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userName="Пушкина Дарья Николаевна \ Daria Pushkina" algorithmName="SHA-512" hashValue="RCr3jFf/VWIFB781+JFJg1BKUWRSCDZ7KHab7/g6sdHPJBj+tj1xracD35/JRsH2yL8glxURlEIE37z9io5HrQ==" saltValue="n6i/8WTlhqCo338bC3hYdg==" spinCount="100000"/>
  <workbookPr defaultThemeVersion="124226"/>
  <mc:AlternateContent xmlns:mc="http://schemas.openxmlformats.org/markup-compatibility/2006">
    <mc:Choice Requires="x15">
      <x15ac:absPath xmlns:x15ac="http://schemas.microsoft.com/office/spreadsheetml/2010/11/ac" url="\\corp.suek.ru\Share\MSK_Архив_УТЭ_АО _Портовый_Альянс\ЕТУ\Мин удобр\Перевалка мин. удобрений\"/>
    </mc:Choice>
  </mc:AlternateContent>
  <bookViews>
    <workbookView xWindow="-120" yWindow="-120" windowWidth="28908" windowHeight="7068" tabRatio="584" activeTab="1"/>
  </bookViews>
  <sheets>
    <sheet name="Статистика" sheetId="38" r:id="rId1"/>
    <sheet name="РД" sheetId="35" r:id="rId2"/>
    <sheet name="ОТР" sheetId="41" r:id="rId3"/>
    <sheet name="ПД" sheetId="40" r:id="rId4"/>
  </sheets>
  <externalReferences>
    <externalReference r:id="rId5"/>
    <externalReference r:id="rId6"/>
    <externalReference r:id="rId7"/>
  </externalReferences>
  <definedNames>
    <definedName name="_xlnm._FilterDatabase" localSheetId="2" hidden="1">ОТР!$A$1:$R$28</definedName>
    <definedName name="_xlnm._FilterDatabase" localSheetId="3" hidden="1">ПД!$A$4:$CU$189</definedName>
    <definedName name="_xlnm._FilterDatabase" localSheetId="1" hidden="1">РД!$A$4:$DO$2176</definedName>
    <definedName name="_xlnm._FilterDatabase" localSheetId="0" hidden="1">Статистика!$A$4:$O$308</definedName>
    <definedName name="Ответственный_УТЭ">РД!#REF!</definedName>
  </definedNames>
  <calcPr calcId="162913"/>
</workbook>
</file>

<file path=xl/calcChain.xml><?xml version="1.0" encoding="utf-8"?>
<calcChain xmlns="http://schemas.openxmlformats.org/spreadsheetml/2006/main">
  <c r="AE782" i="35" l="1"/>
  <c r="CA488" i="35" l="1"/>
  <c r="BY488" i="35"/>
  <c r="BZ488" i="35" s="1"/>
  <c r="BT488" i="35"/>
  <c r="BW488" i="35" s="1"/>
  <c r="BJ488" i="35"/>
  <c r="BK488" i="35" s="1"/>
  <c r="AE488" i="35"/>
  <c r="R488" i="35"/>
  <c r="BS488" i="35" l="1"/>
  <c r="BQ488" i="35"/>
  <c r="BP488" i="35"/>
  <c r="BM488" i="35"/>
  <c r="BL488" i="35"/>
  <c r="BN488" i="35"/>
  <c r="BO488" i="35"/>
  <c r="BR488" i="35"/>
  <c r="BU488" i="35"/>
  <c r="BX488" i="35"/>
  <c r="BV488" i="35"/>
  <c r="AE1161" i="35"/>
  <c r="R1161" i="35"/>
  <c r="CA2050" i="35"/>
  <c r="BY2050" i="35"/>
  <c r="BZ2050" i="35" s="1"/>
  <c r="BT2050" i="35"/>
  <c r="BX2050" i="35" s="1"/>
  <c r="BJ2050" i="35"/>
  <c r="BO2050" i="35" s="1"/>
  <c r="AE2050" i="35"/>
  <c r="R2050" i="35"/>
  <c r="CA2004" i="35"/>
  <c r="BY2004" i="35"/>
  <c r="BZ2004" i="35" s="1"/>
  <c r="BT2004" i="35"/>
  <c r="BX2004" i="35" s="1"/>
  <c r="BJ2004" i="35"/>
  <c r="BO2004" i="35" s="1"/>
  <c r="AE2004" i="35"/>
  <c r="R2004" i="35"/>
  <c r="CA1963" i="35"/>
  <c r="BY1963" i="35"/>
  <c r="BZ1963" i="35" s="1"/>
  <c r="BT1963" i="35"/>
  <c r="BX1963" i="35" s="1"/>
  <c r="BJ1963" i="35"/>
  <c r="BO1963" i="35" s="1"/>
  <c r="AE1963" i="35"/>
  <c r="R1963" i="35"/>
  <c r="CA1918" i="35"/>
  <c r="BY1918" i="35"/>
  <c r="BZ1918" i="35" s="1"/>
  <c r="BT1918" i="35"/>
  <c r="BX1918" i="35" s="1"/>
  <c r="BJ1918" i="35"/>
  <c r="BO1918" i="35" s="1"/>
  <c r="AE1918" i="35"/>
  <c r="R1918" i="35"/>
  <c r="CA1798" i="35"/>
  <c r="BY1798" i="35"/>
  <c r="BZ1798" i="35" s="1"/>
  <c r="BT1798" i="35"/>
  <c r="BX1798" i="35" s="1"/>
  <c r="BJ1798" i="35"/>
  <c r="BN1798" i="35" s="1"/>
  <c r="AE1798" i="35"/>
  <c r="R1798" i="35"/>
  <c r="CA1634" i="35"/>
  <c r="BY1634" i="35"/>
  <c r="BZ1634" i="35" s="1"/>
  <c r="BT1634" i="35"/>
  <c r="BW1634" i="35" s="1"/>
  <c r="BJ1634" i="35"/>
  <c r="BO1634" i="35" s="1"/>
  <c r="AE1634" i="35"/>
  <c r="R1634" i="35"/>
  <c r="CA1543" i="35"/>
  <c r="BY1543" i="35"/>
  <c r="BZ1543" i="35" s="1"/>
  <c r="BT1543" i="35"/>
  <c r="BV1543" i="35" s="1"/>
  <c r="BJ1543" i="35"/>
  <c r="BR1543" i="35" s="1"/>
  <c r="AE1543" i="35"/>
  <c r="R1543" i="35"/>
  <c r="CA1496" i="35"/>
  <c r="BY1496" i="35"/>
  <c r="BZ1496" i="35" s="1"/>
  <c r="BT1496" i="35"/>
  <c r="BV1496" i="35" s="1"/>
  <c r="BJ1496" i="35"/>
  <c r="BO1496" i="35" s="1"/>
  <c r="AE1496" i="35"/>
  <c r="R1496" i="35"/>
  <c r="CA1438" i="35"/>
  <c r="BY1438" i="35"/>
  <c r="BZ1438" i="35" s="1"/>
  <c r="BT1438" i="35"/>
  <c r="BW1438" i="35" s="1"/>
  <c r="BJ1438" i="35"/>
  <c r="BO1438" i="35" s="1"/>
  <c r="AE1438" i="35"/>
  <c r="R1438" i="35"/>
  <c r="CA1321" i="35"/>
  <c r="BY1321" i="35"/>
  <c r="BZ1321" i="35" s="1"/>
  <c r="BT1321" i="35"/>
  <c r="BW1321" i="35" s="1"/>
  <c r="BJ1321" i="35"/>
  <c r="BO1321" i="35" s="1"/>
  <c r="AE1321" i="35"/>
  <c r="R1321" i="35"/>
  <c r="CA1206" i="35"/>
  <c r="BY1206" i="35"/>
  <c r="BZ1206" i="35" s="1"/>
  <c r="BT1206" i="35"/>
  <c r="BU1206" i="35" s="1"/>
  <c r="BJ1206" i="35"/>
  <c r="BO1206" i="35" s="1"/>
  <c r="AE1206" i="35"/>
  <c r="R1206" i="35"/>
  <c r="CA240" i="35"/>
  <c r="BY240" i="35"/>
  <c r="BZ240" i="35" s="1"/>
  <c r="BT240" i="35"/>
  <c r="BW240" i="35" s="1"/>
  <c r="BJ240" i="35"/>
  <c r="BN240" i="35" s="1"/>
  <c r="AE240" i="35"/>
  <c r="R240" i="35"/>
  <c r="CA196" i="35"/>
  <c r="BY196" i="35"/>
  <c r="BZ196" i="35" s="1"/>
  <c r="BT196" i="35"/>
  <c r="BX196" i="35" s="1"/>
  <c r="BJ196" i="35"/>
  <c r="BL196" i="35" s="1"/>
  <c r="AE196" i="35"/>
  <c r="R196" i="35"/>
  <c r="BR2050" i="35" l="1"/>
  <c r="BU2050" i="35"/>
  <c r="BK2050" i="35"/>
  <c r="BV2050" i="35"/>
  <c r="BW2050" i="35"/>
  <c r="BL2050" i="35"/>
  <c r="BN2050" i="35"/>
  <c r="BR2004" i="35"/>
  <c r="BU2004" i="35"/>
  <c r="BV2004" i="35"/>
  <c r="BK2004" i="35"/>
  <c r="BW2004" i="35"/>
  <c r="BL2004" i="35"/>
  <c r="BN2004" i="35"/>
  <c r="BR1963" i="35"/>
  <c r="BU1963" i="35"/>
  <c r="BK1963" i="35"/>
  <c r="BW1963" i="35"/>
  <c r="BV1963" i="35"/>
  <c r="BL1963" i="35"/>
  <c r="BN1963" i="35"/>
  <c r="BN1918" i="35"/>
  <c r="BR1918" i="35"/>
  <c r="BU1918" i="35"/>
  <c r="BV1918" i="35"/>
  <c r="BK1918" i="35"/>
  <c r="BW1918" i="35"/>
  <c r="BL1918" i="35"/>
  <c r="BO1798" i="35"/>
  <c r="BR1798" i="35"/>
  <c r="BU1798" i="35"/>
  <c r="BV1798" i="35"/>
  <c r="BK1798" i="35"/>
  <c r="BW1798" i="35"/>
  <c r="BL1798" i="35"/>
  <c r="BR1634" i="35"/>
  <c r="BU1634" i="35"/>
  <c r="BV1634" i="35"/>
  <c r="BL1634" i="35"/>
  <c r="BX1634" i="35"/>
  <c r="BK1634" i="35"/>
  <c r="BN1634" i="35"/>
  <c r="BK1543" i="35"/>
  <c r="BM1543" i="35" s="1"/>
  <c r="BL1543" i="35"/>
  <c r="BN1543" i="35"/>
  <c r="BO1543" i="35"/>
  <c r="BW1543" i="35"/>
  <c r="BX1543" i="35"/>
  <c r="BU1543" i="35"/>
  <c r="BW1496" i="35"/>
  <c r="BK1496" i="35"/>
  <c r="BS1496" i="35" s="1"/>
  <c r="BL1496" i="35"/>
  <c r="BN1496" i="35"/>
  <c r="BR1496" i="35"/>
  <c r="BX1496" i="35"/>
  <c r="BU1496" i="35"/>
  <c r="BR1438" i="35"/>
  <c r="BU1438" i="35"/>
  <c r="BV1438" i="35"/>
  <c r="BX1438" i="35"/>
  <c r="BK1438" i="35"/>
  <c r="BL1438" i="35"/>
  <c r="BN1438" i="35"/>
  <c r="BR1321" i="35"/>
  <c r="BV1321" i="35"/>
  <c r="BX1321" i="35"/>
  <c r="BU1321" i="35"/>
  <c r="BK1321" i="35"/>
  <c r="BL1321" i="35"/>
  <c r="BN1321" i="35"/>
  <c r="BR1206" i="35"/>
  <c r="BW1206" i="35"/>
  <c r="BV1206" i="35"/>
  <c r="BK1206" i="35"/>
  <c r="BL1206" i="35"/>
  <c r="BX1206" i="35"/>
  <c r="BN1206" i="35"/>
  <c r="BO240" i="35"/>
  <c r="BU240" i="35"/>
  <c r="BV240" i="35"/>
  <c r="BK240" i="35"/>
  <c r="BL240" i="35"/>
  <c r="BX240" i="35"/>
  <c r="BR240" i="35"/>
  <c r="BO196" i="35"/>
  <c r="BN196" i="35"/>
  <c r="BR196" i="35"/>
  <c r="BU196" i="35"/>
  <c r="BV196" i="35"/>
  <c r="BK196" i="35"/>
  <c r="BW196" i="35"/>
  <c r="R298" i="35"/>
  <c r="CA298" i="35"/>
  <c r="BY298" i="35"/>
  <c r="BZ298" i="35" s="1"/>
  <c r="BT298" i="35"/>
  <c r="BU298" i="35" s="1"/>
  <c r="BJ298" i="35"/>
  <c r="BO298" i="35" s="1"/>
  <c r="AE298" i="35"/>
  <c r="R101" i="35"/>
  <c r="CA101" i="35"/>
  <c r="BY101" i="35"/>
  <c r="BZ101" i="35" s="1"/>
  <c r="BT101" i="35"/>
  <c r="BV101" i="35" s="1"/>
  <c r="BJ101" i="35"/>
  <c r="BO101" i="35" s="1"/>
  <c r="AE101" i="35"/>
  <c r="R153" i="35"/>
  <c r="CA153" i="35"/>
  <c r="BY153" i="35"/>
  <c r="BZ153" i="35" s="1"/>
  <c r="BT153" i="35"/>
  <c r="BW153" i="35" s="1"/>
  <c r="BJ153" i="35"/>
  <c r="BO153" i="35" s="1"/>
  <c r="AE153" i="35"/>
  <c r="R146" i="35"/>
  <c r="CA146" i="35"/>
  <c r="BY146" i="35"/>
  <c r="BZ146" i="35" s="1"/>
  <c r="BT146" i="35"/>
  <c r="BW146" i="35" s="1"/>
  <c r="BJ146" i="35"/>
  <c r="BK146" i="35" s="1"/>
  <c r="AE146" i="35"/>
  <c r="R139" i="35"/>
  <c r="CA139" i="35"/>
  <c r="BY139" i="35"/>
  <c r="BZ139" i="35" s="1"/>
  <c r="BT139" i="35"/>
  <c r="BX139" i="35" s="1"/>
  <c r="BJ139" i="35"/>
  <c r="BO139" i="35" s="1"/>
  <c r="AE139" i="35"/>
  <c r="R133" i="35"/>
  <c r="CA133" i="35"/>
  <c r="BY133" i="35"/>
  <c r="BZ133" i="35" s="1"/>
  <c r="BT133" i="35"/>
  <c r="BX133" i="35" s="1"/>
  <c r="BJ133" i="35"/>
  <c r="BO133" i="35" s="1"/>
  <c r="AE133" i="35"/>
  <c r="R125" i="35"/>
  <c r="CA125" i="35"/>
  <c r="BY125" i="35"/>
  <c r="BZ125" i="35" s="1"/>
  <c r="BT125" i="35"/>
  <c r="BX125" i="35" s="1"/>
  <c r="BJ125" i="35"/>
  <c r="BN125" i="35" s="1"/>
  <c r="AE125" i="35"/>
  <c r="R107" i="35"/>
  <c r="CA107" i="35"/>
  <c r="BY107" i="35"/>
  <c r="BZ107" i="35" s="1"/>
  <c r="BT107" i="35"/>
  <c r="BX107" i="35" s="1"/>
  <c r="BJ107" i="35"/>
  <c r="BN107" i="35" s="1"/>
  <c r="AE107" i="35"/>
  <c r="CA118" i="35"/>
  <c r="BY118" i="35"/>
  <c r="BZ118" i="35" s="1"/>
  <c r="BT118" i="35"/>
  <c r="BX118" i="35" s="1"/>
  <c r="BJ118" i="35"/>
  <c r="BO118" i="35" s="1"/>
  <c r="AE118" i="35"/>
  <c r="R118" i="35"/>
  <c r="BM2050" i="35" l="1"/>
  <c r="BS2050" i="35"/>
  <c r="BQ2050" i="35"/>
  <c r="BP2050" i="35"/>
  <c r="BM2004" i="35"/>
  <c r="BS2004" i="35"/>
  <c r="BP2004" i="35"/>
  <c r="BQ2004" i="35"/>
  <c r="BM1963" i="35"/>
  <c r="BS1963" i="35"/>
  <c r="BP1963" i="35"/>
  <c r="BQ1963" i="35"/>
  <c r="BM1918" i="35"/>
  <c r="BP1918" i="35"/>
  <c r="BS1918" i="35"/>
  <c r="BQ1918" i="35"/>
  <c r="BS1798" i="35"/>
  <c r="BM1798" i="35"/>
  <c r="BQ1798" i="35"/>
  <c r="BP1798" i="35"/>
  <c r="BM1634" i="35"/>
  <c r="BS1634" i="35"/>
  <c r="BQ1634" i="35"/>
  <c r="BP1634" i="35"/>
  <c r="BS1543" i="35"/>
  <c r="BQ1543" i="35"/>
  <c r="BP1543" i="35"/>
  <c r="BP1496" i="35"/>
  <c r="BM1496" i="35"/>
  <c r="BQ1496" i="35"/>
  <c r="BM1438" i="35"/>
  <c r="BP1438" i="35"/>
  <c r="BS1438" i="35"/>
  <c r="BQ1438" i="35"/>
  <c r="BM1321" i="35"/>
  <c r="BS1321" i="35"/>
  <c r="BQ1321" i="35"/>
  <c r="BP1321" i="35"/>
  <c r="BP1206" i="35"/>
  <c r="BM1206" i="35"/>
  <c r="BS1206" i="35"/>
  <c r="BQ1206" i="35"/>
  <c r="BM240" i="35"/>
  <c r="BS240" i="35"/>
  <c r="BP240" i="35"/>
  <c r="BQ240" i="35"/>
  <c r="BM196" i="35"/>
  <c r="BS196" i="35"/>
  <c r="BQ196" i="35"/>
  <c r="BP196" i="35"/>
  <c r="BR298" i="35"/>
  <c r="BV298" i="35"/>
  <c r="BW298" i="35"/>
  <c r="BL298" i="35"/>
  <c r="BX298" i="35"/>
  <c r="BK298" i="35"/>
  <c r="BN298" i="35"/>
  <c r="BR101" i="35"/>
  <c r="BU101" i="35"/>
  <c r="BK101" i="35"/>
  <c r="BW101" i="35"/>
  <c r="BL101" i="35"/>
  <c r="BX101" i="35"/>
  <c r="BN101" i="35"/>
  <c r="BR153" i="35"/>
  <c r="BU153" i="35"/>
  <c r="BV153" i="35"/>
  <c r="BX153" i="35"/>
  <c r="BK153" i="35"/>
  <c r="BL153" i="35"/>
  <c r="BN153" i="35"/>
  <c r="BO146" i="35"/>
  <c r="BR146" i="35"/>
  <c r="BL146" i="35"/>
  <c r="BN146" i="35"/>
  <c r="BM146" i="35"/>
  <c r="BS146" i="35"/>
  <c r="BQ146" i="35"/>
  <c r="BP146" i="35"/>
  <c r="BX146" i="35"/>
  <c r="BU146" i="35"/>
  <c r="BV146" i="35"/>
  <c r="BR139" i="35"/>
  <c r="BU139" i="35"/>
  <c r="BV139" i="35"/>
  <c r="BK139" i="35"/>
  <c r="BW139" i="35"/>
  <c r="BL139" i="35"/>
  <c r="BN139" i="35"/>
  <c r="BR133" i="35"/>
  <c r="BU133" i="35"/>
  <c r="BV133" i="35"/>
  <c r="BK133" i="35"/>
  <c r="BW133" i="35"/>
  <c r="BL133" i="35"/>
  <c r="BN133" i="35"/>
  <c r="BR125" i="35"/>
  <c r="BO125" i="35"/>
  <c r="BV125" i="35"/>
  <c r="BU125" i="35"/>
  <c r="BK125" i="35"/>
  <c r="BW125" i="35"/>
  <c r="BL125" i="35"/>
  <c r="BO107" i="35"/>
  <c r="BV107" i="35"/>
  <c r="BK107" i="35"/>
  <c r="BW107" i="35"/>
  <c r="BR107" i="35"/>
  <c r="BU107" i="35"/>
  <c r="BL107" i="35"/>
  <c r="BU118" i="35"/>
  <c r="BV118" i="35"/>
  <c r="BK118" i="35"/>
  <c r="BW118" i="35"/>
  <c r="BL118" i="35"/>
  <c r="BN118" i="35"/>
  <c r="BR118" i="35"/>
  <c r="AE1738" i="35"/>
  <c r="BM298" i="35" l="1"/>
  <c r="BP298" i="35"/>
  <c r="BS298" i="35"/>
  <c r="BQ298" i="35"/>
  <c r="BM101" i="35"/>
  <c r="BP101" i="35"/>
  <c r="BS101" i="35"/>
  <c r="BQ101" i="35"/>
  <c r="BM153" i="35"/>
  <c r="BP153" i="35"/>
  <c r="BQ153" i="35"/>
  <c r="BS153" i="35"/>
  <c r="BM139" i="35"/>
  <c r="BQ139" i="35"/>
  <c r="BP139" i="35"/>
  <c r="BS139" i="35"/>
  <c r="BM133" i="35"/>
  <c r="BP133" i="35"/>
  <c r="BS133" i="35"/>
  <c r="BQ133" i="35"/>
  <c r="BM125" i="35"/>
  <c r="BQ125" i="35"/>
  <c r="BP125" i="35"/>
  <c r="BS125" i="35"/>
  <c r="BM107" i="35"/>
  <c r="BS107" i="35"/>
  <c r="BQ107" i="35"/>
  <c r="BP107" i="35"/>
  <c r="BS118" i="35"/>
  <c r="BQ118" i="35"/>
  <c r="BM118" i="35"/>
  <c r="BP118" i="35"/>
  <c r="CA2051" i="35"/>
  <c r="BY2051" i="35"/>
  <c r="BZ2051" i="35" s="1"/>
  <c r="BT2051" i="35"/>
  <c r="BW2051" i="35" s="1"/>
  <c r="BJ2051" i="35"/>
  <c r="BR2051" i="35" s="1"/>
  <c r="AE2051" i="35"/>
  <c r="CA2005" i="35"/>
  <c r="BY2005" i="35"/>
  <c r="BZ2005" i="35" s="1"/>
  <c r="BT2005" i="35"/>
  <c r="BW2005" i="35" s="1"/>
  <c r="BJ2005" i="35"/>
  <c r="BO2005" i="35" s="1"/>
  <c r="AE2005" i="35"/>
  <c r="AE1964" i="35"/>
  <c r="CA1964" i="35"/>
  <c r="BY1964" i="35"/>
  <c r="BZ1964" i="35" s="1"/>
  <c r="BT1964" i="35"/>
  <c r="BX1964" i="35" s="1"/>
  <c r="BJ1964" i="35"/>
  <c r="BO1964" i="35" s="1"/>
  <c r="BK2051" i="35" l="1"/>
  <c r="BS2051" i="35" s="1"/>
  <c r="BL2051" i="35"/>
  <c r="BX2051" i="35"/>
  <c r="BN2051" i="35"/>
  <c r="BO2051" i="35"/>
  <c r="BU2051" i="35"/>
  <c r="BV2051" i="35"/>
  <c r="BU2005" i="35"/>
  <c r="BV2005" i="35"/>
  <c r="BL2005" i="35"/>
  <c r="BX2005" i="35"/>
  <c r="BR2005" i="35"/>
  <c r="BK2005" i="35"/>
  <c r="BN2005" i="35"/>
  <c r="BL1964" i="35"/>
  <c r="BN1964" i="35"/>
  <c r="BR1964" i="35"/>
  <c r="BU1964" i="35"/>
  <c r="BV1964" i="35"/>
  <c r="BK1964" i="35"/>
  <c r="BW1964" i="35"/>
  <c r="BP2051" i="35" l="1"/>
  <c r="BQ2051" i="35"/>
  <c r="BM2051" i="35"/>
  <c r="BM2005" i="35"/>
  <c r="BS2005" i="35"/>
  <c r="BP2005" i="35"/>
  <c r="BQ2005" i="35"/>
  <c r="BM1964" i="35"/>
  <c r="BS1964" i="35"/>
  <c r="BQ1964" i="35"/>
  <c r="BP1964" i="35"/>
  <c r="CA487" i="35" l="1"/>
  <c r="BY487" i="35"/>
  <c r="BZ487" i="35" s="1"/>
  <c r="BT487" i="35"/>
  <c r="BX487" i="35" s="1"/>
  <c r="BJ487" i="35"/>
  <c r="BO487" i="35" s="1"/>
  <c r="AE487" i="35"/>
  <c r="R487" i="35"/>
  <c r="BR487" i="35" l="1"/>
  <c r="BU487" i="35"/>
  <c r="BV487" i="35"/>
  <c r="BK487" i="35"/>
  <c r="BW487" i="35"/>
  <c r="BL487" i="35"/>
  <c r="BN487" i="35"/>
  <c r="CA1565" i="35"/>
  <c r="BY1565" i="35"/>
  <c r="BZ1565" i="35" s="1"/>
  <c r="BT1565" i="35"/>
  <c r="BW1565" i="35" s="1"/>
  <c r="BJ1565" i="35"/>
  <c r="BO1565" i="35" s="1"/>
  <c r="R1565" i="35"/>
  <c r="CA1564" i="35"/>
  <c r="BY1564" i="35"/>
  <c r="BZ1564" i="35" s="1"/>
  <c r="BT1564" i="35"/>
  <c r="BX1564" i="35" s="1"/>
  <c r="BJ1564" i="35"/>
  <c r="BO1564" i="35" s="1"/>
  <c r="R1564" i="35"/>
  <c r="CA297" i="35"/>
  <c r="BY297" i="35"/>
  <c r="BZ297" i="35" s="1"/>
  <c r="BT297" i="35"/>
  <c r="BX297" i="35" s="1"/>
  <c r="BJ297" i="35"/>
  <c r="BO297" i="35" s="1"/>
  <c r="R297" i="35"/>
  <c r="CA182" i="35"/>
  <c r="BY182" i="35"/>
  <c r="BZ182" i="35" s="1"/>
  <c r="BT182" i="35"/>
  <c r="BX182" i="35" s="1"/>
  <c r="BJ182" i="35"/>
  <c r="BO182" i="35" s="1"/>
  <c r="AE182" i="35"/>
  <c r="R182" i="35"/>
  <c r="BM487" i="35" l="1"/>
  <c r="BP487" i="35"/>
  <c r="BQ487" i="35"/>
  <c r="BS487" i="35"/>
  <c r="BR1565" i="35"/>
  <c r="BL1565" i="35"/>
  <c r="BX1565" i="35"/>
  <c r="BU1565" i="35"/>
  <c r="BV1565" i="35"/>
  <c r="BN1565" i="35"/>
  <c r="BK1565" i="35"/>
  <c r="BR1564" i="35"/>
  <c r="BU1564" i="35"/>
  <c r="BK1564" i="35"/>
  <c r="BW1564" i="35"/>
  <c r="BV1564" i="35"/>
  <c r="BL1564" i="35"/>
  <c r="BN1564" i="35"/>
  <c r="BR297" i="35"/>
  <c r="BU297" i="35"/>
  <c r="BV297" i="35"/>
  <c r="BK297" i="35"/>
  <c r="BW297" i="35"/>
  <c r="BL297" i="35"/>
  <c r="BN297" i="35"/>
  <c r="BW182" i="35"/>
  <c r="BU182" i="35"/>
  <c r="BV182" i="35"/>
  <c r="BK182" i="35"/>
  <c r="BL182" i="35"/>
  <c r="BR182" i="35"/>
  <c r="BN182" i="35"/>
  <c r="R1256" i="35"/>
  <c r="CA1256" i="35"/>
  <c r="BY1256" i="35"/>
  <c r="BZ1256" i="35" s="1"/>
  <c r="BT1256" i="35"/>
  <c r="BW1256" i="35" s="1"/>
  <c r="BJ1256" i="35"/>
  <c r="BO1256" i="35" s="1"/>
  <c r="AE1256" i="35"/>
  <c r="BM1565" i="35" l="1"/>
  <c r="BS1565" i="35"/>
  <c r="BQ1565" i="35"/>
  <c r="BP1565" i="35"/>
  <c r="BM1564" i="35"/>
  <c r="BP1564" i="35"/>
  <c r="BQ1564" i="35"/>
  <c r="BS1564" i="35"/>
  <c r="BM297" i="35"/>
  <c r="BP297" i="35"/>
  <c r="BS297" i="35"/>
  <c r="BQ297" i="35"/>
  <c r="BP182" i="35"/>
  <c r="BM182" i="35"/>
  <c r="BQ182" i="35"/>
  <c r="BS182" i="35"/>
  <c r="BR1256" i="35"/>
  <c r="BU1256" i="35"/>
  <c r="BX1256" i="35"/>
  <c r="BV1256" i="35"/>
  <c r="BK1256" i="35"/>
  <c r="BL1256" i="35"/>
  <c r="BN1256" i="35"/>
  <c r="R1287" i="35"/>
  <c r="CA1287" i="35"/>
  <c r="BY1287" i="35"/>
  <c r="BZ1287" i="35" s="1"/>
  <c r="BT1287" i="35"/>
  <c r="BU1287" i="35" s="1"/>
  <c r="BJ1287" i="35"/>
  <c r="BO1287" i="35" s="1"/>
  <c r="R1142" i="35"/>
  <c r="CA1142" i="35"/>
  <c r="BY1142" i="35"/>
  <c r="BZ1142" i="35" s="1"/>
  <c r="BT1142" i="35"/>
  <c r="BX1142" i="35" s="1"/>
  <c r="BJ1142" i="35"/>
  <c r="BL1142" i="35" s="1"/>
  <c r="R1108" i="35"/>
  <c r="CA1108" i="35"/>
  <c r="BY1108" i="35"/>
  <c r="BZ1108" i="35" s="1"/>
  <c r="BT1108" i="35"/>
  <c r="BW1108" i="35" s="1"/>
  <c r="BJ1108" i="35"/>
  <c r="BO1108" i="35" s="1"/>
  <c r="CA1101" i="35"/>
  <c r="BY1101" i="35"/>
  <c r="BZ1101" i="35" s="1"/>
  <c r="BT1101" i="35"/>
  <c r="BU1101" i="35" s="1"/>
  <c r="BJ1101" i="35"/>
  <c r="BO1101" i="35" s="1"/>
  <c r="AE1101" i="35"/>
  <c r="R1101" i="35"/>
  <c r="BP1256" i="35" l="1"/>
  <c r="BM1256" i="35"/>
  <c r="BS1256" i="35"/>
  <c r="BQ1256" i="35"/>
  <c r="BR1287" i="35"/>
  <c r="BK1287" i="35"/>
  <c r="BW1287" i="35"/>
  <c r="BL1287" i="35"/>
  <c r="BX1287" i="35"/>
  <c r="BV1287" i="35"/>
  <c r="BN1287" i="35"/>
  <c r="BO1142" i="35"/>
  <c r="BN1142" i="35"/>
  <c r="BR1142" i="35"/>
  <c r="BU1142" i="35"/>
  <c r="BV1142" i="35"/>
  <c r="BK1142" i="35"/>
  <c r="BW1142" i="35"/>
  <c r="BX1108" i="35"/>
  <c r="BU1108" i="35"/>
  <c r="BV1108" i="35"/>
  <c r="BK1108" i="35"/>
  <c r="BL1108" i="35"/>
  <c r="BN1108" i="35"/>
  <c r="BR1108" i="35"/>
  <c r="BV1101" i="35"/>
  <c r="BK1101" i="35"/>
  <c r="BW1101" i="35"/>
  <c r="BX1101" i="35"/>
  <c r="BR1101" i="35"/>
  <c r="BL1101" i="35"/>
  <c r="BN1101" i="35"/>
  <c r="BM1287" i="35" l="1"/>
  <c r="BP1287" i="35"/>
  <c r="BS1287" i="35"/>
  <c r="BQ1287" i="35"/>
  <c r="BM1142" i="35"/>
  <c r="BQ1142" i="35"/>
  <c r="BP1142" i="35"/>
  <c r="BS1142" i="35"/>
  <c r="BS1108" i="35"/>
  <c r="BQ1108" i="35"/>
  <c r="BP1108" i="35"/>
  <c r="BM1108" i="35"/>
  <c r="BM1101" i="35"/>
  <c r="BP1101" i="35"/>
  <c r="BQ1101" i="35"/>
  <c r="BS1101" i="35"/>
  <c r="AE1945" i="35"/>
  <c r="AE1944" i="35"/>
  <c r="AE1876" i="35" l="1"/>
  <c r="AE1707" i="35" l="1"/>
  <c r="R1707" i="35"/>
  <c r="AE1663" i="35" l="1"/>
  <c r="R1663" i="35"/>
  <c r="AE692" i="35"/>
  <c r="R692" i="35"/>
  <c r="AE1077" i="35" l="1"/>
  <c r="AE845" i="35"/>
  <c r="AE1018" i="35"/>
  <c r="AE900" i="35"/>
  <c r="AE389" i="35"/>
  <c r="AE388" i="35"/>
  <c r="AE779" i="35"/>
  <c r="AE710" i="35"/>
  <c r="AE709" i="35"/>
  <c r="R1295" i="35" l="1"/>
  <c r="R1292" i="35"/>
  <c r="R1283" i="35"/>
  <c r="R1277" i="35"/>
  <c r="R1271" i="35"/>
  <c r="AE1265" i="35"/>
  <c r="R1265" i="35"/>
  <c r="AE1250" i="35"/>
  <c r="R1250" i="35"/>
  <c r="R1233" i="35"/>
  <c r="AE1225" i="35"/>
  <c r="R1225" i="35"/>
  <c r="AE1111" i="35"/>
  <c r="AE1559" i="35"/>
  <c r="AE1555" i="35"/>
  <c r="AE1215" i="35" l="1"/>
  <c r="AE220" i="35"/>
  <c r="AE219" i="35"/>
  <c r="AE397" i="35"/>
  <c r="AE396" i="35"/>
  <c r="AE393" i="35"/>
  <c r="AE392" i="35"/>
  <c r="R1111" i="35"/>
  <c r="R1160" i="35"/>
  <c r="R1150" i="35"/>
  <c r="R1137" i="35"/>
  <c r="R1124" i="35"/>
  <c r="R1131" i="35"/>
  <c r="R1147" i="35"/>
  <c r="AE1118" i="35"/>
  <c r="R1118" i="35"/>
  <c r="CA1862" i="35" l="1"/>
  <c r="BY1862" i="35"/>
  <c r="BZ1862" i="35" s="1"/>
  <c r="BT1862" i="35"/>
  <c r="BV1862" i="35" s="1"/>
  <c r="BJ1862" i="35"/>
  <c r="BO1862" i="35" s="1"/>
  <c r="R1862" i="35"/>
  <c r="CA1844" i="35"/>
  <c r="BY1844" i="35"/>
  <c r="BZ1844" i="35" s="1"/>
  <c r="BT1844" i="35"/>
  <c r="BX1844" i="35" s="1"/>
  <c r="BJ1844" i="35"/>
  <c r="BO1844" i="35" s="1"/>
  <c r="R1844" i="35"/>
  <c r="BW1862" i="35" l="1"/>
  <c r="BK1862" i="35"/>
  <c r="BM1862" i="35" s="1"/>
  <c r="BL1862" i="35"/>
  <c r="BN1862" i="35"/>
  <c r="BR1862" i="35"/>
  <c r="BX1862" i="35"/>
  <c r="BU1862" i="35"/>
  <c r="BW1844" i="35"/>
  <c r="BK1844" i="35"/>
  <c r="BL1844" i="35"/>
  <c r="BR1844" i="35"/>
  <c r="BU1844" i="35"/>
  <c r="BV1844" i="35"/>
  <c r="BN1844" i="35"/>
  <c r="AE609" i="35"/>
  <c r="BP1862" i="35" l="1"/>
  <c r="BS1862" i="35"/>
  <c r="BQ1862" i="35"/>
  <c r="BM1844" i="35"/>
  <c r="BS1844" i="35"/>
  <c r="BP1844" i="35"/>
  <c r="BQ1844" i="35"/>
  <c r="AE1828" i="35"/>
  <c r="AE1774" i="35"/>
  <c r="AE1773" i="35"/>
  <c r="CA1773" i="35"/>
  <c r="BY1773" i="35"/>
  <c r="BZ1773" i="35" s="1"/>
  <c r="BT1773" i="35"/>
  <c r="BX1773" i="35" s="1"/>
  <c r="BJ1773" i="35"/>
  <c r="BO1773" i="35" s="1"/>
  <c r="R1773" i="35"/>
  <c r="CA1785" i="35"/>
  <c r="BY1785" i="35"/>
  <c r="BZ1785" i="35" s="1"/>
  <c r="BT1785" i="35"/>
  <c r="BW1785" i="35" s="1"/>
  <c r="BJ1785" i="35"/>
  <c r="BO1785" i="35" s="1"/>
  <c r="AE1785" i="35"/>
  <c r="R1785" i="35"/>
  <c r="AE1786" i="35"/>
  <c r="AE905" i="35"/>
  <c r="AE252" i="35"/>
  <c r="AE180" i="35"/>
  <c r="AE224" i="35"/>
  <c r="BR1773" i="35" l="1"/>
  <c r="BU1773" i="35"/>
  <c r="BV1773" i="35"/>
  <c r="BK1773" i="35"/>
  <c r="BW1773" i="35"/>
  <c r="BL1773" i="35"/>
  <c r="BN1773" i="35"/>
  <c r="BR1785" i="35"/>
  <c r="BU1785" i="35"/>
  <c r="BV1785" i="35"/>
  <c r="BX1785" i="35"/>
  <c r="BK1785" i="35"/>
  <c r="BL1785" i="35"/>
  <c r="BN1785" i="35"/>
  <c r="CA1662" i="35"/>
  <c r="BY1662" i="35"/>
  <c r="BZ1662" i="35" s="1"/>
  <c r="BT1662" i="35"/>
  <c r="BX1662" i="35" s="1"/>
  <c r="BJ1662" i="35"/>
  <c r="BO1662" i="35" s="1"/>
  <c r="R1662" i="35"/>
  <c r="BM1773" i="35" l="1"/>
  <c r="BP1773" i="35"/>
  <c r="BS1773" i="35"/>
  <c r="BQ1773" i="35"/>
  <c r="BM1785" i="35"/>
  <c r="BS1785" i="35"/>
  <c r="BQ1785" i="35"/>
  <c r="BP1785" i="35"/>
  <c r="BR1662" i="35"/>
  <c r="BU1662" i="35"/>
  <c r="BV1662" i="35"/>
  <c r="BK1662" i="35"/>
  <c r="BW1662" i="35"/>
  <c r="BL1662" i="35"/>
  <c r="BN1662" i="35"/>
  <c r="AE754" i="35"/>
  <c r="BM1662" i="35" l="1"/>
  <c r="BQ1662" i="35"/>
  <c r="BP1662" i="35"/>
  <c r="BS1662" i="35"/>
  <c r="CA74" i="35" l="1"/>
  <c r="BY74" i="35"/>
  <c r="BZ74" i="35" s="1"/>
  <c r="BT74" i="35"/>
  <c r="BX74" i="35" s="1"/>
  <c r="BJ74" i="35"/>
  <c r="BN74" i="35" s="1"/>
  <c r="R74" i="35"/>
  <c r="CA75" i="35"/>
  <c r="BY75" i="35"/>
  <c r="BZ75" i="35" s="1"/>
  <c r="BT75" i="35"/>
  <c r="BX75" i="35" s="1"/>
  <c r="BJ75" i="35"/>
  <c r="BN75" i="35" s="1"/>
  <c r="R75" i="35"/>
  <c r="BR74" i="35" l="1"/>
  <c r="BV74" i="35"/>
  <c r="BO74" i="35"/>
  <c r="BU74" i="35"/>
  <c r="BK74" i="35"/>
  <c r="BW74" i="35"/>
  <c r="BL74" i="35"/>
  <c r="BO75" i="35"/>
  <c r="BR75" i="35"/>
  <c r="BV75" i="35"/>
  <c r="BU75" i="35"/>
  <c r="BK75" i="35"/>
  <c r="BW75" i="35"/>
  <c r="BL75" i="35"/>
  <c r="CA761" i="35"/>
  <c r="BY761" i="35"/>
  <c r="BZ761" i="35" s="1"/>
  <c r="BT761" i="35"/>
  <c r="BW761" i="35" s="1"/>
  <c r="BJ761" i="35"/>
  <c r="BO761" i="35" s="1"/>
  <c r="AE761" i="35"/>
  <c r="R761" i="35"/>
  <c r="CA594" i="35"/>
  <c r="BY594" i="35"/>
  <c r="BZ594" i="35" s="1"/>
  <c r="BT594" i="35"/>
  <c r="BX594" i="35" s="1"/>
  <c r="BJ594" i="35"/>
  <c r="BO594" i="35" s="1"/>
  <c r="AE594" i="35"/>
  <c r="R594" i="35"/>
  <c r="BM74" i="35" l="1"/>
  <c r="BS74" i="35"/>
  <c r="BP74" i="35"/>
  <c r="BQ74" i="35"/>
  <c r="BM75" i="35"/>
  <c r="BS75" i="35"/>
  <c r="BQ75" i="35"/>
  <c r="BP75" i="35"/>
  <c r="BU761" i="35"/>
  <c r="BV761" i="35"/>
  <c r="BL761" i="35"/>
  <c r="BX761" i="35"/>
  <c r="BK761" i="35"/>
  <c r="BN761" i="35"/>
  <c r="BR761" i="35"/>
  <c r="BR594" i="35"/>
  <c r="BU594" i="35"/>
  <c r="BV594" i="35"/>
  <c r="BK594" i="35"/>
  <c r="BW594" i="35"/>
  <c r="BL594" i="35"/>
  <c r="BN594" i="35"/>
  <c r="CA177" i="35"/>
  <c r="BY177" i="35"/>
  <c r="BZ177" i="35" s="1"/>
  <c r="BT177" i="35"/>
  <c r="BX177" i="35" s="1"/>
  <c r="BJ177" i="35"/>
  <c r="BO177" i="35" s="1"/>
  <c r="AE177" i="35"/>
  <c r="R177" i="35"/>
  <c r="R1648" i="35"/>
  <c r="CA1648" i="35"/>
  <c r="BY1648" i="35"/>
  <c r="BZ1648" i="35" s="1"/>
  <c r="BT1648" i="35"/>
  <c r="BX1648" i="35" s="1"/>
  <c r="BJ1648" i="35"/>
  <c r="BO1648" i="35" s="1"/>
  <c r="BM761" i="35" l="1"/>
  <c r="BS761" i="35"/>
  <c r="BP761" i="35"/>
  <c r="BQ761" i="35"/>
  <c r="BM594" i="35"/>
  <c r="BS594" i="35"/>
  <c r="BQ594" i="35"/>
  <c r="BP594" i="35"/>
  <c r="BW177" i="35"/>
  <c r="BU177" i="35"/>
  <c r="BR177" i="35"/>
  <c r="BV177" i="35"/>
  <c r="BK177" i="35"/>
  <c r="BL177" i="35"/>
  <c r="BN177" i="35"/>
  <c r="BU1648" i="35"/>
  <c r="BK1648" i="35"/>
  <c r="BV1648" i="35"/>
  <c r="BW1648" i="35"/>
  <c r="BL1648" i="35"/>
  <c r="BN1648" i="35"/>
  <c r="BR1648" i="35"/>
  <c r="CA1652" i="35"/>
  <c r="BY1652" i="35"/>
  <c r="BZ1652" i="35" s="1"/>
  <c r="BT1652" i="35"/>
  <c r="BV1652" i="35" s="1"/>
  <c r="BJ1652" i="35"/>
  <c r="BR1652" i="35" s="1"/>
  <c r="R1652" i="35"/>
  <c r="BM177" i="35" l="1"/>
  <c r="BS177" i="35"/>
  <c r="BQ177" i="35"/>
  <c r="BP177" i="35"/>
  <c r="BP1648" i="35"/>
  <c r="BQ1648" i="35"/>
  <c r="BM1648" i="35"/>
  <c r="BS1648" i="35"/>
  <c r="BK1652" i="35"/>
  <c r="BW1652" i="35"/>
  <c r="BL1652" i="35"/>
  <c r="BX1652" i="35"/>
  <c r="BN1652" i="35"/>
  <c r="BO1652" i="35"/>
  <c r="BU1652" i="35"/>
  <c r="CA600" i="35"/>
  <c r="BY600" i="35"/>
  <c r="BZ600" i="35" s="1"/>
  <c r="BT600" i="35"/>
  <c r="BX600" i="35" s="1"/>
  <c r="BJ600" i="35"/>
  <c r="BO600" i="35" s="1"/>
  <c r="AE600" i="35"/>
  <c r="R600" i="35"/>
  <c r="BS1652" i="35" l="1"/>
  <c r="BM1652" i="35"/>
  <c r="BQ1652" i="35"/>
  <c r="BP1652" i="35"/>
  <c r="BR600" i="35"/>
  <c r="BU600" i="35"/>
  <c r="BV600" i="35"/>
  <c r="BK600" i="35"/>
  <c r="BW600" i="35"/>
  <c r="BL600" i="35"/>
  <c r="BN600" i="35"/>
  <c r="BM600" i="35" l="1"/>
  <c r="BS600" i="35"/>
  <c r="BQ600" i="35"/>
  <c r="BP600" i="35"/>
  <c r="CA1422" i="35" l="1"/>
  <c r="BY1422" i="35"/>
  <c r="BZ1422" i="35" s="1"/>
  <c r="BT1422" i="35"/>
  <c r="BV1422" i="35" s="1"/>
  <c r="BJ1422" i="35"/>
  <c r="BO1422" i="35" s="1"/>
  <c r="R1422" i="35"/>
  <c r="BR1422" i="35" l="1"/>
  <c r="BU1422" i="35"/>
  <c r="BK1422" i="35"/>
  <c r="BW1422" i="35"/>
  <c r="BL1422" i="35"/>
  <c r="BX1422" i="35"/>
  <c r="BN1422" i="35"/>
  <c r="CA52" i="35"/>
  <c r="BY52" i="35"/>
  <c r="BZ52" i="35" s="1"/>
  <c r="BT52" i="35"/>
  <c r="BV52" i="35" s="1"/>
  <c r="BJ52" i="35"/>
  <c r="BO52" i="35" s="1"/>
  <c r="R52" i="35"/>
  <c r="CA214" i="35"/>
  <c r="BY214" i="35"/>
  <c r="BZ214" i="35" s="1"/>
  <c r="BT214" i="35"/>
  <c r="BV214" i="35" s="1"/>
  <c r="BJ214" i="35"/>
  <c r="BR214" i="35" s="1"/>
  <c r="R214" i="35"/>
  <c r="CA1404" i="35"/>
  <c r="BY1404" i="35"/>
  <c r="BZ1404" i="35" s="1"/>
  <c r="BT1404" i="35"/>
  <c r="BX1404" i="35" s="1"/>
  <c r="BJ1404" i="35"/>
  <c r="BL1404" i="35" s="1"/>
  <c r="R1404" i="35"/>
  <c r="CA957" i="35"/>
  <c r="BY957" i="35"/>
  <c r="BZ957" i="35" s="1"/>
  <c r="BT957" i="35"/>
  <c r="BV957" i="35" s="1"/>
  <c r="BJ957" i="35"/>
  <c r="BR957" i="35" s="1"/>
  <c r="R957" i="35"/>
  <c r="CA813" i="35"/>
  <c r="BY813" i="35"/>
  <c r="BZ813" i="35" s="1"/>
  <c r="BT813" i="35"/>
  <c r="BX813" i="35" s="1"/>
  <c r="BJ813" i="35"/>
  <c r="BL813" i="35" s="1"/>
  <c r="R813" i="35"/>
  <c r="CA1876" i="35"/>
  <c r="BY1876" i="35"/>
  <c r="BZ1876" i="35" s="1"/>
  <c r="BT1876" i="35"/>
  <c r="BW1876" i="35" s="1"/>
  <c r="BJ1876" i="35"/>
  <c r="BK1876" i="35" s="1"/>
  <c r="R1876" i="35"/>
  <c r="BS1422" i="35" l="1"/>
  <c r="BM1422" i="35"/>
  <c r="BQ1422" i="35"/>
  <c r="BP1422" i="35"/>
  <c r="BX52" i="35"/>
  <c r="BU52" i="35"/>
  <c r="BK52" i="35"/>
  <c r="BS52" i="35" s="1"/>
  <c r="BL52" i="35"/>
  <c r="BR52" i="35"/>
  <c r="BN52" i="35"/>
  <c r="BW52" i="35"/>
  <c r="BO214" i="35"/>
  <c r="BW214" i="35"/>
  <c r="BX214" i="35"/>
  <c r="BK214" i="35"/>
  <c r="BM214" i="35" s="1"/>
  <c r="BL214" i="35"/>
  <c r="BN214" i="35"/>
  <c r="BU214" i="35"/>
  <c r="BN1404" i="35"/>
  <c r="BO1404" i="35"/>
  <c r="BR1404" i="35"/>
  <c r="BU1404" i="35"/>
  <c r="BV1404" i="35"/>
  <c r="BK1404" i="35"/>
  <c r="BW1404" i="35"/>
  <c r="BN957" i="35"/>
  <c r="BK957" i="35"/>
  <c r="BS957" i="35" s="1"/>
  <c r="BL957" i="35"/>
  <c r="BW957" i="35"/>
  <c r="BX957" i="35"/>
  <c r="BO957" i="35"/>
  <c r="BU957" i="35"/>
  <c r="BN813" i="35"/>
  <c r="BO813" i="35"/>
  <c r="BR813" i="35"/>
  <c r="BU813" i="35"/>
  <c r="BV813" i="35"/>
  <c r="BK813" i="35"/>
  <c r="BW813" i="35"/>
  <c r="BS1876" i="35"/>
  <c r="BQ1876" i="35"/>
  <c r="BP1876" i="35"/>
  <c r="BM1876" i="35"/>
  <c r="BL1876" i="35"/>
  <c r="BN1876" i="35"/>
  <c r="BO1876" i="35"/>
  <c r="BV1876" i="35"/>
  <c r="BX1876" i="35"/>
  <c r="BR1876" i="35"/>
  <c r="BU1876" i="35"/>
  <c r="CA1983" i="35"/>
  <c r="BY1983" i="35"/>
  <c r="BZ1983" i="35" s="1"/>
  <c r="BT1983" i="35"/>
  <c r="BV1983" i="35" s="1"/>
  <c r="BJ1983" i="35"/>
  <c r="BN1983" i="35" s="1"/>
  <c r="R1983" i="35"/>
  <c r="CA1945" i="35"/>
  <c r="BY1945" i="35"/>
  <c r="BZ1945" i="35" s="1"/>
  <c r="BT1945" i="35"/>
  <c r="BX1945" i="35" s="1"/>
  <c r="BJ1945" i="35"/>
  <c r="BO1945" i="35" s="1"/>
  <c r="R1945" i="35"/>
  <c r="BM52" i="35" l="1"/>
  <c r="BQ52" i="35"/>
  <c r="BP52" i="35"/>
  <c r="BS214" i="35"/>
  <c r="BP214" i="35"/>
  <c r="BQ214" i="35"/>
  <c r="BP957" i="35"/>
  <c r="BM1404" i="35"/>
  <c r="BP1404" i="35"/>
  <c r="BS1404" i="35"/>
  <c r="BQ1404" i="35"/>
  <c r="BQ957" i="35"/>
  <c r="BM957" i="35"/>
  <c r="BM813" i="35"/>
  <c r="BS813" i="35"/>
  <c r="BP813" i="35"/>
  <c r="BQ813" i="35"/>
  <c r="BX1983" i="35"/>
  <c r="BU1983" i="35"/>
  <c r="BW1983" i="35"/>
  <c r="BK1983" i="35"/>
  <c r="BL1983" i="35"/>
  <c r="BO1983" i="35"/>
  <c r="BR1983" i="35"/>
  <c r="BU1945" i="35"/>
  <c r="BN1945" i="35"/>
  <c r="BR1945" i="35"/>
  <c r="BV1945" i="35"/>
  <c r="BK1945" i="35"/>
  <c r="BW1945" i="35"/>
  <c r="BL1945" i="35"/>
  <c r="BM1983" i="35" l="1"/>
  <c r="BS1983" i="35"/>
  <c r="BP1983" i="35"/>
  <c r="BQ1983" i="35"/>
  <c r="BS1945" i="35"/>
  <c r="BM1945" i="35"/>
  <c r="BQ1945" i="35"/>
  <c r="BP1945" i="35"/>
  <c r="CA537" i="35" l="1"/>
  <c r="BY537" i="35"/>
  <c r="BZ537" i="35" s="1"/>
  <c r="BT537" i="35"/>
  <c r="BV537" i="35" s="1"/>
  <c r="BJ537" i="35"/>
  <c r="BO537" i="35" s="1"/>
  <c r="AE537" i="35"/>
  <c r="CA536" i="35"/>
  <c r="BY536" i="35"/>
  <c r="BZ536" i="35" s="1"/>
  <c r="BT536" i="35"/>
  <c r="BV536" i="35" s="1"/>
  <c r="BJ536" i="35"/>
  <c r="BL536" i="35" s="1"/>
  <c r="AE536" i="35"/>
  <c r="CA539" i="35"/>
  <c r="BY539" i="35"/>
  <c r="BZ539" i="35" s="1"/>
  <c r="BT539" i="35"/>
  <c r="BV539" i="35" s="1"/>
  <c r="BJ539" i="35"/>
  <c r="BR539" i="35" s="1"/>
  <c r="AE539" i="35"/>
  <c r="CA538" i="35"/>
  <c r="BY538" i="35"/>
  <c r="BZ538" i="35" s="1"/>
  <c r="BT538" i="35"/>
  <c r="BX538" i="35" s="1"/>
  <c r="BJ538" i="35"/>
  <c r="BN538" i="35" s="1"/>
  <c r="AE538" i="35"/>
  <c r="AE531" i="35"/>
  <c r="AE530" i="35"/>
  <c r="AE529" i="35"/>
  <c r="CA530" i="35"/>
  <c r="BY530" i="35"/>
  <c r="BZ530" i="35" s="1"/>
  <c r="BT530" i="35"/>
  <c r="BX530" i="35" s="1"/>
  <c r="BJ530" i="35"/>
  <c r="BN530" i="35" s="1"/>
  <c r="CA531" i="35"/>
  <c r="BY531" i="35"/>
  <c r="BZ531" i="35" s="1"/>
  <c r="BT531" i="35"/>
  <c r="BV531" i="35" s="1"/>
  <c r="BJ531" i="35"/>
  <c r="BR531" i="35" s="1"/>
  <c r="CA540" i="35"/>
  <c r="BY540" i="35"/>
  <c r="BZ540" i="35" s="1"/>
  <c r="BT540" i="35"/>
  <c r="BV540" i="35" s="1"/>
  <c r="BJ540" i="35"/>
  <c r="BO540" i="35" s="1"/>
  <c r="AE540" i="35"/>
  <c r="CA541" i="35"/>
  <c r="BY541" i="35"/>
  <c r="BZ541" i="35" s="1"/>
  <c r="BT541" i="35"/>
  <c r="BU541" i="35" s="1"/>
  <c r="BJ541" i="35"/>
  <c r="BO541" i="35" s="1"/>
  <c r="AE541" i="35"/>
  <c r="BL537" i="35" l="1"/>
  <c r="BR536" i="35"/>
  <c r="BO536" i="35"/>
  <c r="BK537" i="35"/>
  <c r="BM537" i="35" s="1"/>
  <c r="BW537" i="35"/>
  <c r="BX537" i="35"/>
  <c r="BK536" i="35"/>
  <c r="BP536" i="35" s="1"/>
  <c r="BN536" i="35"/>
  <c r="BN537" i="35"/>
  <c r="BW536" i="35"/>
  <c r="BX536" i="35"/>
  <c r="BR537" i="35"/>
  <c r="BU537" i="35"/>
  <c r="BU536" i="35"/>
  <c r="BO538" i="35"/>
  <c r="BR538" i="35"/>
  <c r="BU539" i="35"/>
  <c r="BK539" i="35"/>
  <c r="BW539" i="35"/>
  <c r="BU538" i="35"/>
  <c r="BN539" i="35"/>
  <c r="BV538" i="35"/>
  <c r="BO539" i="35"/>
  <c r="BK538" i="35"/>
  <c r="BW538" i="35"/>
  <c r="BL538" i="35"/>
  <c r="BL539" i="35"/>
  <c r="BX539" i="35"/>
  <c r="BO530" i="35"/>
  <c r="BU530" i="35"/>
  <c r="BR530" i="35"/>
  <c r="BV530" i="35"/>
  <c r="BK530" i="35"/>
  <c r="BW530" i="35"/>
  <c r="BL530" i="35"/>
  <c r="BL531" i="35"/>
  <c r="BX531" i="35"/>
  <c r="BN531" i="35"/>
  <c r="BO531" i="35"/>
  <c r="BU531" i="35"/>
  <c r="BK531" i="35"/>
  <c r="BW531" i="35"/>
  <c r="BL540" i="35"/>
  <c r="BK540" i="35"/>
  <c r="BM540" i="35" s="1"/>
  <c r="BN540" i="35"/>
  <c r="BW540" i="35"/>
  <c r="BX540" i="35"/>
  <c r="BR541" i="35"/>
  <c r="BR540" i="35"/>
  <c r="BU540" i="35"/>
  <c r="BV541" i="35"/>
  <c r="BK541" i="35"/>
  <c r="BW541" i="35"/>
  <c r="BL541" i="35"/>
  <c r="BX541" i="35"/>
  <c r="BN541" i="35"/>
  <c r="BM536" i="35" l="1"/>
  <c r="BS537" i="35"/>
  <c r="BQ537" i="35"/>
  <c r="BP537" i="35"/>
  <c r="BQ536" i="35"/>
  <c r="BS536" i="35"/>
  <c r="BS539" i="35"/>
  <c r="BQ539" i="35"/>
  <c r="BP539" i="35"/>
  <c r="BM539" i="35"/>
  <c r="BM538" i="35"/>
  <c r="BQ538" i="35"/>
  <c r="BP538" i="35"/>
  <c r="BS538" i="35"/>
  <c r="BM530" i="35"/>
  <c r="BS530" i="35"/>
  <c r="BQ530" i="35"/>
  <c r="BP530" i="35"/>
  <c r="BP531" i="35"/>
  <c r="BQ531" i="35"/>
  <c r="BM531" i="35"/>
  <c r="BS531" i="35"/>
  <c r="BP540" i="35"/>
  <c r="BS540" i="35"/>
  <c r="BQ540" i="35"/>
  <c r="BQ541" i="35"/>
  <c r="BP541" i="35"/>
  <c r="BM541" i="35"/>
  <c r="BS541" i="35"/>
  <c r="CA1541" i="35" l="1"/>
  <c r="BY1541" i="35"/>
  <c r="BZ1541" i="35" s="1"/>
  <c r="BT1541" i="35"/>
  <c r="BX1541" i="35" s="1"/>
  <c r="BJ1541" i="35"/>
  <c r="BN1541" i="35" s="1"/>
  <c r="R1541" i="35"/>
  <c r="CA1494" i="35"/>
  <c r="BY1494" i="35"/>
  <c r="BZ1494" i="35" s="1"/>
  <c r="BT1494" i="35"/>
  <c r="BX1494" i="35" s="1"/>
  <c r="BJ1494" i="35"/>
  <c r="BL1494" i="35" s="1"/>
  <c r="R1494" i="35"/>
  <c r="CA1436" i="35"/>
  <c r="BY1436" i="35"/>
  <c r="BZ1436" i="35" s="1"/>
  <c r="BT1436" i="35"/>
  <c r="BX1436" i="35" s="1"/>
  <c r="BJ1436" i="35"/>
  <c r="BN1436" i="35" s="1"/>
  <c r="R1436" i="35"/>
  <c r="CA1319" i="35"/>
  <c r="BY1319" i="35"/>
  <c r="BZ1319" i="35" s="1"/>
  <c r="BT1319" i="35"/>
  <c r="BX1319" i="35" s="1"/>
  <c r="BJ1319" i="35"/>
  <c r="BL1319" i="35" s="1"/>
  <c r="R1319" i="35"/>
  <c r="CA1204" i="35"/>
  <c r="BY1204" i="35"/>
  <c r="BZ1204" i="35" s="1"/>
  <c r="BT1204" i="35"/>
  <c r="BV1204" i="35" s="1"/>
  <c r="BJ1204" i="35"/>
  <c r="BO1204" i="35" s="1"/>
  <c r="R1204" i="35"/>
  <c r="CA194" i="35"/>
  <c r="BY194" i="35"/>
  <c r="BZ194" i="35" s="1"/>
  <c r="BT194" i="35"/>
  <c r="BX194" i="35" s="1"/>
  <c r="BJ194" i="35"/>
  <c r="BN194" i="35" s="1"/>
  <c r="R194" i="35"/>
  <c r="CA238" i="35"/>
  <c r="BY238" i="35"/>
  <c r="BZ238" i="35" s="1"/>
  <c r="BT238" i="35"/>
  <c r="BX238" i="35" s="1"/>
  <c r="BJ238" i="35"/>
  <c r="BL238" i="35" s="1"/>
  <c r="R238" i="35"/>
  <c r="CA2048" i="35"/>
  <c r="BY2048" i="35"/>
  <c r="BZ2048" i="35" s="1"/>
  <c r="BT2048" i="35"/>
  <c r="BV2048" i="35" s="1"/>
  <c r="BJ2048" i="35"/>
  <c r="BO2048" i="35" s="1"/>
  <c r="R2048" i="35"/>
  <c r="CA2002" i="35"/>
  <c r="BY2002" i="35"/>
  <c r="BZ2002" i="35" s="1"/>
  <c r="BT2002" i="35"/>
  <c r="BW2002" i="35" s="1"/>
  <c r="BJ2002" i="35"/>
  <c r="BO2002" i="35" s="1"/>
  <c r="R2002" i="35"/>
  <c r="CA1961" i="35"/>
  <c r="BY1961" i="35"/>
  <c r="BZ1961" i="35" s="1"/>
  <c r="BT1961" i="35"/>
  <c r="BX1961" i="35" s="1"/>
  <c r="BJ1961" i="35"/>
  <c r="BN1961" i="35" s="1"/>
  <c r="R1961" i="35"/>
  <c r="CA1632" i="35"/>
  <c r="BY1632" i="35"/>
  <c r="BZ1632" i="35" s="1"/>
  <c r="BT1632" i="35"/>
  <c r="BV1632" i="35" s="1"/>
  <c r="BJ1632" i="35"/>
  <c r="BO1632" i="35" s="1"/>
  <c r="R1632" i="35"/>
  <c r="CA1916" i="35"/>
  <c r="BY1916" i="35"/>
  <c r="BZ1916" i="35" s="1"/>
  <c r="BT1916" i="35"/>
  <c r="BV1916" i="35" s="1"/>
  <c r="BJ1916" i="35"/>
  <c r="BO1916" i="35" s="1"/>
  <c r="R1916" i="35"/>
  <c r="CA1796" i="35"/>
  <c r="BY1796" i="35"/>
  <c r="BZ1796" i="35" s="1"/>
  <c r="BT1796" i="35"/>
  <c r="BX1796" i="35" s="1"/>
  <c r="BJ1796" i="35"/>
  <c r="BL1796" i="35" s="1"/>
  <c r="R1796" i="35"/>
  <c r="BK1541" i="35" l="1"/>
  <c r="BM1541" i="35" s="1"/>
  <c r="BO1541" i="35"/>
  <c r="BR1541" i="35"/>
  <c r="BU1541" i="35"/>
  <c r="BV1541" i="35"/>
  <c r="BW1541" i="35"/>
  <c r="BL1541" i="35"/>
  <c r="BU1494" i="35"/>
  <c r="BW1494" i="35"/>
  <c r="BV1494" i="35"/>
  <c r="BN1494" i="35"/>
  <c r="BR1494" i="35"/>
  <c r="BO1494" i="35"/>
  <c r="BK1494" i="35"/>
  <c r="BK1436" i="35"/>
  <c r="BM1436" i="35" s="1"/>
  <c r="BR1436" i="35"/>
  <c r="BW1436" i="35"/>
  <c r="BO1436" i="35"/>
  <c r="BU1436" i="35"/>
  <c r="BV1436" i="35"/>
  <c r="BL1436" i="35"/>
  <c r="BO1319" i="35"/>
  <c r="BK1319" i="35"/>
  <c r="BN1319" i="35"/>
  <c r="BR1319" i="35"/>
  <c r="BU1319" i="35"/>
  <c r="BV1319" i="35"/>
  <c r="BW1319" i="35"/>
  <c r="BW1204" i="35"/>
  <c r="BX1204" i="35"/>
  <c r="BN1204" i="35"/>
  <c r="BK1204" i="35"/>
  <c r="BM1204" i="35" s="1"/>
  <c r="BL1204" i="35"/>
  <c r="BR1204" i="35"/>
  <c r="BU1204" i="35"/>
  <c r="BO194" i="35"/>
  <c r="BK194" i="35"/>
  <c r="BQ194" i="35" s="1"/>
  <c r="BR194" i="35"/>
  <c r="BU194" i="35"/>
  <c r="BV194" i="35"/>
  <c r="BW194" i="35"/>
  <c r="BL194" i="35"/>
  <c r="BN238" i="35"/>
  <c r="BR238" i="35"/>
  <c r="BU238" i="35"/>
  <c r="BO238" i="35"/>
  <c r="BV238" i="35"/>
  <c r="BK238" i="35"/>
  <c r="BW238" i="35"/>
  <c r="BW2048" i="35"/>
  <c r="BL2048" i="35"/>
  <c r="BN2048" i="35"/>
  <c r="BX2048" i="35"/>
  <c r="BK2048" i="35"/>
  <c r="BS2048" i="35" s="1"/>
  <c r="BR2048" i="35"/>
  <c r="BU2048" i="35"/>
  <c r="BX2002" i="35"/>
  <c r="BL2002" i="35"/>
  <c r="BN2002" i="35"/>
  <c r="BR2002" i="35"/>
  <c r="BU2002" i="35"/>
  <c r="BV2002" i="35"/>
  <c r="BK2002" i="35"/>
  <c r="BR1961" i="35"/>
  <c r="BO1961" i="35"/>
  <c r="BK1961" i="35"/>
  <c r="BM1961" i="35" s="1"/>
  <c r="BU1961" i="35"/>
  <c r="BV1961" i="35"/>
  <c r="BW1961" i="35"/>
  <c r="BL1961" i="35"/>
  <c r="BL1632" i="35"/>
  <c r="BW1632" i="35"/>
  <c r="BK1632" i="35"/>
  <c r="BM1632" i="35" s="1"/>
  <c r="BX1632" i="35"/>
  <c r="BR1632" i="35"/>
  <c r="BU1632" i="35"/>
  <c r="BN1632" i="35"/>
  <c r="BK1916" i="35"/>
  <c r="BS1916" i="35" s="1"/>
  <c r="BL1916" i="35"/>
  <c r="BN1916" i="35"/>
  <c r="BX1916" i="35"/>
  <c r="BW1916" i="35"/>
  <c r="BR1916" i="35"/>
  <c r="BU1916" i="35"/>
  <c r="BO1796" i="35"/>
  <c r="BR1796" i="35"/>
  <c r="BN1796" i="35"/>
  <c r="BU1796" i="35"/>
  <c r="BV1796" i="35"/>
  <c r="BK1796" i="35"/>
  <c r="BW1796" i="35"/>
  <c r="BQ1541" i="35" l="1"/>
  <c r="BS1541" i="35"/>
  <c r="BP1541" i="35"/>
  <c r="BP1436" i="35"/>
  <c r="BS1494" i="35"/>
  <c r="BM1494" i="35"/>
  <c r="BQ1494" i="35"/>
  <c r="BP1494" i="35"/>
  <c r="BS1436" i="35"/>
  <c r="BQ1436" i="35"/>
  <c r="BQ1319" i="35"/>
  <c r="BS1319" i="35"/>
  <c r="BM1319" i="35"/>
  <c r="BP1319" i="35"/>
  <c r="BQ1204" i="35"/>
  <c r="BP1204" i="35"/>
  <c r="BS1204" i="35"/>
  <c r="BS194" i="35"/>
  <c r="BM194" i="35"/>
  <c r="BP194" i="35"/>
  <c r="BS238" i="35"/>
  <c r="BM238" i="35"/>
  <c r="BQ238" i="35"/>
  <c r="BP238" i="35"/>
  <c r="BQ2048" i="35"/>
  <c r="BP2048" i="35"/>
  <c r="BM2048" i="35"/>
  <c r="BQ1961" i="35"/>
  <c r="BP1961" i="35"/>
  <c r="BS2002" i="35"/>
  <c r="BP2002" i="35"/>
  <c r="BM2002" i="35"/>
  <c r="BQ2002" i="35"/>
  <c r="BS1961" i="35"/>
  <c r="BS1632" i="35"/>
  <c r="BQ1632" i="35"/>
  <c r="BP1632" i="35"/>
  <c r="BQ1916" i="35"/>
  <c r="BP1916" i="35"/>
  <c r="BM1916" i="35"/>
  <c r="BQ1796" i="35"/>
  <c r="BS1796" i="35"/>
  <c r="BP1796" i="35"/>
  <c r="BM1796" i="35"/>
  <c r="AE450" i="35"/>
  <c r="AE449" i="35"/>
  <c r="CA414" i="35"/>
  <c r="BY414" i="35"/>
  <c r="BZ414" i="35" s="1"/>
  <c r="BT414" i="35"/>
  <c r="BV414" i="35" s="1"/>
  <c r="BJ414" i="35"/>
  <c r="BO414" i="35" s="1"/>
  <c r="AE414" i="35"/>
  <c r="CA415" i="35"/>
  <c r="BY415" i="35"/>
  <c r="BZ415" i="35" s="1"/>
  <c r="BT415" i="35"/>
  <c r="BU415" i="35" s="1"/>
  <c r="BJ415" i="35"/>
  <c r="BO415" i="35" s="1"/>
  <c r="AE415" i="35"/>
  <c r="CA413" i="35"/>
  <c r="BY413" i="35"/>
  <c r="BZ413" i="35" s="1"/>
  <c r="BT413" i="35"/>
  <c r="BV413" i="35" s="1"/>
  <c r="BJ413" i="35"/>
  <c r="BO413" i="35" s="1"/>
  <c r="AE413" i="35"/>
  <c r="CA416" i="35"/>
  <c r="BY416" i="35"/>
  <c r="BZ416" i="35" s="1"/>
  <c r="BT416" i="35"/>
  <c r="BW416" i="35" s="1"/>
  <c r="BJ416" i="35"/>
  <c r="BL416" i="35" s="1"/>
  <c r="AE416" i="35"/>
  <c r="AE407" i="35"/>
  <c r="CA1028" i="35"/>
  <c r="BY1028" i="35"/>
  <c r="BZ1028" i="35" s="1"/>
  <c r="BT1028" i="35"/>
  <c r="BX1028" i="35" s="1"/>
  <c r="BJ1028" i="35"/>
  <c r="BR1028" i="35" s="1"/>
  <c r="R1028" i="35"/>
  <c r="BK414" i="35" l="1"/>
  <c r="BS414" i="35" s="1"/>
  <c r="BL414" i="35"/>
  <c r="BW414" i="35"/>
  <c r="BR414" i="35"/>
  <c r="BX414" i="35"/>
  <c r="BW415" i="35"/>
  <c r="BX415" i="35"/>
  <c r="BU414" i="35"/>
  <c r="BN414" i="35"/>
  <c r="BV415" i="35"/>
  <c r="BK413" i="35"/>
  <c r="BS413" i="35" s="1"/>
  <c r="BK415" i="35"/>
  <c r="BL413" i="35"/>
  <c r="BX413" i="35"/>
  <c r="BL415" i="35"/>
  <c r="BN413" i="35"/>
  <c r="BR413" i="35"/>
  <c r="BN415" i="35"/>
  <c r="BW413" i="35"/>
  <c r="BR415" i="35"/>
  <c r="BX416" i="35"/>
  <c r="BU413" i="35"/>
  <c r="BK416" i="35"/>
  <c r="BN416" i="35"/>
  <c r="BO416" i="35"/>
  <c r="BR416" i="35"/>
  <c r="BU416" i="35"/>
  <c r="BV416" i="35"/>
  <c r="BK1028" i="35"/>
  <c r="BL1028" i="35"/>
  <c r="BN1028" i="35"/>
  <c r="BO1028" i="35"/>
  <c r="BU1028" i="35"/>
  <c r="BV1028" i="35"/>
  <c r="BW1028" i="35"/>
  <c r="AE341" i="35"/>
  <c r="AE340" i="35"/>
  <c r="BP414" i="35" l="1"/>
  <c r="BM414" i="35"/>
  <c r="BQ414" i="35"/>
  <c r="BQ413" i="35"/>
  <c r="BP413" i="35"/>
  <c r="BM413" i="35"/>
  <c r="BS415" i="35"/>
  <c r="BP415" i="35"/>
  <c r="BQ415" i="35"/>
  <c r="BM415" i="35"/>
  <c r="BS416" i="35"/>
  <c r="BQ416" i="35"/>
  <c r="BP416" i="35"/>
  <c r="BM416" i="35"/>
  <c r="BQ1028" i="35"/>
  <c r="BP1028" i="35"/>
  <c r="BM1028" i="35"/>
  <c r="BS1028" i="35"/>
  <c r="CA722" i="35"/>
  <c r="BY722" i="35"/>
  <c r="BZ722" i="35" s="1"/>
  <c r="BT722" i="35"/>
  <c r="BV722" i="35" s="1"/>
  <c r="BJ722" i="35"/>
  <c r="BO722" i="35" s="1"/>
  <c r="AE722" i="35"/>
  <c r="AE306" i="35"/>
  <c r="AE304" i="35"/>
  <c r="CA301" i="35"/>
  <c r="BY301" i="35"/>
  <c r="BZ301" i="35" s="1"/>
  <c r="BT301" i="35"/>
  <c r="BV301" i="35" s="1"/>
  <c r="BJ301" i="35"/>
  <c r="BO301" i="35" s="1"/>
  <c r="AE301" i="35"/>
  <c r="R301" i="35"/>
  <c r="AE930" i="35"/>
  <c r="AE1078" i="35"/>
  <c r="BW722" i="35" l="1"/>
  <c r="BX722" i="35"/>
  <c r="BL722" i="35"/>
  <c r="BN722" i="35"/>
  <c r="BR722" i="35"/>
  <c r="BK722" i="35"/>
  <c r="BU722" i="35"/>
  <c r="BK301" i="35"/>
  <c r="BM301" i="35" s="1"/>
  <c r="BN301" i="35"/>
  <c r="BL301" i="35"/>
  <c r="BR301" i="35"/>
  <c r="BW301" i="35"/>
  <c r="BX301" i="35"/>
  <c r="BU301" i="35"/>
  <c r="CA1047" i="35"/>
  <c r="BY1047" i="35"/>
  <c r="BZ1047" i="35" s="1"/>
  <c r="BT1047" i="35"/>
  <c r="BX1047" i="35" s="1"/>
  <c r="BJ1047" i="35"/>
  <c r="BL1047" i="35" s="1"/>
  <c r="R1047" i="35"/>
  <c r="CA1037" i="35"/>
  <c r="BY1037" i="35"/>
  <c r="BZ1037" i="35" s="1"/>
  <c r="BT1037" i="35"/>
  <c r="BW1037" i="35" s="1"/>
  <c r="BJ1037" i="35"/>
  <c r="BO1037" i="35" s="1"/>
  <c r="R1037" i="35"/>
  <c r="CA1784" i="35"/>
  <c r="BY1784" i="35"/>
  <c r="BZ1784" i="35" s="1"/>
  <c r="BT1784" i="35"/>
  <c r="BX1784" i="35" s="1"/>
  <c r="BJ1784" i="35"/>
  <c r="BO1784" i="35" s="1"/>
  <c r="R1784" i="35"/>
  <c r="BS722" i="35" l="1"/>
  <c r="BQ722" i="35"/>
  <c r="BP722" i="35"/>
  <c r="BM722" i="35"/>
  <c r="BP301" i="35"/>
  <c r="BS301" i="35"/>
  <c r="BQ301" i="35"/>
  <c r="BN1047" i="35"/>
  <c r="BR1047" i="35"/>
  <c r="BO1047" i="35"/>
  <c r="BU1047" i="35"/>
  <c r="BK1047" i="35"/>
  <c r="BW1047" i="35"/>
  <c r="BV1047" i="35"/>
  <c r="BU1037" i="35"/>
  <c r="BK1037" i="35"/>
  <c r="BL1037" i="35"/>
  <c r="BX1037" i="35"/>
  <c r="BV1037" i="35"/>
  <c r="BN1037" i="35"/>
  <c r="BR1037" i="35"/>
  <c r="BW1784" i="35"/>
  <c r="BK1784" i="35"/>
  <c r="BM1784" i="35" s="1"/>
  <c r="BL1784" i="35"/>
  <c r="BN1784" i="35"/>
  <c r="BR1784" i="35"/>
  <c r="BU1784" i="35"/>
  <c r="BV1784" i="35"/>
  <c r="BQ1047" i="35" l="1"/>
  <c r="BS1047" i="35"/>
  <c r="BP1047" i="35"/>
  <c r="BM1047" i="35"/>
  <c r="BP1037" i="35"/>
  <c r="BM1037" i="35"/>
  <c r="BQ1037" i="35"/>
  <c r="BS1037" i="35"/>
  <c r="BP1784" i="35"/>
  <c r="BS1784" i="35"/>
  <c r="BQ1784" i="35"/>
  <c r="AE281" i="35" l="1"/>
  <c r="AE275" i="35" l="1"/>
  <c r="AE264" i="35"/>
  <c r="AE263" i="35"/>
  <c r="AE243" i="35"/>
  <c r="AE242" i="35"/>
  <c r="AE228" i="35" l="1"/>
  <c r="AE81" i="35" l="1"/>
  <c r="AE65" i="35"/>
  <c r="AE53" i="35"/>
  <c r="AE73" i="35"/>
  <c r="CA1558" i="35" l="1"/>
  <c r="BY1558" i="35"/>
  <c r="BZ1558" i="35" s="1"/>
  <c r="BT1558" i="35"/>
  <c r="BX1558" i="35" s="1"/>
  <c r="BJ1558" i="35"/>
  <c r="BO1558" i="35" s="1"/>
  <c r="R1558" i="35"/>
  <c r="BL1558" i="35" l="1"/>
  <c r="BN1558" i="35"/>
  <c r="BU1558" i="35"/>
  <c r="BV1558" i="35"/>
  <c r="BK1558" i="35"/>
  <c r="BW1558" i="35"/>
  <c r="BR1558" i="35"/>
  <c r="CA274" i="35"/>
  <c r="BY274" i="35"/>
  <c r="BZ274" i="35" s="1"/>
  <c r="BT274" i="35"/>
  <c r="BW274" i="35" s="1"/>
  <c r="BJ274" i="35"/>
  <c r="BO274" i="35" s="1"/>
  <c r="AE274" i="35"/>
  <c r="R274" i="35"/>
  <c r="CA760" i="35"/>
  <c r="BY760" i="35"/>
  <c r="BZ760" i="35" s="1"/>
  <c r="BT760" i="35"/>
  <c r="BV760" i="35" s="1"/>
  <c r="BJ760" i="35"/>
  <c r="BO760" i="35" s="1"/>
  <c r="R760" i="35"/>
  <c r="BM1558" i="35" l="1"/>
  <c r="BS1558" i="35"/>
  <c r="BQ1558" i="35"/>
  <c r="BP1558" i="35"/>
  <c r="BR274" i="35"/>
  <c r="BU274" i="35"/>
  <c r="BX274" i="35"/>
  <c r="BV274" i="35"/>
  <c r="BK274" i="35"/>
  <c r="BL274" i="35"/>
  <c r="BN274" i="35"/>
  <c r="BW760" i="35"/>
  <c r="BL760" i="35"/>
  <c r="BX760" i="35"/>
  <c r="BU760" i="35"/>
  <c r="BK760" i="35"/>
  <c r="BN760" i="35"/>
  <c r="BR760" i="35"/>
  <c r="AE16" i="35"/>
  <c r="BM274" i="35" l="1"/>
  <c r="BQ274" i="35"/>
  <c r="BP274" i="35"/>
  <c r="BS274" i="35"/>
  <c r="BQ760" i="35"/>
  <c r="BM760" i="35"/>
  <c r="BS760" i="35"/>
  <c r="BP760" i="35"/>
  <c r="CA1384" i="35"/>
  <c r="BY1384" i="35"/>
  <c r="BZ1384" i="35" s="1"/>
  <c r="BT1384" i="35"/>
  <c r="BW1384" i="35" s="1"/>
  <c r="BJ1384" i="35"/>
  <c r="BK1384" i="35" s="1"/>
  <c r="R1384" i="35"/>
  <c r="CA1385" i="35"/>
  <c r="BY1385" i="35"/>
  <c r="BZ1385" i="35" s="1"/>
  <c r="BT1385" i="35"/>
  <c r="BX1385" i="35" s="1"/>
  <c r="BJ1385" i="35"/>
  <c r="BO1385" i="35" s="1"/>
  <c r="R1385" i="35"/>
  <c r="CA1393" i="35"/>
  <c r="BY1393" i="35"/>
  <c r="BZ1393" i="35" s="1"/>
  <c r="BT1393" i="35"/>
  <c r="BV1393" i="35" s="1"/>
  <c r="BJ1393" i="35"/>
  <c r="BO1393" i="35" s="1"/>
  <c r="R1393" i="35"/>
  <c r="BL1384" i="35" l="1"/>
  <c r="BN1384" i="35"/>
  <c r="BO1384" i="35"/>
  <c r="BX1384" i="35"/>
  <c r="BS1384" i="35"/>
  <c r="BQ1384" i="35"/>
  <c r="BM1384" i="35"/>
  <c r="BP1384" i="35"/>
  <c r="BU1384" i="35"/>
  <c r="BR1384" i="35"/>
  <c r="BV1384" i="35"/>
  <c r="BR1385" i="35"/>
  <c r="BU1385" i="35"/>
  <c r="BV1385" i="35"/>
  <c r="BK1385" i="35"/>
  <c r="BW1385" i="35"/>
  <c r="BL1385" i="35"/>
  <c r="BN1385" i="35"/>
  <c r="BX1393" i="35"/>
  <c r="BK1393" i="35"/>
  <c r="BS1393" i="35" s="1"/>
  <c r="BL1393" i="35"/>
  <c r="BR1393" i="35"/>
  <c r="BU1393" i="35"/>
  <c r="BW1393" i="35"/>
  <c r="BN1393" i="35"/>
  <c r="CA1066" i="35"/>
  <c r="BY1066" i="35"/>
  <c r="BZ1066" i="35" s="1"/>
  <c r="BT1066" i="35"/>
  <c r="BX1066" i="35" s="1"/>
  <c r="BJ1066" i="35"/>
  <c r="BO1066" i="35" s="1"/>
  <c r="AE1066" i="35"/>
  <c r="R1066" i="35"/>
  <c r="BM1385" i="35" l="1"/>
  <c r="BP1385" i="35"/>
  <c r="BS1385" i="35"/>
  <c r="BQ1385" i="35"/>
  <c r="BQ1393" i="35"/>
  <c r="BP1393" i="35"/>
  <c r="BM1393" i="35"/>
  <c r="BR1066" i="35"/>
  <c r="BU1066" i="35"/>
  <c r="BV1066" i="35"/>
  <c r="BK1066" i="35"/>
  <c r="BW1066" i="35"/>
  <c r="BL1066" i="35"/>
  <c r="BN1066" i="35"/>
  <c r="CA1702" i="35"/>
  <c r="BY1702" i="35"/>
  <c r="BZ1702" i="35" s="1"/>
  <c r="BT1702" i="35"/>
  <c r="BV1702" i="35" s="1"/>
  <c r="BJ1702" i="35"/>
  <c r="BO1702" i="35" s="1"/>
  <c r="R1702" i="35"/>
  <c r="CA1703" i="35"/>
  <c r="BY1703" i="35"/>
  <c r="BZ1703" i="35" s="1"/>
  <c r="BT1703" i="35"/>
  <c r="BX1703" i="35" s="1"/>
  <c r="BJ1703" i="35"/>
  <c r="BO1703" i="35" s="1"/>
  <c r="R1703" i="35"/>
  <c r="CA1704" i="35"/>
  <c r="BY1704" i="35"/>
  <c r="BZ1704" i="35" s="1"/>
  <c r="BT1704" i="35"/>
  <c r="BW1704" i="35" s="1"/>
  <c r="BJ1704" i="35"/>
  <c r="BN1704" i="35" s="1"/>
  <c r="R1704" i="35"/>
  <c r="CA1779" i="35"/>
  <c r="BY1779" i="35"/>
  <c r="BZ1779" i="35" s="1"/>
  <c r="BT1779" i="35"/>
  <c r="BV1779" i="35" s="1"/>
  <c r="BJ1779" i="35"/>
  <c r="BR1779" i="35" s="1"/>
  <c r="R1779" i="35"/>
  <c r="CA1780" i="35"/>
  <c r="BY1780" i="35"/>
  <c r="BZ1780" i="35" s="1"/>
  <c r="BT1780" i="35"/>
  <c r="BX1780" i="35" s="1"/>
  <c r="BJ1780" i="35"/>
  <c r="BL1780" i="35" s="1"/>
  <c r="R1780" i="35"/>
  <c r="CA1781" i="35"/>
  <c r="BY1781" i="35"/>
  <c r="BZ1781" i="35" s="1"/>
  <c r="BT1781" i="35"/>
  <c r="BV1781" i="35" s="1"/>
  <c r="BJ1781" i="35"/>
  <c r="BO1781" i="35" s="1"/>
  <c r="R1781" i="35"/>
  <c r="CA2171" i="35"/>
  <c r="BY2171" i="35"/>
  <c r="BZ2171" i="35" s="1"/>
  <c r="BT2171" i="35"/>
  <c r="BV2171" i="35" s="1"/>
  <c r="BJ2171" i="35"/>
  <c r="BR2171" i="35" s="1"/>
  <c r="R2171" i="35"/>
  <c r="CA2172" i="35"/>
  <c r="BY2172" i="35"/>
  <c r="BZ2172" i="35" s="1"/>
  <c r="BT2172" i="35"/>
  <c r="BX2172" i="35" s="1"/>
  <c r="BJ2172" i="35"/>
  <c r="BN2172" i="35" s="1"/>
  <c r="R2172" i="35"/>
  <c r="CA2173" i="35"/>
  <c r="BY2173" i="35"/>
  <c r="BZ2173" i="35" s="1"/>
  <c r="BT2173" i="35"/>
  <c r="BV2173" i="35" s="1"/>
  <c r="BJ2173" i="35"/>
  <c r="BO2173" i="35" s="1"/>
  <c r="R2173" i="35"/>
  <c r="CA2168" i="35"/>
  <c r="BY2168" i="35"/>
  <c r="BZ2168" i="35" s="1"/>
  <c r="BT2168" i="35"/>
  <c r="BV2168" i="35" s="1"/>
  <c r="BJ2168" i="35"/>
  <c r="BR2168" i="35" s="1"/>
  <c r="R2168" i="35"/>
  <c r="BP1066" i="35" l="1"/>
  <c r="BM1066" i="35"/>
  <c r="BQ1066" i="35"/>
  <c r="BS1066" i="35"/>
  <c r="BK1702" i="35"/>
  <c r="BM1702" i="35" s="1"/>
  <c r="BL1702" i="35"/>
  <c r="BN1702" i="35"/>
  <c r="BR1702" i="35"/>
  <c r="BW1702" i="35"/>
  <c r="BX1702" i="35"/>
  <c r="BV1703" i="35"/>
  <c r="BW1703" i="35"/>
  <c r="BO1704" i="35"/>
  <c r="BU1702" i="35"/>
  <c r="BX1704" i="35"/>
  <c r="BR1703" i="35"/>
  <c r="BU1703" i="35"/>
  <c r="BL1703" i="35"/>
  <c r="BK1703" i="35"/>
  <c r="BN1703" i="35"/>
  <c r="BL1704" i="35"/>
  <c r="BR1704" i="35"/>
  <c r="BU1704" i="35"/>
  <c r="BV1704" i="35"/>
  <c r="BK1704" i="35"/>
  <c r="BU1779" i="35"/>
  <c r="BN1779" i="35"/>
  <c r="BW1779" i="35"/>
  <c r="BX1779" i="35"/>
  <c r="BR1781" i="35"/>
  <c r="BK1779" i="35"/>
  <c r="BS1779" i="35" s="1"/>
  <c r="BL1779" i="35"/>
  <c r="BO1779" i="35"/>
  <c r="BN1780" i="35"/>
  <c r="BO1780" i="35"/>
  <c r="BL1781" i="35"/>
  <c r="BR1780" i="35"/>
  <c r="BU1780" i="35"/>
  <c r="BW1781" i="35"/>
  <c r="BX1781" i="35"/>
  <c r="BV1780" i="35"/>
  <c r="BK1780" i="35"/>
  <c r="BW1780" i="35"/>
  <c r="BK1781" i="35"/>
  <c r="BM1781" i="35" s="1"/>
  <c r="BU1781" i="35"/>
  <c r="BN1781" i="35"/>
  <c r="BN2173" i="35"/>
  <c r="BX2171" i="35"/>
  <c r="BW2171" i="35"/>
  <c r="BN2171" i="35"/>
  <c r="BL2171" i="35"/>
  <c r="BO2171" i="35"/>
  <c r="BU2171" i="35"/>
  <c r="BK2171" i="35"/>
  <c r="BS2171" i="35" s="1"/>
  <c r="BO2172" i="35"/>
  <c r="BW2173" i="35"/>
  <c r="BX2173" i="35"/>
  <c r="BR2172" i="35"/>
  <c r="BU2172" i="35"/>
  <c r="BV2172" i="35"/>
  <c r="BK2172" i="35"/>
  <c r="BW2172" i="35"/>
  <c r="BL2172" i="35"/>
  <c r="BK2173" i="35"/>
  <c r="BS2173" i="35" s="1"/>
  <c r="BL2173" i="35"/>
  <c r="BR2173" i="35"/>
  <c r="BU2173" i="35"/>
  <c r="BK2168" i="35"/>
  <c r="BW2168" i="35"/>
  <c r="BL2168" i="35"/>
  <c r="BX2168" i="35"/>
  <c r="BN2168" i="35"/>
  <c r="BO2168" i="35"/>
  <c r="BU2168" i="35"/>
  <c r="CA2166" i="35"/>
  <c r="BY2166" i="35"/>
  <c r="BZ2166" i="35" s="1"/>
  <c r="BT2166" i="35"/>
  <c r="BV2166" i="35" s="1"/>
  <c r="BJ2166" i="35"/>
  <c r="BR2166" i="35" s="1"/>
  <c r="R2166" i="35"/>
  <c r="CA2163" i="35"/>
  <c r="BY2163" i="35"/>
  <c r="BZ2163" i="35" s="1"/>
  <c r="BT2163" i="35"/>
  <c r="BV2163" i="35" s="1"/>
  <c r="BJ2163" i="35"/>
  <c r="BO2163" i="35" s="1"/>
  <c r="R2163" i="35"/>
  <c r="CA2164" i="35"/>
  <c r="BY2164" i="35"/>
  <c r="BZ2164" i="35" s="1"/>
  <c r="BT2164" i="35"/>
  <c r="BX2164" i="35" s="1"/>
  <c r="BJ2164" i="35"/>
  <c r="BO2164" i="35" s="1"/>
  <c r="R2164" i="35"/>
  <c r="CA2158" i="35"/>
  <c r="BY2158" i="35"/>
  <c r="BZ2158" i="35" s="1"/>
  <c r="BT2158" i="35"/>
  <c r="BV2158" i="35" s="1"/>
  <c r="BJ2158" i="35"/>
  <c r="BO2158" i="35" s="1"/>
  <c r="R2158" i="35"/>
  <c r="CA2159" i="35"/>
  <c r="BY2159" i="35"/>
  <c r="BZ2159" i="35" s="1"/>
  <c r="BT2159" i="35"/>
  <c r="BV2159" i="35" s="1"/>
  <c r="BJ2159" i="35"/>
  <c r="BO2159" i="35" s="1"/>
  <c r="R2159" i="35"/>
  <c r="BQ1702" i="35" l="1"/>
  <c r="BS1702" i="35"/>
  <c r="BP1702" i="35"/>
  <c r="BM1703" i="35"/>
  <c r="BP1703" i="35"/>
  <c r="BS1703" i="35"/>
  <c r="BQ1703" i="35"/>
  <c r="BM1704" i="35"/>
  <c r="BS1704" i="35"/>
  <c r="BP1704" i="35"/>
  <c r="BQ1704" i="35"/>
  <c r="BQ1779" i="35"/>
  <c r="BM1779" i="35"/>
  <c r="BS1781" i="35"/>
  <c r="BP1779" i="35"/>
  <c r="BP1781" i="35"/>
  <c r="BQ1781" i="35"/>
  <c r="BS1780" i="35"/>
  <c r="BQ1780" i="35"/>
  <c r="BP1780" i="35"/>
  <c r="BM1780" i="35"/>
  <c r="BQ2171" i="35"/>
  <c r="BM2171" i="35"/>
  <c r="BP2171" i="35"/>
  <c r="BM2173" i="35"/>
  <c r="BQ2173" i="35"/>
  <c r="BP2173" i="35"/>
  <c r="BM2172" i="35"/>
  <c r="BS2172" i="35"/>
  <c r="BQ2172" i="35"/>
  <c r="BP2172" i="35"/>
  <c r="BS2168" i="35"/>
  <c r="BP2168" i="35"/>
  <c r="BQ2168" i="35"/>
  <c r="BM2168" i="35"/>
  <c r="BK2166" i="35"/>
  <c r="BS2166" i="35" s="1"/>
  <c r="BN2166" i="35"/>
  <c r="BL2166" i="35"/>
  <c r="BO2166" i="35"/>
  <c r="BU2166" i="35"/>
  <c r="BW2166" i="35"/>
  <c r="BX2166" i="35"/>
  <c r="BL2163" i="35"/>
  <c r="BK2163" i="35"/>
  <c r="BS2163" i="35" s="1"/>
  <c r="BN2163" i="35"/>
  <c r="BR2163" i="35"/>
  <c r="BW2163" i="35"/>
  <c r="BX2163" i="35"/>
  <c r="BU2164" i="35"/>
  <c r="BW2164" i="35"/>
  <c r="BU2163" i="35"/>
  <c r="BK2164" i="35"/>
  <c r="BM2164" i="35" s="1"/>
  <c r="BR2164" i="35"/>
  <c r="BV2164" i="35"/>
  <c r="BL2164" i="35"/>
  <c r="BN2164" i="35"/>
  <c r="BW2159" i="35"/>
  <c r="BK2158" i="35"/>
  <c r="BM2158" i="35" s="1"/>
  <c r="BL2158" i="35"/>
  <c r="BW2158" i="35"/>
  <c r="BX2158" i="35"/>
  <c r="BU2159" i="35"/>
  <c r="BR2158" i="35"/>
  <c r="BU2158" i="35"/>
  <c r="BK2159" i="35"/>
  <c r="BS2159" i="35" s="1"/>
  <c r="BL2159" i="35"/>
  <c r="BR2159" i="35"/>
  <c r="BN2158" i="35"/>
  <c r="BX2159" i="35"/>
  <c r="BN2159" i="35"/>
  <c r="CA2152" i="35"/>
  <c r="BY2152" i="35"/>
  <c r="BZ2152" i="35" s="1"/>
  <c r="BT2152" i="35"/>
  <c r="BX2152" i="35" s="1"/>
  <c r="BJ2152" i="35"/>
  <c r="BL2152" i="35" s="1"/>
  <c r="R2152" i="35"/>
  <c r="CA2153" i="35"/>
  <c r="BY2153" i="35"/>
  <c r="BZ2153" i="35" s="1"/>
  <c r="BT2153" i="35"/>
  <c r="BV2153" i="35" s="1"/>
  <c r="BJ2153" i="35"/>
  <c r="BR2153" i="35" s="1"/>
  <c r="R2153" i="35"/>
  <c r="BM2166" i="35" l="1"/>
  <c r="BQ2166" i="35"/>
  <c r="BP2166" i="35"/>
  <c r="BP2164" i="35"/>
  <c r="BQ2163" i="35"/>
  <c r="BP2163" i="35"/>
  <c r="BM2163" i="35"/>
  <c r="BS2164" i="35"/>
  <c r="BQ2164" i="35"/>
  <c r="BP2158" i="35"/>
  <c r="BS2158" i="35"/>
  <c r="BQ2158" i="35"/>
  <c r="BM2159" i="35"/>
  <c r="BQ2159" i="35"/>
  <c r="BP2159" i="35"/>
  <c r="BO2152" i="35"/>
  <c r="BN2152" i="35"/>
  <c r="BR2152" i="35"/>
  <c r="BV2152" i="35"/>
  <c r="BU2152" i="35"/>
  <c r="BK2152" i="35"/>
  <c r="BW2152" i="35"/>
  <c r="BK2153" i="35"/>
  <c r="BW2153" i="35"/>
  <c r="BL2153" i="35"/>
  <c r="BX2153" i="35"/>
  <c r="BN2153" i="35"/>
  <c r="BO2153" i="35"/>
  <c r="BU2153" i="35"/>
  <c r="AE1480" i="35"/>
  <c r="BM2152" i="35" l="1"/>
  <c r="BP2152" i="35"/>
  <c r="BS2152" i="35"/>
  <c r="BQ2152" i="35"/>
  <c r="BS2153" i="35"/>
  <c r="BQ2153" i="35"/>
  <c r="BP2153" i="35"/>
  <c r="BM2153" i="35"/>
  <c r="CA913" i="35"/>
  <c r="BY913" i="35"/>
  <c r="BZ913" i="35" s="1"/>
  <c r="BT913" i="35"/>
  <c r="BX913" i="35" s="1"/>
  <c r="BJ913" i="35"/>
  <c r="BO913" i="35" s="1"/>
  <c r="R913" i="35"/>
  <c r="BL913" i="35" l="1"/>
  <c r="BK913" i="35"/>
  <c r="BM913" i="35" s="1"/>
  <c r="BN913" i="35"/>
  <c r="BR913" i="35"/>
  <c r="BU913" i="35"/>
  <c r="BV913" i="35"/>
  <c r="BW913" i="35"/>
  <c r="CA2147" i="35"/>
  <c r="BY2147" i="35"/>
  <c r="BZ2147" i="35" s="1"/>
  <c r="BT2147" i="35"/>
  <c r="BV2147" i="35" s="1"/>
  <c r="BJ2147" i="35"/>
  <c r="BO2147" i="35" s="1"/>
  <c r="R2147" i="35"/>
  <c r="CA2148" i="35"/>
  <c r="BY2148" i="35"/>
  <c r="BZ2148" i="35" s="1"/>
  <c r="BT2148" i="35"/>
  <c r="BV2148" i="35" s="1"/>
  <c r="BJ2148" i="35"/>
  <c r="BO2148" i="35" s="1"/>
  <c r="R2148" i="35"/>
  <c r="CA2144" i="35"/>
  <c r="BY2144" i="35"/>
  <c r="BZ2144" i="35" s="1"/>
  <c r="BT2144" i="35"/>
  <c r="BX2144" i="35" s="1"/>
  <c r="BJ2144" i="35"/>
  <c r="BO2144" i="35" s="1"/>
  <c r="R2144" i="35"/>
  <c r="CA2141" i="35"/>
  <c r="BY2141" i="35"/>
  <c r="BZ2141" i="35" s="1"/>
  <c r="BT2141" i="35"/>
  <c r="BV2141" i="35" s="1"/>
  <c r="BJ2141" i="35"/>
  <c r="BL2141" i="35" s="1"/>
  <c r="R2141" i="35"/>
  <c r="CA2142" i="35"/>
  <c r="BY2142" i="35"/>
  <c r="BZ2142" i="35" s="1"/>
  <c r="BT2142" i="35"/>
  <c r="BV2142" i="35" s="1"/>
  <c r="BJ2142" i="35"/>
  <c r="BR2142" i="35" s="1"/>
  <c r="R2142" i="35"/>
  <c r="CA2138" i="35"/>
  <c r="BY2138" i="35"/>
  <c r="BZ2138" i="35" s="1"/>
  <c r="BT2138" i="35"/>
  <c r="BV2138" i="35" s="1"/>
  <c r="BJ2138" i="35"/>
  <c r="BO2138" i="35" s="1"/>
  <c r="R2138" i="35"/>
  <c r="CA2135" i="35"/>
  <c r="BY2135" i="35"/>
  <c r="BZ2135" i="35" s="1"/>
  <c r="BT2135" i="35"/>
  <c r="BV2135" i="35" s="1"/>
  <c r="BJ2135" i="35"/>
  <c r="BR2135" i="35" s="1"/>
  <c r="R2135" i="35"/>
  <c r="CA2132" i="35"/>
  <c r="BY2132" i="35"/>
  <c r="BZ2132" i="35" s="1"/>
  <c r="BT2132" i="35"/>
  <c r="BV2132" i="35" s="1"/>
  <c r="BJ2132" i="35"/>
  <c r="BO2132" i="35" s="1"/>
  <c r="R2132" i="35"/>
  <c r="CA2129" i="35"/>
  <c r="BY2129" i="35"/>
  <c r="BZ2129" i="35" s="1"/>
  <c r="BT2129" i="35"/>
  <c r="BV2129" i="35" s="1"/>
  <c r="BJ2129" i="35"/>
  <c r="BO2129" i="35" s="1"/>
  <c r="R2129" i="35"/>
  <c r="CA2126" i="35"/>
  <c r="BY2126" i="35"/>
  <c r="BZ2126" i="35" s="1"/>
  <c r="BT2126" i="35"/>
  <c r="BV2126" i="35" s="1"/>
  <c r="BJ2126" i="35"/>
  <c r="BR2126" i="35" s="1"/>
  <c r="R2126" i="35"/>
  <c r="CA2123" i="35"/>
  <c r="BY2123" i="35"/>
  <c r="BZ2123" i="35" s="1"/>
  <c r="BT2123" i="35"/>
  <c r="BW2123" i="35" s="1"/>
  <c r="BJ2123" i="35"/>
  <c r="BO2123" i="35" s="1"/>
  <c r="R2123" i="35"/>
  <c r="CA2119" i="35"/>
  <c r="BY2119" i="35"/>
  <c r="BZ2119" i="35" s="1"/>
  <c r="BT2119" i="35"/>
  <c r="BW2119" i="35" s="1"/>
  <c r="BJ2119" i="35"/>
  <c r="BO2119" i="35" s="1"/>
  <c r="R2119" i="35"/>
  <c r="CA2115" i="35"/>
  <c r="BY2115" i="35"/>
  <c r="BZ2115" i="35" s="1"/>
  <c r="BT2115" i="35"/>
  <c r="BV2115" i="35" s="1"/>
  <c r="BJ2115" i="35"/>
  <c r="BO2115" i="35" s="1"/>
  <c r="R2115" i="35"/>
  <c r="CA2111" i="35"/>
  <c r="BY2111" i="35"/>
  <c r="BZ2111" i="35" s="1"/>
  <c r="BT2111" i="35"/>
  <c r="BV2111" i="35" s="1"/>
  <c r="BJ2111" i="35"/>
  <c r="BR2111" i="35" s="1"/>
  <c r="R2111" i="35"/>
  <c r="CA2107" i="35"/>
  <c r="BY2107" i="35"/>
  <c r="BZ2107" i="35" s="1"/>
  <c r="BT2107" i="35"/>
  <c r="BX2107" i="35" s="1"/>
  <c r="BJ2107" i="35"/>
  <c r="BL2107" i="35" s="1"/>
  <c r="R2107" i="35"/>
  <c r="CA2084" i="35"/>
  <c r="BY2084" i="35"/>
  <c r="BZ2084" i="35" s="1"/>
  <c r="BT2084" i="35"/>
  <c r="BV2084" i="35" s="1"/>
  <c r="BJ2084" i="35"/>
  <c r="BR2084" i="35" s="1"/>
  <c r="R2084" i="35"/>
  <c r="BS913" i="35" l="1"/>
  <c r="BQ913" i="35"/>
  <c r="BP913" i="35"/>
  <c r="BL2147" i="35"/>
  <c r="BK2147" i="35"/>
  <c r="BS2147" i="35" s="1"/>
  <c r="BN2147" i="35"/>
  <c r="BW2147" i="35"/>
  <c r="BX2147" i="35"/>
  <c r="BW2148" i="35"/>
  <c r="BK2148" i="35"/>
  <c r="BM2148" i="35" s="1"/>
  <c r="BX2148" i="35"/>
  <c r="BR2147" i="35"/>
  <c r="BL2148" i="35"/>
  <c r="BU2147" i="35"/>
  <c r="BN2148" i="35"/>
  <c r="BR2148" i="35"/>
  <c r="BU2148" i="35"/>
  <c r="BR2144" i="35"/>
  <c r="BU2144" i="35"/>
  <c r="BV2144" i="35"/>
  <c r="BK2144" i="35"/>
  <c r="BW2144" i="35"/>
  <c r="BL2144" i="35"/>
  <c r="BN2144" i="35"/>
  <c r="BN2141" i="35"/>
  <c r="BO2141" i="35"/>
  <c r="BW2141" i="35"/>
  <c r="BU2141" i="35"/>
  <c r="BR2141" i="35"/>
  <c r="BX2141" i="35"/>
  <c r="BK2141" i="35"/>
  <c r="BQ2141" i="35" s="1"/>
  <c r="BN2142" i="35"/>
  <c r="BK2142" i="35"/>
  <c r="BS2142" i="35" s="1"/>
  <c r="BL2142" i="35"/>
  <c r="BO2142" i="35"/>
  <c r="BW2142" i="35"/>
  <c r="BX2142" i="35"/>
  <c r="BU2142" i="35"/>
  <c r="BX2138" i="35"/>
  <c r="BW2138" i="35"/>
  <c r="BK2138" i="35"/>
  <c r="BS2138" i="35" s="1"/>
  <c r="BL2138" i="35"/>
  <c r="BN2138" i="35"/>
  <c r="BR2138" i="35"/>
  <c r="BU2138" i="35"/>
  <c r="BL2135" i="35"/>
  <c r="BN2135" i="35"/>
  <c r="BX2135" i="35"/>
  <c r="BK2135" i="35"/>
  <c r="BS2135" i="35" s="1"/>
  <c r="BO2135" i="35"/>
  <c r="BW2135" i="35"/>
  <c r="BU2135" i="35"/>
  <c r="BR2132" i="35"/>
  <c r="BK2132" i="35"/>
  <c r="BS2132" i="35" s="1"/>
  <c r="BL2132" i="35"/>
  <c r="BN2132" i="35"/>
  <c r="BU2132" i="35"/>
  <c r="BW2132" i="35"/>
  <c r="BX2132" i="35"/>
  <c r="BW2129" i="35"/>
  <c r="BX2129" i="35"/>
  <c r="BR2129" i="35"/>
  <c r="BU2129" i="35"/>
  <c r="BK2129" i="35"/>
  <c r="BL2129" i="35"/>
  <c r="BN2129" i="35"/>
  <c r="BN2126" i="35"/>
  <c r="BO2126" i="35"/>
  <c r="BK2126" i="35"/>
  <c r="BM2126" i="35" s="1"/>
  <c r="BL2126" i="35"/>
  <c r="BU2126" i="35"/>
  <c r="BW2126" i="35"/>
  <c r="BX2126" i="35"/>
  <c r="BR2123" i="35"/>
  <c r="BX2123" i="35"/>
  <c r="BL2123" i="35"/>
  <c r="BU2123" i="35"/>
  <c r="BV2123" i="35"/>
  <c r="BK2123" i="35"/>
  <c r="BN2123" i="35"/>
  <c r="BL2119" i="35"/>
  <c r="BX2119" i="35"/>
  <c r="BR2119" i="35"/>
  <c r="BU2119" i="35"/>
  <c r="BV2119" i="35"/>
  <c r="BK2119" i="35"/>
  <c r="BN2119" i="35"/>
  <c r="BL2115" i="35"/>
  <c r="BK2115" i="35"/>
  <c r="BM2115" i="35" s="1"/>
  <c r="BW2115" i="35"/>
  <c r="BX2115" i="35"/>
  <c r="BR2115" i="35"/>
  <c r="BU2115" i="35"/>
  <c r="BN2115" i="35"/>
  <c r="BK2111" i="35"/>
  <c r="BN2111" i="35"/>
  <c r="BO2111" i="35"/>
  <c r="BL2111" i="35"/>
  <c r="BW2111" i="35"/>
  <c r="BX2111" i="35"/>
  <c r="BU2111" i="35"/>
  <c r="BN2107" i="35"/>
  <c r="BO2107" i="35"/>
  <c r="BR2107" i="35"/>
  <c r="BU2107" i="35"/>
  <c r="BV2107" i="35"/>
  <c r="BK2107" i="35"/>
  <c r="BW2107" i="35"/>
  <c r="BK2084" i="35"/>
  <c r="BS2084" i="35" s="1"/>
  <c r="BL2084" i="35"/>
  <c r="BU2084" i="35"/>
  <c r="BW2084" i="35"/>
  <c r="BX2084" i="35"/>
  <c r="BN2084" i="35"/>
  <c r="BO2084" i="35"/>
  <c r="CA771" i="35"/>
  <c r="BY771" i="35"/>
  <c r="BZ771" i="35" s="1"/>
  <c r="BT771" i="35"/>
  <c r="BX771" i="35" s="1"/>
  <c r="BJ771" i="35"/>
  <c r="BN771" i="35" s="1"/>
  <c r="AE771" i="35"/>
  <c r="R771" i="35"/>
  <c r="BP2147" i="35" l="1"/>
  <c r="BM2147" i="35"/>
  <c r="BQ2147" i="35"/>
  <c r="BS2148" i="35"/>
  <c r="BQ2148" i="35"/>
  <c r="BP2148" i="35"/>
  <c r="BM2144" i="35"/>
  <c r="BP2144" i="35"/>
  <c r="BS2144" i="35"/>
  <c r="BQ2144" i="35"/>
  <c r="BP2141" i="35"/>
  <c r="BS2141" i="35"/>
  <c r="BM2141" i="35"/>
  <c r="BM2142" i="35"/>
  <c r="BP2142" i="35"/>
  <c r="BQ2142" i="35"/>
  <c r="BM2138" i="35"/>
  <c r="BQ2138" i="35"/>
  <c r="BP2138" i="35"/>
  <c r="BM2135" i="35"/>
  <c r="BQ2135" i="35"/>
  <c r="BP2135" i="35"/>
  <c r="BQ2132" i="35"/>
  <c r="BP2132" i="35"/>
  <c r="BM2132" i="35"/>
  <c r="BM2129" i="35"/>
  <c r="BS2129" i="35"/>
  <c r="BQ2129" i="35"/>
  <c r="BP2129" i="35"/>
  <c r="BS2126" i="35"/>
  <c r="BP2126" i="35"/>
  <c r="BQ2126" i="35"/>
  <c r="BM2123" i="35"/>
  <c r="BP2123" i="35"/>
  <c r="BS2123" i="35"/>
  <c r="BQ2123" i="35"/>
  <c r="BM2119" i="35"/>
  <c r="BP2119" i="35"/>
  <c r="BS2119" i="35"/>
  <c r="BQ2119" i="35"/>
  <c r="BP2115" i="35"/>
  <c r="BS2115" i="35"/>
  <c r="BQ2115" i="35"/>
  <c r="BS2111" i="35"/>
  <c r="BM2111" i="35"/>
  <c r="BQ2111" i="35"/>
  <c r="BP2111" i="35"/>
  <c r="BP2107" i="35"/>
  <c r="BM2107" i="35"/>
  <c r="BS2107" i="35"/>
  <c r="BQ2107" i="35"/>
  <c r="BM2084" i="35"/>
  <c r="BQ2084" i="35"/>
  <c r="BP2084" i="35"/>
  <c r="BW771" i="35"/>
  <c r="BU771" i="35"/>
  <c r="BR771" i="35"/>
  <c r="BK771" i="35"/>
  <c r="BL771" i="35"/>
  <c r="BO771" i="35"/>
  <c r="BV771" i="35"/>
  <c r="CA2103" i="35"/>
  <c r="BY2103" i="35"/>
  <c r="BZ2103" i="35" s="1"/>
  <c r="BT2103" i="35"/>
  <c r="BX2103" i="35" s="1"/>
  <c r="BJ2103" i="35"/>
  <c r="BO2103" i="35" s="1"/>
  <c r="R2103" i="35"/>
  <c r="CA2100" i="35"/>
  <c r="BY2100" i="35"/>
  <c r="BZ2100" i="35" s="1"/>
  <c r="BT2100" i="35"/>
  <c r="BX2100" i="35" s="1"/>
  <c r="BJ2100" i="35"/>
  <c r="BO2100" i="35" s="1"/>
  <c r="R2100" i="35"/>
  <c r="CA2097" i="35"/>
  <c r="BY2097" i="35"/>
  <c r="BZ2097" i="35" s="1"/>
  <c r="BT2097" i="35"/>
  <c r="BV2097" i="35" s="1"/>
  <c r="BJ2097" i="35"/>
  <c r="BO2097" i="35" s="1"/>
  <c r="R2097" i="35"/>
  <c r="CA2094" i="35"/>
  <c r="BY2094" i="35"/>
  <c r="BZ2094" i="35" s="1"/>
  <c r="BT2094" i="35"/>
  <c r="BV2094" i="35" s="1"/>
  <c r="BJ2094" i="35"/>
  <c r="BO2094" i="35" s="1"/>
  <c r="R2094" i="35"/>
  <c r="CA2090" i="35"/>
  <c r="BY2090" i="35"/>
  <c r="BZ2090" i="35" s="1"/>
  <c r="BT2090" i="35"/>
  <c r="BV2090" i="35" s="1"/>
  <c r="BJ2090" i="35"/>
  <c r="BR2090" i="35" s="1"/>
  <c r="R2090" i="35"/>
  <c r="CA2087" i="35"/>
  <c r="BY2087" i="35"/>
  <c r="BZ2087" i="35" s="1"/>
  <c r="BT2087" i="35"/>
  <c r="BV2087" i="35" s="1"/>
  <c r="BJ2087" i="35"/>
  <c r="BN2087" i="35" s="1"/>
  <c r="R2087" i="35"/>
  <c r="CA2081" i="35"/>
  <c r="BY2081" i="35"/>
  <c r="BZ2081" i="35" s="1"/>
  <c r="BT2081" i="35"/>
  <c r="BV2081" i="35" s="1"/>
  <c r="BJ2081" i="35"/>
  <c r="BN2081" i="35" s="1"/>
  <c r="R2081" i="35"/>
  <c r="CA2077" i="35"/>
  <c r="BY2077" i="35"/>
  <c r="BZ2077" i="35" s="1"/>
  <c r="BT2077" i="35"/>
  <c r="BU2077" i="35" s="1"/>
  <c r="BJ2077" i="35"/>
  <c r="BK2077" i="35" s="1"/>
  <c r="R2077" i="35"/>
  <c r="CA2074" i="35"/>
  <c r="BY2074" i="35"/>
  <c r="BZ2074" i="35" s="1"/>
  <c r="BT2074" i="35"/>
  <c r="BV2074" i="35" s="1"/>
  <c r="BJ2074" i="35"/>
  <c r="BO2074" i="35" s="1"/>
  <c r="R2074" i="35"/>
  <c r="CA2071" i="35"/>
  <c r="BY2071" i="35"/>
  <c r="BZ2071" i="35" s="1"/>
  <c r="BT2071" i="35"/>
  <c r="BW2071" i="35" s="1"/>
  <c r="BJ2071" i="35"/>
  <c r="BK2071" i="35" s="1"/>
  <c r="R2071" i="35"/>
  <c r="CA2072" i="35"/>
  <c r="BY2072" i="35"/>
  <c r="BZ2072" i="35" s="1"/>
  <c r="BT2072" i="35"/>
  <c r="BX2072" i="35" s="1"/>
  <c r="BJ2072" i="35"/>
  <c r="BO2072" i="35" s="1"/>
  <c r="R2072" i="35"/>
  <c r="CA2064" i="35"/>
  <c r="BY2064" i="35"/>
  <c r="BZ2064" i="35" s="1"/>
  <c r="BT2064" i="35"/>
  <c r="BX2064" i="35" s="1"/>
  <c r="BJ2064" i="35"/>
  <c r="BL2064" i="35" s="1"/>
  <c r="R2064" i="35"/>
  <c r="CA2065" i="35"/>
  <c r="BY2065" i="35"/>
  <c r="BZ2065" i="35" s="1"/>
  <c r="BT2065" i="35"/>
  <c r="BV2065" i="35" s="1"/>
  <c r="BJ2065" i="35"/>
  <c r="BO2065" i="35" s="1"/>
  <c r="R2065" i="35"/>
  <c r="CA2066" i="35"/>
  <c r="BY2066" i="35"/>
  <c r="BZ2066" i="35" s="1"/>
  <c r="BT2066" i="35"/>
  <c r="BX2066" i="35" s="1"/>
  <c r="BJ2066" i="35"/>
  <c r="BL2066" i="35" s="1"/>
  <c r="R2066" i="35"/>
  <c r="CA2059" i="35"/>
  <c r="BY2059" i="35"/>
  <c r="BZ2059" i="35" s="1"/>
  <c r="BT2059" i="35"/>
  <c r="BV2059" i="35" s="1"/>
  <c r="BJ2059" i="35"/>
  <c r="BO2059" i="35" s="1"/>
  <c r="R2059" i="35"/>
  <c r="CA2060" i="35"/>
  <c r="BY2060" i="35"/>
  <c r="BZ2060" i="35" s="1"/>
  <c r="BT2060" i="35"/>
  <c r="BV2060" i="35" s="1"/>
  <c r="BJ2060" i="35"/>
  <c r="BO2060" i="35" s="1"/>
  <c r="R2060" i="35"/>
  <c r="CA2061" i="35"/>
  <c r="BY2061" i="35"/>
  <c r="BZ2061" i="35" s="1"/>
  <c r="BT2061" i="35"/>
  <c r="BW2061" i="35" s="1"/>
  <c r="BJ2061" i="35"/>
  <c r="BO2061" i="35" s="1"/>
  <c r="R2061" i="35"/>
  <c r="CA2062" i="35"/>
  <c r="BY2062" i="35"/>
  <c r="BZ2062" i="35" s="1"/>
  <c r="BT2062" i="35"/>
  <c r="BX2062" i="35" s="1"/>
  <c r="BJ2062" i="35"/>
  <c r="BO2062" i="35" s="1"/>
  <c r="R2062" i="35"/>
  <c r="BS771" i="35" l="1"/>
  <c r="BM771" i="35"/>
  <c r="BQ771" i="35"/>
  <c r="BP771" i="35"/>
  <c r="BW2103" i="35"/>
  <c r="BN2103" i="35"/>
  <c r="BK2103" i="35"/>
  <c r="BS2103" i="35" s="1"/>
  <c r="BR2103" i="35"/>
  <c r="BU2103" i="35"/>
  <c r="BV2103" i="35"/>
  <c r="BL2103" i="35"/>
  <c r="BR2100" i="35"/>
  <c r="BK2100" i="35"/>
  <c r="BQ2100" i="35" s="1"/>
  <c r="BL2100" i="35"/>
  <c r="BN2100" i="35"/>
  <c r="BU2100" i="35"/>
  <c r="BV2100" i="35"/>
  <c r="BW2100" i="35"/>
  <c r="BK2097" i="35"/>
  <c r="BS2097" i="35" s="1"/>
  <c r="BX2097" i="35"/>
  <c r="BL2097" i="35"/>
  <c r="BW2097" i="35"/>
  <c r="BN2097" i="35"/>
  <c r="BR2097" i="35"/>
  <c r="BU2097" i="35"/>
  <c r="BL2094" i="35"/>
  <c r="BK2094" i="35"/>
  <c r="BM2094" i="35" s="1"/>
  <c r="BN2094" i="35"/>
  <c r="BR2094" i="35"/>
  <c r="BW2094" i="35"/>
  <c r="BX2094" i="35"/>
  <c r="BU2094" i="35"/>
  <c r="BU2090" i="35"/>
  <c r="BX2090" i="35"/>
  <c r="BW2090" i="35"/>
  <c r="BO2090" i="35"/>
  <c r="BN2090" i="35"/>
  <c r="BK2090" i="35"/>
  <c r="BS2090" i="35" s="1"/>
  <c r="BL2090" i="35"/>
  <c r="BK2087" i="35"/>
  <c r="BM2087" i="35" s="1"/>
  <c r="BU2087" i="35"/>
  <c r="BW2087" i="35"/>
  <c r="BX2087" i="35"/>
  <c r="BL2087" i="35"/>
  <c r="BO2087" i="35"/>
  <c r="BR2087" i="35"/>
  <c r="BW2081" i="35"/>
  <c r="BL2081" i="35"/>
  <c r="BU2081" i="35"/>
  <c r="BK2081" i="35"/>
  <c r="BM2081" i="35" s="1"/>
  <c r="BO2081" i="35"/>
  <c r="BR2081" i="35"/>
  <c r="BX2081" i="35"/>
  <c r="BV2077" i="35"/>
  <c r="BW2077" i="35"/>
  <c r="BX2077" i="35"/>
  <c r="BS2077" i="35"/>
  <c r="BM2077" i="35"/>
  <c r="BQ2077" i="35"/>
  <c r="BP2077" i="35"/>
  <c r="BO2077" i="35"/>
  <c r="BL2077" i="35"/>
  <c r="BR2077" i="35"/>
  <c r="BN2077" i="35"/>
  <c r="BK2074" i="35"/>
  <c r="BS2074" i="35" s="1"/>
  <c r="BL2074" i="35"/>
  <c r="BN2074" i="35"/>
  <c r="BX2074" i="35"/>
  <c r="BW2074" i="35"/>
  <c r="BR2074" i="35"/>
  <c r="BU2074" i="35"/>
  <c r="BO2071" i="35"/>
  <c r="BU2071" i="35"/>
  <c r="BX2071" i="35"/>
  <c r="BN2071" i="35"/>
  <c r="BL2071" i="35"/>
  <c r="BM2071" i="35"/>
  <c r="BS2071" i="35"/>
  <c r="BQ2071" i="35"/>
  <c r="BP2071" i="35"/>
  <c r="BK2072" i="35"/>
  <c r="BM2072" i="35" s="1"/>
  <c r="BW2072" i="35"/>
  <c r="BR2071" i="35"/>
  <c r="BV2071" i="35"/>
  <c r="BR2072" i="35"/>
  <c r="BU2072" i="35"/>
  <c r="BV2072" i="35"/>
  <c r="BL2072" i="35"/>
  <c r="BN2072" i="35"/>
  <c r="BN2064" i="35"/>
  <c r="BN2065" i="35"/>
  <c r="BW2064" i="35"/>
  <c r="BK2064" i="35"/>
  <c r="BO2064" i="35"/>
  <c r="BL2065" i="35"/>
  <c r="BU2064" i="35"/>
  <c r="BW2065" i="35"/>
  <c r="BR2064" i="35"/>
  <c r="BX2065" i="35"/>
  <c r="BV2064" i="35"/>
  <c r="BK2065" i="35"/>
  <c r="BS2065" i="35" s="1"/>
  <c r="BN2066" i="35"/>
  <c r="BR2065" i="35"/>
  <c r="BU2065" i="35"/>
  <c r="BK2066" i="35"/>
  <c r="BO2066" i="35"/>
  <c r="BR2066" i="35"/>
  <c r="BU2066" i="35"/>
  <c r="BV2066" i="35"/>
  <c r="BW2066" i="35"/>
  <c r="BW2060" i="35"/>
  <c r="BK2059" i="35"/>
  <c r="BP2059" i="35" s="1"/>
  <c r="BL2059" i="35"/>
  <c r="BN2059" i="35"/>
  <c r="BW2059" i="35"/>
  <c r="BX2059" i="35"/>
  <c r="BX2060" i="35"/>
  <c r="BR2060" i="35"/>
  <c r="BR2059" i="35"/>
  <c r="BU2059" i="35"/>
  <c r="BK2060" i="35"/>
  <c r="BM2060" i="35" s="1"/>
  <c r="BL2060" i="35"/>
  <c r="BU2060" i="35"/>
  <c r="BN2060" i="35"/>
  <c r="BR2061" i="35"/>
  <c r="BV2061" i="35"/>
  <c r="BK2061" i="35"/>
  <c r="BL2061" i="35"/>
  <c r="BX2061" i="35"/>
  <c r="BN2061" i="35"/>
  <c r="BU2061" i="35"/>
  <c r="BU2062" i="35"/>
  <c r="BV2062" i="35"/>
  <c r="BK2062" i="35"/>
  <c r="BW2062" i="35"/>
  <c r="BR2062" i="35"/>
  <c r="BL2062" i="35"/>
  <c r="BN2062" i="35"/>
  <c r="CA1586" i="35"/>
  <c r="BY1586" i="35"/>
  <c r="BZ1586" i="35" s="1"/>
  <c r="BT1586" i="35"/>
  <c r="BV1586" i="35" s="1"/>
  <c r="BJ1586" i="35"/>
  <c r="BO1586" i="35" s="1"/>
  <c r="R1586" i="35"/>
  <c r="BQ2103" i="35" l="1"/>
  <c r="BM2103" i="35"/>
  <c r="BP2103" i="35"/>
  <c r="BP2100" i="35"/>
  <c r="BS2100" i="35"/>
  <c r="BM2100" i="35"/>
  <c r="BQ2097" i="35"/>
  <c r="BM2097" i="35"/>
  <c r="BP2097" i="35"/>
  <c r="BS2094" i="35"/>
  <c r="BQ2094" i="35"/>
  <c r="BP2094" i="35"/>
  <c r="BP2090" i="35"/>
  <c r="BM2090" i="35"/>
  <c r="BQ2090" i="35"/>
  <c r="BS2087" i="35"/>
  <c r="BQ2087" i="35"/>
  <c r="BP2087" i="35"/>
  <c r="BQ2081" i="35"/>
  <c r="BS2081" i="35"/>
  <c r="BP2081" i="35"/>
  <c r="BQ2074" i="35"/>
  <c r="BP2074" i="35"/>
  <c r="BM2074" i="35"/>
  <c r="BP2072" i="35"/>
  <c r="BS2072" i="35"/>
  <c r="BQ2072" i="35"/>
  <c r="BQ2065" i="35"/>
  <c r="BS2064" i="35"/>
  <c r="BP2064" i="35"/>
  <c r="BM2064" i="35"/>
  <c r="BQ2064" i="35"/>
  <c r="BP2065" i="35"/>
  <c r="BM2065" i="35"/>
  <c r="BQ2066" i="35"/>
  <c r="BM2066" i="35"/>
  <c r="BS2066" i="35"/>
  <c r="BP2066" i="35"/>
  <c r="BM2059" i="35"/>
  <c r="BS2059" i="35"/>
  <c r="BQ2059" i="35"/>
  <c r="BS2060" i="35"/>
  <c r="BP2060" i="35"/>
  <c r="BQ2060" i="35"/>
  <c r="BS2061" i="35"/>
  <c r="BM2061" i="35"/>
  <c r="BP2061" i="35"/>
  <c r="BQ2061" i="35"/>
  <c r="BM2062" i="35"/>
  <c r="BP2062" i="35"/>
  <c r="BS2062" i="35"/>
  <c r="BQ2062" i="35"/>
  <c r="BK1586" i="35"/>
  <c r="BW1586" i="35"/>
  <c r="BL1586" i="35"/>
  <c r="BX1586" i="35"/>
  <c r="BR1586" i="35"/>
  <c r="BU1586" i="35"/>
  <c r="BN1586" i="35"/>
  <c r="AE1236" i="35"/>
  <c r="AE627" i="35"/>
  <c r="AE586" i="35"/>
  <c r="AE473" i="35"/>
  <c r="AE444" i="35"/>
  <c r="AE370" i="35"/>
  <c r="AE369" i="35"/>
  <c r="AE362" i="35"/>
  <c r="AE178" i="35"/>
  <c r="BS1586" i="35" l="1"/>
  <c r="BQ1586" i="35"/>
  <c r="BP1586" i="35"/>
  <c r="BM1586" i="35"/>
  <c r="CA1087" i="35"/>
  <c r="BY1087" i="35"/>
  <c r="BZ1087" i="35" s="1"/>
  <c r="BT1087" i="35"/>
  <c r="BX1087" i="35" s="1"/>
  <c r="BJ1087" i="35"/>
  <c r="BO1087" i="35" s="1"/>
  <c r="AE1087" i="35"/>
  <c r="R1087" i="35"/>
  <c r="BR1087" i="35" l="1"/>
  <c r="BU1087" i="35"/>
  <c r="BV1087" i="35"/>
  <c r="BK1087" i="35"/>
  <c r="BW1087" i="35"/>
  <c r="BL1087" i="35"/>
  <c r="BN1087" i="35"/>
  <c r="R1568" i="35"/>
  <c r="CA1568" i="35"/>
  <c r="BY1568" i="35"/>
  <c r="BZ1568" i="35" s="1"/>
  <c r="BT1568" i="35"/>
  <c r="BV1568" i="35" s="1"/>
  <c r="BJ1568" i="35"/>
  <c r="BO1568" i="35" s="1"/>
  <c r="BM1087" i="35" l="1"/>
  <c r="BS1087" i="35"/>
  <c r="BQ1087" i="35"/>
  <c r="BP1087" i="35"/>
  <c r="BW1568" i="35"/>
  <c r="BU1568" i="35"/>
  <c r="BK1568" i="35"/>
  <c r="BS1568" i="35" s="1"/>
  <c r="BR1568" i="35"/>
  <c r="BL1568" i="35"/>
  <c r="BX1568" i="35"/>
  <c r="BN1568" i="35"/>
  <c r="CA910" i="35"/>
  <c r="BY910" i="35"/>
  <c r="BZ910" i="35" s="1"/>
  <c r="BT910" i="35"/>
  <c r="BX910" i="35" s="1"/>
  <c r="BJ910" i="35"/>
  <c r="BO910" i="35" s="1"/>
  <c r="AE910" i="35"/>
  <c r="R910" i="35"/>
  <c r="CA788" i="35"/>
  <c r="BY788" i="35"/>
  <c r="BZ788" i="35" s="1"/>
  <c r="BT788" i="35"/>
  <c r="BW788" i="35" s="1"/>
  <c r="BJ788" i="35"/>
  <c r="BN788" i="35" s="1"/>
  <c r="AE788" i="35"/>
  <c r="R788" i="35"/>
  <c r="CA1774" i="35"/>
  <c r="BY1774" i="35"/>
  <c r="BZ1774" i="35" s="1"/>
  <c r="BT1774" i="35"/>
  <c r="BX1774" i="35" s="1"/>
  <c r="BJ1774" i="35"/>
  <c r="BO1774" i="35" s="1"/>
  <c r="P31" i="40"/>
  <c r="BF31" i="40"/>
  <c r="BG31" i="40" s="1"/>
  <c r="AV31" i="40"/>
  <c r="BD31" i="40" s="1"/>
  <c r="BP1568" i="35" l="1"/>
  <c r="BQ1568" i="35"/>
  <c r="BM1568" i="35"/>
  <c r="BR910" i="35"/>
  <c r="BV910" i="35"/>
  <c r="BU910" i="35"/>
  <c r="BK910" i="35"/>
  <c r="BW910" i="35"/>
  <c r="BL910" i="35"/>
  <c r="BN910" i="35"/>
  <c r="BO788" i="35"/>
  <c r="BR788" i="35"/>
  <c r="BU788" i="35"/>
  <c r="BV788" i="35"/>
  <c r="BL788" i="35"/>
  <c r="BX788" i="35"/>
  <c r="BK788" i="35"/>
  <c r="BR1774" i="35"/>
  <c r="BU1774" i="35"/>
  <c r="BV1774" i="35"/>
  <c r="BK1774" i="35"/>
  <c r="BW1774" i="35"/>
  <c r="BL1774" i="35"/>
  <c r="BN1774" i="35"/>
  <c r="AW31" i="40"/>
  <c r="AX31" i="40"/>
  <c r="AZ31" i="40"/>
  <c r="BA31" i="40"/>
  <c r="CA1765" i="35"/>
  <c r="BY1765" i="35"/>
  <c r="BZ1765" i="35" s="1"/>
  <c r="BT1765" i="35"/>
  <c r="BV1765" i="35" s="1"/>
  <c r="BJ1765" i="35"/>
  <c r="BO1765" i="35" s="1"/>
  <c r="R1765" i="35"/>
  <c r="BM910" i="35" l="1"/>
  <c r="BP910" i="35"/>
  <c r="BS910" i="35"/>
  <c r="BQ910" i="35"/>
  <c r="BM788" i="35"/>
  <c r="BP788" i="35"/>
  <c r="BQ788" i="35"/>
  <c r="BS788" i="35"/>
  <c r="BS1774" i="35"/>
  <c r="BQ1774" i="35"/>
  <c r="BP1774" i="35"/>
  <c r="BM1774" i="35"/>
  <c r="BE31" i="40"/>
  <c r="BC31" i="40"/>
  <c r="BB31" i="40"/>
  <c r="AY31" i="40"/>
  <c r="BK1765" i="35"/>
  <c r="BW1765" i="35"/>
  <c r="BL1765" i="35"/>
  <c r="BX1765" i="35"/>
  <c r="BN1765" i="35"/>
  <c r="BR1765" i="35"/>
  <c r="BU1765" i="35"/>
  <c r="CA729" i="35"/>
  <c r="BY729" i="35"/>
  <c r="BZ729" i="35" s="1"/>
  <c r="BT729" i="35"/>
  <c r="BX729" i="35" s="1"/>
  <c r="BJ729" i="35"/>
  <c r="BN729" i="35" s="1"/>
  <c r="R729" i="35"/>
  <c r="BS1765" i="35" l="1"/>
  <c r="BQ1765" i="35"/>
  <c r="BP1765" i="35"/>
  <c r="BM1765" i="35"/>
  <c r="BR729" i="35"/>
  <c r="BO729" i="35"/>
  <c r="BU729" i="35"/>
  <c r="BV729" i="35"/>
  <c r="BK729" i="35"/>
  <c r="BW729" i="35"/>
  <c r="BL729" i="35"/>
  <c r="CA1351" i="35"/>
  <c r="BY1351" i="35"/>
  <c r="BZ1351" i="35" s="1"/>
  <c r="BT1351" i="35"/>
  <c r="BX1351" i="35" s="1"/>
  <c r="BJ1351" i="35"/>
  <c r="BO1351" i="35" s="1"/>
  <c r="AE1351" i="35"/>
  <c r="R1351" i="35"/>
  <c r="CA754" i="35"/>
  <c r="BY754" i="35"/>
  <c r="BZ754" i="35" s="1"/>
  <c r="BT754" i="35"/>
  <c r="BX754" i="35" s="1"/>
  <c r="BJ754" i="35"/>
  <c r="BO754" i="35" s="1"/>
  <c r="R754" i="35"/>
  <c r="CA80" i="35"/>
  <c r="BY80" i="35"/>
  <c r="BZ80" i="35" s="1"/>
  <c r="BT80" i="35"/>
  <c r="BX80" i="35" s="1"/>
  <c r="BJ80" i="35"/>
  <c r="BN80" i="35" s="1"/>
  <c r="R80" i="35"/>
  <c r="BS729" i="35" l="1"/>
  <c r="BQ729" i="35"/>
  <c r="BP729" i="35"/>
  <c r="BM729" i="35"/>
  <c r="BU1351" i="35"/>
  <c r="BR1351" i="35"/>
  <c r="BV1351" i="35"/>
  <c r="BK1351" i="35"/>
  <c r="BW1351" i="35"/>
  <c r="BL1351" i="35"/>
  <c r="BN1351" i="35"/>
  <c r="BU754" i="35"/>
  <c r="BV754" i="35"/>
  <c r="BK754" i="35"/>
  <c r="BL754" i="35"/>
  <c r="BR754" i="35"/>
  <c r="BN754" i="35"/>
  <c r="BW754" i="35"/>
  <c r="BO80" i="35"/>
  <c r="BR80" i="35"/>
  <c r="BU80" i="35"/>
  <c r="BV80" i="35"/>
  <c r="BK80" i="35"/>
  <c r="BW80" i="35"/>
  <c r="BL80" i="35"/>
  <c r="AE1202" i="35"/>
  <c r="AE1025" i="35"/>
  <c r="BM1351" i="35" l="1"/>
  <c r="BP1351" i="35"/>
  <c r="BS1351" i="35"/>
  <c r="BQ1351" i="35"/>
  <c r="BS754" i="35"/>
  <c r="BP754" i="35"/>
  <c r="BM754" i="35"/>
  <c r="BQ754" i="35"/>
  <c r="BM80" i="35"/>
  <c r="BP80" i="35"/>
  <c r="BS80" i="35"/>
  <c r="BQ80" i="35"/>
  <c r="AE205" i="35"/>
  <c r="R2058" i="35" l="1"/>
  <c r="R2106" i="35"/>
  <c r="R2110" i="35"/>
  <c r="R2114" i="35"/>
  <c r="R2118" i="35"/>
  <c r="R2122" i="35"/>
  <c r="R2176" i="35"/>
  <c r="CA917" i="35" l="1"/>
  <c r="BY917" i="35"/>
  <c r="BZ917" i="35" s="1"/>
  <c r="BT917" i="35"/>
  <c r="BX917" i="35" s="1"/>
  <c r="BJ917" i="35"/>
  <c r="BO917" i="35" s="1"/>
  <c r="R917" i="35"/>
  <c r="CA251" i="35"/>
  <c r="BY251" i="35"/>
  <c r="BZ251" i="35" s="1"/>
  <c r="BT251" i="35"/>
  <c r="BX251" i="35" s="1"/>
  <c r="BJ251" i="35"/>
  <c r="BO251" i="35" s="1"/>
  <c r="R251" i="35"/>
  <c r="BK917" i="35" l="1"/>
  <c r="BM917" i="35" s="1"/>
  <c r="BW917" i="35"/>
  <c r="BR917" i="35"/>
  <c r="BU917" i="35"/>
  <c r="BV917" i="35"/>
  <c r="BL917" i="35"/>
  <c r="BN917" i="35"/>
  <c r="BU251" i="35"/>
  <c r="BV251" i="35"/>
  <c r="BK251" i="35"/>
  <c r="BW251" i="35"/>
  <c r="BL251" i="35"/>
  <c r="BN251" i="35"/>
  <c r="BR251" i="35"/>
  <c r="R259" i="35"/>
  <c r="CA259" i="35"/>
  <c r="BY259" i="35"/>
  <c r="BZ259" i="35" s="1"/>
  <c r="BT259" i="35"/>
  <c r="BV259" i="35" s="1"/>
  <c r="BJ259" i="35"/>
  <c r="BO259" i="35" s="1"/>
  <c r="AE259" i="35"/>
  <c r="CA296" i="35"/>
  <c r="BY296" i="35"/>
  <c r="BZ296" i="35" s="1"/>
  <c r="BT296" i="35"/>
  <c r="BX296" i="35" s="1"/>
  <c r="BJ296" i="35"/>
  <c r="BO296" i="35" s="1"/>
  <c r="R296" i="35"/>
  <c r="R824" i="35"/>
  <c r="CA824" i="35"/>
  <c r="BY824" i="35"/>
  <c r="BZ824" i="35" s="1"/>
  <c r="BT824" i="35"/>
  <c r="BX824" i="35" s="1"/>
  <c r="BJ824" i="35"/>
  <c r="BN824" i="35" s="1"/>
  <c r="AE824" i="35"/>
  <c r="CA831" i="35"/>
  <c r="BY831" i="35"/>
  <c r="BZ831" i="35" s="1"/>
  <c r="BT831" i="35"/>
  <c r="BX831" i="35" s="1"/>
  <c r="BJ831" i="35"/>
  <c r="BO831" i="35" s="1"/>
  <c r="AE831" i="35"/>
  <c r="R831" i="35"/>
  <c r="CA927" i="35"/>
  <c r="BY927" i="35"/>
  <c r="BZ927" i="35" s="1"/>
  <c r="BT927" i="35"/>
  <c r="BX927" i="35" s="1"/>
  <c r="BJ927" i="35"/>
  <c r="BO927" i="35" s="1"/>
  <c r="AE927" i="35"/>
  <c r="R927" i="35"/>
  <c r="CA1405" i="35"/>
  <c r="BY1405" i="35"/>
  <c r="BZ1405" i="35" s="1"/>
  <c r="BT1405" i="35"/>
  <c r="BX1405" i="35" s="1"/>
  <c r="BJ1405" i="35"/>
  <c r="BO1405" i="35" s="1"/>
  <c r="AE1405" i="35"/>
  <c r="R1405" i="35"/>
  <c r="BQ917" i="35" l="1"/>
  <c r="BP917" i="35"/>
  <c r="BS917" i="35"/>
  <c r="BQ251" i="35"/>
  <c r="BP251" i="35"/>
  <c r="BM251" i="35"/>
  <c r="BS251" i="35"/>
  <c r="BR259" i="35"/>
  <c r="BU259" i="35"/>
  <c r="BK259" i="35"/>
  <c r="BW259" i="35"/>
  <c r="BX259" i="35"/>
  <c r="BL259" i="35"/>
  <c r="BN259" i="35"/>
  <c r="BU296" i="35"/>
  <c r="BK296" i="35"/>
  <c r="BW296" i="35"/>
  <c r="BR296" i="35"/>
  <c r="BV296" i="35"/>
  <c r="BL296" i="35"/>
  <c r="BN296" i="35"/>
  <c r="BO824" i="35"/>
  <c r="BU824" i="35"/>
  <c r="BR824" i="35"/>
  <c r="BV824" i="35"/>
  <c r="BK824" i="35"/>
  <c r="BW824" i="35"/>
  <c r="BL824" i="35"/>
  <c r="BR831" i="35"/>
  <c r="BU831" i="35"/>
  <c r="BV831" i="35"/>
  <c r="BK831" i="35"/>
  <c r="BW831" i="35"/>
  <c r="BL831" i="35"/>
  <c r="BN831" i="35"/>
  <c r="BW927" i="35"/>
  <c r="BU927" i="35"/>
  <c r="BV927" i="35"/>
  <c r="BK927" i="35"/>
  <c r="BL927" i="35"/>
  <c r="BN927" i="35"/>
  <c r="BR927" i="35"/>
  <c r="BR1405" i="35"/>
  <c r="BU1405" i="35"/>
  <c r="BK1405" i="35"/>
  <c r="BV1405" i="35"/>
  <c r="BW1405" i="35"/>
  <c r="BL1405" i="35"/>
  <c r="BN1405" i="35"/>
  <c r="CA1417" i="35"/>
  <c r="BY1417" i="35"/>
  <c r="BZ1417" i="35" s="1"/>
  <c r="BT1417" i="35"/>
  <c r="BW1417" i="35" s="1"/>
  <c r="BJ1417" i="35"/>
  <c r="BO1417" i="35" s="1"/>
  <c r="AE1417" i="35"/>
  <c r="R1417" i="35"/>
  <c r="CA2055" i="35"/>
  <c r="BY2055" i="35"/>
  <c r="BZ2055" i="35" s="1"/>
  <c r="BT2055" i="35"/>
  <c r="BV2055" i="35" s="1"/>
  <c r="BJ2055" i="35"/>
  <c r="BN2055" i="35" s="1"/>
  <c r="R2055" i="35"/>
  <c r="CA2052" i="35"/>
  <c r="BY2052" i="35"/>
  <c r="BZ2052" i="35" s="1"/>
  <c r="BT2052" i="35"/>
  <c r="BV2052" i="35" s="1"/>
  <c r="BJ2052" i="35"/>
  <c r="BR2052" i="35" s="1"/>
  <c r="R2052" i="35"/>
  <c r="CA2053" i="35"/>
  <c r="BY2053" i="35"/>
  <c r="BZ2053" i="35" s="1"/>
  <c r="BT2053" i="35"/>
  <c r="BW2053" i="35" s="1"/>
  <c r="BJ2053" i="35"/>
  <c r="BK2053" i="35" s="1"/>
  <c r="R2053" i="35"/>
  <c r="CA2041" i="35"/>
  <c r="BY2041" i="35"/>
  <c r="BZ2041" i="35" s="1"/>
  <c r="BT2041" i="35"/>
  <c r="BV2041" i="35" s="1"/>
  <c r="BJ2041" i="35"/>
  <c r="BR2041" i="35" s="1"/>
  <c r="R2041" i="35"/>
  <c r="CA2042" i="35"/>
  <c r="BY2042" i="35"/>
  <c r="BZ2042" i="35" s="1"/>
  <c r="BT2042" i="35"/>
  <c r="BV2042" i="35" s="1"/>
  <c r="BJ2042" i="35"/>
  <c r="BR2042" i="35" s="1"/>
  <c r="R2042" i="35"/>
  <c r="CA2043" i="35"/>
  <c r="BY2043" i="35"/>
  <c r="BZ2043" i="35" s="1"/>
  <c r="BT2043" i="35"/>
  <c r="BV2043" i="35" s="1"/>
  <c r="BJ2043" i="35"/>
  <c r="BN2043" i="35" s="1"/>
  <c r="R2043" i="35"/>
  <c r="CA2044" i="35"/>
  <c r="BY2044" i="35"/>
  <c r="BZ2044" i="35" s="1"/>
  <c r="BT2044" i="35"/>
  <c r="BV2044" i="35" s="1"/>
  <c r="BJ2044" i="35"/>
  <c r="BO2044" i="35" s="1"/>
  <c r="R2044" i="35"/>
  <c r="CA2036" i="35"/>
  <c r="BY2036" i="35"/>
  <c r="BZ2036" i="35" s="1"/>
  <c r="BT2036" i="35"/>
  <c r="BV2036" i="35" s="1"/>
  <c r="BJ2036" i="35"/>
  <c r="BR2036" i="35" s="1"/>
  <c r="R2036" i="35"/>
  <c r="CA2037" i="35"/>
  <c r="BY2037" i="35"/>
  <c r="BZ2037" i="35" s="1"/>
  <c r="BT2037" i="35"/>
  <c r="BX2037" i="35" s="1"/>
  <c r="BJ2037" i="35"/>
  <c r="BL2037" i="35" s="1"/>
  <c r="R2037" i="35"/>
  <c r="CA2038" i="35"/>
  <c r="BY2038" i="35"/>
  <c r="BZ2038" i="35" s="1"/>
  <c r="BT2038" i="35"/>
  <c r="BV2038" i="35" s="1"/>
  <c r="BJ2038" i="35"/>
  <c r="BN2038" i="35" s="1"/>
  <c r="R2038" i="35"/>
  <c r="CA2017" i="35"/>
  <c r="BY2017" i="35"/>
  <c r="BZ2017" i="35" s="1"/>
  <c r="BT2017" i="35"/>
  <c r="BX2017" i="35" s="1"/>
  <c r="BJ2017" i="35"/>
  <c r="BR2017" i="35" s="1"/>
  <c r="R2017" i="35"/>
  <c r="CA2018" i="35"/>
  <c r="BY2018" i="35"/>
  <c r="BZ2018" i="35" s="1"/>
  <c r="BT2018" i="35"/>
  <c r="BV2018" i="35" s="1"/>
  <c r="BJ2018" i="35"/>
  <c r="BN2018" i="35" s="1"/>
  <c r="R2018" i="35"/>
  <c r="CA2025" i="35"/>
  <c r="BY2025" i="35"/>
  <c r="BZ2025" i="35" s="1"/>
  <c r="BT2025" i="35"/>
  <c r="BV2025" i="35" s="1"/>
  <c r="BJ2025" i="35"/>
  <c r="BR2025" i="35" s="1"/>
  <c r="R2025" i="35"/>
  <c r="CA2026" i="35"/>
  <c r="BY2026" i="35"/>
  <c r="BZ2026" i="35" s="1"/>
  <c r="BT2026" i="35"/>
  <c r="BV2026" i="35" s="1"/>
  <c r="BJ2026" i="35"/>
  <c r="BN2026" i="35" s="1"/>
  <c r="R2026" i="35"/>
  <c r="AE2027" i="35"/>
  <c r="CA2028" i="35"/>
  <c r="BY2028" i="35"/>
  <c r="BZ2028" i="35" s="1"/>
  <c r="BT2028" i="35"/>
  <c r="BW2028" i="35" s="1"/>
  <c r="BJ2028" i="35"/>
  <c r="BK2028" i="35" s="1"/>
  <c r="R2028" i="35"/>
  <c r="CA2023" i="35"/>
  <c r="BY2023" i="35"/>
  <c r="BZ2023" i="35" s="1"/>
  <c r="BT2023" i="35"/>
  <c r="BV2023" i="35" s="1"/>
  <c r="BJ2023" i="35"/>
  <c r="BN2023" i="35" s="1"/>
  <c r="R2023" i="35"/>
  <c r="CA1980" i="35"/>
  <c r="BY1980" i="35"/>
  <c r="BZ1980" i="35" s="1"/>
  <c r="BT1980" i="35"/>
  <c r="BV1980" i="35" s="1"/>
  <c r="BJ1980" i="35"/>
  <c r="BN1980" i="35" s="1"/>
  <c r="R1980" i="35"/>
  <c r="CA1981" i="35"/>
  <c r="BY1981" i="35"/>
  <c r="BZ1981" i="35" s="1"/>
  <c r="BT1981" i="35"/>
  <c r="BV1981" i="35" s="1"/>
  <c r="BJ1981" i="35"/>
  <c r="BL1981" i="35" s="1"/>
  <c r="R1981" i="35"/>
  <c r="CA1982" i="35"/>
  <c r="BY1982" i="35"/>
  <c r="BZ1982" i="35" s="1"/>
  <c r="BT1982" i="35"/>
  <c r="BV1982" i="35" s="1"/>
  <c r="BJ1982" i="35"/>
  <c r="BO1982" i="35" s="1"/>
  <c r="R1982" i="35"/>
  <c r="CA1998" i="35"/>
  <c r="BY1998" i="35"/>
  <c r="BZ1998" i="35" s="1"/>
  <c r="BT1998" i="35"/>
  <c r="BV1998" i="35" s="1"/>
  <c r="BJ1998" i="35"/>
  <c r="BR1998" i="35" s="1"/>
  <c r="R1998" i="35"/>
  <c r="CA1989" i="35"/>
  <c r="BY1989" i="35"/>
  <c r="BZ1989" i="35" s="1"/>
  <c r="BT1989" i="35"/>
  <c r="BV1989" i="35" s="1"/>
  <c r="BJ1989" i="35"/>
  <c r="BO1989" i="35" s="1"/>
  <c r="R1989" i="35"/>
  <c r="CA1991" i="35"/>
  <c r="BY1991" i="35"/>
  <c r="BZ1991" i="35" s="1"/>
  <c r="BT1991" i="35"/>
  <c r="BX1991" i="35" s="1"/>
  <c r="BJ1991" i="35"/>
  <c r="BL1991" i="35" s="1"/>
  <c r="R1991" i="35"/>
  <c r="CA1987" i="35"/>
  <c r="BY1987" i="35"/>
  <c r="BZ1987" i="35" s="1"/>
  <c r="BT1987" i="35"/>
  <c r="BV1987" i="35" s="1"/>
  <c r="BJ1987" i="35"/>
  <c r="BR1987" i="35" s="1"/>
  <c r="R1987" i="35"/>
  <c r="CA1977" i="35"/>
  <c r="BY1977" i="35"/>
  <c r="BZ1977" i="35" s="1"/>
  <c r="BT1977" i="35"/>
  <c r="BV1977" i="35" s="1"/>
  <c r="BJ1977" i="35"/>
  <c r="BR1977" i="35" s="1"/>
  <c r="R1977" i="35"/>
  <c r="CA1978" i="35"/>
  <c r="BY1978" i="35"/>
  <c r="BZ1978" i="35" s="1"/>
  <c r="BT1978" i="35"/>
  <c r="BX1978" i="35" s="1"/>
  <c r="BJ1978" i="35"/>
  <c r="BO1978" i="35" s="1"/>
  <c r="R1978" i="35"/>
  <c r="CA1974" i="35"/>
  <c r="BY1974" i="35"/>
  <c r="BZ1974" i="35" s="1"/>
  <c r="BT1974" i="35"/>
  <c r="BV1974" i="35" s="1"/>
  <c r="BJ1974" i="35"/>
  <c r="BR1974" i="35" s="1"/>
  <c r="R1974" i="35"/>
  <c r="CA1975" i="35"/>
  <c r="BY1975" i="35"/>
  <c r="BZ1975" i="35" s="1"/>
  <c r="BT1975" i="35"/>
  <c r="BV1975" i="35" s="1"/>
  <c r="BJ1975" i="35"/>
  <c r="BO1975" i="35" s="1"/>
  <c r="R1975" i="35"/>
  <c r="CA1993" i="35"/>
  <c r="BY1993" i="35"/>
  <c r="BZ1993" i="35" s="1"/>
  <c r="BT1993" i="35"/>
  <c r="BV1993" i="35" s="1"/>
  <c r="BJ1993" i="35"/>
  <c r="BO1993" i="35" s="1"/>
  <c r="R1993" i="35"/>
  <c r="CA1994" i="35"/>
  <c r="BY1994" i="35"/>
  <c r="BZ1994" i="35" s="1"/>
  <c r="BT1994" i="35"/>
  <c r="BV1994" i="35" s="1"/>
  <c r="BJ1994" i="35"/>
  <c r="BL1994" i="35" s="1"/>
  <c r="R1994" i="35"/>
  <c r="CA1995" i="35"/>
  <c r="BY1995" i="35"/>
  <c r="BZ1995" i="35" s="1"/>
  <c r="BT1995" i="35"/>
  <c r="BW1995" i="35" s="1"/>
  <c r="BJ1995" i="35"/>
  <c r="BR1995" i="35" s="1"/>
  <c r="R1995" i="35"/>
  <c r="CA1996" i="35"/>
  <c r="BY1996" i="35"/>
  <c r="BZ1996" i="35" s="1"/>
  <c r="BT1996" i="35"/>
  <c r="BX1996" i="35" s="1"/>
  <c r="BJ1996" i="35"/>
  <c r="BO1996" i="35" s="1"/>
  <c r="R1996" i="35"/>
  <c r="CA1985" i="35"/>
  <c r="BY1985" i="35"/>
  <c r="BZ1985" i="35" s="1"/>
  <c r="BT1985" i="35"/>
  <c r="BU1985" i="35" s="1"/>
  <c r="BJ1985" i="35"/>
  <c r="BO1985" i="35" s="1"/>
  <c r="R1985" i="35"/>
  <c r="CA1970" i="35"/>
  <c r="BY1970" i="35"/>
  <c r="BZ1970" i="35" s="1"/>
  <c r="BT1970" i="35"/>
  <c r="BU1970" i="35" s="1"/>
  <c r="BJ1970" i="35"/>
  <c r="BO1970" i="35" s="1"/>
  <c r="R1970" i="35"/>
  <c r="CA1971" i="35"/>
  <c r="BY1971" i="35"/>
  <c r="BZ1971" i="35" s="1"/>
  <c r="BT1971" i="35"/>
  <c r="BV1971" i="35" s="1"/>
  <c r="BJ1971" i="35"/>
  <c r="BN1971" i="35" s="1"/>
  <c r="R1971" i="35"/>
  <c r="CA1972" i="35"/>
  <c r="BY1972" i="35"/>
  <c r="BZ1972" i="35" s="1"/>
  <c r="BT1972" i="35"/>
  <c r="BV1972" i="35" s="1"/>
  <c r="BJ1972" i="35"/>
  <c r="BN1972" i="35" s="1"/>
  <c r="R1972" i="35"/>
  <c r="CA1966" i="35"/>
  <c r="BY1966" i="35"/>
  <c r="BZ1966" i="35" s="1"/>
  <c r="BT1966" i="35"/>
  <c r="BV1966" i="35" s="1"/>
  <c r="BJ1966" i="35"/>
  <c r="BO1966" i="35" s="1"/>
  <c r="R1966" i="35"/>
  <c r="CA1967" i="35"/>
  <c r="BY1967" i="35"/>
  <c r="BZ1967" i="35" s="1"/>
  <c r="BT1967" i="35"/>
  <c r="BW1967" i="35" s="1"/>
  <c r="BJ1967" i="35"/>
  <c r="BN1967" i="35" s="1"/>
  <c r="R1967" i="35"/>
  <c r="CA1943" i="35"/>
  <c r="BY1943" i="35"/>
  <c r="BZ1943" i="35" s="1"/>
  <c r="BT1943" i="35"/>
  <c r="BV1943" i="35" s="1"/>
  <c r="BJ1943" i="35"/>
  <c r="BO1943" i="35" s="1"/>
  <c r="R1943" i="35"/>
  <c r="CA1944" i="35"/>
  <c r="BY1944" i="35"/>
  <c r="BZ1944" i="35" s="1"/>
  <c r="BT1944" i="35"/>
  <c r="BV1944" i="35" s="1"/>
  <c r="BJ1944" i="35"/>
  <c r="BO1944" i="35" s="1"/>
  <c r="R1944" i="35"/>
  <c r="CA1951" i="35"/>
  <c r="BY1951" i="35"/>
  <c r="BZ1951" i="35" s="1"/>
  <c r="BT1951" i="35"/>
  <c r="BV1951" i="35" s="1"/>
  <c r="BJ1951" i="35"/>
  <c r="BR1951" i="35" s="1"/>
  <c r="R1951" i="35"/>
  <c r="CA1952" i="35"/>
  <c r="BY1952" i="35"/>
  <c r="BZ1952" i="35" s="1"/>
  <c r="BT1952" i="35"/>
  <c r="BV1952" i="35" s="1"/>
  <c r="BJ1952" i="35"/>
  <c r="BN1952" i="35" s="1"/>
  <c r="R1952" i="35"/>
  <c r="CA1954" i="35"/>
  <c r="BY1954" i="35"/>
  <c r="BZ1954" i="35" s="1"/>
  <c r="BT1954" i="35"/>
  <c r="BV1954" i="35" s="1"/>
  <c r="BJ1954" i="35"/>
  <c r="BO1954" i="35" s="1"/>
  <c r="R1954" i="35"/>
  <c r="CA1949" i="35"/>
  <c r="BY1949" i="35"/>
  <c r="BZ1949" i="35" s="1"/>
  <c r="BT1949" i="35"/>
  <c r="BV1949" i="35" s="1"/>
  <c r="BJ1949" i="35"/>
  <c r="BR1949" i="35" s="1"/>
  <c r="R1949" i="35"/>
  <c r="CA1937" i="35"/>
  <c r="BY1937" i="35"/>
  <c r="BZ1937" i="35" s="1"/>
  <c r="BT1937" i="35"/>
  <c r="BV1937" i="35" s="1"/>
  <c r="BJ1937" i="35"/>
  <c r="BO1937" i="35" s="1"/>
  <c r="R1937" i="35"/>
  <c r="CA1936" i="35"/>
  <c r="BY1936" i="35"/>
  <c r="BZ1936" i="35" s="1"/>
  <c r="BT1936" i="35"/>
  <c r="BW1936" i="35" s="1"/>
  <c r="BJ1936" i="35"/>
  <c r="BK1936" i="35" s="1"/>
  <c r="R1936" i="35"/>
  <c r="CA1939" i="35"/>
  <c r="BY1939" i="35"/>
  <c r="BZ1939" i="35" s="1"/>
  <c r="BT1939" i="35"/>
  <c r="BX1939" i="35" s="1"/>
  <c r="BJ1939" i="35"/>
  <c r="BL1939" i="35" s="1"/>
  <c r="R1939" i="35"/>
  <c r="CA1938" i="35"/>
  <c r="BY1938" i="35"/>
  <c r="BZ1938" i="35" s="1"/>
  <c r="BT1938" i="35"/>
  <c r="BX1938" i="35" s="1"/>
  <c r="BJ1938" i="35"/>
  <c r="BR1938" i="35" s="1"/>
  <c r="R1938" i="35"/>
  <c r="CA1940" i="35"/>
  <c r="BY1940" i="35"/>
  <c r="BZ1940" i="35" s="1"/>
  <c r="BT1940" i="35"/>
  <c r="BV1940" i="35" s="1"/>
  <c r="BJ1940" i="35"/>
  <c r="BO1940" i="35" s="1"/>
  <c r="R1940" i="35"/>
  <c r="CA1941" i="35"/>
  <c r="BY1941" i="35"/>
  <c r="BZ1941" i="35" s="1"/>
  <c r="BT1941" i="35"/>
  <c r="BX1941" i="35" s="1"/>
  <c r="BJ1941" i="35"/>
  <c r="BO1941" i="35" s="1"/>
  <c r="R1941" i="35"/>
  <c r="CA1930" i="35"/>
  <c r="BY1930" i="35"/>
  <c r="BZ1930" i="35" s="1"/>
  <c r="BT1930" i="35"/>
  <c r="BV1930" i="35" s="1"/>
  <c r="BJ1930" i="35"/>
  <c r="BR1930" i="35" s="1"/>
  <c r="R1930" i="35"/>
  <c r="CA1931" i="35"/>
  <c r="BY1931" i="35"/>
  <c r="BZ1931" i="35" s="1"/>
  <c r="BT1931" i="35"/>
  <c r="BV1931" i="35" s="1"/>
  <c r="BJ1931" i="35"/>
  <c r="BO1931" i="35" s="1"/>
  <c r="R1931" i="35"/>
  <c r="CA1932" i="35"/>
  <c r="BY1932" i="35"/>
  <c r="BZ1932" i="35" s="1"/>
  <c r="BT1932" i="35"/>
  <c r="BV1932" i="35" s="1"/>
  <c r="BJ1932" i="35"/>
  <c r="BL1932" i="35" s="1"/>
  <c r="R1932" i="35"/>
  <c r="CA1933" i="35"/>
  <c r="BY1933" i="35"/>
  <c r="BZ1933" i="35" s="1"/>
  <c r="BT1933" i="35"/>
  <c r="BW1933" i="35" s="1"/>
  <c r="BJ1933" i="35"/>
  <c r="BK1933" i="35" s="1"/>
  <c r="R1933" i="35"/>
  <c r="CA1934" i="35"/>
  <c r="BY1934" i="35"/>
  <c r="BZ1934" i="35" s="1"/>
  <c r="BT1934" i="35"/>
  <c r="BX1934" i="35" s="1"/>
  <c r="BJ1934" i="35"/>
  <c r="BL1934" i="35" s="1"/>
  <c r="R1934" i="35"/>
  <c r="CA1956" i="35"/>
  <c r="BY1956" i="35"/>
  <c r="BZ1956" i="35" s="1"/>
  <c r="BT1956" i="35"/>
  <c r="BX1956" i="35" s="1"/>
  <c r="BJ1956" i="35"/>
  <c r="BL1956" i="35" s="1"/>
  <c r="R1956" i="35"/>
  <c r="CA1957" i="35"/>
  <c r="BY1957" i="35"/>
  <c r="BZ1957" i="35" s="1"/>
  <c r="BT1957" i="35"/>
  <c r="BV1957" i="35" s="1"/>
  <c r="BJ1957" i="35"/>
  <c r="BN1957" i="35" s="1"/>
  <c r="R1957" i="35"/>
  <c r="CA1947" i="35"/>
  <c r="BY1947" i="35"/>
  <c r="BZ1947" i="35" s="1"/>
  <c r="BT1947" i="35"/>
  <c r="BX1947" i="35" s="1"/>
  <c r="BJ1947" i="35"/>
  <c r="BL1947" i="35" s="1"/>
  <c r="R1947" i="35"/>
  <c r="CA1926" i="35"/>
  <c r="BY1926" i="35"/>
  <c r="BZ1926" i="35" s="1"/>
  <c r="BT1926" i="35"/>
  <c r="BX1926" i="35" s="1"/>
  <c r="BJ1926" i="35"/>
  <c r="BN1926" i="35" s="1"/>
  <c r="R1926" i="35"/>
  <c r="CA1927" i="35"/>
  <c r="BY1927" i="35"/>
  <c r="BZ1927" i="35" s="1"/>
  <c r="BT1927" i="35"/>
  <c r="BX1927" i="35" s="1"/>
  <c r="BJ1927" i="35"/>
  <c r="BO1927" i="35" s="1"/>
  <c r="R1927" i="35"/>
  <c r="CA1928" i="35"/>
  <c r="BY1928" i="35"/>
  <c r="BZ1928" i="35" s="1"/>
  <c r="BT1928" i="35"/>
  <c r="BV1928" i="35" s="1"/>
  <c r="BJ1928" i="35"/>
  <c r="BR1928" i="35" s="1"/>
  <c r="R1928" i="35"/>
  <c r="BM259" i="35" l="1"/>
  <c r="BS259" i="35"/>
  <c r="BP259" i="35"/>
  <c r="BQ259" i="35"/>
  <c r="BM296" i="35"/>
  <c r="BS296" i="35"/>
  <c r="BP296" i="35"/>
  <c r="BQ296" i="35"/>
  <c r="BM824" i="35"/>
  <c r="BS824" i="35"/>
  <c r="BP824" i="35"/>
  <c r="BQ824" i="35"/>
  <c r="BP831" i="35"/>
  <c r="BM831" i="35"/>
  <c r="BS831" i="35"/>
  <c r="BQ831" i="35"/>
  <c r="BS927" i="35"/>
  <c r="BM927" i="35"/>
  <c r="BP927" i="35"/>
  <c r="BQ927" i="35"/>
  <c r="BM1405" i="35"/>
  <c r="BS1405" i="35"/>
  <c r="BQ1405" i="35"/>
  <c r="BP1405" i="35"/>
  <c r="BX1417" i="35"/>
  <c r="BL1417" i="35"/>
  <c r="BR1417" i="35"/>
  <c r="BN1417" i="35"/>
  <c r="BU1417" i="35"/>
  <c r="BV1417" i="35"/>
  <c r="BK1417" i="35"/>
  <c r="BK2055" i="35"/>
  <c r="BM2055" i="35" s="1"/>
  <c r="BU2055" i="35"/>
  <c r="BX2055" i="35"/>
  <c r="BL2055" i="35"/>
  <c r="BR2055" i="35"/>
  <c r="BW2055" i="35"/>
  <c r="BO2055" i="35"/>
  <c r="BR2053" i="35"/>
  <c r="BU2053" i="35"/>
  <c r="BK2052" i="35"/>
  <c r="BM2052" i="35" s="1"/>
  <c r="BL2053" i="35"/>
  <c r="BL2052" i="35"/>
  <c r="BN2053" i="35"/>
  <c r="BN2052" i="35"/>
  <c r="BO2053" i="35"/>
  <c r="BO2052" i="35"/>
  <c r="BW2052" i="35"/>
  <c r="BX2052" i="35"/>
  <c r="BX2053" i="35"/>
  <c r="BU2052" i="35"/>
  <c r="BM2053" i="35"/>
  <c r="BS2053" i="35"/>
  <c r="BQ2053" i="35"/>
  <c r="BP2053" i="35"/>
  <c r="BV2053" i="35"/>
  <c r="BK2042" i="35"/>
  <c r="BM2042" i="35" s="1"/>
  <c r="BL2042" i="35"/>
  <c r="BL2041" i="35"/>
  <c r="BW2041" i="35"/>
  <c r="BX2041" i="35"/>
  <c r="BK2041" i="35"/>
  <c r="BM2041" i="35" s="1"/>
  <c r="BU2041" i="35"/>
  <c r="BN2041" i="35"/>
  <c r="BW2042" i="35"/>
  <c r="BN2042" i="35"/>
  <c r="BO2041" i="35"/>
  <c r="BO2042" i="35"/>
  <c r="BR2043" i="35"/>
  <c r="BX2042" i="35"/>
  <c r="BR2044" i="35"/>
  <c r="BL2043" i="35"/>
  <c r="BO2043" i="35"/>
  <c r="BX2043" i="35"/>
  <c r="BU2044" i="35"/>
  <c r="BX2044" i="35"/>
  <c r="BW2043" i="35"/>
  <c r="BK2044" i="35"/>
  <c r="BM2044" i="35" s="1"/>
  <c r="BN2044" i="35"/>
  <c r="BU2042" i="35"/>
  <c r="BK2043" i="35"/>
  <c r="BM2043" i="35" s="1"/>
  <c r="BW2044" i="35"/>
  <c r="BU2043" i="35"/>
  <c r="BL2044" i="35"/>
  <c r="BO2038" i="35"/>
  <c r="BK2036" i="35"/>
  <c r="BP2036" i="35" s="1"/>
  <c r="BX2036" i="35"/>
  <c r="BL2036" i="35"/>
  <c r="BN2036" i="35"/>
  <c r="BO2036" i="35"/>
  <c r="BU2036" i="35"/>
  <c r="BW2036" i="35"/>
  <c r="BN2037" i="35"/>
  <c r="BO2037" i="35"/>
  <c r="BW2037" i="35"/>
  <c r="BU2038" i="35"/>
  <c r="BK2037" i="35"/>
  <c r="BM2037" i="35" s="1"/>
  <c r="BW2038" i="35"/>
  <c r="BX2038" i="35"/>
  <c r="BR2037" i="35"/>
  <c r="BU2037" i="35"/>
  <c r="BV2037" i="35"/>
  <c r="BK2038" i="35"/>
  <c r="BM2038" i="35" s="1"/>
  <c r="BL2038" i="35"/>
  <c r="BR2038" i="35"/>
  <c r="BK2017" i="35"/>
  <c r="BQ2017" i="35" s="1"/>
  <c r="BL2017" i="35"/>
  <c r="BN2017" i="35"/>
  <c r="BO2017" i="35"/>
  <c r="BU2018" i="35"/>
  <c r="BW2018" i="35"/>
  <c r="BX2018" i="35"/>
  <c r="BU2017" i="35"/>
  <c r="BV2017" i="35"/>
  <c r="BW2017" i="35"/>
  <c r="BK2018" i="35"/>
  <c r="BM2018" i="35" s="1"/>
  <c r="BL2018" i="35"/>
  <c r="BO2018" i="35"/>
  <c r="BR2018" i="35"/>
  <c r="BN2025" i="35"/>
  <c r="BO2025" i="35"/>
  <c r="BL2025" i="35"/>
  <c r="BK2025" i="35"/>
  <c r="BM2025" i="35" s="1"/>
  <c r="BR2026" i="35"/>
  <c r="BX2025" i="35"/>
  <c r="BW2025" i="35"/>
  <c r="BX2026" i="35"/>
  <c r="BW2026" i="35"/>
  <c r="BK2026" i="35"/>
  <c r="BS2026" i="35" s="1"/>
  <c r="BL2026" i="35"/>
  <c r="BU2025" i="35"/>
  <c r="BO2026" i="35"/>
  <c r="BU2026" i="35"/>
  <c r="BR2028" i="35"/>
  <c r="BX2028" i="35"/>
  <c r="BL2028" i="35"/>
  <c r="BN2028" i="35"/>
  <c r="BO2028" i="35"/>
  <c r="BS2028" i="35"/>
  <c r="BQ2028" i="35"/>
  <c r="BM2028" i="35"/>
  <c r="BP2028" i="35"/>
  <c r="BU2028" i="35"/>
  <c r="BV2028" i="35"/>
  <c r="BR2023" i="35"/>
  <c r="BK2023" i="35"/>
  <c r="BM2023" i="35" s="1"/>
  <c r="BU2023" i="35"/>
  <c r="BW2023" i="35"/>
  <c r="BX2023" i="35"/>
  <c r="BL2023" i="35"/>
  <c r="BO2023" i="35"/>
  <c r="BU1981" i="35"/>
  <c r="BN1982" i="35"/>
  <c r="BW1980" i="35"/>
  <c r="BK1981" i="35"/>
  <c r="BM1981" i="35" s="1"/>
  <c r="BK1980" i="35"/>
  <c r="BM1980" i="35" s="1"/>
  <c r="BN1981" i="35"/>
  <c r="BL1980" i="35"/>
  <c r="BO1981" i="35"/>
  <c r="BO1980" i="35"/>
  <c r="BK1982" i="35"/>
  <c r="BM1982" i="35" s="1"/>
  <c r="BR1981" i="35"/>
  <c r="BL1982" i="35"/>
  <c r="BU1980" i="35"/>
  <c r="BW1981" i="35"/>
  <c r="BX1980" i="35"/>
  <c r="BX1981" i="35"/>
  <c r="BR1980" i="35"/>
  <c r="BR1982" i="35"/>
  <c r="BW1982" i="35"/>
  <c r="BX1982" i="35"/>
  <c r="BU1982" i="35"/>
  <c r="BW1998" i="35"/>
  <c r="BX1998" i="35"/>
  <c r="BK1998" i="35"/>
  <c r="BM1998" i="35" s="1"/>
  <c r="BL1998" i="35"/>
  <c r="BN1998" i="35"/>
  <c r="BO1998" i="35"/>
  <c r="BU1998" i="35"/>
  <c r="BW1989" i="35"/>
  <c r="BK1989" i="35"/>
  <c r="BS1989" i="35" s="1"/>
  <c r="BL1989" i="35"/>
  <c r="BN1989" i="35"/>
  <c r="BR1989" i="35"/>
  <c r="BX1989" i="35"/>
  <c r="BU1989" i="35"/>
  <c r="BR1991" i="35"/>
  <c r="BN1991" i="35"/>
  <c r="BO1991" i="35"/>
  <c r="BK1991" i="35"/>
  <c r="BU1991" i="35"/>
  <c r="BV1991" i="35"/>
  <c r="BW1991" i="35"/>
  <c r="BU1987" i="35"/>
  <c r="BW1987" i="35"/>
  <c r="BX1987" i="35"/>
  <c r="BO1987" i="35"/>
  <c r="BK1987" i="35"/>
  <c r="BM1987" i="35" s="1"/>
  <c r="BL1987" i="35"/>
  <c r="BN1987" i="35"/>
  <c r="BX1977" i="35"/>
  <c r="BK1977" i="35"/>
  <c r="BM1977" i="35" s="1"/>
  <c r="BL1977" i="35"/>
  <c r="BN1977" i="35"/>
  <c r="BU1977" i="35"/>
  <c r="BO1977" i="35"/>
  <c r="BW1977" i="35"/>
  <c r="BW1978" i="35"/>
  <c r="BK1978" i="35"/>
  <c r="BM1978" i="35" s="1"/>
  <c r="BR1978" i="35"/>
  <c r="BU1978" i="35"/>
  <c r="BV1978" i="35"/>
  <c r="BL1978" i="35"/>
  <c r="BN1978" i="35"/>
  <c r="BL1974" i="35"/>
  <c r="BO1974" i="35"/>
  <c r="BK1974" i="35"/>
  <c r="BS1974" i="35" s="1"/>
  <c r="BN1974" i="35"/>
  <c r="BW1974" i="35"/>
  <c r="BX1974" i="35"/>
  <c r="BU1975" i="35"/>
  <c r="BW1975" i="35"/>
  <c r="BX1975" i="35"/>
  <c r="BU1974" i="35"/>
  <c r="BK1975" i="35"/>
  <c r="BR1975" i="35"/>
  <c r="BL1975" i="35"/>
  <c r="BN1975" i="35"/>
  <c r="BO1994" i="35"/>
  <c r="BR1994" i="35"/>
  <c r="BK1993" i="35"/>
  <c r="BM1993" i="35" s="1"/>
  <c r="BL1993" i="35"/>
  <c r="BN1993" i="35"/>
  <c r="BN1994" i="35"/>
  <c r="BR1993" i="35"/>
  <c r="BX1993" i="35"/>
  <c r="BW1993" i="35"/>
  <c r="BW1994" i="35"/>
  <c r="BX1994" i="35"/>
  <c r="BK1994" i="35"/>
  <c r="BS1994" i="35" s="1"/>
  <c r="BU1993" i="35"/>
  <c r="BU1994" i="35"/>
  <c r="BV1996" i="35"/>
  <c r="BX1995" i="35"/>
  <c r="BK1995" i="35"/>
  <c r="BQ1995" i="35" s="1"/>
  <c r="BL1995" i="35"/>
  <c r="BN1995" i="35"/>
  <c r="BO1995" i="35"/>
  <c r="BW1996" i="35"/>
  <c r="BU1995" i="35"/>
  <c r="BV1995" i="35"/>
  <c r="BR1996" i="35"/>
  <c r="BU1996" i="35"/>
  <c r="BK1996" i="35"/>
  <c r="BL1996" i="35"/>
  <c r="BN1996" i="35"/>
  <c r="BV1985" i="35"/>
  <c r="BX1985" i="35"/>
  <c r="BW1985" i="35"/>
  <c r="BL1985" i="35"/>
  <c r="BK1985" i="35"/>
  <c r="BR1985" i="35"/>
  <c r="BN1985" i="35"/>
  <c r="BW1970" i="35"/>
  <c r="BV1970" i="35"/>
  <c r="BX1970" i="35"/>
  <c r="BU1972" i="35"/>
  <c r="BL1972" i="35"/>
  <c r="BW1971" i="35"/>
  <c r="BW1972" i="35"/>
  <c r="BX1971" i="35"/>
  <c r="BN1966" i="35"/>
  <c r="BR1970" i="35"/>
  <c r="BL1971" i="35"/>
  <c r="BK1971" i="35"/>
  <c r="BM1971" i="35" s="1"/>
  <c r="BK1970" i="35"/>
  <c r="BL1970" i="35"/>
  <c r="BO1971" i="35"/>
  <c r="BO1972" i="35"/>
  <c r="BN1970" i="35"/>
  <c r="BU1971" i="35"/>
  <c r="BX1972" i="35"/>
  <c r="BR1971" i="35"/>
  <c r="BK1972" i="35"/>
  <c r="BM1972" i="35" s="1"/>
  <c r="BR1972" i="35"/>
  <c r="BL1966" i="35"/>
  <c r="BL1967" i="35"/>
  <c r="BR1967" i="35"/>
  <c r="BX1967" i="35"/>
  <c r="BO1967" i="35"/>
  <c r="BK1967" i="35"/>
  <c r="BP1967" i="35" s="1"/>
  <c r="BK1966" i="35"/>
  <c r="BS1966" i="35" s="1"/>
  <c r="BR1966" i="35"/>
  <c r="BW1966" i="35"/>
  <c r="BX1966" i="35"/>
  <c r="BU1966" i="35"/>
  <c r="BU1967" i="35"/>
  <c r="BV1967" i="35"/>
  <c r="BK1944" i="35"/>
  <c r="BM1944" i="35" s="1"/>
  <c r="BL1944" i="35"/>
  <c r="BL1943" i="35"/>
  <c r="BK1943" i="35"/>
  <c r="BM1943" i="35" s="1"/>
  <c r="BX1944" i="35"/>
  <c r="BX1943" i="35"/>
  <c r="BW1944" i="35"/>
  <c r="BW1943" i="35"/>
  <c r="BN1944" i="35"/>
  <c r="BN1943" i="35"/>
  <c r="BR1944" i="35"/>
  <c r="BR1943" i="35"/>
  <c r="BU1943" i="35"/>
  <c r="BU1944" i="35"/>
  <c r="BL1952" i="35"/>
  <c r="BK1951" i="35"/>
  <c r="BS1951" i="35" s="1"/>
  <c r="BL1951" i="35"/>
  <c r="BN1951" i="35"/>
  <c r="BK1952" i="35"/>
  <c r="BM1952" i="35" s="1"/>
  <c r="BO1951" i="35"/>
  <c r="BO1952" i="35"/>
  <c r="BW1951" i="35"/>
  <c r="BX1951" i="35"/>
  <c r="BX1952" i="35"/>
  <c r="BU1952" i="35"/>
  <c r="BW1952" i="35"/>
  <c r="BU1951" i="35"/>
  <c r="BR1952" i="35"/>
  <c r="BR1954" i="35"/>
  <c r="BK1954" i="35"/>
  <c r="BS1954" i="35" s="1"/>
  <c r="BL1954" i="35"/>
  <c r="BN1954" i="35"/>
  <c r="BW1954" i="35"/>
  <c r="BX1954" i="35"/>
  <c r="BU1954" i="35"/>
  <c r="BK1949" i="35"/>
  <c r="BS1949" i="35" s="1"/>
  <c r="BL1949" i="35"/>
  <c r="BN1949" i="35"/>
  <c r="BO1949" i="35"/>
  <c r="BW1949" i="35"/>
  <c r="BX1949" i="35"/>
  <c r="BU1949" i="35"/>
  <c r="BN1936" i="35"/>
  <c r="BK1937" i="35"/>
  <c r="BM1937" i="35" s="1"/>
  <c r="BX1937" i="35"/>
  <c r="BU1939" i="35"/>
  <c r="BU1938" i="35"/>
  <c r="BL1937" i="35"/>
  <c r="BX1940" i="35"/>
  <c r="BV1938" i="35"/>
  <c r="BN1937" i="35"/>
  <c r="BW1937" i="35"/>
  <c r="BW1938" i="35"/>
  <c r="BR1937" i="35"/>
  <c r="BS1936" i="35"/>
  <c r="BQ1936" i="35"/>
  <c r="BP1936" i="35"/>
  <c r="BM1936" i="35"/>
  <c r="BL1936" i="35"/>
  <c r="BX1936" i="35"/>
  <c r="BN1939" i="35"/>
  <c r="BO1939" i="35"/>
  <c r="BO1936" i="35"/>
  <c r="BW1939" i="35"/>
  <c r="BU1937" i="35"/>
  <c r="BR1936" i="35"/>
  <c r="BU1936" i="35"/>
  <c r="BV1936" i="35"/>
  <c r="BR1941" i="35"/>
  <c r="BK1939" i="35"/>
  <c r="BQ1939" i="35" s="1"/>
  <c r="BL1940" i="35"/>
  <c r="BK1938" i="35"/>
  <c r="BK1940" i="35"/>
  <c r="BM1940" i="35" s="1"/>
  <c r="BL1938" i="35"/>
  <c r="BN1940" i="35"/>
  <c r="BN1938" i="35"/>
  <c r="BR1939" i="35"/>
  <c r="BO1938" i="35"/>
  <c r="BW1940" i="35"/>
  <c r="BV1939" i="35"/>
  <c r="BR1940" i="35"/>
  <c r="BU1940" i="35"/>
  <c r="BU1941" i="35"/>
  <c r="BV1941" i="35"/>
  <c r="BK1941" i="35"/>
  <c r="BW1941" i="35"/>
  <c r="BL1941" i="35"/>
  <c r="BN1941" i="35"/>
  <c r="BR1931" i="35"/>
  <c r="BL1930" i="35"/>
  <c r="BK1930" i="35"/>
  <c r="BM1930" i="35" s="1"/>
  <c r="BK1931" i="35"/>
  <c r="BM1931" i="35" s="1"/>
  <c r="BN1930" i="35"/>
  <c r="BL1931" i="35"/>
  <c r="BO1930" i="35"/>
  <c r="BN1931" i="35"/>
  <c r="BU1930" i="35"/>
  <c r="BW1930" i="35"/>
  <c r="BX1930" i="35"/>
  <c r="BR1932" i="35"/>
  <c r="BW1931" i="35"/>
  <c r="BX1931" i="35"/>
  <c r="BN1932" i="35"/>
  <c r="BO1932" i="35"/>
  <c r="BW1932" i="35"/>
  <c r="BX1932" i="35"/>
  <c r="BK1932" i="35"/>
  <c r="BM1932" i="35" s="1"/>
  <c r="BU1931" i="35"/>
  <c r="BU1932" i="35"/>
  <c r="BO1933" i="35"/>
  <c r="BK1934" i="35"/>
  <c r="BQ1934" i="35" s="1"/>
  <c r="BN1934" i="35"/>
  <c r="BU1933" i="35"/>
  <c r="BO1934" i="35"/>
  <c r="BX1933" i="35"/>
  <c r="BL1933" i="35"/>
  <c r="BN1933" i="35"/>
  <c r="BP1933" i="35"/>
  <c r="BS1933" i="35"/>
  <c r="BM1933" i="35"/>
  <c r="BQ1933" i="35"/>
  <c r="BR1933" i="35"/>
  <c r="BV1933" i="35"/>
  <c r="BR1934" i="35"/>
  <c r="BU1934" i="35"/>
  <c r="BV1934" i="35"/>
  <c r="BW1934" i="35"/>
  <c r="BN1956" i="35"/>
  <c r="BO1956" i="35"/>
  <c r="BO1957" i="35"/>
  <c r="BW1957" i="35"/>
  <c r="BX1957" i="35"/>
  <c r="BR1956" i="35"/>
  <c r="BU1956" i="35"/>
  <c r="BV1956" i="35"/>
  <c r="BK1957" i="35"/>
  <c r="BM1957" i="35" s="1"/>
  <c r="BK1956" i="35"/>
  <c r="BW1956" i="35"/>
  <c r="BL1957" i="35"/>
  <c r="BU1957" i="35"/>
  <c r="BR1957" i="35"/>
  <c r="BN1947" i="35"/>
  <c r="BO1947" i="35"/>
  <c r="BR1947" i="35"/>
  <c r="BU1947" i="35"/>
  <c r="BV1947" i="35"/>
  <c r="BK1947" i="35"/>
  <c r="BW1947" i="35"/>
  <c r="BR1926" i="35"/>
  <c r="BO1926" i="35"/>
  <c r="BK1927" i="35"/>
  <c r="BM1927" i="35" s="1"/>
  <c r="BW1927" i="35"/>
  <c r="BU1926" i="35"/>
  <c r="BV1926" i="35"/>
  <c r="BK1926" i="35"/>
  <c r="BW1926" i="35"/>
  <c r="BL1926" i="35"/>
  <c r="BR1927" i="35"/>
  <c r="BU1927" i="35"/>
  <c r="BV1927" i="35"/>
  <c r="BL1927" i="35"/>
  <c r="BN1927" i="35"/>
  <c r="BU1928" i="35"/>
  <c r="BK1928" i="35"/>
  <c r="BL1928" i="35"/>
  <c r="BN1928" i="35"/>
  <c r="BO1928" i="35"/>
  <c r="BW1928" i="35"/>
  <c r="BX1928" i="35"/>
  <c r="CA1837" i="35"/>
  <c r="BY1837" i="35"/>
  <c r="BZ1837" i="35" s="1"/>
  <c r="BT1837" i="35"/>
  <c r="BW1837" i="35" s="1"/>
  <c r="BJ1837" i="35"/>
  <c r="BO1837" i="35" s="1"/>
  <c r="R1837" i="35"/>
  <c r="CA1912" i="35"/>
  <c r="BY1912" i="35"/>
  <c r="BZ1912" i="35" s="1"/>
  <c r="BT1912" i="35"/>
  <c r="BV1912" i="35" s="1"/>
  <c r="BJ1912" i="35"/>
  <c r="BR1912" i="35" s="1"/>
  <c r="R1912" i="35"/>
  <c r="CA1871" i="35"/>
  <c r="BY1871" i="35"/>
  <c r="BZ1871" i="35" s="1"/>
  <c r="BT1871" i="35"/>
  <c r="BW1871" i="35" s="1"/>
  <c r="BJ1871" i="35"/>
  <c r="BN1871" i="35" s="1"/>
  <c r="R1871" i="35"/>
  <c r="CA1868" i="35"/>
  <c r="BY1868" i="35"/>
  <c r="BZ1868" i="35" s="1"/>
  <c r="BT1868" i="35"/>
  <c r="BV1868" i="35" s="1"/>
  <c r="BJ1868" i="35"/>
  <c r="BR1868" i="35" s="1"/>
  <c r="R1868" i="35"/>
  <c r="CA1869" i="35"/>
  <c r="BY1869" i="35"/>
  <c r="BZ1869" i="35" s="1"/>
  <c r="BT1869" i="35"/>
  <c r="BV1869" i="35" s="1"/>
  <c r="BJ1869" i="35"/>
  <c r="BL1869" i="35" s="1"/>
  <c r="R1869" i="35"/>
  <c r="CA1870" i="35"/>
  <c r="BY1870" i="35"/>
  <c r="BZ1870" i="35" s="1"/>
  <c r="BT1870" i="35"/>
  <c r="BV1870" i="35" s="1"/>
  <c r="BJ1870" i="35"/>
  <c r="BO1870" i="35" s="1"/>
  <c r="R1870" i="35"/>
  <c r="CA1872" i="35"/>
  <c r="BY1872" i="35"/>
  <c r="BZ1872" i="35" s="1"/>
  <c r="BT1872" i="35"/>
  <c r="BX1872" i="35" s="1"/>
  <c r="BJ1872" i="35"/>
  <c r="BR1872" i="35" s="1"/>
  <c r="R1872" i="35"/>
  <c r="CA1873" i="35"/>
  <c r="BY1873" i="35"/>
  <c r="BZ1873" i="35" s="1"/>
  <c r="BT1873" i="35"/>
  <c r="BU1873" i="35" s="1"/>
  <c r="BJ1873" i="35"/>
  <c r="BO1873" i="35" s="1"/>
  <c r="R1873" i="35"/>
  <c r="CA1874" i="35"/>
  <c r="BY1874" i="35"/>
  <c r="BZ1874" i="35" s="1"/>
  <c r="BT1874" i="35"/>
  <c r="BX1874" i="35" s="1"/>
  <c r="BJ1874" i="35"/>
  <c r="BO1874" i="35" s="1"/>
  <c r="R1874" i="35"/>
  <c r="CA1875" i="35"/>
  <c r="BY1875" i="35"/>
  <c r="BZ1875" i="35" s="1"/>
  <c r="BT1875" i="35"/>
  <c r="BU1875" i="35" s="1"/>
  <c r="BJ1875" i="35"/>
  <c r="BR1875" i="35" s="1"/>
  <c r="R1875" i="35"/>
  <c r="BM1417" i="35" l="1"/>
  <c r="BS1417" i="35"/>
  <c r="BQ1417" i="35"/>
  <c r="BP1417" i="35"/>
  <c r="BS2055" i="35"/>
  <c r="BQ2055" i="35"/>
  <c r="BP2055" i="35"/>
  <c r="BS2052" i="35"/>
  <c r="BP2052" i="35"/>
  <c r="BQ2052" i="35"/>
  <c r="BS2042" i="35"/>
  <c r="BQ2042" i="35"/>
  <c r="BP2042" i="35"/>
  <c r="BP2041" i="35"/>
  <c r="BS2041" i="35"/>
  <c r="BQ2041" i="35"/>
  <c r="BQ2044" i="35"/>
  <c r="BS2044" i="35"/>
  <c r="BP2044" i="35"/>
  <c r="BS2043" i="35"/>
  <c r="BQ2043" i="35"/>
  <c r="BP2043" i="35"/>
  <c r="BS2038" i="35"/>
  <c r="BS2036" i="35"/>
  <c r="BM2036" i="35"/>
  <c r="BQ2036" i="35"/>
  <c r="BQ2038" i="35"/>
  <c r="BP2038" i="35"/>
  <c r="BS2037" i="35"/>
  <c r="BP2037" i="35"/>
  <c r="BQ2037" i="35"/>
  <c r="BP2018" i="35"/>
  <c r="BS2017" i="35"/>
  <c r="BS2018" i="35"/>
  <c r="BQ2018" i="35"/>
  <c r="BM2017" i="35"/>
  <c r="BP2017" i="35"/>
  <c r="BP2025" i="35"/>
  <c r="BS2025" i="35"/>
  <c r="BQ2025" i="35"/>
  <c r="BM2026" i="35"/>
  <c r="BQ2026" i="35"/>
  <c r="BP2026" i="35"/>
  <c r="BP2023" i="35"/>
  <c r="BS2023" i="35"/>
  <c r="BQ2023" i="35"/>
  <c r="BQ1980" i="35"/>
  <c r="BS1980" i="35"/>
  <c r="BQ1982" i="35"/>
  <c r="BQ1981" i="35"/>
  <c r="BS1982" i="35"/>
  <c r="BP1980" i="35"/>
  <c r="BP1982" i="35"/>
  <c r="BS1981" i="35"/>
  <c r="BP1981" i="35"/>
  <c r="BS1998" i="35"/>
  <c r="BQ1998" i="35"/>
  <c r="BP1998" i="35"/>
  <c r="BM1989" i="35"/>
  <c r="BQ1989" i="35"/>
  <c r="BP1989" i="35"/>
  <c r="BS1991" i="35"/>
  <c r="BP1991" i="35"/>
  <c r="BM1991" i="35"/>
  <c r="BQ1991" i="35"/>
  <c r="BS1987" i="35"/>
  <c r="BQ1987" i="35"/>
  <c r="BP1987" i="35"/>
  <c r="BQ1977" i="35"/>
  <c r="BP1977" i="35"/>
  <c r="BS1977" i="35"/>
  <c r="BP1978" i="35"/>
  <c r="BS1978" i="35"/>
  <c r="BQ1978" i="35"/>
  <c r="BQ1974" i="35"/>
  <c r="BM1974" i="35"/>
  <c r="BP1974" i="35"/>
  <c r="BM1975" i="35"/>
  <c r="BS1975" i="35"/>
  <c r="BQ1975" i="35"/>
  <c r="BP1975" i="35"/>
  <c r="BM1994" i="35"/>
  <c r="BS1993" i="35"/>
  <c r="BQ1993" i="35"/>
  <c r="BP1993" i="35"/>
  <c r="BQ1994" i="35"/>
  <c r="BP1994" i="35"/>
  <c r="BS1995" i="35"/>
  <c r="BP1995" i="35"/>
  <c r="BM1995" i="35"/>
  <c r="BM1996" i="35"/>
  <c r="BP1996" i="35"/>
  <c r="BS1996" i="35"/>
  <c r="BQ1996" i="35"/>
  <c r="BS1985" i="35"/>
  <c r="BQ1985" i="35"/>
  <c r="BP1985" i="35"/>
  <c r="BM1985" i="35"/>
  <c r="BP1971" i="35"/>
  <c r="BP1972" i="35"/>
  <c r="BS1972" i="35"/>
  <c r="BQ1972" i="35"/>
  <c r="BS1970" i="35"/>
  <c r="BQ1970" i="35"/>
  <c r="BP1970" i="35"/>
  <c r="BM1970" i="35"/>
  <c r="BS1971" i="35"/>
  <c r="BQ1971" i="35"/>
  <c r="BQ1967" i="35"/>
  <c r="BQ1966" i="35"/>
  <c r="BP1966" i="35"/>
  <c r="BM1966" i="35"/>
  <c r="BS1967" i="35"/>
  <c r="BM1967" i="35"/>
  <c r="BS1944" i="35"/>
  <c r="BQ1944" i="35"/>
  <c r="BP1944" i="35"/>
  <c r="BS1943" i="35"/>
  <c r="BQ1943" i="35"/>
  <c r="BP1943" i="35"/>
  <c r="BP1952" i="35"/>
  <c r="BP1951" i="35"/>
  <c r="BM1951" i="35"/>
  <c r="BQ1951" i="35"/>
  <c r="BS1952" i="35"/>
  <c r="BQ1952" i="35"/>
  <c r="BM1954" i="35"/>
  <c r="BQ1954" i="35"/>
  <c r="BP1954" i="35"/>
  <c r="BM1949" i="35"/>
  <c r="BQ1949" i="35"/>
  <c r="BP1949" i="35"/>
  <c r="BS1937" i="35"/>
  <c r="BQ1937" i="35"/>
  <c r="BP1937" i="35"/>
  <c r="BP1939" i="35"/>
  <c r="BS1939" i="35"/>
  <c r="BM1939" i="35"/>
  <c r="BQ1940" i="35"/>
  <c r="BS1940" i="35"/>
  <c r="BS1938" i="35"/>
  <c r="BQ1938" i="35"/>
  <c r="BP1938" i="35"/>
  <c r="BM1938" i="35"/>
  <c r="BP1940" i="35"/>
  <c r="BM1941" i="35"/>
  <c r="BP1941" i="35"/>
  <c r="BS1941" i="35"/>
  <c r="BQ1941" i="35"/>
  <c r="BS1930" i="35"/>
  <c r="BQ1930" i="35"/>
  <c r="BM1934" i="35"/>
  <c r="BS1931" i="35"/>
  <c r="BP1931" i="35"/>
  <c r="BQ1931" i="35"/>
  <c r="BP1930" i="35"/>
  <c r="BS1932" i="35"/>
  <c r="BQ1932" i="35"/>
  <c r="BS1934" i="35"/>
  <c r="BP1932" i="35"/>
  <c r="BP1934" i="35"/>
  <c r="BQ1957" i="35"/>
  <c r="BS1957" i="35"/>
  <c r="BS1956" i="35"/>
  <c r="BQ1956" i="35"/>
  <c r="BP1956" i="35"/>
  <c r="BM1956" i="35"/>
  <c r="BP1957" i="35"/>
  <c r="BS1947" i="35"/>
  <c r="BQ1947" i="35"/>
  <c r="BP1947" i="35"/>
  <c r="BM1947" i="35"/>
  <c r="BS1927" i="35"/>
  <c r="BP1927" i="35"/>
  <c r="BQ1927" i="35"/>
  <c r="BP1926" i="35"/>
  <c r="BM1926" i="35"/>
  <c r="BS1926" i="35"/>
  <c r="BQ1926" i="35"/>
  <c r="BQ1928" i="35"/>
  <c r="BP1928" i="35"/>
  <c r="BM1928" i="35"/>
  <c r="BS1928" i="35"/>
  <c r="BR1837" i="35"/>
  <c r="BX1837" i="35"/>
  <c r="BL1837" i="35"/>
  <c r="BN1837" i="35"/>
  <c r="BU1837" i="35"/>
  <c r="BV1837" i="35"/>
  <c r="BK1837" i="35"/>
  <c r="BN1912" i="35"/>
  <c r="BK1912" i="35"/>
  <c r="BM1912" i="35" s="1"/>
  <c r="BL1912" i="35"/>
  <c r="BO1912" i="35"/>
  <c r="BW1912" i="35"/>
  <c r="BX1912" i="35"/>
  <c r="BU1912" i="35"/>
  <c r="BR1871" i="35"/>
  <c r="BX1871" i="35"/>
  <c r="BO1871" i="35"/>
  <c r="BU1871" i="35"/>
  <c r="BV1871" i="35"/>
  <c r="BK1871" i="35"/>
  <c r="BL1871" i="35"/>
  <c r="BL1868" i="35"/>
  <c r="BW1868" i="35"/>
  <c r="BX1868" i="35"/>
  <c r="BN1869" i="35"/>
  <c r="BO1869" i="35"/>
  <c r="BR1869" i="35"/>
  <c r="BK1868" i="35"/>
  <c r="BM1868" i="35" s="1"/>
  <c r="BN1868" i="35"/>
  <c r="BO1868" i="35"/>
  <c r="BX1869" i="35"/>
  <c r="BU1869" i="35"/>
  <c r="BW1869" i="35"/>
  <c r="BK1869" i="35"/>
  <c r="BM1869" i="35" s="1"/>
  <c r="BU1868" i="35"/>
  <c r="BW1870" i="35"/>
  <c r="BX1870" i="35"/>
  <c r="BK1870" i="35"/>
  <c r="BM1870" i="35" s="1"/>
  <c r="BL1870" i="35"/>
  <c r="BR1870" i="35"/>
  <c r="BU1870" i="35"/>
  <c r="BK1872" i="35"/>
  <c r="BM1872" i="35" s="1"/>
  <c r="BL1872" i="35"/>
  <c r="BN1870" i="35"/>
  <c r="BN1872" i="35"/>
  <c r="BV1873" i="35"/>
  <c r="BX1873" i="35"/>
  <c r="BO1872" i="35"/>
  <c r="BW1873" i="35"/>
  <c r="BU1872" i="35"/>
  <c r="BV1872" i="35"/>
  <c r="BW1872" i="35"/>
  <c r="BW1874" i="35"/>
  <c r="BK1873" i="35"/>
  <c r="BL1873" i="35"/>
  <c r="BR1873" i="35"/>
  <c r="BK1874" i="35"/>
  <c r="BM1874" i="35" s="1"/>
  <c r="BN1873" i="35"/>
  <c r="BL1874" i="35"/>
  <c r="BR1874" i="35"/>
  <c r="BU1874" i="35"/>
  <c r="BV1874" i="35"/>
  <c r="BN1874" i="35"/>
  <c r="BV1875" i="35"/>
  <c r="BK1875" i="35"/>
  <c r="BW1875" i="35"/>
  <c r="BL1875" i="35"/>
  <c r="BX1875" i="35"/>
  <c r="BN1875" i="35"/>
  <c r="BO1875" i="35"/>
  <c r="AE914" i="35"/>
  <c r="CA524" i="35"/>
  <c r="BY524" i="35"/>
  <c r="BZ524" i="35" s="1"/>
  <c r="BT524" i="35"/>
  <c r="BX524" i="35" s="1"/>
  <c r="BJ524" i="35"/>
  <c r="BL524" i="35" s="1"/>
  <c r="AE524" i="35"/>
  <c r="R524" i="35"/>
  <c r="BM1837" i="35" l="1"/>
  <c r="BS1837" i="35"/>
  <c r="BQ1837" i="35"/>
  <c r="BP1837" i="35"/>
  <c r="BP1912" i="35"/>
  <c r="BQ1912" i="35"/>
  <c r="BS1912" i="35"/>
  <c r="BM1871" i="35"/>
  <c r="BS1871" i="35"/>
  <c r="BQ1871" i="35"/>
  <c r="BP1871" i="35"/>
  <c r="BP1869" i="35"/>
  <c r="BQ1872" i="35"/>
  <c r="BQ1869" i="35"/>
  <c r="BS1868" i="35"/>
  <c r="BQ1868" i="35"/>
  <c r="BP1868" i="35"/>
  <c r="BS1869" i="35"/>
  <c r="BS1870" i="35"/>
  <c r="BS1872" i="35"/>
  <c r="BQ1870" i="35"/>
  <c r="BP1870" i="35"/>
  <c r="BP1872" i="35"/>
  <c r="BS1874" i="35"/>
  <c r="BP1874" i="35"/>
  <c r="BQ1874" i="35"/>
  <c r="BM1873" i="35"/>
  <c r="BS1873" i="35"/>
  <c r="BQ1873" i="35"/>
  <c r="BP1873" i="35"/>
  <c r="BM1875" i="35"/>
  <c r="BQ1875" i="35"/>
  <c r="BP1875" i="35"/>
  <c r="BS1875" i="35"/>
  <c r="BN524" i="35"/>
  <c r="BO524" i="35"/>
  <c r="BR524" i="35"/>
  <c r="BU524" i="35"/>
  <c r="BV524" i="35"/>
  <c r="BK524" i="35"/>
  <c r="BW524" i="35"/>
  <c r="CA1909" i="35"/>
  <c r="BY1909" i="35"/>
  <c r="BZ1909" i="35" s="1"/>
  <c r="BT1909" i="35"/>
  <c r="BV1909" i="35" s="1"/>
  <c r="BJ1909" i="35"/>
  <c r="BO1909" i="35" s="1"/>
  <c r="R1909" i="35"/>
  <c r="CA1910" i="35"/>
  <c r="BY1910" i="35"/>
  <c r="BZ1910" i="35" s="1"/>
  <c r="BT1910" i="35"/>
  <c r="BX1910" i="35" s="1"/>
  <c r="BJ1910" i="35"/>
  <c r="BR1910" i="35" s="1"/>
  <c r="R1910" i="35"/>
  <c r="CA1904" i="35"/>
  <c r="BY1904" i="35"/>
  <c r="BZ1904" i="35" s="1"/>
  <c r="BT1904" i="35"/>
  <c r="BV1904" i="35" s="1"/>
  <c r="BJ1904" i="35"/>
  <c r="BR1904" i="35" s="1"/>
  <c r="R1904" i="35"/>
  <c r="CA1905" i="35"/>
  <c r="BY1905" i="35"/>
  <c r="BZ1905" i="35" s="1"/>
  <c r="BT1905" i="35"/>
  <c r="BV1905" i="35" s="1"/>
  <c r="BJ1905" i="35"/>
  <c r="BR1905" i="35" s="1"/>
  <c r="R1905" i="35"/>
  <c r="CA1906" i="35"/>
  <c r="BY1906" i="35"/>
  <c r="BZ1906" i="35" s="1"/>
  <c r="BT1906" i="35"/>
  <c r="BV1906" i="35" s="1"/>
  <c r="BJ1906" i="35"/>
  <c r="BR1906" i="35" s="1"/>
  <c r="R1906" i="35"/>
  <c r="CA1907" i="35"/>
  <c r="BY1907" i="35"/>
  <c r="BZ1907" i="35" s="1"/>
  <c r="BT1907" i="35"/>
  <c r="BX1907" i="35" s="1"/>
  <c r="BJ1907" i="35"/>
  <c r="BR1907" i="35" s="1"/>
  <c r="R1907" i="35"/>
  <c r="CA1893" i="35"/>
  <c r="BY1893" i="35"/>
  <c r="BZ1893" i="35" s="1"/>
  <c r="BT1893" i="35"/>
  <c r="BX1893" i="35" s="1"/>
  <c r="BJ1893" i="35"/>
  <c r="BL1893" i="35" s="1"/>
  <c r="R1893" i="35"/>
  <c r="CA1894" i="35"/>
  <c r="BY1894" i="35"/>
  <c r="BZ1894" i="35" s="1"/>
  <c r="BT1894" i="35"/>
  <c r="BV1894" i="35" s="1"/>
  <c r="BJ1894" i="35"/>
  <c r="BO1894" i="35" s="1"/>
  <c r="R1894" i="35"/>
  <c r="CA1895" i="35"/>
  <c r="BY1895" i="35"/>
  <c r="BZ1895" i="35" s="1"/>
  <c r="BT1895" i="35"/>
  <c r="BV1895" i="35" s="1"/>
  <c r="BJ1895" i="35"/>
  <c r="BR1895" i="35" s="1"/>
  <c r="R1895" i="35"/>
  <c r="CA1896" i="35"/>
  <c r="BY1896" i="35"/>
  <c r="BZ1896" i="35" s="1"/>
  <c r="BT1896" i="35"/>
  <c r="BX1896" i="35" s="1"/>
  <c r="BJ1896" i="35"/>
  <c r="BO1896" i="35" s="1"/>
  <c r="R1896" i="35"/>
  <c r="CA1898" i="35"/>
  <c r="BY1898" i="35"/>
  <c r="BZ1898" i="35" s="1"/>
  <c r="BT1898" i="35"/>
  <c r="BV1898" i="35" s="1"/>
  <c r="BJ1898" i="35"/>
  <c r="BO1898" i="35" s="1"/>
  <c r="R1898" i="35"/>
  <c r="CA683" i="35"/>
  <c r="BY683" i="35"/>
  <c r="BZ683" i="35" s="1"/>
  <c r="BT683" i="35"/>
  <c r="BV683" i="35" s="1"/>
  <c r="BJ683" i="35"/>
  <c r="BR683" i="35" s="1"/>
  <c r="R683" i="35"/>
  <c r="CA1887" i="35"/>
  <c r="BY1887" i="35"/>
  <c r="BZ1887" i="35" s="1"/>
  <c r="BT1887" i="35"/>
  <c r="BV1887" i="35" s="1"/>
  <c r="BJ1887" i="35"/>
  <c r="BO1887" i="35" s="1"/>
  <c r="R1887" i="35"/>
  <c r="CA1884" i="35"/>
  <c r="BY1884" i="35"/>
  <c r="BZ1884" i="35" s="1"/>
  <c r="BT1884" i="35"/>
  <c r="BV1884" i="35" s="1"/>
  <c r="BJ1884" i="35"/>
  <c r="BO1884" i="35" s="1"/>
  <c r="R1884" i="35"/>
  <c r="CA1885" i="35"/>
  <c r="BY1885" i="35"/>
  <c r="BZ1885" i="35" s="1"/>
  <c r="BT1885" i="35"/>
  <c r="BW1885" i="35" s="1"/>
  <c r="BJ1885" i="35"/>
  <c r="BK1885" i="35" s="1"/>
  <c r="R1885" i="35"/>
  <c r="CA1886" i="35"/>
  <c r="BY1886" i="35"/>
  <c r="BZ1886" i="35" s="1"/>
  <c r="BT1886" i="35"/>
  <c r="BV1886" i="35" s="1"/>
  <c r="BJ1886" i="35"/>
  <c r="BO1886" i="35" s="1"/>
  <c r="R1886" i="35"/>
  <c r="CA1888" i="35"/>
  <c r="BY1888" i="35"/>
  <c r="BZ1888" i="35" s="1"/>
  <c r="BT1888" i="35"/>
  <c r="BX1888" i="35" s="1"/>
  <c r="BJ1888" i="35"/>
  <c r="BO1888" i="35" s="1"/>
  <c r="R1888" i="35"/>
  <c r="CA1889" i="35"/>
  <c r="BY1889" i="35"/>
  <c r="BZ1889" i="35" s="1"/>
  <c r="BT1889" i="35"/>
  <c r="BV1889" i="35" s="1"/>
  <c r="BJ1889" i="35"/>
  <c r="BR1889" i="35" s="1"/>
  <c r="R1889" i="35"/>
  <c r="BS524" i="35" l="1"/>
  <c r="BM524" i="35"/>
  <c r="BQ524" i="35"/>
  <c r="BP524" i="35"/>
  <c r="BK1909" i="35"/>
  <c r="BM1909" i="35" s="1"/>
  <c r="BW1909" i="35"/>
  <c r="BN1909" i="35"/>
  <c r="BX1909" i="35"/>
  <c r="BL1909" i="35"/>
  <c r="BR1909" i="35"/>
  <c r="BL1910" i="35"/>
  <c r="BK1910" i="35"/>
  <c r="BM1910" i="35" s="1"/>
  <c r="BU1909" i="35"/>
  <c r="BN1910" i="35"/>
  <c r="BO1910" i="35"/>
  <c r="BU1910" i="35"/>
  <c r="BV1910" i="35"/>
  <c r="BW1910" i="35"/>
  <c r="BK1905" i="35"/>
  <c r="BS1905" i="35" s="1"/>
  <c r="BO1905" i="35"/>
  <c r="BW1904" i="35"/>
  <c r="BK1904" i="35"/>
  <c r="BS1904" i="35" s="1"/>
  <c r="BW1905" i="35"/>
  <c r="BX1904" i="35"/>
  <c r="BL1904" i="35"/>
  <c r="BL1905" i="35"/>
  <c r="BN1904" i="35"/>
  <c r="BN1905" i="35"/>
  <c r="BO1904" i="35"/>
  <c r="BK1906" i="35"/>
  <c r="BM1906" i="35" s="1"/>
  <c r="BO1906" i="35"/>
  <c r="BX1905" i="35"/>
  <c r="BL1906" i="35"/>
  <c r="BU1904" i="35"/>
  <c r="BN1906" i="35"/>
  <c r="BX1906" i="35"/>
  <c r="BW1906" i="35"/>
  <c r="BU1905" i="35"/>
  <c r="BL1907" i="35"/>
  <c r="BU1906" i="35"/>
  <c r="BK1907" i="35"/>
  <c r="BM1907" i="35" s="1"/>
  <c r="BN1907" i="35"/>
  <c r="BO1907" i="35"/>
  <c r="BU1907" i="35"/>
  <c r="BV1907" i="35"/>
  <c r="BW1907" i="35"/>
  <c r="BO1893" i="35"/>
  <c r="BR1894" i="35"/>
  <c r="BN1895" i="35"/>
  <c r="BK1895" i="35"/>
  <c r="BS1895" i="35" s="1"/>
  <c r="BL1895" i="35"/>
  <c r="BO1895" i="35"/>
  <c r="BN1893" i="35"/>
  <c r="BN1894" i="35"/>
  <c r="BW1894" i="35"/>
  <c r="BX1894" i="35"/>
  <c r="BR1893" i="35"/>
  <c r="BV1893" i="35"/>
  <c r="BU1893" i="35"/>
  <c r="BK1894" i="35"/>
  <c r="BM1894" i="35" s="1"/>
  <c r="BK1893" i="35"/>
  <c r="BW1893" i="35"/>
  <c r="BL1894" i="35"/>
  <c r="BW1895" i="35"/>
  <c r="BX1895" i="35"/>
  <c r="BU1894" i="35"/>
  <c r="BU1895" i="35"/>
  <c r="BR1896" i="35"/>
  <c r="BU1896" i="35"/>
  <c r="BV1896" i="35"/>
  <c r="BK1896" i="35"/>
  <c r="BW1896" i="35"/>
  <c r="BL1896" i="35"/>
  <c r="BN1896" i="35"/>
  <c r="BK1898" i="35"/>
  <c r="BQ1898" i="35" s="1"/>
  <c r="BL1898" i="35"/>
  <c r="BN1898" i="35"/>
  <c r="BX1898" i="35"/>
  <c r="BW1898" i="35"/>
  <c r="BR1898" i="35"/>
  <c r="BU1898" i="35"/>
  <c r="BO683" i="35"/>
  <c r="BX683" i="35"/>
  <c r="BN683" i="35"/>
  <c r="BK683" i="35"/>
  <c r="BS683" i="35" s="1"/>
  <c r="BL683" i="35"/>
  <c r="BW683" i="35"/>
  <c r="BU683" i="35"/>
  <c r="BK1887" i="35"/>
  <c r="BS1887" i="35" s="1"/>
  <c r="BL1887" i="35"/>
  <c r="BR1887" i="35"/>
  <c r="BW1887" i="35"/>
  <c r="BX1887" i="35"/>
  <c r="BU1887" i="35"/>
  <c r="BN1887" i="35"/>
  <c r="BX1884" i="35"/>
  <c r="BK1886" i="35"/>
  <c r="BM1886" i="35" s="1"/>
  <c r="BK1884" i="35"/>
  <c r="BM1884" i="35" s="1"/>
  <c r="BL1886" i="35"/>
  <c r="BL1884" i="35"/>
  <c r="BR1884" i="35"/>
  <c r="BW1884" i="35"/>
  <c r="BL1885" i="35"/>
  <c r="BX1885" i="35"/>
  <c r="BU1884" i="35"/>
  <c r="BN1885" i="35"/>
  <c r="BN1884" i="35"/>
  <c r="BO1885" i="35"/>
  <c r="BM1885" i="35"/>
  <c r="BS1885" i="35"/>
  <c r="BQ1885" i="35"/>
  <c r="BP1885" i="35"/>
  <c r="BU1889" i="35"/>
  <c r="BW1886" i="35"/>
  <c r="BX1886" i="35"/>
  <c r="BR1885" i="35"/>
  <c r="BV1885" i="35"/>
  <c r="BU1885" i="35"/>
  <c r="BW1889" i="35"/>
  <c r="BR1886" i="35"/>
  <c r="BU1886" i="35"/>
  <c r="BX1889" i="35"/>
  <c r="BN1886" i="35"/>
  <c r="BR1888" i="35"/>
  <c r="BU1888" i="35"/>
  <c r="BV1888" i="35"/>
  <c r="BK1888" i="35"/>
  <c r="BW1888" i="35"/>
  <c r="BL1888" i="35"/>
  <c r="BN1888" i="35"/>
  <c r="BK1889" i="35"/>
  <c r="BN1889" i="35"/>
  <c r="BO1889" i="35"/>
  <c r="BL1889" i="35"/>
  <c r="CA1890" i="35"/>
  <c r="BY1890" i="35"/>
  <c r="BZ1890" i="35" s="1"/>
  <c r="BT1890" i="35"/>
  <c r="BV1890" i="35" s="1"/>
  <c r="BJ1890" i="35"/>
  <c r="BO1890" i="35" s="1"/>
  <c r="R1890" i="35"/>
  <c r="CA1891" i="35"/>
  <c r="BY1891" i="35"/>
  <c r="BZ1891" i="35" s="1"/>
  <c r="BT1891" i="35"/>
  <c r="BV1891" i="35" s="1"/>
  <c r="BJ1891" i="35"/>
  <c r="BO1891" i="35" s="1"/>
  <c r="R1891" i="35"/>
  <c r="CA1864" i="35"/>
  <c r="BY1864" i="35"/>
  <c r="BZ1864" i="35" s="1"/>
  <c r="BT1864" i="35"/>
  <c r="BV1864" i="35" s="1"/>
  <c r="BJ1864" i="35"/>
  <c r="BR1864" i="35" s="1"/>
  <c r="R1864" i="35"/>
  <c r="CA1865" i="35"/>
  <c r="BY1865" i="35"/>
  <c r="BZ1865" i="35" s="1"/>
  <c r="BT1865" i="35"/>
  <c r="BV1865" i="35" s="1"/>
  <c r="BJ1865" i="35"/>
  <c r="BO1865" i="35" s="1"/>
  <c r="R1865" i="35"/>
  <c r="CA1866" i="35"/>
  <c r="BY1866" i="35"/>
  <c r="BZ1866" i="35" s="1"/>
  <c r="BT1866" i="35"/>
  <c r="BV1866" i="35" s="1"/>
  <c r="BJ1866" i="35"/>
  <c r="BR1866" i="35" s="1"/>
  <c r="R1866" i="35"/>
  <c r="CA1857" i="35"/>
  <c r="BY1857" i="35"/>
  <c r="BZ1857" i="35" s="1"/>
  <c r="BT1857" i="35"/>
  <c r="BU1857" i="35" s="1"/>
  <c r="BJ1857" i="35"/>
  <c r="BN1857" i="35" s="1"/>
  <c r="R1857" i="35"/>
  <c r="CA1858" i="35"/>
  <c r="BY1858" i="35"/>
  <c r="BZ1858" i="35" s="1"/>
  <c r="BT1858" i="35"/>
  <c r="BV1858" i="35" s="1"/>
  <c r="BJ1858" i="35"/>
  <c r="BR1858" i="35" s="1"/>
  <c r="R1858" i="35"/>
  <c r="CA1859" i="35"/>
  <c r="BY1859" i="35"/>
  <c r="BZ1859" i="35" s="1"/>
  <c r="BT1859" i="35"/>
  <c r="BX1859" i="35" s="1"/>
  <c r="BJ1859" i="35"/>
  <c r="BO1859" i="35" s="1"/>
  <c r="R1859" i="35"/>
  <c r="CA1860" i="35"/>
  <c r="BY1860" i="35"/>
  <c r="BZ1860" i="35" s="1"/>
  <c r="BT1860" i="35"/>
  <c r="BV1860" i="35" s="1"/>
  <c r="BJ1860" i="35"/>
  <c r="BO1860" i="35" s="1"/>
  <c r="R1860" i="35"/>
  <c r="CA1861" i="35"/>
  <c r="BY1861" i="35"/>
  <c r="BZ1861" i="35" s="1"/>
  <c r="BT1861" i="35"/>
  <c r="BV1861" i="35" s="1"/>
  <c r="BJ1861" i="35"/>
  <c r="BO1861" i="35" s="1"/>
  <c r="R1861" i="35"/>
  <c r="CA1302" i="35"/>
  <c r="BY1302" i="35"/>
  <c r="BZ1302" i="35" s="1"/>
  <c r="BT1302" i="35"/>
  <c r="BX1302" i="35" s="1"/>
  <c r="BJ1302" i="35"/>
  <c r="BO1302" i="35" s="1"/>
  <c r="AE1302" i="35"/>
  <c r="R1302" i="35"/>
  <c r="CA1186" i="35"/>
  <c r="BY1186" i="35"/>
  <c r="BZ1186" i="35" s="1"/>
  <c r="BT1186" i="35"/>
  <c r="BU1186" i="35" s="1"/>
  <c r="BJ1186" i="35"/>
  <c r="BO1186" i="35" s="1"/>
  <c r="AE1186" i="35"/>
  <c r="R1186" i="35"/>
  <c r="BS1909" i="35" l="1"/>
  <c r="BQ1909" i="35"/>
  <c r="BP1909" i="35"/>
  <c r="BP1910" i="35"/>
  <c r="BQ1910" i="35"/>
  <c r="BS1910" i="35"/>
  <c r="BQ1905" i="35"/>
  <c r="BP1906" i="35"/>
  <c r="BP1905" i="35"/>
  <c r="BS1906" i="35"/>
  <c r="BQ1906" i="35"/>
  <c r="BM1905" i="35"/>
  <c r="BP1904" i="35"/>
  <c r="BQ1904" i="35"/>
  <c r="BM1904" i="35"/>
  <c r="BS1907" i="35"/>
  <c r="BP1907" i="35"/>
  <c r="BQ1907" i="35"/>
  <c r="BP1895" i="35"/>
  <c r="BM1895" i="35"/>
  <c r="BS1894" i="35"/>
  <c r="BQ1894" i="35"/>
  <c r="BQ1895" i="35"/>
  <c r="BP1894" i="35"/>
  <c r="BM1893" i="35"/>
  <c r="BS1893" i="35"/>
  <c r="BQ1893" i="35"/>
  <c r="BP1893" i="35"/>
  <c r="BS1896" i="35"/>
  <c r="BM1896" i="35"/>
  <c r="BQ1896" i="35"/>
  <c r="BP1896" i="35"/>
  <c r="BM1898" i="35"/>
  <c r="BS1898" i="35"/>
  <c r="BP1898" i="35"/>
  <c r="BM683" i="35"/>
  <c r="BQ683" i="35"/>
  <c r="BP683" i="35"/>
  <c r="BQ1887" i="35"/>
  <c r="BP1887" i="35"/>
  <c r="BM1887" i="35"/>
  <c r="BS1884" i="35"/>
  <c r="BQ1884" i="35"/>
  <c r="BP1884" i="35"/>
  <c r="BS1886" i="35"/>
  <c r="BP1886" i="35"/>
  <c r="BQ1886" i="35"/>
  <c r="BM1888" i="35"/>
  <c r="BS1888" i="35"/>
  <c r="BQ1888" i="35"/>
  <c r="BP1888" i="35"/>
  <c r="BS1889" i="35"/>
  <c r="BQ1889" i="35"/>
  <c r="BP1889" i="35"/>
  <c r="BM1889" i="35"/>
  <c r="BN1890" i="35"/>
  <c r="BL1891" i="35"/>
  <c r="BR1891" i="35"/>
  <c r="BK1890" i="35"/>
  <c r="BS1890" i="35" s="1"/>
  <c r="BK1891" i="35"/>
  <c r="BM1891" i="35" s="1"/>
  <c r="BL1890" i="35"/>
  <c r="BN1891" i="35"/>
  <c r="BR1890" i="35"/>
  <c r="BW1890" i="35"/>
  <c r="BW1891" i="35"/>
  <c r="BX1890" i="35"/>
  <c r="BX1891" i="35"/>
  <c r="BU1890" i="35"/>
  <c r="BU1891" i="35"/>
  <c r="BK1864" i="35"/>
  <c r="BM1864" i="35" s="1"/>
  <c r="BL1864" i="35"/>
  <c r="BK1865" i="35"/>
  <c r="BM1865" i="35" s="1"/>
  <c r="BN1864" i="35"/>
  <c r="BL1865" i="35"/>
  <c r="BO1864" i="35"/>
  <c r="BR1865" i="35"/>
  <c r="BU1864" i="35"/>
  <c r="BW1864" i="35"/>
  <c r="BN1865" i="35"/>
  <c r="BX1864" i="35"/>
  <c r="BK1866" i="35"/>
  <c r="BM1866" i="35" s="1"/>
  <c r="BO1866" i="35"/>
  <c r="BW1865" i="35"/>
  <c r="BX1865" i="35"/>
  <c r="BN1866" i="35"/>
  <c r="BL1866" i="35"/>
  <c r="BW1866" i="35"/>
  <c r="BU1865" i="35"/>
  <c r="BX1866" i="35"/>
  <c r="BU1866" i="35"/>
  <c r="BO1857" i="35"/>
  <c r="BX1858" i="35"/>
  <c r="BW1858" i="35"/>
  <c r="BR1857" i="35"/>
  <c r="BV1857" i="35"/>
  <c r="BL1858" i="35"/>
  <c r="BK1857" i="35"/>
  <c r="BW1857" i="35"/>
  <c r="BK1858" i="35"/>
  <c r="BS1858" i="35" s="1"/>
  <c r="BN1858" i="35"/>
  <c r="BL1857" i="35"/>
  <c r="BX1857" i="35"/>
  <c r="BO1858" i="35"/>
  <c r="BW1859" i="35"/>
  <c r="BW1860" i="35"/>
  <c r="BU1858" i="35"/>
  <c r="BX1860" i="35"/>
  <c r="BR1859" i="35"/>
  <c r="BU1859" i="35"/>
  <c r="BV1859" i="35"/>
  <c r="BK1859" i="35"/>
  <c r="BL1859" i="35"/>
  <c r="BK1860" i="35"/>
  <c r="BM1860" i="35" s="1"/>
  <c r="BL1860" i="35"/>
  <c r="BN1859" i="35"/>
  <c r="BR1860" i="35"/>
  <c r="BU1860" i="35"/>
  <c r="BN1860" i="35"/>
  <c r="BR1861" i="35"/>
  <c r="BW1861" i="35"/>
  <c r="BX1861" i="35"/>
  <c r="BU1861" i="35"/>
  <c r="BK1861" i="35"/>
  <c r="BL1861" i="35"/>
  <c r="BN1861" i="35"/>
  <c r="BR1302" i="35"/>
  <c r="BW1302" i="35"/>
  <c r="BU1302" i="35"/>
  <c r="BV1302" i="35"/>
  <c r="BL1302" i="35"/>
  <c r="BN1302" i="35"/>
  <c r="BK1302" i="35"/>
  <c r="BR1186" i="35"/>
  <c r="BV1186" i="35"/>
  <c r="BK1186" i="35"/>
  <c r="BW1186" i="35"/>
  <c r="BL1186" i="35"/>
  <c r="BX1186" i="35"/>
  <c r="BN1186" i="35"/>
  <c r="CA1853" i="35"/>
  <c r="BY1853" i="35"/>
  <c r="BZ1853" i="35" s="1"/>
  <c r="BT1853" i="35"/>
  <c r="BV1853" i="35" s="1"/>
  <c r="BJ1853" i="35"/>
  <c r="BR1853" i="35" s="1"/>
  <c r="R1853" i="35"/>
  <c r="CA1854" i="35"/>
  <c r="BY1854" i="35"/>
  <c r="BZ1854" i="35" s="1"/>
  <c r="BT1854" i="35"/>
  <c r="BX1854" i="35" s="1"/>
  <c r="BJ1854" i="35"/>
  <c r="BL1854" i="35" s="1"/>
  <c r="R1854" i="35"/>
  <c r="CA1855" i="35"/>
  <c r="BY1855" i="35"/>
  <c r="BZ1855" i="35" s="1"/>
  <c r="BT1855" i="35"/>
  <c r="BV1855" i="35" s="1"/>
  <c r="BJ1855" i="35"/>
  <c r="BO1855" i="35" s="1"/>
  <c r="R1855" i="35"/>
  <c r="CA1846" i="35"/>
  <c r="BY1846" i="35"/>
  <c r="BZ1846" i="35" s="1"/>
  <c r="BT1846" i="35"/>
  <c r="BV1846" i="35" s="1"/>
  <c r="BJ1846" i="35"/>
  <c r="BR1846" i="35" s="1"/>
  <c r="R1846" i="35"/>
  <c r="CA1847" i="35"/>
  <c r="BY1847" i="35"/>
  <c r="BZ1847" i="35" s="1"/>
  <c r="BT1847" i="35"/>
  <c r="BX1847" i="35" s="1"/>
  <c r="BJ1847" i="35"/>
  <c r="BR1847" i="35" s="1"/>
  <c r="R1847" i="35"/>
  <c r="CA1849" i="35"/>
  <c r="BY1849" i="35"/>
  <c r="BZ1849" i="35" s="1"/>
  <c r="BT1849" i="35"/>
  <c r="BX1849" i="35" s="1"/>
  <c r="BJ1849" i="35"/>
  <c r="BN1849" i="35" s="1"/>
  <c r="R1849" i="35"/>
  <c r="CA1850" i="35"/>
  <c r="BY1850" i="35"/>
  <c r="BZ1850" i="35" s="1"/>
  <c r="BT1850" i="35"/>
  <c r="BV1850" i="35" s="1"/>
  <c r="BJ1850" i="35"/>
  <c r="BO1850" i="35" s="1"/>
  <c r="R1850" i="35"/>
  <c r="CA1848" i="35"/>
  <c r="BY1848" i="35"/>
  <c r="BZ1848" i="35" s="1"/>
  <c r="BT1848" i="35"/>
  <c r="BV1848" i="35" s="1"/>
  <c r="BJ1848" i="35"/>
  <c r="BO1848" i="35" s="1"/>
  <c r="R1848" i="35"/>
  <c r="CA1851" i="35"/>
  <c r="BY1851" i="35"/>
  <c r="BZ1851" i="35" s="1"/>
  <c r="BT1851" i="35"/>
  <c r="BV1851" i="35" s="1"/>
  <c r="BJ1851" i="35"/>
  <c r="BN1851" i="35" s="1"/>
  <c r="R1851" i="35"/>
  <c r="CA1900" i="35"/>
  <c r="BY1900" i="35"/>
  <c r="BZ1900" i="35" s="1"/>
  <c r="BT1900" i="35"/>
  <c r="BV1900" i="35" s="1"/>
  <c r="BJ1900" i="35"/>
  <c r="BO1900" i="35" s="1"/>
  <c r="R1900" i="35"/>
  <c r="CA1901" i="35"/>
  <c r="BY1901" i="35"/>
  <c r="BZ1901" i="35" s="1"/>
  <c r="BT1901" i="35"/>
  <c r="BV1901" i="35" s="1"/>
  <c r="BJ1901" i="35"/>
  <c r="BO1901" i="35" s="1"/>
  <c r="R1901" i="35"/>
  <c r="CA1902" i="35"/>
  <c r="BY1902" i="35"/>
  <c r="BZ1902" i="35" s="1"/>
  <c r="BT1902" i="35"/>
  <c r="BV1902" i="35" s="1"/>
  <c r="BJ1902" i="35"/>
  <c r="BN1902" i="35" s="1"/>
  <c r="R1902" i="35"/>
  <c r="CA1878" i="35"/>
  <c r="BY1878" i="35"/>
  <c r="BZ1878" i="35" s="1"/>
  <c r="BT1878" i="35"/>
  <c r="BV1878" i="35" s="1"/>
  <c r="BJ1878" i="35"/>
  <c r="BO1878" i="35" s="1"/>
  <c r="R1878" i="35"/>
  <c r="CA1879" i="35"/>
  <c r="BY1879" i="35"/>
  <c r="BZ1879" i="35" s="1"/>
  <c r="BT1879" i="35"/>
  <c r="BV1879" i="35" s="1"/>
  <c r="BJ1879" i="35"/>
  <c r="BR1879" i="35" s="1"/>
  <c r="R1879" i="35"/>
  <c r="CA1880" i="35"/>
  <c r="BY1880" i="35"/>
  <c r="BZ1880" i="35" s="1"/>
  <c r="BT1880" i="35"/>
  <c r="BW1880" i="35" s="1"/>
  <c r="BJ1880" i="35"/>
  <c r="BK1880" i="35" s="1"/>
  <c r="R1880" i="35"/>
  <c r="CA1881" i="35"/>
  <c r="BY1881" i="35"/>
  <c r="BZ1881" i="35" s="1"/>
  <c r="BT1881" i="35"/>
  <c r="BX1881" i="35" s="1"/>
  <c r="BJ1881" i="35"/>
  <c r="BO1881" i="35" s="1"/>
  <c r="R1881" i="35"/>
  <c r="CA1838" i="35"/>
  <c r="BY1838" i="35"/>
  <c r="BZ1838" i="35" s="1"/>
  <c r="BT1838" i="35"/>
  <c r="BX1838" i="35" s="1"/>
  <c r="BJ1838" i="35"/>
  <c r="BL1838" i="35" s="1"/>
  <c r="R1838" i="35"/>
  <c r="CA1839" i="35"/>
  <c r="BY1839" i="35"/>
  <c r="BZ1839" i="35" s="1"/>
  <c r="BT1839" i="35"/>
  <c r="BW1839" i="35" s="1"/>
  <c r="BJ1839" i="35"/>
  <c r="BO1839" i="35" s="1"/>
  <c r="R1839" i="35"/>
  <c r="CA1840" i="35"/>
  <c r="BY1840" i="35"/>
  <c r="BZ1840" i="35" s="1"/>
  <c r="BT1840" i="35"/>
  <c r="BV1840" i="35" s="1"/>
  <c r="BJ1840" i="35"/>
  <c r="BO1840" i="35" s="1"/>
  <c r="R1840" i="35"/>
  <c r="CA1842" i="35"/>
  <c r="BY1842" i="35"/>
  <c r="BZ1842" i="35" s="1"/>
  <c r="BT1842" i="35"/>
  <c r="BV1842" i="35" s="1"/>
  <c r="BJ1842" i="35"/>
  <c r="BO1842" i="35" s="1"/>
  <c r="R1842" i="35"/>
  <c r="CA1843" i="35"/>
  <c r="BY1843" i="35"/>
  <c r="BZ1843" i="35" s="1"/>
  <c r="BT1843" i="35"/>
  <c r="BV1843" i="35" s="1"/>
  <c r="BJ1843" i="35"/>
  <c r="BO1843" i="35" s="1"/>
  <c r="R1843" i="35"/>
  <c r="CA1841" i="35"/>
  <c r="BY1841" i="35"/>
  <c r="BZ1841" i="35" s="1"/>
  <c r="BT1841" i="35"/>
  <c r="BV1841" i="35" s="1"/>
  <c r="BJ1841" i="35"/>
  <c r="BO1841" i="35" s="1"/>
  <c r="R1841" i="35"/>
  <c r="CA1831" i="35"/>
  <c r="BY1831" i="35"/>
  <c r="BZ1831" i="35" s="1"/>
  <c r="BT1831" i="35"/>
  <c r="BV1831" i="35" s="1"/>
  <c r="BJ1831" i="35"/>
  <c r="BL1831" i="35" s="1"/>
  <c r="R1831" i="35"/>
  <c r="CA1832" i="35"/>
  <c r="BY1832" i="35"/>
  <c r="BZ1832" i="35" s="1"/>
  <c r="BT1832" i="35"/>
  <c r="BW1832" i="35" s="1"/>
  <c r="BJ1832" i="35"/>
  <c r="BO1832" i="35" s="1"/>
  <c r="R1832" i="35"/>
  <c r="CA1833" i="35"/>
  <c r="BY1833" i="35"/>
  <c r="BZ1833" i="35" s="1"/>
  <c r="BT1833" i="35"/>
  <c r="BW1833" i="35" s="1"/>
  <c r="BJ1833" i="35"/>
  <c r="BO1833" i="35" s="1"/>
  <c r="R1833" i="35"/>
  <c r="CA1922" i="35"/>
  <c r="BY1922" i="35"/>
  <c r="BZ1922" i="35" s="1"/>
  <c r="BT1922" i="35"/>
  <c r="BV1922" i="35" s="1"/>
  <c r="BJ1922" i="35"/>
  <c r="BO1922" i="35" s="1"/>
  <c r="R1922" i="35"/>
  <c r="CA1827" i="35"/>
  <c r="BY1827" i="35"/>
  <c r="BZ1827" i="35" s="1"/>
  <c r="BT1827" i="35"/>
  <c r="BV1827" i="35" s="1"/>
  <c r="BJ1827" i="35"/>
  <c r="BR1827" i="35" s="1"/>
  <c r="R1827" i="35"/>
  <c r="CA1828" i="35"/>
  <c r="BY1828" i="35"/>
  <c r="BZ1828" i="35" s="1"/>
  <c r="BT1828" i="35"/>
  <c r="BV1828" i="35" s="1"/>
  <c r="BJ1828" i="35"/>
  <c r="BO1828" i="35" s="1"/>
  <c r="R1828" i="35"/>
  <c r="CA1823" i="35"/>
  <c r="BY1823" i="35"/>
  <c r="BZ1823" i="35" s="1"/>
  <c r="BT1823" i="35"/>
  <c r="BW1823" i="35" s="1"/>
  <c r="BJ1823" i="35"/>
  <c r="BO1823" i="35" s="1"/>
  <c r="R1823" i="35"/>
  <c r="CA1824" i="35"/>
  <c r="BY1824" i="35"/>
  <c r="BZ1824" i="35" s="1"/>
  <c r="BT1824" i="35"/>
  <c r="BX1824" i="35" s="1"/>
  <c r="BJ1824" i="35"/>
  <c r="BO1824" i="35" s="1"/>
  <c r="R1824" i="35"/>
  <c r="CA1819" i="35"/>
  <c r="BY1819" i="35"/>
  <c r="BZ1819" i="35" s="1"/>
  <c r="BT1819" i="35"/>
  <c r="BV1819" i="35" s="1"/>
  <c r="BJ1819" i="35"/>
  <c r="BO1819" i="35" s="1"/>
  <c r="R1819" i="35"/>
  <c r="CA1820" i="35"/>
  <c r="BY1820" i="35"/>
  <c r="BZ1820" i="35" s="1"/>
  <c r="BT1820" i="35"/>
  <c r="BV1820" i="35" s="1"/>
  <c r="BJ1820" i="35"/>
  <c r="BO1820" i="35" s="1"/>
  <c r="R1820" i="35"/>
  <c r="CA1821" i="35"/>
  <c r="BY1821" i="35"/>
  <c r="BZ1821" i="35" s="1"/>
  <c r="BT1821" i="35"/>
  <c r="BV1821" i="35" s="1"/>
  <c r="BJ1821" i="35"/>
  <c r="BR1821" i="35" s="1"/>
  <c r="R1821" i="35"/>
  <c r="CA1734" i="35"/>
  <c r="BY1734" i="35"/>
  <c r="BZ1734" i="35" s="1"/>
  <c r="BT1734" i="35"/>
  <c r="BV1734" i="35" s="1"/>
  <c r="BJ1734" i="35"/>
  <c r="BO1734" i="35" s="1"/>
  <c r="R1734" i="35"/>
  <c r="CA1735" i="35"/>
  <c r="BY1735" i="35"/>
  <c r="BZ1735" i="35" s="1"/>
  <c r="BT1735" i="35"/>
  <c r="BX1735" i="35" s="1"/>
  <c r="BJ1735" i="35"/>
  <c r="BO1735" i="35" s="1"/>
  <c r="R1735" i="35"/>
  <c r="CA1737" i="35"/>
  <c r="BY1737" i="35"/>
  <c r="BZ1737" i="35" s="1"/>
  <c r="BT1737" i="35"/>
  <c r="BV1737" i="35" s="1"/>
  <c r="BJ1737" i="35"/>
  <c r="BO1737" i="35" s="1"/>
  <c r="R1737" i="35"/>
  <c r="CA1731" i="35"/>
  <c r="BY1731" i="35"/>
  <c r="BZ1731" i="35" s="1"/>
  <c r="BT1731" i="35"/>
  <c r="BX1731" i="35" s="1"/>
  <c r="BJ1731" i="35"/>
  <c r="BR1731" i="35" s="1"/>
  <c r="R1731" i="35"/>
  <c r="CA1732" i="35"/>
  <c r="BY1732" i="35"/>
  <c r="BZ1732" i="35" s="1"/>
  <c r="BT1732" i="35"/>
  <c r="BW1732" i="35" s="1"/>
  <c r="BJ1732" i="35"/>
  <c r="BO1732" i="35" s="1"/>
  <c r="R1732" i="35"/>
  <c r="CA1733" i="35"/>
  <c r="BY1733" i="35"/>
  <c r="BZ1733" i="35" s="1"/>
  <c r="BT1733" i="35"/>
  <c r="BV1733" i="35" s="1"/>
  <c r="BJ1733" i="35"/>
  <c r="BO1733" i="35" s="1"/>
  <c r="R1733" i="35"/>
  <c r="CA1736" i="35"/>
  <c r="BY1736" i="35"/>
  <c r="BZ1736" i="35" s="1"/>
  <c r="BT1736" i="35"/>
  <c r="BV1736" i="35" s="1"/>
  <c r="BJ1736" i="35"/>
  <c r="BO1736" i="35" s="1"/>
  <c r="R1736" i="35"/>
  <c r="CA1738" i="35"/>
  <c r="BY1738" i="35"/>
  <c r="BZ1738" i="35" s="1"/>
  <c r="BT1738" i="35"/>
  <c r="BV1738" i="35" s="1"/>
  <c r="BJ1738" i="35"/>
  <c r="BO1738" i="35" s="1"/>
  <c r="R1738" i="35"/>
  <c r="CA1790" i="35"/>
  <c r="BY1790" i="35"/>
  <c r="BZ1790" i="35" s="1"/>
  <c r="BT1790" i="35"/>
  <c r="BV1790" i="35" s="1"/>
  <c r="BJ1790" i="35"/>
  <c r="BN1790" i="35" s="1"/>
  <c r="R1790" i="35"/>
  <c r="CA1791" i="35"/>
  <c r="BY1791" i="35"/>
  <c r="BZ1791" i="35" s="1"/>
  <c r="BT1791" i="35"/>
  <c r="BX1791" i="35" s="1"/>
  <c r="BJ1791" i="35"/>
  <c r="BO1791" i="35" s="1"/>
  <c r="R1791" i="35"/>
  <c r="CA1760" i="35"/>
  <c r="BY1760" i="35"/>
  <c r="BZ1760" i="35" s="1"/>
  <c r="BT1760" i="35"/>
  <c r="BV1760" i="35" s="1"/>
  <c r="BJ1760" i="35"/>
  <c r="BO1760" i="35" s="1"/>
  <c r="R1760" i="35"/>
  <c r="CA1775" i="35"/>
  <c r="BY1775" i="35"/>
  <c r="BZ1775" i="35" s="1"/>
  <c r="BT1775" i="35"/>
  <c r="BX1775" i="35" s="1"/>
  <c r="BJ1775" i="35"/>
  <c r="BO1775" i="35" s="1"/>
  <c r="R1775" i="35"/>
  <c r="CA1776" i="35"/>
  <c r="BY1776" i="35"/>
  <c r="BZ1776" i="35" s="1"/>
  <c r="BT1776" i="35"/>
  <c r="BV1776" i="35" s="1"/>
  <c r="BJ1776" i="35"/>
  <c r="BR1776" i="35" s="1"/>
  <c r="R1776" i="35"/>
  <c r="CA1777" i="35"/>
  <c r="BY1777" i="35"/>
  <c r="BZ1777" i="35" s="1"/>
  <c r="BT1777" i="35"/>
  <c r="BX1777" i="35" s="1"/>
  <c r="BJ1777" i="35"/>
  <c r="BL1777" i="35" s="1"/>
  <c r="R1777" i="35"/>
  <c r="CA1766" i="35"/>
  <c r="BY1766" i="35"/>
  <c r="BZ1766" i="35" s="1"/>
  <c r="BT1766" i="35"/>
  <c r="BV1766" i="35" s="1"/>
  <c r="BJ1766" i="35"/>
  <c r="BO1766" i="35" s="1"/>
  <c r="R1766" i="35"/>
  <c r="CA1767" i="35"/>
  <c r="BY1767" i="35"/>
  <c r="BZ1767" i="35" s="1"/>
  <c r="BT1767" i="35"/>
  <c r="BX1767" i="35" s="1"/>
  <c r="BJ1767" i="35"/>
  <c r="BL1767" i="35" s="1"/>
  <c r="R1767" i="35"/>
  <c r="BS1891" i="35" l="1"/>
  <c r="BQ1891" i="35"/>
  <c r="BP1891" i="35"/>
  <c r="BP1890" i="35"/>
  <c r="BQ1890" i="35"/>
  <c r="BM1890" i="35"/>
  <c r="BS1865" i="35"/>
  <c r="BQ1865" i="35"/>
  <c r="BP1865" i="35"/>
  <c r="BS1864" i="35"/>
  <c r="BQ1864" i="35"/>
  <c r="BP1864" i="35"/>
  <c r="BS1866" i="35"/>
  <c r="BQ1866" i="35"/>
  <c r="BP1866" i="35"/>
  <c r="BQ1858" i="35"/>
  <c r="BM1857" i="35"/>
  <c r="BS1857" i="35"/>
  <c r="BP1857" i="35"/>
  <c r="BQ1857" i="35"/>
  <c r="BM1858" i="35"/>
  <c r="BP1858" i="35"/>
  <c r="BS1860" i="35"/>
  <c r="BP1860" i="35"/>
  <c r="BQ1860" i="35"/>
  <c r="BM1859" i="35"/>
  <c r="BQ1859" i="35"/>
  <c r="BP1859" i="35"/>
  <c r="BS1859" i="35"/>
  <c r="BM1861" i="35"/>
  <c r="BS1861" i="35"/>
  <c r="BP1861" i="35"/>
  <c r="BQ1861" i="35"/>
  <c r="BM1302" i="35"/>
  <c r="BS1302" i="35"/>
  <c r="BP1302" i="35"/>
  <c r="BQ1302" i="35"/>
  <c r="BQ1186" i="35"/>
  <c r="BP1186" i="35"/>
  <c r="BM1186" i="35"/>
  <c r="BS1186" i="35"/>
  <c r="BR1854" i="35"/>
  <c r="BK1855" i="35"/>
  <c r="BM1855" i="35" s="1"/>
  <c r="BN1855" i="35"/>
  <c r="BK1853" i="35"/>
  <c r="BS1853" i="35" s="1"/>
  <c r="BL1853" i="35"/>
  <c r="BN1853" i="35"/>
  <c r="BN1854" i="35"/>
  <c r="BO1853" i="35"/>
  <c r="BO1854" i="35"/>
  <c r="BL1855" i="35"/>
  <c r="BW1853" i="35"/>
  <c r="BX1853" i="35"/>
  <c r="BR1855" i="35"/>
  <c r="BU1854" i="35"/>
  <c r="BK1854" i="35"/>
  <c r="BQ1854" i="35" s="1"/>
  <c r="BU1853" i="35"/>
  <c r="BX1855" i="35"/>
  <c r="BW1855" i="35"/>
  <c r="BV1854" i="35"/>
  <c r="BW1854" i="35"/>
  <c r="BU1855" i="35"/>
  <c r="BO1846" i="35"/>
  <c r="BK1846" i="35"/>
  <c r="BM1846" i="35" s="1"/>
  <c r="BW1846" i="35"/>
  <c r="BL1849" i="35"/>
  <c r="BL1846" i="35"/>
  <c r="BN1846" i="35"/>
  <c r="BX1846" i="35"/>
  <c r="BO1847" i="35"/>
  <c r="BO1849" i="35"/>
  <c r="BU1846" i="35"/>
  <c r="BK1847" i="35"/>
  <c r="BM1847" i="35" s="1"/>
  <c r="BL1847" i="35"/>
  <c r="BN1847" i="35"/>
  <c r="BR1849" i="35"/>
  <c r="BK1850" i="35"/>
  <c r="BM1850" i="35" s="1"/>
  <c r="BN1850" i="35"/>
  <c r="BK1848" i="35"/>
  <c r="BS1848" i="35" s="1"/>
  <c r="BU1848" i="35"/>
  <c r="BU1847" i="35"/>
  <c r="BX1848" i="35"/>
  <c r="BK1849" i="35"/>
  <c r="BV1847" i="35"/>
  <c r="BW1847" i="35"/>
  <c r="BR1848" i="35"/>
  <c r="BW1850" i="35"/>
  <c r="BX1850" i="35"/>
  <c r="BU1849" i="35"/>
  <c r="BV1849" i="35"/>
  <c r="BW1849" i="35"/>
  <c r="BN1848" i="35"/>
  <c r="BL1850" i="35"/>
  <c r="BR1850" i="35"/>
  <c r="BW1848" i="35"/>
  <c r="BL1848" i="35"/>
  <c r="BU1850" i="35"/>
  <c r="BU1851" i="35"/>
  <c r="BX1851" i="35"/>
  <c r="BK1851" i="35"/>
  <c r="BM1851" i="35" s="1"/>
  <c r="BL1851" i="35"/>
  <c r="BO1851" i="35"/>
  <c r="BR1851" i="35"/>
  <c r="BW1851" i="35"/>
  <c r="BW1902" i="35"/>
  <c r="BR1900" i="35"/>
  <c r="BW1900" i="35"/>
  <c r="BW1901" i="35"/>
  <c r="BK1900" i="35"/>
  <c r="BS1900" i="35" s="1"/>
  <c r="BX1900" i="35"/>
  <c r="BL1900" i="35"/>
  <c r="BN1900" i="35"/>
  <c r="BX1901" i="35"/>
  <c r="BU1900" i="35"/>
  <c r="BK1901" i="35"/>
  <c r="BS1901" i="35" s="1"/>
  <c r="BL1901" i="35"/>
  <c r="BN1901" i="35"/>
  <c r="BL1902" i="35"/>
  <c r="BX1902" i="35"/>
  <c r="BK1902" i="35"/>
  <c r="BM1902" i="35" s="1"/>
  <c r="BR1901" i="35"/>
  <c r="BU1901" i="35"/>
  <c r="BO1902" i="35"/>
  <c r="BR1902" i="35"/>
  <c r="BU1902" i="35"/>
  <c r="BK1878" i="35"/>
  <c r="BM1878" i="35" s="1"/>
  <c r="BN1878" i="35"/>
  <c r="BL1878" i="35"/>
  <c r="BW1878" i="35"/>
  <c r="BX1878" i="35"/>
  <c r="BR1880" i="35"/>
  <c r="BW1879" i="35"/>
  <c r="BX1879" i="35"/>
  <c r="BR1878" i="35"/>
  <c r="BK1879" i="35"/>
  <c r="BS1879" i="35" s="1"/>
  <c r="BL1879" i="35"/>
  <c r="BO1880" i="35"/>
  <c r="BU1878" i="35"/>
  <c r="BL1880" i="35"/>
  <c r="BN1879" i="35"/>
  <c r="BN1880" i="35"/>
  <c r="BO1879" i="35"/>
  <c r="BX1880" i="35"/>
  <c r="BU1880" i="35"/>
  <c r="BU1879" i="35"/>
  <c r="BM1880" i="35"/>
  <c r="BS1880" i="35"/>
  <c r="BQ1880" i="35"/>
  <c r="BP1880" i="35"/>
  <c r="BV1880" i="35"/>
  <c r="BK1881" i="35"/>
  <c r="BM1881" i="35" s="1"/>
  <c r="BU1881" i="35"/>
  <c r="BV1881" i="35"/>
  <c r="BW1881" i="35"/>
  <c r="BR1881" i="35"/>
  <c r="BL1881" i="35"/>
  <c r="BN1881" i="35"/>
  <c r="BN1838" i="35"/>
  <c r="BO1838" i="35"/>
  <c r="BR1838" i="35"/>
  <c r="BL1840" i="35"/>
  <c r="BK1838" i="35"/>
  <c r="BM1838" i="35" s="1"/>
  <c r="BW1838" i="35"/>
  <c r="BK1842" i="35"/>
  <c r="BS1842" i="35" s="1"/>
  <c r="BL1839" i="35"/>
  <c r="BN1839" i="35"/>
  <c r="BN1840" i="35"/>
  <c r="BX1839" i="35"/>
  <c r="BL1842" i="35"/>
  <c r="BW1840" i="35"/>
  <c r="BN1842" i="35"/>
  <c r="BX1840" i="35"/>
  <c r="BU1838" i="35"/>
  <c r="BV1838" i="35"/>
  <c r="BK1840" i="35"/>
  <c r="BS1840" i="35" s="1"/>
  <c r="BW1842" i="35"/>
  <c r="BX1842" i="35"/>
  <c r="BR1839" i="35"/>
  <c r="BU1839" i="35"/>
  <c r="BV1839" i="35"/>
  <c r="BK1839" i="35"/>
  <c r="BR1842" i="35"/>
  <c r="BW1843" i="35"/>
  <c r="BL1843" i="35"/>
  <c r="BR1840" i="35"/>
  <c r="BU1840" i="35"/>
  <c r="BK1843" i="35"/>
  <c r="BM1843" i="35" s="1"/>
  <c r="BN1843" i="35"/>
  <c r="BR1843" i="35"/>
  <c r="BW1841" i="35"/>
  <c r="BX1843" i="35"/>
  <c r="BK1841" i="35"/>
  <c r="BS1841" i="35" s="1"/>
  <c r="BL1841" i="35"/>
  <c r="BU1842" i="35"/>
  <c r="BN1841" i="35"/>
  <c r="BR1841" i="35"/>
  <c r="BX1841" i="35"/>
  <c r="BU1843" i="35"/>
  <c r="BU1841" i="35"/>
  <c r="BU1831" i="35"/>
  <c r="BW1831" i="35"/>
  <c r="BX1831" i="35"/>
  <c r="BN1831" i="35"/>
  <c r="BO1831" i="35"/>
  <c r="BR1831" i="35"/>
  <c r="BK1831" i="35"/>
  <c r="BX1832" i="35"/>
  <c r="BL1832" i="35"/>
  <c r="BN1832" i="35"/>
  <c r="BR1832" i="35"/>
  <c r="BU1832" i="35"/>
  <c r="BV1832" i="35"/>
  <c r="BK1832" i="35"/>
  <c r="BL1833" i="35"/>
  <c r="BX1833" i="35"/>
  <c r="BN1833" i="35"/>
  <c r="BR1833" i="35"/>
  <c r="BU1833" i="35"/>
  <c r="BV1833" i="35"/>
  <c r="BK1833" i="35"/>
  <c r="BK1922" i="35"/>
  <c r="BS1922" i="35" s="1"/>
  <c r="BN1922" i="35"/>
  <c r="BW1922" i="35"/>
  <c r="BL1922" i="35"/>
  <c r="BR1922" i="35"/>
  <c r="BX1922" i="35"/>
  <c r="BU1922" i="35"/>
  <c r="BL1827" i="35"/>
  <c r="BN1827" i="35"/>
  <c r="BK1828" i="35"/>
  <c r="BS1828" i="35" s="1"/>
  <c r="BR1828" i="35"/>
  <c r="BL1828" i="35"/>
  <c r="BW1827" i="35"/>
  <c r="BX1827" i="35"/>
  <c r="BK1827" i="35"/>
  <c r="BS1827" i="35" s="1"/>
  <c r="BN1828" i="35"/>
  <c r="BO1827" i="35"/>
  <c r="BW1828" i="35"/>
  <c r="BX1828" i="35"/>
  <c r="BU1827" i="35"/>
  <c r="BU1828" i="35"/>
  <c r="BL1823" i="35"/>
  <c r="BN1823" i="35"/>
  <c r="BR1823" i="35"/>
  <c r="BN1824" i="35"/>
  <c r="BX1823" i="35"/>
  <c r="BU1823" i="35"/>
  <c r="BV1823" i="35"/>
  <c r="BK1823" i="35"/>
  <c r="BR1824" i="35"/>
  <c r="BU1824" i="35"/>
  <c r="BV1824" i="35"/>
  <c r="BK1824" i="35"/>
  <c r="BW1824" i="35"/>
  <c r="BL1824" i="35"/>
  <c r="BR1820" i="35"/>
  <c r="BL1821" i="35"/>
  <c r="BN1821" i="35"/>
  <c r="BW1819" i="35"/>
  <c r="BX1819" i="35"/>
  <c r="BK1819" i="35"/>
  <c r="BS1819" i="35" s="1"/>
  <c r="BK1820" i="35"/>
  <c r="BS1820" i="35" s="1"/>
  <c r="BL1819" i="35"/>
  <c r="BL1820" i="35"/>
  <c r="BN1819" i="35"/>
  <c r="BK1821" i="35"/>
  <c r="BM1821" i="35" s="1"/>
  <c r="BN1820" i="35"/>
  <c r="BO1821" i="35"/>
  <c r="BW1820" i="35"/>
  <c r="BW1821" i="35"/>
  <c r="BX1820" i="35"/>
  <c r="BR1819" i="35"/>
  <c r="BU1819" i="35"/>
  <c r="BX1821" i="35"/>
  <c r="BU1820" i="35"/>
  <c r="BU1821" i="35"/>
  <c r="BK1734" i="35"/>
  <c r="BS1734" i="35" s="1"/>
  <c r="BL1734" i="35"/>
  <c r="BN1734" i="35"/>
  <c r="BW1734" i="35"/>
  <c r="BX1734" i="35"/>
  <c r="BK1735" i="35"/>
  <c r="BR1735" i="35"/>
  <c r="BW1735" i="35"/>
  <c r="BR1734" i="35"/>
  <c r="BU1734" i="35"/>
  <c r="BU1735" i="35"/>
  <c r="BV1735" i="35"/>
  <c r="BL1735" i="35"/>
  <c r="BN1735" i="35"/>
  <c r="BL1737" i="35"/>
  <c r="BK1737" i="35"/>
  <c r="BM1737" i="35" s="1"/>
  <c r="BN1737" i="35"/>
  <c r="BR1737" i="35"/>
  <c r="BW1737" i="35"/>
  <c r="BX1737" i="35"/>
  <c r="BU1737" i="35"/>
  <c r="BW1731" i="35"/>
  <c r="BN1731" i="35"/>
  <c r="BO1731" i="35"/>
  <c r="BR1733" i="35"/>
  <c r="BL1733" i="35"/>
  <c r="BK1731" i="35"/>
  <c r="BM1731" i="35" s="1"/>
  <c r="BL1731" i="35"/>
  <c r="BK1736" i="35"/>
  <c r="BM1736" i="35" s="1"/>
  <c r="BW1733" i="35"/>
  <c r="BR1732" i="35"/>
  <c r="BN1736" i="35"/>
  <c r="BX1733" i="35"/>
  <c r="BX1732" i="35"/>
  <c r="BR1736" i="35"/>
  <c r="BU1731" i="35"/>
  <c r="BV1731" i="35"/>
  <c r="BL1732" i="35"/>
  <c r="BN1732" i="35"/>
  <c r="BW1736" i="35"/>
  <c r="BU1732" i="35"/>
  <c r="BV1732" i="35"/>
  <c r="BK1733" i="35"/>
  <c r="BM1733" i="35" s="1"/>
  <c r="BK1732" i="35"/>
  <c r="BL1736" i="35"/>
  <c r="BN1733" i="35"/>
  <c r="BW1738" i="35"/>
  <c r="BX1736" i="35"/>
  <c r="BU1733" i="35"/>
  <c r="BK1738" i="35"/>
  <c r="BS1738" i="35" s="1"/>
  <c r="BL1738" i="35"/>
  <c r="BN1738" i="35"/>
  <c r="BR1738" i="35"/>
  <c r="BX1738" i="35"/>
  <c r="BU1736" i="35"/>
  <c r="BU1738" i="35"/>
  <c r="BR1790" i="35"/>
  <c r="BO1790" i="35"/>
  <c r="BL1790" i="35"/>
  <c r="BK1790" i="35"/>
  <c r="BS1790" i="35" s="1"/>
  <c r="BW1790" i="35"/>
  <c r="BX1790" i="35"/>
  <c r="BL1791" i="35"/>
  <c r="BN1791" i="35"/>
  <c r="BK1791" i="35"/>
  <c r="BQ1791" i="35" s="1"/>
  <c r="BU1790" i="35"/>
  <c r="BW1791" i="35"/>
  <c r="BR1791" i="35"/>
  <c r="BU1791" i="35"/>
  <c r="BV1791" i="35"/>
  <c r="BL1760" i="35"/>
  <c r="BN1760" i="35"/>
  <c r="BK1760" i="35"/>
  <c r="BM1760" i="35" s="1"/>
  <c r="BW1760" i="35"/>
  <c r="BX1760" i="35"/>
  <c r="BR1760" i="35"/>
  <c r="BU1760" i="35"/>
  <c r="BW1775" i="35"/>
  <c r="BK1776" i="35"/>
  <c r="BS1776" i="35" s="1"/>
  <c r="BR1775" i="35"/>
  <c r="BK1775" i="35"/>
  <c r="BW1776" i="35"/>
  <c r="BX1776" i="35"/>
  <c r="BU1775" i="35"/>
  <c r="BV1775" i="35"/>
  <c r="BL1776" i="35"/>
  <c r="BL1775" i="35"/>
  <c r="BN1776" i="35"/>
  <c r="BO1776" i="35"/>
  <c r="BN1775" i="35"/>
  <c r="BU1776" i="35"/>
  <c r="BR1777" i="35"/>
  <c r="BN1777" i="35"/>
  <c r="BO1777" i="35"/>
  <c r="BU1777" i="35"/>
  <c r="BV1777" i="35"/>
  <c r="BK1777" i="35"/>
  <c r="BW1777" i="35"/>
  <c r="BK1766" i="35"/>
  <c r="BS1766" i="35" s="1"/>
  <c r="BL1766" i="35"/>
  <c r="BW1766" i="35"/>
  <c r="BX1766" i="35"/>
  <c r="BR1766" i="35"/>
  <c r="BU1766" i="35"/>
  <c r="BN1766" i="35"/>
  <c r="BN1767" i="35"/>
  <c r="BO1767" i="35"/>
  <c r="BR1767" i="35"/>
  <c r="BU1767" i="35"/>
  <c r="BV1767" i="35"/>
  <c r="BK1767" i="35"/>
  <c r="BW1767" i="35"/>
  <c r="AE185" i="35"/>
  <c r="CA958" i="35"/>
  <c r="BY958" i="35"/>
  <c r="BZ958" i="35" s="1"/>
  <c r="BT958" i="35"/>
  <c r="BV958" i="35" s="1"/>
  <c r="BJ958" i="35"/>
  <c r="BO958" i="35" s="1"/>
  <c r="AE958" i="35"/>
  <c r="R958" i="35"/>
  <c r="CA486" i="35"/>
  <c r="BY486" i="35"/>
  <c r="BZ486" i="35" s="1"/>
  <c r="BT486" i="35"/>
  <c r="BX486" i="35" s="1"/>
  <c r="BJ486" i="35"/>
  <c r="BO486" i="35" s="1"/>
  <c r="R486" i="35"/>
  <c r="BS1855" i="35" l="1"/>
  <c r="BQ1853" i="35"/>
  <c r="BQ1855" i="35"/>
  <c r="BP1855" i="35"/>
  <c r="BP1853" i="35"/>
  <c r="BM1853" i="35"/>
  <c r="BS1854" i="35"/>
  <c r="BP1854" i="35"/>
  <c r="BM1854" i="35"/>
  <c r="BS1846" i="35"/>
  <c r="BS1847" i="35"/>
  <c r="BQ1846" i="35"/>
  <c r="BP1846" i="35"/>
  <c r="BP1847" i="35"/>
  <c r="BQ1850" i="35"/>
  <c r="BQ1847" i="35"/>
  <c r="BP1850" i="35"/>
  <c r="BP1848" i="35"/>
  <c r="BQ1848" i="35"/>
  <c r="BM1848" i="35"/>
  <c r="BS1849" i="35"/>
  <c r="BM1849" i="35"/>
  <c r="BP1849" i="35"/>
  <c r="BS1850" i="35"/>
  <c r="BQ1849" i="35"/>
  <c r="BS1851" i="35"/>
  <c r="BQ1851" i="35"/>
  <c r="BP1851" i="35"/>
  <c r="BM1901" i="35"/>
  <c r="BQ1902" i="35"/>
  <c r="BP1902" i="35"/>
  <c r="BQ1900" i="35"/>
  <c r="BP1900" i="35"/>
  <c r="BP1901" i="35"/>
  <c r="BM1900" i="35"/>
  <c r="BQ1901" i="35"/>
  <c r="BS1902" i="35"/>
  <c r="BS1878" i="35"/>
  <c r="BP1878" i="35"/>
  <c r="BQ1878" i="35"/>
  <c r="BQ1879" i="35"/>
  <c r="BM1879" i="35"/>
  <c r="BP1879" i="35"/>
  <c r="BQ1881" i="35"/>
  <c r="BP1881" i="35"/>
  <c r="BS1881" i="35"/>
  <c r="BP1838" i="35"/>
  <c r="BQ1838" i="35"/>
  <c r="BS1838" i="35"/>
  <c r="BQ1842" i="35"/>
  <c r="BP1842" i="35"/>
  <c r="BM1842" i="35"/>
  <c r="BP1840" i="35"/>
  <c r="BM1840" i="35"/>
  <c r="BQ1840" i="35"/>
  <c r="BS1843" i="35"/>
  <c r="BM1839" i="35"/>
  <c r="BS1839" i="35"/>
  <c r="BP1839" i="35"/>
  <c r="BQ1839" i="35"/>
  <c r="BQ1841" i="35"/>
  <c r="BQ1843" i="35"/>
  <c r="BP1843" i="35"/>
  <c r="BP1841" i="35"/>
  <c r="BM1841" i="35"/>
  <c r="BQ1831" i="35"/>
  <c r="BP1831" i="35"/>
  <c r="BS1831" i="35"/>
  <c r="BM1831" i="35"/>
  <c r="BM1832" i="35"/>
  <c r="BP1832" i="35"/>
  <c r="BS1832" i="35"/>
  <c r="BQ1832" i="35"/>
  <c r="BM1833" i="35"/>
  <c r="BS1833" i="35"/>
  <c r="BQ1833" i="35"/>
  <c r="BP1833" i="35"/>
  <c r="BM1922" i="35"/>
  <c r="BQ1922" i="35"/>
  <c r="BP1922" i="35"/>
  <c r="BQ1828" i="35"/>
  <c r="BP1828" i="35"/>
  <c r="BM1828" i="35"/>
  <c r="BQ1827" i="35"/>
  <c r="BP1827" i="35"/>
  <c r="BM1827" i="35"/>
  <c r="BM1823" i="35"/>
  <c r="BS1823" i="35"/>
  <c r="BQ1823" i="35"/>
  <c r="BP1823" i="35"/>
  <c r="BM1824" i="35"/>
  <c r="BS1824" i="35"/>
  <c r="BQ1824" i="35"/>
  <c r="BP1824" i="35"/>
  <c r="BS1821" i="35"/>
  <c r="BQ1821" i="35"/>
  <c r="BP1821" i="35"/>
  <c r="BM1819" i="35"/>
  <c r="BQ1819" i="35"/>
  <c r="BM1820" i="35"/>
  <c r="BQ1820" i="35"/>
  <c r="BP1819" i="35"/>
  <c r="BP1820" i="35"/>
  <c r="BQ1734" i="35"/>
  <c r="BP1734" i="35"/>
  <c r="BM1734" i="35"/>
  <c r="BM1735" i="35"/>
  <c r="BQ1735" i="35"/>
  <c r="BP1735" i="35"/>
  <c r="BS1735" i="35"/>
  <c r="BS1737" i="35"/>
  <c r="BQ1737" i="35"/>
  <c r="BP1737" i="35"/>
  <c r="BS1736" i="35"/>
  <c r="BP1736" i="35"/>
  <c r="BS1731" i="35"/>
  <c r="BP1731" i="35"/>
  <c r="BQ1731" i="35"/>
  <c r="BM1738" i="35"/>
  <c r="BQ1736" i="35"/>
  <c r="BS1733" i="35"/>
  <c r="BQ1733" i="35"/>
  <c r="BP1733" i="35"/>
  <c r="BM1732" i="35"/>
  <c r="BP1732" i="35"/>
  <c r="BS1732" i="35"/>
  <c r="BQ1732" i="35"/>
  <c r="BQ1738" i="35"/>
  <c r="BP1738" i="35"/>
  <c r="BP1791" i="35"/>
  <c r="BM1790" i="35"/>
  <c r="BQ1790" i="35"/>
  <c r="BP1790" i="35"/>
  <c r="BM1791" i="35"/>
  <c r="BS1791" i="35"/>
  <c r="BS1760" i="35"/>
  <c r="BQ1760" i="35"/>
  <c r="BP1760" i="35"/>
  <c r="BP1776" i="35"/>
  <c r="BM1775" i="35"/>
  <c r="BP1775" i="35"/>
  <c r="BM1776" i="35"/>
  <c r="BQ1775" i="35"/>
  <c r="BS1775" i="35"/>
  <c r="BQ1776" i="35"/>
  <c r="BM1777" i="35"/>
  <c r="BP1777" i="35"/>
  <c r="BS1777" i="35"/>
  <c r="BQ1777" i="35"/>
  <c r="BQ1766" i="35"/>
  <c r="BM1766" i="35"/>
  <c r="BP1766" i="35"/>
  <c r="BM1767" i="35"/>
  <c r="BS1767" i="35"/>
  <c r="BQ1767" i="35"/>
  <c r="BP1767" i="35"/>
  <c r="BR958" i="35"/>
  <c r="BW958" i="35"/>
  <c r="BU958" i="35"/>
  <c r="BX958" i="35"/>
  <c r="BK958" i="35"/>
  <c r="BL958" i="35"/>
  <c r="BN958" i="35"/>
  <c r="BR486" i="35"/>
  <c r="BU486" i="35"/>
  <c r="BV486" i="35"/>
  <c r="BK486" i="35"/>
  <c r="BW486" i="35"/>
  <c r="BL486" i="35"/>
  <c r="BN486" i="35"/>
  <c r="CA1309" i="35"/>
  <c r="BY1309" i="35"/>
  <c r="BZ1309" i="35" s="1"/>
  <c r="BT1309" i="35"/>
  <c r="BV1309" i="35" s="1"/>
  <c r="BJ1309" i="35"/>
  <c r="BO1309" i="35" s="1"/>
  <c r="AE1309" i="35"/>
  <c r="R1309" i="35"/>
  <c r="BQ958" i="35" l="1"/>
  <c r="BM958" i="35"/>
  <c r="BP958" i="35"/>
  <c r="BS958" i="35"/>
  <c r="BM486" i="35"/>
  <c r="BQ486" i="35"/>
  <c r="BS486" i="35"/>
  <c r="BP486" i="35"/>
  <c r="BW1309" i="35"/>
  <c r="BL1309" i="35"/>
  <c r="BX1309" i="35"/>
  <c r="BU1309" i="35"/>
  <c r="BK1309" i="35"/>
  <c r="BR1309" i="35"/>
  <c r="BN1309" i="35"/>
  <c r="CA1755" i="35"/>
  <c r="BY1755" i="35"/>
  <c r="BZ1755" i="35" s="1"/>
  <c r="BT1755" i="35"/>
  <c r="BX1755" i="35" s="1"/>
  <c r="BJ1755" i="35"/>
  <c r="BL1755" i="35" s="1"/>
  <c r="R1755" i="35"/>
  <c r="CA1756" i="35"/>
  <c r="BY1756" i="35"/>
  <c r="BZ1756" i="35" s="1"/>
  <c r="BT1756" i="35"/>
  <c r="BX1756" i="35" s="1"/>
  <c r="BJ1756" i="35"/>
  <c r="BO1756" i="35" s="1"/>
  <c r="R1756" i="35"/>
  <c r="CA1750" i="35"/>
  <c r="BY1750" i="35"/>
  <c r="BZ1750" i="35" s="1"/>
  <c r="BT1750" i="35"/>
  <c r="BX1750" i="35" s="1"/>
  <c r="BJ1750" i="35"/>
  <c r="BL1750" i="35" s="1"/>
  <c r="R1750" i="35"/>
  <c r="CA1751" i="35"/>
  <c r="BY1751" i="35"/>
  <c r="BZ1751" i="35" s="1"/>
  <c r="BT1751" i="35"/>
  <c r="BX1751" i="35" s="1"/>
  <c r="BJ1751" i="35"/>
  <c r="BL1751" i="35" s="1"/>
  <c r="R1751" i="35"/>
  <c r="CA1752" i="35"/>
  <c r="BY1752" i="35"/>
  <c r="BZ1752" i="35" s="1"/>
  <c r="BT1752" i="35"/>
  <c r="BU1752" i="35" s="1"/>
  <c r="BJ1752" i="35"/>
  <c r="BO1752" i="35" s="1"/>
  <c r="R1752" i="35"/>
  <c r="CA1753" i="35"/>
  <c r="BY1753" i="35"/>
  <c r="BZ1753" i="35" s="1"/>
  <c r="BT1753" i="35"/>
  <c r="BW1753" i="35" s="1"/>
  <c r="BJ1753" i="35"/>
  <c r="BK1753" i="35" s="1"/>
  <c r="R1753" i="35"/>
  <c r="CA1754" i="35"/>
  <c r="BY1754" i="35"/>
  <c r="BZ1754" i="35" s="1"/>
  <c r="BT1754" i="35"/>
  <c r="BX1754" i="35" s="1"/>
  <c r="BJ1754" i="35"/>
  <c r="BO1754" i="35" s="1"/>
  <c r="R1754" i="35"/>
  <c r="CA1757" i="35"/>
  <c r="BY1757" i="35"/>
  <c r="BZ1757" i="35" s="1"/>
  <c r="BT1757" i="35"/>
  <c r="BX1757" i="35" s="1"/>
  <c r="BJ1757" i="35"/>
  <c r="BL1757" i="35" s="1"/>
  <c r="R1757" i="35"/>
  <c r="CA1799" i="35"/>
  <c r="BY1799" i="35"/>
  <c r="BZ1799" i="35" s="1"/>
  <c r="BT1799" i="35"/>
  <c r="BU1799" i="35" s="1"/>
  <c r="BJ1799" i="35"/>
  <c r="BN1799" i="35" s="1"/>
  <c r="R1799" i="35"/>
  <c r="CA1800" i="35"/>
  <c r="BY1800" i="35"/>
  <c r="BZ1800" i="35" s="1"/>
  <c r="BT1800" i="35"/>
  <c r="BX1800" i="35" s="1"/>
  <c r="BJ1800" i="35"/>
  <c r="BL1800" i="35" s="1"/>
  <c r="R1800" i="35"/>
  <c r="CA1801" i="35"/>
  <c r="BY1801" i="35"/>
  <c r="BZ1801" i="35" s="1"/>
  <c r="BT1801" i="35"/>
  <c r="BX1801" i="35" s="1"/>
  <c r="BJ1801" i="35"/>
  <c r="BL1801" i="35" s="1"/>
  <c r="R1801" i="35"/>
  <c r="CA1787" i="35"/>
  <c r="BY1787" i="35"/>
  <c r="BZ1787" i="35" s="1"/>
  <c r="BT1787" i="35"/>
  <c r="BX1787" i="35" s="1"/>
  <c r="BJ1787" i="35"/>
  <c r="BL1787" i="35" s="1"/>
  <c r="R1787" i="35"/>
  <c r="BP1309" i="35" l="1"/>
  <c r="BM1309" i="35"/>
  <c r="BQ1309" i="35"/>
  <c r="BS1309" i="35"/>
  <c r="BN1755" i="35"/>
  <c r="BR1755" i="35"/>
  <c r="BO1755" i="35"/>
  <c r="BV1755" i="35"/>
  <c r="BK1755" i="35"/>
  <c r="BW1755" i="35"/>
  <c r="BU1755" i="35"/>
  <c r="BR1756" i="35"/>
  <c r="BU1756" i="35"/>
  <c r="BV1756" i="35"/>
  <c r="BK1756" i="35"/>
  <c r="BW1756" i="35"/>
  <c r="BL1756" i="35"/>
  <c r="BN1756" i="35"/>
  <c r="BN1750" i="35"/>
  <c r="BO1750" i="35"/>
  <c r="BU1750" i="35"/>
  <c r="BW1750" i="35"/>
  <c r="BK1750" i="35"/>
  <c r="BQ1750" i="35" s="1"/>
  <c r="BO1751" i="35"/>
  <c r="BR1750" i="35"/>
  <c r="BN1751" i="35"/>
  <c r="BV1750" i="35"/>
  <c r="BX1752" i="35"/>
  <c r="BR1751" i="35"/>
  <c r="BV1752" i="35"/>
  <c r="BW1752" i="35"/>
  <c r="BU1751" i="35"/>
  <c r="BK1751" i="35"/>
  <c r="BW1751" i="35"/>
  <c r="BV1751" i="35"/>
  <c r="BO1753" i="35"/>
  <c r="BR1752" i="35"/>
  <c r="BK1752" i="35"/>
  <c r="BL1752" i="35"/>
  <c r="BN1752" i="35"/>
  <c r="BX1753" i="35"/>
  <c r="BL1753" i="35"/>
  <c r="BN1753" i="35"/>
  <c r="BM1753" i="35"/>
  <c r="BS1753" i="35"/>
  <c r="BQ1753" i="35"/>
  <c r="BP1753" i="35"/>
  <c r="BW1754" i="35"/>
  <c r="BR1753" i="35"/>
  <c r="BU1753" i="35"/>
  <c r="BV1753" i="35"/>
  <c r="BR1754" i="35"/>
  <c r="BU1754" i="35"/>
  <c r="BV1754" i="35"/>
  <c r="BK1754" i="35"/>
  <c r="BL1754" i="35"/>
  <c r="BN1754" i="35"/>
  <c r="BR1757" i="35"/>
  <c r="BN1757" i="35"/>
  <c r="BO1757" i="35"/>
  <c r="BU1757" i="35"/>
  <c r="BV1757" i="35"/>
  <c r="BK1757" i="35"/>
  <c r="BW1757" i="35"/>
  <c r="BV1799" i="35"/>
  <c r="BW1799" i="35"/>
  <c r="BX1799" i="35"/>
  <c r="BK1800" i="35"/>
  <c r="BQ1800" i="35" s="1"/>
  <c r="BN1800" i="35"/>
  <c r="BO1799" i="35"/>
  <c r="BO1800" i="35"/>
  <c r="BR1799" i="35"/>
  <c r="BK1799" i="35"/>
  <c r="BL1799" i="35"/>
  <c r="BR1800" i="35"/>
  <c r="BU1800" i="35"/>
  <c r="BV1800" i="35"/>
  <c r="BW1800" i="35"/>
  <c r="BR1801" i="35"/>
  <c r="BN1801" i="35"/>
  <c r="BO1801" i="35"/>
  <c r="BU1801" i="35"/>
  <c r="BV1801" i="35"/>
  <c r="BK1801" i="35"/>
  <c r="BW1801" i="35"/>
  <c r="BN1787" i="35"/>
  <c r="BO1787" i="35"/>
  <c r="BR1787" i="35"/>
  <c r="BU1787" i="35"/>
  <c r="BV1787" i="35"/>
  <c r="BK1787" i="35"/>
  <c r="BW1787" i="35"/>
  <c r="CA1724" i="35"/>
  <c r="BY1724" i="35"/>
  <c r="BZ1724" i="35" s="1"/>
  <c r="BT1724" i="35"/>
  <c r="BX1724" i="35" s="1"/>
  <c r="BJ1724" i="35"/>
  <c r="BO1724" i="35" s="1"/>
  <c r="R1724" i="35"/>
  <c r="CA1725" i="35"/>
  <c r="BY1725" i="35"/>
  <c r="BZ1725" i="35" s="1"/>
  <c r="BT1725" i="35"/>
  <c r="BU1725" i="35" s="1"/>
  <c r="BJ1725" i="35"/>
  <c r="BO1725" i="35" s="1"/>
  <c r="R1725" i="35"/>
  <c r="CA1726" i="35"/>
  <c r="BY1726" i="35"/>
  <c r="BZ1726" i="35" s="1"/>
  <c r="BT1726" i="35"/>
  <c r="BX1726" i="35" s="1"/>
  <c r="BJ1726" i="35"/>
  <c r="BO1726" i="35" s="1"/>
  <c r="R1726" i="35"/>
  <c r="CA1727" i="35"/>
  <c r="BY1727" i="35"/>
  <c r="BZ1727" i="35" s="1"/>
  <c r="BT1727" i="35"/>
  <c r="BX1727" i="35" s="1"/>
  <c r="BJ1727" i="35"/>
  <c r="BO1727" i="35" s="1"/>
  <c r="R1727" i="35"/>
  <c r="CA1728" i="35"/>
  <c r="BY1728" i="35"/>
  <c r="BZ1728" i="35" s="1"/>
  <c r="BT1728" i="35"/>
  <c r="BX1728" i="35" s="1"/>
  <c r="BJ1728" i="35"/>
  <c r="BL1728" i="35" s="1"/>
  <c r="R1728" i="35"/>
  <c r="CA1729" i="35"/>
  <c r="BY1729" i="35"/>
  <c r="BZ1729" i="35" s="1"/>
  <c r="BT1729" i="35"/>
  <c r="BU1729" i="35" s="1"/>
  <c r="BJ1729" i="35"/>
  <c r="BR1729" i="35" s="1"/>
  <c r="R1729" i="35"/>
  <c r="BM1755" i="35" l="1"/>
  <c r="BS1755" i="35"/>
  <c r="BQ1755" i="35"/>
  <c r="BP1755" i="35"/>
  <c r="BM1756" i="35"/>
  <c r="BS1756" i="35"/>
  <c r="BQ1756" i="35"/>
  <c r="BP1756" i="35"/>
  <c r="BS1750" i="35"/>
  <c r="BP1750" i="35"/>
  <c r="BM1750" i="35"/>
  <c r="BM1751" i="35"/>
  <c r="BS1751" i="35"/>
  <c r="BQ1751" i="35"/>
  <c r="BP1751" i="35"/>
  <c r="BM1752" i="35"/>
  <c r="BS1752" i="35"/>
  <c r="BQ1752" i="35"/>
  <c r="BP1752" i="35"/>
  <c r="BM1754" i="35"/>
  <c r="BP1754" i="35"/>
  <c r="BQ1754" i="35"/>
  <c r="BS1754" i="35"/>
  <c r="BM1757" i="35"/>
  <c r="BS1757" i="35"/>
  <c r="BQ1757" i="35"/>
  <c r="BP1757" i="35"/>
  <c r="BM1799" i="35"/>
  <c r="BS1799" i="35"/>
  <c r="BQ1799" i="35"/>
  <c r="BP1799" i="35"/>
  <c r="BS1800" i="35"/>
  <c r="BM1800" i="35"/>
  <c r="BP1800" i="35"/>
  <c r="BQ1801" i="35"/>
  <c r="BS1801" i="35"/>
  <c r="BP1801" i="35"/>
  <c r="BM1801" i="35"/>
  <c r="BM1787" i="35"/>
  <c r="BS1787" i="35"/>
  <c r="BQ1787" i="35"/>
  <c r="BP1787" i="35"/>
  <c r="BN1724" i="35"/>
  <c r="BR1724" i="35"/>
  <c r="BU1724" i="35"/>
  <c r="BV1724" i="35"/>
  <c r="BK1724" i="35"/>
  <c r="BW1724" i="35"/>
  <c r="BL1724" i="35"/>
  <c r="BV1725" i="35"/>
  <c r="BW1725" i="35"/>
  <c r="BX1725" i="35"/>
  <c r="BK1725" i="35"/>
  <c r="BR1725" i="35"/>
  <c r="BL1725" i="35"/>
  <c r="BN1725" i="35"/>
  <c r="BR1726" i="35"/>
  <c r="BW1726" i="35"/>
  <c r="BK1726" i="35"/>
  <c r="BM1726" i="35" s="1"/>
  <c r="BU1726" i="35"/>
  <c r="BV1726" i="35"/>
  <c r="BL1726" i="35"/>
  <c r="BN1726" i="35"/>
  <c r="BN1727" i="35"/>
  <c r="BR1727" i="35"/>
  <c r="BN1728" i="35"/>
  <c r="BU1727" i="35"/>
  <c r="BV1727" i="35"/>
  <c r="BK1727" i="35"/>
  <c r="BW1727" i="35"/>
  <c r="BL1727" i="35"/>
  <c r="BR1728" i="35"/>
  <c r="BO1728" i="35"/>
  <c r="BU1728" i="35"/>
  <c r="BV1728" i="35"/>
  <c r="BK1728" i="35"/>
  <c r="BW1728" i="35"/>
  <c r="BV1729" i="35"/>
  <c r="BK1729" i="35"/>
  <c r="BW1729" i="35"/>
  <c r="BL1729" i="35"/>
  <c r="BX1729" i="35"/>
  <c r="BN1729" i="35"/>
  <c r="BO1729" i="35"/>
  <c r="CA1168" i="35"/>
  <c r="BY1168" i="35"/>
  <c r="BZ1168" i="35" s="1"/>
  <c r="BT1168" i="35"/>
  <c r="BX1168" i="35" s="1"/>
  <c r="BJ1168" i="35"/>
  <c r="BO1168" i="35" s="1"/>
  <c r="AE1168" i="35"/>
  <c r="R1168" i="35"/>
  <c r="BS1724" i="35" l="1"/>
  <c r="BP1724" i="35"/>
  <c r="BM1724" i="35"/>
  <c r="BQ1724" i="35"/>
  <c r="BP1726" i="35"/>
  <c r="BQ1726" i="35"/>
  <c r="BM1725" i="35"/>
  <c r="BP1725" i="35"/>
  <c r="BS1725" i="35"/>
  <c r="BQ1725" i="35"/>
  <c r="BS1726" i="35"/>
  <c r="BM1727" i="35"/>
  <c r="BS1727" i="35"/>
  <c r="BQ1727" i="35"/>
  <c r="BP1727" i="35"/>
  <c r="BM1728" i="35"/>
  <c r="BP1728" i="35"/>
  <c r="BS1728" i="35"/>
  <c r="BQ1728" i="35"/>
  <c r="BS1729" i="35"/>
  <c r="BQ1729" i="35"/>
  <c r="BP1729" i="35"/>
  <c r="BM1729" i="35"/>
  <c r="BR1168" i="35"/>
  <c r="BU1168" i="35"/>
  <c r="BL1168" i="35"/>
  <c r="BV1168" i="35"/>
  <c r="BK1168" i="35"/>
  <c r="BW1168" i="35"/>
  <c r="BN1168" i="35"/>
  <c r="CA822" i="35"/>
  <c r="BY822" i="35"/>
  <c r="BZ822" i="35" s="1"/>
  <c r="BT822" i="35"/>
  <c r="BX822" i="35" s="1"/>
  <c r="BJ822" i="35"/>
  <c r="BO822" i="35" s="1"/>
  <c r="R822" i="35"/>
  <c r="AE707" i="35"/>
  <c r="CA707" i="35"/>
  <c r="BY707" i="35"/>
  <c r="BZ707" i="35" s="1"/>
  <c r="BT707" i="35"/>
  <c r="BW707" i="35" s="1"/>
  <c r="BJ707" i="35"/>
  <c r="BK707" i="35" s="1"/>
  <c r="R707" i="35"/>
  <c r="CA257" i="35"/>
  <c r="BY257" i="35"/>
  <c r="BZ257" i="35" s="1"/>
  <c r="BT257" i="35"/>
  <c r="BX257" i="35" s="1"/>
  <c r="BJ257" i="35"/>
  <c r="BN257" i="35" s="1"/>
  <c r="R257" i="35"/>
  <c r="CA925" i="35"/>
  <c r="BY925" i="35"/>
  <c r="BZ925" i="35" s="1"/>
  <c r="BT925" i="35"/>
  <c r="BX925" i="35" s="1"/>
  <c r="BJ925" i="35"/>
  <c r="BL925" i="35" s="1"/>
  <c r="R925" i="35"/>
  <c r="BP1168" i="35" l="1"/>
  <c r="BM1168" i="35"/>
  <c r="BS1168" i="35"/>
  <c r="BQ1168" i="35"/>
  <c r="BR822" i="35"/>
  <c r="BU822" i="35"/>
  <c r="BV822" i="35"/>
  <c r="BK822" i="35"/>
  <c r="BW822" i="35"/>
  <c r="BL822" i="35"/>
  <c r="BN822" i="35"/>
  <c r="BL707" i="35"/>
  <c r="BN707" i="35"/>
  <c r="BM707" i="35"/>
  <c r="BP707" i="35"/>
  <c r="BS707" i="35"/>
  <c r="BQ707" i="35"/>
  <c r="BO707" i="35"/>
  <c r="BR707" i="35"/>
  <c r="BV707" i="35"/>
  <c r="BX707" i="35"/>
  <c r="BU707" i="35"/>
  <c r="BR257" i="35"/>
  <c r="BU257" i="35"/>
  <c r="BV257" i="35"/>
  <c r="BO257" i="35"/>
  <c r="BK257" i="35"/>
  <c r="BW257" i="35"/>
  <c r="BL257" i="35"/>
  <c r="BO925" i="35"/>
  <c r="BR925" i="35"/>
  <c r="BN925" i="35"/>
  <c r="BU925" i="35"/>
  <c r="BV925" i="35"/>
  <c r="BK925" i="35"/>
  <c r="BW925" i="35"/>
  <c r="CA829" i="35"/>
  <c r="BY829" i="35"/>
  <c r="BZ829" i="35" s="1"/>
  <c r="BT829" i="35"/>
  <c r="BX829" i="35" s="1"/>
  <c r="BJ829" i="35"/>
  <c r="BO829" i="35" s="1"/>
  <c r="R829" i="35"/>
  <c r="CA1042" i="35"/>
  <c r="BY1042" i="35"/>
  <c r="BZ1042" i="35" s="1"/>
  <c r="BT1042" i="35"/>
  <c r="BX1042" i="35" s="1"/>
  <c r="BJ1042" i="35"/>
  <c r="BO1042" i="35" s="1"/>
  <c r="AE1042" i="35"/>
  <c r="R1042" i="35"/>
  <c r="BM822" i="35" l="1"/>
  <c r="BQ822" i="35"/>
  <c r="BP822" i="35"/>
  <c r="BS822" i="35"/>
  <c r="BM257" i="35"/>
  <c r="BS257" i="35"/>
  <c r="BP257" i="35"/>
  <c r="BQ257" i="35"/>
  <c r="BS925" i="35"/>
  <c r="BP925" i="35"/>
  <c r="BM925" i="35"/>
  <c r="BQ925" i="35"/>
  <c r="BR829" i="35"/>
  <c r="BU829" i="35"/>
  <c r="BV829" i="35"/>
  <c r="BW829" i="35"/>
  <c r="BL829" i="35"/>
  <c r="BN829" i="35"/>
  <c r="BK829" i="35"/>
  <c r="BR1042" i="35"/>
  <c r="BN1042" i="35"/>
  <c r="BU1042" i="35"/>
  <c r="BV1042" i="35"/>
  <c r="BW1042" i="35"/>
  <c r="BK1042" i="35"/>
  <c r="BL1042" i="35"/>
  <c r="BM829" i="35" l="1"/>
  <c r="BS829" i="35"/>
  <c r="BQ829" i="35"/>
  <c r="BP829" i="35"/>
  <c r="BM1042" i="35"/>
  <c r="BS1042" i="35"/>
  <c r="BQ1042" i="35"/>
  <c r="BP1042" i="35"/>
  <c r="CA1715" i="35"/>
  <c r="BY1715" i="35"/>
  <c r="BZ1715" i="35" s="1"/>
  <c r="BT1715" i="35"/>
  <c r="BV1715" i="35" s="1"/>
  <c r="BJ1715" i="35"/>
  <c r="BR1715" i="35" s="1"/>
  <c r="R1715" i="35"/>
  <c r="CA1716" i="35"/>
  <c r="BY1716" i="35"/>
  <c r="BZ1716" i="35" s="1"/>
  <c r="BT1716" i="35"/>
  <c r="BW1716" i="35" s="1"/>
  <c r="BJ1716" i="35"/>
  <c r="BO1716" i="35" s="1"/>
  <c r="R1716" i="35"/>
  <c r="CA1717" i="35"/>
  <c r="BY1717" i="35"/>
  <c r="BZ1717" i="35" s="1"/>
  <c r="BT1717" i="35"/>
  <c r="BV1717" i="35" s="1"/>
  <c r="BJ1717" i="35"/>
  <c r="BO1717" i="35" s="1"/>
  <c r="R1717" i="35"/>
  <c r="CA1718" i="35"/>
  <c r="BY1718" i="35"/>
  <c r="BZ1718" i="35" s="1"/>
  <c r="BT1718" i="35"/>
  <c r="BV1718" i="35" s="1"/>
  <c r="BJ1718" i="35"/>
  <c r="BR1718" i="35" s="1"/>
  <c r="R1718" i="35"/>
  <c r="CA1719" i="35"/>
  <c r="BY1719" i="35"/>
  <c r="BZ1719" i="35" s="1"/>
  <c r="BT1719" i="35"/>
  <c r="BW1719" i="35" s="1"/>
  <c r="BJ1719" i="35"/>
  <c r="BK1719" i="35" s="1"/>
  <c r="R1719" i="35"/>
  <c r="CA1720" i="35"/>
  <c r="BY1720" i="35"/>
  <c r="BZ1720" i="35" s="1"/>
  <c r="BT1720" i="35"/>
  <c r="BX1720" i="35" s="1"/>
  <c r="BJ1720" i="35"/>
  <c r="BL1720" i="35" s="1"/>
  <c r="R1720" i="35"/>
  <c r="BX1716" i="35" l="1"/>
  <c r="BW1715" i="35"/>
  <c r="BK1715" i="35"/>
  <c r="BM1715" i="35" s="1"/>
  <c r="BL1715" i="35"/>
  <c r="BN1715" i="35"/>
  <c r="BO1715" i="35"/>
  <c r="BU1715" i="35"/>
  <c r="BX1715" i="35"/>
  <c r="BU1716" i="35"/>
  <c r="BW1717" i="35"/>
  <c r="BX1717" i="35"/>
  <c r="BR1716" i="35"/>
  <c r="BV1716" i="35"/>
  <c r="BK1716" i="35"/>
  <c r="BL1716" i="35"/>
  <c r="BK1717" i="35"/>
  <c r="BM1717" i="35" s="1"/>
  <c r="BN1716" i="35"/>
  <c r="BL1717" i="35"/>
  <c r="BR1717" i="35"/>
  <c r="BU1717" i="35"/>
  <c r="BN1717" i="35"/>
  <c r="BW1718" i="35"/>
  <c r="BX1718" i="35"/>
  <c r="BK1718" i="35"/>
  <c r="BS1718" i="35" s="1"/>
  <c r="BL1718" i="35"/>
  <c r="BN1719" i="35"/>
  <c r="BN1718" i="35"/>
  <c r="BO1719" i="35"/>
  <c r="BO1718" i="35"/>
  <c r="BR1719" i="35"/>
  <c r="BX1719" i="35"/>
  <c r="BL1719" i="35"/>
  <c r="BU1718" i="35"/>
  <c r="BS1719" i="35"/>
  <c r="BM1719" i="35"/>
  <c r="BQ1719" i="35"/>
  <c r="BP1719" i="35"/>
  <c r="BU1719" i="35"/>
  <c r="BV1719" i="35"/>
  <c r="BO1720" i="35"/>
  <c r="BR1720" i="35"/>
  <c r="BN1720" i="35"/>
  <c r="BU1720" i="35"/>
  <c r="BV1720" i="35"/>
  <c r="BK1720" i="35"/>
  <c r="BW1720" i="35"/>
  <c r="CA1721" i="35"/>
  <c r="BY1721" i="35"/>
  <c r="BZ1721" i="35" s="1"/>
  <c r="BT1721" i="35"/>
  <c r="BV1721" i="35" s="1"/>
  <c r="BJ1721" i="35"/>
  <c r="BR1721" i="35" s="1"/>
  <c r="R1721" i="35"/>
  <c r="CA1722" i="35"/>
  <c r="BY1722" i="35"/>
  <c r="BZ1722" i="35" s="1"/>
  <c r="BT1722" i="35"/>
  <c r="BX1722" i="35" s="1"/>
  <c r="BJ1722" i="35"/>
  <c r="BL1722" i="35" s="1"/>
  <c r="R1722" i="35"/>
  <c r="BP1717" i="35" l="1"/>
  <c r="BQ1717" i="35"/>
  <c r="BS1715" i="35"/>
  <c r="BQ1715" i="35"/>
  <c r="BP1715" i="35"/>
  <c r="BM1716" i="35"/>
  <c r="BS1716" i="35"/>
  <c r="BQ1716" i="35"/>
  <c r="BP1716" i="35"/>
  <c r="BS1717" i="35"/>
  <c r="BP1718" i="35"/>
  <c r="BQ1718" i="35"/>
  <c r="BM1718" i="35"/>
  <c r="BM1720" i="35"/>
  <c r="BS1720" i="35"/>
  <c r="BQ1720" i="35"/>
  <c r="BP1720" i="35"/>
  <c r="BK1721" i="35"/>
  <c r="BM1721" i="35" s="1"/>
  <c r="BL1721" i="35"/>
  <c r="BN1721" i="35"/>
  <c r="BO1721" i="35"/>
  <c r="BU1721" i="35"/>
  <c r="BW1721" i="35"/>
  <c r="BX1721" i="35"/>
  <c r="BU1722" i="35"/>
  <c r="BV1722" i="35"/>
  <c r="BN1722" i="35"/>
  <c r="BO1722" i="35"/>
  <c r="BR1722" i="35"/>
  <c r="BK1722" i="35"/>
  <c r="BW1722" i="35"/>
  <c r="CA1644" i="35"/>
  <c r="BY1644" i="35"/>
  <c r="BZ1644" i="35" s="1"/>
  <c r="BT1644" i="35"/>
  <c r="BX1644" i="35" s="1"/>
  <c r="BJ1644" i="35"/>
  <c r="BO1644" i="35" s="1"/>
  <c r="R1644" i="35"/>
  <c r="BS1721" i="35" l="1"/>
  <c r="BQ1721" i="35"/>
  <c r="BP1721" i="35"/>
  <c r="BS1722" i="35"/>
  <c r="BM1722" i="35"/>
  <c r="BQ1722" i="35"/>
  <c r="BP1722" i="35"/>
  <c r="BU1644" i="35"/>
  <c r="BV1644" i="35"/>
  <c r="BK1644" i="35"/>
  <c r="BW1644" i="35"/>
  <c r="BL1644" i="35"/>
  <c r="BN1644" i="35"/>
  <c r="BR1644" i="35"/>
  <c r="CA996" i="35"/>
  <c r="BY996" i="35"/>
  <c r="BZ996" i="35" s="1"/>
  <c r="BT996" i="35"/>
  <c r="BW996" i="35" s="1"/>
  <c r="BJ996" i="35"/>
  <c r="BO996" i="35" s="1"/>
  <c r="AE996" i="35"/>
  <c r="R996" i="35"/>
  <c r="BQ1644" i="35" l="1"/>
  <c r="BP1644" i="35"/>
  <c r="BM1644" i="35"/>
  <c r="BS1644" i="35"/>
  <c r="BU996" i="35"/>
  <c r="BR996" i="35"/>
  <c r="BX996" i="35"/>
  <c r="BV996" i="35"/>
  <c r="BK996" i="35"/>
  <c r="BL996" i="35"/>
  <c r="BN996" i="35"/>
  <c r="BM996" i="35" l="1"/>
  <c r="BS996" i="35"/>
  <c r="BQ996" i="35"/>
  <c r="BP996" i="35"/>
  <c r="CA818" i="35" l="1"/>
  <c r="BY818" i="35"/>
  <c r="BZ818" i="35" s="1"/>
  <c r="BT818" i="35"/>
  <c r="BW818" i="35" s="1"/>
  <c r="BJ818" i="35"/>
  <c r="BO818" i="35" s="1"/>
  <c r="AE818" i="35"/>
  <c r="R818" i="35"/>
  <c r="CA885" i="35"/>
  <c r="BY885" i="35"/>
  <c r="BZ885" i="35" s="1"/>
  <c r="BT885" i="35"/>
  <c r="BX885" i="35" s="1"/>
  <c r="BJ885" i="35"/>
  <c r="BO885" i="35" s="1"/>
  <c r="AE885" i="35"/>
  <c r="R885" i="35"/>
  <c r="BK818" i="35" l="1"/>
  <c r="BX818" i="35"/>
  <c r="BU818" i="35"/>
  <c r="BV818" i="35"/>
  <c r="BL818" i="35"/>
  <c r="BN818" i="35"/>
  <c r="BR818" i="35"/>
  <c r="BN885" i="35"/>
  <c r="BR885" i="35"/>
  <c r="BU885" i="35"/>
  <c r="BW885" i="35"/>
  <c r="BV885" i="35"/>
  <c r="BK885" i="35"/>
  <c r="BL885" i="35"/>
  <c r="CA1744" i="35"/>
  <c r="BY1744" i="35"/>
  <c r="BZ1744" i="35" s="1"/>
  <c r="BT1744" i="35"/>
  <c r="BV1744" i="35" s="1"/>
  <c r="BJ1744" i="35"/>
  <c r="BO1744" i="35" s="1"/>
  <c r="R1744" i="35"/>
  <c r="CA1740" i="35"/>
  <c r="BY1740" i="35"/>
  <c r="BZ1740" i="35" s="1"/>
  <c r="BT1740" i="35"/>
  <c r="BX1740" i="35" s="1"/>
  <c r="BJ1740" i="35"/>
  <c r="BR1740" i="35" s="1"/>
  <c r="R1740" i="35"/>
  <c r="CA1741" i="35"/>
  <c r="BY1741" i="35"/>
  <c r="BZ1741" i="35" s="1"/>
  <c r="BT1741" i="35"/>
  <c r="BV1741" i="35" s="1"/>
  <c r="BJ1741" i="35"/>
  <c r="BO1741" i="35" s="1"/>
  <c r="R1741" i="35"/>
  <c r="CA1742" i="35"/>
  <c r="BY1742" i="35"/>
  <c r="BZ1742" i="35" s="1"/>
  <c r="BT1742" i="35"/>
  <c r="BV1742" i="35" s="1"/>
  <c r="BJ1742" i="35"/>
  <c r="BR1742" i="35" s="1"/>
  <c r="R1742" i="35"/>
  <c r="CA1743" i="35"/>
  <c r="BY1743" i="35"/>
  <c r="BZ1743" i="35" s="1"/>
  <c r="BT1743" i="35"/>
  <c r="BV1743" i="35" s="1"/>
  <c r="BJ1743" i="35"/>
  <c r="BO1743" i="35" s="1"/>
  <c r="R1743" i="35"/>
  <c r="BQ818" i="35" l="1"/>
  <c r="BM818" i="35"/>
  <c r="BS818" i="35"/>
  <c r="BP818" i="35"/>
  <c r="BM885" i="35"/>
  <c r="BS885" i="35"/>
  <c r="BQ885" i="35"/>
  <c r="BP885" i="35"/>
  <c r="BL1744" i="35"/>
  <c r="BW1744" i="35"/>
  <c r="BK1744" i="35"/>
  <c r="BM1744" i="35" s="1"/>
  <c r="BN1744" i="35"/>
  <c r="BX1744" i="35"/>
  <c r="BR1744" i="35"/>
  <c r="BU1744" i="35"/>
  <c r="BK1740" i="35"/>
  <c r="BM1740" i="35" s="1"/>
  <c r="BL1740" i="35"/>
  <c r="BN1740" i="35"/>
  <c r="BO1740" i="35"/>
  <c r="BK1741" i="35"/>
  <c r="BS1741" i="35" s="1"/>
  <c r="BW1740" i="35"/>
  <c r="BL1741" i="35"/>
  <c r="BW1741" i="35"/>
  <c r="BX1741" i="35"/>
  <c r="BU1740" i="35"/>
  <c r="BV1740" i="35"/>
  <c r="BW1742" i="35"/>
  <c r="BK1742" i="35"/>
  <c r="BS1742" i="35" s="1"/>
  <c r="BL1742" i="35"/>
  <c r="BX1742" i="35"/>
  <c r="BR1741" i="35"/>
  <c r="BU1741" i="35"/>
  <c r="BN1742" i="35"/>
  <c r="BN1741" i="35"/>
  <c r="BO1742" i="35"/>
  <c r="BU1742" i="35"/>
  <c r="BR1743" i="35"/>
  <c r="BK1743" i="35"/>
  <c r="BW1743" i="35"/>
  <c r="BL1743" i="35"/>
  <c r="BX1743" i="35"/>
  <c r="BN1743" i="35"/>
  <c r="BU1743" i="35"/>
  <c r="CA1708" i="35"/>
  <c r="BY1708" i="35"/>
  <c r="BZ1708" i="35" s="1"/>
  <c r="BT1708" i="35"/>
  <c r="BX1708" i="35" s="1"/>
  <c r="BJ1708" i="35"/>
  <c r="BL1708" i="35" s="1"/>
  <c r="R1708" i="35"/>
  <c r="CA1709" i="35"/>
  <c r="BY1709" i="35"/>
  <c r="BZ1709" i="35" s="1"/>
  <c r="BT1709" i="35"/>
  <c r="BW1709" i="35" s="1"/>
  <c r="BJ1709" i="35"/>
  <c r="BO1709" i="35" s="1"/>
  <c r="R1709" i="35"/>
  <c r="CA1710" i="35"/>
  <c r="BY1710" i="35"/>
  <c r="BZ1710" i="35" s="1"/>
  <c r="BT1710" i="35"/>
  <c r="BV1710" i="35" s="1"/>
  <c r="BJ1710" i="35"/>
  <c r="BO1710" i="35" s="1"/>
  <c r="R1710" i="35"/>
  <c r="CA1711" i="35"/>
  <c r="BY1711" i="35"/>
  <c r="BZ1711" i="35" s="1"/>
  <c r="BT1711" i="35"/>
  <c r="BV1711" i="35" s="1"/>
  <c r="BJ1711" i="35"/>
  <c r="BN1711" i="35" s="1"/>
  <c r="R1711" i="35"/>
  <c r="CA1712" i="35"/>
  <c r="BY1712" i="35"/>
  <c r="BZ1712" i="35" s="1"/>
  <c r="BT1712" i="35"/>
  <c r="BU1712" i="35" s="1"/>
  <c r="BJ1712" i="35"/>
  <c r="BO1712" i="35" s="1"/>
  <c r="R1712" i="35"/>
  <c r="CA1713" i="35"/>
  <c r="BY1713" i="35"/>
  <c r="BZ1713" i="35" s="1"/>
  <c r="BT1713" i="35"/>
  <c r="BX1713" i="35" s="1"/>
  <c r="BJ1713" i="35"/>
  <c r="BL1713" i="35" s="1"/>
  <c r="R1713" i="35"/>
  <c r="CA1694" i="35"/>
  <c r="BY1694" i="35"/>
  <c r="BZ1694" i="35" s="1"/>
  <c r="BT1694" i="35"/>
  <c r="BV1694" i="35" s="1"/>
  <c r="BJ1694" i="35"/>
  <c r="BR1694" i="35" s="1"/>
  <c r="R1694" i="35"/>
  <c r="CA1695" i="35"/>
  <c r="BY1695" i="35"/>
  <c r="BZ1695" i="35" s="1"/>
  <c r="BT1695" i="35"/>
  <c r="BV1695" i="35" s="1"/>
  <c r="BJ1695" i="35"/>
  <c r="BO1695" i="35" s="1"/>
  <c r="R1695" i="35"/>
  <c r="CA1696" i="35"/>
  <c r="BY1696" i="35"/>
  <c r="BZ1696" i="35" s="1"/>
  <c r="BT1696" i="35"/>
  <c r="BV1696" i="35" s="1"/>
  <c r="BJ1696" i="35"/>
  <c r="BR1696" i="35" s="1"/>
  <c r="AE1696" i="35"/>
  <c r="R1696" i="35"/>
  <c r="CA1691" i="35"/>
  <c r="BY1691" i="35"/>
  <c r="BZ1691" i="35" s="1"/>
  <c r="BT1691" i="35"/>
  <c r="BX1691" i="35" s="1"/>
  <c r="BJ1691" i="35"/>
  <c r="BN1691" i="35" s="1"/>
  <c r="R1691" i="35"/>
  <c r="CA1692" i="35"/>
  <c r="BY1692" i="35"/>
  <c r="BZ1692" i="35" s="1"/>
  <c r="BT1692" i="35"/>
  <c r="BV1692" i="35" s="1"/>
  <c r="BJ1692" i="35"/>
  <c r="BR1692" i="35" s="1"/>
  <c r="R1692" i="35"/>
  <c r="CA1687" i="35"/>
  <c r="BY1687" i="35"/>
  <c r="BZ1687" i="35" s="1"/>
  <c r="BT1687" i="35"/>
  <c r="BX1687" i="35" s="1"/>
  <c r="BJ1687" i="35"/>
  <c r="BO1687" i="35" s="1"/>
  <c r="R1687" i="35"/>
  <c r="CA1688" i="35"/>
  <c r="BY1688" i="35"/>
  <c r="BZ1688" i="35" s="1"/>
  <c r="BT1688" i="35"/>
  <c r="BV1688" i="35" s="1"/>
  <c r="BJ1688" i="35"/>
  <c r="BO1688" i="35" s="1"/>
  <c r="R1688" i="35"/>
  <c r="CA1689" i="35"/>
  <c r="BY1689" i="35"/>
  <c r="BZ1689" i="35" s="1"/>
  <c r="BT1689" i="35"/>
  <c r="BX1689" i="35" s="1"/>
  <c r="BJ1689" i="35"/>
  <c r="BO1689" i="35" s="1"/>
  <c r="R1689" i="35"/>
  <c r="CA1683" i="35"/>
  <c r="BY1683" i="35"/>
  <c r="BZ1683" i="35" s="1"/>
  <c r="BT1683" i="35"/>
  <c r="BV1683" i="35" s="1"/>
  <c r="BJ1683" i="35"/>
  <c r="BO1683" i="35" s="1"/>
  <c r="R1683" i="35"/>
  <c r="CA1684" i="35"/>
  <c r="BY1684" i="35"/>
  <c r="BZ1684" i="35" s="1"/>
  <c r="BT1684" i="35"/>
  <c r="BW1684" i="35" s="1"/>
  <c r="BJ1684" i="35"/>
  <c r="BN1684" i="35" s="1"/>
  <c r="R1684" i="35"/>
  <c r="CA1685" i="35"/>
  <c r="BY1685" i="35"/>
  <c r="BZ1685" i="35" s="1"/>
  <c r="BT1685" i="35"/>
  <c r="BX1685" i="35" s="1"/>
  <c r="BJ1685" i="35"/>
  <c r="BN1685" i="35" s="1"/>
  <c r="R1685" i="35"/>
  <c r="CA1680" i="35"/>
  <c r="BY1680" i="35"/>
  <c r="BZ1680" i="35" s="1"/>
  <c r="BT1680" i="35"/>
  <c r="BV1680" i="35" s="1"/>
  <c r="BJ1680" i="35"/>
  <c r="BO1680" i="35" s="1"/>
  <c r="R1680" i="35"/>
  <c r="CA1681" i="35"/>
  <c r="BY1681" i="35"/>
  <c r="BZ1681" i="35" s="1"/>
  <c r="BT1681" i="35"/>
  <c r="BV1681" i="35" s="1"/>
  <c r="BJ1681" i="35"/>
  <c r="BN1681" i="35" s="1"/>
  <c r="R1681" i="35"/>
  <c r="CA1678" i="35"/>
  <c r="BY1678" i="35"/>
  <c r="BZ1678" i="35" s="1"/>
  <c r="BT1678" i="35"/>
  <c r="BV1678" i="35" s="1"/>
  <c r="BJ1678" i="35"/>
  <c r="BN1678" i="35" s="1"/>
  <c r="R1678" i="35"/>
  <c r="CA1675" i="35"/>
  <c r="BY1675" i="35"/>
  <c r="BZ1675" i="35" s="1"/>
  <c r="BT1675" i="35"/>
  <c r="BX1675" i="35" s="1"/>
  <c r="BJ1675" i="35"/>
  <c r="BN1675" i="35" s="1"/>
  <c r="R1675" i="35"/>
  <c r="CA1676" i="35"/>
  <c r="BY1676" i="35"/>
  <c r="BZ1676" i="35" s="1"/>
  <c r="BT1676" i="35"/>
  <c r="BV1676" i="35" s="1"/>
  <c r="BJ1676" i="35"/>
  <c r="BO1676" i="35" s="1"/>
  <c r="R1676" i="35"/>
  <c r="CA1671" i="35"/>
  <c r="BY1671" i="35"/>
  <c r="BZ1671" i="35" s="1"/>
  <c r="BT1671" i="35"/>
  <c r="BV1671" i="35" s="1"/>
  <c r="BJ1671" i="35"/>
  <c r="BO1671" i="35" s="1"/>
  <c r="R1671" i="35"/>
  <c r="CA1672" i="35"/>
  <c r="BY1672" i="35"/>
  <c r="BZ1672" i="35" s="1"/>
  <c r="BT1672" i="35"/>
  <c r="BW1672" i="35" s="1"/>
  <c r="BJ1672" i="35"/>
  <c r="BK1672" i="35" s="1"/>
  <c r="R1672" i="35"/>
  <c r="CA1673" i="35"/>
  <c r="BY1673" i="35"/>
  <c r="BZ1673" i="35" s="1"/>
  <c r="BT1673" i="35"/>
  <c r="BV1673" i="35" s="1"/>
  <c r="BJ1673" i="35"/>
  <c r="BR1673" i="35" s="1"/>
  <c r="R1673" i="35"/>
  <c r="CA1667" i="35"/>
  <c r="BY1667" i="35"/>
  <c r="BZ1667" i="35" s="1"/>
  <c r="BT1667" i="35"/>
  <c r="BV1667" i="35" s="1"/>
  <c r="BJ1667" i="35"/>
  <c r="BO1667" i="35" s="1"/>
  <c r="R1667" i="35"/>
  <c r="CA1668" i="35"/>
  <c r="BY1668" i="35"/>
  <c r="BZ1668" i="35" s="1"/>
  <c r="BT1668" i="35"/>
  <c r="BV1668" i="35" s="1"/>
  <c r="BJ1668" i="35"/>
  <c r="BO1668" i="35" s="1"/>
  <c r="R1668" i="35"/>
  <c r="CA1669" i="35"/>
  <c r="BY1669" i="35"/>
  <c r="BZ1669" i="35" s="1"/>
  <c r="BT1669" i="35"/>
  <c r="BU1669" i="35" s="1"/>
  <c r="BJ1669" i="35"/>
  <c r="BO1669" i="35" s="1"/>
  <c r="R1669" i="35"/>
  <c r="CA1664" i="35"/>
  <c r="BY1664" i="35"/>
  <c r="BZ1664" i="35" s="1"/>
  <c r="BT1664" i="35"/>
  <c r="BV1664" i="35" s="1"/>
  <c r="BJ1664" i="35"/>
  <c r="BO1664" i="35" s="1"/>
  <c r="R1664" i="35"/>
  <c r="CA1665" i="35"/>
  <c r="BY1665" i="35"/>
  <c r="BZ1665" i="35" s="1"/>
  <c r="BT1665" i="35"/>
  <c r="BV1665" i="35" s="1"/>
  <c r="BJ1665" i="35"/>
  <c r="BO1665" i="35" s="1"/>
  <c r="R1665" i="35"/>
  <c r="CA1658" i="35"/>
  <c r="BY1658" i="35"/>
  <c r="BZ1658" i="35" s="1"/>
  <c r="BT1658" i="35"/>
  <c r="BV1658" i="35" s="1"/>
  <c r="BJ1658" i="35"/>
  <c r="BO1658" i="35" s="1"/>
  <c r="R1658" i="35"/>
  <c r="CA1659" i="35"/>
  <c r="BY1659" i="35"/>
  <c r="BZ1659" i="35" s="1"/>
  <c r="BT1659" i="35"/>
  <c r="BV1659" i="35" s="1"/>
  <c r="BJ1659" i="35"/>
  <c r="BN1659" i="35" s="1"/>
  <c r="R1659" i="35"/>
  <c r="CA1660" i="35"/>
  <c r="BY1660" i="35"/>
  <c r="BZ1660" i="35" s="1"/>
  <c r="BT1660" i="35"/>
  <c r="BV1660" i="35" s="1"/>
  <c r="BJ1660" i="35"/>
  <c r="BR1660" i="35" s="1"/>
  <c r="R1660" i="35"/>
  <c r="CA1654" i="35"/>
  <c r="BY1654" i="35"/>
  <c r="BZ1654" i="35" s="1"/>
  <c r="BT1654" i="35"/>
  <c r="BX1654" i="35" s="1"/>
  <c r="BJ1654" i="35"/>
  <c r="BO1654" i="35" s="1"/>
  <c r="R1654" i="35"/>
  <c r="CA1655" i="35"/>
  <c r="BY1655" i="35"/>
  <c r="BZ1655" i="35" s="1"/>
  <c r="BT1655" i="35"/>
  <c r="BV1655" i="35" s="1"/>
  <c r="BJ1655" i="35"/>
  <c r="BO1655" i="35" s="1"/>
  <c r="R1655" i="35"/>
  <c r="CA1656" i="35"/>
  <c r="BY1656" i="35"/>
  <c r="BZ1656" i="35" s="1"/>
  <c r="BT1656" i="35"/>
  <c r="BX1656" i="35" s="1"/>
  <c r="BJ1656" i="35"/>
  <c r="BL1656" i="35" s="1"/>
  <c r="R1656" i="35"/>
  <c r="CA1645" i="35"/>
  <c r="BY1645" i="35"/>
  <c r="BZ1645" i="35" s="1"/>
  <c r="BT1645" i="35"/>
  <c r="BV1645" i="35" s="1"/>
  <c r="BJ1645" i="35"/>
  <c r="BO1645" i="35" s="1"/>
  <c r="R1645" i="35"/>
  <c r="CA1646" i="35"/>
  <c r="BY1646" i="35"/>
  <c r="BZ1646" i="35" s="1"/>
  <c r="BT1646" i="35"/>
  <c r="BW1646" i="35" s="1"/>
  <c r="BJ1646" i="35"/>
  <c r="BR1646" i="35" s="1"/>
  <c r="R1646" i="35"/>
  <c r="CA1640" i="35"/>
  <c r="BY1640" i="35"/>
  <c r="BZ1640" i="35" s="1"/>
  <c r="BT1640" i="35"/>
  <c r="BV1640" i="35" s="1"/>
  <c r="BJ1640" i="35"/>
  <c r="BO1640" i="35" s="1"/>
  <c r="R1640" i="35"/>
  <c r="CA1641" i="35"/>
  <c r="BY1641" i="35"/>
  <c r="BZ1641" i="35" s="1"/>
  <c r="BT1641" i="35"/>
  <c r="BV1641" i="35" s="1"/>
  <c r="BJ1641" i="35"/>
  <c r="BR1641" i="35" s="1"/>
  <c r="R1641" i="35"/>
  <c r="CA1642" i="35"/>
  <c r="BY1642" i="35"/>
  <c r="BZ1642" i="35" s="1"/>
  <c r="BT1642" i="35"/>
  <c r="BV1642" i="35" s="1"/>
  <c r="BJ1642" i="35"/>
  <c r="BR1642" i="35" s="1"/>
  <c r="R1642" i="35"/>
  <c r="CA1635" i="35"/>
  <c r="BY1635" i="35"/>
  <c r="BZ1635" i="35" s="1"/>
  <c r="BT1635" i="35"/>
  <c r="BV1635" i="35" s="1"/>
  <c r="BJ1635" i="35"/>
  <c r="BR1635" i="35" s="1"/>
  <c r="R1635" i="35"/>
  <c r="CA1649" i="35"/>
  <c r="BY1649" i="35"/>
  <c r="BZ1649" i="35" s="1"/>
  <c r="BT1649" i="35"/>
  <c r="BX1649" i="35" s="1"/>
  <c r="BJ1649" i="35"/>
  <c r="BL1649" i="35" s="1"/>
  <c r="R1649" i="35"/>
  <c r="BP1744" i="35" l="1"/>
  <c r="BS1744" i="35"/>
  <c r="BQ1744" i="35"/>
  <c r="BM1741" i="35"/>
  <c r="BQ1740" i="35"/>
  <c r="BP1740" i="35"/>
  <c r="BQ1741" i="35"/>
  <c r="BP1741" i="35"/>
  <c r="BS1740" i="35"/>
  <c r="BQ1742" i="35"/>
  <c r="BP1742" i="35"/>
  <c r="BM1742" i="35"/>
  <c r="BM1743" i="35"/>
  <c r="BS1743" i="35"/>
  <c r="BQ1743" i="35"/>
  <c r="BP1743" i="35"/>
  <c r="BX1709" i="35"/>
  <c r="BN1708" i="35"/>
  <c r="BO1708" i="35"/>
  <c r="BR1708" i="35"/>
  <c r="BU1711" i="35"/>
  <c r="BR1709" i="35"/>
  <c r="BL1709" i="35"/>
  <c r="BV1708" i="35"/>
  <c r="BK1708" i="35"/>
  <c r="BW1708" i="35"/>
  <c r="BK1710" i="35"/>
  <c r="BM1710" i="35" s="1"/>
  <c r="BU1708" i="35"/>
  <c r="BW1710" i="35"/>
  <c r="BX1711" i="35"/>
  <c r="BX1710" i="35"/>
  <c r="BU1709" i="35"/>
  <c r="BV1709" i="35"/>
  <c r="BK1709" i="35"/>
  <c r="BL1710" i="35"/>
  <c r="BN1710" i="35"/>
  <c r="BN1709" i="35"/>
  <c r="BR1710" i="35"/>
  <c r="BL1711" i="35"/>
  <c r="BW1711" i="35"/>
  <c r="BK1711" i="35"/>
  <c r="BM1711" i="35" s="1"/>
  <c r="BV1712" i="35"/>
  <c r="BU1710" i="35"/>
  <c r="BO1711" i="35"/>
  <c r="BW1712" i="35"/>
  <c r="BX1712" i="35"/>
  <c r="BR1711" i="35"/>
  <c r="BR1712" i="35"/>
  <c r="BK1712" i="35"/>
  <c r="BL1712" i="35"/>
  <c r="BN1712" i="35"/>
  <c r="BO1713" i="35"/>
  <c r="BN1713" i="35"/>
  <c r="BK1713" i="35"/>
  <c r="BS1713" i="35" s="1"/>
  <c r="BW1713" i="35"/>
  <c r="BR1713" i="35"/>
  <c r="BU1713" i="35"/>
  <c r="BV1713" i="35"/>
  <c r="BK1694" i="35"/>
  <c r="BM1694" i="35" s="1"/>
  <c r="BK1695" i="35"/>
  <c r="BS1695" i="35" s="1"/>
  <c r="BL1694" i="35"/>
  <c r="BL1695" i="35"/>
  <c r="BN1694" i="35"/>
  <c r="BN1695" i="35"/>
  <c r="BO1694" i="35"/>
  <c r="BR1695" i="35"/>
  <c r="BW1695" i="35"/>
  <c r="BW1694" i="35"/>
  <c r="BX1694" i="35"/>
  <c r="BX1695" i="35"/>
  <c r="BU1694" i="35"/>
  <c r="BU1695" i="35"/>
  <c r="BX1696" i="35"/>
  <c r="BN1696" i="35"/>
  <c r="BU1696" i="35"/>
  <c r="BW1696" i="35"/>
  <c r="BK1696" i="35"/>
  <c r="BS1696" i="35" s="1"/>
  <c r="BL1696" i="35"/>
  <c r="BO1696" i="35"/>
  <c r="BO1691" i="35"/>
  <c r="BX1692" i="35"/>
  <c r="BR1691" i="35"/>
  <c r="BW1692" i="35"/>
  <c r="BK1692" i="35"/>
  <c r="BM1692" i="35" s="1"/>
  <c r="BU1691" i="35"/>
  <c r="BL1692" i="35"/>
  <c r="BV1691" i="35"/>
  <c r="BN1692" i="35"/>
  <c r="BK1691" i="35"/>
  <c r="BW1691" i="35"/>
  <c r="BO1692" i="35"/>
  <c r="BL1691" i="35"/>
  <c r="BU1692" i="35"/>
  <c r="BX1688" i="35"/>
  <c r="BW1687" i="35"/>
  <c r="BK1687" i="35"/>
  <c r="BP1687" i="35" s="1"/>
  <c r="BR1687" i="35"/>
  <c r="BK1688" i="35"/>
  <c r="BM1688" i="35" s="1"/>
  <c r="BW1688" i="35"/>
  <c r="BU1687" i="35"/>
  <c r="BV1687" i="35"/>
  <c r="BL1688" i="35"/>
  <c r="BL1687" i="35"/>
  <c r="BN1688" i="35"/>
  <c r="BR1688" i="35"/>
  <c r="BN1687" i="35"/>
  <c r="BU1688" i="35"/>
  <c r="BR1689" i="35"/>
  <c r="BU1689" i="35"/>
  <c r="BV1689" i="35"/>
  <c r="BK1689" i="35"/>
  <c r="BW1689" i="35"/>
  <c r="BL1689" i="35"/>
  <c r="BN1689" i="35"/>
  <c r="BR1683" i="35"/>
  <c r="BN1683" i="35"/>
  <c r="BW1683" i="35"/>
  <c r="BX1683" i="35"/>
  <c r="BK1683" i="35"/>
  <c r="BM1683" i="35" s="1"/>
  <c r="BL1683" i="35"/>
  <c r="BR1684" i="35"/>
  <c r="BU1683" i="35"/>
  <c r="BR1685" i="35"/>
  <c r="BX1684" i="35"/>
  <c r="BU1684" i="35"/>
  <c r="BL1684" i="35"/>
  <c r="BO1684" i="35"/>
  <c r="BU1685" i="35"/>
  <c r="BV1684" i="35"/>
  <c r="BK1684" i="35"/>
  <c r="BO1685" i="35"/>
  <c r="BV1685" i="35"/>
  <c r="BK1685" i="35"/>
  <c r="BW1685" i="35"/>
  <c r="BL1685" i="35"/>
  <c r="BX1680" i="35"/>
  <c r="BK1680" i="35"/>
  <c r="BM1680" i="35" s="1"/>
  <c r="BK1681" i="35"/>
  <c r="BM1681" i="35" s="1"/>
  <c r="BN1680" i="35"/>
  <c r="BL1681" i="35"/>
  <c r="BR1680" i="35"/>
  <c r="BO1681" i="35"/>
  <c r="BL1680" i="35"/>
  <c r="BR1681" i="35"/>
  <c r="BW1680" i="35"/>
  <c r="BW1681" i="35"/>
  <c r="BX1681" i="35"/>
  <c r="BU1680" i="35"/>
  <c r="BU1681" i="35"/>
  <c r="BO1678" i="35"/>
  <c r="BW1678" i="35"/>
  <c r="BX1678" i="35"/>
  <c r="BK1678" i="35"/>
  <c r="BM1678" i="35" s="1"/>
  <c r="BL1678" i="35"/>
  <c r="BR1678" i="35"/>
  <c r="BU1678" i="35"/>
  <c r="BV1675" i="35"/>
  <c r="BX1676" i="35"/>
  <c r="BR1676" i="35"/>
  <c r="BW1676" i="35"/>
  <c r="BR1675" i="35"/>
  <c r="BN1676" i="35"/>
  <c r="BO1675" i="35"/>
  <c r="BU1675" i="35"/>
  <c r="BK1676" i="35"/>
  <c r="BM1676" i="35" s="1"/>
  <c r="BK1675" i="35"/>
  <c r="BW1675" i="35"/>
  <c r="BL1676" i="35"/>
  <c r="BL1675" i="35"/>
  <c r="BU1676" i="35"/>
  <c r="BR1672" i="35"/>
  <c r="BL1671" i="35"/>
  <c r="BN1672" i="35"/>
  <c r="BN1671" i="35"/>
  <c r="BK1671" i="35"/>
  <c r="BS1671" i="35" s="1"/>
  <c r="BO1672" i="35"/>
  <c r="BR1671" i="35"/>
  <c r="BW1671" i="35"/>
  <c r="BX1671" i="35"/>
  <c r="BX1672" i="35"/>
  <c r="BU1671" i="35"/>
  <c r="BL1672" i="35"/>
  <c r="BK1673" i="35"/>
  <c r="BM1673" i="35" s="1"/>
  <c r="BO1673" i="35"/>
  <c r="BU1672" i="35"/>
  <c r="BM1672" i="35"/>
  <c r="BS1672" i="35"/>
  <c r="BQ1672" i="35"/>
  <c r="BP1672" i="35"/>
  <c r="BW1673" i="35"/>
  <c r="BX1673" i="35"/>
  <c r="BU1673" i="35"/>
  <c r="BL1673" i="35"/>
  <c r="BV1672" i="35"/>
  <c r="BN1673" i="35"/>
  <c r="BK1667" i="35"/>
  <c r="BM1667" i="35" s="1"/>
  <c r="BL1667" i="35"/>
  <c r="BX1667" i="35"/>
  <c r="BN1667" i="35"/>
  <c r="BW1667" i="35"/>
  <c r="BR1667" i="35"/>
  <c r="BW1668" i="35"/>
  <c r="BK1668" i="35"/>
  <c r="BS1668" i="35" s="1"/>
  <c r="BX1668" i="35"/>
  <c r="BL1668" i="35"/>
  <c r="BU1667" i="35"/>
  <c r="BN1668" i="35"/>
  <c r="BX1669" i="35"/>
  <c r="BW1669" i="35"/>
  <c r="BR1668" i="35"/>
  <c r="BU1668" i="35"/>
  <c r="BV1669" i="35"/>
  <c r="BK1669" i="35"/>
  <c r="BL1669" i="35"/>
  <c r="BR1669" i="35"/>
  <c r="BN1669" i="35"/>
  <c r="BL1664" i="35"/>
  <c r="BN1664" i="35"/>
  <c r="BX1664" i="35"/>
  <c r="BW1665" i="35"/>
  <c r="BK1664" i="35"/>
  <c r="BM1664" i="35" s="1"/>
  <c r="BW1664" i="35"/>
  <c r="BX1665" i="35"/>
  <c r="BR1664" i="35"/>
  <c r="BK1665" i="35"/>
  <c r="BS1665" i="35" s="1"/>
  <c r="BU1664" i="35"/>
  <c r="BL1665" i="35"/>
  <c r="BN1665" i="35"/>
  <c r="BR1665" i="35"/>
  <c r="BU1665" i="35"/>
  <c r="BO1659" i="35"/>
  <c r="BX1658" i="35"/>
  <c r="BL1658" i="35"/>
  <c r="BK1658" i="35"/>
  <c r="BS1658" i="35" s="1"/>
  <c r="BN1658" i="35"/>
  <c r="BL1659" i="35"/>
  <c r="BR1658" i="35"/>
  <c r="BR1659" i="35"/>
  <c r="BW1658" i="35"/>
  <c r="BW1659" i="35"/>
  <c r="BX1659" i="35"/>
  <c r="BU1658" i="35"/>
  <c r="BK1659" i="35"/>
  <c r="BM1659" i="35" s="1"/>
  <c r="BK1660" i="35"/>
  <c r="BS1660" i="35" s="1"/>
  <c r="BL1660" i="35"/>
  <c r="BU1659" i="35"/>
  <c r="BX1660" i="35"/>
  <c r="BW1660" i="35"/>
  <c r="BN1660" i="35"/>
  <c r="BO1660" i="35"/>
  <c r="BU1660" i="35"/>
  <c r="BK1654" i="35"/>
  <c r="BS1654" i="35" s="1"/>
  <c r="BR1654" i="35"/>
  <c r="BL1654" i="35"/>
  <c r="BK1655" i="35"/>
  <c r="BM1655" i="35" s="1"/>
  <c r="BL1655" i="35"/>
  <c r="BN1654" i="35"/>
  <c r="BN1655" i="35"/>
  <c r="BR1655" i="35"/>
  <c r="BX1655" i="35"/>
  <c r="BW1655" i="35"/>
  <c r="BU1654" i="35"/>
  <c r="BV1654" i="35"/>
  <c r="BW1654" i="35"/>
  <c r="BR1656" i="35"/>
  <c r="BK1656" i="35"/>
  <c r="BP1656" i="35" s="1"/>
  <c r="BU1655" i="35"/>
  <c r="BN1656" i="35"/>
  <c r="BO1656" i="35"/>
  <c r="BU1656" i="35"/>
  <c r="BV1656" i="35"/>
  <c r="BW1656" i="35"/>
  <c r="BN1645" i="35"/>
  <c r="BL1645" i="35"/>
  <c r="BW1645" i="35"/>
  <c r="BX1645" i="35"/>
  <c r="BK1645" i="35"/>
  <c r="BS1645" i="35" s="1"/>
  <c r="BR1645" i="35"/>
  <c r="BN1646" i="35"/>
  <c r="BO1646" i="35"/>
  <c r="BU1645" i="35"/>
  <c r="BK1646" i="35"/>
  <c r="BM1646" i="35" s="1"/>
  <c r="BL1646" i="35"/>
  <c r="BX1646" i="35"/>
  <c r="BU1646" i="35"/>
  <c r="BV1646" i="35"/>
  <c r="BL1640" i="35"/>
  <c r="BO1642" i="35"/>
  <c r="BL1642" i="35"/>
  <c r="BK1640" i="35"/>
  <c r="BM1640" i="35" s="1"/>
  <c r="BR1640" i="35"/>
  <c r="BW1640" i="35"/>
  <c r="BX1640" i="35"/>
  <c r="BN1642" i="35"/>
  <c r="BW1641" i="35"/>
  <c r="BK1641" i="35"/>
  <c r="BS1641" i="35" s="1"/>
  <c r="BU1640" i="35"/>
  <c r="BX1641" i="35"/>
  <c r="BL1641" i="35"/>
  <c r="BN1641" i="35"/>
  <c r="BN1640" i="35"/>
  <c r="BK1642" i="35"/>
  <c r="BP1642" i="35" s="1"/>
  <c r="BO1641" i="35"/>
  <c r="BW1642" i="35"/>
  <c r="BU1642" i="35"/>
  <c r="BX1642" i="35"/>
  <c r="BU1641" i="35"/>
  <c r="BW1635" i="35"/>
  <c r="BX1635" i="35"/>
  <c r="BK1635" i="35"/>
  <c r="BS1635" i="35" s="1"/>
  <c r="BL1635" i="35"/>
  <c r="BN1635" i="35"/>
  <c r="BO1635" i="35"/>
  <c r="BU1635" i="35"/>
  <c r="BN1649" i="35"/>
  <c r="BO1649" i="35"/>
  <c r="BU1649" i="35"/>
  <c r="BV1649" i="35"/>
  <c r="BR1649" i="35"/>
  <c r="BK1649" i="35"/>
  <c r="BW1649" i="35"/>
  <c r="CA1458" i="35"/>
  <c r="BY1458" i="35"/>
  <c r="BZ1458" i="35" s="1"/>
  <c r="BT1458" i="35"/>
  <c r="BX1458" i="35" s="1"/>
  <c r="BJ1458" i="35"/>
  <c r="BN1458" i="35" s="1"/>
  <c r="AE1458" i="35"/>
  <c r="R1458" i="35"/>
  <c r="CA1453" i="35"/>
  <c r="BY1453" i="35"/>
  <c r="BZ1453" i="35" s="1"/>
  <c r="BT1453" i="35"/>
  <c r="BX1453" i="35" s="1"/>
  <c r="BJ1453" i="35"/>
  <c r="BO1453" i="35" s="1"/>
  <c r="R1453" i="35"/>
  <c r="BP1710" i="35" l="1"/>
  <c r="BS1710" i="35"/>
  <c r="BQ1710" i="35"/>
  <c r="BM1708" i="35"/>
  <c r="BS1708" i="35"/>
  <c r="BQ1708" i="35"/>
  <c r="BP1708" i="35"/>
  <c r="BS1711" i="35"/>
  <c r="BQ1711" i="35"/>
  <c r="BP1711" i="35"/>
  <c r="BM1709" i="35"/>
  <c r="BS1709" i="35"/>
  <c r="BQ1709" i="35"/>
  <c r="BP1709" i="35"/>
  <c r="BM1712" i="35"/>
  <c r="BS1712" i="35"/>
  <c r="BQ1712" i="35"/>
  <c r="BP1712" i="35"/>
  <c r="BM1713" i="35"/>
  <c r="BQ1713" i="35"/>
  <c r="BP1713" i="35"/>
  <c r="BQ1695" i="35"/>
  <c r="BM1695" i="35"/>
  <c r="BP1695" i="35"/>
  <c r="BP1694" i="35"/>
  <c r="BS1694" i="35"/>
  <c r="BQ1694" i="35"/>
  <c r="BQ1696" i="35"/>
  <c r="BP1696" i="35"/>
  <c r="BM1696" i="35"/>
  <c r="BP1692" i="35"/>
  <c r="BS1692" i="35"/>
  <c r="BQ1692" i="35"/>
  <c r="BM1691" i="35"/>
  <c r="BS1691" i="35"/>
  <c r="BQ1691" i="35"/>
  <c r="BP1691" i="35"/>
  <c r="BP1688" i="35"/>
  <c r="BQ1688" i="35"/>
  <c r="BS1687" i="35"/>
  <c r="BS1688" i="35"/>
  <c r="BM1687" i="35"/>
  <c r="BQ1687" i="35"/>
  <c r="BM1689" i="35"/>
  <c r="BP1689" i="35"/>
  <c r="BS1689" i="35"/>
  <c r="BQ1689" i="35"/>
  <c r="BS1683" i="35"/>
  <c r="BQ1683" i="35"/>
  <c r="BP1683" i="35"/>
  <c r="BM1684" i="35"/>
  <c r="BS1684" i="35"/>
  <c r="BQ1684" i="35"/>
  <c r="BP1684" i="35"/>
  <c r="BM1685" i="35"/>
  <c r="BS1685" i="35"/>
  <c r="BQ1685" i="35"/>
  <c r="BP1685" i="35"/>
  <c r="BS1680" i="35"/>
  <c r="BQ1680" i="35"/>
  <c r="BP1680" i="35"/>
  <c r="BS1681" i="35"/>
  <c r="BQ1681" i="35"/>
  <c r="BP1681" i="35"/>
  <c r="BS1678" i="35"/>
  <c r="BQ1678" i="35"/>
  <c r="BP1678" i="35"/>
  <c r="BP1676" i="35"/>
  <c r="BQ1676" i="35"/>
  <c r="BS1676" i="35"/>
  <c r="BM1675" i="35"/>
  <c r="BS1675" i="35"/>
  <c r="BP1675" i="35"/>
  <c r="BQ1675" i="35"/>
  <c r="BQ1673" i="35"/>
  <c r="BS1673" i="35"/>
  <c r="BP1671" i="35"/>
  <c r="BM1671" i="35"/>
  <c r="BQ1671" i="35"/>
  <c r="BP1673" i="35"/>
  <c r="BQ1667" i="35"/>
  <c r="BS1667" i="35"/>
  <c r="BP1667" i="35"/>
  <c r="BP1668" i="35"/>
  <c r="BQ1668" i="35"/>
  <c r="BM1668" i="35"/>
  <c r="BM1669" i="35"/>
  <c r="BS1669" i="35"/>
  <c r="BQ1669" i="35"/>
  <c r="BP1669" i="35"/>
  <c r="BQ1664" i="35"/>
  <c r="BM1665" i="35"/>
  <c r="BS1664" i="35"/>
  <c r="BP1664" i="35"/>
  <c r="BP1665" i="35"/>
  <c r="BQ1665" i="35"/>
  <c r="BP1660" i="35"/>
  <c r="BP1659" i="35"/>
  <c r="BP1658" i="35"/>
  <c r="BM1658" i="35"/>
  <c r="BS1659" i="35"/>
  <c r="BQ1658" i="35"/>
  <c r="BQ1659" i="35"/>
  <c r="BM1660" i="35"/>
  <c r="BQ1660" i="35"/>
  <c r="BS1655" i="35"/>
  <c r="BP1655" i="35"/>
  <c r="BP1654" i="35"/>
  <c r="BQ1654" i="35"/>
  <c r="BQ1655" i="35"/>
  <c r="BM1654" i="35"/>
  <c r="BQ1656" i="35"/>
  <c r="BS1646" i="35"/>
  <c r="BS1656" i="35"/>
  <c r="BM1656" i="35"/>
  <c r="BM1645" i="35"/>
  <c r="BQ1645" i="35"/>
  <c r="BP1645" i="35"/>
  <c r="BQ1646" i="35"/>
  <c r="BP1646" i="35"/>
  <c r="BS1640" i="35"/>
  <c r="BQ1640" i="35"/>
  <c r="BP1640" i="35"/>
  <c r="BM1642" i="35"/>
  <c r="BQ1642" i="35"/>
  <c r="BP1641" i="35"/>
  <c r="BQ1641" i="35"/>
  <c r="BM1641" i="35"/>
  <c r="BS1642" i="35"/>
  <c r="BP1635" i="35"/>
  <c r="BQ1635" i="35"/>
  <c r="BM1635" i="35"/>
  <c r="BM1649" i="35"/>
  <c r="BS1649" i="35"/>
  <c r="BQ1649" i="35"/>
  <c r="BP1649" i="35"/>
  <c r="BO1458" i="35"/>
  <c r="BU1458" i="35"/>
  <c r="BR1458" i="35"/>
  <c r="BW1458" i="35"/>
  <c r="BV1458" i="35"/>
  <c r="BK1458" i="35"/>
  <c r="BL1458" i="35"/>
  <c r="BV1453" i="35"/>
  <c r="BK1453" i="35"/>
  <c r="BR1453" i="35"/>
  <c r="BU1453" i="35"/>
  <c r="BW1453" i="35"/>
  <c r="BL1453" i="35"/>
  <c r="BN1453" i="35"/>
  <c r="CA950" i="35"/>
  <c r="BY950" i="35"/>
  <c r="BZ950" i="35" s="1"/>
  <c r="BT950" i="35"/>
  <c r="BV950" i="35" s="1"/>
  <c r="BJ950" i="35"/>
  <c r="BO950" i="35" s="1"/>
  <c r="AE950" i="35"/>
  <c r="R950" i="35"/>
  <c r="CA636" i="35"/>
  <c r="BY636" i="35"/>
  <c r="BZ636" i="35" s="1"/>
  <c r="BT636" i="35"/>
  <c r="BX636" i="35" s="1"/>
  <c r="BJ636" i="35"/>
  <c r="BN636" i="35" s="1"/>
  <c r="AE636" i="35"/>
  <c r="AE267" i="35"/>
  <c r="CA266" i="35"/>
  <c r="BY266" i="35"/>
  <c r="BZ266" i="35" s="1"/>
  <c r="BT266" i="35"/>
  <c r="BU266" i="35" s="1"/>
  <c r="BJ266" i="35"/>
  <c r="BR266" i="35" s="1"/>
  <c r="AE266" i="35"/>
  <c r="BM1458" i="35" l="1"/>
  <c r="BS1458" i="35"/>
  <c r="BQ1458" i="35"/>
  <c r="BP1458" i="35"/>
  <c r="BM1453" i="35"/>
  <c r="BS1453" i="35"/>
  <c r="BQ1453" i="35"/>
  <c r="BP1453" i="35"/>
  <c r="BR950" i="35"/>
  <c r="BU950" i="35"/>
  <c r="BK950" i="35"/>
  <c r="BW950" i="35"/>
  <c r="BL950" i="35"/>
  <c r="BX950" i="35"/>
  <c r="BN950" i="35"/>
  <c r="BR636" i="35"/>
  <c r="BU636" i="35"/>
  <c r="BO636" i="35"/>
  <c r="BV636" i="35"/>
  <c r="BK636" i="35"/>
  <c r="BW636" i="35"/>
  <c r="BL636" i="35"/>
  <c r="BV266" i="35"/>
  <c r="BK266" i="35"/>
  <c r="BL266" i="35"/>
  <c r="BN266" i="35"/>
  <c r="BO266" i="35"/>
  <c r="BW266" i="35"/>
  <c r="BX266" i="35"/>
  <c r="BQ950" i="35" l="1"/>
  <c r="BS950" i="35"/>
  <c r="BP950" i="35"/>
  <c r="BM950" i="35"/>
  <c r="BM636" i="35"/>
  <c r="BS636" i="35"/>
  <c r="BQ636" i="35"/>
  <c r="BP636" i="35"/>
  <c r="BS266" i="35"/>
  <c r="BQ266" i="35"/>
  <c r="BP266" i="35"/>
  <c r="BM266" i="35"/>
  <c r="CA1806" i="35" l="1"/>
  <c r="BY1806" i="35"/>
  <c r="BZ1806" i="35" s="1"/>
  <c r="BT1806" i="35"/>
  <c r="BX1806" i="35" s="1"/>
  <c r="BJ1806" i="35"/>
  <c r="BN1806" i="35" s="1"/>
  <c r="R1806" i="35"/>
  <c r="BO1806" i="35" l="1"/>
  <c r="BR1806" i="35"/>
  <c r="BV1806" i="35"/>
  <c r="BU1806" i="35"/>
  <c r="BK1806" i="35"/>
  <c r="BW1806" i="35"/>
  <c r="BL1806" i="35"/>
  <c r="CA250" i="35"/>
  <c r="BY250" i="35"/>
  <c r="BZ250" i="35" s="1"/>
  <c r="BT250" i="35"/>
  <c r="BW250" i="35" s="1"/>
  <c r="BJ250" i="35"/>
  <c r="BN250" i="35" s="1"/>
  <c r="AE250" i="35"/>
  <c r="R250" i="35"/>
  <c r="AE628" i="35"/>
  <c r="AE1166" i="35"/>
  <c r="AE587" i="35"/>
  <c r="AE643" i="35"/>
  <c r="AE324" i="35"/>
  <c r="AE1311" i="35"/>
  <c r="AE1190" i="35"/>
  <c r="CA1403" i="35"/>
  <c r="BY1403" i="35"/>
  <c r="BZ1403" i="35" s="1"/>
  <c r="BT1403" i="35"/>
  <c r="BW1403" i="35" s="1"/>
  <c r="BJ1403" i="35"/>
  <c r="BR1403" i="35" s="1"/>
  <c r="R1403" i="35"/>
  <c r="BQ1806" i="35" l="1"/>
  <c r="BS1806" i="35"/>
  <c r="BM1806" i="35"/>
  <c r="BP1806" i="35"/>
  <c r="BR250" i="35"/>
  <c r="BO250" i="35"/>
  <c r="BU250" i="35"/>
  <c r="BV250" i="35"/>
  <c r="BX250" i="35"/>
  <c r="BK250" i="35"/>
  <c r="BL250" i="35"/>
  <c r="BK1403" i="35"/>
  <c r="BL1403" i="35"/>
  <c r="BX1403" i="35"/>
  <c r="BN1403" i="35"/>
  <c r="BO1403" i="35"/>
  <c r="BU1403" i="35"/>
  <c r="BV1403" i="35"/>
  <c r="CA1625" i="35"/>
  <c r="BY1625" i="35"/>
  <c r="BZ1625" i="35" s="1"/>
  <c r="BT1625" i="35"/>
  <c r="BV1625" i="35" s="1"/>
  <c r="BJ1625" i="35"/>
  <c r="BO1625" i="35" s="1"/>
  <c r="R1625" i="35"/>
  <c r="CA1626" i="35"/>
  <c r="BY1626" i="35"/>
  <c r="BZ1626" i="35" s="1"/>
  <c r="BT1626" i="35"/>
  <c r="BU1626" i="35" s="1"/>
  <c r="BJ1626" i="35"/>
  <c r="BR1626" i="35" s="1"/>
  <c r="R1626" i="35"/>
  <c r="BF151" i="40"/>
  <c r="BG151" i="40" s="1"/>
  <c r="AV151" i="40"/>
  <c r="AX151" i="40" s="1"/>
  <c r="AE1238" i="35"/>
  <c r="CA1240" i="35"/>
  <c r="BY1240" i="35"/>
  <c r="BZ1240" i="35" s="1"/>
  <c r="BT1240" i="35"/>
  <c r="BV1240" i="35" s="1"/>
  <c r="BJ1240" i="35"/>
  <c r="BO1240" i="35" s="1"/>
  <c r="AE1240" i="35"/>
  <c r="BM250" i="35" l="1"/>
  <c r="BQ250" i="35"/>
  <c r="BP250" i="35"/>
  <c r="BS250" i="35"/>
  <c r="BM1403" i="35"/>
  <c r="BS1403" i="35"/>
  <c r="BQ1403" i="35"/>
  <c r="BP1403" i="35"/>
  <c r="BX1625" i="35"/>
  <c r="BW1625" i="35"/>
  <c r="BX1626" i="35"/>
  <c r="BW1626" i="35"/>
  <c r="BK1625" i="35"/>
  <c r="BL1625" i="35"/>
  <c r="BR1625" i="35"/>
  <c r="BU1625" i="35"/>
  <c r="BN1625" i="35"/>
  <c r="BV1626" i="35"/>
  <c r="BN1626" i="35"/>
  <c r="BK1626" i="35"/>
  <c r="BL1626" i="35"/>
  <c r="BO1626" i="35"/>
  <c r="AZ151" i="40"/>
  <c r="BA151" i="40"/>
  <c r="BD151" i="40"/>
  <c r="AW151" i="40"/>
  <c r="BR1240" i="35"/>
  <c r="BK1240" i="35"/>
  <c r="BW1240" i="35"/>
  <c r="BL1240" i="35"/>
  <c r="BX1240" i="35"/>
  <c r="BN1240" i="35"/>
  <c r="BU1240" i="35"/>
  <c r="AE1175" i="35"/>
  <c r="CA1177" i="35"/>
  <c r="BY1177" i="35"/>
  <c r="BZ1177" i="35" s="1"/>
  <c r="BT1177" i="35"/>
  <c r="BV1177" i="35" s="1"/>
  <c r="BJ1177" i="35"/>
  <c r="BO1177" i="35" s="1"/>
  <c r="AE1177" i="35"/>
  <c r="BS1625" i="35" l="1"/>
  <c r="BP1625" i="35"/>
  <c r="BM1625" i="35"/>
  <c r="BQ1625" i="35"/>
  <c r="BM1626" i="35"/>
  <c r="BS1626" i="35"/>
  <c r="BP1626" i="35"/>
  <c r="BQ1626" i="35"/>
  <c r="BC151" i="40"/>
  <c r="AY151" i="40"/>
  <c r="BE151" i="40"/>
  <c r="BB151" i="40"/>
  <c r="BS1240" i="35"/>
  <c r="BQ1240" i="35"/>
  <c r="BP1240" i="35"/>
  <c r="BM1240" i="35"/>
  <c r="BK1177" i="35"/>
  <c r="BS1177" i="35" s="1"/>
  <c r="BR1177" i="35"/>
  <c r="BU1177" i="35"/>
  <c r="BW1177" i="35"/>
  <c r="BL1177" i="35"/>
  <c r="BX1177" i="35"/>
  <c r="BN1177" i="35"/>
  <c r="AE1074" i="35"/>
  <c r="BQ1177" i="35" l="1"/>
  <c r="BP1177" i="35"/>
  <c r="BM1177" i="35"/>
  <c r="AE32" i="35"/>
  <c r="CA1572" i="35" l="1"/>
  <c r="BY1572" i="35"/>
  <c r="BZ1572" i="35" s="1"/>
  <c r="BT1572" i="35"/>
  <c r="BV1572" i="35" s="1"/>
  <c r="BJ1572" i="35"/>
  <c r="BR1572" i="35" s="1"/>
  <c r="R1572" i="35"/>
  <c r="CA1577" i="35"/>
  <c r="BY1577" i="35"/>
  <c r="BZ1577" i="35" s="1"/>
  <c r="BT1577" i="35"/>
  <c r="BV1577" i="35" s="1"/>
  <c r="BJ1577" i="35"/>
  <c r="BN1577" i="35" s="1"/>
  <c r="R1577" i="35"/>
  <c r="CA1575" i="35"/>
  <c r="BY1575" i="35"/>
  <c r="BZ1575" i="35" s="1"/>
  <c r="BT1575" i="35"/>
  <c r="BW1575" i="35" s="1"/>
  <c r="BJ1575" i="35"/>
  <c r="BO1575" i="35" s="1"/>
  <c r="R1575" i="35"/>
  <c r="CA1573" i="35"/>
  <c r="BY1573" i="35"/>
  <c r="BZ1573" i="35" s="1"/>
  <c r="BT1573" i="35"/>
  <c r="BW1573" i="35" s="1"/>
  <c r="BJ1573" i="35"/>
  <c r="BK1573" i="35" s="1"/>
  <c r="R1573" i="35"/>
  <c r="CA1611" i="35"/>
  <c r="BY1611" i="35"/>
  <c r="BZ1611" i="35" s="1"/>
  <c r="BT1611" i="35"/>
  <c r="BV1611" i="35" s="1"/>
  <c r="BJ1611" i="35"/>
  <c r="BN1611" i="35" s="1"/>
  <c r="R1611" i="35"/>
  <c r="CA1607" i="35"/>
  <c r="BY1607" i="35"/>
  <c r="BZ1607" i="35" s="1"/>
  <c r="BT1607" i="35"/>
  <c r="BV1607" i="35" s="1"/>
  <c r="BJ1607" i="35"/>
  <c r="BR1607" i="35" s="1"/>
  <c r="R1607" i="35"/>
  <c r="CA1602" i="35"/>
  <c r="BY1602" i="35"/>
  <c r="BZ1602" i="35" s="1"/>
  <c r="BT1602" i="35"/>
  <c r="BW1602" i="35" s="1"/>
  <c r="BJ1602" i="35"/>
  <c r="BO1602" i="35" s="1"/>
  <c r="R1602" i="35"/>
  <c r="CA1598" i="35"/>
  <c r="BY1598" i="35"/>
  <c r="BZ1598" i="35" s="1"/>
  <c r="BT1598" i="35"/>
  <c r="BV1598" i="35" s="1"/>
  <c r="BJ1598" i="35"/>
  <c r="BO1598" i="35" s="1"/>
  <c r="R1598" i="35"/>
  <c r="CA1589" i="35"/>
  <c r="BY1589" i="35"/>
  <c r="BZ1589" i="35" s="1"/>
  <c r="BT1589" i="35"/>
  <c r="BV1589" i="35" s="1"/>
  <c r="BJ1589" i="35"/>
  <c r="BN1589" i="35" s="1"/>
  <c r="R1589" i="35"/>
  <c r="CA1595" i="35"/>
  <c r="BY1595" i="35"/>
  <c r="BZ1595" i="35" s="1"/>
  <c r="BT1595" i="35"/>
  <c r="BU1595" i="35" s="1"/>
  <c r="BJ1595" i="35"/>
  <c r="BO1595" i="35" s="1"/>
  <c r="R1595" i="35"/>
  <c r="CA1610" i="35"/>
  <c r="BY1610" i="35"/>
  <c r="BZ1610" i="35" s="1"/>
  <c r="BT1610" i="35"/>
  <c r="BV1610" i="35" s="1"/>
  <c r="BJ1610" i="35"/>
  <c r="BO1610" i="35" s="1"/>
  <c r="R1610" i="35"/>
  <c r="CA1603" i="35"/>
  <c r="BY1603" i="35"/>
  <c r="BZ1603" i="35" s="1"/>
  <c r="BT1603" i="35"/>
  <c r="BX1603" i="35" s="1"/>
  <c r="BJ1603" i="35"/>
  <c r="BO1603" i="35" s="1"/>
  <c r="R1603" i="35"/>
  <c r="CA1590" i="35"/>
  <c r="BY1590" i="35"/>
  <c r="BZ1590" i="35" s="1"/>
  <c r="BT1590" i="35"/>
  <c r="BX1590" i="35" s="1"/>
  <c r="BJ1590" i="35"/>
  <c r="BR1590" i="35" s="1"/>
  <c r="R1590" i="35"/>
  <c r="CA1570" i="35"/>
  <c r="BY1570" i="35"/>
  <c r="BZ1570" i="35" s="1"/>
  <c r="BT1570" i="35"/>
  <c r="BX1570" i="35" s="1"/>
  <c r="BJ1570" i="35"/>
  <c r="BO1570" i="35" s="1"/>
  <c r="R1570" i="35"/>
  <c r="CA1614" i="35"/>
  <c r="BY1614" i="35"/>
  <c r="BZ1614" i="35" s="1"/>
  <c r="BT1614" i="35"/>
  <c r="BV1614" i="35" s="1"/>
  <c r="BJ1614" i="35"/>
  <c r="BO1614" i="35" s="1"/>
  <c r="R1614" i="35"/>
  <c r="CA1606" i="35"/>
  <c r="BY1606" i="35"/>
  <c r="BZ1606" i="35" s="1"/>
  <c r="BT1606" i="35"/>
  <c r="BX1606" i="35" s="1"/>
  <c r="BJ1606" i="35"/>
  <c r="BO1606" i="35" s="1"/>
  <c r="R1606" i="35"/>
  <c r="CA1605" i="35"/>
  <c r="BY1605" i="35"/>
  <c r="BZ1605" i="35" s="1"/>
  <c r="BT1605" i="35"/>
  <c r="BV1605" i="35" s="1"/>
  <c r="BJ1605" i="35"/>
  <c r="BR1605" i="35" s="1"/>
  <c r="R1605" i="35"/>
  <c r="CA1613" i="35"/>
  <c r="BY1613" i="35"/>
  <c r="BZ1613" i="35" s="1"/>
  <c r="BT1613" i="35"/>
  <c r="BX1613" i="35" s="1"/>
  <c r="BJ1613" i="35"/>
  <c r="BO1613" i="35" s="1"/>
  <c r="R1613" i="35"/>
  <c r="CA1609" i="35"/>
  <c r="BY1609" i="35"/>
  <c r="BZ1609" i="35" s="1"/>
  <c r="BT1609" i="35"/>
  <c r="BX1609" i="35" s="1"/>
  <c r="BJ1609" i="35"/>
  <c r="BL1609" i="35" s="1"/>
  <c r="R1609" i="35"/>
  <c r="CA1597" i="35"/>
  <c r="BY1597" i="35"/>
  <c r="BZ1597" i="35" s="1"/>
  <c r="BT1597" i="35"/>
  <c r="BV1597" i="35" s="1"/>
  <c r="BJ1597" i="35"/>
  <c r="BK1597" i="35" s="1"/>
  <c r="BM1597" i="35" s="1"/>
  <c r="R1597" i="35"/>
  <c r="CA1600" i="35"/>
  <c r="BY1600" i="35"/>
  <c r="BZ1600" i="35" s="1"/>
  <c r="BT1600" i="35"/>
  <c r="BV1600" i="35" s="1"/>
  <c r="BJ1600" i="35"/>
  <c r="BO1600" i="35" s="1"/>
  <c r="R1600" i="35"/>
  <c r="CA1594" i="35"/>
  <c r="BY1594" i="35"/>
  <c r="BZ1594" i="35" s="1"/>
  <c r="BT1594" i="35"/>
  <c r="BV1594" i="35" s="1"/>
  <c r="BJ1594" i="35"/>
  <c r="BR1594" i="35" s="1"/>
  <c r="R1594" i="35"/>
  <c r="CA1592" i="35"/>
  <c r="BY1592" i="35"/>
  <c r="BZ1592" i="35" s="1"/>
  <c r="BT1592" i="35"/>
  <c r="BU1592" i="35" s="1"/>
  <c r="BJ1592" i="35"/>
  <c r="BL1592" i="35" s="1"/>
  <c r="R1592" i="35"/>
  <c r="CA1583" i="35"/>
  <c r="BY1583" i="35"/>
  <c r="BZ1583" i="35" s="1"/>
  <c r="BT1583" i="35"/>
  <c r="BX1583" i="35" s="1"/>
  <c r="BJ1583" i="35"/>
  <c r="BO1583" i="35" s="1"/>
  <c r="R1583" i="35"/>
  <c r="CA1587" i="35"/>
  <c r="BY1587" i="35"/>
  <c r="BZ1587" i="35" s="1"/>
  <c r="BT1587" i="35"/>
  <c r="BV1587" i="35" s="1"/>
  <c r="BJ1587" i="35"/>
  <c r="BO1587" i="35" s="1"/>
  <c r="R1587" i="35"/>
  <c r="CA1569" i="35"/>
  <c r="BY1569" i="35"/>
  <c r="BZ1569" i="35" s="1"/>
  <c r="BT1569" i="35"/>
  <c r="BX1569" i="35" s="1"/>
  <c r="BJ1569" i="35"/>
  <c r="BO1569" i="35" s="1"/>
  <c r="R1569" i="35"/>
  <c r="BX1572" i="35" l="1"/>
  <c r="BW1572" i="35"/>
  <c r="BU1572" i="35"/>
  <c r="BO1572" i="35"/>
  <c r="BK1572" i="35"/>
  <c r="BM1572" i="35" s="1"/>
  <c r="BL1572" i="35"/>
  <c r="BN1572" i="35"/>
  <c r="BL1577" i="35"/>
  <c r="BX1577" i="35"/>
  <c r="BU1577" i="35"/>
  <c r="BK1577" i="35"/>
  <c r="BM1577" i="35" s="1"/>
  <c r="BO1577" i="35"/>
  <c r="BW1577" i="35"/>
  <c r="BR1577" i="35"/>
  <c r="BX1575" i="35"/>
  <c r="BL1575" i="35"/>
  <c r="BN1575" i="35"/>
  <c r="BR1575" i="35"/>
  <c r="BU1575" i="35"/>
  <c r="BV1575" i="35"/>
  <c r="BK1575" i="35"/>
  <c r="BO1573" i="35"/>
  <c r="BL1573" i="35"/>
  <c r="BN1573" i="35"/>
  <c r="BU1573" i="35"/>
  <c r="BX1573" i="35"/>
  <c r="BM1573" i="35"/>
  <c r="BS1573" i="35"/>
  <c r="BQ1573" i="35"/>
  <c r="BP1573" i="35"/>
  <c r="BR1573" i="35"/>
  <c r="BV1573" i="35"/>
  <c r="BK1611" i="35"/>
  <c r="BM1611" i="35" s="1"/>
  <c r="BU1611" i="35"/>
  <c r="BL1607" i="35"/>
  <c r="BW1611" i="35"/>
  <c r="BL1611" i="35"/>
  <c r="BN1607" i="35"/>
  <c r="BO1611" i="35"/>
  <c r="BR1611" i="35"/>
  <c r="BX1611" i="35"/>
  <c r="BO1607" i="35"/>
  <c r="BW1607" i="35"/>
  <c r="BX1607" i="35"/>
  <c r="BK1607" i="35"/>
  <c r="BM1607" i="35" s="1"/>
  <c r="BU1607" i="35"/>
  <c r="BX1602" i="35"/>
  <c r="BL1602" i="35"/>
  <c r="BV1602" i="35"/>
  <c r="BR1602" i="35"/>
  <c r="BU1602" i="35"/>
  <c r="BK1602" i="35"/>
  <c r="BN1602" i="35"/>
  <c r="BR1598" i="35"/>
  <c r="BW1598" i="35"/>
  <c r="BK1598" i="35"/>
  <c r="BS1598" i="35" s="1"/>
  <c r="BL1598" i="35"/>
  <c r="BN1598" i="35"/>
  <c r="BX1598" i="35"/>
  <c r="BU1598" i="35"/>
  <c r="BU1589" i="35"/>
  <c r="BK1589" i="35"/>
  <c r="BM1589" i="35" s="1"/>
  <c r="BL1589" i="35"/>
  <c r="BO1589" i="35"/>
  <c r="BW1589" i="35"/>
  <c r="BX1589" i="35"/>
  <c r="BR1589" i="35"/>
  <c r="BW1595" i="35"/>
  <c r="BV1595" i="35"/>
  <c r="BX1595" i="35"/>
  <c r="BR1595" i="35"/>
  <c r="BK1595" i="35"/>
  <c r="BL1595" i="35"/>
  <c r="BN1595" i="35"/>
  <c r="BK1610" i="35"/>
  <c r="BS1610" i="35" s="1"/>
  <c r="BL1610" i="35"/>
  <c r="BW1610" i="35"/>
  <c r="BN1610" i="35"/>
  <c r="BX1610" i="35"/>
  <c r="BR1610" i="35"/>
  <c r="BU1610" i="35"/>
  <c r="BK1603" i="35"/>
  <c r="BQ1603" i="35" s="1"/>
  <c r="BN1603" i="35"/>
  <c r="BR1603" i="35"/>
  <c r="BU1603" i="35"/>
  <c r="BV1603" i="35"/>
  <c r="BW1603" i="35"/>
  <c r="BL1603" i="35"/>
  <c r="BN1590" i="35"/>
  <c r="BO1590" i="35"/>
  <c r="BL1590" i="35"/>
  <c r="BK1590" i="35"/>
  <c r="BM1590" i="35" s="1"/>
  <c r="BW1590" i="35"/>
  <c r="BU1590" i="35"/>
  <c r="BV1590" i="35"/>
  <c r="BR1570" i="35"/>
  <c r="BU1570" i="35"/>
  <c r="BV1570" i="35"/>
  <c r="BK1570" i="35"/>
  <c r="BW1570" i="35"/>
  <c r="BL1570" i="35"/>
  <c r="BN1570" i="35"/>
  <c r="BL1614" i="35"/>
  <c r="BN1614" i="35"/>
  <c r="BK1614" i="35"/>
  <c r="BS1614" i="35" s="1"/>
  <c r="BR1614" i="35"/>
  <c r="BW1614" i="35"/>
  <c r="BX1614" i="35"/>
  <c r="BU1614" i="35"/>
  <c r="BN1606" i="35"/>
  <c r="BR1606" i="35"/>
  <c r="BU1606" i="35"/>
  <c r="BV1606" i="35"/>
  <c r="BW1606" i="35"/>
  <c r="BK1606" i="35"/>
  <c r="BL1606" i="35"/>
  <c r="BK1605" i="35"/>
  <c r="BM1605" i="35" s="1"/>
  <c r="BL1605" i="35"/>
  <c r="BN1605" i="35"/>
  <c r="BO1605" i="35"/>
  <c r="BW1605" i="35"/>
  <c r="BX1605" i="35"/>
  <c r="BU1605" i="35"/>
  <c r="BN1613" i="35"/>
  <c r="BW1613" i="35"/>
  <c r="BK1613" i="35"/>
  <c r="BR1613" i="35"/>
  <c r="BU1613" i="35"/>
  <c r="BV1613" i="35"/>
  <c r="BL1613" i="35"/>
  <c r="BO1609" i="35"/>
  <c r="BK1609" i="35"/>
  <c r="BQ1609" i="35" s="1"/>
  <c r="BN1609" i="35"/>
  <c r="BR1609" i="35"/>
  <c r="BU1609" i="35"/>
  <c r="BV1609" i="35"/>
  <c r="BW1609" i="35"/>
  <c r="BL1597" i="35"/>
  <c r="BN1597" i="35"/>
  <c r="BR1597" i="35"/>
  <c r="BU1597" i="35"/>
  <c r="BO1597" i="35"/>
  <c r="BX1597" i="35"/>
  <c r="BW1597" i="35"/>
  <c r="BP1597" i="35"/>
  <c r="BQ1597" i="35"/>
  <c r="BS1597" i="35"/>
  <c r="BN1600" i="35"/>
  <c r="BR1600" i="35"/>
  <c r="BK1600" i="35"/>
  <c r="BS1600" i="35" s="1"/>
  <c r="BL1600" i="35"/>
  <c r="BW1600" i="35"/>
  <c r="BX1600" i="35"/>
  <c r="BU1600" i="35"/>
  <c r="BU1594" i="35"/>
  <c r="BK1594" i="35"/>
  <c r="BP1594" i="35" s="1"/>
  <c r="BO1594" i="35"/>
  <c r="BN1594" i="35"/>
  <c r="BW1594" i="35"/>
  <c r="BX1594" i="35"/>
  <c r="BL1594" i="35"/>
  <c r="BX1592" i="35"/>
  <c r="BV1592" i="35"/>
  <c r="BW1592" i="35"/>
  <c r="BK1592" i="35"/>
  <c r="BN1592" i="35"/>
  <c r="BO1592" i="35"/>
  <c r="BR1592" i="35"/>
  <c r="BU1583" i="35"/>
  <c r="BV1583" i="35"/>
  <c r="BK1583" i="35"/>
  <c r="BW1583" i="35"/>
  <c r="BL1583" i="35"/>
  <c r="BR1583" i="35"/>
  <c r="BN1583" i="35"/>
  <c r="BW1587" i="35"/>
  <c r="BX1587" i="35"/>
  <c r="BK1587" i="35"/>
  <c r="BM1587" i="35" s="1"/>
  <c r="BL1587" i="35"/>
  <c r="BR1587" i="35"/>
  <c r="BU1587" i="35"/>
  <c r="BN1587" i="35"/>
  <c r="BR1569" i="35"/>
  <c r="BU1569" i="35"/>
  <c r="BV1569" i="35"/>
  <c r="BK1569" i="35"/>
  <c r="BW1569" i="35"/>
  <c r="BL1569" i="35"/>
  <c r="BN1569" i="35"/>
  <c r="R1803" i="35"/>
  <c r="CA1803" i="35"/>
  <c r="BY1803" i="35"/>
  <c r="BZ1803" i="35" s="1"/>
  <c r="BT1803" i="35"/>
  <c r="BV1803" i="35" s="1"/>
  <c r="BJ1803" i="35"/>
  <c r="BO1803" i="35" s="1"/>
  <c r="CA936" i="35"/>
  <c r="BY936" i="35"/>
  <c r="BZ936" i="35" s="1"/>
  <c r="BT936" i="35"/>
  <c r="BX936" i="35" s="1"/>
  <c r="BJ936" i="35"/>
  <c r="BO936" i="35" s="1"/>
  <c r="AE936" i="35"/>
  <c r="R936" i="35"/>
  <c r="BP1572" i="35" l="1"/>
  <c r="BS1577" i="35"/>
  <c r="BS1572" i="35"/>
  <c r="BQ1572" i="35"/>
  <c r="BQ1577" i="35"/>
  <c r="BP1577" i="35"/>
  <c r="BQ1607" i="35"/>
  <c r="BM1575" i="35"/>
  <c r="BP1575" i="35"/>
  <c r="BS1575" i="35"/>
  <c r="BQ1575" i="35"/>
  <c r="BP1607" i="35"/>
  <c r="BQ1611" i="35"/>
  <c r="BP1611" i="35"/>
  <c r="BS1611" i="35"/>
  <c r="BS1607" i="35"/>
  <c r="BS1602" i="35"/>
  <c r="BP1602" i="35"/>
  <c r="BM1602" i="35"/>
  <c r="BQ1602" i="35"/>
  <c r="BP1598" i="35"/>
  <c r="BM1598" i="35"/>
  <c r="BQ1598" i="35"/>
  <c r="BQ1589" i="35"/>
  <c r="BS1589" i="35"/>
  <c r="BP1589" i="35"/>
  <c r="BS1595" i="35"/>
  <c r="BM1595" i="35"/>
  <c r="BQ1595" i="35"/>
  <c r="BP1595" i="35"/>
  <c r="BQ1610" i="35"/>
  <c r="BP1610" i="35"/>
  <c r="BM1610" i="35"/>
  <c r="BP1590" i="35"/>
  <c r="BQ1590" i="35"/>
  <c r="BS1603" i="35"/>
  <c r="BP1603" i="35"/>
  <c r="BM1603" i="35"/>
  <c r="BS1590" i="35"/>
  <c r="BM1570" i="35"/>
  <c r="BP1570" i="35"/>
  <c r="BS1570" i="35"/>
  <c r="BQ1570" i="35"/>
  <c r="BQ1614" i="35"/>
  <c r="BP1614" i="35"/>
  <c r="BM1614" i="35"/>
  <c r="BM1606" i="35"/>
  <c r="BS1606" i="35"/>
  <c r="BQ1606" i="35"/>
  <c r="BP1606" i="35"/>
  <c r="BQ1605" i="35"/>
  <c r="BP1605" i="35"/>
  <c r="BS1605" i="35"/>
  <c r="BS1613" i="35"/>
  <c r="BQ1613" i="35"/>
  <c r="BM1613" i="35"/>
  <c r="BP1613" i="35"/>
  <c r="BP1609" i="35"/>
  <c r="BM1609" i="35"/>
  <c r="BS1609" i="35"/>
  <c r="BQ1600" i="35"/>
  <c r="BP1600" i="35"/>
  <c r="BM1600" i="35"/>
  <c r="BS1594" i="35"/>
  <c r="BQ1594" i="35"/>
  <c r="BM1594" i="35"/>
  <c r="BM1592" i="35"/>
  <c r="BS1592" i="35"/>
  <c r="BP1592" i="35"/>
  <c r="BQ1592" i="35"/>
  <c r="BP1587" i="35"/>
  <c r="BM1583" i="35"/>
  <c r="BP1583" i="35"/>
  <c r="BQ1583" i="35"/>
  <c r="BS1583" i="35"/>
  <c r="BS1587" i="35"/>
  <c r="BQ1587" i="35"/>
  <c r="BM1569" i="35"/>
  <c r="BQ1569" i="35"/>
  <c r="BP1569" i="35"/>
  <c r="BS1569" i="35"/>
  <c r="BX1803" i="35"/>
  <c r="BL1803" i="35"/>
  <c r="BK1803" i="35"/>
  <c r="BP1803" i="35" s="1"/>
  <c r="BW1803" i="35"/>
  <c r="BR1803" i="35"/>
  <c r="BU1803" i="35"/>
  <c r="BN1803" i="35"/>
  <c r="BU936" i="35"/>
  <c r="BV936" i="35"/>
  <c r="BK936" i="35"/>
  <c r="BW936" i="35"/>
  <c r="BL936" i="35"/>
  <c r="BR936" i="35"/>
  <c r="BN936" i="35"/>
  <c r="BS1803" i="35" l="1"/>
  <c r="BM1803" i="35"/>
  <c r="BQ1803" i="35"/>
  <c r="BM936" i="35"/>
  <c r="BS936" i="35"/>
  <c r="BP936" i="35"/>
  <c r="BQ936" i="35"/>
  <c r="CA494" i="35"/>
  <c r="BY494" i="35"/>
  <c r="BZ494" i="35" s="1"/>
  <c r="BT494" i="35"/>
  <c r="BX494" i="35" s="1"/>
  <c r="BJ494" i="35"/>
  <c r="BL494" i="35" s="1"/>
  <c r="R494" i="35"/>
  <c r="BN494" i="35" l="1"/>
  <c r="BO494" i="35"/>
  <c r="BR494" i="35"/>
  <c r="BU494" i="35"/>
  <c r="BV494" i="35"/>
  <c r="BK494" i="35"/>
  <c r="BW494" i="35"/>
  <c r="CA1054" i="35"/>
  <c r="BY1054" i="35"/>
  <c r="BZ1054" i="35" s="1"/>
  <c r="BT1054" i="35"/>
  <c r="BX1054" i="35" s="1"/>
  <c r="BJ1054" i="35"/>
  <c r="BL1054" i="35" s="1"/>
  <c r="R1054" i="35"/>
  <c r="CA703" i="35"/>
  <c r="BY703" i="35"/>
  <c r="BZ703" i="35" s="1"/>
  <c r="BT703" i="35"/>
  <c r="BV703" i="35" s="1"/>
  <c r="BJ703" i="35"/>
  <c r="BR703" i="35" s="1"/>
  <c r="AE703" i="35"/>
  <c r="R703" i="35"/>
  <c r="CA970" i="35"/>
  <c r="BY970" i="35"/>
  <c r="BZ970" i="35" s="1"/>
  <c r="BT970" i="35"/>
  <c r="BV970" i="35" s="1"/>
  <c r="BJ970" i="35"/>
  <c r="BO970" i="35" s="1"/>
  <c r="AE970" i="35"/>
  <c r="R970" i="35"/>
  <c r="CA971" i="35"/>
  <c r="BY971" i="35"/>
  <c r="BZ971" i="35" s="1"/>
  <c r="BT971" i="35"/>
  <c r="BV971" i="35" s="1"/>
  <c r="BJ971" i="35"/>
  <c r="BO971" i="35" s="1"/>
  <c r="AE971" i="35"/>
  <c r="R971" i="35"/>
  <c r="CA969" i="35"/>
  <c r="BY969" i="35"/>
  <c r="BZ969" i="35" s="1"/>
  <c r="BT969" i="35"/>
  <c r="BV969" i="35" s="1"/>
  <c r="BJ969" i="35"/>
  <c r="BR969" i="35" s="1"/>
  <c r="AE969" i="35"/>
  <c r="R969" i="35"/>
  <c r="CA622" i="35"/>
  <c r="BY622" i="35"/>
  <c r="BZ622" i="35" s="1"/>
  <c r="BT622" i="35"/>
  <c r="BU622" i="35" s="1"/>
  <c r="BJ622" i="35"/>
  <c r="BO622" i="35" s="1"/>
  <c r="AE622" i="35"/>
  <c r="R622" i="35"/>
  <c r="CA582" i="35"/>
  <c r="BY582" i="35"/>
  <c r="BZ582" i="35" s="1"/>
  <c r="BT582" i="35"/>
  <c r="BX582" i="35" s="1"/>
  <c r="BJ582" i="35"/>
  <c r="BL582" i="35" s="1"/>
  <c r="AE582" i="35"/>
  <c r="R582" i="35"/>
  <c r="AE442" i="35"/>
  <c r="CA442" i="35"/>
  <c r="BY442" i="35"/>
  <c r="BZ442" i="35" s="1"/>
  <c r="BT442" i="35"/>
  <c r="BX442" i="35" s="1"/>
  <c r="BJ442" i="35"/>
  <c r="BO442" i="35" s="1"/>
  <c r="R442" i="35"/>
  <c r="R387" i="35"/>
  <c r="BM494" i="35" l="1"/>
  <c r="BS494" i="35"/>
  <c r="BQ494" i="35"/>
  <c r="BP494" i="35"/>
  <c r="BU1054" i="35"/>
  <c r="BV1054" i="35"/>
  <c r="BN1054" i="35"/>
  <c r="BO1054" i="35"/>
  <c r="BR1054" i="35"/>
  <c r="BK1054" i="35"/>
  <c r="BW1054" i="35"/>
  <c r="BK703" i="35"/>
  <c r="BS703" i="35" s="1"/>
  <c r="BL703" i="35"/>
  <c r="BN703" i="35"/>
  <c r="BO703" i="35"/>
  <c r="BU703" i="35"/>
  <c r="BW703" i="35"/>
  <c r="BX703" i="35"/>
  <c r="BR970" i="35"/>
  <c r="BK970" i="35"/>
  <c r="BS970" i="35" s="1"/>
  <c r="BL970" i="35"/>
  <c r="BN970" i="35"/>
  <c r="BW970" i="35"/>
  <c r="BX970" i="35"/>
  <c r="BU970" i="35"/>
  <c r="BK971" i="35"/>
  <c r="BM971" i="35" s="1"/>
  <c r="BW971" i="35"/>
  <c r="BX971" i="35"/>
  <c r="BL971" i="35"/>
  <c r="BR971" i="35"/>
  <c r="BU971" i="35"/>
  <c r="BN971" i="35"/>
  <c r="BK969" i="35"/>
  <c r="BM969" i="35" s="1"/>
  <c r="BL969" i="35"/>
  <c r="BN969" i="35"/>
  <c r="BO969" i="35"/>
  <c r="BX969" i="35"/>
  <c r="BU969" i="35"/>
  <c r="BW969" i="35"/>
  <c r="BR622" i="35"/>
  <c r="BV622" i="35"/>
  <c r="BK622" i="35"/>
  <c r="BW622" i="35"/>
  <c r="BL622" i="35"/>
  <c r="BX622" i="35"/>
  <c r="BN622" i="35"/>
  <c r="BN582" i="35"/>
  <c r="BR582" i="35"/>
  <c r="BO582" i="35"/>
  <c r="BV582" i="35"/>
  <c r="BU582" i="35"/>
  <c r="BK582" i="35"/>
  <c r="BW582" i="35"/>
  <c r="BR442" i="35"/>
  <c r="BU442" i="35"/>
  <c r="BV442" i="35"/>
  <c r="BK442" i="35"/>
  <c r="BW442" i="35"/>
  <c r="BL442" i="35"/>
  <c r="BN442" i="35"/>
  <c r="CA926" i="35"/>
  <c r="BY926" i="35"/>
  <c r="BZ926" i="35" s="1"/>
  <c r="BT926" i="35"/>
  <c r="BU926" i="35" s="1"/>
  <c r="BJ926" i="35"/>
  <c r="BO926" i="35" s="1"/>
  <c r="R926" i="35"/>
  <c r="CA1764" i="35"/>
  <c r="BY1764" i="35"/>
  <c r="BZ1764" i="35" s="1"/>
  <c r="BT1764" i="35"/>
  <c r="BW1764" i="35" s="1"/>
  <c r="BJ1764" i="35"/>
  <c r="BO1764" i="35" s="1"/>
  <c r="R1764" i="35"/>
  <c r="BS1054" i="35" l="1"/>
  <c r="BQ1054" i="35"/>
  <c r="BP1054" i="35"/>
  <c r="BM1054" i="35"/>
  <c r="BQ703" i="35"/>
  <c r="BP703" i="35"/>
  <c r="BM703" i="35"/>
  <c r="BP970" i="35"/>
  <c r="BQ970" i="35"/>
  <c r="BM970" i="35"/>
  <c r="BS971" i="35"/>
  <c r="BP971" i="35"/>
  <c r="BQ971" i="35"/>
  <c r="BS969" i="35"/>
  <c r="BP969" i="35"/>
  <c r="BQ969" i="35"/>
  <c r="BM622" i="35"/>
  <c r="BQ622" i="35"/>
  <c r="BS622" i="35"/>
  <c r="BP622" i="35"/>
  <c r="BM582" i="35"/>
  <c r="BS582" i="35"/>
  <c r="BP582" i="35"/>
  <c r="BQ582" i="35"/>
  <c r="BM442" i="35"/>
  <c r="BS442" i="35"/>
  <c r="BQ442" i="35"/>
  <c r="BP442" i="35"/>
  <c r="BV926" i="35"/>
  <c r="BR926" i="35"/>
  <c r="BK926" i="35"/>
  <c r="BW926" i="35"/>
  <c r="BL926" i="35"/>
  <c r="BX926" i="35"/>
  <c r="BN926" i="35"/>
  <c r="BR1764" i="35"/>
  <c r="BK1764" i="35"/>
  <c r="BX1764" i="35"/>
  <c r="BU1764" i="35"/>
  <c r="BV1764" i="35"/>
  <c r="BL1764" i="35"/>
  <c r="BN1764" i="35"/>
  <c r="AE1538" i="35"/>
  <c r="AE1343" i="35"/>
  <c r="AE1313" i="35"/>
  <c r="AE1312" i="35"/>
  <c r="AE1193" i="35"/>
  <c r="AE1192" i="35"/>
  <c r="AE1090" i="35"/>
  <c r="AE1089" i="35"/>
  <c r="AE1007" i="35"/>
  <c r="AE906" i="35"/>
  <c r="AE920" i="35"/>
  <c r="AE849" i="35"/>
  <c r="AE784" i="35"/>
  <c r="AE657" i="35"/>
  <c r="AE656" i="35"/>
  <c r="AE648" i="35"/>
  <c r="AE716" i="35"/>
  <c r="AE715" i="35"/>
  <c r="AE607" i="35"/>
  <c r="AE447" i="35"/>
  <c r="BM926" i="35" l="1"/>
  <c r="BS926" i="35"/>
  <c r="BQ926" i="35"/>
  <c r="BP926" i="35"/>
  <c r="BM1764" i="35"/>
  <c r="BP1764" i="35"/>
  <c r="BS1764" i="35"/>
  <c r="BQ1764" i="35"/>
  <c r="AE361" i="35"/>
  <c r="AE357" i="35"/>
  <c r="AE356" i="35"/>
  <c r="AE350" i="35"/>
  <c r="AE349" i="35"/>
  <c r="AE320" i="35"/>
  <c r="AE319" i="35"/>
  <c r="AE316" i="35"/>
  <c r="AE218" i="35"/>
  <c r="AE217" i="35"/>
  <c r="AE29" i="35"/>
  <c r="CA1579" i="35" l="1"/>
  <c r="BY1579" i="35"/>
  <c r="BZ1579" i="35" s="1"/>
  <c r="BT1579" i="35"/>
  <c r="BV1579" i="35" s="1"/>
  <c r="BJ1579" i="35"/>
  <c r="BO1579" i="35" s="1"/>
  <c r="R1579" i="35"/>
  <c r="CA1580" i="35"/>
  <c r="BY1580" i="35"/>
  <c r="BZ1580" i="35" s="1"/>
  <c r="BT1580" i="35"/>
  <c r="BV1580" i="35" s="1"/>
  <c r="BJ1580" i="35"/>
  <c r="BN1580" i="35" s="1"/>
  <c r="R1580" i="35"/>
  <c r="CA1556" i="35"/>
  <c r="BY1556" i="35"/>
  <c r="BZ1556" i="35" s="1"/>
  <c r="BT1556" i="35"/>
  <c r="BV1556" i="35" s="1"/>
  <c r="BJ1556" i="35"/>
  <c r="BL1556" i="35" s="1"/>
  <c r="R1556" i="35"/>
  <c r="CA1557" i="35"/>
  <c r="BY1557" i="35"/>
  <c r="BZ1557" i="35" s="1"/>
  <c r="BT1557" i="35"/>
  <c r="BX1557" i="35" s="1"/>
  <c r="BJ1557" i="35"/>
  <c r="BN1557" i="35" s="1"/>
  <c r="R1557" i="35"/>
  <c r="CA1554" i="35"/>
  <c r="BY1554" i="35"/>
  <c r="BZ1554" i="35" s="1"/>
  <c r="BT1554" i="35"/>
  <c r="BX1554" i="35" s="1"/>
  <c r="BJ1554" i="35"/>
  <c r="BO1554" i="35" s="1"/>
  <c r="R1554" i="35"/>
  <c r="BK1579" i="35" l="1"/>
  <c r="BM1579" i="35" s="1"/>
  <c r="BR1579" i="35"/>
  <c r="BU1580" i="35"/>
  <c r="BW1579" i="35"/>
  <c r="BW1580" i="35"/>
  <c r="BX1579" i="35"/>
  <c r="BL1579" i="35"/>
  <c r="BU1579" i="35"/>
  <c r="BX1580" i="35"/>
  <c r="BN1579" i="35"/>
  <c r="BO1580" i="35"/>
  <c r="BR1580" i="35"/>
  <c r="BK1580" i="35"/>
  <c r="BL1580" i="35"/>
  <c r="BR1556" i="35"/>
  <c r="BU1556" i="35"/>
  <c r="BX1556" i="35"/>
  <c r="BN1556" i="35"/>
  <c r="BO1556" i="35"/>
  <c r="BW1556" i="35"/>
  <c r="BK1556" i="35"/>
  <c r="BS1556" i="35" s="1"/>
  <c r="BV1557" i="35"/>
  <c r="BO1557" i="35"/>
  <c r="BU1557" i="35"/>
  <c r="BK1557" i="35"/>
  <c r="BW1557" i="35"/>
  <c r="BR1557" i="35"/>
  <c r="BL1557" i="35"/>
  <c r="BK1554" i="35"/>
  <c r="BL1554" i="35"/>
  <c r="BR1554" i="35"/>
  <c r="BU1554" i="35"/>
  <c r="BV1554" i="35"/>
  <c r="BW1554" i="35"/>
  <c r="BN1554" i="35"/>
  <c r="CA1551" i="35"/>
  <c r="BY1551" i="35"/>
  <c r="BZ1551" i="35" s="1"/>
  <c r="BT1551" i="35"/>
  <c r="BV1551" i="35" s="1"/>
  <c r="BJ1551" i="35"/>
  <c r="BR1551" i="35" s="1"/>
  <c r="R1551" i="35"/>
  <c r="CA1547" i="35"/>
  <c r="BY1547" i="35"/>
  <c r="BZ1547" i="35" s="1"/>
  <c r="BT1547" i="35"/>
  <c r="BX1547" i="35" s="1"/>
  <c r="BJ1547" i="35"/>
  <c r="BO1547" i="35" s="1"/>
  <c r="R1547" i="35"/>
  <c r="CA1548" i="35"/>
  <c r="BY1548" i="35"/>
  <c r="BZ1548" i="35" s="1"/>
  <c r="BT1548" i="35"/>
  <c r="BX1548" i="35" s="1"/>
  <c r="BJ1548" i="35"/>
  <c r="BN1548" i="35" s="1"/>
  <c r="R1548" i="35"/>
  <c r="CA1545" i="35"/>
  <c r="BY1545" i="35"/>
  <c r="BZ1545" i="35" s="1"/>
  <c r="BT1545" i="35"/>
  <c r="BV1545" i="35" s="1"/>
  <c r="BJ1545" i="35"/>
  <c r="BR1545" i="35" s="1"/>
  <c r="R1545" i="35"/>
  <c r="CA1536" i="35"/>
  <c r="BY1536" i="35"/>
  <c r="BZ1536" i="35" s="1"/>
  <c r="BT1536" i="35"/>
  <c r="BX1536" i="35" s="1"/>
  <c r="BJ1536" i="35"/>
  <c r="BR1536" i="35" s="1"/>
  <c r="R1536" i="35"/>
  <c r="CA1537" i="35"/>
  <c r="BY1537" i="35"/>
  <c r="BZ1537" i="35" s="1"/>
  <c r="BT1537" i="35"/>
  <c r="BX1537" i="35" s="1"/>
  <c r="BJ1537" i="35"/>
  <c r="BO1537" i="35" s="1"/>
  <c r="R1537" i="35"/>
  <c r="BS1579" i="35" l="1"/>
  <c r="BQ1579" i="35"/>
  <c r="BP1579" i="35"/>
  <c r="BM1580" i="35"/>
  <c r="BS1580" i="35"/>
  <c r="BQ1580" i="35"/>
  <c r="BP1580" i="35"/>
  <c r="BM1556" i="35"/>
  <c r="BQ1556" i="35"/>
  <c r="BP1556" i="35"/>
  <c r="BM1557" i="35"/>
  <c r="BS1557" i="35"/>
  <c r="BP1557" i="35"/>
  <c r="BQ1557" i="35"/>
  <c r="BM1554" i="35"/>
  <c r="BS1554" i="35"/>
  <c r="BP1554" i="35"/>
  <c r="BQ1554" i="35"/>
  <c r="BW1551" i="35"/>
  <c r="BK1551" i="35"/>
  <c r="BM1551" i="35" s="1"/>
  <c r="BL1551" i="35"/>
  <c r="BO1551" i="35"/>
  <c r="BN1551" i="35"/>
  <c r="BU1551" i="35"/>
  <c r="BX1551" i="35"/>
  <c r="BN1547" i="35"/>
  <c r="BO1548" i="35"/>
  <c r="BR1547" i="35"/>
  <c r="BK1547" i="35"/>
  <c r="BM1547" i="35" s="1"/>
  <c r="BL1547" i="35"/>
  <c r="BR1548" i="35"/>
  <c r="BU1547" i="35"/>
  <c r="BW1547" i="35"/>
  <c r="BK1548" i="35"/>
  <c r="BM1548" i="35" s="1"/>
  <c r="BU1548" i="35"/>
  <c r="BW1548" i="35"/>
  <c r="BV1547" i="35"/>
  <c r="BV1548" i="35"/>
  <c r="BL1548" i="35"/>
  <c r="BK1545" i="35"/>
  <c r="BS1545" i="35" s="1"/>
  <c r="BL1545" i="35"/>
  <c r="BN1545" i="35"/>
  <c r="BO1545" i="35"/>
  <c r="BW1545" i="35"/>
  <c r="BX1545" i="35"/>
  <c r="BU1545" i="35"/>
  <c r="BK1536" i="35"/>
  <c r="BS1536" i="35" s="1"/>
  <c r="BO1536" i="35"/>
  <c r="BL1536" i="35"/>
  <c r="BN1536" i="35"/>
  <c r="BW1536" i="35"/>
  <c r="BU1536" i="35"/>
  <c r="BV1536" i="35"/>
  <c r="BU1537" i="35"/>
  <c r="BV1537" i="35"/>
  <c r="BR1537" i="35"/>
  <c r="BK1537" i="35"/>
  <c r="BW1537" i="35"/>
  <c r="BL1537" i="35"/>
  <c r="BN1537" i="35"/>
  <c r="CA1534" i="35"/>
  <c r="BY1534" i="35"/>
  <c r="BZ1534" i="35" s="1"/>
  <c r="BT1534" i="35"/>
  <c r="BV1534" i="35" s="1"/>
  <c r="BJ1534" i="35"/>
  <c r="BR1534" i="35" s="1"/>
  <c r="R1534" i="35"/>
  <c r="BS1551" i="35" l="1"/>
  <c r="BQ1551" i="35"/>
  <c r="BP1551" i="35"/>
  <c r="BS1547" i="35"/>
  <c r="BP1547" i="35"/>
  <c r="BP1548" i="35"/>
  <c r="BQ1547" i="35"/>
  <c r="BS1548" i="35"/>
  <c r="BQ1548" i="35"/>
  <c r="BM1545" i="35"/>
  <c r="BP1545" i="35"/>
  <c r="BQ1545" i="35"/>
  <c r="BM1536" i="35"/>
  <c r="BP1536" i="35"/>
  <c r="BQ1536" i="35"/>
  <c r="BM1537" i="35"/>
  <c r="BS1537" i="35"/>
  <c r="BP1537" i="35"/>
  <c r="BQ1537" i="35"/>
  <c r="BW1534" i="35"/>
  <c r="BL1534" i="35"/>
  <c r="BX1534" i="35"/>
  <c r="BN1534" i="35"/>
  <c r="BO1534" i="35"/>
  <c r="BK1534" i="35"/>
  <c r="BU1534" i="35"/>
  <c r="BM1534" i="35" l="1"/>
  <c r="BS1534" i="35"/>
  <c r="BQ1534" i="35"/>
  <c r="BP1534" i="35"/>
  <c r="CA1528" i="35" l="1"/>
  <c r="BY1528" i="35"/>
  <c r="BZ1528" i="35" s="1"/>
  <c r="BT1528" i="35"/>
  <c r="BV1528" i="35" s="1"/>
  <c r="BJ1528" i="35"/>
  <c r="BR1528" i="35" s="1"/>
  <c r="R1528" i="35"/>
  <c r="CA1529" i="35"/>
  <c r="BY1529" i="35"/>
  <c r="BZ1529" i="35" s="1"/>
  <c r="BT1529" i="35"/>
  <c r="BW1529" i="35" s="1"/>
  <c r="BJ1529" i="35"/>
  <c r="BK1529" i="35" s="1"/>
  <c r="R1529" i="35"/>
  <c r="CA1530" i="35"/>
  <c r="BY1530" i="35"/>
  <c r="BZ1530" i="35" s="1"/>
  <c r="BT1530" i="35"/>
  <c r="BX1530" i="35" s="1"/>
  <c r="BJ1530" i="35"/>
  <c r="BO1530" i="35" s="1"/>
  <c r="R1530" i="35"/>
  <c r="CA1531" i="35"/>
  <c r="BY1531" i="35"/>
  <c r="BZ1531" i="35" s="1"/>
  <c r="BT1531" i="35"/>
  <c r="BX1531" i="35" s="1"/>
  <c r="BJ1531" i="35"/>
  <c r="BN1531" i="35" s="1"/>
  <c r="R1531" i="35"/>
  <c r="CA1525" i="35"/>
  <c r="BY1525" i="35"/>
  <c r="BZ1525" i="35" s="1"/>
  <c r="BT1525" i="35"/>
  <c r="BX1525" i="35" s="1"/>
  <c r="BJ1525" i="35"/>
  <c r="BL1525" i="35" s="1"/>
  <c r="R1525" i="35"/>
  <c r="CA1526" i="35"/>
  <c r="BY1526" i="35"/>
  <c r="BZ1526" i="35" s="1"/>
  <c r="BT1526" i="35"/>
  <c r="BV1526" i="35" s="1"/>
  <c r="BJ1526" i="35"/>
  <c r="BR1526" i="35" s="1"/>
  <c r="R1526" i="35"/>
  <c r="BU1528" i="35" l="1"/>
  <c r="BK1528" i="35"/>
  <c r="BS1528" i="35" s="1"/>
  <c r="BL1528" i="35"/>
  <c r="BN1528" i="35"/>
  <c r="BO1528" i="35"/>
  <c r="BW1528" i="35"/>
  <c r="BX1528" i="35"/>
  <c r="BL1529" i="35"/>
  <c r="BO1529" i="35"/>
  <c r="BX1529" i="35"/>
  <c r="BN1529" i="35"/>
  <c r="BR1529" i="35"/>
  <c r="BM1529" i="35"/>
  <c r="BS1529" i="35"/>
  <c r="BQ1529" i="35"/>
  <c r="BP1529" i="35"/>
  <c r="BV1529" i="35"/>
  <c r="BK1531" i="35"/>
  <c r="BM1531" i="35" s="1"/>
  <c r="BU1529" i="35"/>
  <c r="BU1531" i="35"/>
  <c r="BW1531" i="35"/>
  <c r="BR1530" i="35"/>
  <c r="BV1530" i="35"/>
  <c r="BU1530" i="35"/>
  <c r="BK1530" i="35"/>
  <c r="BW1530" i="35"/>
  <c r="BL1530" i="35"/>
  <c r="BO1531" i="35"/>
  <c r="BN1530" i="35"/>
  <c r="BR1531" i="35"/>
  <c r="BV1531" i="35"/>
  <c r="BL1531" i="35"/>
  <c r="BO1525" i="35"/>
  <c r="BN1525" i="35"/>
  <c r="BR1525" i="35"/>
  <c r="BK1525" i="35"/>
  <c r="BW1525" i="35"/>
  <c r="BU1525" i="35"/>
  <c r="BV1525" i="35"/>
  <c r="BU1526" i="35"/>
  <c r="BW1526" i="35"/>
  <c r="BX1526" i="35"/>
  <c r="BK1526" i="35"/>
  <c r="BL1526" i="35"/>
  <c r="BN1526" i="35"/>
  <c r="BO1526" i="35"/>
  <c r="CA1520" i="35"/>
  <c r="BY1520" i="35"/>
  <c r="BZ1520" i="35" s="1"/>
  <c r="BT1520" i="35"/>
  <c r="BW1520" i="35" s="1"/>
  <c r="BJ1520" i="35"/>
  <c r="BO1520" i="35" s="1"/>
  <c r="R1520" i="35"/>
  <c r="CA1521" i="35"/>
  <c r="BY1521" i="35"/>
  <c r="BZ1521" i="35" s="1"/>
  <c r="BT1521" i="35"/>
  <c r="BX1521" i="35" s="1"/>
  <c r="BJ1521" i="35"/>
  <c r="BL1521" i="35" s="1"/>
  <c r="R1521" i="35"/>
  <c r="CA1522" i="35"/>
  <c r="BY1522" i="35"/>
  <c r="BZ1522" i="35" s="1"/>
  <c r="BT1522" i="35"/>
  <c r="BW1522" i="35" s="1"/>
  <c r="BJ1522" i="35"/>
  <c r="BO1522" i="35" s="1"/>
  <c r="R1522" i="35"/>
  <c r="CA1515" i="35"/>
  <c r="BY1515" i="35"/>
  <c r="BZ1515" i="35" s="1"/>
  <c r="BT1515" i="35"/>
  <c r="BV1515" i="35" s="1"/>
  <c r="BJ1515" i="35"/>
  <c r="BO1515" i="35" s="1"/>
  <c r="R1515" i="35"/>
  <c r="CA1516" i="35"/>
  <c r="BY1516" i="35"/>
  <c r="BZ1516" i="35" s="1"/>
  <c r="BT1516" i="35"/>
  <c r="BV1516" i="35" s="1"/>
  <c r="BJ1516" i="35"/>
  <c r="BR1516" i="35" s="1"/>
  <c r="R1516" i="35"/>
  <c r="CA1510" i="35"/>
  <c r="BY1510" i="35"/>
  <c r="BZ1510" i="35" s="1"/>
  <c r="BT1510" i="35"/>
  <c r="BV1510" i="35" s="1"/>
  <c r="BJ1510" i="35"/>
  <c r="BO1510" i="35" s="1"/>
  <c r="R1510" i="35"/>
  <c r="CA1511" i="35"/>
  <c r="BY1511" i="35"/>
  <c r="BZ1511" i="35" s="1"/>
  <c r="BT1511" i="35"/>
  <c r="BV1511" i="35" s="1"/>
  <c r="BJ1511" i="35"/>
  <c r="BO1511" i="35" s="1"/>
  <c r="R1511" i="35"/>
  <c r="CA1512" i="35"/>
  <c r="BY1512" i="35"/>
  <c r="BZ1512" i="35" s="1"/>
  <c r="BT1512" i="35"/>
  <c r="BW1512" i="35" s="1"/>
  <c r="BJ1512" i="35"/>
  <c r="BO1512" i="35" s="1"/>
  <c r="R1512" i="35"/>
  <c r="CA1502" i="35"/>
  <c r="BY1502" i="35"/>
  <c r="BZ1502" i="35" s="1"/>
  <c r="BT1502" i="35"/>
  <c r="BV1502" i="35" s="1"/>
  <c r="BJ1502" i="35"/>
  <c r="BO1502" i="35" s="1"/>
  <c r="R1502" i="35"/>
  <c r="CA1503" i="35"/>
  <c r="BY1503" i="35"/>
  <c r="BZ1503" i="35" s="1"/>
  <c r="BT1503" i="35"/>
  <c r="BW1503" i="35" s="1"/>
  <c r="BJ1503" i="35"/>
  <c r="BO1503" i="35" s="1"/>
  <c r="R1503" i="35"/>
  <c r="CA1504" i="35"/>
  <c r="BY1504" i="35"/>
  <c r="BZ1504" i="35" s="1"/>
  <c r="BT1504" i="35"/>
  <c r="BV1504" i="35" s="1"/>
  <c r="BJ1504" i="35"/>
  <c r="BO1504" i="35" s="1"/>
  <c r="R1504" i="35"/>
  <c r="CA1505" i="35"/>
  <c r="BY1505" i="35"/>
  <c r="BZ1505" i="35" s="1"/>
  <c r="BT1505" i="35"/>
  <c r="BV1505" i="35" s="1"/>
  <c r="BJ1505" i="35"/>
  <c r="BN1505" i="35" s="1"/>
  <c r="R1505" i="35"/>
  <c r="CA1507" i="35"/>
  <c r="BY1507" i="35"/>
  <c r="BZ1507" i="35" s="1"/>
  <c r="BT1507" i="35"/>
  <c r="BV1507" i="35" s="1"/>
  <c r="BJ1507" i="35"/>
  <c r="BR1507" i="35" s="1"/>
  <c r="R1507" i="35"/>
  <c r="CA1498" i="35"/>
  <c r="BY1498" i="35"/>
  <c r="BZ1498" i="35" s="1"/>
  <c r="BT1498" i="35"/>
  <c r="BV1498" i="35" s="1"/>
  <c r="BJ1498" i="35"/>
  <c r="BR1498" i="35" s="1"/>
  <c r="R1498" i="35"/>
  <c r="CA1499" i="35"/>
  <c r="BY1499" i="35"/>
  <c r="BZ1499" i="35" s="1"/>
  <c r="BT1499" i="35"/>
  <c r="BV1499" i="35" s="1"/>
  <c r="BJ1499" i="35"/>
  <c r="BR1499" i="35" s="1"/>
  <c r="R1499" i="35"/>
  <c r="CA1500" i="35"/>
  <c r="BY1500" i="35"/>
  <c r="BZ1500" i="35" s="1"/>
  <c r="BT1500" i="35"/>
  <c r="BV1500" i="35" s="1"/>
  <c r="BJ1500" i="35"/>
  <c r="BN1500" i="35" s="1"/>
  <c r="R1500" i="35"/>
  <c r="CA1478" i="35"/>
  <c r="BY1478" i="35"/>
  <c r="BZ1478" i="35" s="1"/>
  <c r="BT1478" i="35"/>
  <c r="BV1478" i="35" s="1"/>
  <c r="BJ1478" i="35"/>
  <c r="BR1478" i="35" s="1"/>
  <c r="R1478" i="35"/>
  <c r="CA1480" i="35"/>
  <c r="BY1480" i="35"/>
  <c r="BZ1480" i="35" s="1"/>
  <c r="BT1480" i="35"/>
  <c r="BW1480" i="35" s="1"/>
  <c r="BJ1480" i="35"/>
  <c r="BK1480" i="35" s="1"/>
  <c r="R1480" i="35"/>
  <c r="CA1473" i="35"/>
  <c r="BY1473" i="35"/>
  <c r="BZ1473" i="35" s="1"/>
  <c r="BT1473" i="35"/>
  <c r="BX1473" i="35" s="1"/>
  <c r="BJ1473" i="35"/>
  <c r="BN1473" i="35" s="1"/>
  <c r="R1473" i="35"/>
  <c r="CA1475" i="35"/>
  <c r="BY1475" i="35"/>
  <c r="BZ1475" i="35" s="1"/>
  <c r="BT1475" i="35"/>
  <c r="BX1475" i="35" s="1"/>
  <c r="BJ1475" i="35"/>
  <c r="BN1475" i="35" s="1"/>
  <c r="R1475" i="35"/>
  <c r="CA1474" i="35"/>
  <c r="BY1474" i="35"/>
  <c r="BZ1474" i="35" s="1"/>
  <c r="BT1474" i="35"/>
  <c r="BV1474" i="35" s="1"/>
  <c r="BJ1474" i="35"/>
  <c r="BN1474" i="35" s="1"/>
  <c r="R1474" i="35"/>
  <c r="CA1476" i="35"/>
  <c r="BY1476" i="35"/>
  <c r="BZ1476" i="35" s="1"/>
  <c r="BT1476" i="35"/>
  <c r="BX1476" i="35" s="1"/>
  <c r="BJ1476" i="35"/>
  <c r="BN1476" i="35" s="1"/>
  <c r="R1476" i="35"/>
  <c r="CA1469" i="35"/>
  <c r="BY1469" i="35"/>
  <c r="BZ1469" i="35" s="1"/>
  <c r="BT1469" i="35"/>
  <c r="BV1469" i="35" s="1"/>
  <c r="BJ1469" i="35"/>
  <c r="BO1469" i="35" s="1"/>
  <c r="R1469" i="35"/>
  <c r="CA1470" i="35"/>
  <c r="BY1470" i="35"/>
  <c r="BZ1470" i="35" s="1"/>
  <c r="BT1470" i="35"/>
  <c r="BV1470" i="35" s="1"/>
  <c r="BJ1470" i="35"/>
  <c r="BN1470" i="35" s="1"/>
  <c r="R1470" i="35"/>
  <c r="CA1471" i="35"/>
  <c r="BY1471" i="35"/>
  <c r="BZ1471" i="35" s="1"/>
  <c r="BT1471" i="35"/>
  <c r="BV1471" i="35" s="1"/>
  <c r="BJ1471" i="35"/>
  <c r="BO1471" i="35" s="1"/>
  <c r="R1471" i="35"/>
  <c r="CA1489" i="35"/>
  <c r="BY1489" i="35"/>
  <c r="BZ1489" i="35" s="1"/>
  <c r="BT1489" i="35"/>
  <c r="BV1489" i="35" s="1"/>
  <c r="BJ1489" i="35"/>
  <c r="BO1489" i="35" s="1"/>
  <c r="R1489" i="35"/>
  <c r="CA1490" i="35"/>
  <c r="BY1490" i="35"/>
  <c r="BZ1490" i="35" s="1"/>
  <c r="BT1490" i="35"/>
  <c r="BV1490" i="35" s="1"/>
  <c r="BJ1490" i="35"/>
  <c r="BL1490" i="35" s="1"/>
  <c r="R1490" i="35"/>
  <c r="CA1491" i="35"/>
  <c r="BY1491" i="35"/>
  <c r="BZ1491" i="35" s="1"/>
  <c r="BT1491" i="35"/>
  <c r="BX1491" i="35" s="1"/>
  <c r="BJ1491" i="35"/>
  <c r="BO1491" i="35" s="1"/>
  <c r="R1491" i="35"/>
  <c r="CA1466" i="35"/>
  <c r="BY1466" i="35"/>
  <c r="BZ1466" i="35" s="1"/>
  <c r="BT1466" i="35"/>
  <c r="BX1466" i="35" s="1"/>
  <c r="BJ1466" i="35"/>
  <c r="BL1466" i="35" s="1"/>
  <c r="R1466" i="35"/>
  <c r="CA1467" i="35"/>
  <c r="BY1467" i="35"/>
  <c r="BZ1467" i="35" s="1"/>
  <c r="BT1467" i="35"/>
  <c r="BW1467" i="35" s="1"/>
  <c r="BJ1467" i="35"/>
  <c r="BO1467" i="35" s="1"/>
  <c r="R1467" i="35"/>
  <c r="CA1454" i="35"/>
  <c r="BY1454" i="35"/>
  <c r="BZ1454" i="35" s="1"/>
  <c r="BT1454" i="35"/>
  <c r="BX1454" i="35" s="1"/>
  <c r="BJ1454" i="35"/>
  <c r="BN1454" i="35" s="1"/>
  <c r="R1454" i="35"/>
  <c r="CA1455" i="35"/>
  <c r="BY1455" i="35"/>
  <c r="BZ1455" i="35" s="1"/>
  <c r="BT1455" i="35"/>
  <c r="BX1455" i="35" s="1"/>
  <c r="BJ1455" i="35"/>
  <c r="BO1455" i="35" s="1"/>
  <c r="R1455" i="35"/>
  <c r="CA1450" i="35"/>
  <c r="BY1450" i="35"/>
  <c r="BZ1450" i="35" s="1"/>
  <c r="BT1450" i="35"/>
  <c r="BX1450" i="35" s="1"/>
  <c r="BJ1450" i="35"/>
  <c r="BN1450" i="35" s="1"/>
  <c r="R1450" i="35"/>
  <c r="CA1399" i="35"/>
  <c r="BY1399" i="35"/>
  <c r="BZ1399" i="35" s="1"/>
  <c r="BT1399" i="35"/>
  <c r="BV1399" i="35" s="1"/>
  <c r="BJ1399" i="35"/>
  <c r="BO1399" i="35" s="1"/>
  <c r="R1399" i="35"/>
  <c r="CA1400" i="35"/>
  <c r="BY1400" i="35"/>
  <c r="BZ1400" i="35" s="1"/>
  <c r="BT1400" i="35"/>
  <c r="BV1400" i="35" s="1"/>
  <c r="BJ1400" i="35"/>
  <c r="BR1400" i="35" s="1"/>
  <c r="R1400" i="35"/>
  <c r="CA1418" i="35"/>
  <c r="BY1418" i="35"/>
  <c r="BZ1418" i="35" s="1"/>
  <c r="BT1418" i="35"/>
  <c r="BV1418" i="35" s="1"/>
  <c r="BJ1418" i="35"/>
  <c r="BN1418" i="35" s="1"/>
  <c r="R1418" i="35"/>
  <c r="CA1425" i="35"/>
  <c r="BY1425" i="35"/>
  <c r="BZ1425" i="35" s="1"/>
  <c r="BT1425" i="35"/>
  <c r="BV1425" i="35" s="1"/>
  <c r="BJ1425" i="35"/>
  <c r="BO1425" i="35" s="1"/>
  <c r="R1425" i="35"/>
  <c r="CA1424" i="35"/>
  <c r="BY1424" i="35"/>
  <c r="BZ1424" i="35" s="1"/>
  <c r="BT1424" i="35"/>
  <c r="BV1424" i="35" s="1"/>
  <c r="BJ1424" i="35"/>
  <c r="BN1424" i="35" s="1"/>
  <c r="R1424" i="35"/>
  <c r="CA1427" i="35"/>
  <c r="BY1427" i="35"/>
  <c r="BZ1427" i="35" s="1"/>
  <c r="BT1427" i="35"/>
  <c r="BV1427" i="35" s="1"/>
  <c r="BJ1427" i="35"/>
  <c r="BR1427" i="35" s="1"/>
  <c r="R1427" i="35"/>
  <c r="CA1426" i="35"/>
  <c r="BY1426" i="35"/>
  <c r="BZ1426" i="35" s="1"/>
  <c r="BT1426" i="35"/>
  <c r="BW1426" i="35" s="1"/>
  <c r="BJ1426" i="35"/>
  <c r="BO1426" i="35" s="1"/>
  <c r="R1426" i="35"/>
  <c r="CA1411" i="35"/>
  <c r="BY1411" i="35"/>
  <c r="BZ1411" i="35" s="1"/>
  <c r="BT1411" i="35"/>
  <c r="BW1411" i="35" s="1"/>
  <c r="BJ1411" i="35"/>
  <c r="BK1411" i="35" s="1"/>
  <c r="R1411" i="35"/>
  <c r="CA1412" i="35"/>
  <c r="BY1412" i="35"/>
  <c r="BZ1412" i="35" s="1"/>
  <c r="BT1412" i="35"/>
  <c r="BX1412" i="35" s="1"/>
  <c r="BJ1412" i="35"/>
  <c r="BN1412" i="35" s="1"/>
  <c r="R1412" i="35"/>
  <c r="CA1413" i="35"/>
  <c r="BY1413" i="35"/>
  <c r="BZ1413" i="35" s="1"/>
  <c r="BT1413" i="35"/>
  <c r="BV1413" i="35" s="1"/>
  <c r="BJ1413" i="35"/>
  <c r="BN1413" i="35" s="1"/>
  <c r="R1413" i="35"/>
  <c r="CA1414" i="35"/>
  <c r="BY1414" i="35"/>
  <c r="BZ1414" i="35" s="1"/>
  <c r="BT1414" i="35"/>
  <c r="BV1414" i="35" s="1"/>
  <c r="BJ1414" i="35"/>
  <c r="BR1414" i="35" s="1"/>
  <c r="R1414" i="35"/>
  <c r="CA1415" i="35"/>
  <c r="BY1415" i="35"/>
  <c r="BZ1415" i="35" s="1"/>
  <c r="BT1415" i="35"/>
  <c r="BW1415" i="35" s="1"/>
  <c r="BJ1415" i="35"/>
  <c r="BN1415" i="35" s="1"/>
  <c r="R1415" i="35"/>
  <c r="CA1386" i="35"/>
  <c r="BY1386" i="35"/>
  <c r="BZ1386" i="35" s="1"/>
  <c r="BT1386" i="35"/>
  <c r="BV1386" i="35" s="1"/>
  <c r="BJ1386" i="35"/>
  <c r="BR1386" i="35" s="1"/>
  <c r="R1386" i="35"/>
  <c r="CA1387" i="35"/>
  <c r="BY1387" i="35"/>
  <c r="BZ1387" i="35" s="1"/>
  <c r="BT1387" i="35"/>
  <c r="BV1387" i="35" s="1"/>
  <c r="BJ1387" i="35"/>
  <c r="BN1387" i="35" s="1"/>
  <c r="R1387" i="35"/>
  <c r="CA1388" i="35"/>
  <c r="BY1388" i="35"/>
  <c r="BZ1388" i="35" s="1"/>
  <c r="BT1388" i="35"/>
  <c r="BV1388" i="35" s="1"/>
  <c r="BJ1388" i="35"/>
  <c r="BO1388" i="35" s="1"/>
  <c r="R1388" i="35"/>
  <c r="CA1389" i="35"/>
  <c r="BY1389" i="35"/>
  <c r="BZ1389" i="35" s="1"/>
  <c r="BT1389" i="35"/>
  <c r="BU1389" i="35" s="1"/>
  <c r="BJ1389" i="35"/>
  <c r="BO1389" i="35" s="1"/>
  <c r="R1389" i="35"/>
  <c r="CA1378" i="35"/>
  <c r="BY1378" i="35"/>
  <c r="BZ1378" i="35" s="1"/>
  <c r="BT1378" i="35"/>
  <c r="BV1378" i="35" s="1"/>
  <c r="BJ1378" i="35"/>
  <c r="BR1378" i="35" s="1"/>
  <c r="R1378" i="35"/>
  <c r="CA1379" i="35"/>
  <c r="BY1379" i="35"/>
  <c r="BZ1379" i="35" s="1"/>
  <c r="BT1379" i="35"/>
  <c r="BV1379" i="35" s="1"/>
  <c r="BJ1379" i="35"/>
  <c r="BR1379" i="35" s="1"/>
  <c r="R1379" i="35"/>
  <c r="CA1380" i="35"/>
  <c r="BY1380" i="35"/>
  <c r="BZ1380" i="35" s="1"/>
  <c r="BT1380" i="35"/>
  <c r="BV1380" i="35" s="1"/>
  <c r="BJ1380" i="35"/>
  <c r="BO1380" i="35" s="1"/>
  <c r="R1380" i="35"/>
  <c r="CA1381" i="35"/>
  <c r="BY1381" i="35"/>
  <c r="BZ1381" i="35" s="1"/>
  <c r="BT1381" i="35"/>
  <c r="BX1381" i="35" s="1"/>
  <c r="BJ1381" i="35"/>
  <c r="BL1381" i="35" s="1"/>
  <c r="R1381" i="35"/>
  <c r="CA1382" i="35"/>
  <c r="BY1382" i="35"/>
  <c r="BZ1382" i="35" s="1"/>
  <c r="BT1382" i="35"/>
  <c r="BX1382" i="35" s="1"/>
  <c r="BJ1382" i="35"/>
  <c r="BN1382" i="35" s="1"/>
  <c r="R1382" i="35"/>
  <c r="CA1369" i="35"/>
  <c r="BY1369" i="35"/>
  <c r="BZ1369" i="35" s="1"/>
  <c r="BT1369" i="35"/>
  <c r="BW1369" i="35" s="1"/>
  <c r="BJ1369" i="35"/>
  <c r="BO1369" i="35" s="1"/>
  <c r="R1369" i="35"/>
  <c r="CA1370" i="35"/>
  <c r="BY1370" i="35"/>
  <c r="BZ1370" i="35" s="1"/>
  <c r="BT1370" i="35"/>
  <c r="BV1370" i="35" s="1"/>
  <c r="BJ1370" i="35"/>
  <c r="BR1370" i="35" s="1"/>
  <c r="R1370" i="35"/>
  <c r="CA1364" i="35"/>
  <c r="BY1364" i="35"/>
  <c r="BZ1364" i="35" s="1"/>
  <c r="BT1364" i="35"/>
  <c r="BV1364" i="35" s="1"/>
  <c r="BJ1364" i="35"/>
  <c r="BR1364" i="35" s="1"/>
  <c r="R1364" i="35"/>
  <c r="CA1363" i="35"/>
  <c r="BY1363" i="35"/>
  <c r="BZ1363" i="35" s="1"/>
  <c r="BT1363" i="35"/>
  <c r="BW1363" i="35" s="1"/>
  <c r="BJ1363" i="35"/>
  <c r="BK1363" i="35" s="1"/>
  <c r="R1363" i="35"/>
  <c r="CA1365" i="35"/>
  <c r="BY1365" i="35"/>
  <c r="BZ1365" i="35" s="1"/>
  <c r="BT1365" i="35"/>
  <c r="BV1365" i="35" s="1"/>
  <c r="BJ1365" i="35"/>
  <c r="BR1365" i="35" s="1"/>
  <c r="R1365" i="35"/>
  <c r="CA1366" i="35"/>
  <c r="BY1366" i="35"/>
  <c r="BZ1366" i="35" s="1"/>
  <c r="BT1366" i="35"/>
  <c r="BV1366" i="35" s="1"/>
  <c r="BJ1366" i="35"/>
  <c r="BO1366" i="35" s="1"/>
  <c r="R1366" i="35"/>
  <c r="CA1356" i="35"/>
  <c r="BY1356" i="35"/>
  <c r="BZ1356" i="35" s="1"/>
  <c r="BT1356" i="35"/>
  <c r="BU1356" i="35" s="1"/>
  <c r="BJ1356" i="35"/>
  <c r="BR1356" i="35" s="1"/>
  <c r="R1356" i="35"/>
  <c r="CA1357" i="35"/>
  <c r="BY1357" i="35"/>
  <c r="BZ1357" i="35" s="1"/>
  <c r="BT1357" i="35"/>
  <c r="BX1357" i="35" s="1"/>
  <c r="BJ1357" i="35"/>
  <c r="BO1357" i="35" s="1"/>
  <c r="R1357" i="35"/>
  <c r="CA1358" i="35"/>
  <c r="BY1358" i="35"/>
  <c r="BZ1358" i="35" s="1"/>
  <c r="BT1358" i="35"/>
  <c r="BX1358" i="35" s="1"/>
  <c r="BJ1358" i="35"/>
  <c r="BO1358" i="35" s="1"/>
  <c r="R1358" i="35"/>
  <c r="CA1359" i="35"/>
  <c r="BY1359" i="35"/>
  <c r="BZ1359" i="35" s="1"/>
  <c r="BT1359" i="35"/>
  <c r="BU1359" i="35" s="1"/>
  <c r="BJ1359" i="35"/>
  <c r="BK1359" i="35" s="1"/>
  <c r="R1359" i="35"/>
  <c r="CA1373" i="35"/>
  <c r="BY1373" i="35"/>
  <c r="BZ1373" i="35" s="1"/>
  <c r="BT1373" i="35"/>
  <c r="BV1373" i="35" s="1"/>
  <c r="BJ1373" i="35"/>
  <c r="BO1373" i="35" s="1"/>
  <c r="R1373" i="35"/>
  <c r="CA1374" i="35"/>
  <c r="BY1374" i="35"/>
  <c r="BZ1374" i="35" s="1"/>
  <c r="BT1374" i="35"/>
  <c r="BX1374" i="35" s="1"/>
  <c r="BJ1374" i="35"/>
  <c r="BO1374" i="35" s="1"/>
  <c r="R1374" i="35"/>
  <c r="CA1375" i="35"/>
  <c r="BY1375" i="35"/>
  <c r="BZ1375" i="35" s="1"/>
  <c r="BT1375" i="35"/>
  <c r="BV1375" i="35" s="1"/>
  <c r="BJ1375" i="35"/>
  <c r="BO1375" i="35" s="1"/>
  <c r="R1375" i="35"/>
  <c r="CA1376" i="35"/>
  <c r="BY1376" i="35"/>
  <c r="BZ1376" i="35" s="1"/>
  <c r="BT1376" i="35"/>
  <c r="BV1376" i="35" s="1"/>
  <c r="BJ1376" i="35"/>
  <c r="BO1376" i="35" s="1"/>
  <c r="R1376" i="35"/>
  <c r="CA1355" i="35"/>
  <c r="BY1355" i="35"/>
  <c r="BZ1355" i="35" s="1"/>
  <c r="BT1355" i="35"/>
  <c r="BU1355" i="35" s="1"/>
  <c r="BJ1355" i="35"/>
  <c r="BK1355" i="35" s="1"/>
  <c r="AE1355" i="35"/>
  <c r="R1355" i="35"/>
  <c r="CA1352" i="35"/>
  <c r="BY1352" i="35"/>
  <c r="BZ1352" i="35" s="1"/>
  <c r="BT1352" i="35"/>
  <c r="BX1352" i="35" s="1"/>
  <c r="BJ1352" i="35"/>
  <c r="BK1352" i="35" s="1"/>
  <c r="R1352" i="35"/>
  <c r="CA1353" i="35"/>
  <c r="BY1353" i="35"/>
  <c r="BZ1353" i="35" s="1"/>
  <c r="BT1353" i="35"/>
  <c r="BX1353" i="35" s="1"/>
  <c r="BJ1353" i="35"/>
  <c r="BO1353" i="35" s="1"/>
  <c r="R1353" i="35"/>
  <c r="BQ1531" i="35" l="1"/>
  <c r="BP1528" i="35"/>
  <c r="BP1531" i="35"/>
  <c r="BM1528" i="35"/>
  <c r="BQ1528" i="35"/>
  <c r="BS1531" i="35"/>
  <c r="BM1530" i="35"/>
  <c r="BS1530" i="35"/>
  <c r="BQ1530" i="35"/>
  <c r="BP1530" i="35"/>
  <c r="BM1525" i="35"/>
  <c r="BS1525" i="35"/>
  <c r="BP1525" i="35"/>
  <c r="BQ1525" i="35"/>
  <c r="BS1526" i="35"/>
  <c r="BM1526" i="35"/>
  <c r="BQ1526" i="35"/>
  <c r="BP1526" i="35"/>
  <c r="BO1521" i="35"/>
  <c r="BV1520" i="35"/>
  <c r="BX1520" i="35"/>
  <c r="BK1521" i="35"/>
  <c r="BM1521" i="35" s="1"/>
  <c r="BN1521" i="35"/>
  <c r="BW1521" i="35"/>
  <c r="BR1520" i="35"/>
  <c r="BU1520" i="35"/>
  <c r="BK1520" i="35"/>
  <c r="BL1520" i="35"/>
  <c r="BN1520" i="35"/>
  <c r="BX1522" i="35"/>
  <c r="BR1521" i="35"/>
  <c r="BU1521" i="35"/>
  <c r="BV1521" i="35"/>
  <c r="BL1522" i="35"/>
  <c r="BR1522" i="35"/>
  <c r="BU1522" i="35"/>
  <c r="BV1522" i="35"/>
  <c r="BK1522" i="35"/>
  <c r="BN1522" i="35"/>
  <c r="BK1515" i="35"/>
  <c r="BM1515" i="35" s="1"/>
  <c r="BL1515" i="35"/>
  <c r="BO1516" i="35"/>
  <c r="BN1516" i="35"/>
  <c r="BW1516" i="35"/>
  <c r="BW1515" i="35"/>
  <c r="BX1515" i="35"/>
  <c r="BN1515" i="35"/>
  <c r="BR1515" i="35"/>
  <c r="BX1516" i="35"/>
  <c r="BK1516" i="35"/>
  <c r="BP1516" i="35" s="1"/>
  <c r="BL1516" i="35"/>
  <c r="BU1515" i="35"/>
  <c r="BU1516" i="35"/>
  <c r="BL1511" i="35"/>
  <c r="BR1511" i="35"/>
  <c r="BK1510" i="35"/>
  <c r="BM1510" i="35" s="1"/>
  <c r="BK1511" i="35"/>
  <c r="BM1511" i="35" s="1"/>
  <c r="BL1510" i="35"/>
  <c r="BN1510" i="35"/>
  <c r="BN1511" i="35"/>
  <c r="BR1510" i="35"/>
  <c r="BW1510" i="35"/>
  <c r="BW1511" i="35"/>
  <c r="BX1510" i="35"/>
  <c r="BX1511" i="35"/>
  <c r="BU1510" i="35"/>
  <c r="BL1512" i="35"/>
  <c r="BX1512" i="35"/>
  <c r="BU1511" i="35"/>
  <c r="BN1512" i="35"/>
  <c r="BR1512" i="35"/>
  <c r="BU1512" i="35"/>
  <c r="BV1512" i="35"/>
  <c r="BK1512" i="35"/>
  <c r="BX1505" i="35"/>
  <c r="BK1502" i="35"/>
  <c r="BS1502" i="35" s="1"/>
  <c r="BL1502" i="35"/>
  <c r="BN1502" i="35"/>
  <c r="BW1502" i="35"/>
  <c r="BX1502" i="35"/>
  <c r="BR1504" i="35"/>
  <c r="BX1503" i="35"/>
  <c r="BL1503" i="35"/>
  <c r="BR1502" i="35"/>
  <c r="BU1502" i="35"/>
  <c r="BW1505" i="35"/>
  <c r="BN1503" i="35"/>
  <c r="BR1503" i="35"/>
  <c r="BK1505" i="35"/>
  <c r="BM1505" i="35" s="1"/>
  <c r="BX1504" i="35"/>
  <c r="BL1505" i="35"/>
  <c r="BO1505" i="35"/>
  <c r="BK1504" i="35"/>
  <c r="BM1504" i="35" s="1"/>
  <c r="BR1505" i="35"/>
  <c r="BL1504" i="35"/>
  <c r="BU1503" i="35"/>
  <c r="BN1504" i="35"/>
  <c r="BV1503" i="35"/>
  <c r="BU1505" i="35"/>
  <c r="BK1503" i="35"/>
  <c r="BU1504" i="35"/>
  <c r="BW1504" i="35"/>
  <c r="BN1507" i="35"/>
  <c r="BW1507" i="35"/>
  <c r="BK1507" i="35"/>
  <c r="BS1507" i="35" s="1"/>
  <c r="BL1507" i="35"/>
  <c r="BO1507" i="35"/>
  <c r="BX1507" i="35"/>
  <c r="BU1507" i="35"/>
  <c r="BO1500" i="35"/>
  <c r="BK1498" i="35"/>
  <c r="BS1498" i="35" s="1"/>
  <c r="BL1498" i="35"/>
  <c r="BN1498" i="35"/>
  <c r="BR1500" i="35"/>
  <c r="BX1498" i="35"/>
  <c r="BW1498" i="35"/>
  <c r="BL1500" i="35"/>
  <c r="BN1499" i="35"/>
  <c r="BO1498" i="35"/>
  <c r="BO1499" i="35"/>
  <c r="BK1499" i="35"/>
  <c r="BM1499" i="35" s="1"/>
  <c r="BU1498" i="35"/>
  <c r="BU1499" i="35"/>
  <c r="BX1500" i="35"/>
  <c r="BX1499" i="35"/>
  <c r="BL1499" i="35"/>
  <c r="BU1500" i="35"/>
  <c r="BW1500" i="35"/>
  <c r="BW1499" i="35"/>
  <c r="BK1500" i="35"/>
  <c r="BM1500" i="35" s="1"/>
  <c r="BL1478" i="35"/>
  <c r="BK1478" i="35"/>
  <c r="BM1478" i="35" s="1"/>
  <c r="BN1478" i="35"/>
  <c r="BO1478" i="35"/>
  <c r="BW1478" i="35"/>
  <c r="BX1478" i="35"/>
  <c r="BU1478" i="35"/>
  <c r="BR1480" i="35"/>
  <c r="BL1480" i="35"/>
  <c r="BN1480" i="35"/>
  <c r="BO1480" i="35"/>
  <c r="BX1480" i="35"/>
  <c r="BS1480" i="35"/>
  <c r="BQ1480" i="35"/>
  <c r="BP1480" i="35"/>
  <c r="BM1480" i="35"/>
  <c r="BU1480" i="35"/>
  <c r="BV1480" i="35"/>
  <c r="BR1473" i="35"/>
  <c r="BO1473" i="35"/>
  <c r="BU1473" i="35"/>
  <c r="BV1473" i="35"/>
  <c r="BW1474" i="35"/>
  <c r="BK1473" i="35"/>
  <c r="BW1473" i="35"/>
  <c r="BL1473" i="35"/>
  <c r="BO1475" i="35"/>
  <c r="BR1474" i="35"/>
  <c r="BK1475" i="35"/>
  <c r="BM1475" i="35" s="1"/>
  <c r="BL1474" i="35"/>
  <c r="BW1475" i="35"/>
  <c r="BU1474" i="35"/>
  <c r="BX1474" i="35"/>
  <c r="BR1475" i="35"/>
  <c r="BU1475" i="35"/>
  <c r="BK1474" i="35"/>
  <c r="BM1474" i="35" s="1"/>
  <c r="BV1475" i="35"/>
  <c r="BO1474" i="35"/>
  <c r="BL1475" i="35"/>
  <c r="BO1476" i="35"/>
  <c r="BR1476" i="35"/>
  <c r="BU1476" i="35"/>
  <c r="BV1476" i="35"/>
  <c r="BK1476" i="35"/>
  <c r="BW1476" i="35"/>
  <c r="BL1476" i="35"/>
  <c r="BN1469" i="35"/>
  <c r="BL1469" i="35"/>
  <c r="BR1469" i="35"/>
  <c r="BX1469" i="35"/>
  <c r="BK1469" i="35"/>
  <c r="BS1469" i="35" s="1"/>
  <c r="BK1470" i="35"/>
  <c r="BM1470" i="35" s="1"/>
  <c r="BL1470" i="35"/>
  <c r="BO1470" i="35"/>
  <c r="BR1470" i="35"/>
  <c r="BW1469" i="35"/>
  <c r="BW1470" i="35"/>
  <c r="BX1470" i="35"/>
  <c r="BU1469" i="35"/>
  <c r="BK1471" i="35"/>
  <c r="BM1471" i="35" s="1"/>
  <c r="BL1471" i="35"/>
  <c r="BN1471" i="35"/>
  <c r="BU1470" i="35"/>
  <c r="BW1471" i="35"/>
  <c r="BX1471" i="35"/>
  <c r="BR1471" i="35"/>
  <c r="BU1471" i="35"/>
  <c r="BO1490" i="35"/>
  <c r="BK1489" i="35"/>
  <c r="BM1489" i="35" s="1"/>
  <c r="BL1489" i="35"/>
  <c r="BN1489" i="35"/>
  <c r="BN1490" i="35"/>
  <c r="BR1489" i="35"/>
  <c r="BR1490" i="35"/>
  <c r="BW1489" i="35"/>
  <c r="BX1489" i="35"/>
  <c r="BW1490" i="35"/>
  <c r="BX1490" i="35"/>
  <c r="BK1490" i="35"/>
  <c r="BS1490" i="35" s="1"/>
  <c r="BU1489" i="35"/>
  <c r="BU1490" i="35"/>
  <c r="BR1491" i="35"/>
  <c r="BU1491" i="35"/>
  <c r="BV1491" i="35"/>
  <c r="BK1491" i="35"/>
  <c r="BW1491" i="35"/>
  <c r="BL1491" i="35"/>
  <c r="BN1491" i="35"/>
  <c r="BO1466" i="35"/>
  <c r="BN1466" i="35"/>
  <c r="BR1467" i="35"/>
  <c r="BX1467" i="35"/>
  <c r="BR1466" i="35"/>
  <c r="BV1466" i="35"/>
  <c r="BU1466" i="35"/>
  <c r="BK1466" i="35"/>
  <c r="BW1466" i="35"/>
  <c r="BL1467" i="35"/>
  <c r="BN1467" i="35"/>
  <c r="BU1467" i="35"/>
  <c r="BV1467" i="35"/>
  <c r="BK1467" i="35"/>
  <c r="BK1454" i="35"/>
  <c r="BP1454" i="35" s="1"/>
  <c r="BO1454" i="35"/>
  <c r="BR1454" i="35"/>
  <c r="BN1455" i="35"/>
  <c r="BU1454" i="35"/>
  <c r="BV1454" i="35"/>
  <c r="BW1454" i="35"/>
  <c r="BL1454" i="35"/>
  <c r="BR1455" i="35"/>
  <c r="BU1455" i="35"/>
  <c r="BV1455" i="35"/>
  <c r="BK1455" i="35"/>
  <c r="BW1455" i="35"/>
  <c r="BL1455" i="35"/>
  <c r="BO1450" i="35"/>
  <c r="BU1450" i="35"/>
  <c r="BR1450" i="35"/>
  <c r="BV1450" i="35"/>
  <c r="BK1450" i="35"/>
  <c r="BW1450" i="35"/>
  <c r="BL1450" i="35"/>
  <c r="BW1399" i="35"/>
  <c r="BX1399" i="35"/>
  <c r="BN1399" i="35"/>
  <c r="BK1399" i="35"/>
  <c r="BM1399" i="35" s="1"/>
  <c r="BL1399" i="35"/>
  <c r="BR1399" i="35"/>
  <c r="BX1400" i="35"/>
  <c r="BK1400" i="35"/>
  <c r="BM1400" i="35" s="1"/>
  <c r="BL1400" i="35"/>
  <c r="BW1400" i="35"/>
  <c r="BU1399" i="35"/>
  <c r="BN1400" i="35"/>
  <c r="BO1400" i="35"/>
  <c r="BU1400" i="35"/>
  <c r="BK1418" i="35"/>
  <c r="BM1418" i="35" s="1"/>
  <c r="BO1418" i="35"/>
  <c r="BW1418" i="35"/>
  <c r="BR1418" i="35"/>
  <c r="BX1418" i="35"/>
  <c r="BL1418" i="35"/>
  <c r="BU1418" i="35"/>
  <c r="BK1427" i="35"/>
  <c r="BM1427" i="35" s="1"/>
  <c r="BX1427" i="35"/>
  <c r="BK1425" i="35"/>
  <c r="BS1425" i="35" s="1"/>
  <c r="BL1425" i="35"/>
  <c r="BN1425" i="35"/>
  <c r="BK1424" i="35"/>
  <c r="BM1424" i="35" s="1"/>
  <c r="BO1424" i="35"/>
  <c r="BW1425" i="35"/>
  <c r="BR1424" i="35"/>
  <c r="BX1425" i="35"/>
  <c r="BW1424" i="35"/>
  <c r="BL1427" i="35"/>
  <c r="BL1424" i="35"/>
  <c r="BX1424" i="35"/>
  <c r="BN1427" i="35"/>
  <c r="BR1425" i="35"/>
  <c r="BO1427" i="35"/>
  <c r="BU1427" i="35"/>
  <c r="BU1425" i="35"/>
  <c r="BR1426" i="35"/>
  <c r="BW1427" i="35"/>
  <c r="BU1424" i="35"/>
  <c r="BL1426" i="35"/>
  <c r="BX1426" i="35"/>
  <c r="BU1426" i="35"/>
  <c r="BV1426" i="35"/>
  <c r="BK1426" i="35"/>
  <c r="BN1426" i="35"/>
  <c r="BL1411" i="35"/>
  <c r="BN1411" i="35"/>
  <c r="BO1411" i="35"/>
  <c r="BR1411" i="35"/>
  <c r="BU1411" i="35"/>
  <c r="BX1411" i="35"/>
  <c r="BM1411" i="35"/>
  <c r="BS1411" i="35"/>
  <c r="BQ1411" i="35"/>
  <c r="BP1411" i="35"/>
  <c r="BK1412" i="35"/>
  <c r="BQ1412" i="35" s="1"/>
  <c r="BL1414" i="35"/>
  <c r="BU1413" i="35"/>
  <c r="BO1414" i="35"/>
  <c r="BX1413" i="35"/>
  <c r="BK1413" i="35"/>
  <c r="BM1413" i="35" s="1"/>
  <c r="BO1413" i="35"/>
  <c r="BO1412" i="35"/>
  <c r="BN1414" i="35"/>
  <c r="BW1413" i="35"/>
  <c r="BV1411" i="35"/>
  <c r="BW1414" i="35"/>
  <c r="BR1412" i="35"/>
  <c r="BU1415" i="35"/>
  <c r="BU1412" i="35"/>
  <c r="BV1412" i="35"/>
  <c r="BW1412" i="35"/>
  <c r="BL1413" i="35"/>
  <c r="BL1412" i="35"/>
  <c r="BX1414" i="35"/>
  <c r="BR1413" i="35"/>
  <c r="BK1414" i="35"/>
  <c r="BM1414" i="35" s="1"/>
  <c r="BX1415" i="35"/>
  <c r="BU1414" i="35"/>
  <c r="BO1415" i="35"/>
  <c r="BL1415" i="35"/>
  <c r="BR1415" i="35"/>
  <c r="BV1415" i="35"/>
  <c r="BK1415" i="35"/>
  <c r="BN1386" i="35"/>
  <c r="BX1386" i="35"/>
  <c r="BL1386" i="35"/>
  <c r="BO1386" i="35"/>
  <c r="BK1386" i="35"/>
  <c r="BM1386" i="35" s="1"/>
  <c r="BU1386" i="35"/>
  <c r="BW1386" i="35"/>
  <c r="BW1387" i="35"/>
  <c r="BX1387" i="35"/>
  <c r="BK1387" i="35"/>
  <c r="BM1387" i="35" s="1"/>
  <c r="BX1389" i="35"/>
  <c r="BO1387" i="35"/>
  <c r="BV1389" i="35"/>
  <c r="BL1387" i="35"/>
  <c r="BW1388" i="35"/>
  <c r="BR1387" i="35"/>
  <c r="BU1387" i="35"/>
  <c r="BK1388" i="35"/>
  <c r="BS1388" i="35" s="1"/>
  <c r="BL1388" i="35"/>
  <c r="BN1388" i="35"/>
  <c r="BR1388" i="35"/>
  <c r="BW1389" i="35"/>
  <c r="BX1388" i="35"/>
  <c r="BU1388" i="35"/>
  <c r="BK1389" i="35"/>
  <c r="BL1389" i="35"/>
  <c r="BR1389" i="35"/>
  <c r="BN1389" i="35"/>
  <c r="BW1378" i="35"/>
  <c r="BX1378" i="35"/>
  <c r="BN1378" i="35"/>
  <c r="BO1378" i="35"/>
  <c r="BU1378" i="35"/>
  <c r="BK1378" i="35"/>
  <c r="BS1378" i="35" s="1"/>
  <c r="BX1379" i="35"/>
  <c r="BL1378" i="35"/>
  <c r="BK1379" i="35"/>
  <c r="BS1379" i="35" s="1"/>
  <c r="BL1379" i="35"/>
  <c r="BN1379" i="35"/>
  <c r="BW1379" i="35"/>
  <c r="BO1379" i="35"/>
  <c r="BW1380" i="35"/>
  <c r="BK1380" i="35"/>
  <c r="BS1380" i="35" s="1"/>
  <c r="BL1380" i="35"/>
  <c r="BN1380" i="35"/>
  <c r="BX1380" i="35"/>
  <c r="BU1379" i="35"/>
  <c r="BR1380" i="35"/>
  <c r="BU1380" i="35"/>
  <c r="BK1381" i="35"/>
  <c r="BP1381" i="35" s="1"/>
  <c r="BN1381" i="35"/>
  <c r="BU1381" i="35"/>
  <c r="BO1381" i="35"/>
  <c r="BW1381" i="35"/>
  <c r="BO1382" i="35"/>
  <c r="BU1382" i="35"/>
  <c r="BR1381" i="35"/>
  <c r="BV1381" i="35"/>
  <c r="BR1382" i="35"/>
  <c r="BV1382" i="35"/>
  <c r="BK1382" i="35"/>
  <c r="BW1382" i="35"/>
  <c r="BL1382" i="35"/>
  <c r="BN1369" i="35"/>
  <c r="BR1369" i="35"/>
  <c r="BL1369" i="35"/>
  <c r="BN1370" i="35"/>
  <c r="BX1369" i="35"/>
  <c r="BO1370" i="35"/>
  <c r="BW1370" i="35"/>
  <c r="BX1370" i="35"/>
  <c r="BU1369" i="35"/>
  <c r="BK1370" i="35"/>
  <c r="BS1370" i="35" s="1"/>
  <c r="BV1369" i="35"/>
  <c r="BL1370" i="35"/>
  <c r="BK1369" i="35"/>
  <c r="BU1370" i="35"/>
  <c r="BL1364" i="35"/>
  <c r="BN1364" i="35"/>
  <c r="BO1364" i="35"/>
  <c r="BU1364" i="35"/>
  <c r="BW1364" i="35"/>
  <c r="BK1364" i="35"/>
  <c r="BM1364" i="35" s="1"/>
  <c r="BX1364" i="35"/>
  <c r="BL1363" i="35"/>
  <c r="BN1363" i="35"/>
  <c r="BK1365" i="35"/>
  <c r="BS1365" i="35" s="1"/>
  <c r="BO1363" i="35"/>
  <c r="BL1365" i="35"/>
  <c r="BR1363" i="35"/>
  <c r="BN1365" i="35"/>
  <c r="BO1365" i="35"/>
  <c r="BX1363" i="35"/>
  <c r="BX1365" i="35"/>
  <c r="BS1363" i="35"/>
  <c r="BM1363" i="35"/>
  <c r="BQ1363" i="35"/>
  <c r="BP1363" i="35"/>
  <c r="BW1365" i="35"/>
  <c r="BU1363" i="35"/>
  <c r="BV1363" i="35"/>
  <c r="BW1366" i="35"/>
  <c r="BK1366" i="35"/>
  <c r="BM1366" i="35" s="1"/>
  <c r="BL1366" i="35"/>
  <c r="BN1366" i="35"/>
  <c r="BR1366" i="35"/>
  <c r="BX1366" i="35"/>
  <c r="BU1365" i="35"/>
  <c r="BU1366" i="35"/>
  <c r="BW1356" i="35"/>
  <c r="BV1356" i="35"/>
  <c r="BX1356" i="35"/>
  <c r="BL1356" i="35"/>
  <c r="BN1356" i="35"/>
  <c r="BO1356" i="35"/>
  <c r="BK1356" i="35"/>
  <c r="BU1357" i="35"/>
  <c r="BV1357" i="35"/>
  <c r="BW1357" i="35"/>
  <c r="BV1359" i="35"/>
  <c r="BK1357" i="35"/>
  <c r="BW1359" i="35"/>
  <c r="BL1357" i="35"/>
  <c r="BN1357" i="35"/>
  <c r="BX1359" i="35"/>
  <c r="BR1357" i="35"/>
  <c r="BR1358" i="35"/>
  <c r="BU1358" i="35"/>
  <c r="BV1358" i="35"/>
  <c r="BK1358" i="35"/>
  <c r="BW1358" i="35"/>
  <c r="BL1358" i="35"/>
  <c r="BN1358" i="35"/>
  <c r="BS1359" i="35"/>
  <c r="BQ1359" i="35"/>
  <c r="BP1359" i="35"/>
  <c r="BM1359" i="35"/>
  <c r="BO1359" i="35"/>
  <c r="BL1359" i="35"/>
  <c r="BR1359" i="35"/>
  <c r="BN1359" i="35"/>
  <c r="BR1373" i="35"/>
  <c r="BN1373" i="35"/>
  <c r="BW1373" i="35"/>
  <c r="BK1374" i="35"/>
  <c r="BM1374" i="35" s="1"/>
  <c r="BK1373" i="35"/>
  <c r="BM1373" i="35" s="1"/>
  <c r="BL1373" i="35"/>
  <c r="BX1373" i="35"/>
  <c r="BW1374" i="35"/>
  <c r="BU1373" i="35"/>
  <c r="BR1374" i="35"/>
  <c r="BU1374" i="35"/>
  <c r="BV1374" i="35"/>
  <c r="BL1374" i="35"/>
  <c r="BN1374" i="35"/>
  <c r="BL1375" i="35"/>
  <c r="BK1375" i="35"/>
  <c r="BM1375" i="35" s="1"/>
  <c r="BX1375" i="35"/>
  <c r="BW1375" i="35"/>
  <c r="BW1376" i="35"/>
  <c r="BX1376" i="35"/>
  <c r="BR1375" i="35"/>
  <c r="BU1375" i="35"/>
  <c r="BK1376" i="35"/>
  <c r="BM1376" i="35" s="1"/>
  <c r="BL1376" i="35"/>
  <c r="BR1376" i="35"/>
  <c r="BN1375" i="35"/>
  <c r="BU1376" i="35"/>
  <c r="BN1376" i="35"/>
  <c r="BV1355" i="35"/>
  <c r="BW1355" i="35"/>
  <c r="BX1355" i="35"/>
  <c r="BS1355" i="35"/>
  <c r="BM1355" i="35"/>
  <c r="BQ1355" i="35"/>
  <c r="BP1355" i="35"/>
  <c r="BL1355" i="35"/>
  <c r="BN1355" i="35"/>
  <c r="BO1355" i="35"/>
  <c r="BR1355" i="35"/>
  <c r="BV1352" i="35"/>
  <c r="BS1352" i="35"/>
  <c r="BP1352" i="35"/>
  <c r="BM1352" i="35"/>
  <c r="BQ1352" i="35"/>
  <c r="BO1352" i="35"/>
  <c r="BL1352" i="35"/>
  <c r="BN1352" i="35"/>
  <c r="BR1352" i="35"/>
  <c r="BU1352" i="35"/>
  <c r="BW1352" i="35"/>
  <c r="BR1353" i="35"/>
  <c r="BK1353" i="35"/>
  <c r="BU1353" i="35"/>
  <c r="BV1353" i="35"/>
  <c r="BW1353" i="35"/>
  <c r="BL1353" i="35"/>
  <c r="BN1353" i="35"/>
  <c r="CA1406" i="35"/>
  <c r="BY1406" i="35"/>
  <c r="BZ1406" i="35" s="1"/>
  <c r="BT1406" i="35"/>
  <c r="BX1406" i="35" s="1"/>
  <c r="BJ1406" i="35"/>
  <c r="BO1406" i="35" s="1"/>
  <c r="R1406" i="35"/>
  <c r="CA1407" i="35"/>
  <c r="BY1407" i="35"/>
  <c r="BZ1407" i="35" s="1"/>
  <c r="BT1407" i="35"/>
  <c r="BX1407" i="35" s="1"/>
  <c r="BJ1407" i="35"/>
  <c r="BO1407" i="35" s="1"/>
  <c r="R1407" i="35"/>
  <c r="CA1408" i="35"/>
  <c r="BY1408" i="35"/>
  <c r="BZ1408" i="35" s="1"/>
  <c r="BT1408" i="35"/>
  <c r="BX1408" i="35" s="1"/>
  <c r="BJ1408" i="35"/>
  <c r="BL1408" i="35" s="1"/>
  <c r="R1408" i="35"/>
  <c r="CA1409" i="35"/>
  <c r="BY1409" i="35"/>
  <c r="BZ1409" i="35" s="1"/>
  <c r="BT1409" i="35"/>
  <c r="BV1409" i="35" s="1"/>
  <c r="BJ1409" i="35"/>
  <c r="BO1409" i="35" s="1"/>
  <c r="R1409" i="35"/>
  <c r="CA1345" i="35"/>
  <c r="BY1345" i="35"/>
  <c r="BZ1345" i="35" s="1"/>
  <c r="BT1345" i="35"/>
  <c r="BV1345" i="35" s="1"/>
  <c r="BJ1345" i="35"/>
  <c r="BO1345" i="35" s="1"/>
  <c r="R1345" i="35"/>
  <c r="CA1344" i="35"/>
  <c r="BY1344" i="35"/>
  <c r="BZ1344" i="35" s="1"/>
  <c r="BT1344" i="35"/>
  <c r="BV1344" i="35" s="1"/>
  <c r="BJ1344" i="35"/>
  <c r="BO1344" i="35" s="1"/>
  <c r="R1344" i="35"/>
  <c r="CA1346" i="35"/>
  <c r="BY1346" i="35"/>
  <c r="BZ1346" i="35" s="1"/>
  <c r="BT1346" i="35"/>
  <c r="BV1346" i="35" s="1"/>
  <c r="BJ1346" i="35"/>
  <c r="BO1346" i="35" s="1"/>
  <c r="R1346" i="35"/>
  <c r="CA1347" i="35"/>
  <c r="BY1347" i="35"/>
  <c r="BZ1347" i="35" s="1"/>
  <c r="BT1347" i="35"/>
  <c r="BV1347" i="35" s="1"/>
  <c r="BJ1347" i="35"/>
  <c r="BO1347" i="35" s="1"/>
  <c r="R1347" i="35"/>
  <c r="CA1348" i="35"/>
  <c r="BY1348" i="35"/>
  <c r="BZ1348" i="35" s="1"/>
  <c r="BT1348" i="35"/>
  <c r="BV1348" i="35" s="1"/>
  <c r="BJ1348" i="35"/>
  <c r="BR1348" i="35" s="1"/>
  <c r="R1348" i="35"/>
  <c r="CA1349" i="35"/>
  <c r="BY1349" i="35"/>
  <c r="BZ1349" i="35" s="1"/>
  <c r="BT1349" i="35"/>
  <c r="BV1349" i="35" s="1"/>
  <c r="BJ1349" i="35"/>
  <c r="BO1349" i="35" s="1"/>
  <c r="R1349" i="35"/>
  <c r="CA1448" i="35"/>
  <c r="BY1448" i="35"/>
  <c r="BZ1448" i="35" s="1"/>
  <c r="BT1448" i="35"/>
  <c r="BW1448" i="35" s="1"/>
  <c r="BJ1448" i="35"/>
  <c r="BK1448" i="35" s="1"/>
  <c r="R1448" i="35"/>
  <c r="CA1447" i="35"/>
  <c r="BY1447" i="35"/>
  <c r="BZ1447" i="35" s="1"/>
  <c r="BT1447" i="35"/>
  <c r="BV1447" i="35" s="1"/>
  <c r="BJ1447" i="35"/>
  <c r="BO1447" i="35" s="1"/>
  <c r="R1447" i="35"/>
  <c r="CA1446" i="35"/>
  <c r="BY1446" i="35"/>
  <c r="BZ1446" i="35" s="1"/>
  <c r="BT1446" i="35"/>
  <c r="BV1446" i="35" s="1"/>
  <c r="BJ1446" i="35"/>
  <c r="BO1446" i="35" s="1"/>
  <c r="R1446" i="35"/>
  <c r="CA1445" i="35"/>
  <c r="BY1445" i="35"/>
  <c r="BZ1445" i="35" s="1"/>
  <c r="BT1445" i="35"/>
  <c r="BX1445" i="35" s="1"/>
  <c r="BJ1445" i="35"/>
  <c r="BL1445" i="35" s="1"/>
  <c r="R1445" i="35"/>
  <c r="CA1444" i="35"/>
  <c r="BY1444" i="35"/>
  <c r="BZ1444" i="35" s="1"/>
  <c r="BT1444" i="35"/>
  <c r="BW1444" i="35" s="1"/>
  <c r="BJ1444" i="35"/>
  <c r="BK1444" i="35" s="1"/>
  <c r="R1444" i="35"/>
  <c r="CA1443" i="35"/>
  <c r="BY1443" i="35"/>
  <c r="BZ1443" i="35" s="1"/>
  <c r="BT1443" i="35"/>
  <c r="BV1443" i="35" s="1"/>
  <c r="BJ1443" i="35"/>
  <c r="BO1443" i="35" s="1"/>
  <c r="R1443" i="35"/>
  <c r="CA1439" i="35"/>
  <c r="BY1439" i="35"/>
  <c r="BZ1439" i="35" s="1"/>
  <c r="BT1439" i="35"/>
  <c r="BV1439" i="35" s="1"/>
  <c r="BJ1439" i="35"/>
  <c r="BO1439" i="35" s="1"/>
  <c r="R1439" i="35"/>
  <c r="CA1440" i="35"/>
  <c r="BY1440" i="35"/>
  <c r="BZ1440" i="35" s="1"/>
  <c r="BT1440" i="35"/>
  <c r="BV1440" i="35" s="1"/>
  <c r="BJ1440" i="35"/>
  <c r="BO1440" i="35" s="1"/>
  <c r="R1440" i="35"/>
  <c r="CA1441" i="35"/>
  <c r="BY1441" i="35"/>
  <c r="BZ1441" i="35" s="1"/>
  <c r="BT1441" i="35"/>
  <c r="BX1441" i="35" s="1"/>
  <c r="BJ1441" i="35"/>
  <c r="BL1441" i="35" s="1"/>
  <c r="R1441" i="35"/>
  <c r="CA1332" i="35"/>
  <c r="BY1332" i="35"/>
  <c r="BZ1332" i="35" s="1"/>
  <c r="BT1332" i="35"/>
  <c r="BX1332" i="35" s="1"/>
  <c r="BJ1332" i="35"/>
  <c r="BN1332" i="35" s="1"/>
  <c r="BS1521" i="35" l="1"/>
  <c r="BQ1521" i="35"/>
  <c r="BP1521" i="35"/>
  <c r="BM1520" i="35"/>
  <c r="BS1520" i="35"/>
  <c r="BP1520" i="35"/>
  <c r="BQ1520" i="35"/>
  <c r="BM1522" i="35"/>
  <c r="BS1522" i="35"/>
  <c r="BQ1522" i="35"/>
  <c r="BP1522" i="35"/>
  <c r="BS1515" i="35"/>
  <c r="BQ1515" i="35"/>
  <c r="BQ1516" i="35"/>
  <c r="BP1515" i="35"/>
  <c r="BS1516" i="35"/>
  <c r="BM1516" i="35"/>
  <c r="BP1511" i="35"/>
  <c r="BP1510" i="35"/>
  <c r="BS1510" i="35"/>
  <c r="BQ1511" i="35"/>
  <c r="BQ1510" i="35"/>
  <c r="BS1511" i="35"/>
  <c r="BM1512" i="35"/>
  <c r="BS1512" i="35"/>
  <c r="BQ1512" i="35"/>
  <c r="BP1512" i="35"/>
  <c r="BP1502" i="35"/>
  <c r="BM1502" i="35"/>
  <c r="BQ1502" i="35"/>
  <c r="BS1504" i="35"/>
  <c r="BM1503" i="35"/>
  <c r="BS1503" i="35"/>
  <c r="BQ1503" i="35"/>
  <c r="BP1503" i="35"/>
  <c r="BS1505" i="35"/>
  <c r="BQ1505" i="35"/>
  <c r="BP1505" i="35"/>
  <c r="BQ1504" i="35"/>
  <c r="BP1504" i="35"/>
  <c r="BP1498" i="35"/>
  <c r="BM1507" i="35"/>
  <c r="BP1507" i="35"/>
  <c r="BQ1507" i="35"/>
  <c r="BQ1498" i="35"/>
  <c r="BM1498" i="35"/>
  <c r="BS1499" i="35"/>
  <c r="BP1499" i="35"/>
  <c r="BQ1499" i="35"/>
  <c r="BS1500" i="35"/>
  <c r="BQ1500" i="35"/>
  <c r="BP1500" i="35"/>
  <c r="BS1478" i="35"/>
  <c r="BQ1478" i="35"/>
  <c r="BP1478" i="35"/>
  <c r="BM1473" i="35"/>
  <c r="BP1473" i="35"/>
  <c r="BS1473" i="35"/>
  <c r="BQ1473" i="35"/>
  <c r="BS1475" i="35"/>
  <c r="BQ1475" i="35"/>
  <c r="BP1475" i="35"/>
  <c r="BQ1474" i="35"/>
  <c r="BP1474" i="35"/>
  <c r="BS1474" i="35"/>
  <c r="BM1476" i="35"/>
  <c r="BS1476" i="35"/>
  <c r="BQ1476" i="35"/>
  <c r="BP1476" i="35"/>
  <c r="BP1471" i="35"/>
  <c r="BM1469" i="35"/>
  <c r="BQ1469" i="35"/>
  <c r="BS1471" i="35"/>
  <c r="BQ1471" i="35"/>
  <c r="BS1470" i="35"/>
  <c r="BQ1470" i="35"/>
  <c r="BP1469" i="35"/>
  <c r="BP1470" i="35"/>
  <c r="BM1490" i="35"/>
  <c r="BP1489" i="35"/>
  <c r="BS1489" i="35"/>
  <c r="BQ1489" i="35"/>
  <c r="BQ1490" i="35"/>
  <c r="BP1490" i="35"/>
  <c r="BP1491" i="35"/>
  <c r="BM1491" i="35"/>
  <c r="BS1491" i="35"/>
  <c r="BQ1491" i="35"/>
  <c r="BM1466" i="35"/>
  <c r="BS1466" i="35"/>
  <c r="BQ1466" i="35"/>
  <c r="BP1466" i="35"/>
  <c r="BM1467" i="35"/>
  <c r="BS1467" i="35"/>
  <c r="BQ1467" i="35"/>
  <c r="BP1467" i="35"/>
  <c r="BQ1454" i="35"/>
  <c r="BS1454" i="35"/>
  <c r="BM1454" i="35"/>
  <c r="BM1455" i="35"/>
  <c r="BS1455" i="35"/>
  <c r="BQ1455" i="35"/>
  <c r="BP1455" i="35"/>
  <c r="BM1450" i="35"/>
  <c r="BS1450" i="35"/>
  <c r="BP1450" i="35"/>
  <c r="BQ1450" i="35"/>
  <c r="BQ1400" i="35"/>
  <c r="BP1400" i="35"/>
  <c r="BP1399" i="35"/>
  <c r="BS1399" i="35"/>
  <c r="BQ1399" i="35"/>
  <c r="BS1400" i="35"/>
  <c r="BP1418" i="35"/>
  <c r="BS1418" i="35"/>
  <c r="BQ1418" i="35"/>
  <c r="BQ1425" i="35"/>
  <c r="BP1424" i="35"/>
  <c r="BP1425" i="35"/>
  <c r="BM1425" i="35"/>
  <c r="BS1427" i="35"/>
  <c r="BP1427" i="35"/>
  <c r="BQ1427" i="35"/>
  <c r="BQ1424" i="35"/>
  <c r="BS1424" i="35"/>
  <c r="BS1426" i="35"/>
  <c r="BQ1426" i="35"/>
  <c r="BP1426" i="35"/>
  <c r="BM1426" i="35"/>
  <c r="BS1413" i="35"/>
  <c r="BS1412" i="35"/>
  <c r="BM1412" i="35"/>
  <c r="BP1412" i="35"/>
  <c r="BQ1413" i="35"/>
  <c r="BP1413" i="35"/>
  <c r="BQ1414" i="35"/>
  <c r="BS1414" i="35"/>
  <c r="BP1414" i="35"/>
  <c r="BM1415" i="35"/>
  <c r="BS1415" i="35"/>
  <c r="BQ1415" i="35"/>
  <c r="BP1415" i="35"/>
  <c r="BS1386" i="35"/>
  <c r="BQ1386" i="35"/>
  <c r="BQ1387" i="35"/>
  <c r="BP1386" i="35"/>
  <c r="BQ1388" i="35"/>
  <c r="BP1387" i="35"/>
  <c r="BS1387" i="35"/>
  <c r="BP1388" i="35"/>
  <c r="BM1388" i="35"/>
  <c r="BM1389" i="35"/>
  <c r="BS1389" i="35"/>
  <c r="BP1389" i="35"/>
  <c r="BQ1389" i="35"/>
  <c r="BP1379" i="35"/>
  <c r="BM1381" i="35"/>
  <c r="BQ1378" i="35"/>
  <c r="BM1378" i="35"/>
  <c r="BP1380" i="35"/>
  <c r="BP1378" i="35"/>
  <c r="BQ1379" i="35"/>
  <c r="BM1379" i="35"/>
  <c r="BM1380" i="35"/>
  <c r="BQ1380" i="35"/>
  <c r="BQ1381" i="35"/>
  <c r="BS1381" i="35"/>
  <c r="BM1382" i="35"/>
  <c r="BP1382" i="35"/>
  <c r="BQ1382" i="35"/>
  <c r="BS1382" i="35"/>
  <c r="BQ1370" i="35"/>
  <c r="BP1370" i="35"/>
  <c r="BM1370" i="35"/>
  <c r="BS1369" i="35"/>
  <c r="BQ1369" i="35"/>
  <c r="BP1369" i="35"/>
  <c r="BM1369" i="35"/>
  <c r="BP1364" i="35"/>
  <c r="BS1364" i="35"/>
  <c r="BQ1364" i="35"/>
  <c r="BM1365" i="35"/>
  <c r="BQ1365" i="35"/>
  <c r="BP1365" i="35"/>
  <c r="BS1366" i="35"/>
  <c r="BQ1366" i="35"/>
  <c r="BP1366" i="35"/>
  <c r="BS1356" i="35"/>
  <c r="BQ1356" i="35"/>
  <c r="BP1356" i="35"/>
  <c r="BM1356" i="35"/>
  <c r="BS1357" i="35"/>
  <c r="BM1357" i="35"/>
  <c r="BQ1357" i="35"/>
  <c r="BP1357" i="35"/>
  <c r="BM1358" i="35"/>
  <c r="BP1358" i="35"/>
  <c r="BS1358" i="35"/>
  <c r="BQ1358" i="35"/>
  <c r="BS1374" i="35"/>
  <c r="BP1374" i="35"/>
  <c r="BQ1374" i="35"/>
  <c r="BS1373" i="35"/>
  <c r="BP1373" i="35"/>
  <c r="BQ1373" i="35"/>
  <c r="BQ1376" i="35"/>
  <c r="BS1375" i="35"/>
  <c r="BQ1375" i="35"/>
  <c r="BP1375" i="35"/>
  <c r="BS1376" i="35"/>
  <c r="BP1376" i="35"/>
  <c r="BM1353" i="35"/>
  <c r="BQ1353" i="35"/>
  <c r="BP1353" i="35"/>
  <c r="BS1353" i="35"/>
  <c r="BL1409" i="35"/>
  <c r="BR1406" i="35"/>
  <c r="BU1406" i="35"/>
  <c r="BV1406" i="35"/>
  <c r="BK1406" i="35"/>
  <c r="BW1406" i="35"/>
  <c r="BL1406" i="35"/>
  <c r="BN1406" i="35"/>
  <c r="BW1408" i="35"/>
  <c r="BR1407" i="35"/>
  <c r="BU1407" i="35"/>
  <c r="BV1407" i="35"/>
  <c r="BK1408" i="35"/>
  <c r="BP1408" i="35" s="1"/>
  <c r="BK1407" i="35"/>
  <c r="BW1407" i="35"/>
  <c r="BL1407" i="35"/>
  <c r="BN1408" i="35"/>
  <c r="BO1408" i="35"/>
  <c r="BN1407" i="35"/>
  <c r="BK1409" i="35"/>
  <c r="BM1409" i="35" s="1"/>
  <c r="BR1408" i="35"/>
  <c r="BW1409" i="35"/>
  <c r="BX1409" i="35"/>
  <c r="BU1408" i="35"/>
  <c r="BV1408" i="35"/>
  <c r="BR1409" i="35"/>
  <c r="BU1409" i="35"/>
  <c r="BN1409" i="35"/>
  <c r="BR1344" i="35"/>
  <c r="BX1346" i="35"/>
  <c r="BW1345" i="35"/>
  <c r="BX1345" i="35"/>
  <c r="BK1345" i="35"/>
  <c r="BM1345" i="35" s="1"/>
  <c r="BL1345" i="35"/>
  <c r="BK1344" i="35"/>
  <c r="BP1344" i="35" s="1"/>
  <c r="BN1345" i="35"/>
  <c r="BR1345" i="35"/>
  <c r="BN1344" i="35"/>
  <c r="BL1346" i="35"/>
  <c r="BX1347" i="35"/>
  <c r="BW1344" i="35"/>
  <c r="BK1346" i="35"/>
  <c r="BM1346" i="35" s="1"/>
  <c r="BL1344" i="35"/>
  <c r="BX1344" i="35"/>
  <c r="BR1346" i="35"/>
  <c r="BN1346" i="35"/>
  <c r="BU1345" i="35"/>
  <c r="BW1346" i="35"/>
  <c r="BU1344" i="35"/>
  <c r="BL1347" i="35"/>
  <c r="BW1347" i="35"/>
  <c r="BU1346" i="35"/>
  <c r="BK1347" i="35"/>
  <c r="BM1347" i="35" s="1"/>
  <c r="BN1347" i="35"/>
  <c r="BR1347" i="35"/>
  <c r="BU1347" i="35"/>
  <c r="BK1348" i="35"/>
  <c r="BS1348" i="35" s="1"/>
  <c r="BL1348" i="35"/>
  <c r="BL1349" i="35"/>
  <c r="BN1348" i="35"/>
  <c r="BN1349" i="35"/>
  <c r="BO1348" i="35"/>
  <c r="BW1348" i="35"/>
  <c r="BR1349" i="35"/>
  <c r="BX1348" i="35"/>
  <c r="BX1349" i="35"/>
  <c r="BW1349" i="35"/>
  <c r="BU1348" i="35"/>
  <c r="BK1349" i="35"/>
  <c r="BM1349" i="35" s="1"/>
  <c r="BU1349" i="35"/>
  <c r="BX1448" i="35"/>
  <c r="BU1448" i="35"/>
  <c r="BN1448" i="35"/>
  <c r="BO1448" i="35"/>
  <c r="BL1448" i="35"/>
  <c r="BR1448" i="35"/>
  <c r="BS1448" i="35"/>
  <c r="BQ1448" i="35"/>
  <c r="BP1448" i="35"/>
  <c r="BM1448" i="35"/>
  <c r="BV1448" i="35"/>
  <c r="BU1447" i="35"/>
  <c r="BW1447" i="35"/>
  <c r="BX1447" i="35"/>
  <c r="BN1447" i="35"/>
  <c r="BK1447" i="35"/>
  <c r="BS1447" i="35" s="1"/>
  <c r="BL1447" i="35"/>
  <c r="BR1447" i="35"/>
  <c r="BL1446" i="35"/>
  <c r="BW1446" i="35"/>
  <c r="BX1446" i="35"/>
  <c r="BK1446" i="35"/>
  <c r="BM1446" i="35" s="1"/>
  <c r="BN1446" i="35"/>
  <c r="BR1446" i="35"/>
  <c r="BU1446" i="35"/>
  <c r="BO1445" i="35"/>
  <c r="BK1445" i="35"/>
  <c r="BQ1445" i="35" s="1"/>
  <c r="BN1445" i="35"/>
  <c r="BW1445" i="35"/>
  <c r="BR1445" i="35"/>
  <c r="BU1445" i="35"/>
  <c r="BV1445" i="35"/>
  <c r="BL1444" i="35"/>
  <c r="BR1444" i="35"/>
  <c r="BX1444" i="35"/>
  <c r="BN1444" i="35"/>
  <c r="BO1444" i="35"/>
  <c r="BS1444" i="35"/>
  <c r="BQ1444" i="35"/>
  <c r="BP1444" i="35"/>
  <c r="BM1444" i="35"/>
  <c r="BV1444" i="35"/>
  <c r="BU1444" i="35"/>
  <c r="BL1443" i="35"/>
  <c r="BW1443" i="35"/>
  <c r="BX1443" i="35"/>
  <c r="BK1443" i="35"/>
  <c r="BM1443" i="35" s="1"/>
  <c r="BR1443" i="35"/>
  <c r="BU1443" i="35"/>
  <c r="BN1443" i="35"/>
  <c r="BX1440" i="35"/>
  <c r="BK1439" i="35"/>
  <c r="BM1439" i="35" s="1"/>
  <c r="BL1439" i="35"/>
  <c r="BW1439" i="35"/>
  <c r="BX1439" i="35"/>
  <c r="BK1440" i="35"/>
  <c r="BS1440" i="35" s="1"/>
  <c r="BN1439" i="35"/>
  <c r="BW1440" i="35"/>
  <c r="BR1439" i="35"/>
  <c r="BU1439" i="35"/>
  <c r="BL1440" i="35"/>
  <c r="BO1441" i="35"/>
  <c r="BR1440" i="35"/>
  <c r="BU1440" i="35"/>
  <c r="BN1440" i="35"/>
  <c r="BN1441" i="35"/>
  <c r="BR1441" i="35"/>
  <c r="BV1441" i="35"/>
  <c r="BU1441" i="35"/>
  <c r="BK1441" i="35"/>
  <c r="BW1441" i="35"/>
  <c r="BO1332" i="35"/>
  <c r="BV1332" i="35"/>
  <c r="BR1332" i="35"/>
  <c r="BU1332" i="35"/>
  <c r="BK1332" i="35"/>
  <c r="BW1332" i="35"/>
  <c r="BL1332" i="35"/>
  <c r="CA1326" i="35"/>
  <c r="BY1326" i="35"/>
  <c r="BZ1326" i="35" s="1"/>
  <c r="BT1326" i="35"/>
  <c r="BU1326" i="35" s="1"/>
  <c r="BJ1326" i="35"/>
  <c r="BO1326" i="35" s="1"/>
  <c r="CA1296" i="35"/>
  <c r="BY1296" i="35"/>
  <c r="BZ1296" i="35" s="1"/>
  <c r="BT1296" i="35"/>
  <c r="BW1296" i="35" s="1"/>
  <c r="BJ1296" i="35"/>
  <c r="BK1296" i="35" s="1"/>
  <c r="R1296" i="35"/>
  <c r="CA1297" i="35"/>
  <c r="BY1297" i="35"/>
  <c r="BZ1297" i="35" s="1"/>
  <c r="BT1297" i="35"/>
  <c r="BV1297" i="35" s="1"/>
  <c r="BJ1297" i="35"/>
  <c r="BR1297" i="35" s="1"/>
  <c r="R1297" i="35"/>
  <c r="CA1298" i="35"/>
  <c r="BY1298" i="35"/>
  <c r="BZ1298" i="35" s="1"/>
  <c r="BT1298" i="35"/>
  <c r="BX1298" i="35" s="1"/>
  <c r="BJ1298" i="35"/>
  <c r="BO1298" i="35" s="1"/>
  <c r="R1298" i="35"/>
  <c r="CA1299" i="35"/>
  <c r="BY1299" i="35"/>
  <c r="BZ1299" i="35" s="1"/>
  <c r="BT1299" i="35"/>
  <c r="BX1299" i="35" s="1"/>
  <c r="BJ1299" i="35"/>
  <c r="BN1299" i="35" s="1"/>
  <c r="R1299" i="35"/>
  <c r="CA1300" i="35"/>
  <c r="BY1300" i="35"/>
  <c r="BZ1300" i="35" s="1"/>
  <c r="BT1300" i="35"/>
  <c r="BV1300" i="35" s="1"/>
  <c r="BJ1300" i="35"/>
  <c r="BR1300" i="35" s="1"/>
  <c r="R1300" i="35"/>
  <c r="BQ1408" i="35" l="1"/>
  <c r="BM1406" i="35"/>
  <c r="BP1406" i="35"/>
  <c r="BS1406" i="35"/>
  <c r="BQ1406" i="35"/>
  <c r="BS1409" i="35"/>
  <c r="BQ1409" i="35"/>
  <c r="BM1407" i="35"/>
  <c r="BS1407" i="35"/>
  <c r="BP1407" i="35"/>
  <c r="BQ1407" i="35"/>
  <c r="BP1409" i="35"/>
  <c r="BS1408" i="35"/>
  <c r="BM1408" i="35"/>
  <c r="BS1347" i="35"/>
  <c r="BQ1346" i="35"/>
  <c r="BP1346" i="35"/>
  <c r="BP1345" i="35"/>
  <c r="BQ1344" i="35"/>
  <c r="BS1344" i="35"/>
  <c r="BM1344" i="35"/>
  <c r="BS1345" i="35"/>
  <c r="BS1346" i="35"/>
  <c r="BQ1345" i="35"/>
  <c r="BQ1347" i="35"/>
  <c r="BP1347" i="35"/>
  <c r="BM1348" i="35"/>
  <c r="BQ1348" i="35"/>
  <c r="BP1349" i="35"/>
  <c r="BP1348" i="35"/>
  <c r="BS1349" i="35"/>
  <c r="BQ1349" i="35"/>
  <c r="BP1447" i="35"/>
  <c r="BM1447" i="35"/>
  <c r="BQ1447" i="35"/>
  <c r="BP1445" i="35"/>
  <c r="BP1446" i="35"/>
  <c r="BS1446" i="35"/>
  <c r="BQ1446" i="35"/>
  <c r="BS1445" i="35"/>
  <c r="BM1445" i="35"/>
  <c r="BQ1443" i="35"/>
  <c r="BS1443" i="35"/>
  <c r="BP1443" i="35"/>
  <c r="BS1439" i="35"/>
  <c r="BQ1439" i="35"/>
  <c r="BP1439" i="35"/>
  <c r="BQ1440" i="35"/>
  <c r="BP1440" i="35"/>
  <c r="BM1440" i="35"/>
  <c r="BM1441" i="35"/>
  <c r="BP1441" i="35"/>
  <c r="BS1441" i="35"/>
  <c r="BQ1441" i="35"/>
  <c r="BM1332" i="35"/>
  <c r="BS1332" i="35"/>
  <c r="BQ1332" i="35"/>
  <c r="BP1332" i="35"/>
  <c r="BR1326" i="35"/>
  <c r="BV1326" i="35"/>
  <c r="BW1326" i="35"/>
  <c r="BK1326" i="35"/>
  <c r="BL1326" i="35"/>
  <c r="BX1326" i="35"/>
  <c r="BN1326" i="35"/>
  <c r="BN1296" i="35"/>
  <c r="BR1296" i="35"/>
  <c r="BO1297" i="35"/>
  <c r="BL1296" i="35"/>
  <c r="BX1296" i="35"/>
  <c r="BS1296" i="35"/>
  <c r="BM1296" i="35"/>
  <c r="BQ1296" i="35"/>
  <c r="BP1296" i="35"/>
  <c r="BW1297" i="35"/>
  <c r="BO1296" i="35"/>
  <c r="BX1297" i="35"/>
  <c r="BU1296" i="35"/>
  <c r="BV1296" i="35"/>
  <c r="BK1297" i="35"/>
  <c r="BM1297" i="35" s="1"/>
  <c r="BL1297" i="35"/>
  <c r="BN1297" i="35"/>
  <c r="BU1297" i="35"/>
  <c r="BR1298" i="35"/>
  <c r="BU1298" i="35"/>
  <c r="BV1298" i="35"/>
  <c r="BK1298" i="35"/>
  <c r="BW1298" i="35"/>
  <c r="BL1298" i="35"/>
  <c r="BN1298" i="35"/>
  <c r="BR1299" i="35"/>
  <c r="BV1299" i="35"/>
  <c r="BO1299" i="35"/>
  <c r="BU1299" i="35"/>
  <c r="BK1299" i="35"/>
  <c r="BW1299" i="35"/>
  <c r="BL1299" i="35"/>
  <c r="BK1300" i="35"/>
  <c r="BW1300" i="35"/>
  <c r="BL1300" i="35"/>
  <c r="BX1300" i="35"/>
  <c r="BN1300" i="35"/>
  <c r="BO1300" i="35"/>
  <c r="BU1300" i="35"/>
  <c r="BQ1326" i="35" l="1"/>
  <c r="BM1326" i="35"/>
  <c r="BP1326" i="35"/>
  <c r="BS1326" i="35"/>
  <c r="BS1297" i="35"/>
  <c r="BP1297" i="35"/>
  <c r="BQ1297" i="35"/>
  <c r="BM1298" i="35"/>
  <c r="BS1298" i="35"/>
  <c r="BP1298" i="35"/>
  <c r="BQ1298" i="35"/>
  <c r="BM1299" i="35"/>
  <c r="BS1299" i="35"/>
  <c r="BP1299" i="35"/>
  <c r="BQ1299" i="35"/>
  <c r="BS1300" i="35"/>
  <c r="BQ1300" i="35"/>
  <c r="BP1300" i="35"/>
  <c r="BM1300" i="35"/>
  <c r="CA1272" i="35" l="1"/>
  <c r="BY1272" i="35"/>
  <c r="BZ1272" i="35" s="1"/>
  <c r="BT1272" i="35"/>
  <c r="BV1272" i="35" s="1"/>
  <c r="BJ1272" i="35"/>
  <c r="BO1272" i="35" s="1"/>
  <c r="R1272" i="35"/>
  <c r="CA1266" i="35"/>
  <c r="BY1266" i="35"/>
  <c r="BZ1266" i="35" s="1"/>
  <c r="BT1266" i="35"/>
  <c r="BX1266" i="35" s="1"/>
  <c r="BJ1266" i="35"/>
  <c r="BO1266" i="35" s="1"/>
  <c r="R1266" i="35"/>
  <c r="R1261" i="35"/>
  <c r="CA1257" i="35"/>
  <c r="BY1257" i="35"/>
  <c r="BZ1257" i="35" s="1"/>
  <c r="BT1257" i="35"/>
  <c r="BW1257" i="35" s="1"/>
  <c r="BJ1257" i="35"/>
  <c r="BK1257" i="35" s="1"/>
  <c r="R1257" i="35"/>
  <c r="CA1260" i="35"/>
  <c r="BY1260" i="35"/>
  <c r="BZ1260" i="35" s="1"/>
  <c r="BT1260" i="35"/>
  <c r="BX1260" i="35" s="1"/>
  <c r="BJ1260" i="35"/>
  <c r="BL1260" i="35" s="1"/>
  <c r="R1260" i="35"/>
  <c r="CA1259" i="35"/>
  <c r="BY1259" i="35"/>
  <c r="BZ1259" i="35" s="1"/>
  <c r="BT1259" i="35"/>
  <c r="BV1259" i="35" s="1"/>
  <c r="BJ1259" i="35"/>
  <c r="BR1259" i="35" s="1"/>
  <c r="R1259" i="35"/>
  <c r="CA1258" i="35"/>
  <c r="BY1258" i="35"/>
  <c r="BZ1258" i="35" s="1"/>
  <c r="BT1258" i="35"/>
  <c r="BU1258" i="35" s="1"/>
  <c r="BJ1258" i="35"/>
  <c r="BN1258" i="35" s="1"/>
  <c r="R1258" i="35"/>
  <c r="CA1251" i="35"/>
  <c r="BY1251" i="35"/>
  <c r="BZ1251" i="35" s="1"/>
  <c r="BT1251" i="35"/>
  <c r="BV1251" i="35" s="1"/>
  <c r="BJ1251" i="35"/>
  <c r="BO1251" i="35" s="1"/>
  <c r="R1251" i="35"/>
  <c r="CA1252" i="35"/>
  <c r="BY1252" i="35"/>
  <c r="BZ1252" i="35" s="1"/>
  <c r="BT1252" i="35"/>
  <c r="BW1252" i="35" s="1"/>
  <c r="BJ1252" i="35"/>
  <c r="BO1252" i="35" s="1"/>
  <c r="R1252" i="35"/>
  <c r="CA1253" i="35"/>
  <c r="BY1253" i="35"/>
  <c r="BZ1253" i="35" s="1"/>
  <c r="BT1253" i="35"/>
  <c r="BV1253" i="35" s="1"/>
  <c r="BJ1253" i="35"/>
  <c r="BR1253" i="35" s="1"/>
  <c r="R1253" i="35"/>
  <c r="CA1254" i="35"/>
  <c r="BY1254" i="35"/>
  <c r="BZ1254" i="35" s="1"/>
  <c r="BT1254" i="35"/>
  <c r="BV1254" i="35" s="1"/>
  <c r="BJ1254" i="35"/>
  <c r="BO1254" i="35" s="1"/>
  <c r="R1254" i="35"/>
  <c r="CA1244" i="35"/>
  <c r="BY1244" i="35"/>
  <c r="BZ1244" i="35" s="1"/>
  <c r="BT1244" i="35"/>
  <c r="BV1244" i="35" s="1"/>
  <c r="BJ1244" i="35"/>
  <c r="BN1244" i="35" s="1"/>
  <c r="R1244" i="35"/>
  <c r="CA1243" i="35"/>
  <c r="BY1243" i="35"/>
  <c r="BZ1243" i="35" s="1"/>
  <c r="BT1243" i="35"/>
  <c r="BU1243" i="35" s="1"/>
  <c r="BJ1243" i="35"/>
  <c r="BR1243" i="35" s="1"/>
  <c r="R1243" i="35"/>
  <c r="CA1242" i="35"/>
  <c r="BY1242" i="35"/>
  <c r="BZ1242" i="35" s="1"/>
  <c r="BT1242" i="35"/>
  <c r="BX1242" i="35" s="1"/>
  <c r="BJ1242" i="35"/>
  <c r="BO1242" i="35" s="1"/>
  <c r="R1242" i="35"/>
  <c r="CA1241" i="35"/>
  <c r="BY1241" i="35"/>
  <c r="BZ1241" i="35" s="1"/>
  <c r="BT1241" i="35"/>
  <c r="BW1241" i="35" s="1"/>
  <c r="BJ1241" i="35"/>
  <c r="BK1241" i="35" s="1"/>
  <c r="R1241" i="35"/>
  <c r="CA1237" i="35"/>
  <c r="BY1237" i="35"/>
  <c r="BZ1237" i="35" s="1"/>
  <c r="BT1237" i="35"/>
  <c r="BX1237" i="35" s="1"/>
  <c r="BJ1237" i="35"/>
  <c r="BN1237" i="35" s="1"/>
  <c r="R1237" i="35"/>
  <c r="CA1238" i="35"/>
  <c r="BY1238" i="35"/>
  <c r="BZ1238" i="35" s="1"/>
  <c r="BT1238" i="35"/>
  <c r="BX1238" i="35" s="1"/>
  <c r="BJ1238" i="35"/>
  <c r="BN1238" i="35" s="1"/>
  <c r="R1238" i="35"/>
  <c r="CA1234" i="35"/>
  <c r="BY1234" i="35"/>
  <c r="BZ1234" i="35" s="1"/>
  <c r="BT1234" i="35"/>
  <c r="BV1234" i="35" s="1"/>
  <c r="BJ1234" i="35"/>
  <c r="BR1234" i="35" s="1"/>
  <c r="R1234" i="35"/>
  <c r="CA1235" i="35"/>
  <c r="BY1235" i="35"/>
  <c r="BZ1235" i="35" s="1"/>
  <c r="BT1235" i="35"/>
  <c r="BV1235" i="35" s="1"/>
  <c r="BJ1235" i="35"/>
  <c r="BR1235" i="35" s="1"/>
  <c r="R1235" i="35"/>
  <c r="BK1272" i="35" l="1"/>
  <c r="BM1272" i="35" s="1"/>
  <c r="BL1272" i="35"/>
  <c r="BN1272" i="35"/>
  <c r="BR1272" i="35"/>
  <c r="BW1272" i="35"/>
  <c r="BX1272" i="35"/>
  <c r="BU1272" i="35"/>
  <c r="BV1266" i="35"/>
  <c r="BW1266" i="35"/>
  <c r="BR1266" i="35"/>
  <c r="BU1266" i="35"/>
  <c r="BK1266" i="35"/>
  <c r="BL1266" i="35"/>
  <c r="BN1266" i="35"/>
  <c r="BL1257" i="35"/>
  <c r="BN1257" i="35"/>
  <c r="BO1257" i="35"/>
  <c r="BR1257" i="35"/>
  <c r="BX1257" i="35"/>
  <c r="BP1257" i="35"/>
  <c r="BS1257" i="35"/>
  <c r="BQ1257" i="35"/>
  <c r="BM1257" i="35"/>
  <c r="BV1258" i="35"/>
  <c r="BK1260" i="35"/>
  <c r="BP1260" i="35" s="1"/>
  <c r="BX1258" i="35"/>
  <c r="BO1260" i="35"/>
  <c r="BU1257" i="35"/>
  <c r="BN1260" i="35"/>
  <c r="BO1259" i="35"/>
  <c r="BV1257" i="35"/>
  <c r="BW1258" i="35"/>
  <c r="BO1258" i="35"/>
  <c r="BK1259" i="35"/>
  <c r="BL1259" i="35"/>
  <c r="BX1259" i="35"/>
  <c r="BU1259" i="35"/>
  <c r="BR1258" i="35"/>
  <c r="BW1259" i="35"/>
  <c r="BR1260" i="35"/>
  <c r="BN1259" i="35"/>
  <c r="BK1258" i="35"/>
  <c r="BU1260" i="35"/>
  <c r="BL1258" i="35"/>
  <c r="BV1260" i="35"/>
  <c r="BW1260" i="35"/>
  <c r="BN1253" i="35"/>
  <c r="BL1251" i="35"/>
  <c r="BW1251" i="35"/>
  <c r="BL1253" i="35"/>
  <c r="BK1251" i="35"/>
  <c r="BS1251" i="35" s="1"/>
  <c r="BN1251" i="35"/>
  <c r="BX1251" i="35"/>
  <c r="BR1252" i="35"/>
  <c r="BK1253" i="35"/>
  <c r="BM1253" i="35" s="1"/>
  <c r="BX1252" i="35"/>
  <c r="BR1251" i="35"/>
  <c r="BU1251" i="35"/>
  <c r="BL1252" i="35"/>
  <c r="BN1252" i="35"/>
  <c r="BW1253" i="35"/>
  <c r="BX1253" i="35"/>
  <c r="BU1252" i="35"/>
  <c r="BV1252" i="35"/>
  <c r="BK1252" i="35"/>
  <c r="BO1253" i="35"/>
  <c r="BW1254" i="35"/>
  <c r="BK1254" i="35"/>
  <c r="BM1254" i="35" s="1"/>
  <c r="BX1254" i="35"/>
  <c r="BU1253" i="35"/>
  <c r="BL1254" i="35"/>
  <c r="BR1254" i="35"/>
  <c r="BU1254" i="35"/>
  <c r="BN1254" i="35"/>
  <c r="BW1244" i="35"/>
  <c r="BX1244" i="35"/>
  <c r="BU1244" i="35"/>
  <c r="BO1241" i="35"/>
  <c r="BR1241" i="35"/>
  <c r="BK1242" i="35"/>
  <c r="BS1242" i="35" s="1"/>
  <c r="BV1243" i="35"/>
  <c r="BL1241" i="35"/>
  <c r="BR1242" i="35"/>
  <c r="BL1244" i="35"/>
  <c r="BO1244" i="35"/>
  <c r="BW1242" i="35"/>
  <c r="BK1244" i="35"/>
  <c r="BM1244" i="35" s="1"/>
  <c r="BW1243" i="35"/>
  <c r="BN1242" i="35"/>
  <c r="BS1241" i="35"/>
  <c r="BQ1241" i="35"/>
  <c r="BM1241" i="35"/>
  <c r="BP1241" i="35"/>
  <c r="BK1243" i="35"/>
  <c r="BN1241" i="35"/>
  <c r="BL1243" i="35"/>
  <c r="BX1243" i="35"/>
  <c r="BR1244" i="35"/>
  <c r="BU1242" i="35"/>
  <c r="BN1243" i="35"/>
  <c r="BX1241" i="35"/>
  <c r="BV1242" i="35"/>
  <c r="BO1243" i="35"/>
  <c r="BL1242" i="35"/>
  <c r="BU1241" i="35"/>
  <c r="BV1241" i="35"/>
  <c r="BK1237" i="35"/>
  <c r="BO1237" i="35"/>
  <c r="BR1237" i="35"/>
  <c r="BU1237" i="35"/>
  <c r="BO1238" i="35"/>
  <c r="BW1237" i="35"/>
  <c r="BW1238" i="35"/>
  <c r="BV1237" i="35"/>
  <c r="BL1237" i="35"/>
  <c r="BK1238" i="35"/>
  <c r="BM1238" i="35" s="1"/>
  <c r="BL1238" i="35"/>
  <c r="BR1238" i="35"/>
  <c r="BU1238" i="35"/>
  <c r="BV1238" i="35"/>
  <c r="BK1234" i="35"/>
  <c r="BS1234" i="35" s="1"/>
  <c r="BL1234" i="35"/>
  <c r="BN1234" i="35"/>
  <c r="BX1234" i="35"/>
  <c r="BO1234" i="35"/>
  <c r="BW1234" i="35"/>
  <c r="BU1234" i="35"/>
  <c r="BN1235" i="35"/>
  <c r="BO1235" i="35"/>
  <c r="BK1235" i="35"/>
  <c r="BW1235" i="35"/>
  <c r="BL1235" i="35"/>
  <c r="BX1235" i="35"/>
  <c r="BU1235" i="35"/>
  <c r="CA2013" i="35"/>
  <c r="BY2013" i="35"/>
  <c r="BZ2013" i="35" s="1"/>
  <c r="BT2013" i="35"/>
  <c r="BV2013" i="35" s="1"/>
  <c r="BJ2013" i="35"/>
  <c r="BN2013" i="35" s="1"/>
  <c r="R2013" i="35"/>
  <c r="CA2014" i="35"/>
  <c r="BY2014" i="35"/>
  <c r="BZ2014" i="35" s="1"/>
  <c r="BT2014" i="35"/>
  <c r="BV2014" i="35" s="1"/>
  <c r="BJ2014" i="35"/>
  <c r="BO2014" i="35" s="1"/>
  <c r="R2014" i="35"/>
  <c r="CA2015" i="35"/>
  <c r="BY2015" i="35"/>
  <c r="BZ2015" i="35" s="1"/>
  <c r="BT2015" i="35"/>
  <c r="BV2015" i="35" s="1"/>
  <c r="BJ2015" i="35"/>
  <c r="BL2015" i="35" s="1"/>
  <c r="R2015" i="35"/>
  <c r="CA2010" i="35"/>
  <c r="BY2010" i="35"/>
  <c r="BZ2010" i="35" s="1"/>
  <c r="BT2010" i="35"/>
  <c r="BW2010" i="35" s="1"/>
  <c r="BJ2010" i="35"/>
  <c r="BK2010" i="35" s="1"/>
  <c r="R2010" i="35"/>
  <c r="CA2011" i="35"/>
  <c r="BY2011" i="35"/>
  <c r="BZ2011" i="35" s="1"/>
  <c r="BT2011" i="35"/>
  <c r="BW2011" i="35" s="1"/>
  <c r="BJ2011" i="35"/>
  <c r="BK2011" i="35" s="1"/>
  <c r="R2011" i="35"/>
  <c r="CA2030" i="35"/>
  <c r="BY2030" i="35"/>
  <c r="BZ2030" i="35" s="1"/>
  <c r="BT2030" i="35"/>
  <c r="BW2030" i="35" s="1"/>
  <c r="BJ2030" i="35"/>
  <c r="BK2030" i="35" s="1"/>
  <c r="R2030" i="35"/>
  <c r="CA2031" i="35"/>
  <c r="BY2031" i="35"/>
  <c r="BZ2031" i="35" s="1"/>
  <c r="BT2031" i="35"/>
  <c r="BW2031" i="35" s="1"/>
  <c r="BJ2031" i="35"/>
  <c r="BK2031" i="35" s="1"/>
  <c r="R2031" i="35"/>
  <c r="CA2020" i="35"/>
  <c r="BY2020" i="35"/>
  <c r="BZ2020" i="35" s="1"/>
  <c r="BT2020" i="35"/>
  <c r="BX2020" i="35" s="1"/>
  <c r="BJ2020" i="35"/>
  <c r="BL2020" i="35" s="1"/>
  <c r="R2020" i="35"/>
  <c r="CA2021" i="35"/>
  <c r="BY2021" i="35"/>
  <c r="BZ2021" i="35" s="1"/>
  <c r="BT2021" i="35"/>
  <c r="BX2021" i="35" s="1"/>
  <c r="BJ2021" i="35"/>
  <c r="BL2021" i="35" s="1"/>
  <c r="R2021" i="35"/>
  <c r="CA2033" i="35"/>
  <c r="BY2033" i="35"/>
  <c r="BZ2033" i="35" s="1"/>
  <c r="BT2033" i="35"/>
  <c r="BV2033" i="35" s="1"/>
  <c r="BJ2033" i="35"/>
  <c r="BR2033" i="35" s="1"/>
  <c r="R2033" i="35"/>
  <c r="CA2008" i="35"/>
  <c r="BY2008" i="35"/>
  <c r="BZ2008" i="35" s="1"/>
  <c r="BT2008" i="35"/>
  <c r="BX2008" i="35" s="1"/>
  <c r="BJ2008" i="35"/>
  <c r="BN2008" i="35" s="1"/>
  <c r="R2008" i="35"/>
  <c r="CA2007" i="35"/>
  <c r="BY2007" i="35"/>
  <c r="BZ2007" i="35" s="1"/>
  <c r="BT2007" i="35"/>
  <c r="BW2007" i="35" s="1"/>
  <c r="BJ2007" i="35"/>
  <c r="BK2007" i="35" s="1"/>
  <c r="R2007" i="35"/>
  <c r="BS1272" i="35" l="1"/>
  <c r="BQ1272" i="35"/>
  <c r="BP1272" i="35"/>
  <c r="BP1266" i="35"/>
  <c r="BM1266" i="35"/>
  <c r="BS1266" i="35"/>
  <c r="BQ1266" i="35"/>
  <c r="BQ1260" i="35"/>
  <c r="BS1260" i="35"/>
  <c r="BM1260" i="35"/>
  <c r="BM1258" i="35"/>
  <c r="BQ1258" i="35"/>
  <c r="BS1258" i="35"/>
  <c r="BP1258" i="35"/>
  <c r="BS1259" i="35"/>
  <c r="BQ1259" i="35"/>
  <c r="BP1259" i="35"/>
  <c r="BM1259" i="35"/>
  <c r="BP1253" i="35"/>
  <c r="BP1251" i="35"/>
  <c r="BQ1251" i="35"/>
  <c r="BM1251" i="35"/>
  <c r="BP1254" i="35"/>
  <c r="BS1253" i="35"/>
  <c r="BQ1253" i="35"/>
  <c r="BS1254" i="35"/>
  <c r="BQ1254" i="35"/>
  <c r="BM1252" i="35"/>
  <c r="BS1252" i="35"/>
  <c r="BQ1252" i="35"/>
  <c r="BP1252" i="35"/>
  <c r="BQ1244" i="35"/>
  <c r="BP1244" i="35"/>
  <c r="BS1244" i="35"/>
  <c r="BP1242" i="35"/>
  <c r="BM1242" i="35"/>
  <c r="BQ1242" i="35"/>
  <c r="BS1243" i="35"/>
  <c r="BQ1243" i="35"/>
  <c r="BP1243" i="35"/>
  <c r="BM1243" i="35"/>
  <c r="BQ1238" i="35"/>
  <c r="BM1237" i="35"/>
  <c r="BQ1237" i="35"/>
  <c r="BP1237" i="35"/>
  <c r="BS1237" i="35"/>
  <c r="BS1238" i="35"/>
  <c r="BP1238" i="35"/>
  <c r="BM1234" i="35"/>
  <c r="BQ1234" i="35"/>
  <c r="BP1234" i="35"/>
  <c r="BS1235" i="35"/>
  <c r="BM1235" i="35"/>
  <c r="BQ1235" i="35"/>
  <c r="BP1235" i="35"/>
  <c r="BX2013" i="35"/>
  <c r="BK2014" i="35"/>
  <c r="BS2014" i="35" s="1"/>
  <c r="BU2013" i="35"/>
  <c r="BW2013" i="35"/>
  <c r="BK2013" i="35"/>
  <c r="BS2013" i="35" s="1"/>
  <c r="BL2013" i="35"/>
  <c r="BL2014" i="35"/>
  <c r="BO2013" i="35"/>
  <c r="BN2014" i="35"/>
  <c r="BR2013" i="35"/>
  <c r="BR2014" i="35"/>
  <c r="BR2015" i="35"/>
  <c r="BW2014" i="35"/>
  <c r="BX2014" i="35"/>
  <c r="BN2015" i="35"/>
  <c r="BO2015" i="35"/>
  <c r="BW2015" i="35"/>
  <c r="BX2015" i="35"/>
  <c r="BK2015" i="35"/>
  <c r="BM2015" i="35" s="1"/>
  <c r="BU2014" i="35"/>
  <c r="BU2015" i="35"/>
  <c r="BR2010" i="35"/>
  <c r="BN2011" i="35"/>
  <c r="BO2011" i="35"/>
  <c r="BR2011" i="35"/>
  <c r="BL2010" i="35"/>
  <c r="BN2010" i="35"/>
  <c r="BL2011" i="35"/>
  <c r="BO2010" i="35"/>
  <c r="BX2010" i="35"/>
  <c r="BM2010" i="35"/>
  <c r="BS2010" i="35"/>
  <c r="BQ2010" i="35"/>
  <c r="BP2010" i="35"/>
  <c r="BX2011" i="35"/>
  <c r="BU2010" i="35"/>
  <c r="BV2010" i="35"/>
  <c r="BS2011" i="35"/>
  <c r="BQ2011" i="35"/>
  <c r="BP2011" i="35"/>
  <c r="BM2011" i="35"/>
  <c r="BU2011" i="35"/>
  <c r="BV2011" i="35"/>
  <c r="BR2030" i="35"/>
  <c r="BO2030" i="35"/>
  <c r="BL2031" i="35"/>
  <c r="BN2031" i="35"/>
  <c r="BO2031" i="35"/>
  <c r="BL2030" i="35"/>
  <c r="BN2030" i="35"/>
  <c r="BR2031" i="35"/>
  <c r="BS2030" i="35"/>
  <c r="BQ2030" i="35"/>
  <c r="BM2030" i="35"/>
  <c r="BP2030" i="35"/>
  <c r="BX2031" i="35"/>
  <c r="BU2030" i="35"/>
  <c r="BX2030" i="35"/>
  <c r="BV2030" i="35"/>
  <c r="BS2031" i="35"/>
  <c r="BQ2031" i="35"/>
  <c r="BP2031" i="35"/>
  <c r="BM2031" i="35"/>
  <c r="BU2031" i="35"/>
  <c r="BV2031" i="35"/>
  <c r="BK2020" i="35"/>
  <c r="BP2020" i="35" s="1"/>
  <c r="BN2020" i="35"/>
  <c r="BO2020" i="35"/>
  <c r="BW2020" i="35"/>
  <c r="BR2020" i="35"/>
  <c r="BU2020" i="35"/>
  <c r="BV2020" i="35"/>
  <c r="BN2021" i="35"/>
  <c r="BO2021" i="35"/>
  <c r="BR2021" i="35"/>
  <c r="BU2021" i="35"/>
  <c r="BV2021" i="35"/>
  <c r="BK2021" i="35"/>
  <c r="BW2021" i="35"/>
  <c r="BO2033" i="35"/>
  <c r="BK2033" i="35"/>
  <c r="BS2033" i="35" s="1"/>
  <c r="BL2033" i="35"/>
  <c r="BN2033" i="35"/>
  <c r="BW2033" i="35"/>
  <c r="BX2033" i="35"/>
  <c r="BU2033" i="35"/>
  <c r="BO2008" i="35"/>
  <c r="BR2008" i="35"/>
  <c r="BV2008" i="35"/>
  <c r="BU2008" i="35"/>
  <c r="BK2008" i="35"/>
  <c r="BW2008" i="35"/>
  <c r="BL2008" i="35"/>
  <c r="BM2007" i="35"/>
  <c r="BS2007" i="35"/>
  <c r="BQ2007" i="35"/>
  <c r="BP2007" i="35"/>
  <c r="BL2007" i="35"/>
  <c r="BX2007" i="35"/>
  <c r="BN2007" i="35"/>
  <c r="BO2007" i="35"/>
  <c r="BR2007" i="35"/>
  <c r="BV2007" i="35"/>
  <c r="BU2007" i="35"/>
  <c r="CA1226" i="35"/>
  <c r="BY1226" i="35"/>
  <c r="BZ1226" i="35" s="1"/>
  <c r="BT1226" i="35"/>
  <c r="BV1226" i="35" s="1"/>
  <c r="BJ1226" i="35"/>
  <c r="BN1226" i="35" s="1"/>
  <c r="R1226" i="35"/>
  <c r="CA1227" i="35"/>
  <c r="BY1227" i="35"/>
  <c r="BZ1227" i="35" s="1"/>
  <c r="BT1227" i="35"/>
  <c r="BW1227" i="35" s="1"/>
  <c r="BJ1227" i="35"/>
  <c r="BN1227" i="35" s="1"/>
  <c r="R1227" i="35"/>
  <c r="CA1228" i="35"/>
  <c r="BY1228" i="35"/>
  <c r="BZ1228" i="35" s="1"/>
  <c r="BT1228" i="35"/>
  <c r="BV1228" i="35" s="1"/>
  <c r="BJ1228" i="35"/>
  <c r="BO1228" i="35" s="1"/>
  <c r="R1228" i="35"/>
  <c r="CA1219" i="35"/>
  <c r="BY1219" i="35"/>
  <c r="BZ1219" i="35" s="1"/>
  <c r="BT1219" i="35"/>
  <c r="BV1219" i="35" s="1"/>
  <c r="BJ1219" i="35"/>
  <c r="BO1219" i="35" s="1"/>
  <c r="R1219" i="35"/>
  <c r="CA1220" i="35"/>
  <c r="BY1220" i="35"/>
  <c r="BZ1220" i="35" s="1"/>
  <c r="BT1220" i="35"/>
  <c r="BX1220" i="35" s="1"/>
  <c r="BJ1220" i="35"/>
  <c r="BL1220" i="35" s="1"/>
  <c r="R1220" i="35"/>
  <c r="CA1212" i="35"/>
  <c r="BY1212" i="35"/>
  <c r="BZ1212" i="35" s="1"/>
  <c r="BT1212" i="35"/>
  <c r="BX1212" i="35" s="1"/>
  <c r="BJ1212" i="35"/>
  <c r="BO1212" i="35" s="1"/>
  <c r="CA1208" i="35"/>
  <c r="BY1208" i="35"/>
  <c r="BZ1208" i="35" s="1"/>
  <c r="BT1208" i="35"/>
  <c r="BX1208" i="35" s="1"/>
  <c r="BJ1208" i="35"/>
  <c r="BO1208" i="35" s="1"/>
  <c r="R1208" i="35"/>
  <c r="CA1207" i="35"/>
  <c r="BY1207" i="35"/>
  <c r="BZ1207" i="35" s="1"/>
  <c r="BT1207" i="35"/>
  <c r="BV1207" i="35" s="1"/>
  <c r="BJ1207" i="35"/>
  <c r="BO1207" i="35" s="1"/>
  <c r="CA1162" i="35"/>
  <c r="BY1162" i="35"/>
  <c r="BZ1162" i="35" s="1"/>
  <c r="BT1162" i="35"/>
  <c r="BV1162" i="35" s="1"/>
  <c r="BJ1162" i="35"/>
  <c r="BR1162" i="35" s="1"/>
  <c r="R1162" i="35"/>
  <c r="CA1163" i="35"/>
  <c r="BY1163" i="35"/>
  <c r="BZ1163" i="35" s="1"/>
  <c r="BT1163" i="35"/>
  <c r="BV1163" i="35" s="1"/>
  <c r="BJ1163" i="35"/>
  <c r="BR1163" i="35" s="1"/>
  <c r="R1163" i="35"/>
  <c r="CA1164" i="35"/>
  <c r="BY1164" i="35"/>
  <c r="BZ1164" i="35" s="1"/>
  <c r="BT1164" i="35"/>
  <c r="BX1164" i="35" s="1"/>
  <c r="BJ1164" i="35"/>
  <c r="BR1164" i="35" s="1"/>
  <c r="R1164" i="35"/>
  <c r="CA1165" i="35"/>
  <c r="BY1165" i="35"/>
  <c r="BZ1165" i="35" s="1"/>
  <c r="BT1165" i="35"/>
  <c r="BV1165" i="35" s="1"/>
  <c r="BJ1165" i="35"/>
  <c r="BO1165" i="35" s="1"/>
  <c r="R1165" i="35"/>
  <c r="CA1169" i="35"/>
  <c r="BY1169" i="35"/>
  <c r="BZ1169" i="35" s="1"/>
  <c r="BT1169" i="35"/>
  <c r="BW1169" i="35" s="1"/>
  <c r="BJ1169" i="35"/>
  <c r="BO1169" i="35" s="1"/>
  <c r="R1169" i="35"/>
  <c r="CA1178" i="35"/>
  <c r="BY1178" i="35"/>
  <c r="BZ1178" i="35" s="1"/>
  <c r="BT1178" i="35"/>
  <c r="BV1178" i="35" s="1"/>
  <c r="BJ1178" i="35"/>
  <c r="BO1178" i="35" s="1"/>
  <c r="R1178" i="35"/>
  <c r="CA1179" i="35"/>
  <c r="BY1179" i="35"/>
  <c r="BZ1179" i="35" s="1"/>
  <c r="BT1179" i="35"/>
  <c r="BV1179" i="35" s="1"/>
  <c r="BJ1179" i="35"/>
  <c r="BO1179" i="35" s="1"/>
  <c r="R1179" i="35"/>
  <c r="CA1180" i="35"/>
  <c r="BY1180" i="35"/>
  <c r="BZ1180" i="35" s="1"/>
  <c r="BT1180" i="35"/>
  <c r="BX1180" i="35" s="1"/>
  <c r="BJ1180" i="35"/>
  <c r="BL1180" i="35" s="1"/>
  <c r="R1180" i="35"/>
  <c r="CA1181" i="35"/>
  <c r="BY1181" i="35"/>
  <c r="BZ1181" i="35" s="1"/>
  <c r="BT1181" i="35"/>
  <c r="BW1181" i="35" s="1"/>
  <c r="BJ1181" i="35"/>
  <c r="BN1181" i="35" s="1"/>
  <c r="R1181" i="35"/>
  <c r="CA1182" i="35"/>
  <c r="BY1182" i="35"/>
  <c r="BZ1182" i="35" s="1"/>
  <c r="BT1182" i="35"/>
  <c r="BW1182" i="35" s="1"/>
  <c r="BJ1182" i="35"/>
  <c r="BK1182" i="35" s="1"/>
  <c r="R1182" i="35"/>
  <c r="CA1183" i="35"/>
  <c r="BY1183" i="35"/>
  <c r="BZ1183" i="35" s="1"/>
  <c r="BT1183" i="35"/>
  <c r="BV1183" i="35" s="1"/>
  <c r="BJ1183" i="35"/>
  <c r="BO1183" i="35" s="1"/>
  <c r="R1183" i="35"/>
  <c r="BP2013" i="35" l="1"/>
  <c r="BM2014" i="35"/>
  <c r="BP2014" i="35"/>
  <c r="BQ2014" i="35"/>
  <c r="BP2015" i="35"/>
  <c r="BQ2013" i="35"/>
  <c r="BM2013" i="35"/>
  <c r="BQ2015" i="35"/>
  <c r="BS2015" i="35"/>
  <c r="BQ2020" i="35"/>
  <c r="BS2020" i="35"/>
  <c r="BM2020" i="35"/>
  <c r="BM2021" i="35"/>
  <c r="BS2021" i="35"/>
  <c r="BQ2021" i="35"/>
  <c r="BP2021" i="35"/>
  <c r="BQ2033" i="35"/>
  <c r="BP2033" i="35"/>
  <c r="BM2033" i="35"/>
  <c r="BM2008" i="35"/>
  <c r="BP2008" i="35"/>
  <c r="BS2008" i="35"/>
  <c r="BQ2008" i="35"/>
  <c r="BW1226" i="35"/>
  <c r="BO1226" i="35"/>
  <c r="BL1226" i="35"/>
  <c r="BK1226" i="35"/>
  <c r="BM1226" i="35" s="1"/>
  <c r="BU1226" i="35"/>
  <c r="BX1226" i="35"/>
  <c r="BR1227" i="35"/>
  <c r="BU1227" i="35"/>
  <c r="BN1228" i="35"/>
  <c r="BX1227" i="35"/>
  <c r="BR1226" i="35"/>
  <c r="BX1228" i="35"/>
  <c r="BL1227" i="35"/>
  <c r="BO1227" i="35"/>
  <c r="BW1228" i="35"/>
  <c r="BV1227" i="35"/>
  <c r="BK1227" i="35"/>
  <c r="BK1228" i="35"/>
  <c r="BS1228" i="35" s="1"/>
  <c r="BL1228" i="35"/>
  <c r="BR1228" i="35"/>
  <c r="BU1228" i="35"/>
  <c r="BK1219" i="35"/>
  <c r="BM1219" i="35" s="1"/>
  <c r="BL1219" i="35"/>
  <c r="BN1219" i="35"/>
  <c r="BR1219" i="35"/>
  <c r="BW1219" i="35"/>
  <c r="BX1219" i="35"/>
  <c r="BU1220" i="35"/>
  <c r="BR1220" i="35"/>
  <c r="BU1219" i="35"/>
  <c r="BN1220" i="35"/>
  <c r="BO1220" i="35"/>
  <c r="BV1220" i="35"/>
  <c r="BK1220" i="35"/>
  <c r="BW1220" i="35"/>
  <c r="BR1212" i="35"/>
  <c r="BW1212" i="35"/>
  <c r="BV1212" i="35"/>
  <c r="BN1208" i="35"/>
  <c r="BU1212" i="35"/>
  <c r="BL1212" i="35"/>
  <c r="BK1212" i="35"/>
  <c r="BN1212" i="35"/>
  <c r="BU1208" i="35"/>
  <c r="BR1208" i="35"/>
  <c r="BV1208" i="35"/>
  <c r="BK1208" i="35"/>
  <c r="BW1208" i="35"/>
  <c r="BL1208" i="35"/>
  <c r="BL1207" i="35"/>
  <c r="BK1207" i="35"/>
  <c r="BS1207" i="35" s="1"/>
  <c r="BN1207" i="35"/>
  <c r="BR1207" i="35"/>
  <c r="BW1207" i="35"/>
  <c r="BX1207" i="35"/>
  <c r="BU1207" i="35"/>
  <c r="BO1162" i="35"/>
  <c r="BK1162" i="35"/>
  <c r="BS1162" i="35" s="1"/>
  <c r="BW1162" i="35"/>
  <c r="BL1162" i="35"/>
  <c r="BN1162" i="35"/>
  <c r="BX1162" i="35"/>
  <c r="BL1165" i="35"/>
  <c r="BW1163" i="35"/>
  <c r="BN1163" i="35"/>
  <c r="BX1163" i="35"/>
  <c r="BK1163" i="35"/>
  <c r="BS1163" i="35" s="1"/>
  <c r="BU1162" i="35"/>
  <c r="BL1163" i="35"/>
  <c r="BO1163" i="35"/>
  <c r="BN1164" i="35"/>
  <c r="BO1164" i="35"/>
  <c r="BL1164" i="35"/>
  <c r="BU1163" i="35"/>
  <c r="BK1164" i="35"/>
  <c r="BM1164" i="35" s="1"/>
  <c r="BX1165" i="35"/>
  <c r="BW1165" i="35"/>
  <c r="BU1164" i="35"/>
  <c r="BV1164" i="35"/>
  <c r="BW1164" i="35"/>
  <c r="BK1165" i="35"/>
  <c r="BM1165" i="35" s="1"/>
  <c r="BR1165" i="35"/>
  <c r="BU1165" i="35"/>
  <c r="BN1165" i="35"/>
  <c r="BL1169" i="35"/>
  <c r="BX1169" i="35"/>
  <c r="BR1169" i="35"/>
  <c r="BU1169" i="35"/>
  <c r="BV1169" i="35"/>
  <c r="BK1169" i="35"/>
  <c r="BN1169" i="35"/>
  <c r="BK1178" i="35"/>
  <c r="BM1178" i="35" s="1"/>
  <c r="BL1178" i="35"/>
  <c r="BW1178" i="35"/>
  <c r="BX1178" i="35"/>
  <c r="BK1179" i="35"/>
  <c r="BS1179" i="35" s="1"/>
  <c r="BW1179" i="35"/>
  <c r="BX1179" i="35"/>
  <c r="BR1178" i="35"/>
  <c r="BU1178" i="35"/>
  <c r="BL1179" i="35"/>
  <c r="BN1179" i="35"/>
  <c r="BN1178" i="35"/>
  <c r="BR1179" i="35"/>
  <c r="BO1180" i="35"/>
  <c r="BO1181" i="35"/>
  <c r="BL1181" i="35"/>
  <c r="BR1181" i="35"/>
  <c r="BU1179" i="35"/>
  <c r="BN1180" i="35"/>
  <c r="BX1181" i="35"/>
  <c r="BR1180" i="35"/>
  <c r="BX1182" i="35"/>
  <c r="BU1180" i="35"/>
  <c r="BW1180" i="35"/>
  <c r="BV1180" i="35"/>
  <c r="BK1180" i="35"/>
  <c r="BR1182" i="35"/>
  <c r="BU1181" i="35"/>
  <c r="BN1182" i="35"/>
  <c r="BV1181" i="35"/>
  <c r="BK1181" i="35"/>
  <c r="BL1182" i="35"/>
  <c r="BS1182" i="35"/>
  <c r="BM1182" i="35"/>
  <c r="BQ1182" i="35"/>
  <c r="BP1182" i="35"/>
  <c r="BO1182" i="35"/>
  <c r="BK1183" i="35"/>
  <c r="BQ1183" i="35" s="1"/>
  <c r="BU1182" i="35"/>
  <c r="BV1182" i="35"/>
  <c r="BL1183" i="35"/>
  <c r="BW1183" i="35"/>
  <c r="BX1183" i="35"/>
  <c r="BR1183" i="35"/>
  <c r="BU1183" i="35"/>
  <c r="BN1183" i="35"/>
  <c r="CA1126" i="35"/>
  <c r="BY1126" i="35"/>
  <c r="BZ1126" i="35" s="1"/>
  <c r="BT1126" i="35"/>
  <c r="BV1126" i="35" s="1"/>
  <c r="BJ1126" i="35"/>
  <c r="BO1126" i="35" s="1"/>
  <c r="R1126" i="35"/>
  <c r="CA1125" i="35"/>
  <c r="BY1125" i="35"/>
  <c r="BZ1125" i="35" s="1"/>
  <c r="BT1125" i="35"/>
  <c r="BV1125" i="35" s="1"/>
  <c r="BJ1125" i="35"/>
  <c r="BR1125" i="35" s="1"/>
  <c r="R1125" i="35"/>
  <c r="CA1119" i="35"/>
  <c r="BY1119" i="35"/>
  <c r="BZ1119" i="35" s="1"/>
  <c r="BT1119" i="35"/>
  <c r="BX1119" i="35" s="1"/>
  <c r="BJ1119" i="35"/>
  <c r="BN1119" i="35" s="1"/>
  <c r="R1119" i="35"/>
  <c r="CA1112" i="35"/>
  <c r="BY1112" i="35"/>
  <c r="BZ1112" i="35" s="1"/>
  <c r="BT1112" i="35"/>
  <c r="BW1112" i="35" s="1"/>
  <c r="BJ1112" i="35"/>
  <c r="BK1112" i="35" s="1"/>
  <c r="R1112" i="35"/>
  <c r="CA1113" i="35"/>
  <c r="BY1113" i="35"/>
  <c r="BZ1113" i="35" s="1"/>
  <c r="BT1113" i="35"/>
  <c r="BX1113" i="35" s="1"/>
  <c r="BJ1113" i="35"/>
  <c r="BO1113" i="35" s="1"/>
  <c r="R1113" i="35"/>
  <c r="CA1114" i="35"/>
  <c r="BY1114" i="35"/>
  <c r="BZ1114" i="35" s="1"/>
  <c r="BT1114" i="35"/>
  <c r="BX1114" i="35" s="1"/>
  <c r="BJ1114" i="35"/>
  <c r="BO1114" i="35" s="1"/>
  <c r="R1114" i="35"/>
  <c r="CA1152" i="35"/>
  <c r="BY1152" i="35"/>
  <c r="BZ1152" i="35" s="1"/>
  <c r="BT1152" i="35"/>
  <c r="BV1152" i="35" s="1"/>
  <c r="BJ1152" i="35"/>
  <c r="BO1152" i="35" s="1"/>
  <c r="R1152" i="35"/>
  <c r="CA1151" i="35"/>
  <c r="BY1151" i="35"/>
  <c r="BZ1151" i="35" s="1"/>
  <c r="BT1151" i="35"/>
  <c r="BV1151" i="35" s="1"/>
  <c r="BJ1151" i="35"/>
  <c r="BO1151" i="35" s="1"/>
  <c r="R1151" i="35"/>
  <c r="CA1155" i="35"/>
  <c r="BY1155" i="35"/>
  <c r="BZ1155" i="35" s="1"/>
  <c r="BT1155" i="35"/>
  <c r="BW1155" i="35" s="1"/>
  <c r="BJ1155" i="35"/>
  <c r="BO1155" i="35" s="1"/>
  <c r="R1155" i="35"/>
  <c r="CA1154" i="35"/>
  <c r="BY1154" i="35"/>
  <c r="BZ1154" i="35" s="1"/>
  <c r="BT1154" i="35"/>
  <c r="BV1154" i="35" s="1"/>
  <c r="BJ1154" i="35"/>
  <c r="BR1154" i="35" s="1"/>
  <c r="R1154" i="35"/>
  <c r="CA1153" i="35"/>
  <c r="BY1153" i="35"/>
  <c r="BZ1153" i="35" s="1"/>
  <c r="BT1153" i="35"/>
  <c r="BX1153" i="35" s="1"/>
  <c r="BJ1153" i="35"/>
  <c r="BL1153" i="35" s="1"/>
  <c r="R1153" i="35"/>
  <c r="CA1174" i="35"/>
  <c r="BY1174" i="35"/>
  <c r="BZ1174" i="35" s="1"/>
  <c r="BT1174" i="35"/>
  <c r="BW1174" i="35" s="1"/>
  <c r="BJ1174" i="35"/>
  <c r="BK1174" i="35" s="1"/>
  <c r="R1174" i="35"/>
  <c r="CA1171" i="35"/>
  <c r="BY1171" i="35"/>
  <c r="BZ1171" i="35" s="1"/>
  <c r="BT1171" i="35"/>
  <c r="BV1171" i="35" s="1"/>
  <c r="BJ1171" i="35"/>
  <c r="BN1171" i="35" s="1"/>
  <c r="R1171" i="35"/>
  <c r="CA1172" i="35"/>
  <c r="BY1172" i="35"/>
  <c r="BZ1172" i="35" s="1"/>
  <c r="BT1172" i="35"/>
  <c r="BV1172" i="35" s="1"/>
  <c r="BJ1172" i="35"/>
  <c r="BN1172" i="35" s="1"/>
  <c r="R1172" i="35"/>
  <c r="CA1102" i="35"/>
  <c r="BY1102" i="35"/>
  <c r="BZ1102" i="35" s="1"/>
  <c r="BT1102" i="35"/>
  <c r="BV1102" i="35" s="1"/>
  <c r="BJ1102" i="35"/>
  <c r="BN1102" i="35" s="1"/>
  <c r="R1102" i="35"/>
  <c r="CA1103" i="35"/>
  <c r="BY1103" i="35"/>
  <c r="BZ1103" i="35" s="1"/>
  <c r="BT1103" i="35"/>
  <c r="BV1103" i="35" s="1"/>
  <c r="BJ1103" i="35"/>
  <c r="BO1103" i="35" s="1"/>
  <c r="R1103" i="35"/>
  <c r="CA1094" i="35"/>
  <c r="BY1094" i="35"/>
  <c r="BZ1094" i="35" s="1"/>
  <c r="BT1094" i="35"/>
  <c r="BW1094" i="35" s="1"/>
  <c r="BJ1094" i="35"/>
  <c r="BO1094" i="35" s="1"/>
  <c r="R1094" i="35"/>
  <c r="CA1095" i="35"/>
  <c r="BY1095" i="35"/>
  <c r="BZ1095" i="35" s="1"/>
  <c r="BT1095" i="35"/>
  <c r="BX1095" i="35" s="1"/>
  <c r="BJ1095" i="35"/>
  <c r="BN1095" i="35" s="1"/>
  <c r="R1095" i="35"/>
  <c r="BS1226" i="35" l="1"/>
  <c r="BQ1226" i="35"/>
  <c r="BP1226" i="35"/>
  <c r="BM1227" i="35"/>
  <c r="BS1227" i="35"/>
  <c r="BQ1227" i="35"/>
  <c r="BP1227" i="35"/>
  <c r="BQ1228" i="35"/>
  <c r="BP1228" i="35"/>
  <c r="BM1228" i="35"/>
  <c r="BS1219" i="35"/>
  <c r="BQ1219" i="35"/>
  <c r="BP1219" i="35"/>
  <c r="BQ1220" i="35"/>
  <c r="BP1220" i="35"/>
  <c r="BS1220" i="35"/>
  <c r="BM1220" i="35"/>
  <c r="BP1212" i="35"/>
  <c r="BM1212" i="35"/>
  <c r="BQ1212" i="35"/>
  <c r="BS1212" i="35"/>
  <c r="BM1208" i="35"/>
  <c r="BP1208" i="35"/>
  <c r="BQ1208" i="35"/>
  <c r="BS1208" i="35"/>
  <c r="BM1207" i="35"/>
  <c r="BQ1207" i="35"/>
  <c r="BP1207" i="35"/>
  <c r="BS1164" i="35"/>
  <c r="BM1162" i="35"/>
  <c r="BQ1162" i="35"/>
  <c r="BP1162" i="35"/>
  <c r="BQ1163" i="35"/>
  <c r="BP1164" i="35"/>
  <c r="BQ1164" i="35"/>
  <c r="BM1163" i="35"/>
  <c r="BP1163" i="35"/>
  <c r="BP1165" i="35"/>
  <c r="BS1165" i="35"/>
  <c r="BQ1165" i="35"/>
  <c r="BM1169" i="35"/>
  <c r="BP1169" i="35"/>
  <c r="BS1169" i="35"/>
  <c r="BQ1169" i="35"/>
  <c r="BM1179" i="35"/>
  <c r="BP1178" i="35"/>
  <c r="BQ1179" i="35"/>
  <c r="BS1178" i="35"/>
  <c r="BP1179" i="35"/>
  <c r="BQ1178" i="35"/>
  <c r="BM1180" i="35"/>
  <c r="BS1180" i="35"/>
  <c r="BP1180" i="35"/>
  <c r="BQ1180" i="35"/>
  <c r="BM1181" i="35"/>
  <c r="BS1181" i="35"/>
  <c r="BQ1181" i="35"/>
  <c r="BP1181" i="35"/>
  <c r="BM1183" i="35"/>
  <c r="BP1183" i="35"/>
  <c r="BS1183" i="35"/>
  <c r="BX1126" i="35"/>
  <c r="BN1126" i="35"/>
  <c r="BK1126" i="35"/>
  <c r="BS1126" i="35" s="1"/>
  <c r="BR1126" i="35"/>
  <c r="BL1126" i="35"/>
  <c r="BW1126" i="35"/>
  <c r="BU1126" i="35"/>
  <c r="BN1125" i="35"/>
  <c r="BO1125" i="35"/>
  <c r="BK1125" i="35"/>
  <c r="BM1125" i="35" s="1"/>
  <c r="BL1125" i="35"/>
  <c r="BW1125" i="35"/>
  <c r="BX1125" i="35"/>
  <c r="BU1125" i="35"/>
  <c r="BO1119" i="35"/>
  <c r="BK1119" i="35"/>
  <c r="BS1119" i="35" s="1"/>
  <c r="BW1119" i="35"/>
  <c r="BR1119" i="35"/>
  <c r="BU1119" i="35"/>
  <c r="BV1119" i="35"/>
  <c r="BL1119" i="35"/>
  <c r="BL1112" i="35"/>
  <c r="BR1114" i="35"/>
  <c r="BN1112" i="35"/>
  <c r="BU1112" i="35"/>
  <c r="BV1112" i="35"/>
  <c r="BX1112" i="35"/>
  <c r="BS1112" i="35"/>
  <c r="BM1112" i="35"/>
  <c r="BQ1112" i="35"/>
  <c r="BP1112" i="35"/>
  <c r="BU1113" i="35"/>
  <c r="BV1113" i="35"/>
  <c r="BW1113" i="35"/>
  <c r="BR1112" i="35"/>
  <c r="BO1112" i="35"/>
  <c r="BK1114" i="35"/>
  <c r="BM1114" i="35" s="1"/>
  <c r="BW1114" i="35"/>
  <c r="BR1113" i="35"/>
  <c r="BK1113" i="35"/>
  <c r="BL1113" i="35"/>
  <c r="BN1113" i="35"/>
  <c r="BU1114" i="35"/>
  <c r="BV1114" i="35"/>
  <c r="BL1114" i="35"/>
  <c r="BN1114" i="35"/>
  <c r="BX1155" i="35"/>
  <c r="BK1152" i="35"/>
  <c r="BS1152" i="35" s="1"/>
  <c r="BL1152" i="35"/>
  <c r="BN1152" i="35"/>
  <c r="BR1152" i="35"/>
  <c r="BN1154" i="35"/>
  <c r="BO1154" i="35"/>
  <c r="BN1151" i="35"/>
  <c r="BW1152" i="35"/>
  <c r="BR1151" i="35"/>
  <c r="BX1152" i="35"/>
  <c r="BO1153" i="35"/>
  <c r="BU1151" i="35"/>
  <c r="BK1151" i="35"/>
  <c r="BW1151" i="35"/>
  <c r="BL1151" i="35"/>
  <c r="BX1151" i="35"/>
  <c r="BN1153" i="35"/>
  <c r="BL1155" i="35"/>
  <c r="BN1155" i="35"/>
  <c r="BK1154" i="35"/>
  <c r="BP1154" i="35" s="1"/>
  <c r="BR1155" i="35"/>
  <c r="BU1152" i="35"/>
  <c r="BU1154" i="35"/>
  <c r="BR1153" i="35"/>
  <c r="BW1154" i="35"/>
  <c r="BL1154" i="35"/>
  <c r="BX1154" i="35"/>
  <c r="BV1153" i="35"/>
  <c r="BK1153" i="35"/>
  <c r="BW1153" i="35"/>
  <c r="BU1155" i="35"/>
  <c r="BU1153" i="35"/>
  <c r="BV1155" i="35"/>
  <c r="BK1155" i="35"/>
  <c r="BL1174" i="35"/>
  <c r="BN1174" i="35"/>
  <c r="BO1174" i="35"/>
  <c r="BX1174" i="35"/>
  <c r="BS1174" i="35"/>
  <c r="BP1174" i="35"/>
  <c r="BM1174" i="35"/>
  <c r="BQ1174" i="35"/>
  <c r="BR1174" i="35"/>
  <c r="BU1174" i="35"/>
  <c r="BV1174" i="35"/>
  <c r="BO1172" i="35"/>
  <c r="BO1171" i="35"/>
  <c r="BR1171" i="35"/>
  <c r="BK1172" i="35"/>
  <c r="BM1172" i="35" s="1"/>
  <c r="BU1171" i="35"/>
  <c r="BL1172" i="35"/>
  <c r="BW1171" i="35"/>
  <c r="BK1171" i="35"/>
  <c r="BS1171" i="35" s="1"/>
  <c r="BL1171" i="35"/>
  <c r="BX1171" i="35"/>
  <c r="BW1172" i="35"/>
  <c r="BX1172" i="35"/>
  <c r="BU1172" i="35"/>
  <c r="BR1172" i="35"/>
  <c r="BL1102" i="35"/>
  <c r="BO1102" i="35"/>
  <c r="BU1102" i="35"/>
  <c r="BW1102" i="35"/>
  <c r="BL1103" i="35"/>
  <c r="BX1102" i="35"/>
  <c r="BK1102" i="35"/>
  <c r="BM1102" i="35" s="1"/>
  <c r="BW1103" i="35"/>
  <c r="BX1103" i="35"/>
  <c r="BR1102" i="35"/>
  <c r="BK1103" i="35"/>
  <c r="BS1103" i="35" s="1"/>
  <c r="BR1103" i="35"/>
  <c r="BU1103" i="35"/>
  <c r="BN1103" i="35"/>
  <c r="BL1094" i="35"/>
  <c r="BX1094" i="35"/>
  <c r="BR1094" i="35"/>
  <c r="BU1094" i="35"/>
  <c r="BV1094" i="35"/>
  <c r="BK1094" i="35"/>
  <c r="BN1094" i="35"/>
  <c r="BR1095" i="35"/>
  <c r="BU1095" i="35"/>
  <c r="BV1095" i="35"/>
  <c r="BK1095" i="35"/>
  <c r="BW1095" i="35"/>
  <c r="BL1095" i="35"/>
  <c r="BO1095" i="35"/>
  <c r="CA1084" i="35"/>
  <c r="BY1084" i="35"/>
  <c r="BZ1084" i="35" s="1"/>
  <c r="BT1084" i="35"/>
  <c r="BU1084" i="35" s="1"/>
  <c r="BJ1084" i="35"/>
  <c r="BR1084" i="35" s="1"/>
  <c r="R1084" i="35"/>
  <c r="CA1072" i="35"/>
  <c r="BY1072" i="35"/>
  <c r="BZ1072" i="35" s="1"/>
  <c r="BT1072" i="35"/>
  <c r="BV1072" i="35" s="1"/>
  <c r="BJ1072" i="35"/>
  <c r="BO1072" i="35" s="1"/>
  <c r="R1072" i="35"/>
  <c r="CA1052" i="35"/>
  <c r="BY1052" i="35"/>
  <c r="BZ1052" i="35" s="1"/>
  <c r="BT1052" i="35"/>
  <c r="BX1052" i="35" s="1"/>
  <c r="BJ1052" i="35"/>
  <c r="BO1052" i="35" s="1"/>
  <c r="R1052" i="35"/>
  <c r="CA1060" i="35"/>
  <c r="BY1060" i="35"/>
  <c r="BZ1060" i="35" s="1"/>
  <c r="BT1060" i="35"/>
  <c r="BV1060" i="35" s="1"/>
  <c r="BJ1060" i="35"/>
  <c r="BR1060" i="35" s="1"/>
  <c r="R1060" i="35"/>
  <c r="CA1061" i="35"/>
  <c r="BY1061" i="35"/>
  <c r="BZ1061" i="35" s="1"/>
  <c r="BT1061" i="35"/>
  <c r="BX1061" i="35" s="1"/>
  <c r="BJ1061" i="35"/>
  <c r="BN1061" i="35" s="1"/>
  <c r="R1061" i="35"/>
  <c r="CA1062" i="35"/>
  <c r="BY1062" i="35"/>
  <c r="BZ1062" i="35" s="1"/>
  <c r="BT1062" i="35"/>
  <c r="BV1062" i="35" s="1"/>
  <c r="BJ1062" i="35"/>
  <c r="BR1062" i="35" s="1"/>
  <c r="R1062" i="35"/>
  <c r="CA1063" i="35"/>
  <c r="BY1063" i="35"/>
  <c r="BZ1063" i="35" s="1"/>
  <c r="BT1063" i="35"/>
  <c r="BV1063" i="35" s="1"/>
  <c r="BJ1063" i="35"/>
  <c r="BR1063" i="35" s="1"/>
  <c r="R1063" i="35"/>
  <c r="CA1064" i="35"/>
  <c r="BY1064" i="35"/>
  <c r="BZ1064" i="35" s="1"/>
  <c r="BT1064" i="35"/>
  <c r="BX1064" i="35" s="1"/>
  <c r="BJ1064" i="35"/>
  <c r="BO1064" i="35" s="1"/>
  <c r="R1064" i="35"/>
  <c r="BM1126" i="35" l="1"/>
  <c r="BQ1126" i="35"/>
  <c r="BP1126" i="35"/>
  <c r="BQ1125" i="35"/>
  <c r="BS1125" i="35"/>
  <c r="BP1125" i="35"/>
  <c r="BM1119" i="35"/>
  <c r="BP1119" i="35"/>
  <c r="BQ1119" i="35"/>
  <c r="BS1114" i="35"/>
  <c r="BQ1114" i="35"/>
  <c r="BP1114" i="35"/>
  <c r="BS1113" i="35"/>
  <c r="BP1113" i="35"/>
  <c r="BM1113" i="35"/>
  <c r="BQ1113" i="35"/>
  <c r="BP1152" i="35"/>
  <c r="BM1152" i="35"/>
  <c r="BQ1152" i="35"/>
  <c r="BQ1151" i="35"/>
  <c r="BM1151" i="35"/>
  <c r="BS1151" i="35"/>
  <c r="BP1151" i="35"/>
  <c r="BQ1154" i="35"/>
  <c r="BM1154" i="35"/>
  <c r="BS1154" i="35"/>
  <c r="BS1155" i="35"/>
  <c r="BQ1155" i="35"/>
  <c r="BP1155" i="35"/>
  <c r="BM1155" i="35"/>
  <c r="BQ1153" i="35"/>
  <c r="BP1153" i="35"/>
  <c r="BM1153" i="35"/>
  <c r="BS1153" i="35"/>
  <c r="BM1171" i="35"/>
  <c r="BQ1171" i="35"/>
  <c r="BP1171" i="35"/>
  <c r="BS1172" i="35"/>
  <c r="BQ1172" i="35"/>
  <c r="BP1172" i="35"/>
  <c r="BS1102" i="35"/>
  <c r="BQ1102" i="35"/>
  <c r="BP1102" i="35"/>
  <c r="BP1103" i="35"/>
  <c r="BM1103" i="35"/>
  <c r="BQ1103" i="35"/>
  <c r="BM1094" i="35"/>
  <c r="BS1094" i="35"/>
  <c r="BP1094" i="35"/>
  <c r="BQ1094" i="35"/>
  <c r="BQ1095" i="35"/>
  <c r="BM1095" i="35"/>
  <c r="BS1095" i="35"/>
  <c r="BP1095" i="35"/>
  <c r="BL1084" i="35"/>
  <c r="BX1084" i="35"/>
  <c r="BO1084" i="35"/>
  <c r="BV1084" i="35"/>
  <c r="BN1084" i="35"/>
  <c r="BK1084" i="35"/>
  <c r="BW1084" i="35"/>
  <c r="BU1072" i="35"/>
  <c r="BL1072" i="35"/>
  <c r="BN1072" i="35"/>
  <c r="BR1072" i="35"/>
  <c r="BW1072" i="35"/>
  <c r="BX1072" i="35"/>
  <c r="BK1072" i="35"/>
  <c r="BP1072" i="35" s="1"/>
  <c r="BR1052" i="35"/>
  <c r="BU1052" i="35"/>
  <c r="BV1052" i="35"/>
  <c r="BK1052" i="35"/>
  <c r="BW1052" i="35"/>
  <c r="BL1052" i="35"/>
  <c r="BN1052" i="35"/>
  <c r="BK1060" i="35"/>
  <c r="BS1060" i="35" s="1"/>
  <c r="BL1060" i="35"/>
  <c r="BX1062" i="35"/>
  <c r="BN1060" i="35"/>
  <c r="BO1060" i="35"/>
  <c r="BW1060" i="35"/>
  <c r="BX1060" i="35"/>
  <c r="BU1062" i="35"/>
  <c r="BU1060" i="35"/>
  <c r="BW1062" i="35"/>
  <c r="BR1061" i="35"/>
  <c r="BK1061" i="35"/>
  <c r="BW1061" i="35"/>
  <c r="BK1062" i="35"/>
  <c r="BS1062" i="35" s="1"/>
  <c r="BU1061" i="35"/>
  <c r="BL1062" i="35"/>
  <c r="BV1061" i="35"/>
  <c r="BN1062" i="35"/>
  <c r="BO1062" i="35"/>
  <c r="BL1061" i="35"/>
  <c r="BO1061" i="35"/>
  <c r="BK1063" i="35"/>
  <c r="BS1063" i="35" s="1"/>
  <c r="BW1063" i="35"/>
  <c r="BL1063" i="35"/>
  <c r="BN1063" i="35"/>
  <c r="BO1063" i="35"/>
  <c r="BX1063" i="35"/>
  <c r="BU1063" i="35"/>
  <c r="BR1064" i="35"/>
  <c r="BV1064" i="35"/>
  <c r="BU1064" i="35"/>
  <c r="BK1064" i="35"/>
  <c r="BW1064" i="35"/>
  <c r="BL1064" i="35"/>
  <c r="BN1064" i="35"/>
  <c r="CA1049" i="35"/>
  <c r="BY1049" i="35"/>
  <c r="BZ1049" i="35" s="1"/>
  <c r="BT1049" i="35"/>
  <c r="BV1049" i="35" s="1"/>
  <c r="BJ1049" i="35"/>
  <c r="BN1049" i="35" s="1"/>
  <c r="R1049" i="35"/>
  <c r="CA1050" i="35"/>
  <c r="BY1050" i="35"/>
  <c r="BZ1050" i="35" s="1"/>
  <c r="BT1050" i="35"/>
  <c r="BW1050" i="35" s="1"/>
  <c r="BJ1050" i="35"/>
  <c r="BO1050" i="35" s="1"/>
  <c r="R1050" i="35"/>
  <c r="CA1039" i="35"/>
  <c r="BY1039" i="35"/>
  <c r="BZ1039" i="35" s="1"/>
  <c r="BT1039" i="35"/>
  <c r="BX1039" i="35" s="1"/>
  <c r="BJ1039" i="35"/>
  <c r="BL1039" i="35" s="1"/>
  <c r="R1039" i="35"/>
  <c r="CA1040" i="35"/>
  <c r="BY1040" i="35"/>
  <c r="BZ1040" i="35" s="1"/>
  <c r="BT1040" i="35"/>
  <c r="BX1040" i="35" s="1"/>
  <c r="BJ1040" i="35"/>
  <c r="BN1040" i="35" s="1"/>
  <c r="R1040" i="35"/>
  <c r="CA1034" i="35"/>
  <c r="BY1034" i="35"/>
  <c r="BZ1034" i="35" s="1"/>
  <c r="BT1034" i="35"/>
  <c r="BX1034" i="35" s="1"/>
  <c r="BJ1034" i="35"/>
  <c r="BL1034" i="35" s="1"/>
  <c r="R1034" i="35"/>
  <c r="CA1035" i="35"/>
  <c r="BY1035" i="35"/>
  <c r="BZ1035" i="35" s="1"/>
  <c r="BT1035" i="35"/>
  <c r="BW1035" i="35" s="1"/>
  <c r="BJ1035" i="35"/>
  <c r="BK1035" i="35" s="1"/>
  <c r="R1035" i="35"/>
  <c r="CA1056" i="35"/>
  <c r="BY1056" i="35"/>
  <c r="BZ1056" i="35" s="1"/>
  <c r="BT1056" i="35"/>
  <c r="BV1056" i="35" s="1"/>
  <c r="BJ1056" i="35"/>
  <c r="BR1056" i="35" s="1"/>
  <c r="R1056" i="35"/>
  <c r="CA1057" i="35"/>
  <c r="BY1057" i="35"/>
  <c r="BZ1057" i="35" s="1"/>
  <c r="BT1057" i="35"/>
  <c r="BW1057" i="35" s="1"/>
  <c r="BJ1057" i="35"/>
  <c r="BK1057" i="35" s="1"/>
  <c r="R1057" i="35"/>
  <c r="CA1058" i="35"/>
  <c r="BY1058" i="35"/>
  <c r="BZ1058" i="35" s="1"/>
  <c r="BT1058" i="35"/>
  <c r="BX1058" i="35" s="1"/>
  <c r="BJ1058" i="35"/>
  <c r="BN1058" i="35" s="1"/>
  <c r="R1058" i="35"/>
  <c r="CA1026" i="35"/>
  <c r="BY1026" i="35"/>
  <c r="BZ1026" i="35" s="1"/>
  <c r="BT1026" i="35"/>
  <c r="BX1026" i="35" s="1"/>
  <c r="BJ1026" i="35"/>
  <c r="BO1026" i="35" s="1"/>
  <c r="R1026" i="35"/>
  <c r="CA1027" i="35"/>
  <c r="BY1027" i="35"/>
  <c r="BZ1027" i="35" s="1"/>
  <c r="BT1027" i="35"/>
  <c r="BX1027" i="35" s="1"/>
  <c r="BJ1027" i="35"/>
  <c r="BR1027" i="35" s="1"/>
  <c r="R1027" i="35"/>
  <c r="BS1084" i="35" l="1"/>
  <c r="BQ1084" i="35"/>
  <c r="BP1084" i="35"/>
  <c r="BM1084" i="35"/>
  <c r="BS1072" i="35"/>
  <c r="BM1072" i="35"/>
  <c r="BQ1072" i="35"/>
  <c r="BM1052" i="35"/>
  <c r="BP1052" i="35"/>
  <c r="BS1052" i="35"/>
  <c r="BQ1052" i="35"/>
  <c r="BQ1062" i="35"/>
  <c r="BP1062" i="35"/>
  <c r="BQ1060" i="35"/>
  <c r="BP1060" i="35"/>
  <c r="BM1060" i="35"/>
  <c r="BM1062" i="35"/>
  <c r="BM1061" i="35"/>
  <c r="BP1061" i="35"/>
  <c r="BS1061" i="35"/>
  <c r="BQ1061" i="35"/>
  <c r="BP1063" i="35"/>
  <c r="BQ1063" i="35"/>
  <c r="BM1063" i="35"/>
  <c r="BM1064" i="35"/>
  <c r="BS1064" i="35"/>
  <c r="BQ1064" i="35"/>
  <c r="BP1064" i="35"/>
  <c r="BO1049" i="35"/>
  <c r="BK1049" i="35"/>
  <c r="BM1049" i="35" s="1"/>
  <c r="BX1049" i="35"/>
  <c r="BL1049" i="35"/>
  <c r="BW1049" i="35"/>
  <c r="BR1049" i="35"/>
  <c r="BV1050" i="35"/>
  <c r="BX1050" i="35"/>
  <c r="BU1049" i="35"/>
  <c r="BL1050" i="35"/>
  <c r="BR1050" i="35"/>
  <c r="BU1050" i="35"/>
  <c r="BK1050" i="35"/>
  <c r="BN1050" i="35"/>
  <c r="BO1039" i="35"/>
  <c r="BU1039" i="35"/>
  <c r="BW1039" i="35"/>
  <c r="BK1039" i="35"/>
  <c r="BN1039" i="35"/>
  <c r="BR1039" i="35"/>
  <c r="BV1039" i="35"/>
  <c r="BO1040" i="35"/>
  <c r="BR1040" i="35"/>
  <c r="BU1040" i="35"/>
  <c r="BV1040" i="35"/>
  <c r="BK1040" i="35"/>
  <c r="BW1040" i="35"/>
  <c r="BL1040" i="35"/>
  <c r="BR1035" i="35"/>
  <c r="BO1035" i="35"/>
  <c r="BN1034" i="35"/>
  <c r="BO1034" i="35"/>
  <c r="BN1035" i="35"/>
  <c r="BX1035" i="35"/>
  <c r="BR1034" i="35"/>
  <c r="BU1034" i="35"/>
  <c r="BV1034" i="35"/>
  <c r="BK1034" i="35"/>
  <c r="BW1034" i="35"/>
  <c r="BL1035" i="35"/>
  <c r="BS1035" i="35"/>
  <c r="BM1035" i="35"/>
  <c r="BQ1035" i="35"/>
  <c r="BP1035" i="35"/>
  <c r="BU1035" i="35"/>
  <c r="BV1035" i="35"/>
  <c r="BX1056" i="35"/>
  <c r="BK1056" i="35"/>
  <c r="BM1056" i="35" s="1"/>
  <c r="BL1056" i="35"/>
  <c r="BN1056" i="35"/>
  <c r="BO1056" i="35"/>
  <c r="BU1056" i="35"/>
  <c r="BW1056" i="35"/>
  <c r="BL1057" i="35"/>
  <c r="BN1057" i="35"/>
  <c r="BR1057" i="35"/>
  <c r="BX1057" i="35"/>
  <c r="BO1057" i="35"/>
  <c r="BS1057" i="35"/>
  <c r="BM1057" i="35"/>
  <c r="BQ1057" i="35"/>
  <c r="BP1057" i="35"/>
  <c r="BV1057" i="35"/>
  <c r="BU1057" i="35"/>
  <c r="BR1058" i="35"/>
  <c r="BO1058" i="35"/>
  <c r="BV1058" i="35"/>
  <c r="BK1058" i="35"/>
  <c r="BW1058" i="35"/>
  <c r="BU1058" i="35"/>
  <c r="BL1058" i="35"/>
  <c r="BK1026" i="35"/>
  <c r="BM1026" i="35" s="1"/>
  <c r="BR1026" i="35"/>
  <c r="BU1026" i="35"/>
  <c r="BV1026" i="35"/>
  <c r="BW1026" i="35"/>
  <c r="BL1026" i="35"/>
  <c r="BN1026" i="35"/>
  <c r="BK1027" i="35"/>
  <c r="BL1027" i="35"/>
  <c r="BN1027" i="35"/>
  <c r="BO1027" i="35"/>
  <c r="BU1027" i="35"/>
  <c r="BV1027" i="35"/>
  <c r="BW1027" i="35"/>
  <c r="R1464" i="35"/>
  <c r="CA1464" i="35"/>
  <c r="BY1464" i="35"/>
  <c r="BZ1464" i="35" s="1"/>
  <c r="BT1464" i="35"/>
  <c r="BX1464" i="35" s="1"/>
  <c r="BJ1464" i="35"/>
  <c r="BL1464" i="35" s="1"/>
  <c r="CA1457" i="35"/>
  <c r="BY1457" i="35"/>
  <c r="BZ1457" i="35" s="1"/>
  <c r="BT1457" i="35"/>
  <c r="BX1457" i="35" s="1"/>
  <c r="BJ1457" i="35"/>
  <c r="BO1457" i="35" s="1"/>
  <c r="AE1457" i="35"/>
  <c r="R1457" i="35"/>
  <c r="BQ1049" i="35" l="1"/>
  <c r="BS1049" i="35"/>
  <c r="BP1049" i="35"/>
  <c r="BM1050" i="35"/>
  <c r="BS1050" i="35"/>
  <c r="BQ1050" i="35"/>
  <c r="BP1050" i="35"/>
  <c r="BQ1039" i="35"/>
  <c r="BS1039" i="35"/>
  <c r="BP1039" i="35"/>
  <c r="BM1039" i="35"/>
  <c r="BM1040" i="35"/>
  <c r="BS1040" i="35"/>
  <c r="BQ1040" i="35"/>
  <c r="BP1040" i="35"/>
  <c r="BM1034" i="35"/>
  <c r="BP1034" i="35"/>
  <c r="BS1034" i="35"/>
  <c r="BQ1034" i="35"/>
  <c r="BP1056" i="35"/>
  <c r="BS1056" i="35"/>
  <c r="BQ1056" i="35"/>
  <c r="BQ1026" i="35"/>
  <c r="BM1058" i="35"/>
  <c r="BP1058" i="35"/>
  <c r="BS1058" i="35"/>
  <c r="BQ1058" i="35"/>
  <c r="BP1026" i="35"/>
  <c r="BS1026" i="35"/>
  <c r="BM1027" i="35"/>
  <c r="BS1027" i="35"/>
  <c r="BQ1027" i="35"/>
  <c r="BP1027" i="35"/>
  <c r="BN1464" i="35"/>
  <c r="BO1464" i="35"/>
  <c r="BR1464" i="35"/>
  <c r="BU1464" i="35"/>
  <c r="BV1464" i="35"/>
  <c r="BK1464" i="35"/>
  <c r="BW1464" i="35"/>
  <c r="BU1457" i="35"/>
  <c r="BL1457" i="35"/>
  <c r="BV1457" i="35"/>
  <c r="BK1457" i="35"/>
  <c r="BW1457" i="35"/>
  <c r="BN1457" i="35"/>
  <c r="BR1457" i="35"/>
  <c r="CA997" i="35"/>
  <c r="BY997" i="35"/>
  <c r="BZ997" i="35" s="1"/>
  <c r="BT997" i="35"/>
  <c r="BX997" i="35" s="1"/>
  <c r="BJ997" i="35"/>
  <c r="BO997" i="35" s="1"/>
  <c r="R997" i="35"/>
  <c r="CA998" i="35"/>
  <c r="BY998" i="35"/>
  <c r="BZ998" i="35" s="1"/>
  <c r="BT998" i="35"/>
  <c r="BX998" i="35" s="1"/>
  <c r="BJ998" i="35"/>
  <c r="BO998" i="35" s="1"/>
  <c r="R998" i="35"/>
  <c r="CA999" i="35"/>
  <c r="BY999" i="35"/>
  <c r="BZ999" i="35" s="1"/>
  <c r="BT999" i="35"/>
  <c r="BX999" i="35" s="1"/>
  <c r="BJ999" i="35"/>
  <c r="BO999" i="35" s="1"/>
  <c r="R999" i="35"/>
  <c r="CA1010" i="35"/>
  <c r="BY1010" i="35"/>
  <c r="BZ1010" i="35" s="1"/>
  <c r="BT1010" i="35"/>
  <c r="BX1010" i="35" s="1"/>
  <c r="BJ1010" i="35"/>
  <c r="BN1010" i="35" s="1"/>
  <c r="R1010" i="35"/>
  <c r="CA1011" i="35"/>
  <c r="BY1011" i="35"/>
  <c r="BZ1011" i="35" s="1"/>
  <c r="BT1011" i="35"/>
  <c r="BV1011" i="35" s="1"/>
  <c r="BJ1011" i="35"/>
  <c r="BO1011" i="35" s="1"/>
  <c r="R1011" i="35"/>
  <c r="CA1005" i="35"/>
  <c r="BY1005" i="35"/>
  <c r="BZ1005" i="35" s="1"/>
  <c r="BT1005" i="35"/>
  <c r="BW1005" i="35" s="1"/>
  <c r="BJ1005" i="35"/>
  <c r="BK1005" i="35" s="1"/>
  <c r="R1005" i="35"/>
  <c r="CA1006" i="35"/>
  <c r="BY1006" i="35"/>
  <c r="BZ1006" i="35" s="1"/>
  <c r="BT1006" i="35"/>
  <c r="BW1006" i="35" s="1"/>
  <c r="BJ1006" i="35"/>
  <c r="BK1006" i="35" s="1"/>
  <c r="R1006" i="35"/>
  <c r="CA990" i="35"/>
  <c r="BY990" i="35"/>
  <c r="BZ990" i="35" s="1"/>
  <c r="BT990" i="35"/>
  <c r="BV990" i="35" s="1"/>
  <c r="BJ990" i="35"/>
  <c r="BR990" i="35" s="1"/>
  <c r="R990" i="35"/>
  <c r="CA991" i="35"/>
  <c r="BY991" i="35"/>
  <c r="BZ991" i="35" s="1"/>
  <c r="BT991" i="35"/>
  <c r="BX991" i="35" s="1"/>
  <c r="BJ991" i="35"/>
  <c r="BO991" i="35" s="1"/>
  <c r="R991" i="35"/>
  <c r="CA992" i="35"/>
  <c r="BY992" i="35"/>
  <c r="BZ992" i="35" s="1"/>
  <c r="BT992" i="35"/>
  <c r="BV992" i="35" s="1"/>
  <c r="BJ992" i="35"/>
  <c r="BN992" i="35" s="1"/>
  <c r="R992" i="35"/>
  <c r="BM1464" i="35" l="1"/>
  <c r="BS1464" i="35"/>
  <c r="BP1464" i="35"/>
  <c r="BQ1464" i="35"/>
  <c r="BS1457" i="35"/>
  <c r="BQ1457" i="35"/>
  <c r="BP1457" i="35"/>
  <c r="BM1457" i="35"/>
  <c r="BR997" i="35"/>
  <c r="BU997" i="35"/>
  <c r="BR999" i="35"/>
  <c r="BV997" i="35"/>
  <c r="BK997" i="35"/>
  <c r="BW997" i="35"/>
  <c r="BL997" i="35"/>
  <c r="BN997" i="35"/>
  <c r="BR998" i="35"/>
  <c r="BU998" i="35"/>
  <c r="BV998" i="35"/>
  <c r="BK998" i="35"/>
  <c r="BW998" i="35"/>
  <c r="BL998" i="35"/>
  <c r="BN998" i="35"/>
  <c r="BU999" i="35"/>
  <c r="BK999" i="35"/>
  <c r="BW999" i="35"/>
  <c r="BV999" i="35"/>
  <c r="BL999" i="35"/>
  <c r="BN999" i="35"/>
  <c r="BO1010" i="35"/>
  <c r="BR1010" i="35"/>
  <c r="BU1010" i="35"/>
  <c r="BR1011" i="35"/>
  <c r="BV1010" i="35"/>
  <c r="BK1010" i="35"/>
  <c r="BW1010" i="35"/>
  <c r="BL1010" i="35"/>
  <c r="BU1011" i="35"/>
  <c r="BK1011" i="35"/>
  <c r="BW1011" i="35"/>
  <c r="BL1011" i="35"/>
  <c r="BX1011" i="35"/>
  <c r="BN1011" i="35"/>
  <c r="BL1005" i="35"/>
  <c r="BX1005" i="35"/>
  <c r="BX1006" i="35"/>
  <c r="BR1005" i="35"/>
  <c r="BN1005" i="35"/>
  <c r="BO1005" i="35"/>
  <c r="BS1005" i="35"/>
  <c r="BQ1005" i="35"/>
  <c r="BP1005" i="35"/>
  <c r="BM1005" i="35"/>
  <c r="BL1006" i="35"/>
  <c r="BN1006" i="35"/>
  <c r="BR1006" i="35"/>
  <c r="BU1005" i="35"/>
  <c r="BV1005" i="35"/>
  <c r="BO1006" i="35"/>
  <c r="BS1006" i="35"/>
  <c r="BQ1006" i="35"/>
  <c r="BP1006" i="35"/>
  <c r="BM1006" i="35"/>
  <c r="BU1006" i="35"/>
  <c r="BV1006" i="35"/>
  <c r="BU992" i="35"/>
  <c r="BL990" i="35"/>
  <c r="BK990" i="35"/>
  <c r="BS990" i="35" s="1"/>
  <c r="BW992" i="35"/>
  <c r="BX992" i="35"/>
  <c r="BN990" i="35"/>
  <c r="BO990" i="35"/>
  <c r="BX990" i="35"/>
  <c r="BW990" i="35"/>
  <c r="BU990" i="35"/>
  <c r="BR991" i="35"/>
  <c r="BU991" i="35"/>
  <c r="BV991" i="35"/>
  <c r="BK991" i="35"/>
  <c r="BW991" i="35"/>
  <c r="BL991" i="35"/>
  <c r="BN991" i="35"/>
  <c r="BK992" i="35"/>
  <c r="BO992" i="35"/>
  <c r="BR992" i="35"/>
  <c r="BL992" i="35"/>
  <c r="CA985" i="35"/>
  <c r="BY985" i="35"/>
  <c r="BZ985" i="35" s="1"/>
  <c r="BT985" i="35"/>
  <c r="BX985" i="35" s="1"/>
  <c r="BJ985" i="35"/>
  <c r="BN985" i="35" s="1"/>
  <c r="R985" i="35"/>
  <c r="CA986" i="35"/>
  <c r="BY986" i="35"/>
  <c r="BZ986" i="35" s="1"/>
  <c r="BT986" i="35"/>
  <c r="BX986" i="35" s="1"/>
  <c r="BJ986" i="35"/>
  <c r="BR986" i="35" s="1"/>
  <c r="R986" i="35"/>
  <c r="CA987" i="35"/>
  <c r="BY987" i="35"/>
  <c r="BZ987" i="35" s="1"/>
  <c r="BT987" i="35"/>
  <c r="BW987" i="35" s="1"/>
  <c r="BJ987" i="35"/>
  <c r="BK987" i="35" s="1"/>
  <c r="R987" i="35"/>
  <c r="CA982" i="35"/>
  <c r="BY982" i="35"/>
  <c r="BZ982" i="35" s="1"/>
  <c r="BT982" i="35"/>
  <c r="BV982" i="35" s="1"/>
  <c r="BJ982" i="35"/>
  <c r="BO982" i="35" s="1"/>
  <c r="R982" i="35"/>
  <c r="CA983" i="35"/>
  <c r="BY983" i="35"/>
  <c r="BZ983" i="35" s="1"/>
  <c r="BT983" i="35"/>
  <c r="BW983" i="35" s="1"/>
  <c r="BJ983" i="35"/>
  <c r="BK983" i="35" s="1"/>
  <c r="R983" i="35"/>
  <c r="CA976" i="35"/>
  <c r="BY976" i="35"/>
  <c r="BZ976" i="35" s="1"/>
  <c r="BT976" i="35"/>
  <c r="BV976" i="35" s="1"/>
  <c r="BJ976" i="35"/>
  <c r="BO976" i="35" s="1"/>
  <c r="R976" i="35"/>
  <c r="CA977" i="35"/>
  <c r="BY977" i="35"/>
  <c r="BZ977" i="35" s="1"/>
  <c r="BT977" i="35"/>
  <c r="BX977" i="35" s="1"/>
  <c r="BJ977" i="35"/>
  <c r="BO977" i="35" s="1"/>
  <c r="R977" i="35"/>
  <c r="CA1001" i="35"/>
  <c r="BY1001" i="35"/>
  <c r="BZ1001" i="35" s="1"/>
  <c r="BT1001" i="35"/>
  <c r="BX1001" i="35" s="1"/>
  <c r="BJ1001" i="35"/>
  <c r="BO1001" i="35" s="1"/>
  <c r="R1001" i="35"/>
  <c r="CA1002" i="35"/>
  <c r="BY1002" i="35"/>
  <c r="BZ1002" i="35" s="1"/>
  <c r="BT1002" i="35"/>
  <c r="BV1002" i="35" s="1"/>
  <c r="BJ1002" i="35"/>
  <c r="BR1002" i="35" s="1"/>
  <c r="R1002" i="35"/>
  <c r="CA1003" i="35"/>
  <c r="BY1003" i="35"/>
  <c r="BZ1003" i="35" s="1"/>
  <c r="BT1003" i="35"/>
  <c r="BV1003" i="35" s="1"/>
  <c r="BJ1003" i="35"/>
  <c r="BO1003" i="35" s="1"/>
  <c r="R1003" i="35"/>
  <c r="CA973" i="35"/>
  <c r="BY973" i="35"/>
  <c r="BZ973" i="35" s="1"/>
  <c r="BT973" i="35"/>
  <c r="BV973" i="35" s="1"/>
  <c r="BJ973" i="35"/>
  <c r="BO973" i="35" s="1"/>
  <c r="R973" i="35"/>
  <c r="CA974" i="35"/>
  <c r="BY974" i="35"/>
  <c r="BZ974" i="35" s="1"/>
  <c r="BT974" i="35"/>
  <c r="BX974" i="35" s="1"/>
  <c r="BJ974" i="35"/>
  <c r="BL974" i="35" s="1"/>
  <c r="R974" i="35"/>
  <c r="BM997" i="35" l="1"/>
  <c r="BS997" i="35"/>
  <c r="BP997" i="35"/>
  <c r="BQ997" i="35"/>
  <c r="BM998" i="35"/>
  <c r="BP998" i="35"/>
  <c r="BS998" i="35"/>
  <c r="BQ998" i="35"/>
  <c r="BM999" i="35"/>
  <c r="BP999" i="35"/>
  <c r="BS999" i="35"/>
  <c r="BQ999" i="35"/>
  <c r="BM1010" i="35"/>
  <c r="BS1010" i="35"/>
  <c r="BQ1010" i="35"/>
  <c r="BP1010" i="35"/>
  <c r="BS1011" i="35"/>
  <c r="BM1011" i="35"/>
  <c r="BQ1011" i="35"/>
  <c r="BP1011" i="35"/>
  <c r="BQ990" i="35"/>
  <c r="BP990" i="35"/>
  <c r="BM990" i="35"/>
  <c r="BQ991" i="35"/>
  <c r="BP991" i="35"/>
  <c r="BS991" i="35"/>
  <c r="BM991" i="35"/>
  <c r="BM992" i="35"/>
  <c r="BS992" i="35"/>
  <c r="BQ992" i="35"/>
  <c r="BP992" i="35"/>
  <c r="BR985" i="35"/>
  <c r="BK985" i="35"/>
  <c r="BQ985" i="35" s="1"/>
  <c r="BO985" i="35"/>
  <c r="BN986" i="35"/>
  <c r="BO986" i="35"/>
  <c r="BW985" i="35"/>
  <c r="BN987" i="35"/>
  <c r="BO987" i="35"/>
  <c r="BU985" i="35"/>
  <c r="BV985" i="35"/>
  <c r="BL985" i="35"/>
  <c r="BK986" i="35"/>
  <c r="BM986" i="35" s="1"/>
  <c r="BL986" i="35"/>
  <c r="BR987" i="35"/>
  <c r="BX987" i="35"/>
  <c r="BU986" i="35"/>
  <c r="BV986" i="35"/>
  <c r="BW986" i="35"/>
  <c r="BL987" i="35"/>
  <c r="BS987" i="35"/>
  <c r="BM987" i="35"/>
  <c r="BQ987" i="35"/>
  <c r="BP987" i="35"/>
  <c r="BV987" i="35"/>
  <c r="BU987" i="35"/>
  <c r="BL983" i="35"/>
  <c r="BK982" i="35"/>
  <c r="BM982" i="35" s="1"/>
  <c r="BN983" i="35"/>
  <c r="BL982" i="35"/>
  <c r="BO983" i="35"/>
  <c r="BN982" i="35"/>
  <c r="BR983" i="35"/>
  <c r="BR982" i="35"/>
  <c r="BU983" i="35"/>
  <c r="BW982" i="35"/>
  <c r="BX983" i="35"/>
  <c r="BX982" i="35"/>
  <c r="BU982" i="35"/>
  <c r="BS983" i="35"/>
  <c r="BQ983" i="35"/>
  <c r="BM983" i="35"/>
  <c r="BP983" i="35"/>
  <c r="BV983" i="35"/>
  <c r="BK976" i="35"/>
  <c r="BS976" i="35" s="1"/>
  <c r="BW976" i="35"/>
  <c r="BL976" i="35"/>
  <c r="BX976" i="35"/>
  <c r="BU977" i="35"/>
  <c r="BW977" i="35"/>
  <c r="BR976" i="35"/>
  <c r="BU976" i="35"/>
  <c r="BN976" i="35"/>
  <c r="BK977" i="35"/>
  <c r="BM977" i="35" s="1"/>
  <c r="BR977" i="35"/>
  <c r="BV977" i="35"/>
  <c r="BL977" i="35"/>
  <c r="BN977" i="35"/>
  <c r="BR1001" i="35"/>
  <c r="BW1002" i="35"/>
  <c r="BX1002" i="35"/>
  <c r="BK1002" i="35"/>
  <c r="BM1002" i="35" s="1"/>
  <c r="BU1001" i="35"/>
  <c r="BL1002" i="35"/>
  <c r="BV1001" i="35"/>
  <c r="BN1002" i="35"/>
  <c r="BK1001" i="35"/>
  <c r="BW1001" i="35"/>
  <c r="BO1002" i="35"/>
  <c r="BL1001" i="35"/>
  <c r="BN1001" i="35"/>
  <c r="BU1002" i="35"/>
  <c r="BK1003" i="35"/>
  <c r="BS1003" i="35" s="1"/>
  <c r="BL1003" i="35"/>
  <c r="BW1003" i="35"/>
  <c r="BX1003" i="35"/>
  <c r="BR1003" i="35"/>
  <c r="BU1003" i="35"/>
  <c r="BN1003" i="35"/>
  <c r="BX973" i="35"/>
  <c r="BW973" i="35"/>
  <c r="BK973" i="35"/>
  <c r="BS973" i="35" s="1"/>
  <c r="BL973" i="35"/>
  <c r="BN973" i="35"/>
  <c r="BR973" i="35"/>
  <c r="BU973" i="35"/>
  <c r="BN974" i="35"/>
  <c r="BO974" i="35"/>
  <c r="BR974" i="35"/>
  <c r="BV974" i="35"/>
  <c r="BU974" i="35"/>
  <c r="BK974" i="35"/>
  <c r="BW974" i="35"/>
  <c r="AE1211" i="35"/>
  <c r="AE1210" i="35"/>
  <c r="AE1059" i="35"/>
  <c r="AE1029" i="35"/>
  <c r="AE1004" i="35"/>
  <c r="AE894" i="35"/>
  <c r="AE516" i="35"/>
  <c r="AE367" i="35"/>
  <c r="AE364" i="35"/>
  <c r="BS986" i="35" l="1"/>
  <c r="BS985" i="35"/>
  <c r="BM985" i="35"/>
  <c r="BP985" i="35"/>
  <c r="BP986" i="35"/>
  <c r="BQ986" i="35"/>
  <c r="BQ982" i="35"/>
  <c r="BS982" i="35"/>
  <c r="BP982" i="35"/>
  <c r="BQ976" i="35"/>
  <c r="BP976" i="35"/>
  <c r="BM976" i="35"/>
  <c r="BQ977" i="35"/>
  <c r="BS977" i="35"/>
  <c r="BP977" i="35"/>
  <c r="BM1001" i="35"/>
  <c r="BP1001" i="35"/>
  <c r="BS1001" i="35"/>
  <c r="BQ1001" i="35"/>
  <c r="BS1002" i="35"/>
  <c r="BQ1002" i="35"/>
  <c r="BP1002" i="35"/>
  <c r="BM1003" i="35"/>
  <c r="BP1003" i="35"/>
  <c r="BQ1003" i="35"/>
  <c r="BM973" i="35"/>
  <c r="BQ973" i="35"/>
  <c r="BP973" i="35"/>
  <c r="BM974" i="35"/>
  <c r="BS974" i="35"/>
  <c r="BQ974" i="35"/>
  <c r="BP974" i="35"/>
  <c r="CA961" i="35"/>
  <c r="BY961" i="35"/>
  <c r="BZ961" i="35" s="1"/>
  <c r="BT961" i="35"/>
  <c r="BW961" i="35" s="1"/>
  <c r="BJ961" i="35"/>
  <c r="BK961" i="35" s="1"/>
  <c r="R961" i="35"/>
  <c r="CA962" i="35"/>
  <c r="BY962" i="35"/>
  <c r="BZ962" i="35" s="1"/>
  <c r="BT962" i="35"/>
  <c r="BW962" i="35" s="1"/>
  <c r="BJ962" i="35"/>
  <c r="BR962" i="35" s="1"/>
  <c r="R962" i="35"/>
  <c r="CA953" i="35"/>
  <c r="BY953" i="35"/>
  <c r="BZ953" i="35" s="1"/>
  <c r="BT953" i="35"/>
  <c r="BX953" i="35" s="1"/>
  <c r="BJ953" i="35"/>
  <c r="BN953" i="35" s="1"/>
  <c r="R953" i="35"/>
  <c r="CA945" i="35"/>
  <c r="BY945" i="35"/>
  <c r="BZ945" i="35" s="1"/>
  <c r="BT945" i="35"/>
  <c r="BW945" i="35" s="1"/>
  <c r="BJ945" i="35"/>
  <c r="BN945" i="35" s="1"/>
  <c r="R945" i="35"/>
  <c r="CA946" i="35"/>
  <c r="BY946" i="35"/>
  <c r="BZ946" i="35" s="1"/>
  <c r="BT946" i="35"/>
  <c r="BV946" i="35" s="1"/>
  <c r="BJ946" i="35"/>
  <c r="BO946" i="35" s="1"/>
  <c r="R946" i="35"/>
  <c r="CA947" i="35"/>
  <c r="BY947" i="35"/>
  <c r="BZ947" i="35" s="1"/>
  <c r="BT947" i="35"/>
  <c r="BU947" i="35" s="1"/>
  <c r="BJ947" i="35"/>
  <c r="BL947" i="35" s="1"/>
  <c r="R947" i="35"/>
  <c r="CA939" i="35"/>
  <c r="BY939" i="35"/>
  <c r="BZ939" i="35" s="1"/>
  <c r="BT939" i="35"/>
  <c r="BX939" i="35" s="1"/>
  <c r="BJ939" i="35"/>
  <c r="BL939" i="35" s="1"/>
  <c r="R939" i="35"/>
  <c r="CA940" i="35"/>
  <c r="BY940" i="35"/>
  <c r="BZ940" i="35" s="1"/>
  <c r="BT940" i="35"/>
  <c r="BX940" i="35" s="1"/>
  <c r="BJ940" i="35"/>
  <c r="BN940" i="35" s="1"/>
  <c r="R940" i="35"/>
  <c r="CA941" i="35"/>
  <c r="BY941" i="35"/>
  <c r="BZ941" i="35" s="1"/>
  <c r="BT941" i="35"/>
  <c r="BX941" i="35" s="1"/>
  <c r="BJ941" i="35"/>
  <c r="BR941" i="35" s="1"/>
  <c r="R941" i="35"/>
  <c r="CA933" i="35"/>
  <c r="BY933" i="35"/>
  <c r="BZ933" i="35" s="1"/>
  <c r="BT933" i="35"/>
  <c r="BV933" i="35" s="1"/>
  <c r="BJ933" i="35"/>
  <c r="BO933" i="35" s="1"/>
  <c r="R933" i="35"/>
  <c r="CA921" i="35"/>
  <c r="BY921" i="35"/>
  <c r="BZ921" i="35" s="1"/>
  <c r="BT921" i="35"/>
  <c r="BX921" i="35" s="1"/>
  <c r="BJ921" i="35"/>
  <c r="BO921" i="35" s="1"/>
  <c r="R921" i="35"/>
  <c r="CA922" i="35"/>
  <c r="BY922" i="35"/>
  <c r="BZ922" i="35" s="1"/>
  <c r="BT922" i="35"/>
  <c r="BV922" i="35" s="1"/>
  <c r="BJ922" i="35"/>
  <c r="BO922" i="35" s="1"/>
  <c r="R922" i="35"/>
  <c r="CA907" i="35"/>
  <c r="BY907" i="35"/>
  <c r="BZ907" i="35" s="1"/>
  <c r="BT907" i="35"/>
  <c r="BV907" i="35" s="1"/>
  <c r="BJ907" i="35"/>
  <c r="BO907" i="35" s="1"/>
  <c r="R907" i="35"/>
  <c r="CA911" i="35"/>
  <c r="BY911" i="35"/>
  <c r="BZ911" i="35" s="1"/>
  <c r="BT911" i="35"/>
  <c r="BX911" i="35" s="1"/>
  <c r="BJ911" i="35"/>
  <c r="BL911" i="35" s="1"/>
  <c r="R911" i="35"/>
  <c r="CA886" i="35"/>
  <c r="BY886" i="35"/>
  <c r="BZ886" i="35" s="1"/>
  <c r="BT886" i="35"/>
  <c r="BV886" i="35" s="1"/>
  <c r="BJ886" i="35"/>
  <c r="BR886" i="35" s="1"/>
  <c r="R886" i="35"/>
  <c r="CA887" i="35"/>
  <c r="BY887" i="35"/>
  <c r="BZ887" i="35" s="1"/>
  <c r="BT887" i="35"/>
  <c r="BV887" i="35" s="1"/>
  <c r="BJ887" i="35"/>
  <c r="BL887" i="35" s="1"/>
  <c r="R887" i="35"/>
  <c r="CA895" i="35"/>
  <c r="BY895" i="35"/>
  <c r="BZ895" i="35" s="1"/>
  <c r="BT895" i="35"/>
  <c r="BV895" i="35" s="1"/>
  <c r="BJ895" i="35"/>
  <c r="BR895" i="35" s="1"/>
  <c r="R895" i="35"/>
  <c r="CA896" i="35"/>
  <c r="BY896" i="35"/>
  <c r="BZ896" i="35" s="1"/>
  <c r="BT896" i="35"/>
  <c r="BX896" i="35" s="1"/>
  <c r="BJ896" i="35"/>
  <c r="BL896" i="35" s="1"/>
  <c r="R896" i="35"/>
  <c r="BR961" i="35" l="1"/>
  <c r="BN962" i="35"/>
  <c r="BO962" i="35"/>
  <c r="BX961" i="35"/>
  <c r="BL961" i="35"/>
  <c r="BK962" i="35"/>
  <c r="BP962" i="35" s="1"/>
  <c r="BN961" i="35"/>
  <c r="BO961" i="35"/>
  <c r="BM961" i="35"/>
  <c r="BS961" i="35"/>
  <c r="BQ961" i="35"/>
  <c r="BP961" i="35"/>
  <c r="BX962" i="35"/>
  <c r="BU961" i="35"/>
  <c r="BV961" i="35"/>
  <c r="BL962" i="35"/>
  <c r="BU962" i="35"/>
  <c r="BV962" i="35"/>
  <c r="BO953" i="35"/>
  <c r="BR953" i="35"/>
  <c r="BW953" i="35"/>
  <c r="BK953" i="35"/>
  <c r="BS953" i="35" s="1"/>
  <c r="BU953" i="35"/>
  <c r="BV953" i="35"/>
  <c r="BL953" i="35"/>
  <c r="BX945" i="35"/>
  <c r="BV947" i="35"/>
  <c r="BL945" i="35"/>
  <c r="BW947" i="35"/>
  <c r="BR945" i="35"/>
  <c r="BX946" i="35"/>
  <c r="BO945" i="35"/>
  <c r="BU945" i="35"/>
  <c r="BW946" i="35"/>
  <c r="BX947" i="35"/>
  <c r="BV945" i="35"/>
  <c r="BR946" i="35"/>
  <c r="BK945" i="35"/>
  <c r="BK946" i="35"/>
  <c r="BM946" i="35" s="1"/>
  <c r="BL946" i="35"/>
  <c r="BU946" i="35"/>
  <c r="BN946" i="35"/>
  <c r="BN947" i="35"/>
  <c r="BO947" i="35"/>
  <c r="BR947" i="35"/>
  <c r="BK947" i="35"/>
  <c r="BK939" i="35"/>
  <c r="BO939" i="35"/>
  <c r="BN939" i="35"/>
  <c r="BR939" i="35"/>
  <c r="BW939" i="35"/>
  <c r="BW940" i="35"/>
  <c r="BO940" i="35"/>
  <c r="BK940" i="35"/>
  <c r="BS940" i="35" s="1"/>
  <c r="BU939" i="35"/>
  <c r="BV939" i="35"/>
  <c r="BR940" i="35"/>
  <c r="BU940" i="35"/>
  <c r="BL941" i="35"/>
  <c r="BV940" i="35"/>
  <c r="BK941" i="35"/>
  <c r="BM941" i="35" s="1"/>
  <c r="BL940" i="35"/>
  <c r="BN941" i="35"/>
  <c r="BO941" i="35"/>
  <c r="BU941" i="35"/>
  <c r="BV941" i="35"/>
  <c r="BW941" i="35"/>
  <c r="BK933" i="35"/>
  <c r="BM933" i="35" s="1"/>
  <c r="BN933" i="35"/>
  <c r="BR933" i="35"/>
  <c r="BL933" i="35"/>
  <c r="BW933" i="35"/>
  <c r="BX933" i="35"/>
  <c r="BU933" i="35"/>
  <c r="BK922" i="35"/>
  <c r="BM922" i="35" s="1"/>
  <c r="BW922" i="35"/>
  <c r="BR921" i="35"/>
  <c r="BU921" i="35"/>
  <c r="BV921" i="35"/>
  <c r="BK921" i="35"/>
  <c r="BW921" i="35"/>
  <c r="BL921" i="35"/>
  <c r="BX922" i="35"/>
  <c r="BL922" i="35"/>
  <c r="BN921" i="35"/>
  <c r="BR922" i="35"/>
  <c r="BU922" i="35"/>
  <c r="BN922" i="35"/>
  <c r="BK907" i="35"/>
  <c r="BM907" i="35" s="1"/>
  <c r="BW907" i="35"/>
  <c r="BX907" i="35"/>
  <c r="BR907" i="35"/>
  <c r="BU907" i="35"/>
  <c r="BN907" i="35"/>
  <c r="BL907" i="35"/>
  <c r="BR911" i="35"/>
  <c r="BN911" i="35"/>
  <c r="BO911" i="35"/>
  <c r="BU911" i="35"/>
  <c r="BV911" i="35"/>
  <c r="BK911" i="35"/>
  <c r="BW911" i="35"/>
  <c r="BK886" i="35"/>
  <c r="BL886" i="35"/>
  <c r="BW886" i="35"/>
  <c r="BO887" i="35"/>
  <c r="BX886" i="35"/>
  <c r="BR887" i="35"/>
  <c r="BU887" i="35"/>
  <c r="BO886" i="35"/>
  <c r="BX887" i="35"/>
  <c r="BN887" i="35"/>
  <c r="BN886" i="35"/>
  <c r="BW887" i="35"/>
  <c r="BK887" i="35"/>
  <c r="BS887" i="35" s="1"/>
  <c r="BU886" i="35"/>
  <c r="BK895" i="35"/>
  <c r="BS895" i="35" s="1"/>
  <c r="BL895" i="35"/>
  <c r="BU895" i="35"/>
  <c r="BW895" i="35"/>
  <c r="BX895" i="35"/>
  <c r="BO895" i="35"/>
  <c r="BN895" i="35"/>
  <c r="BN896" i="35"/>
  <c r="BO896" i="35"/>
  <c r="BR896" i="35"/>
  <c r="BV896" i="35"/>
  <c r="BU896" i="35"/>
  <c r="BK896" i="35"/>
  <c r="BW896" i="35"/>
  <c r="R823" i="35"/>
  <c r="CA258" i="35"/>
  <c r="BY258" i="35"/>
  <c r="BZ258" i="35" s="1"/>
  <c r="BT258" i="35"/>
  <c r="BX258" i="35" s="1"/>
  <c r="BJ258" i="35"/>
  <c r="BO258" i="35" s="1"/>
  <c r="R258" i="35"/>
  <c r="CA823" i="35"/>
  <c r="BY823" i="35"/>
  <c r="BZ823" i="35" s="1"/>
  <c r="BT823" i="35"/>
  <c r="BX823" i="35" s="1"/>
  <c r="BJ823" i="35"/>
  <c r="BO823" i="35" s="1"/>
  <c r="BS962" i="35" l="1"/>
  <c r="BM962" i="35"/>
  <c r="BQ962" i="35"/>
  <c r="BM953" i="35"/>
  <c r="BQ953" i="35"/>
  <c r="BP953" i="35"/>
  <c r="BM945" i="35"/>
  <c r="BS945" i="35"/>
  <c r="BQ945" i="35"/>
  <c r="BP945" i="35"/>
  <c r="BS946" i="35"/>
  <c r="BQ946" i="35"/>
  <c r="BP946" i="35"/>
  <c r="BS947" i="35"/>
  <c r="BQ947" i="35"/>
  <c r="BP947" i="35"/>
  <c r="BM947" i="35"/>
  <c r="BQ940" i="35"/>
  <c r="BM940" i="35"/>
  <c r="BP940" i="35"/>
  <c r="BS939" i="35"/>
  <c r="BP939" i="35"/>
  <c r="BM939" i="35"/>
  <c r="BQ939" i="35"/>
  <c r="BQ941" i="35"/>
  <c r="BS941" i="35"/>
  <c r="BP941" i="35"/>
  <c r="BS933" i="35"/>
  <c r="BP933" i="35"/>
  <c r="BQ933" i="35"/>
  <c r="BQ922" i="35"/>
  <c r="BP922" i="35"/>
  <c r="BS922" i="35"/>
  <c r="BM921" i="35"/>
  <c r="BP921" i="35"/>
  <c r="BS921" i="35"/>
  <c r="BQ921" i="35"/>
  <c r="BP907" i="35"/>
  <c r="BS907" i="35"/>
  <c r="BQ907" i="35"/>
  <c r="BP911" i="35"/>
  <c r="BS911" i="35"/>
  <c r="BQ911" i="35"/>
  <c r="BM911" i="35"/>
  <c r="BM886" i="35"/>
  <c r="BS886" i="35"/>
  <c r="BQ886" i="35"/>
  <c r="BP886" i="35"/>
  <c r="BP887" i="35"/>
  <c r="BM887" i="35"/>
  <c r="BQ887" i="35"/>
  <c r="BQ895" i="35"/>
  <c r="BP895" i="35"/>
  <c r="BM895" i="35"/>
  <c r="BM896" i="35"/>
  <c r="BS896" i="35"/>
  <c r="BQ896" i="35"/>
  <c r="BP896" i="35"/>
  <c r="BU258" i="35"/>
  <c r="BV258" i="35"/>
  <c r="BK258" i="35"/>
  <c r="BW258" i="35"/>
  <c r="BL258" i="35"/>
  <c r="BR258" i="35"/>
  <c r="BN258" i="35"/>
  <c r="BR823" i="35"/>
  <c r="BU823" i="35"/>
  <c r="BV823" i="35"/>
  <c r="BK823" i="35"/>
  <c r="BW823" i="35"/>
  <c r="BL823" i="35"/>
  <c r="BN823" i="35"/>
  <c r="CA877" i="35"/>
  <c r="BY877" i="35"/>
  <c r="BZ877" i="35" s="1"/>
  <c r="BT877" i="35"/>
  <c r="BV877" i="35" s="1"/>
  <c r="BJ877" i="35"/>
  <c r="BR877" i="35" s="1"/>
  <c r="R877" i="35"/>
  <c r="CA878" i="35"/>
  <c r="BY878" i="35"/>
  <c r="BZ878" i="35" s="1"/>
  <c r="BT878" i="35"/>
  <c r="BV878" i="35" s="1"/>
  <c r="BJ878" i="35"/>
  <c r="BK878" i="35" s="1"/>
  <c r="BS878" i="35" s="1"/>
  <c r="R878" i="35"/>
  <c r="CA879" i="35"/>
  <c r="BY879" i="35"/>
  <c r="BZ879" i="35" s="1"/>
  <c r="BT879" i="35"/>
  <c r="BV879" i="35" s="1"/>
  <c r="BJ879" i="35"/>
  <c r="BO879" i="35" s="1"/>
  <c r="R879" i="35"/>
  <c r="CA880" i="35"/>
  <c r="BY880" i="35"/>
  <c r="BZ880" i="35" s="1"/>
  <c r="BT880" i="35"/>
  <c r="BX880" i="35" s="1"/>
  <c r="BJ880" i="35"/>
  <c r="BN880" i="35" s="1"/>
  <c r="R880" i="35"/>
  <c r="CA874" i="35"/>
  <c r="BY874" i="35"/>
  <c r="BZ874" i="35" s="1"/>
  <c r="BT874" i="35"/>
  <c r="BW874" i="35" s="1"/>
  <c r="BJ874" i="35"/>
  <c r="BK874" i="35" s="1"/>
  <c r="R874" i="35"/>
  <c r="CA875" i="35"/>
  <c r="BY875" i="35"/>
  <c r="BZ875" i="35" s="1"/>
  <c r="BT875" i="35"/>
  <c r="BV875" i="35" s="1"/>
  <c r="BJ875" i="35"/>
  <c r="BO875" i="35" s="1"/>
  <c r="R875" i="35"/>
  <c r="CA870" i="35"/>
  <c r="BY870" i="35"/>
  <c r="BZ870" i="35" s="1"/>
  <c r="BT870" i="35"/>
  <c r="BX870" i="35" s="1"/>
  <c r="BJ870" i="35"/>
  <c r="BL870" i="35" s="1"/>
  <c r="R870" i="35"/>
  <c r="CA871" i="35"/>
  <c r="BY871" i="35"/>
  <c r="BZ871" i="35" s="1"/>
  <c r="BT871" i="35"/>
  <c r="BX871" i="35" s="1"/>
  <c r="BJ871" i="35"/>
  <c r="BN871" i="35" s="1"/>
  <c r="R871" i="35"/>
  <c r="BS258" i="35" l="1"/>
  <c r="BP258" i="35"/>
  <c r="BQ258" i="35"/>
  <c r="BM258" i="35"/>
  <c r="BM823" i="35"/>
  <c r="BS823" i="35"/>
  <c r="BQ823" i="35"/>
  <c r="BP823" i="35"/>
  <c r="BL878" i="35"/>
  <c r="BN878" i="35"/>
  <c r="BN877" i="35"/>
  <c r="BK877" i="35"/>
  <c r="BM877" i="35" s="1"/>
  <c r="BL877" i="35"/>
  <c r="BO877" i="35"/>
  <c r="BW877" i="35"/>
  <c r="BO878" i="35"/>
  <c r="BX877" i="35"/>
  <c r="BR878" i="35"/>
  <c r="BX879" i="35"/>
  <c r="BW878" i="35"/>
  <c r="BU878" i="35"/>
  <c r="BX878" i="35"/>
  <c r="BU877" i="35"/>
  <c r="BM878" i="35"/>
  <c r="BP878" i="35"/>
  <c r="BW879" i="35"/>
  <c r="BQ878" i="35"/>
  <c r="BK879" i="35"/>
  <c r="BM879" i="35" s="1"/>
  <c r="BL879" i="35"/>
  <c r="BR880" i="35"/>
  <c r="BU880" i="35"/>
  <c r="BR879" i="35"/>
  <c r="BU879" i="35"/>
  <c r="BN879" i="35"/>
  <c r="BO880" i="35"/>
  <c r="BV880" i="35"/>
  <c r="BK880" i="35"/>
  <c r="BW880" i="35"/>
  <c r="BL880" i="35"/>
  <c r="BR874" i="35"/>
  <c r="BN875" i="35"/>
  <c r="BR875" i="35"/>
  <c r="BL875" i="35"/>
  <c r="BL874" i="35"/>
  <c r="BN874" i="35"/>
  <c r="BX874" i="35"/>
  <c r="BO874" i="35"/>
  <c r="BS874" i="35"/>
  <c r="BM874" i="35"/>
  <c r="BQ874" i="35"/>
  <c r="BP874" i="35"/>
  <c r="BW875" i="35"/>
  <c r="BX875" i="35"/>
  <c r="BV874" i="35"/>
  <c r="BU874" i="35"/>
  <c r="BK875" i="35"/>
  <c r="BS875" i="35" s="1"/>
  <c r="BU875" i="35"/>
  <c r="BN870" i="35"/>
  <c r="BO870" i="35"/>
  <c r="BR870" i="35"/>
  <c r="BU870" i="35"/>
  <c r="BV870" i="35"/>
  <c r="BK870" i="35"/>
  <c r="BW870" i="35"/>
  <c r="BU871" i="35"/>
  <c r="BV871" i="35"/>
  <c r="BK871" i="35"/>
  <c r="BW871" i="35"/>
  <c r="BL871" i="35"/>
  <c r="BO871" i="35"/>
  <c r="BR871" i="35"/>
  <c r="CA892" i="35"/>
  <c r="BY892" i="35"/>
  <c r="BZ892" i="35" s="1"/>
  <c r="BT892" i="35"/>
  <c r="BV892" i="35" s="1"/>
  <c r="BJ892" i="35"/>
  <c r="BO892" i="35" s="1"/>
  <c r="R892" i="35"/>
  <c r="CA893" i="35"/>
  <c r="BY893" i="35"/>
  <c r="BZ893" i="35" s="1"/>
  <c r="BT893" i="35"/>
  <c r="BU893" i="35" s="1"/>
  <c r="BJ893" i="35"/>
  <c r="BO893" i="35" s="1"/>
  <c r="R893" i="35"/>
  <c r="CA889" i="35"/>
  <c r="BY889" i="35"/>
  <c r="BZ889" i="35" s="1"/>
  <c r="BT889" i="35"/>
  <c r="BW889" i="35" s="1"/>
  <c r="BJ889" i="35"/>
  <c r="BO889" i="35" s="1"/>
  <c r="R889" i="35"/>
  <c r="CA890" i="35"/>
  <c r="BY890" i="35"/>
  <c r="BZ890" i="35" s="1"/>
  <c r="BT890" i="35"/>
  <c r="BV890" i="35" s="1"/>
  <c r="BJ890" i="35"/>
  <c r="BR890" i="35" s="1"/>
  <c r="R890" i="35"/>
  <c r="CA857" i="35"/>
  <c r="BY857" i="35"/>
  <c r="BZ857" i="35" s="1"/>
  <c r="BT857" i="35"/>
  <c r="BV857" i="35" s="1"/>
  <c r="BJ857" i="35"/>
  <c r="BO857" i="35" s="1"/>
  <c r="R857" i="35"/>
  <c r="CA858" i="35"/>
  <c r="BY858" i="35"/>
  <c r="BZ858" i="35" s="1"/>
  <c r="BT858" i="35"/>
  <c r="BX858" i="35" s="1"/>
  <c r="BJ858" i="35"/>
  <c r="BL858" i="35" s="1"/>
  <c r="R858" i="35"/>
  <c r="BQ877" i="35" l="1"/>
  <c r="BP877" i="35"/>
  <c r="BS877" i="35"/>
  <c r="BS879" i="35"/>
  <c r="BQ879" i="35"/>
  <c r="BP879" i="35"/>
  <c r="BM880" i="35"/>
  <c r="BS880" i="35"/>
  <c r="BQ880" i="35"/>
  <c r="BP880" i="35"/>
  <c r="BP875" i="35"/>
  <c r="BM875" i="35"/>
  <c r="BQ875" i="35"/>
  <c r="BM870" i="35"/>
  <c r="BS870" i="35"/>
  <c r="BP870" i="35"/>
  <c r="BQ870" i="35"/>
  <c r="BM871" i="35"/>
  <c r="BP871" i="35"/>
  <c r="BS871" i="35"/>
  <c r="BQ871" i="35"/>
  <c r="BX892" i="35"/>
  <c r="BW892" i="35"/>
  <c r="BK892" i="35"/>
  <c r="BM892" i="35" s="1"/>
  <c r="BL892" i="35"/>
  <c r="BN892" i="35"/>
  <c r="BX893" i="35"/>
  <c r="BW893" i="35"/>
  <c r="BR892" i="35"/>
  <c r="BU892" i="35"/>
  <c r="BV893" i="35"/>
  <c r="BK893" i="35"/>
  <c r="BL893" i="35"/>
  <c r="BR893" i="35"/>
  <c r="BN893" i="35"/>
  <c r="BK890" i="35"/>
  <c r="BS890" i="35" s="1"/>
  <c r="BL890" i="35"/>
  <c r="BL889" i="35"/>
  <c r="BR889" i="35"/>
  <c r="BX889" i="35"/>
  <c r="BW890" i="35"/>
  <c r="BU889" i="35"/>
  <c r="BV889" i="35"/>
  <c r="BK889" i="35"/>
  <c r="BN890" i="35"/>
  <c r="BN889" i="35"/>
  <c r="BO890" i="35"/>
  <c r="BX890" i="35"/>
  <c r="BU890" i="35"/>
  <c r="BL857" i="35"/>
  <c r="BK857" i="35"/>
  <c r="BM857" i="35" s="1"/>
  <c r="BW857" i="35"/>
  <c r="BX857" i="35"/>
  <c r="BO858" i="35"/>
  <c r="BR858" i="35"/>
  <c r="BR857" i="35"/>
  <c r="BU857" i="35"/>
  <c r="BN857" i="35"/>
  <c r="BN858" i="35"/>
  <c r="BV858" i="35"/>
  <c r="BU858" i="35"/>
  <c r="BK858" i="35"/>
  <c r="BW858" i="35"/>
  <c r="BS892" i="35" l="1"/>
  <c r="BP892" i="35"/>
  <c r="BQ892" i="35"/>
  <c r="BP893" i="35"/>
  <c r="BM893" i="35"/>
  <c r="BS893" i="35"/>
  <c r="BQ893" i="35"/>
  <c r="BQ890" i="35"/>
  <c r="BP890" i="35"/>
  <c r="BM890" i="35"/>
  <c r="BM889" i="35"/>
  <c r="BS889" i="35"/>
  <c r="BP889" i="35"/>
  <c r="BQ889" i="35"/>
  <c r="BS857" i="35"/>
  <c r="BQ857" i="35"/>
  <c r="BP857" i="35"/>
  <c r="BQ858" i="35"/>
  <c r="BM858" i="35"/>
  <c r="BS858" i="35"/>
  <c r="BP858" i="35"/>
  <c r="CA815" i="35" l="1"/>
  <c r="BY815" i="35"/>
  <c r="BZ815" i="35" s="1"/>
  <c r="BT815" i="35"/>
  <c r="BX815" i="35" s="1"/>
  <c r="BJ815" i="35"/>
  <c r="BN815" i="35" s="1"/>
  <c r="R815" i="35"/>
  <c r="BO815" i="35" l="1"/>
  <c r="BR815" i="35"/>
  <c r="BU815" i="35"/>
  <c r="BV815" i="35"/>
  <c r="BK815" i="35"/>
  <c r="BW815" i="35"/>
  <c r="BL815" i="35"/>
  <c r="CA838" i="35"/>
  <c r="BY838" i="35"/>
  <c r="BZ838" i="35" s="1"/>
  <c r="BT838" i="35"/>
  <c r="BV838" i="35" s="1"/>
  <c r="BJ838" i="35"/>
  <c r="BR838" i="35" s="1"/>
  <c r="R838" i="35"/>
  <c r="CA839" i="35"/>
  <c r="BY839" i="35"/>
  <c r="BZ839" i="35" s="1"/>
  <c r="BT839" i="35"/>
  <c r="BW839" i="35" s="1"/>
  <c r="BJ839" i="35"/>
  <c r="BR839" i="35" s="1"/>
  <c r="R839" i="35"/>
  <c r="CA825" i="35"/>
  <c r="BY825" i="35"/>
  <c r="BZ825" i="35" s="1"/>
  <c r="BT825" i="35"/>
  <c r="BV825" i="35" s="1"/>
  <c r="BJ825" i="35"/>
  <c r="BR825" i="35" s="1"/>
  <c r="R825" i="35"/>
  <c r="CA826" i="35"/>
  <c r="BY826" i="35"/>
  <c r="BZ826" i="35" s="1"/>
  <c r="BT826" i="35"/>
  <c r="BW826" i="35" s="1"/>
  <c r="BJ826" i="35"/>
  <c r="BK826" i="35" s="1"/>
  <c r="R826" i="35"/>
  <c r="CA827" i="35"/>
  <c r="BY827" i="35"/>
  <c r="BZ827" i="35" s="1"/>
  <c r="BT827" i="35"/>
  <c r="BX827" i="35" s="1"/>
  <c r="BJ827" i="35"/>
  <c r="BO827" i="35" s="1"/>
  <c r="R827" i="35"/>
  <c r="CA828" i="35"/>
  <c r="BY828" i="35"/>
  <c r="BZ828" i="35" s="1"/>
  <c r="BT828" i="35"/>
  <c r="BX828" i="35" s="1"/>
  <c r="BJ828" i="35"/>
  <c r="BR828" i="35" s="1"/>
  <c r="R828" i="35"/>
  <c r="BS815" i="35" l="1"/>
  <c r="BM815" i="35"/>
  <c r="BQ815" i="35"/>
  <c r="BP815" i="35"/>
  <c r="BN838" i="35"/>
  <c r="BO838" i="35"/>
  <c r="BW838" i="35"/>
  <c r="BX838" i="35"/>
  <c r="BK838" i="35"/>
  <c r="BS838" i="35" s="1"/>
  <c r="BL838" i="35"/>
  <c r="BN839" i="35"/>
  <c r="BO839" i="35"/>
  <c r="BU838" i="35"/>
  <c r="BK839" i="35"/>
  <c r="BS839" i="35" s="1"/>
  <c r="BL839" i="35"/>
  <c r="BX839" i="35"/>
  <c r="BU839" i="35"/>
  <c r="BV839" i="35"/>
  <c r="BW825" i="35"/>
  <c r="BK825" i="35"/>
  <c r="BS825" i="35" s="1"/>
  <c r="BL825" i="35"/>
  <c r="BN825" i="35"/>
  <c r="BO825" i="35"/>
  <c r="BX825" i="35"/>
  <c r="BU825" i="35"/>
  <c r="BS826" i="35"/>
  <c r="BP826" i="35"/>
  <c r="BM826" i="35"/>
  <c r="BQ826" i="35"/>
  <c r="BU826" i="35"/>
  <c r="BL826" i="35"/>
  <c r="BX826" i="35"/>
  <c r="BN826" i="35"/>
  <c r="BO826" i="35"/>
  <c r="BR826" i="35"/>
  <c r="BV826" i="35"/>
  <c r="BN827" i="35"/>
  <c r="BU828" i="35"/>
  <c r="BR827" i="35"/>
  <c r="BU827" i="35"/>
  <c r="BV827" i="35"/>
  <c r="BK827" i="35"/>
  <c r="BW827" i="35"/>
  <c r="BL827" i="35"/>
  <c r="BV828" i="35"/>
  <c r="BK828" i="35"/>
  <c r="BW828" i="35"/>
  <c r="BL828" i="35"/>
  <c r="BN828" i="35"/>
  <c r="BO828" i="35"/>
  <c r="CA799" i="35"/>
  <c r="BY799" i="35"/>
  <c r="BZ799" i="35" s="1"/>
  <c r="BT799" i="35"/>
  <c r="BV799" i="35" s="1"/>
  <c r="BJ799" i="35"/>
  <c r="BO799" i="35" s="1"/>
  <c r="R799" i="35"/>
  <c r="CA800" i="35"/>
  <c r="BY800" i="35"/>
  <c r="BZ800" i="35" s="1"/>
  <c r="BT800" i="35"/>
  <c r="BV800" i="35" s="1"/>
  <c r="BJ800" i="35"/>
  <c r="BO800" i="35" s="1"/>
  <c r="R800" i="35"/>
  <c r="CA801" i="35"/>
  <c r="BY801" i="35"/>
  <c r="BZ801" i="35" s="1"/>
  <c r="BT801" i="35"/>
  <c r="BV801" i="35" s="1"/>
  <c r="BJ801" i="35"/>
  <c r="BO801" i="35" s="1"/>
  <c r="R801" i="35"/>
  <c r="CA795" i="35"/>
  <c r="BY795" i="35"/>
  <c r="BZ795" i="35" s="1"/>
  <c r="BT795" i="35"/>
  <c r="BV795" i="35" s="1"/>
  <c r="BJ795" i="35"/>
  <c r="BO795" i="35" s="1"/>
  <c r="R795" i="35"/>
  <c r="CA796" i="35"/>
  <c r="BY796" i="35"/>
  <c r="BZ796" i="35" s="1"/>
  <c r="BT796" i="35"/>
  <c r="BX796" i="35" s="1"/>
  <c r="BJ796" i="35"/>
  <c r="BO796" i="35" s="1"/>
  <c r="R796" i="35"/>
  <c r="CA797" i="35"/>
  <c r="BY797" i="35"/>
  <c r="BZ797" i="35" s="1"/>
  <c r="BT797" i="35"/>
  <c r="BV797" i="35" s="1"/>
  <c r="BJ797" i="35"/>
  <c r="BR797" i="35" s="1"/>
  <c r="R797" i="35"/>
  <c r="CA819" i="35"/>
  <c r="BY819" i="35"/>
  <c r="BZ819" i="35" s="1"/>
  <c r="BT819" i="35"/>
  <c r="BX819" i="35" s="1"/>
  <c r="BJ819" i="35"/>
  <c r="BL819" i="35" s="1"/>
  <c r="R819" i="35"/>
  <c r="CA820" i="35"/>
  <c r="BY820" i="35"/>
  <c r="BZ820" i="35" s="1"/>
  <c r="BT820" i="35"/>
  <c r="BX820" i="35" s="1"/>
  <c r="BJ820" i="35"/>
  <c r="BO820" i="35" s="1"/>
  <c r="R820" i="35"/>
  <c r="CA785" i="35"/>
  <c r="BY785" i="35"/>
  <c r="BZ785" i="35" s="1"/>
  <c r="BT785" i="35"/>
  <c r="BV785" i="35" s="1"/>
  <c r="BJ785" i="35"/>
  <c r="BO785" i="35" s="1"/>
  <c r="R785" i="35"/>
  <c r="CA786" i="35"/>
  <c r="BY786" i="35"/>
  <c r="BZ786" i="35" s="1"/>
  <c r="BT786" i="35"/>
  <c r="BX786" i="35" s="1"/>
  <c r="BJ786" i="35"/>
  <c r="BO786" i="35" s="1"/>
  <c r="R786" i="35"/>
  <c r="CA756" i="35"/>
  <c r="BY756" i="35"/>
  <c r="BZ756" i="35" s="1"/>
  <c r="BT756" i="35"/>
  <c r="BV756" i="35" s="1"/>
  <c r="BJ756" i="35"/>
  <c r="BO756" i="35" s="1"/>
  <c r="R756" i="35"/>
  <c r="CA765" i="35"/>
  <c r="BY765" i="35"/>
  <c r="BZ765" i="35" s="1"/>
  <c r="BT765" i="35"/>
  <c r="BV765" i="35" s="1"/>
  <c r="BJ765" i="35"/>
  <c r="BN765" i="35" s="1"/>
  <c r="R765" i="35"/>
  <c r="CA766" i="35"/>
  <c r="BY766" i="35"/>
  <c r="BZ766" i="35" s="1"/>
  <c r="BT766" i="35"/>
  <c r="BX766" i="35" s="1"/>
  <c r="BJ766" i="35"/>
  <c r="BL766" i="35" s="1"/>
  <c r="R766" i="35"/>
  <c r="CA767" i="35"/>
  <c r="BY767" i="35"/>
  <c r="BZ767" i="35" s="1"/>
  <c r="BT767" i="35"/>
  <c r="BV767" i="35" s="1"/>
  <c r="BJ767" i="35"/>
  <c r="BN767" i="35" s="1"/>
  <c r="R767" i="35"/>
  <c r="CA768" i="35"/>
  <c r="BY768" i="35"/>
  <c r="BZ768" i="35" s="1"/>
  <c r="BT768" i="35"/>
  <c r="BV768" i="35" s="1"/>
  <c r="BJ768" i="35"/>
  <c r="BR768" i="35" s="1"/>
  <c r="R768" i="35"/>
  <c r="BM838" i="35" l="1"/>
  <c r="BQ839" i="35"/>
  <c r="BQ838" i="35"/>
  <c r="BP838" i="35"/>
  <c r="BP839" i="35"/>
  <c r="BM839" i="35"/>
  <c r="BP825" i="35"/>
  <c r="BQ825" i="35"/>
  <c r="BM825" i="35"/>
  <c r="BS827" i="35"/>
  <c r="BP827" i="35"/>
  <c r="BQ827" i="35"/>
  <c r="BM827" i="35"/>
  <c r="BS828" i="35"/>
  <c r="BQ828" i="35"/>
  <c r="BM828" i="35"/>
  <c r="BP828" i="35"/>
  <c r="BR799" i="35"/>
  <c r="BN799" i="35"/>
  <c r="BW799" i="35"/>
  <c r="BX799" i="35"/>
  <c r="BK799" i="35"/>
  <c r="BS799" i="35" s="1"/>
  <c r="BL799" i="35"/>
  <c r="BW800" i="35"/>
  <c r="BX800" i="35"/>
  <c r="BU799" i="35"/>
  <c r="BK800" i="35"/>
  <c r="BS800" i="35" s="1"/>
  <c r="BL800" i="35"/>
  <c r="BN800" i="35"/>
  <c r="BL801" i="35"/>
  <c r="BW801" i="35"/>
  <c r="BK801" i="35"/>
  <c r="BM801" i="35" s="1"/>
  <c r="BX801" i="35"/>
  <c r="BR800" i="35"/>
  <c r="BU800" i="35"/>
  <c r="BN801" i="35"/>
  <c r="BR801" i="35"/>
  <c r="BU801" i="35"/>
  <c r="BW795" i="35"/>
  <c r="BR796" i="35"/>
  <c r="BK795" i="35"/>
  <c r="BM795" i="35" s="1"/>
  <c r="BL795" i="35"/>
  <c r="BN795" i="35"/>
  <c r="BR795" i="35"/>
  <c r="BX795" i="35"/>
  <c r="BK797" i="35"/>
  <c r="BM797" i="35" s="1"/>
  <c r="BW797" i="35"/>
  <c r="BU795" i="35"/>
  <c r="BX797" i="35"/>
  <c r="BU796" i="35"/>
  <c r="BV796" i="35"/>
  <c r="BL797" i="35"/>
  <c r="BK796" i="35"/>
  <c r="BW796" i="35"/>
  <c r="BN797" i="35"/>
  <c r="BL796" i="35"/>
  <c r="BO797" i="35"/>
  <c r="BN796" i="35"/>
  <c r="BU797" i="35"/>
  <c r="BR819" i="35"/>
  <c r="BO819" i="35"/>
  <c r="BN819" i="35"/>
  <c r="BV819" i="35"/>
  <c r="BU819" i="35"/>
  <c r="BK819" i="35"/>
  <c r="BW819" i="35"/>
  <c r="BR820" i="35"/>
  <c r="BU820" i="35"/>
  <c r="BV820" i="35"/>
  <c r="BK820" i="35"/>
  <c r="BW820" i="35"/>
  <c r="BN820" i="35"/>
  <c r="BL820" i="35"/>
  <c r="BL785" i="35"/>
  <c r="BK785" i="35"/>
  <c r="BS785" i="35" s="1"/>
  <c r="BX785" i="35"/>
  <c r="BN785" i="35"/>
  <c r="BR785" i="35"/>
  <c r="BW785" i="35"/>
  <c r="BU785" i="35"/>
  <c r="BR786" i="35"/>
  <c r="BU786" i="35"/>
  <c r="BV786" i="35"/>
  <c r="BK786" i="35"/>
  <c r="BW786" i="35"/>
  <c r="BN786" i="35"/>
  <c r="BL786" i="35"/>
  <c r="BK756" i="35"/>
  <c r="BM756" i="35" s="1"/>
  <c r="BL756" i="35"/>
  <c r="BR756" i="35"/>
  <c r="BW756" i="35"/>
  <c r="BX756" i="35"/>
  <c r="BU756" i="35"/>
  <c r="BN756" i="35"/>
  <c r="BX765" i="35"/>
  <c r="BO765" i="35"/>
  <c r="BR765" i="35"/>
  <c r="BU765" i="35"/>
  <c r="BW765" i="35"/>
  <c r="BK765" i="35"/>
  <c r="BS765" i="35" s="1"/>
  <c r="BL765" i="35"/>
  <c r="BN766" i="35"/>
  <c r="BR766" i="35"/>
  <c r="BL767" i="35"/>
  <c r="BX767" i="35"/>
  <c r="BO766" i="35"/>
  <c r="BU767" i="35"/>
  <c r="BW767" i="35"/>
  <c r="BU766" i="35"/>
  <c r="BV766" i="35"/>
  <c r="BK766" i="35"/>
  <c r="BW766" i="35"/>
  <c r="BK767" i="35"/>
  <c r="BM767" i="35" s="1"/>
  <c r="BW768" i="35"/>
  <c r="BO767" i="35"/>
  <c r="BU768" i="35"/>
  <c r="BR767" i="35"/>
  <c r="BX768" i="35"/>
  <c r="BK768" i="35"/>
  <c r="BS768" i="35" s="1"/>
  <c r="BL768" i="35"/>
  <c r="BN768" i="35"/>
  <c r="BO768" i="35"/>
  <c r="CA740" i="35"/>
  <c r="BY740" i="35"/>
  <c r="BZ740" i="35" s="1"/>
  <c r="BT740" i="35"/>
  <c r="BV740" i="35" s="1"/>
  <c r="BJ740" i="35"/>
  <c r="BO740" i="35" s="1"/>
  <c r="R740" i="35"/>
  <c r="CA741" i="35"/>
  <c r="BY741" i="35"/>
  <c r="BZ741" i="35" s="1"/>
  <c r="BT741" i="35"/>
  <c r="BV741" i="35" s="1"/>
  <c r="BJ741" i="35"/>
  <c r="BO741" i="35" s="1"/>
  <c r="R741" i="35"/>
  <c r="CA742" i="35"/>
  <c r="BY742" i="35"/>
  <c r="BZ742" i="35" s="1"/>
  <c r="BT742" i="35"/>
  <c r="BV742" i="35" s="1"/>
  <c r="BJ742" i="35"/>
  <c r="BO742" i="35" s="1"/>
  <c r="R742" i="35"/>
  <c r="CA743" i="35"/>
  <c r="BY743" i="35"/>
  <c r="BZ743" i="35" s="1"/>
  <c r="BT743" i="35"/>
  <c r="BX743" i="35" s="1"/>
  <c r="BJ743" i="35"/>
  <c r="BR743" i="35" s="1"/>
  <c r="R743" i="35"/>
  <c r="CA744" i="35"/>
  <c r="BY744" i="35"/>
  <c r="BZ744" i="35" s="1"/>
  <c r="BT744" i="35"/>
  <c r="BX744" i="35" s="1"/>
  <c r="BJ744" i="35"/>
  <c r="BO744" i="35" s="1"/>
  <c r="R744" i="35"/>
  <c r="CA737" i="35"/>
  <c r="BY737" i="35"/>
  <c r="BZ737" i="35" s="1"/>
  <c r="BT737" i="35"/>
  <c r="BX737" i="35" s="1"/>
  <c r="BJ737" i="35"/>
  <c r="BL737" i="35" s="1"/>
  <c r="R737" i="35"/>
  <c r="CA738" i="35"/>
  <c r="BY738" i="35"/>
  <c r="BZ738" i="35" s="1"/>
  <c r="BT738" i="35"/>
  <c r="BU738" i="35" s="1"/>
  <c r="BJ738" i="35"/>
  <c r="BR738" i="35" s="1"/>
  <c r="R738" i="35"/>
  <c r="CA731" i="35"/>
  <c r="BY731" i="35"/>
  <c r="BZ731" i="35" s="1"/>
  <c r="BT731" i="35"/>
  <c r="BV731" i="35" s="1"/>
  <c r="BJ731" i="35"/>
  <c r="BO731" i="35" s="1"/>
  <c r="R731" i="35"/>
  <c r="CA762" i="35"/>
  <c r="BY762" i="35"/>
  <c r="BZ762" i="35" s="1"/>
  <c r="BT762" i="35"/>
  <c r="BU762" i="35" s="1"/>
  <c r="BJ762" i="35"/>
  <c r="BN762" i="35" s="1"/>
  <c r="R762" i="35"/>
  <c r="CA763" i="35"/>
  <c r="BY763" i="35"/>
  <c r="BZ763" i="35" s="1"/>
  <c r="BT763" i="35"/>
  <c r="BW763" i="35" s="1"/>
  <c r="BJ763" i="35"/>
  <c r="BO763" i="35" s="1"/>
  <c r="R763" i="35"/>
  <c r="CA727" i="35"/>
  <c r="BY727" i="35"/>
  <c r="BZ727" i="35" s="1"/>
  <c r="BT727" i="35"/>
  <c r="BW727" i="35" s="1"/>
  <c r="BJ727" i="35"/>
  <c r="BN727" i="35" s="1"/>
  <c r="R727" i="35"/>
  <c r="CA728" i="35"/>
  <c r="BY728" i="35"/>
  <c r="BZ728" i="35" s="1"/>
  <c r="BT728" i="35"/>
  <c r="BW728" i="35" s="1"/>
  <c r="BJ728" i="35"/>
  <c r="BK728" i="35" s="1"/>
  <c r="R728" i="35"/>
  <c r="BQ800" i="35" l="1"/>
  <c r="BP799" i="35"/>
  <c r="BP800" i="35"/>
  <c r="BQ801" i="35"/>
  <c r="BM799" i="35"/>
  <c r="BQ799" i="35"/>
  <c r="BM800" i="35"/>
  <c r="BS801" i="35"/>
  <c r="BP801" i="35"/>
  <c r="BP797" i="35"/>
  <c r="BS795" i="35"/>
  <c r="BQ795" i="35"/>
  <c r="BP795" i="35"/>
  <c r="BS797" i="35"/>
  <c r="BQ797" i="35"/>
  <c r="BM796" i="35"/>
  <c r="BS796" i="35"/>
  <c r="BQ796" i="35"/>
  <c r="BP796" i="35"/>
  <c r="BM819" i="35"/>
  <c r="BQ819" i="35"/>
  <c r="BS819" i="35"/>
  <c r="BP819" i="35"/>
  <c r="BM820" i="35"/>
  <c r="BS820" i="35"/>
  <c r="BP820" i="35"/>
  <c r="BQ820" i="35"/>
  <c r="BM785" i="35"/>
  <c r="BQ785" i="35"/>
  <c r="BP785" i="35"/>
  <c r="BM786" i="35"/>
  <c r="BQ786" i="35"/>
  <c r="BP786" i="35"/>
  <c r="BS786" i="35"/>
  <c r="BS756" i="35"/>
  <c r="BP756" i="35"/>
  <c r="BQ756" i="35"/>
  <c r="BQ767" i="35"/>
  <c r="BQ765" i="35"/>
  <c r="BP765" i="35"/>
  <c r="BP768" i="35"/>
  <c r="BM765" i="35"/>
  <c r="BM768" i="35"/>
  <c r="BQ768" i="35"/>
  <c r="BP767" i="35"/>
  <c r="BM766" i="35"/>
  <c r="BS766" i="35"/>
  <c r="BQ766" i="35"/>
  <c r="BP766" i="35"/>
  <c r="BS767" i="35"/>
  <c r="BN740" i="35"/>
  <c r="BR740" i="35"/>
  <c r="BX740" i="35"/>
  <c r="BX741" i="35"/>
  <c r="BW740" i="35"/>
  <c r="BK740" i="35"/>
  <c r="BS740" i="35" s="1"/>
  <c r="BL740" i="35"/>
  <c r="BW741" i="35"/>
  <c r="BU740" i="35"/>
  <c r="BK741" i="35"/>
  <c r="BM741" i="35" s="1"/>
  <c r="BL741" i="35"/>
  <c r="BX742" i="35"/>
  <c r="BR741" i="35"/>
  <c r="BW742" i="35"/>
  <c r="BU741" i="35"/>
  <c r="BK742" i="35"/>
  <c r="BS742" i="35" s="1"/>
  <c r="BL742" i="35"/>
  <c r="BN742" i="35"/>
  <c r="BN741" i="35"/>
  <c r="BR742" i="35"/>
  <c r="BO743" i="35"/>
  <c r="BK743" i="35"/>
  <c r="BM743" i="35" s="1"/>
  <c r="BU742" i="35"/>
  <c r="BL743" i="35"/>
  <c r="BN743" i="35"/>
  <c r="BR744" i="35"/>
  <c r="BU743" i="35"/>
  <c r="BV743" i="35"/>
  <c r="BW743" i="35"/>
  <c r="BU744" i="35"/>
  <c r="BV744" i="35"/>
  <c r="BK744" i="35"/>
  <c r="BW744" i="35"/>
  <c r="BL744" i="35"/>
  <c r="BN744" i="35"/>
  <c r="BL738" i="35"/>
  <c r="BK737" i="35"/>
  <c r="BQ737" i="35" s="1"/>
  <c r="BN737" i="35"/>
  <c r="BO737" i="35"/>
  <c r="BV738" i="35"/>
  <c r="BX738" i="35"/>
  <c r="BW738" i="35"/>
  <c r="BR737" i="35"/>
  <c r="BU737" i="35"/>
  <c r="BV737" i="35"/>
  <c r="BW737" i="35"/>
  <c r="BK738" i="35"/>
  <c r="BQ738" i="35" s="1"/>
  <c r="BN738" i="35"/>
  <c r="BO738" i="35"/>
  <c r="BL731" i="35"/>
  <c r="BR731" i="35"/>
  <c r="BK731" i="35"/>
  <c r="BQ731" i="35" s="1"/>
  <c r="BU731" i="35"/>
  <c r="BW731" i="35"/>
  <c r="BN731" i="35"/>
  <c r="BX731" i="35"/>
  <c r="BO762" i="35"/>
  <c r="BR762" i="35"/>
  <c r="BW762" i="35"/>
  <c r="BV762" i="35"/>
  <c r="BL762" i="35"/>
  <c r="BX762" i="35"/>
  <c r="BK762" i="35"/>
  <c r="BR763" i="35"/>
  <c r="BU763" i="35"/>
  <c r="BV763" i="35"/>
  <c r="BX763" i="35"/>
  <c r="BN763" i="35"/>
  <c r="BK763" i="35"/>
  <c r="BL763" i="35"/>
  <c r="BR728" i="35"/>
  <c r="BO727" i="35"/>
  <c r="BU727" i="35"/>
  <c r="BV727" i="35"/>
  <c r="BL728" i="35"/>
  <c r="BL727" i="35"/>
  <c r="BX727" i="35"/>
  <c r="BX728" i="35"/>
  <c r="BR727" i="35"/>
  <c r="BK727" i="35"/>
  <c r="BN728" i="35"/>
  <c r="BO728" i="35"/>
  <c r="BS728" i="35"/>
  <c r="BQ728" i="35"/>
  <c r="BP728" i="35"/>
  <c r="BM728" i="35"/>
  <c r="BV728" i="35"/>
  <c r="BU728" i="35"/>
  <c r="CA713" i="35"/>
  <c r="BY713" i="35"/>
  <c r="BZ713" i="35" s="1"/>
  <c r="BT713" i="35"/>
  <c r="BV713" i="35" s="1"/>
  <c r="BJ713" i="35"/>
  <c r="BO713" i="35" s="1"/>
  <c r="CA708" i="35"/>
  <c r="BY708" i="35"/>
  <c r="BZ708" i="35" s="1"/>
  <c r="BT708" i="35"/>
  <c r="BX708" i="35" s="1"/>
  <c r="BJ708" i="35"/>
  <c r="BN708" i="35" s="1"/>
  <c r="CA680" i="35"/>
  <c r="BY680" i="35"/>
  <c r="BZ680" i="35" s="1"/>
  <c r="BT680" i="35"/>
  <c r="BW680" i="35" s="1"/>
  <c r="BJ680" i="35"/>
  <c r="BO680" i="35" s="1"/>
  <c r="R680" i="35"/>
  <c r="CA681" i="35"/>
  <c r="BY681" i="35"/>
  <c r="BZ681" i="35" s="1"/>
  <c r="BT681" i="35"/>
  <c r="BX681" i="35" s="1"/>
  <c r="BJ681" i="35"/>
  <c r="BK681" i="35" s="1"/>
  <c r="R681" i="35"/>
  <c r="CA693" i="35"/>
  <c r="BY693" i="35"/>
  <c r="BZ693" i="35" s="1"/>
  <c r="BT693" i="35"/>
  <c r="BV693" i="35" s="1"/>
  <c r="BJ693" i="35"/>
  <c r="BR693" i="35" s="1"/>
  <c r="R693" i="35"/>
  <c r="CA694" i="35"/>
  <c r="BY694" i="35"/>
  <c r="BZ694" i="35" s="1"/>
  <c r="BT694" i="35"/>
  <c r="BX694" i="35" s="1"/>
  <c r="BJ694" i="35"/>
  <c r="BN694" i="35" s="1"/>
  <c r="R694" i="35"/>
  <c r="CA695" i="35"/>
  <c r="BY695" i="35"/>
  <c r="BZ695" i="35" s="1"/>
  <c r="BT695" i="35"/>
  <c r="BV695" i="35" s="1"/>
  <c r="BJ695" i="35"/>
  <c r="BN695" i="35" s="1"/>
  <c r="R695" i="35"/>
  <c r="CA700" i="35"/>
  <c r="BY700" i="35"/>
  <c r="BZ700" i="35" s="1"/>
  <c r="BT700" i="35"/>
  <c r="BW700" i="35" s="1"/>
  <c r="BJ700" i="35"/>
  <c r="BO700" i="35" s="1"/>
  <c r="R700" i="35"/>
  <c r="CA685" i="35"/>
  <c r="BY685" i="35"/>
  <c r="BZ685" i="35" s="1"/>
  <c r="BT685" i="35"/>
  <c r="BV685" i="35" s="1"/>
  <c r="BJ685" i="35"/>
  <c r="BO685" i="35" s="1"/>
  <c r="R685" i="35"/>
  <c r="CA686" i="35"/>
  <c r="BY686" i="35"/>
  <c r="BZ686" i="35" s="1"/>
  <c r="BT686" i="35"/>
  <c r="BV686" i="35" s="1"/>
  <c r="BJ686" i="35"/>
  <c r="BL686" i="35" s="1"/>
  <c r="R686" i="35"/>
  <c r="CA687" i="35"/>
  <c r="BY687" i="35"/>
  <c r="BZ687" i="35" s="1"/>
  <c r="BT687" i="35"/>
  <c r="BV687" i="35" s="1"/>
  <c r="BJ687" i="35"/>
  <c r="BN687" i="35" s="1"/>
  <c r="R687" i="35"/>
  <c r="CA688" i="35"/>
  <c r="BY688" i="35"/>
  <c r="BZ688" i="35" s="1"/>
  <c r="BT688" i="35"/>
  <c r="BV688" i="35" s="1"/>
  <c r="BJ688" i="35"/>
  <c r="BO688" i="35" s="1"/>
  <c r="R688" i="35"/>
  <c r="CA689" i="35"/>
  <c r="BY689" i="35"/>
  <c r="BZ689" i="35" s="1"/>
  <c r="BT689" i="35"/>
  <c r="BV689" i="35" s="1"/>
  <c r="BJ689" i="35"/>
  <c r="BN689" i="35" s="1"/>
  <c r="R689" i="35"/>
  <c r="CA690" i="35"/>
  <c r="BY690" i="35"/>
  <c r="BZ690" i="35" s="1"/>
  <c r="BT690" i="35"/>
  <c r="BV690" i="35" s="1"/>
  <c r="BJ690" i="35"/>
  <c r="BO690" i="35" s="1"/>
  <c r="R690" i="35"/>
  <c r="CA676" i="35"/>
  <c r="BY676" i="35"/>
  <c r="BZ676" i="35" s="1"/>
  <c r="BT676" i="35"/>
  <c r="BX676" i="35" s="1"/>
  <c r="BJ676" i="35"/>
  <c r="BO676" i="35" s="1"/>
  <c r="R676" i="35"/>
  <c r="CA677" i="35"/>
  <c r="BY677" i="35"/>
  <c r="BZ677" i="35" s="1"/>
  <c r="BT677" i="35"/>
  <c r="BV677" i="35" s="1"/>
  <c r="BJ677" i="35"/>
  <c r="BO677" i="35" s="1"/>
  <c r="R677" i="35"/>
  <c r="CA678" i="35"/>
  <c r="BY678" i="35"/>
  <c r="BZ678" i="35" s="1"/>
  <c r="BT678" i="35"/>
  <c r="BU678" i="35" s="1"/>
  <c r="BJ678" i="35"/>
  <c r="BR678" i="35" s="1"/>
  <c r="R678" i="35"/>
  <c r="CA662" i="35"/>
  <c r="BY662" i="35"/>
  <c r="BZ662" i="35" s="1"/>
  <c r="BT662" i="35"/>
  <c r="BW662" i="35" s="1"/>
  <c r="BJ662" i="35"/>
  <c r="BN662" i="35" s="1"/>
  <c r="R662" i="35"/>
  <c r="CA663" i="35"/>
  <c r="BY663" i="35"/>
  <c r="BZ663" i="35" s="1"/>
  <c r="BT663" i="35"/>
  <c r="BX663" i="35" s="1"/>
  <c r="BJ663" i="35"/>
  <c r="BN663" i="35" s="1"/>
  <c r="R663" i="35"/>
  <c r="CA664" i="35"/>
  <c r="BY664" i="35"/>
  <c r="BZ664" i="35" s="1"/>
  <c r="BT664" i="35"/>
  <c r="BX664" i="35" s="1"/>
  <c r="BJ664" i="35"/>
  <c r="BL664" i="35" s="1"/>
  <c r="R664" i="35"/>
  <c r="CA665" i="35"/>
  <c r="BY665" i="35"/>
  <c r="BZ665" i="35" s="1"/>
  <c r="BT665" i="35"/>
  <c r="BX665" i="35" s="1"/>
  <c r="BJ665" i="35"/>
  <c r="BO665" i="35" s="1"/>
  <c r="R665" i="35"/>
  <c r="CA666" i="35"/>
  <c r="BY666" i="35"/>
  <c r="BZ666" i="35" s="1"/>
  <c r="BT666" i="35"/>
  <c r="BX666" i="35" s="1"/>
  <c r="BJ666" i="35"/>
  <c r="BL666" i="35" s="1"/>
  <c r="R666" i="35"/>
  <c r="BP741" i="35" l="1"/>
  <c r="BS741" i="35"/>
  <c r="BM742" i="35"/>
  <c r="BQ741" i="35"/>
  <c r="BP742" i="35"/>
  <c r="BQ740" i="35"/>
  <c r="BP740" i="35"/>
  <c r="BM740" i="35"/>
  <c r="BS743" i="35"/>
  <c r="BP743" i="35"/>
  <c r="BQ743" i="35"/>
  <c r="BQ742" i="35"/>
  <c r="BQ744" i="35"/>
  <c r="BP744" i="35"/>
  <c r="BM744" i="35"/>
  <c r="BS744" i="35"/>
  <c r="BP738" i="35"/>
  <c r="BS738" i="35"/>
  <c r="BM738" i="35"/>
  <c r="BP737" i="35"/>
  <c r="BS737" i="35"/>
  <c r="BM737" i="35"/>
  <c r="BP731" i="35"/>
  <c r="BM731" i="35"/>
  <c r="BS731" i="35"/>
  <c r="BM762" i="35"/>
  <c r="BQ762" i="35"/>
  <c r="BP762" i="35"/>
  <c r="BS762" i="35"/>
  <c r="BS763" i="35"/>
  <c r="BM763" i="35"/>
  <c r="BP763" i="35"/>
  <c r="BQ763" i="35"/>
  <c r="BM727" i="35"/>
  <c r="BS727" i="35"/>
  <c r="BQ727" i="35"/>
  <c r="BP727" i="35"/>
  <c r="BN713" i="35"/>
  <c r="BX713" i="35"/>
  <c r="BK713" i="35"/>
  <c r="BM713" i="35" s="1"/>
  <c r="BW713" i="35"/>
  <c r="BL713" i="35"/>
  <c r="BR713" i="35"/>
  <c r="BU713" i="35"/>
  <c r="BO708" i="35"/>
  <c r="BU708" i="35"/>
  <c r="BR708" i="35"/>
  <c r="BV708" i="35"/>
  <c r="BK708" i="35"/>
  <c r="BW708" i="35"/>
  <c r="BL708" i="35"/>
  <c r="BL680" i="35"/>
  <c r="BR680" i="35"/>
  <c r="BN680" i="35"/>
  <c r="BX680" i="35"/>
  <c r="BR681" i="35"/>
  <c r="BU680" i="35"/>
  <c r="BV680" i="35"/>
  <c r="BK680" i="35"/>
  <c r="BL681" i="35"/>
  <c r="BN681" i="35"/>
  <c r="BO681" i="35"/>
  <c r="BM681" i="35"/>
  <c r="BS681" i="35"/>
  <c r="BQ681" i="35"/>
  <c r="BP681" i="35"/>
  <c r="BV681" i="35"/>
  <c r="BU681" i="35"/>
  <c r="BW681" i="35"/>
  <c r="BK693" i="35"/>
  <c r="BM693" i="35" s="1"/>
  <c r="BL693" i="35"/>
  <c r="BN693" i="35"/>
  <c r="BO693" i="35"/>
  <c r="BU693" i="35"/>
  <c r="BW693" i="35"/>
  <c r="BX693" i="35"/>
  <c r="BU694" i="35"/>
  <c r="BW694" i="35"/>
  <c r="BK694" i="35"/>
  <c r="BQ694" i="35" s="1"/>
  <c r="BO694" i="35"/>
  <c r="BR694" i="35"/>
  <c r="BV694" i="35"/>
  <c r="BL694" i="35"/>
  <c r="BW695" i="35"/>
  <c r="BX695" i="35"/>
  <c r="BU695" i="35"/>
  <c r="BL695" i="35"/>
  <c r="BR695" i="35"/>
  <c r="BK695" i="35"/>
  <c r="BO695" i="35"/>
  <c r="BL700" i="35"/>
  <c r="BR700" i="35"/>
  <c r="BX700" i="35"/>
  <c r="BU700" i="35"/>
  <c r="BV700" i="35"/>
  <c r="BK700" i="35"/>
  <c r="BN700" i="35"/>
  <c r="BL689" i="35"/>
  <c r="BK685" i="35"/>
  <c r="BS685" i="35" s="1"/>
  <c r="BL685" i="35"/>
  <c r="BN685" i="35"/>
  <c r="BN686" i="35"/>
  <c r="BO686" i="35"/>
  <c r="BW685" i="35"/>
  <c r="BR686" i="35"/>
  <c r="BX685" i="35"/>
  <c r="BK687" i="35"/>
  <c r="BM687" i="35" s="1"/>
  <c r="BL687" i="35"/>
  <c r="BX686" i="35"/>
  <c r="BW686" i="35"/>
  <c r="BR685" i="35"/>
  <c r="BK686" i="35"/>
  <c r="BS686" i="35" s="1"/>
  <c r="BU685" i="35"/>
  <c r="BO687" i="35"/>
  <c r="BU686" i="35"/>
  <c r="BU687" i="35"/>
  <c r="BW687" i="35"/>
  <c r="BX687" i="35"/>
  <c r="BK689" i="35"/>
  <c r="BM689" i="35" s="1"/>
  <c r="BO689" i="35"/>
  <c r="BX688" i="35"/>
  <c r="BW688" i="35"/>
  <c r="BR687" i="35"/>
  <c r="BK688" i="35"/>
  <c r="BM688" i="35" s="1"/>
  <c r="BL688" i="35"/>
  <c r="BN688" i="35"/>
  <c r="BW689" i="35"/>
  <c r="BX689" i="35"/>
  <c r="BR688" i="35"/>
  <c r="BU688" i="35"/>
  <c r="BU689" i="35"/>
  <c r="BR690" i="35"/>
  <c r="BR689" i="35"/>
  <c r="BU690" i="35"/>
  <c r="BW690" i="35"/>
  <c r="BL690" i="35"/>
  <c r="BX690" i="35"/>
  <c r="BK690" i="35"/>
  <c r="BN690" i="35"/>
  <c r="BL677" i="35"/>
  <c r="BW677" i="35"/>
  <c r="BN676" i="35"/>
  <c r="BX677" i="35"/>
  <c r="BR676" i="35"/>
  <c r="BU676" i="35"/>
  <c r="BV676" i="35"/>
  <c r="BK676" i="35"/>
  <c r="BW676" i="35"/>
  <c r="BL676" i="35"/>
  <c r="BK677" i="35"/>
  <c r="BM677" i="35" s="1"/>
  <c r="BX678" i="35"/>
  <c r="BW678" i="35"/>
  <c r="BR677" i="35"/>
  <c r="BU677" i="35"/>
  <c r="BN677" i="35"/>
  <c r="BV678" i="35"/>
  <c r="BL678" i="35"/>
  <c r="BK678" i="35"/>
  <c r="BN678" i="35"/>
  <c r="BO678" i="35"/>
  <c r="BO662" i="35"/>
  <c r="BU662" i="35"/>
  <c r="BX662" i="35"/>
  <c r="BR663" i="35"/>
  <c r="BO663" i="35"/>
  <c r="BR662" i="35"/>
  <c r="BV662" i="35"/>
  <c r="BK662" i="35"/>
  <c r="BL662" i="35"/>
  <c r="BW664" i="35"/>
  <c r="BK663" i="35"/>
  <c r="BW663" i="35"/>
  <c r="BU663" i="35"/>
  <c r="BV664" i="35"/>
  <c r="BV663" i="35"/>
  <c r="BL663" i="35"/>
  <c r="BO664" i="35"/>
  <c r="BR664" i="35"/>
  <c r="BK664" i="35"/>
  <c r="BN664" i="35"/>
  <c r="BU664" i="35"/>
  <c r="BR666" i="35"/>
  <c r="BU665" i="35"/>
  <c r="BV665" i="35"/>
  <c r="BK665" i="35"/>
  <c r="BW665" i="35"/>
  <c r="BR665" i="35"/>
  <c r="BL665" i="35"/>
  <c r="BN666" i="35"/>
  <c r="BN665" i="35"/>
  <c r="BO666" i="35"/>
  <c r="BU666" i="35"/>
  <c r="BV666" i="35"/>
  <c r="BK666" i="35"/>
  <c r="BW666" i="35"/>
  <c r="CA658" i="35"/>
  <c r="BY658" i="35"/>
  <c r="BZ658" i="35" s="1"/>
  <c r="BT658" i="35"/>
  <c r="BX658" i="35" s="1"/>
  <c r="BJ658" i="35"/>
  <c r="BO658" i="35" s="1"/>
  <c r="R658" i="35"/>
  <c r="CA652" i="35"/>
  <c r="BY652" i="35"/>
  <c r="BZ652" i="35" s="1"/>
  <c r="BT652" i="35"/>
  <c r="BX652" i="35" s="1"/>
  <c r="BJ652" i="35"/>
  <c r="BN652" i="35" s="1"/>
  <c r="R652" i="35"/>
  <c r="CA653" i="35"/>
  <c r="BY653" i="35"/>
  <c r="BZ653" i="35" s="1"/>
  <c r="BT653" i="35"/>
  <c r="BV653" i="35" s="1"/>
  <c r="BJ653" i="35"/>
  <c r="BR653" i="35" s="1"/>
  <c r="R653" i="35"/>
  <c r="CA654" i="35"/>
  <c r="BY654" i="35"/>
  <c r="BZ654" i="35" s="1"/>
  <c r="BT654" i="35"/>
  <c r="BV654" i="35" s="1"/>
  <c r="BJ654" i="35"/>
  <c r="BL654" i="35" s="1"/>
  <c r="R654" i="35"/>
  <c r="CA655" i="35"/>
  <c r="BY655" i="35"/>
  <c r="BZ655" i="35" s="1"/>
  <c r="BT655" i="35"/>
  <c r="BX655" i="35" s="1"/>
  <c r="BJ655" i="35"/>
  <c r="BN655" i="35" s="1"/>
  <c r="R655" i="35"/>
  <c r="CA656" i="35"/>
  <c r="BY656" i="35"/>
  <c r="BZ656" i="35" s="1"/>
  <c r="BT656" i="35"/>
  <c r="BW656" i="35" s="1"/>
  <c r="BJ656" i="35"/>
  <c r="BK656" i="35" s="1"/>
  <c r="R656" i="35"/>
  <c r="CA669" i="35"/>
  <c r="BY669" i="35"/>
  <c r="BZ669" i="35" s="1"/>
  <c r="BT669" i="35"/>
  <c r="BX669" i="35" s="1"/>
  <c r="BJ669" i="35"/>
  <c r="BL669" i="35" s="1"/>
  <c r="R669" i="35"/>
  <c r="CA649" i="35"/>
  <c r="BY649" i="35"/>
  <c r="BZ649" i="35" s="1"/>
  <c r="BT649" i="35"/>
  <c r="BV649" i="35" s="1"/>
  <c r="BJ649" i="35"/>
  <c r="BR649" i="35" s="1"/>
  <c r="R649" i="35"/>
  <c r="CA650" i="35"/>
  <c r="BY650" i="35"/>
  <c r="BZ650" i="35" s="1"/>
  <c r="BT650" i="35"/>
  <c r="BV650" i="35" s="1"/>
  <c r="BJ650" i="35"/>
  <c r="BL650" i="35" s="1"/>
  <c r="R650" i="35"/>
  <c r="BS713" i="35" l="1"/>
  <c r="BQ713" i="35"/>
  <c r="BP713" i="35"/>
  <c r="BM708" i="35"/>
  <c r="BP708" i="35"/>
  <c r="BS708" i="35"/>
  <c r="BQ708" i="35"/>
  <c r="BM680" i="35"/>
  <c r="BS680" i="35"/>
  <c r="BQ680" i="35"/>
  <c r="BP680" i="35"/>
  <c r="BS693" i="35"/>
  <c r="BQ693" i="35"/>
  <c r="BP693" i="35"/>
  <c r="BS694" i="35"/>
  <c r="BM694" i="35"/>
  <c r="BP694" i="35"/>
  <c r="BM695" i="35"/>
  <c r="BP695" i="35"/>
  <c r="BS695" i="35"/>
  <c r="BQ695" i="35"/>
  <c r="BM700" i="35"/>
  <c r="BS700" i="35"/>
  <c r="BQ700" i="35"/>
  <c r="BP700" i="35"/>
  <c r="BQ685" i="35"/>
  <c r="BM685" i="35"/>
  <c r="BP685" i="35"/>
  <c r="BQ689" i="35"/>
  <c r="BQ686" i="35"/>
  <c r="BM686" i="35"/>
  <c r="BP687" i="35"/>
  <c r="BQ687" i="35"/>
  <c r="BP686" i="35"/>
  <c r="BS689" i="35"/>
  <c r="BS687" i="35"/>
  <c r="BP688" i="35"/>
  <c r="BQ688" i="35"/>
  <c r="BP689" i="35"/>
  <c r="BS688" i="35"/>
  <c r="BS690" i="35"/>
  <c r="BM690" i="35"/>
  <c r="BQ690" i="35"/>
  <c r="BP690" i="35"/>
  <c r="BQ677" i="35"/>
  <c r="BP677" i="35"/>
  <c r="BM676" i="35"/>
  <c r="BS676" i="35"/>
  <c r="BQ676" i="35"/>
  <c r="BP676" i="35"/>
  <c r="BS677" i="35"/>
  <c r="BS678" i="35"/>
  <c r="BQ678" i="35"/>
  <c r="BM678" i="35"/>
  <c r="BP678" i="35"/>
  <c r="BM662" i="35"/>
  <c r="BS662" i="35"/>
  <c r="BP662" i="35"/>
  <c r="BQ662" i="35"/>
  <c r="BM663" i="35"/>
  <c r="BQ663" i="35"/>
  <c r="BS663" i="35"/>
  <c r="BP663" i="35"/>
  <c r="BP664" i="35"/>
  <c r="BM664" i="35"/>
  <c r="BS664" i="35"/>
  <c r="BQ664" i="35"/>
  <c r="BM665" i="35"/>
  <c r="BS665" i="35"/>
  <c r="BQ665" i="35"/>
  <c r="BP665" i="35"/>
  <c r="BM666" i="35"/>
  <c r="BS666" i="35"/>
  <c r="BQ666" i="35"/>
  <c r="BP666" i="35"/>
  <c r="BL658" i="35"/>
  <c r="BW658" i="35"/>
  <c r="BK658" i="35"/>
  <c r="BM658" i="35" s="1"/>
  <c r="BR658" i="35"/>
  <c r="BU658" i="35"/>
  <c r="BV658" i="35"/>
  <c r="BN658" i="35"/>
  <c r="BN654" i="35"/>
  <c r="BO654" i="35"/>
  <c r="BR654" i="35"/>
  <c r="BO652" i="35"/>
  <c r="BR652" i="35"/>
  <c r="BX653" i="35"/>
  <c r="BK652" i="35"/>
  <c r="BW652" i="35"/>
  <c r="BU652" i="35"/>
  <c r="BV652" i="35"/>
  <c r="BK653" i="35"/>
  <c r="BS653" i="35" s="1"/>
  <c r="BL652" i="35"/>
  <c r="BW653" i="35"/>
  <c r="BL653" i="35"/>
  <c r="BN653" i="35"/>
  <c r="BO653" i="35"/>
  <c r="BW654" i="35"/>
  <c r="BX654" i="35"/>
  <c r="BU654" i="35"/>
  <c r="BK654" i="35"/>
  <c r="BS654" i="35" s="1"/>
  <c r="BU653" i="35"/>
  <c r="BO655" i="35"/>
  <c r="BR655" i="35"/>
  <c r="BR656" i="35"/>
  <c r="BU655" i="35"/>
  <c r="BV655" i="35"/>
  <c r="BK655" i="35"/>
  <c r="BW655" i="35"/>
  <c r="BL655" i="35"/>
  <c r="BN656" i="35"/>
  <c r="BO656" i="35"/>
  <c r="BM656" i="35"/>
  <c r="BS656" i="35"/>
  <c r="BQ656" i="35"/>
  <c r="BP656" i="35"/>
  <c r="BL656" i="35"/>
  <c r="BX656" i="35"/>
  <c r="BU656" i="35"/>
  <c r="BV656" i="35"/>
  <c r="BN669" i="35"/>
  <c r="BO669" i="35"/>
  <c r="BK669" i="35"/>
  <c r="BQ669" i="35" s="1"/>
  <c r="BR669" i="35"/>
  <c r="BU669" i="35"/>
  <c r="BV669" i="35"/>
  <c r="BW669" i="35"/>
  <c r="BK649" i="35"/>
  <c r="BM649" i="35" s="1"/>
  <c r="BL649" i="35"/>
  <c r="BN649" i="35"/>
  <c r="BU649" i="35"/>
  <c r="BW649" i="35"/>
  <c r="BX649" i="35"/>
  <c r="BW650" i="35"/>
  <c r="BX650" i="35"/>
  <c r="BO649" i="35"/>
  <c r="BN650" i="35"/>
  <c r="BO650" i="35"/>
  <c r="BR650" i="35"/>
  <c r="BK650" i="35"/>
  <c r="BU650" i="35"/>
  <c r="CA2046" i="35"/>
  <c r="BY2046" i="35"/>
  <c r="BZ2046" i="35" s="1"/>
  <c r="BT2046" i="35"/>
  <c r="BV2046" i="35" s="1"/>
  <c r="BJ2046" i="35"/>
  <c r="BO2046" i="35" s="1"/>
  <c r="R2046" i="35"/>
  <c r="CA2047" i="35"/>
  <c r="BY2047" i="35"/>
  <c r="BZ2047" i="35" s="1"/>
  <c r="BT2047" i="35"/>
  <c r="BX2047" i="35" s="1"/>
  <c r="BJ2047" i="35"/>
  <c r="BO2047" i="35" s="1"/>
  <c r="R2047" i="35"/>
  <c r="CA1959" i="35"/>
  <c r="BY1959" i="35"/>
  <c r="BZ1959" i="35" s="1"/>
  <c r="BT1959" i="35"/>
  <c r="BX1959" i="35" s="1"/>
  <c r="BJ1959" i="35"/>
  <c r="BK1959" i="35" s="1"/>
  <c r="R1959" i="35"/>
  <c r="CA1960" i="35"/>
  <c r="BY1960" i="35"/>
  <c r="BZ1960" i="35" s="1"/>
  <c r="BT1960" i="35"/>
  <c r="BX1960" i="35" s="1"/>
  <c r="BJ1960" i="35"/>
  <c r="BO1960" i="35" s="1"/>
  <c r="R1960" i="35"/>
  <c r="CA2000" i="35"/>
  <c r="BY2000" i="35"/>
  <c r="BZ2000" i="35" s="1"/>
  <c r="BT2000" i="35"/>
  <c r="BX2000" i="35" s="1"/>
  <c r="BJ2000" i="35"/>
  <c r="BL2000" i="35" s="1"/>
  <c r="R2000" i="35"/>
  <c r="CA2001" i="35"/>
  <c r="BY2001" i="35"/>
  <c r="BZ2001" i="35" s="1"/>
  <c r="BT2001" i="35"/>
  <c r="BX2001" i="35" s="1"/>
  <c r="BJ2001" i="35"/>
  <c r="BO2001" i="35" s="1"/>
  <c r="R2001" i="35"/>
  <c r="CA1914" i="35"/>
  <c r="BY1914" i="35"/>
  <c r="BZ1914" i="35" s="1"/>
  <c r="BT1914" i="35"/>
  <c r="BX1914" i="35" s="1"/>
  <c r="BJ1914" i="35"/>
  <c r="BO1914" i="35" s="1"/>
  <c r="R1914" i="35"/>
  <c r="CA1915" i="35"/>
  <c r="BY1915" i="35"/>
  <c r="BZ1915" i="35" s="1"/>
  <c r="BT1915" i="35"/>
  <c r="BU1915" i="35" s="1"/>
  <c r="BJ1915" i="35"/>
  <c r="BL1915" i="35" s="1"/>
  <c r="R1915" i="35"/>
  <c r="CA1794" i="35"/>
  <c r="BY1794" i="35"/>
  <c r="BZ1794" i="35" s="1"/>
  <c r="BT1794" i="35"/>
  <c r="BX1794" i="35" s="1"/>
  <c r="BJ1794" i="35"/>
  <c r="BL1794" i="35" s="1"/>
  <c r="R1794" i="35"/>
  <c r="CA1795" i="35"/>
  <c r="BY1795" i="35"/>
  <c r="BZ1795" i="35" s="1"/>
  <c r="BT1795" i="35"/>
  <c r="BV1795" i="35" s="1"/>
  <c r="BJ1795" i="35"/>
  <c r="BO1795" i="35" s="1"/>
  <c r="R1795" i="35"/>
  <c r="CA1633" i="35"/>
  <c r="BY1633" i="35"/>
  <c r="BZ1633" i="35" s="1"/>
  <c r="BT1633" i="35"/>
  <c r="BX1633" i="35" s="1"/>
  <c r="BJ1633" i="35"/>
  <c r="BO1633" i="35" s="1"/>
  <c r="R1633" i="35"/>
  <c r="CA1540" i="35"/>
  <c r="BY1540" i="35"/>
  <c r="BZ1540" i="35" s="1"/>
  <c r="BT1540" i="35"/>
  <c r="BW1540" i="35" s="1"/>
  <c r="BJ1540" i="35"/>
  <c r="BO1540" i="35" s="1"/>
  <c r="R1540" i="35"/>
  <c r="CA1493" i="35"/>
  <c r="BY1493" i="35"/>
  <c r="BZ1493" i="35" s="1"/>
  <c r="BT1493" i="35"/>
  <c r="BW1493" i="35" s="1"/>
  <c r="BJ1493" i="35"/>
  <c r="BO1493" i="35" s="1"/>
  <c r="R1493" i="35"/>
  <c r="CA1435" i="35"/>
  <c r="BY1435" i="35"/>
  <c r="BZ1435" i="35" s="1"/>
  <c r="BT1435" i="35"/>
  <c r="BX1435" i="35" s="1"/>
  <c r="BJ1435" i="35"/>
  <c r="BO1435" i="35" s="1"/>
  <c r="R1435" i="35"/>
  <c r="CA1342" i="35"/>
  <c r="BY1342" i="35"/>
  <c r="BZ1342" i="35" s="1"/>
  <c r="BT1342" i="35"/>
  <c r="BX1342" i="35" s="1"/>
  <c r="BJ1342" i="35"/>
  <c r="BN1342" i="35" s="1"/>
  <c r="R1342" i="35"/>
  <c r="CA1318" i="35"/>
  <c r="BY1318" i="35"/>
  <c r="BZ1318" i="35" s="1"/>
  <c r="BT1318" i="35"/>
  <c r="BX1318" i="35" s="1"/>
  <c r="BJ1318" i="35"/>
  <c r="BN1318" i="35" s="1"/>
  <c r="R1318" i="35"/>
  <c r="CA1205" i="35"/>
  <c r="BY1205" i="35"/>
  <c r="BZ1205" i="35" s="1"/>
  <c r="BT1205" i="35"/>
  <c r="BW1205" i="35" s="1"/>
  <c r="BJ1205" i="35"/>
  <c r="BK1205" i="35" s="1"/>
  <c r="R1205" i="35"/>
  <c r="CA237" i="35"/>
  <c r="BY237" i="35"/>
  <c r="BZ237" i="35" s="1"/>
  <c r="BT237" i="35"/>
  <c r="BX237" i="35" s="1"/>
  <c r="BJ237" i="35"/>
  <c r="BL237" i="35" s="1"/>
  <c r="R237" i="35"/>
  <c r="CA193" i="35"/>
  <c r="BY193" i="35"/>
  <c r="BZ193" i="35" s="1"/>
  <c r="BT193" i="35"/>
  <c r="BV193" i="35" s="1"/>
  <c r="BJ193" i="35"/>
  <c r="BO193" i="35" s="1"/>
  <c r="R193" i="35"/>
  <c r="BS658" i="35" l="1"/>
  <c r="BQ658" i="35"/>
  <c r="BP658" i="35"/>
  <c r="BP654" i="35"/>
  <c r="BQ654" i="35"/>
  <c r="BP653" i="35"/>
  <c r="BM653" i="35"/>
  <c r="BQ653" i="35"/>
  <c r="BM652" i="35"/>
  <c r="BP652" i="35"/>
  <c r="BS652" i="35"/>
  <c r="BQ652" i="35"/>
  <c r="BM654" i="35"/>
  <c r="BM655" i="35"/>
  <c r="BP655" i="35"/>
  <c r="BS655" i="35"/>
  <c r="BQ655" i="35"/>
  <c r="BP669" i="35"/>
  <c r="BS669" i="35"/>
  <c r="BM669" i="35"/>
  <c r="BQ649" i="35"/>
  <c r="BS649" i="35"/>
  <c r="BP649" i="35"/>
  <c r="BM650" i="35"/>
  <c r="BS650" i="35"/>
  <c r="BQ650" i="35"/>
  <c r="BP650" i="35"/>
  <c r="BN2046" i="35"/>
  <c r="BK2046" i="35"/>
  <c r="BS2046" i="35" s="1"/>
  <c r="BL2046" i="35"/>
  <c r="BR2046" i="35"/>
  <c r="BW2046" i="35"/>
  <c r="BX2046" i="35"/>
  <c r="BU2046" i="35"/>
  <c r="BN1959" i="35"/>
  <c r="BR2047" i="35"/>
  <c r="BU2047" i="35"/>
  <c r="BV2047" i="35"/>
  <c r="BK2047" i="35"/>
  <c r="BW2047" i="35"/>
  <c r="BL2047" i="35"/>
  <c r="BN2047" i="35"/>
  <c r="BL1959" i="35"/>
  <c r="BO1959" i="35"/>
  <c r="BR1959" i="35"/>
  <c r="BM1959" i="35"/>
  <c r="BS1959" i="35"/>
  <c r="BQ1959" i="35"/>
  <c r="BP1959" i="35"/>
  <c r="BV1959" i="35"/>
  <c r="BU1959" i="35"/>
  <c r="BW1959" i="35"/>
  <c r="BK1960" i="35"/>
  <c r="BM1960" i="35" s="1"/>
  <c r="BN1960" i="35"/>
  <c r="BW1960" i="35"/>
  <c r="BR1960" i="35"/>
  <c r="BU1960" i="35"/>
  <c r="BV1960" i="35"/>
  <c r="BL1960" i="35"/>
  <c r="BK2000" i="35"/>
  <c r="BP2000" i="35" s="1"/>
  <c r="BN2000" i="35"/>
  <c r="BO2000" i="35"/>
  <c r="BR2000" i="35"/>
  <c r="BU2000" i="35"/>
  <c r="BV2000" i="35"/>
  <c r="BW2000" i="35"/>
  <c r="BR2001" i="35"/>
  <c r="BU2001" i="35"/>
  <c r="BV2001" i="35"/>
  <c r="BK2001" i="35"/>
  <c r="BW2001" i="35"/>
  <c r="BL2001" i="35"/>
  <c r="BN2001" i="35"/>
  <c r="BW1914" i="35"/>
  <c r="BK1914" i="35"/>
  <c r="BM1914" i="35" s="1"/>
  <c r="BR1914" i="35"/>
  <c r="BU1914" i="35"/>
  <c r="BV1914" i="35"/>
  <c r="BL1914" i="35"/>
  <c r="BN1914" i="35"/>
  <c r="BN1915" i="35"/>
  <c r="BO1915" i="35"/>
  <c r="BR1915" i="35"/>
  <c r="BV1915" i="35"/>
  <c r="BK1915" i="35"/>
  <c r="BW1915" i="35"/>
  <c r="BX1915" i="35"/>
  <c r="BN1794" i="35"/>
  <c r="BK1794" i="35"/>
  <c r="BO1794" i="35"/>
  <c r="BR1794" i="35"/>
  <c r="BW1794" i="35"/>
  <c r="BU1794" i="35"/>
  <c r="BV1794" i="35"/>
  <c r="BL1795" i="35"/>
  <c r="BN1795" i="35"/>
  <c r="BW1795" i="35"/>
  <c r="BX1795" i="35"/>
  <c r="BK1795" i="35"/>
  <c r="BM1795" i="35" s="1"/>
  <c r="BR1795" i="35"/>
  <c r="BU1795" i="35"/>
  <c r="BR1633" i="35"/>
  <c r="BU1633" i="35"/>
  <c r="BV1633" i="35"/>
  <c r="BK1633" i="35"/>
  <c r="BW1633" i="35"/>
  <c r="BL1633" i="35"/>
  <c r="BN1633" i="35"/>
  <c r="BL1540" i="35"/>
  <c r="BN1540" i="35"/>
  <c r="BR1540" i="35"/>
  <c r="BX1540" i="35"/>
  <c r="BU1540" i="35"/>
  <c r="BV1540" i="35"/>
  <c r="BK1540" i="35"/>
  <c r="BX1493" i="35"/>
  <c r="BN1493" i="35"/>
  <c r="BL1493" i="35"/>
  <c r="BR1493" i="35"/>
  <c r="BU1493" i="35"/>
  <c r="BV1493" i="35"/>
  <c r="BK1493" i="35"/>
  <c r="BR1435" i="35"/>
  <c r="BU1435" i="35"/>
  <c r="BV1435" i="35"/>
  <c r="BK1435" i="35"/>
  <c r="BW1435" i="35"/>
  <c r="BL1435" i="35"/>
  <c r="BN1435" i="35"/>
  <c r="BO1342" i="35"/>
  <c r="BR1342" i="35"/>
  <c r="BK1342" i="35"/>
  <c r="BM1342" i="35" s="1"/>
  <c r="BW1342" i="35"/>
  <c r="BU1342" i="35"/>
  <c r="BV1342" i="35"/>
  <c r="BL1342" i="35"/>
  <c r="BO1318" i="35"/>
  <c r="BR1318" i="35"/>
  <c r="BV1318" i="35"/>
  <c r="BU1318" i="35"/>
  <c r="BK1318" i="35"/>
  <c r="BW1318" i="35"/>
  <c r="BL1318" i="35"/>
  <c r="BL1205" i="35"/>
  <c r="BN1205" i="35"/>
  <c r="BO1205" i="35"/>
  <c r="BR1205" i="35"/>
  <c r="BX1205" i="35"/>
  <c r="BS1205" i="35"/>
  <c r="BQ1205" i="35"/>
  <c r="BP1205" i="35"/>
  <c r="BM1205" i="35"/>
  <c r="BU1205" i="35"/>
  <c r="BV1205" i="35"/>
  <c r="BR237" i="35"/>
  <c r="BN237" i="35"/>
  <c r="BO237" i="35"/>
  <c r="BU237" i="35"/>
  <c r="BV237" i="35"/>
  <c r="BK237" i="35"/>
  <c r="BW237" i="35"/>
  <c r="BR193" i="35"/>
  <c r="BK193" i="35"/>
  <c r="BW193" i="35"/>
  <c r="BL193" i="35"/>
  <c r="BX193" i="35"/>
  <c r="BN193" i="35"/>
  <c r="BU193" i="35"/>
  <c r="CA645" i="35"/>
  <c r="BY645" i="35"/>
  <c r="BZ645" i="35" s="1"/>
  <c r="BT645" i="35"/>
  <c r="BV645" i="35" s="1"/>
  <c r="BJ645" i="35"/>
  <c r="BO645" i="35" s="1"/>
  <c r="R645" i="35"/>
  <c r="CA646" i="35"/>
  <c r="BY646" i="35"/>
  <c r="BZ646" i="35" s="1"/>
  <c r="BT646" i="35"/>
  <c r="BV646" i="35" s="1"/>
  <c r="BJ646" i="35"/>
  <c r="BR646" i="35" s="1"/>
  <c r="R646" i="35"/>
  <c r="CA642" i="35"/>
  <c r="BY642" i="35"/>
  <c r="BZ642" i="35" s="1"/>
  <c r="BT642" i="35"/>
  <c r="BV642" i="35" s="1"/>
  <c r="BJ642" i="35"/>
  <c r="BR642" i="35" s="1"/>
  <c r="R642" i="35"/>
  <c r="CA643" i="35"/>
  <c r="BY643" i="35"/>
  <c r="BZ643" i="35" s="1"/>
  <c r="BT643" i="35"/>
  <c r="BX643" i="35" s="1"/>
  <c r="BJ643" i="35"/>
  <c r="BL643" i="35" s="1"/>
  <c r="R643" i="35"/>
  <c r="CA638" i="35"/>
  <c r="BY638" i="35"/>
  <c r="BZ638" i="35" s="1"/>
  <c r="BT638" i="35"/>
  <c r="BX638" i="35" s="1"/>
  <c r="BJ638" i="35"/>
  <c r="BO638" i="35" s="1"/>
  <c r="R638" i="35"/>
  <c r="CA639" i="35"/>
  <c r="BY639" i="35"/>
  <c r="BZ639" i="35" s="1"/>
  <c r="BT639" i="35"/>
  <c r="BU639" i="35" s="1"/>
  <c r="BJ639" i="35"/>
  <c r="BN639" i="35" s="1"/>
  <c r="R639" i="35"/>
  <c r="CA633" i="35"/>
  <c r="BY633" i="35"/>
  <c r="BZ633" i="35" s="1"/>
  <c r="BT633" i="35"/>
  <c r="BU633" i="35" s="1"/>
  <c r="BJ633" i="35"/>
  <c r="BN633" i="35" s="1"/>
  <c r="R633" i="35"/>
  <c r="BM2046" i="35" l="1"/>
  <c r="BP2046" i="35"/>
  <c r="BQ2046" i="35"/>
  <c r="BQ2047" i="35"/>
  <c r="BM2047" i="35"/>
  <c r="BS2047" i="35"/>
  <c r="BP2047" i="35"/>
  <c r="BQ1960" i="35"/>
  <c r="BP1960" i="35"/>
  <c r="BS1960" i="35"/>
  <c r="BQ2000" i="35"/>
  <c r="BM2000" i="35"/>
  <c r="BS2000" i="35"/>
  <c r="BM2001" i="35"/>
  <c r="BP2001" i="35"/>
  <c r="BS2001" i="35"/>
  <c r="BQ2001" i="35"/>
  <c r="BS1914" i="35"/>
  <c r="BQ1914" i="35"/>
  <c r="BP1914" i="35"/>
  <c r="BM1915" i="35"/>
  <c r="BS1915" i="35"/>
  <c r="BP1915" i="35"/>
  <c r="BQ1915" i="35"/>
  <c r="BQ1794" i="35"/>
  <c r="BS1794" i="35"/>
  <c r="BP1794" i="35"/>
  <c r="BM1794" i="35"/>
  <c r="BS1795" i="35"/>
  <c r="BQ1795" i="35"/>
  <c r="BP1795" i="35"/>
  <c r="BM1633" i="35"/>
  <c r="BP1633" i="35"/>
  <c r="BS1633" i="35"/>
  <c r="BQ1633" i="35"/>
  <c r="BM1540" i="35"/>
  <c r="BS1540" i="35"/>
  <c r="BQ1540" i="35"/>
  <c r="BP1540" i="35"/>
  <c r="BS1493" i="35"/>
  <c r="BP1493" i="35"/>
  <c r="BM1493" i="35"/>
  <c r="BQ1493" i="35"/>
  <c r="BP1435" i="35"/>
  <c r="BM1435" i="35"/>
  <c r="BS1435" i="35"/>
  <c r="BQ1435" i="35"/>
  <c r="BS1342" i="35"/>
  <c r="BQ1342" i="35"/>
  <c r="BP1342" i="35"/>
  <c r="BM1318" i="35"/>
  <c r="BS1318" i="35"/>
  <c r="BQ1318" i="35"/>
  <c r="BP1318" i="35"/>
  <c r="BM237" i="35"/>
  <c r="BQ237" i="35"/>
  <c r="BP237" i="35"/>
  <c r="BS237" i="35"/>
  <c r="BM193" i="35"/>
  <c r="BS193" i="35"/>
  <c r="BP193" i="35"/>
  <c r="BQ193" i="35"/>
  <c r="BK645" i="35"/>
  <c r="BS645" i="35" s="1"/>
  <c r="BL645" i="35"/>
  <c r="BN645" i="35"/>
  <c r="BR645" i="35"/>
  <c r="BW645" i="35"/>
  <c r="BX645" i="35"/>
  <c r="BO646" i="35"/>
  <c r="BL646" i="35"/>
  <c r="BU645" i="35"/>
  <c r="BK646" i="35"/>
  <c r="BM646" i="35" s="1"/>
  <c r="BN646" i="35"/>
  <c r="BW646" i="35"/>
  <c r="BX646" i="35"/>
  <c r="BU646" i="35"/>
  <c r="BK642" i="35"/>
  <c r="BM642" i="35" s="1"/>
  <c r="BL642" i="35"/>
  <c r="BN642" i="35"/>
  <c r="BN643" i="35"/>
  <c r="BU642" i="35"/>
  <c r="BW642" i="35"/>
  <c r="BX642" i="35"/>
  <c r="BO642" i="35"/>
  <c r="BV643" i="35"/>
  <c r="BR643" i="35"/>
  <c r="BO643" i="35"/>
  <c r="BU643" i="35"/>
  <c r="BK643" i="35"/>
  <c r="BW643" i="35"/>
  <c r="BK638" i="35"/>
  <c r="BM638" i="35" s="1"/>
  <c r="BW638" i="35"/>
  <c r="BR638" i="35"/>
  <c r="BU638" i="35"/>
  <c r="BV638" i="35"/>
  <c r="BL638" i="35"/>
  <c r="BN638" i="35"/>
  <c r="BO639" i="35"/>
  <c r="BR639" i="35"/>
  <c r="BV639" i="35"/>
  <c r="BK639" i="35"/>
  <c r="BW639" i="35"/>
  <c r="BL639" i="35"/>
  <c r="BX639" i="35"/>
  <c r="BO633" i="35"/>
  <c r="BR633" i="35"/>
  <c r="BV633" i="35"/>
  <c r="BK633" i="35"/>
  <c r="BW633" i="35"/>
  <c r="BL633" i="35"/>
  <c r="BX633" i="35"/>
  <c r="CA1176" i="35"/>
  <c r="BY1176" i="35"/>
  <c r="BZ1176" i="35" s="1"/>
  <c r="BT1176" i="35"/>
  <c r="BX1176" i="35" s="1"/>
  <c r="BJ1176" i="35"/>
  <c r="BO1176" i="35" s="1"/>
  <c r="AE1176" i="35"/>
  <c r="R1176" i="35"/>
  <c r="BM645" i="35" l="1"/>
  <c r="BP645" i="35"/>
  <c r="BP646" i="35"/>
  <c r="BQ645" i="35"/>
  <c r="BQ646" i="35"/>
  <c r="BS646" i="35"/>
  <c r="BP642" i="35"/>
  <c r="BS642" i="35"/>
  <c r="BQ642" i="35"/>
  <c r="BM643" i="35"/>
  <c r="BS643" i="35"/>
  <c r="BP643" i="35"/>
  <c r="BQ643" i="35"/>
  <c r="BS638" i="35"/>
  <c r="BP638" i="35"/>
  <c r="BQ638" i="35"/>
  <c r="BM639" i="35"/>
  <c r="BS639" i="35"/>
  <c r="BQ639" i="35"/>
  <c r="BP639" i="35"/>
  <c r="BM633" i="35"/>
  <c r="BS633" i="35"/>
  <c r="BQ633" i="35"/>
  <c r="BP633" i="35"/>
  <c r="BR1176" i="35"/>
  <c r="BU1176" i="35"/>
  <c r="BV1176" i="35"/>
  <c r="BK1176" i="35"/>
  <c r="BW1176" i="35"/>
  <c r="BL1176" i="35"/>
  <c r="BN1176" i="35"/>
  <c r="CA625" i="35"/>
  <c r="BY625" i="35"/>
  <c r="BZ625" i="35" s="1"/>
  <c r="BT625" i="35"/>
  <c r="BX625" i="35" s="1"/>
  <c r="BJ625" i="35"/>
  <c r="BN625" i="35" s="1"/>
  <c r="R625" i="35"/>
  <c r="CA619" i="35"/>
  <c r="BY619" i="35"/>
  <c r="BZ619" i="35" s="1"/>
  <c r="BT619" i="35"/>
  <c r="BU619" i="35" s="1"/>
  <c r="BJ619" i="35"/>
  <c r="BO619" i="35" s="1"/>
  <c r="R619" i="35"/>
  <c r="CA620" i="35"/>
  <c r="BY620" i="35"/>
  <c r="BZ620" i="35" s="1"/>
  <c r="BT620" i="35"/>
  <c r="BV620" i="35" s="1"/>
  <c r="BJ620" i="35"/>
  <c r="BO620" i="35" s="1"/>
  <c r="R620" i="35"/>
  <c r="CA621" i="35"/>
  <c r="BY621" i="35"/>
  <c r="BZ621" i="35" s="1"/>
  <c r="BT621" i="35"/>
  <c r="BX621" i="35" s="1"/>
  <c r="BJ621" i="35"/>
  <c r="BN621" i="35" s="1"/>
  <c r="R621" i="35"/>
  <c r="CA629" i="35"/>
  <c r="BY629" i="35"/>
  <c r="BZ629" i="35" s="1"/>
  <c r="BT629" i="35"/>
  <c r="BU629" i="35" s="1"/>
  <c r="BJ629" i="35"/>
  <c r="BO629" i="35" s="1"/>
  <c r="R629" i="35"/>
  <c r="CA630" i="35"/>
  <c r="BY630" i="35"/>
  <c r="BZ630" i="35" s="1"/>
  <c r="BT630" i="35"/>
  <c r="BX630" i="35" s="1"/>
  <c r="BJ630" i="35"/>
  <c r="BL630" i="35" s="1"/>
  <c r="R630" i="35"/>
  <c r="CA615" i="35"/>
  <c r="BY615" i="35"/>
  <c r="BZ615" i="35" s="1"/>
  <c r="BT615" i="35"/>
  <c r="BV615" i="35" s="1"/>
  <c r="BJ615" i="35"/>
  <c r="BO615" i="35" s="1"/>
  <c r="R615" i="35"/>
  <c r="CA616" i="35"/>
  <c r="BY616" i="35"/>
  <c r="BZ616" i="35" s="1"/>
  <c r="BT616" i="35"/>
  <c r="BW616" i="35" s="1"/>
  <c r="BJ616" i="35"/>
  <c r="BO616" i="35" s="1"/>
  <c r="R616" i="35"/>
  <c r="CA980" i="35"/>
  <c r="BY980" i="35"/>
  <c r="BZ980" i="35" s="1"/>
  <c r="BT980" i="35"/>
  <c r="BW980" i="35" s="1"/>
  <c r="BJ980" i="35"/>
  <c r="BO980" i="35" s="1"/>
  <c r="R980" i="35"/>
  <c r="CA325" i="35"/>
  <c r="BY325" i="35"/>
  <c r="BZ325" i="35" s="1"/>
  <c r="BT325" i="35"/>
  <c r="BU325" i="35" s="1"/>
  <c r="BJ325" i="35"/>
  <c r="BO325" i="35" s="1"/>
  <c r="AE325" i="35"/>
  <c r="R325" i="35"/>
  <c r="CA355" i="35"/>
  <c r="BY355" i="35"/>
  <c r="BZ355" i="35" s="1"/>
  <c r="BT355" i="35"/>
  <c r="BW355" i="35" s="1"/>
  <c r="BJ355" i="35"/>
  <c r="BO355" i="35" s="1"/>
  <c r="R355" i="35"/>
  <c r="CA349" i="35"/>
  <c r="BY349" i="35"/>
  <c r="BZ349" i="35" s="1"/>
  <c r="BT349" i="35"/>
  <c r="BW349" i="35" s="1"/>
  <c r="BJ349" i="35"/>
  <c r="BO349" i="35" s="1"/>
  <c r="R349" i="35"/>
  <c r="CA611" i="35"/>
  <c r="BY611" i="35"/>
  <c r="BZ611" i="35" s="1"/>
  <c r="BT611" i="35"/>
  <c r="BV611" i="35" s="1"/>
  <c r="BJ611" i="35"/>
  <c r="BN611" i="35" s="1"/>
  <c r="R611" i="35"/>
  <c r="CA612" i="35"/>
  <c r="BY612" i="35"/>
  <c r="BZ612" i="35" s="1"/>
  <c r="BT612" i="35"/>
  <c r="BV612" i="35" s="1"/>
  <c r="BJ612" i="35"/>
  <c r="BL612" i="35" s="1"/>
  <c r="R612" i="35"/>
  <c r="CA613" i="35"/>
  <c r="BY613" i="35"/>
  <c r="BZ613" i="35" s="1"/>
  <c r="BT613" i="35"/>
  <c r="BV613" i="35" s="1"/>
  <c r="BJ613" i="35"/>
  <c r="BL613" i="35" s="1"/>
  <c r="R613" i="35"/>
  <c r="CA608" i="35"/>
  <c r="BY608" i="35"/>
  <c r="BZ608" i="35" s="1"/>
  <c r="BT608" i="35"/>
  <c r="BW608" i="35" s="1"/>
  <c r="BJ608" i="35"/>
  <c r="BK608" i="35" s="1"/>
  <c r="R608" i="35"/>
  <c r="CA609" i="35"/>
  <c r="BY609" i="35"/>
  <c r="BZ609" i="35" s="1"/>
  <c r="BT609" i="35"/>
  <c r="BV609" i="35" s="1"/>
  <c r="BJ609" i="35"/>
  <c r="BO609" i="35" s="1"/>
  <c r="R609" i="35"/>
  <c r="CA603" i="35"/>
  <c r="BY603" i="35"/>
  <c r="BZ603" i="35" s="1"/>
  <c r="BT603" i="35"/>
  <c r="BV603" i="35" s="1"/>
  <c r="BJ603" i="35"/>
  <c r="BO603" i="35" s="1"/>
  <c r="R603" i="35"/>
  <c r="CA583" i="35"/>
  <c r="BY583" i="35"/>
  <c r="BZ583" i="35" s="1"/>
  <c r="BT583" i="35"/>
  <c r="BV583" i="35" s="1"/>
  <c r="BJ583" i="35"/>
  <c r="BO583" i="35" s="1"/>
  <c r="R583" i="35"/>
  <c r="CA584" i="35"/>
  <c r="BY584" i="35"/>
  <c r="BZ584" i="35" s="1"/>
  <c r="BT584" i="35"/>
  <c r="BW584" i="35" s="1"/>
  <c r="BJ584" i="35"/>
  <c r="BK584" i="35" s="1"/>
  <c r="R584" i="35"/>
  <c r="CA577" i="35"/>
  <c r="BY577" i="35"/>
  <c r="BZ577" i="35" s="1"/>
  <c r="BT577" i="35"/>
  <c r="BW577" i="35" s="1"/>
  <c r="BJ577" i="35"/>
  <c r="BK577" i="35" s="1"/>
  <c r="R577" i="35"/>
  <c r="CA578" i="35"/>
  <c r="BY578" i="35"/>
  <c r="BZ578" i="35" s="1"/>
  <c r="BT578" i="35"/>
  <c r="BW578" i="35" s="1"/>
  <c r="BJ578" i="35"/>
  <c r="BK578" i="35" s="1"/>
  <c r="R578" i="35"/>
  <c r="CA579" i="35"/>
  <c r="BY579" i="35"/>
  <c r="BZ579" i="35" s="1"/>
  <c r="BT579" i="35"/>
  <c r="BV579" i="35" s="1"/>
  <c r="BJ579" i="35"/>
  <c r="BN579" i="35" s="1"/>
  <c r="R579" i="35"/>
  <c r="CA588" i="35"/>
  <c r="BY588" i="35"/>
  <c r="BZ588" i="35" s="1"/>
  <c r="BT588" i="35"/>
  <c r="BX588" i="35" s="1"/>
  <c r="BJ588" i="35"/>
  <c r="BN588" i="35" s="1"/>
  <c r="R588" i="35"/>
  <c r="CA589" i="35"/>
  <c r="BY589" i="35"/>
  <c r="BZ589" i="35" s="1"/>
  <c r="BT589" i="35"/>
  <c r="BW589" i="35" s="1"/>
  <c r="BJ589" i="35"/>
  <c r="BK589" i="35" s="1"/>
  <c r="R589" i="35"/>
  <c r="CA575" i="35"/>
  <c r="BY575" i="35"/>
  <c r="BZ575" i="35" s="1"/>
  <c r="BT575" i="35"/>
  <c r="BU575" i="35" s="1"/>
  <c r="BJ575" i="35"/>
  <c r="BN575" i="35" s="1"/>
  <c r="R575" i="35"/>
  <c r="CA571" i="35"/>
  <c r="BY571" i="35"/>
  <c r="BZ571" i="35" s="1"/>
  <c r="BT571" i="35"/>
  <c r="BV571" i="35" s="1"/>
  <c r="BJ571" i="35"/>
  <c r="BO571" i="35" s="1"/>
  <c r="R571" i="35"/>
  <c r="CA572" i="35"/>
  <c r="BY572" i="35"/>
  <c r="BZ572" i="35" s="1"/>
  <c r="BT572" i="35"/>
  <c r="BV572" i="35" s="1"/>
  <c r="BJ572" i="35"/>
  <c r="BK572" i="35" s="1"/>
  <c r="BS572" i="35" s="1"/>
  <c r="R572" i="35"/>
  <c r="CA573" i="35"/>
  <c r="BY573" i="35"/>
  <c r="BZ573" i="35" s="1"/>
  <c r="BT573" i="35"/>
  <c r="BV573" i="35" s="1"/>
  <c r="BJ573" i="35"/>
  <c r="BO573" i="35" s="1"/>
  <c r="R573" i="35"/>
  <c r="CA568" i="35"/>
  <c r="BY568" i="35"/>
  <c r="BZ568" i="35" s="1"/>
  <c r="BT568" i="35"/>
  <c r="BX568" i="35" s="1"/>
  <c r="BJ568" i="35"/>
  <c r="BK568" i="35" s="1"/>
  <c r="R568" i="35"/>
  <c r="CA569" i="35"/>
  <c r="BY569" i="35"/>
  <c r="BZ569" i="35" s="1"/>
  <c r="BT569" i="35"/>
  <c r="BV569" i="35" s="1"/>
  <c r="BJ569" i="35"/>
  <c r="BO569" i="35" s="1"/>
  <c r="R569" i="35"/>
  <c r="CA591" i="35"/>
  <c r="BY591" i="35"/>
  <c r="BZ591" i="35" s="1"/>
  <c r="BT591" i="35"/>
  <c r="BW591" i="35" s="1"/>
  <c r="BJ591" i="35"/>
  <c r="BL591" i="35" s="1"/>
  <c r="R591" i="35"/>
  <c r="CA564" i="35"/>
  <c r="BY564" i="35"/>
  <c r="BZ564" i="35" s="1"/>
  <c r="BT564" i="35"/>
  <c r="BX564" i="35" s="1"/>
  <c r="BJ564" i="35"/>
  <c r="BO564" i="35" s="1"/>
  <c r="R564" i="35"/>
  <c r="CA565" i="35"/>
  <c r="BY565" i="35"/>
  <c r="BZ565" i="35" s="1"/>
  <c r="BT565" i="35"/>
  <c r="BV565" i="35" s="1"/>
  <c r="BJ565" i="35"/>
  <c r="BO565" i="35" s="1"/>
  <c r="R565" i="35"/>
  <c r="BM1176" i="35" l="1"/>
  <c r="BP1176" i="35"/>
  <c r="BS1176" i="35"/>
  <c r="BQ1176" i="35"/>
  <c r="BR625" i="35"/>
  <c r="BO625" i="35"/>
  <c r="BU625" i="35"/>
  <c r="BV625" i="35"/>
  <c r="BK625" i="35"/>
  <c r="BW625" i="35"/>
  <c r="BL625" i="35"/>
  <c r="BV619" i="35"/>
  <c r="BW619" i="35"/>
  <c r="BX619" i="35"/>
  <c r="BW620" i="35"/>
  <c r="BK620" i="35"/>
  <c r="BM620" i="35" s="1"/>
  <c r="BL619" i="35"/>
  <c r="BX620" i="35"/>
  <c r="BL620" i="35"/>
  <c r="BR619" i="35"/>
  <c r="BK619" i="35"/>
  <c r="BN620" i="35"/>
  <c r="BR620" i="35"/>
  <c r="BN619" i="35"/>
  <c r="BU621" i="35"/>
  <c r="BU620" i="35"/>
  <c r="BO621" i="35"/>
  <c r="BR621" i="35"/>
  <c r="BV621" i="35"/>
  <c r="BK621" i="35"/>
  <c r="BW621" i="35"/>
  <c r="BL621" i="35"/>
  <c r="BW629" i="35"/>
  <c r="BX629" i="35"/>
  <c r="BV629" i="35"/>
  <c r="BW630" i="35"/>
  <c r="BK630" i="35"/>
  <c r="BM630" i="35" s="1"/>
  <c r="BO630" i="35"/>
  <c r="BK629" i="35"/>
  <c r="BR629" i="35"/>
  <c r="BN630" i="35"/>
  <c r="BL629" i="35"/>
  <c r="BR630" i="35"/>
  <c r="BN629" i="35"/>
  <c r="BU630" i="35"/>
  <c r="BV630" i="35"/>
  <c r="BN615" i="35"/>
  <c r="BR615" i="35"/>
  <c r="BK615" i="35"/>
  <c r="BS615" i="35" s="1"/>
  <c r="BL615" i="35"/>
  <c r="BW615" i="35"/>
  <c r="BX616" i="35"/>
  <c r="BX615" i="35"/>
  <c r="BL616" i="35"/>
  <c r="BU616" i="35"/>
  <c r="BU615" i="35"/>
  <c r="BN616" i="35"/>
  <c r="BR616" i="35"/>
  <c r="BV616" i="35"/>
  <c r="BK616" i="35"/>
  <c r="BR980" i="35"/>
  <c r="BL980" i="35"/>
  <c r="BX980" i="35"/>
  <c r="BN980" i="35"/>
  <c r="BU980" i="35"/>
  <c r="BV980" i="35"/>
  <c r="BK980" i="35"/>
  <c r="BV325" i="35"/>
  <c r="BW325" i="35"/>
  <c r="BX325" i="35"/>
  <c r="BR325" i="35"/>
  <c r="BK325" i="35"/>
  <c r="BL325" i="35"/>
  <c r="BN325" i="35"/>
  <c r="BR355" i="35"/>
  <c r="BX355" i="35"/>
  <c r="BL355" i="35"/>
  <c r="BU355" i="35"/>
  <c r="BV355" i="35"/>
  <c r="BK355" i="35"/>
  <c r="BN355" i="35"/>
  <c r="BL349" i="35"/>
  <c r="BR349" i="35"/>
  <c r="BX349" i="35"/>
  <c r="BU349" i="35"/>
  <c r="BV349" i="35"/>
  <c r="BK349" i="35"/>
  <c r="BN349" i="35"/>
  <c r="BW611" i="35"/>
  <c r="BX611" i="35"/>
  <c r="BR611" i="35"/>
  <c r="BO611" i="35"/>
  <c r="BU611" i="35"/>
  <c r="BO613" i="35"/>
  <c r="BR613" i="35"/>
  <c r="BN612" i="35"/>
  <c r="BO612" i="35"/>
  <c r="BK611" i="35"/>
  <c r="BM611" i="35" s="1"/>
  <c r="BL611" i="35"/>
  <c r="BK612" i="35"/>
  <c r="BM612" i="35" s="1"/>
  <c r="BK613" i="35"/>
  <c r="BM613" i="35" s="1"/>
  <c r="BN613" i="35"/>
  <c r="BR612" i="35"/>
  <c r="BW612" i="35"/>
  <c r="BX612" i="35"/>
  <c r="BU612" i="35"/>
  <c r="BU613" i="35"/>
  <c r="BW613" i="35"/>
  <c r="BX613" i="35"/>
  <c r="BL609" i="35"/>
  <c r="BV608" i="35"/>
  <c r="BL608" i="35"/>
  <c r="BN608" i="35"/>
  <c r="BO608" i="35"/>
  <c r="BR608" i="35"/>
  <c r="BX608" i="35"/>
  <c r="BM608" i="35"/>
  <c r="BS608" i="35"/>
  <c r="BQ608" i="35"/>
  <c r="BP608" i="35"/>
  <c r="BU609" i="35"/>
  <c r="BW609" i="35"/>
  <c r="BX609" i="35"/>
  <c r="BU608" i="35"/>
  <c r="BK609" i="35"/>
  <c r="BM609" i="35" s="1"/>
  <c r="BN609" i="35"/>
  <c r="BR609" i="35"/>
  <c r="BL603" i="35"/>
  <c r="BR603" i="35"/>
  <c r="BK603" i="35"/>
  <c r="BM603" i="35" s="1"/>
  <c r="BN603" i="35"/>
  <c r="BU603" i="35"/>
  <c r="BX603" i="35"/>
  <c r="BW603" i="35"/>
  <c r="BL583" i="35"/>
  <c r="BK583" i="35"/>
  <c r="BS583" i="35" s="1"/>
  <c r="BN583" i="35"/>
  <c r="BW583" i="35"/>
  <c r="BX583" i="35"/>
  <c r="BX584" i="35"/>
  <c r="BN584" i="35"/>
  <c r="BR583" i="35"/>
  <c r="BU583" i="35"/>
  <c r="BL584" i="35"/>
  <c r="BO584" i="35"/>
  <c r="BR584" i="35"/>
  <c r="BS584" i="35"/>
  <c r="BQ584" i="35"/>
  <c r="BP584" i="35"/>
  <c r="BM584" i="35"/>
  <c r="BU584" i="35"/>
  <c r="BV584" i="35"/>
  <c r="BL577" i="35"/>
  <c r="BN577" i="35"/>
  <c r="BL578" i="35"/>
  <c r="BO577" i="35"/>
  <c r="BN578" i="35"/>
  <c r="BR577" i="35"/>
  <c r="BR578" i="35"/>
  <c r="BU577" i="35"/>
  <c r="BO578" i="35"/>
  <c r="BV577" i="35"/>
  <c r="BX577" i="35"/>
  <c r="BS577" i="35"/>
  <c r="BQ577" i="35"/>
  <c r="BP577" i="35"/>
  <c r="BM577" i="35"/>
  <c r="BK579" i="35"/>
  <c r="BM579" i="35" s="1"/>
  <c r="BO579" i="35"/>
  <c r="BR579" i="35"/>
  <c r="BX578" i="35"/>
  <c r="BM578" i="35"/>
  <c r="BS578" i="35"/>
  <c r="BQ578" i="35"/>
  <c r="BP578" i="35"/>
  <c r="BW579" i="35"/>
  <c r="BU579" i="35"/>
  <c r="BX579" i="35"/>
  <c r="BU578" i="35"/>
  <c r="BV578" i="35"/>
  <c r="BL579" i="35"/>
  <c r="BO589" i="35"/>
  <c r="BO588" i="35"/>
  <c r="BR588" i="35"/>
  <c r="BU588" i="35"/>
  <c r="BL589" i="35"/>
  <c r="BX589" i="35"/>
  <c r="BV588" i="35"/>
  <c r="BK588" i="35"/>
  <c r="BW588" i="35"/>
  <c r="BL588" i="35"/>
  <c r="BN589" i="35"/>
  <c r="BQ589" i="35"/>
  <c r="BM589" i="35"/>
  <c r="BS589" i="35"/>
  <c r="BP589" i="35"/>
  <c r="BR589" i="35"/>
  <c r="BU589" i="35"/>
  <c r="BV589" i="35"/>
  <c r="BV575" i="35"/>
  <c r="BW575" i="35"/>
  <c r="BX575" i="35"/>
  <c r="BL575" i="35"/>
  <c r="BR575" i="35"/>
  <c r="BO575" i="35"/>
  <c r="BK575" i="35"/>
  <c r="BX571" i="35"/>
  <c r="BK571" i="35"/>
  <c r="BS571" i="35" s="1"/>
  <c r="BL571" i="35"/>
  <c r="BL572" i="35"/>
  <c r="BN571" i="35"/>
  <c r="BO572" i="35"/>
  <c r="BR571" i="35"/>
  <c r="BN572" i="35"/>
  <c r="BR572" i="35"/>
  <c r="BW571" i="35"/>
  <c r="BK573" i="35"/>
  <c r="BM573" i="35" s="1"/>
  <c r="BR573" i="35"/>
  <c r="BW572" i="35"/>
  <c r="BX572" i="35"/>
  <c r="BU571" i="35"/>
  <c r="BL573" i="35"/>
  <c r="BN573" i="35"/>
  <c r="BW573" i="35"/>
  <c r="BP572" i="35"/>
  <c r="BX573" i="35"/>
  <c r="BQ572" i="35"/>
  <c r="BM572" i="35"/>
  <c r="BU572" i="35"/>
  <c r="BU573" i="35"/>
  <c r="BR569" i="35"/>
  <c r="BN569" i="35"/>
  <c r="BN568" i="35"/>
  <c r="BO568" i="35"/>
  <c r="BL569" i="35"/>
  <c r="BR568" i="35"/>
  <c r="BL568" i="35"/>
  <c r="BM568" i="35"/>
  <c r="BS568" i="35"/>
  <c r="BQ568" i="35"/>
  <c r="BP568" i="35"/>
  <c r="BX569" i="35"/>
  <c r="BW569" i="35"/>
  <c r="BU568" i="35"/>
  <c r="BV568" i="35"/>
  <c r="BK569" i="35"/>
  <c r="BM569" i="35" s="1"/>
  <c r="BW568" i="35"/>
  <c r="BU569" i="35"/>
  <c r="BO591" i="35"/>
  <c r="BR591" i="35"/>
  <c r="BK591" i="35"/>
  <c r="BP591" i="35" s="1"/>
  <c r="BN591" i="35"/>
  <c r="BU591" i="35"/>
  <c r="BV591" i="35"/>
  <c r="BX591" i="35"/>
  <c r="BU565" i="35"/>
  <c r="BW565" i="35"/>
  <c r="BN564" i="35"/>
  <c r="BR564" i="35"/>
  <c r="BU564" i="35"/>
  <c r="BV564" i="35"/>
  <c r="BK564" i="35"/>
  <c r="BW564" i="35"/>
  <c r="BK565" i="35"/>
  <c r="BP565" i="35" s="1"/>
  <c r="BL564" i="35"/>
  <c r="BR565" i="35"/>
  <c r="BL565" i="35"/>
  <c r="BX565" i="35"/>
  <c r="BN565" i="35"/>
  <c r="CA550" i="35"/>
  <c r="BY550" i="35"/>
  <c r="BZ550" i="35" s="1"/>
  <c r="BT550" i="35"/>
  <c r="BW550" i="35" s="1"/>
  <c r="BJ550" i="35"/>
  <c r="BK550" i="35" s="1"/>
  <c r="R550" i="35"/>
  <c r="CA546" i="35"/>
  <c r="BY546" i="35"/>
  <c r="BZ546" i="35" s="1"/>
  <c r="BT546" i="35"/>
  <c r="BW546" i="35" s="1"/>
  <c r="BJ546" i="35"/>
  <c r="BO546" i="35" s="1"/>
  <c r="R546" i="35"/>
  <c r="CA517" i="35"/>
  <c r="BY517" i="35"/>
  <c r="BZ517" i="35" s="1"/>
  <c r="BT517" i="35"/>
  <c r="BV517" i="35" s="1"/>
  <c r="BJ517" i="35"/>
  <c r="BO517" i="35" s="1"/>
  <c r="R517" i="35"/>
  <c r="CA518" i="35"/>
  <c r="BY518" i="35"/>
  <c r="BZ518" i="35" s="1"/>
  <c r="BT518" i="35"/>
  <c r="BX518" i="35" s="1"/>
  <c r="BJ518" i="35"/>
  <c r="BL518" i="35" s="1"/>
  <c r="R518" i="35"/>
  <c r="CA520" i="35"/>
  <c r="BY520" i="35"/>
  <c r="BZ520" i="35" s="1"/>
  <c r="BT520" i="35"/>
  <c r="BV520" i="35" s="1"/>
  <c r="BJ520" i="35"/>
  <c r="BO520" i="35" s="1"/>
  <c r="R520" i="35"/>
  <c r="CA521" i="35"/>
  <c r="BY521" i="35"/>
  <c r="BZ521" i="35" s="1"/>
  <c r="BT521" i="35"/>
  <c r="BV521" i="35" s="1"/>
  <c r="BJ521" i="35"/>
  <c r="BO521" i="35" s="1"/>
  <c r="R521" i="35"/>
  <c r="CA522" i="35"/>
  <c r="BY522" i="35"/>
  <c r="BZ522" i="35" s="1"/>
  <c r="BT522" i="35"/>
  <c r="BV522" i="35" s="1"/>
  <c r="BJ522" i="35"/>
  <c r="BL522" i="35" s="1"/>
  <c r="R522" i="35"/>
  <c r="CA512" i="35"/>
  <c r="BY512" i="35"/>
  <c r="BZ512" i="35" s="1"/>
  <c r="BT512" i="35"/>
  <c r="BW512" i="35" s="1"/>
  <c r="BJ512" i="35"/>
  <c r="BO512" i="35" s="1"/>
  <c r="R512" i="35"/>
  <c r="CA513" i="35"/>
  <c r="BY513" i="35"/>
  <c r="BZ513" i="35" s="1"/>
  <c r="BT513" i="35"/>
  <c r="BV513" i="35" s="1"/>
  <c r="BJ513" i="35"/>
  <c r="BO513" i="35" s="1"/>
  <c r="R513" i="35"/>
  <c r="CA507" i="35"/>
  <c r="BY507" i="35"/>
  <c r="BZ507" i="35" s="1"/>
  <c r="BT507" i="35"/>
  <c r="BX507" i="35" s="1"/>
  <c r="BJ507" i="35"/>
  <c r="BL507" i="35" s="1"/>
  <c r="R507" i="35"/>
  <c r="CA508" i="35"/>
  <c r="BY508" i="35"/>
  <c r="BZ508" i="35" s="1"/>
  <c r="BT508" i="35"/>
  <c r="BV508" i="35" s="1"/>
  <c r="BJ508" i="35"/>
  <c r="BN508" i="35" s="1"/>
  <c r="R508" i="35"/>
  <c r="CA509" i="35"/>
  <c r="BY509" i="35"/>
  <c r="BZ509" i="35" s="1"/>
  <c r="BT509" i="35"/>
  <c r="BX509" i="35" s="1"/>
  <c r="BJ509" i="35"/>
  <c r="BL509" i="35" s="1"/>
  <c r="R509" i="35"/>
  <c r="CA510" i="35"/>
  <c r="BY510" i="35"/>
  <c r="BZ510" i="35" s="1"/>
  <c r="BT510" i="35"/>
  <c r="BV510" i="35" s="1"/>
  <c r="BJ510" i="35"/>
  <c r="BO510" i="35" s="1"/>
  <c r="R510" i="35"/>
  <c r="CA503" i="35"/>
  <c r="BY503" i="35"/>
  <c r="BZ503" i="35" s="1"/>
  <c r="BT503" i="35"/>
  <c r="BX503" i="35" s="1"/>
  <c r="BJ503" i="35"/>
  <c r="BO503" i="35" s="1"/>
  <c r="R503" i="35"/>
  <c r="CA504" i="35"/>
  <c r="BY504" i="35"/>
  <c r="BZ504" i="35" s="1"/>
  <c r="BT504" i="35"/>
  <c r="BV504" i="35" s="1"/>
  <c r="BJ504" i="35"/>
  <c r="BO504" i="35" s="1"/>
  <c r="R504" i="35"/>
  <c r="CA505" i="35"/>
  <c r="BY505" i="35"/>
  <c r="BZ505" i="35" s="1"/>
  <c r="BT505" i="35"/>
  <c r="BW505" i="35" s="1"/>
  <c r="BJ505" i="35"/>
  <c r="BO505" i="35" s="1"/>
  <c r="R505" i="35"/>
  <c r="CA500" i="35"/>
  <c r="BY500" i="35"/>
  <c r="BZ500" i="35" s="1"/>
  <c r="BT500" i="35"/>
  <c r="BV500" i="35" s="1"/>
  <c r="BJ500" i="35"/>
  <c r="BO500" i="35" s="1"/>
  <c r="R500" i="35"/>
  <c r="CA501" i="35"/>
  <c r="BY501" i="35"/>
  <c r="BZ501" i="35" s="1"/>
  <c r="BT501" i="35"/>
  <c r="BX501" i="35" s="1"/>
  <c r="BJ501" i="35"/>
  <c r="BN501" i="35" s="1"/>
  <c r="R501" i="35"/>
  <c r="CA496" i="35"/>
  <c r="BY496" i="35"/>
  <c r="BZ496" i="35" s="1"/>
  <c r="BT496" i="35"/>
  <c r="BV496" i="35" s="1"/>
  <c r="BJ496" i="35"/>
  <c r="BO496" i="35" s="1"/>
  <c r="R496" i="35"/>
  <c r="CA497" i="35"/>
  <c r="BY497" i="35"/>
  <c r="BZ497" i="35" s="1"/>
  <c r="BT497" i="35"/>
  <c r="BX497" i="35" s="1"/>
  <c r="BJ497" i="35"/>
  <c r="BN497" i="35" s="1"/>
  <c r="R497" i="35"/>
  <c r="BM625" i="35" l="1"/>
  <c r="BS625" i="35"/>
  <c r="BQ625" i="35"/>
  <c r="BP625" i="35"/>
  <c r="BQ620" i="35"/>
  <c r="BP620" i="35"/>
  <c r="BS620" i="35"/>
  <c r="BM619" i="35"/>
  <c r="BS619" i="35"/>
  <c r="BQ619" i="35"/>
  <c r="BP619" i="35"/>
  <c r="BM621" i="35"/>
  <c r="BS621" i="35"/>
  <c r="BP621" i="35"/>
  <c r="BQ621" i="35"/>
  <c r="BS629" i="35"/>
  <c r="BQ629" i="35"/>
  <c r="BP629" i="35"/>
  <c r="BM629" i="35"/>
  <c r="BS630" i="35"/>
  <c r="BQ630" i="35"/>
  <c r="BP630" i="35"/>
  <c r="BQ615" i="35"/>
  <c r="BP615" i="35"/>
  <c r="BM615" i="35"/>
  <c r="BS616" i="35"/>
  <c r="BQ616" i="35"/>
  <c r="BP616" i="35"/>
  <c r="BM616" i="35"/>
  <c r="BM980" i="35"/>
  <c r="BS980" i="35"/>
  <c r="BQ980" i="35"/>
  <c r="BP980" i="35"/>
  <c r="BM325" i="35"/>
  <c r="BP325" i="35"/>
  <c r="BS325" i="35"/>
  <c r="BQ325" i="35"/>
  <c r="BM355" i="35"/>
  <c r="BP355" i="35"/>
  <c r="BS355" i="35"/>
  <c r="BQ355" i="35"/>
  <c r="BM349" i="35"/>
  <c r="BS349" i="35"/>
  <c r="BQ349" i="35"/>
  <c r="BP349" i="35"/>
  <c r="BQ612" i="35"/>
  <c r="BP612" i="35"/>
  <c r="BS611" i="35"/>
  <c r="BQ611" i="35"/>
  <c r="BS613" i="35"/>
  <c r="BP613" i="35"/>
  <c r="BP611" i="35"/>
  <c r="BQ613" i="35"/>
  <c r="BS612" i="35"/>
  <c r="BQ609" i="35"/>
  <c r="BP609" i="35"/>
  <c r="BS609" i="35"/>
  <c r="BS603" i="35"/>
  <c r="BQ603" i="35"/>
  <c r="BP603" i="35"/>
  <c r="BM583" i="35"/>
  <c r="BP583" i="35"/>
  <c r="BQ583" i="35"/>
  <c r="BP579" i="35"/>
  <c r="BS579" i="35"/>
  <c r="BQ579" i="35"/>
  <c r="BM588" i="35"/>
  <c r="BS588" i="35"/>
  <c r="BP588" i="35"/>
  <c r="BQ588" i="35"/>
  <c r="BS575" i="35"/>
  <c r="BM575" i="35"/>
  <c r="BQ575" i="35"/>
  <c r="BP575" i="35"/>
  <c r="BQ571" i="35"/>
  <c r="BS573" i="35"/>
  <c r="BP571" i="35"/>
  <c r="BM571" i="35"/>
  <c r="BP573" i="35"/>
  <c r="BQ573" i="35"/>
  <c r="BQ569" i="35"/>
  <c r="BP569" i="35"/>
  <c r="BS569" i="35"/>
  <c r="BQ591" i="35"/>
  <c r="BM591" i="35"/>
  <c r="BS591" i="35"/>
  <c r="BM565" i="35"/>
  <c r="BQ565" i="35"/>
  <c r="BS565" i="35"/>
  <c r="BM564" i="35"/>
  <c r="BS564" i="35"/>
  <c r="BQ564" i="35"/>
  <c r="BP564" i="35"/>
  <c r="BR550" i="35"/>
  <c r="BN550" i="35"/>
  <c r="BL550" i="35"/>
  <c r="BX550" i="35"/>
  <c r="BO550" i="35"/>
  <c r="BU550" i="35"/>
  <c r="BM550" i="35"/>
  <c r="BS550" i="35"/>
  <c r="BQ550" i="35"/>
  <c r="BP550" i="35"/>
  <c r="BV550" i="35"/>
  <c r="BR546" i="35"/>
  <c r="BL546" i="35"/>
  <c r="BN546" i="35"/>
  <c r="BX546" i="35"/>
  <c r="BU546" i="35"/>
  <c r="BV546" i="35"/>
  <c r="BK546" i="35"/>
  <c r="BO518" i="35"/>
  <c r="BU518" i="35"/>
  <c r="BX517" i="35"/>
  <c r="BK517" i="35"/>
  <c r="BM517" i="35" s="1"/>
  <c r="BL517" i="35"/>
  <c r="BK518" i="35"/>
  <c r="BS518" i="35" s="1"/>
  <c r="BN517" i="35"/>
  <c r="BN518" i="35"/>
  <c r="BR517" i="35"/>
  <c r="BW517" i="35"/>
  <c r="BW518" i="35"/>
  <c r="BU517" i="35"/>
  <c r="BR518" i="35"/>
  <c r="BV518" i="35"/>
  <c r="BK520" i="35"/>
  <c r="BM520" i="35" s="1"/>
  <c r="BK521" i="35"/>
  <c r="BP521" i="35" s="1"/>
  <c r="BL520" i="35"/>
  <c r="BL521" i="35"/>
  <c r="BN520" i="35"/>
  <c r="BR520" i="35"/>
  <c r="BN521" i="35"/>
  <c r="BN522" i="35"/>
  <c r="BR521" i="35"/>
  <c r="BW520" i="35"/>
  <c r="BO522" i="35"/>
  <c r="BX520" i="35"/>
  <c r="BR522" i="35"/>
  <c r="BW521" i="35"/>
  <c r="BX522" i="35"/>
  <c r="BX521" i="35"/>
  <c r="BU520" i="35"/>
  <c r="BW522" i="35"/>
  <c r="BK522" i="35"/>
  <c r="BS522" i="35" s="1"/>
  <c r="BU521" i="35"/>
  <c r="BU522" i="35"/>
  <c r="BR513" i="35"/>
  <c r="BV512" i="35"/>
  <c r="BL512" i="35"/>
  <c r="BR512" i="35"/>
  <c r="BN513" i="35"/>
  <c r="BU512" i="35"/>
  <c r="BX512" i="35"/>
  <c r="BX513" i="35"/>
  <c r="BK513" i="35"/>
  <c r="BM513" i="35" s="1"/>
  <c r="BL513" i="35"/>
  <c r="BK512" i="35"/>
  <c r="BN512" i="35"/>
  <c r="BW513" i="35"/>
  <c r="BU513" i="35"/>
  <c r="BK507" i="35"/>
  <c r="BS507" i="35" s="1"/>
  <c r="BN507" i="35"/>
  <c r="BO507" i="35"/>
  <c r="BO508" i="35"/>
  <c r="BR508" i="35"/>
  <c r="BW508" i="35"/>
  <c r="BX508" i="35"/>
  <c r="BR507" i="35"/>
  <c r="BU507" i="35"/>
  <c r="BK508" i="35"/>
  <c r="BS508" i="35" s="1"/>
  <c r="BV507" i="35"/>
  <c r="BL508" i="35"/>
  <c r="BW507" i="35"/>
  <c r="BR510" i="35"/>
  <c r="BU508" i="35"/>
  <c r="BN509" i="35"/>
  <c r="BO509" i="35"/>
  <c r="BW510" i="35"/>
  <c r="BX510" i="35"/>
  <c r="BR509" i="35"/>
  <c r="BU509" i="35"/>
  <c r="BV509" i="35"/>
  <c r="BK510" i="35"/>
  <c r="BS510" i="35" s="1"/>
  <c r="BK509" i="35"/>
  <c r="BW509" i="35"/>
  <c r="BL510" i="35"/>
  <c r="BN510" i="35"/>
  <c r="BU510" i="35"/>
  <c r="BR503" i="35"/>
  <c r="BL504" i="35"/>
  <c r="BK504" i="35"/>
  <c r="BM504" i="35" s="1"/>
  <c r="BK503" i="35"/>
  <c r="BM503" i="35" s="1"/>
  <c r="BL503" i="35"/>
  <c r="BW503" i="35"/>
  <c r="BW504" i="35"/>
  <c r="BX504" i="35"/>
  <c r="BU503" i="35"/>
  <c r="BV503" i="35"/>
  <c r="BN504" i="35"/>
  <c r="BR504" i="35"/>
  <c r="BN503" i="35"/>
  <c r="BN505" i="35"/>
  <c r="BX505" i="35"/>
  <c r="BU504" i="35"/>
  <c r="BL505" i="35"/>
  <c r="BR505" i="35"/>
  <c r="BU505" i="35"/>
  <c r="BV505" i="35"/>
  <c r="BK505" i="35"/>
  <c r="BN500" i="35"/>
  <c r="BK500" i="35"/>
  <c r="BS500" i="35" s="1"/>
  <c r="BL500" i="35"/>
  <c r="BW500" i="35"/>
  <c r="BO501" i="35"/>
  <c r="BX500" i="35"/>
  <c r="BR500" i="35"/>
  <c r="BU500" i="35"/>
  <c r="BR501" i="35"/>
  <c r="BU501" i="35"/>
  <c r="BV501" i="35"/>
  <c r="BK501" i="35"/>
  <c r="BW501" i="35"/>
  <c r="BL501" i="35"/>
  <c r="BU497" i="35"/>
  <c r="BK496" i="35"/>
  <c r="BS496" i="35" s="1"/>
  <c r="BL496" i="35"/>
  <c r="BW496" i="35"/>
  <c r="BX496" i="35"/>
  <c r="BO497" i="35"/>
  <c r="BR496" i="35"/>
  <c r="BN496" i="35"/>
  <c r="BU496" i="35"/>
  <c r="BR497" i="35"/>
  <c r="BV497" i="35"/>
  <c r="BK497" i="35"/>
  <c r="BW497" i="35"/>
  <c r="BL497" i="35"/>
  <c r="CA60" i="35"/>
  <c r="BY60" i="35"/>
  <c r="BZ60" i="35" s="1"/>
  <c r="BT60" i="35"/>
  <c r="BX60" i="35" s="1"/>
  <c r="BJ60" i="35"/>
  <c r="BL60" i="35" s="1"/>
  <c r="R60" i="35"/>
  <c r="BS546" i="35" l="1"/>
  <c r="BQ546" i="35"/>
  <c r="BP546" i="35"/>
  <c r="BM546" i="35"/>
  <c r="BQ518" i="35"/>
  <c r="BS517" i="35"/>
  <c r="BQ517" i="35"/>
  <c r="BM518" i="35"/>
  <c r="BP518" i="35"/>
  <c r="BP517" i="35"/>
  <c r="BP520" i="35"/>
  <c r="BQ520" i="35"/>
  <c r="BQ521" i="35"/>
  <c r="BS520" i="35"/>
  <c r="BP522" i="35"/>
  <c r="BS521" i="35"/>
  <c r="BM521" i="35"/>
  <c r="BM522" i="35"/>
  <c r="BQ522" i="35"/>
  <c r="BS513" i="35"/>
  <c r="BP513" i="35"/>
  <c r="BQ513" i="35"/>
  <c r="BM512" i="35"/>
  <c r="BS512" i="35"/>
  <c r="BQ512" i="35"/>
  <c r="BP512" i="35"/>
  <c r="BP507" i="35"/>
  <c r="BQ507" i="35"/>
  <c r="BQ508" i="35"/>
  <c r="BM507" i="35"/>
  <c r="BP508" i="35"/>
  <c r="BM510" i="35"/>
  <c r="BM508" i="35"/>
  <c r="BQ510" i="35"/>
  <c r="BP510" i="35"/>
  <c r="BM509" i="35"/>
  <c r="BS509" i="35"/>
  <c r="BQ509" i="35"/>
  <c r="BP509" i="35"/>
  <c r="BS504" i="35"/>
  <c r="BQ504" i="35"/>
  <c r="BP504" i="35"/>
  <c r="BS503" i="35"/>
  <c r="BP503" i="35"/>
  <c r="BQ503" i="35"/>
  <c r="BM505" i="35"/>
  <c r="BS505" i="35"/>
  <c r="BQ505" i="35"/>
  <c r="BP505" i="35"/>
  <c r="BP500" i="35"/>
  <c r="BQ500" i="35"/>
  <c r="BM500" i="35"/>
  <c r="BM501" i="35"/>
  <c r="BS501" i="35"/>
  <c r="BQ501" i="35"/>
  <c r="BP501" i="35"/>
  <c r="BM496" i="35"/>
  <c r="BP496" i="35"/>
  <c r="BQ496" i="35"/>
  <c r="BM497" i="35"/>
  <c r="BP497" i="35"/>
  <c r="BS497" i="35"/>
  <c r="BQ497" i="35"/>
  <c r="BR60" i="35"/>
  <c r="BN60" i="35"/>
  <c r="BO60" i="35"/>
  <c r="BV60" i="35"/>
  <c r="BU60" i="35"/>
  <c r="BK60" i="35"/>
  <c r="BW60" i="35"/>
  <c r="CA490" i="35"/>
  <c r="BY490" i="35"/>
  <c r="BZ490" i="35" s="1"/>
  <c r="BT490" i="35"/>
  <c r="BV490" i="35" s="1"/>
  <c r="BJ490" i="35"/>
  <c r="BO490" i="35" s="1"/>
  <c r="R490" i="35"/>
  <c r="CA479" i="35"/>
  <c r="BY479" i="35"/>
  <c r="BZ479" i="35" s="1"/>
  <c r="BT479" i="35"/>
  <c r="BV479" i="35" s="1"/>
  <c r="BJ479" i="35"/>
  <c r="BR479" i="35" s="1"/>
  <c r="R479" i="35"/>
  <c r="CA480" i="35"/>
  <c r="BY480" i="35"/>
  <c r="BZ480" i="35" s="1"/>
  <c r="BT480" i="35"/>
  <c r="BV480" i="35" s="1"/>
  <c r="BJ480" i="35"/>
  <c r="BO480" i="35" s="1"/>
  <c r="R480" i="35"/>
  <c r="CA482" i="35"/>
  <c r="BY482" i="35"/>
  <c r="BZ482" i="35" s="1"/>
  <c r="BT482" i="35"/>
  <c r="BX482" i="35" s="1"/>
  <c r="BJ482" i="35"/>
  <c r="BO482" i="35" s="1"/>
  <c r="R482" i="35"/>
  <c r="CA483" i="35"/>
  <c r="BY483" i="35"/>
  <c r="BZ483" i="35" s="1"/>
  <c r="BT483" i="35"/>
  <c r="BV483" i="35" s="1"/>
  <c r="BJ483" i="35"/>
  <c r="BO483" i="35" s="1"/>
  <c r="R483" i="35"/>
  <c r="CA484" i="35"/>
  <c r="BY484" i="35"/>
  <c r="BZ484" i="35" s="1"/>
  <c r="BT484" i="35"/>
  <c r="BX484" i="35" s="1"/>
  <c r="BJ484" i="35"/>
  <c r="BO484" i="35" s="1"/>
  <c r="R484" i="35"/>
  <c r="CA470" i="35"/>
  <c r="BY470" i="35"/>
  <c r="BZ470" i="35" s="1"/>
  <c r="BT470" i="35"/>
  <c r="BV470" i="35" s="1"/>
  <c r="BJ470" i="35"/>
  <c r="BR470" i="35" s="1"/>
  <c r="R470" i="35"/>
  <c r="CA471" i="35"/>
  <c r="BY471" i="35"/>
  <c r="BZ471" i="35" s="1"/>
  <c r="BT471" i="35"/>
  <c r="BV471" i="35" s="1"/>
  <c r="BJ471" i="35"/>
  <c r="BO471" i="35" s="1"/>
  <c r="R471" i="35"/>
  <c r="CA466" i="35"/>
  <c r="BY466" i="35"/>
  <c r="BZ466" i="35" s="1"/>
  <c r="BT466" i="35"/>
  <c r="BV466" i="35" s="1"/>
  <c r="BJ466" i="35"/>
  <c r="BO466" i="35" s="1"/>
  <c r="R466" i="35"/>
  <c r="CA467" i="35"/>
  <c r="BY467" i="35"/>
  <c r="BZ467" i="35" s="1"/>
  <c r="BT467" i="35"/>
  <c r="BX467" i="35" s="1"/>
  <c r="BJ467" i="35"/>
  <c r="BR467" i="35" s="1"/>
  <c r="R467" i="35"/>
  <c r="CA463" i="35"/>
  <c r="BY463" i="35"/>
  <c r="BZ463" i="35" s="1"/>
  <c r="BT463" i="35"/>
  <c r="BV463" i="35" s="1"/>
  <c r="BJ463" i="35"/>
  <c r="BO463" i="35" s="1"/>
  <c r="R463" i="35"/>
  <c r="CA464" i="35"/>
  <c r="BY464" i="35"/>
  <c r="BZ464" i="35" s="1"/>
  <c r="BT464" i="35"/>
  <c r="BX464" i="35" s="1"/>
  <c r="BJ464" i="35"/>
  <c r="BN464" i="35" s="1"/>
  <c r="R464" i="35"/>
  <c r="CA460" i="35"/>
  <c r="BY460" i="35"/>
  <c r="BZ460" i="35" s="1"/>
  <c r="BT460" i="35"/>
  <c r="BX460" i="35" s="1"/>
  <c r="BJ460" i="35"/>
  <c r="BN460" i="35" s="1"/>
  <c r="R460" i="35"/>
  <c r="CA461" i="35"/>
  <c r="BY461" i="35"/>
  <c r="BZ461" i="35" s="1"/>
  <c r="BT461" i="35"/>
  <c r="BV461" i="35" s="1"/>
  <c r="BJ461" i="35"/>
  <c r="BR461" i="35" s="1"/>
  <c r="R461" i="35"/>
  <c r="CA475" i="35"/>
  <c r="BY475" i="35"/>
  <c r="BZ475" i="35" s="1"/>
  <c r="BT475" i="35"/>
  <c r="BX475" i="35" s="1"/>
  <c r="BJ475" i="35"/>
  <c r="BR475" i="35" s="1"/>
  <c r="R475" i="35"/>
  <c r="CA456" i="35"/>
  <c r="BY456" i="35"/>
  <c r="BZ456" i="35" s="1"/>
  <c r="BT456" i="35"/>
  <c r="BV456" i="35" s="1"/>
  <c r="BJ456" i="35"/>
  <c r="BO456" i="35" s="1"/>
  <c r="R456" i="35"/>
  <c r="CA457" i="35"/>
  <c r="BY457" i="35"/>
  <c r="BZ457" i="35" s="1"/>
  <c r="BT457" i="35"/>
  <c r="BV457" i="35" s="1"/>
  <c r="BJ457" i="35"/>
  <c r="BO457" i="35" s="1"/>
  <c r="R457" i="35"/>
  <c r="CA446" i="35"/>
  <c r="BY446" i="35"/>
  <c r="BZ446" i="35" s="1"/>
  <c r="BT446" i="35"/>
  <c r="BX446" i="35" s="1"/>
  <c r="BJ446" i="35"/>
  <c r="BN446" i="35" s="1"/>
  <c r="R446" i="35"/>
  <c r="R439" i="35"/>
  <c r="CA439" i="35"/>
  <c r="BY439" i="35"/>
  <c r="BZ439" i="35" s="1"/>
  <c r="BT439" i="35"/>
  <c r="BV439" i="35" s="1"/>
  <c r="BJ439" i="35"/>
  <c r="BR439" i="35" s="1"/>
  <c r="CA435" i="35"/>
  <c r="BY435" i="35"/>
  <c r="BZ435" i="35" s="1"/>
  <c r="BT435" i="35"/>
  <c r="BX435" i="35" s="1"/>
  <c r="BJ435" i="35"/>
  <c r="BO435" i="35" s="1"/>
  <c r="R435" i="35"/>
  <c r="CA436" i="35"/>
  <c r="BY436" i="35"/>
  <c r="BZ436" i="35" s="1"/>
  <c r="BT436" i="35"/>
  <c r="BV436" i="35" s="1"/>
  <c r="BJ436" i="35"/>
  <c r="BR436" i="35" s="1"/>
  <c r="R436" i="35"/>
  <c r="CA431" i="35"/>
  <c r="BY431" i="35"/>
  <c r="BZ431" i="35" s="1"/>
  <c r="BT431" i="35"/>
  <c r="BV431" i="35" s="1"/>
  <c r="BJ431" i="35"/>
  <c r="BR431" i="35" s="1"/>
  <c r="R431" i="35"/>
  <c r="CA432" i="35"/>
  <c r="BY432" i="35"/>
  <c r="BZ432" i="35" s="1"/>
  <c r="BT432" i="35"/>
  <c r="BW432" i="35" s="1"/>
  <c r="BJ432" i="35"/>
  <c r="BK432" i="35" s="1"/>
  <c r="R432" i="35"/>
  <c r="CA433" i="35"/>
  <c r="BY433" i="35"/>
  <c r="BZ433" i="35" s="1"/>
  <c r="BT433" i="35"/>
  <c r="BV433" i="35" s="1"/>
  <c r="BJ433" i="35"/>
  <c r="BO433" i="35" s="1"/>
  <c r="R433" i="35"/>
  <c r="CA429" i="35"/>
  <c r="BY429" i="35"/>
  <c r="BZ429" i="35" s="1"/>
  <c r="BT429" i="35"/>
  <c r="BV429" i="35" s="1"/>
  <c r="BJ429" i="35"/>
  <c r="BO429" i="35" s="1"/>
  <c r="R429" i="35"/>
  <c r="CA425" i="35"/>
  <c r="BY425" i="35"/>
  <c r="BZ425" i="35" s="1"/>
  <c r="BT425" i="35"/>
  <c r="BV425" i="35" s="1"/>
  <c r="BJ425" i="35"/>
  <c r="BO425" i="35" s="1"/>
  <c r="R425" i="35"/>
  <c r="CA426" i="35"/>
  <c r="BY426" i="35"/>
  <c r="BZ426" i="35" s="1"/>
  <c r="BT426" i="35"/>
  <c r="BX426" i="35" s="1"/>
  <c r="BJ426" i="35"/>
  <c r="BL426" i="35" s="1"/>
  <c r="R426" i="35"/>
  <c r="CA402" i="35"/>
  <c r="BY402" i="35"/>
  <c r="BZ402" i="35" s="1"/>
  <c r="BT402" i="35"/>
  <c r="BV402" i="35" s="1"/>
  <c r="BJ402" i="35"/>
  <c r="BO402" i="35" s="1"/>
  <c r="R402" i="35"/>
  <c r="CA379" i="35"/>
  <c r="BY379" i="35"/>
  <c r="BZ379" i="35" s="1"/>
  <c r="BT379" i="35"/>
  <c r="BU379" i="35" s="1"/>
  <c r="BJ379" i="35"/>
  <c r="BO379" i="35" s="1"/>
  <c r="R379" i="35"/>
  <c r="CA380" i="35"/>
  <c r="BY380" i="35"/>
  <c r="BZ380" i="35" s="1"/>
  <c r="BT380" i="35"/>
  <c r="BV380" i="35" s="1"/>
  <c r="BJ380" i="35"/>
  <c r="BL380" i="35" s="1"/>
  <c r="R380" i="35"/>
  <c r="CA381" i="35"/>
  <c r="BY381" i="35"/>
  <c r="BZ381" i="35" s="1"/>
  <c r="BT381" i="35"/>
  <c r="BV381" i="35" s="1"/>
  <c r="BJ381" i="35"/>
  <c r="BO381" i="35" s="1"/>
  <c r="R381" i="35"/>
  <c r="CA376" i="35"/>
  <c r="BY376" i="35"/>
  <c r="BZ376" i="35" s="1"/>
  <c r="BT376" i="35"/>
  <c r="BV376" i="35" s="1"/>
  <c r="BJ376" i="35"/>
  <c r="BN376" i="35" s="1"/>
  <c r="R376" i="35"/>
  <c r="CA373" i="35"/>
  <c r="BY373" i="35"/>
  <c r="BZ373" i="35" s="1"/>
  <c r="BT373" i="35"/>
  <c r="BV373" i="35" s="1"/>
  <c r="BJ373" i="35"/>
  <c r="BN373" i="35" s="1"/>
  <c r="R373" i="35"/>
  <c r="CA374" i="35"/>
  <c r="BY374" i="35"/>
  <c r="BZ374" i="35" s="1"/>
  <c r="BT374" i="35"/>
  <c r="BV374" i="35" s="1"/>
  <c r="BJ374" i="35"/>
  <c r="BR374" i="35" s="1"/>
  <c r="R374" i="35"/>
  <c r="CA358" i="35"/>
  <c r="BY358" i="35"/>
  <c r="BZ358" i="35" s="1"/>
  <c r="BT358" i="35"/>
  <c r="BV358" i="35" s="1"/>
  <c r="BJ358" i="35"/>
  <c r="BO358" i="35" s="1"/>
  <c r="R358" i="35"/>
  <c r="CA359" i="35"/>
  <c r="BY359" i="35"/>
  <c r="BZ359" i="35" s="1"/>
  <c r="BT359" i="35"/>
  <c r="BW359" i="35" s="1"/>
  <c r="BJ359" i="35"/>
  <c r="BO359" i="35" s="1"/>
  <c r="R359" i="35"/>
  <c r="CA351" i="35"/>
  <c r="BY351" i="35"/>
  <c r="BZ351" i="35" s="1"/>
  <c r="BT351" i="35"/>
  <c r="BW351" i="35" s="1"/>
  <c r="BJ351" i="35"/>
  <c r="BK351" i="35" s="1"/>
  <c r="R351" i="35"/>
  <c r="CA352" i="35"/>
  <c r="BY352" i="35"/>
  <c r="BZ352" i="35" s="1"/>
  <c r="BT352" i="35"/>
  <c r="BW352" i="35" s="1"/>
  <c r="BJ352" i="35"/>
  <c r="BO352" i="35" s="1"/>
  <c r="R352" i="35"/>
  <c r="CA353" i="35"/>
  <c r="BY353" i="35"/>
  <c r="BZ353" i="35" s="1"/>
  <c r="BT353" i="35"/>
  <c r="BW353" i="35" s="1"/>
  <c r="BJ353" i="35"/>
  <c r="BK353" i="35" s="1"/>
  <c r="R353" i="35"/>
  <c r="CA344" i="35"/>
  <c r="BY344" i="35"/>
  <c r="BZ344" i="35" s="1"/>
  <c r="BT344" i="35"/>
  <c r="BW344" i="35" s="1"/>
  <c r="BJ344" i="35"/>
  <c r="BO344" i="35" s="1"/>
  <c r="R344" i="35"/>
  <c r="CA345" i="35"/>
  <c r="BY345" i="35"/>
  <c r="BZ345" i="35" s="1"/>
  <c r="BT345" i="35"/>
  <c r="BW345" i="35" s="1"/>
  <c r="BJ345" i="35"/>
  <c r="BK345" i="35" s="1"/>
  <c r="R345" i="35"/>
  <c r="CA346" i="35"/>
  <c r="BY346" i="35"/>
  <c r="BZ346" i="35" s="1"/>
  <c r="BT346" i="35"/>
  <c r="BV346" i="35" s="1"/>
  <c r="BJ346" i="35"/>
  <c r="BO346" i="35" s="1"/>
  <c r="R346" i="35"/>
  <c r="CA337" i="35"/>
  <c r="BY337" i="35"/>
  <c r="BZ337" i="35" s="1"/>
  <c r="BT337" i="35"/>
  <c r="BV337" i="35" s="1"/>
  <c r="BJ337" i="35"/>
  <c r="BO337" i="35" s="1"/>
  <c r="R337" i="35"/>
  <c r="CA338" i="35"/>
  <c r="BY338" i="35"/>
  <c r="BZ338" i="35" s="1"/>
  <c r="BT338" i="35"/>
  <c r="BV338" i="35" s="1"/>
  <c r="BJ338" i="35"/>
  <c r="BR338" i="35" s="1"/>
  <c r="R338" i="35"/>
  <c r="CA339" i="35"/>
  <c r="BY339" i="35"/>
  <c r="BZ339" i="35" s="1"/>
  <c r="BT339" i="35"/>
  <c r="BV339" i="35" s="1"/>
  <c r="BJ339" i="35"/>
  <c r="BN339" i="35" s="1"/>
  <c r="R339" i="35"/>
  <c r="CA326" i="35"/>
  <c r="BY326" i="35"/>
  <c r="BZ326" i="35" s="1"/>
  <c r="BT326" i="35"/>
  <c r="BW326" i="35" s="1"/>
  <c r="BJ326" i="35"/>
  <c r="BO326" i="35" s="1"/>
  <c r="R326" i="35"/>
  <c r="CA327" i="35"/>
  <c r="BY327" i="35"/>
  <c r="BZ327" i="35" s="1"/>
  <c r="BT327" i="35"/>
  <c r="BV327" i="35" s="1"/>
  <c r="BJ327" i="35"/>
  <c r="BR327" i="35" s="1"/>
  <c r="R327" i="35"/>
  <c r="CA321" i="35"/>
  <c r="BY321" i="35"/>
  <c r="BZ321" i="35" s="1"/>
  <c r="BT321" i="35"/>
  <c r="BX321" i="35" s="1"/>
  <c r="BJ321" i="35"/>
  <c r="BN321" i="35" s="1"/>
  <c r="R321" i="35"/>
  <c r="CA322" i="35"/>
  <c r="BY322" i="35"/>
  <c r="BZ322" i="35" s="1"/>
  <c r="BT322" i="35"/>
  <c r="BV322" i="35" s="1"/>
  <c r="BJ322" i="35"/>
  <c r="BR322" i="35" s="1"/>
  <c r="R322" i="35"/>
  <c r="CA323" i="35"/>
  <c r="BY323" i="35"/>
  <c r="BZ323" i="35" s="1"/>
  <c r="BT323" i="35"/>
  <c r="BX323" i="35" s="1"/>
  <c r="BJ323" i="35"/>
  <c r="BL323" i="35" s="1"/>
  <c r="R323" i="35"/>
  <c r="CA368" i="35"/>
  <c r="BY368" i="35"/>
  <c r="BZ368" i="35" s="1"/>
  <c r="BT368" i="35"/>
  <c r="BV368" i="35" s="1"/>
  <c r="BJ368" i="35"/>
  <c r="BO368" i="35" s="1"/>
  <c r="R368" i="35"/>
  <c r="CA362" i="35"/>
  <c r="BY362" i="35"/>
  <c r="BZ362" i="35" s="1"/>
  <c r="BT362" i="35"/>
  <c r="BX362" i="35" s="1"/>
  <c r="BJ362" i="35"/>
  <c r="BN362" i="35" s="1"/>
  <c r="R362" i="35"/>
  <c r="CA317" i="35"/>
  <c r="BY317" i="35"/>
  <c r="BZ317" i="35" s="1"/>
  <c r="BT317" i="35"/>
  <c r="BV317" i="35" s="1"/>
  <c r="BJ317" i="35"/>
  <c r="BR317" i="35" s="1"/>
  <c r="R317" i="35"/>
  <c r="CA313" i="35"/>
  <c r="BY313" i="35"/>
  <c r="BZ313" i="35" s="1"/>
  <c r="BT313" i="35"/>
  <c r="BX313" i="35" s="1"/>
  <c r="BJ313" i="35"/>
  <c r="BL313" i="35" s="1"/>
  <c r="R313" i="35"/>
  <c r="CA308" i="35"/>
  <c r="BY308" i="35"/>
  <c r="BZ308" i="35" s="1"/>
  <c r="BT308" i="35"/>
  <c r="BV308" i="35" s="1"/>
  <c r="BJ308" i="35"/>
  <c r="BO308" i="35" s="1"/>
  <c r="R308" i="35"/>
  <c r="CA288" i="35"/>
  <c r="BY288" i="35"/>
  <c r="BZ288" i="35" s="1"/>
  <c r="BT288" i="35"/>
  <c r="BX288" i="35" s="1"/>
  <c r="BJ288" i="35"/>
  <c r="BN288" i="35" s="1"/>
  <c r="R288" i="35"/>
  <c r="CA289" i="35"/>
  <c r="BY289" i="35"/>
  <c r="BZ289" i="35" s="1"/>
  <c r="BT289" i="35"/>
  <c r="BX289" i="35" s="1"/>
  <c r="BJ289" i="35"/>
  <c r="BN289" i="35" s="1"/>
  <c r="R289" i="35"/>
  <c r="CA285" i="35"/>
  <c r="BY285" i="35"/>
  <c r="BZ285" i="35" s="1"/>
  <c r="BT285" i="35"/>
  <c r="BV285" i="35" s="1"/>
  <c r="BJ285" i="35"/>
  <c r="BR285" i="35" s="1"/>
  <c r="R285" i="35"/>
  <c r="CA286" i="35"/>
  <c r="BY286" i="35"/>
  <c r="BZ286" i="35" s="1"/>
  <c r="BT286" i="35"/>
  <c r="BX286" i="35" s="1"/>
  <c r="BJ286" i="35"/>
  <c r="BL286" i="35" s="1"/>
  <c r="R286" i="35"/>
  <c r="CA279" i="35"/>
  <c r="BY279" i="35"/>
  <c r="BZ279" i="35" s="1"/>
  <c r="BT279" i="35"/>
  <c r="BU279" i="35" s="1"/>
  <c r="BJ279" i="35"/>
  <c r="BO279" i="35" s="1"/>
  <c r="R279" i="35"/>
  <c r="CA280" i="35"/>
  <c r="BY280" i="35"/>
  <c r="BZ280" i="35" s="1"/>
  <c r="BT280" i="35"/>
  <c r="BX280" i="35" s="1"/>
  <c r="BJ280" i="35"/>
  <c r="BO280" i="35" s="1"/>
  <c r="R280" i="35"/>
  <c r="CA281" i="35"/>
  <c r="BY281" i="35"/>
  <c r="BZ281" i="35" s="1"/>
  <c r="BT281" i="35"/>
  <c r="BV281" i="35" s="1"/>
  <c r="BJ281" i="35"/>
  <c r="BR281" i="35" s="1"/>
  <c r="R281" i="35"/>
  <c r="CA277" i="35"/>
  <c r="BY277" i="35"/>
  <c r="BZ277" i="35" s="1"/>
  <c r="BT277" i="35"/>
  <c r="BX277" i="35" s="1"/>
  <c r="BJ277" i="35"/>
  <c r="BN277" i="35" s="1"/>
  <c r="R277" i="35"/>
  <c r="AE276" i="35"/>
  <c r="CA275" i="35"/>
  <c r="BY275" i="35"/>
  <c r="BZ275" i="35" s="1"/>
  <c r="BT275" i="35"/>
  <c r="BX275" i="35" s="1"/>
  <c r="BJ275" i="35"/>
  <c r="BL275" i="35" s="1"/>
  <c r="R275" i="35"/>
  <c r="CA283" i="35"/>
  <c r="BY283" i="35"/>
  <c r="BZ283" i="35" s="1"/>
  <c r="BT283" i="35"/>
  <c r="BX283" i="35" s="1"/>
  <c r="BJ283" i="35"/>
  <c r="BL283" i="35" s="1"/>
  <c r="R283" i="35"/>
  <c r="BM60" i="35" l="1"/>
  <c r="BQ60" i="35"/>
  <c r="BP60" i="35"/>
  <c r="BS60" i="35"/>
  <c r="BK490" i="35"/>
  <c r="BM490" i="35" s="1"/>
  <c r="BL490" i="35"/>
  <c r="BN490" i="35"/>
  <c r="BR490" i="35"/>
  <c r="BW490" i="35"/>
  <c r="BX490" i="35"/>
  <c r="BU490" i="35"/>
  <c r="BK479" i="35"/>
  <c r="BS479" i="35" s="1"/>
  <c r="BL479" i="35"/>
  <c r="BK480" i="35"/>
  <c r="BS480" i="35" s="1"/>
  <c r="BN479" i="35"/>
  <c r="BL480" i="35"/>
  <c r="BO479" i="35"/>
  <c r="BN480" i="35"/>
  <c r="BR480" i="35"/>
  <c r="BW479" i="35"/>
  <c r="BX479" i="35"/>
  <c r="BW480" i="35"/>
  <c r="BX480" i="35"/>
  <c r="BU479" i="35"/>
  <c r="BU480" i="35"/>
  <c r="BR482" i="35"/>
  <c r="BK482" i="35"/>
  <c r="BM482" i="35" s="1"/>
  <c r="BL482" i="35"/>
  <c r="BN482" i="35"/>
  <c r="BW482" i="35"/>
  <c r="BW483" i="35"/>
  <c r="BX483" i="35"/>
  <c r="BU482" i="35"/>
  <c r="BV482" i="35"/>
  <c r="BK483" i="35"/>
  <c r="BM483" i="35" s="1"/>
  <c r="BL483" i="35"/>
  <c r="BR483" i="35"/>
  <c r="BN484" i="35"/>
  <c r="BU483" i="35"/>
  <c r="BK484" i="35"/>
  <c r="BQ484" i="35" s="1"/>
  <c r="BN483" i="35"/>
  <c r="BU484" i="35"/>
  <c r="BR484" i="35"/>
  <c r="BV484" i="35"/>
  <c r="BW484" i="35"/>
  <c r="BL484" i="35"/>
  <c r="BW470" i="35"/>
  <c r="BL470" i="35"/>
  <c r="BK471" i="35"/>
  <c r="BM471" i="35" s="1"/>
  <c r="BN470" i="35"/>
  <c r="BK470" i="35"/>
  <c r="BM470" i="35" s="1"/>
  <c r="BL471" i="35"/>
  <c r="BO470" i="35"/>
  <c r="BN471" i="35"/>
  <c r="BR471" i="35"/>
  <c r="BU470" i="35"/>
  <c r="BX470" i="35"/>
  <c r="BW471" i="35"/>
  <c r="BX471" i="35"/>
  <c r="BU471" i="35"/>
  <c r="BN466" i="35"/>
  <c r="BR466" i="35"/>
  <c r="BW466" i="35"/>
  <c r="BL467" i="35"/>
  <c r="BX466" i="35"/>
  <c r="BN467" i="35"/>
  <c r="BK466" i="35"/>
  <c r="BM466" i="35" s="1"/>
  <c r="BL466" i="35"/>
  <c r="BU466" i="35"/>
  <c r="BO467" i="35"/>
  <c r="BK467" i="35"/>
  <c r="BM467" i="35" s="1"/>
  <c r="BU467" i="35"/>
  <c r="BV467" i="35"/>
  <c r="BW467" i="35"/>
  <c r="BO464" i="35"/>
  <c r="BK463" i="35"/>
  <c r="BQ463" i="35" s="1"/>
  <c r="BX463" i="35"/>
  <c r="BL463" i="35"/>
  <c r="BW463" i="35"/>
  <c r="BK464" i="35"/>
  <c r="BQ464" i="35" s="1"/>
  <c r="BW464" i="35"/>
  <c r="BR463" i="35"/>
  <c r="BU463" i="35"/>
  <c r="BN463" i="35"/>
  <c r="BR464" i="35"/>
  <c r="BU464" i="35"/>
  <c r="BV464" i="35"/>
  <c r="BL464" i="35"/>
  <c r="BR460" i="35"/>
  <c r="BO460" i="35"/>
  <c r="BW461" i="35"/>
  <c r="BX461" i="35"/>
  <c r="BU460" i="35"/>
  <c r="BK461" i="35"/>
  <c r="BM461" i="35" s="1"/>
  <c r="BV460" i="35"/>
  <c r="BL461" i="35"/>
  <c r="BK460" i="35"/>
  <c r="BW460" i="35"/>
  <c r="BN461" i="35"/>
  <c r="BL460" i="35"/>
  <c r="BO461" i="35"/>
  <c r="BU461" i="35"/>
  <c r="BO475" i="35"/>
  <c r="BL475" i="35"/>
  <c r="BK475" i="35"/>
  <c r="BP475" i="35" s="1"/>
  <c r="BN475" i="35"/>
  <c r="BU475" i="35"/>
  <c r="BV475" i="35"/>
  <c r="BW475" i="35"/>
  <c r="BN457" i="35"/>
  <c r="BK457" i="35"/>
  <c r="BS457" i="35" s="1"/>
  <c r="BK456" i="35"/>
  <c r="BS456" i="35" s="1"/>
  <c r="BL456" i="35"/>
  <c r="BL457" i="35"/>
  <c r="BN456" i="35"/>
  <c r="BW456" i="35"/>
  <c r="BR456" i="35"/>
  <c r="BX456" i="35"/>
  <c r="BX457" i="35"/>
  <c r="BW457" i="35"/>
  <c r="BU456" i="35"/>
  <c r="BR457" i="35"/>
  <c r="BU457" i="35"/>
  <c r="BO446" i="35"/>
  <c r="BW446" i="35"/>
  <c r="BK446" i="35"/>
  <c r="BP446" i="35" s="1"/>
  <c r="BR446" i="35"/>
  <c r="BU446" i="35"/>
  <c r="BV446" i="35"/>
  <c r="BL446" i="35"/>
  <c r="BX439" i="35"/>
  <c r="BO439" i="35"/>
  <c r="BU439" i="35"/>
  <c r="BW439" i="35"/>
  <c r="BN439" i="35"/>
  <c r="BK439" i="35"/>
  <c r="BM439" i="35" s="1"/>
  <c r="BL439" i="35"/>
  <c r="BW435" i="35"/>
  <c r="BN436" i="35"/>
  <c r="BK435" i="35"/>
  <c r="BM435" i="35" s="1"/>
  <c r="BL435" i="35"/>
  <c r="BN435" i="35"/>
  <c r="BX436" i="35"/>
  <c r="BW436" i="35"/>
  <c r="BR435" i="35"/>
  <c r="BK436" i="35"/>
  <c r="BM436" i="35" s="1"/>
  <c r="BU435" i="35"/>
  <c r="BL436" i="35"/>
  <c r="BV435" i="35"/>
  <c r="BO436" i="35"/>
  <c r="BU436" i="35"/>
  <c r="BW431" i="35"/>
  <c r="BO431" i="35"/>
  <c r="BK431" i="35"/>
  <c r="BM431" i="35" s="1"/>
  <c r="BL431" i="35"/>
  <c r="BN431" i="35"/>
  <c r="BU431" i="35"/>
  <c r="BX431" i="35"/>
  <c r="BO432" i="35"/>
  <c r="BL433" i="35"/>
  <c r="BR432" i="35"/>
  <c r="BR433" i="35"/>
  <c r="BX432" i="35"/>
  <c r="BN433" i="35"/>
  <c r="BL432" i="35"/>
  <c r="BN432" i="35"/>
  <c r="BS432" i="35"/>
  <c r="BQ432" i="35"/>
  <c r="BP432" i="35"/>
  <c r="BM432" i="35"/>
  <c r="BW433" i="35"/>
  <c r="BX433" i="35"/>
  <c r="BV432" i="35"/>
  <c r="BU432" i="35"/>
  <c r="BK433" i="35"/>
  <c r="BM433" i="35" s="1"/>
  <c r="BU433" i="35"/>
  <c r="BL429" i="35"/>
  <c r="BN429" i="35"/>
  <c r="BK429" i="35"/>
  <c r="BS429" i="35" s="1"/>
  <c r="BW429" i="35"/>
  <c r="BX429" i="35"/>
  <c r="BR429" i="35"/>
  <c r="BU429" i="35"/>
  <c r="BR425" i="35"/>
  <c r="BN425" i="35"/>
  <c r="BK425" i="35"/>
  <c r="BS425" i="35" s="1"/>
  <c r="BL425" i="35"/>
  <c r="BW425" i="35"/>
  <c r="BX425" i="35"/>
  <c r="BW426" i="35"/>
  <c r="BU425" i="35"/>
  <c r="BK426" i="35"/>
  <c r="BS426" i="35" s="1"/>
  <c r="BN426" i="35"/>
  <c r="BO426" i="35"/>
  <c r="BR426" i="35"/>
  <c r="BU426" i="35"/>
  <c r="BV426" i="35"/>
  <c r="BR402" i="35"/>
  <c r="BK402" i="35"/>
  <c r="BW402" i="35"/>
  <c r="BL402" i="35"/>
  <c r="BX402" i="35"/>
  <c r="BN402" i="35"/>
  <c r="BU402" i="35"/>
  <c r="BR380" i="35"/>
  <c r="BO380" i="35"/>
  <c r="BW379" i="35"/>
  <c r="BX379" i="35"/>
  <c r="BN380" i="35"/>
  <c r="BW380" i="35"/>
  <c r="BK380" i="35"/>
  <c r="BM380" i="35" s="1"/>
  <c r="BV379" i="35"/>
  <c r="BK379" i="35"/>
  <c r="BX380" i="35"/>
  <c r="BL379" i="35"/>
  <c r="BR379" i="35"/>
  <c r="BN379" i="35"/>
  <c r="BU380" i="35"/>
  <c r="BR381" i="35"/>
  <c r="BW381" i="35"/>
  <c r="BX381" i="35"/>
  <c r="BK381" i="35"/>
  <c r="BM381" i="35" s="1"/>
  <c r="BL381" i="35"/>
  <c r="BU381" i="35"/>
  <c r="BN381" i="35"/>
  <c r="BK376" i="35"/>
  <c r="BM376" i="35" s="1"/>
  <c r="BL376" i="35"/>
  <c r="BR376" i="35"/>
  <c r="BU376" i="35"/>
  <c r="BW376" i="35"/>
  <c r="BX376" i="35"/>
  <c r="BO376" i="35"/>
  <c r="BU373" i="35"/>
  <c r="BW373" i="35"/>
  <c r="BX373" i="35"/>
  <c r="BN374" i="35"/>
  <c r="BL373" i="35"/>
  <c r="BK373" i="35"/>
  <c r="BM373" i="35" s="1"/>
  <c r="BR373" i="35"/>
  <c r="BO373" i="35"/>
  <c r="BL374" i="35"/>
  <c r="BW374" i="35"/>
  <c r="BX374" i="35"/>
  <c r="BK374" i="35"/>
  <c r="BM374" i="35" s="1"/>
  <c r="BO374" i="35"/>
  <c r="BU374" i="35"/>
  <c r="BK358" i="35"/>
  <c r="BS358" i="35" s="1"/>
  <c r="BL358" i="35"/>
  <c r="BN358" i="35"/>
  <c r="BW358" i="35"/>
  <c r="BX358" i="35"/>
  <c r="BR359" i="35"/>
  <c r="BX359" i="35"/>
  <c r="BR358" i="35"/>
  <c r="BU358" i="35"/>
  <c r="BL359" i="35"/>
  <c r="BN359" i="35"/>
  <c r="BU359" i="35"/>
  <c r="BV359" i="35"/>
  <c r="BK359" i="35"/>
  <c r="BO351" i="35"/>
  <c r="BX352" i="35"/>
  <c r="BX351" i="35"/>
  <c r="BL351" i="35"/>
  <c r="BN351" i="35"/>
  <c r="BS351" i="35"/>
  <c r="BM351" i="35"/>
  <c r="BQ351" i="35"/>
  <c r="BP351" i="35"/>
  <c r="BR352" i="35"/>
  <c r="BL352" i="35"/>
  <c r="BR351" i="35"/>
  <c r="BX353" i="35"/>
  <c r="BU351" i="35"/>
  <c r="BV351" i="35"/>
  <c r="BN352" i="35"/>
  <c r="BR353" i="35"/>
  <c r="BU352" i="35"/>
  <c r="BV352" i="35"/>
  <c r="BK352" i="35"/>
  <c r="BL353" i="35"/>
  <c r="BN353" i="35"/>
  <c r="BO353" i="35"/>
  <c r="BS353" i="35"/>
  <c r="BM353" i="35"/>
  <c r="BQ353" i="35"/>
  <c r="BP353" i="35"/>
  <c r="BU353" i="35"/>
  <c r="BV353" i="35"/>
  <c r="BL345" i="35"/>
  <c r="BX344" i="35"/>
  <c r="BN345" i="35"/>
  <c r="BX345" i="35"/>
  <c r="BL344" i="35"/>
  <c r="BN344" i="35"/>
  <c r="BR344" i="35"/>
  <c r="BO345" i="35"/>
  <c r="BN346" i="35"/>
  <c r="BR346" i="35"/>
  <c r="BU345" i="35"/>
  <c r="BX346" i="35"/>
  <c r="BU344" i="35"/>
  <c r="BV344" i="35"/>
  <c r="BK344" i="35"/>
  <c r="BK346" i="35"/>
  <c r="BM346" i="35" s="1"/>
  <c r="BL346" i="35"/>
  <c r="BR345" i="35"/>
  <c r="BS345" i="35"/>
  <c r="BM345" i="35"/>
  <c r="BQ345" i="35"/>
  <c r="BP345" i="35"/>
  <c r="BW346" i="35"/>
  <c r="BV345" i="35"/>
  <c r="BU346" i="35"/>
  <c r="BL338" i="35"/>
  <c r="BK338" i="35"/>
  <c r="BS338" i="35" s="1"/>
  <c r="BO338" i="35"/>
  <c r="BW337" i="35"/>
  <c r="BX338" i="35"/>
  <c r="BK337" i="35"/>
  <c r="BS337" i="35" s="1"/>
  <c r="BN338" i="35"/>
  <c r="BL337" i="35"/>
  <c r="BU338" i="35"/>
  <c r="BW338" i="35"/>
  <c r="BX337" i="35"/>
  <c r="BN337" i="35"/>
  <c r="BR337" i="35"/>
  <c r="BR339" i="35"/>
  <c r="BK339" i="35"/>
  <c r="BM339" i="35" s="1"/>
  <c r="BU337" i="35"/>
  <c r="BL339" i="35"/>
  <c r="BO339" i="35"/>
  <c r="BU339" i="35"/>
  <c r="BW339" i="35"/>
  <c r="BX339" i="35"/>
  <c r="BR326" i="35"/>
  <c r="BL327" i="35"/>
  <c r="BO327" i="35"/>
  <c r="BX326" i="35"/>
  <c r="BK326" i="35"/>
  <c r="BS326" i="35" s="1"/>
  <c r="BK327" i="35"/>
  <c r="BM327" i="35" s="1"/>
  <c r="BL326" i="35"/>
  <c r="BN326" i="35"/>
  <c r="BN327" i="35"/>
  <c r="BU326" i="35"/>
  <c r="BV326" i="35"/>
  <c r="BU327" i="35"/>
  <c r="BW327" i="35"/>
  <c r="BX327" i="35"/>
  <c r="BU322" i="35"/>
  <c r="BW322" i="35"/>
  <c r="BO321" i="35"/>
  <c r="BR321" i="35"/>
  <c r="BX322" i="35"/>
  <c r="BU321" i="35"/>
  <c r="BK322" i="35"/>
  <c r="BM322" i="35" s="1"/>
  <c r="BV321" i="35"/>
  <c r="BL322" i="35"/>
  <c r="BK321" i="35"/>
  <c r="BW321" i="35"/>
  <c r="BN322" i="35"/>
  <c r="BL321" i="35"/>
  <c r="BO322" i="35"/>
  <c r="BW323" i="35"/>
  <c r="BV323" i="35"/>
  <c r="BN323" i="35"/>
  <c r="BO323" i="35"/>
  <c r="BR323" i="35"/>
  <c r="BU323" i="35"/>
  <c r="BK323" i="35"/>
  <c r="BL368" i="35"/>
  <c r="BU368" i="35"/>
  <c r="BK368" i="35"/>
  <c r="BM368" i="35" s="1"/>
  <c r="BN368" i="35"/>
  <c r="BR368" i="35"/>
  <c r="BW368" i="35"/>
  <c r="BX368" i="35"/>
  <c r="BU362" i="35"/>
  <c r="BO362" i="35"/>
  <c r="BR362" i="35"/>
  <c r="BV362" i="35"/>
  <c r="BK362" i="35"/>
  <c r="BW362" i="35"/>
  <c r="BL362" i="35"/>
  <c r="BW317" i="35"/>
  <c r="BX317" i="35"/>
  <c r="BL317" i="35"/>
  <c r="BN317" i="35"/>
  <c r="BK317" i="35"/>
  <c r="BM317" i="35" s="1"/>
  <c r="BO317" i="35"/>
  <c r="BU317" i="35"/>
  <c r="BN313" i="35"/>
  <c r="BO313" i="35"/>
  <c r="BR308" i="35"/>
  <c r="BR313" i="35"/>
  <c r="BU313" i="35"/>
  <c r="BV313" i="35"/>
  <c r="BK313" i="35"/>
  <c r="BW313" i="35"/>
  <c r="BX308" i="35"/>
  <c r="BK308" i="35"/>
  <c r="BQ308" i="35" s="1"/>
  <c r="BL308" i="35"/>
  <c r="BN308" i="35"/>
  <c r="BW308" i="35"/>
  <c r="BU308" i="35"/>
  <c r="BO288" i="35"/>
  <c r="BR288" i="35"/>
  <c r="BV288" i="35"/>
  <c r="BU288" i="35"/>
  <c r="BK288" i="35"/>
  <c r="BW288" i="35"/>
  <c r="BL288" i="35"/>
  <c r="BR289" i="35"/>
  <c r="BO289" i="35"/>
  <c r="BU289" i="35"/>
  <c r="BV289" i="35"/>
  <c r="BK289" i="35"/>
  <c r="BW289" i="35"/>
  <c r="BL289" i="35"/>
  <c r="BK285" i="35"/>
  <c r="BM285" i="35" s="1"/>
  <c r="BL285" i="35"/>
  <c r="BN285" i="35"/>
  <c r="BO285" i="35"/>
  <c r="BU285" i="35"/>
  <c r="BW285" i="35"/>
  <c r="BX285" i="35"/>
  <c r="BN286" i="35"/>
  <c r="BO286" i="35"/>
  <c r="BR286" i="35"/>
  <c r="BU286" i="35"/>
  <c r="BV286" i="35"/>
  <c r="BK286" i="35"/>
  <c r="BW286" i="35"/>
  <c r="BV279" i="35"/>
  <c r="BW279" i="35"/>
  <c r="BX279" i="35"/>
  <c r="BK279" i="35"/>
  <c r="BL279" i="35"/>
  <c r="BN279" i="35"/>
  <c r="BR279" i="35"/>
  <c r="BN280" i="35"/>
  <c r="BX281" i="35"/>
  <c r="BR280" i="35"/>
  <c r="BW281" i="35"/>
  <c r="BU280" i="35"/>
  <c r="BL281" i="35"/>
  <c r="BV280" i="35"/>
  <c r="BN281" i="35"/>
  <c r="BK280" i="35"/>
  <c r="BW280" i="35"/>
  <c r="BO281" i="35"/>
  <c r="BL280" i="35"/>
  <c r="BK281" i="35"/>
  <c r="BS281" i="35" s="1"/>
  <c r="BU281" i="35"/>
  <c r="BO277" i="35"/>
  <c r="BU277" i="35"/>
  <c r="BR277" i="35"/>
  <c r="BV277" i="35"/>
  <c r="BK277" i="35"/>
  <c r="BW277" i="35"/>
  <c r="BL277" i="35"/>
  <c r="BN275" i="35"/>
  <c r="BO275" i="35"/>
  <c r="BR275" i="35"/>
  <c r="BV275" i="35"/>
  <c r="BU275" i="35"/>
  <c r="BK275" i="35"/>
  <c r="BW275" i="35"/>
  <c r="BN283" i="35"/>
  <c r="BO283" i="35"/>
  <c r="BR283" i="35"/>
  <c r="BU283" i="35"/>
  <c r="BV283" i="35"/>
  <c r="BK283" i="35"/>
  <c r="BW283" i="35"/>
  <c r="CA269" i="35"/>
  <c r="BY269" i="35"/>
  <c r="BZ269" i="35" s="1"/>
  <c r="BT269" i="35"/>
  <c r="BV269" i="35" s="1"/>
  <c r="BJ269" i="35"/>
  <c r="BR269" i="35" s="1"/>
  <c r="R269" i="35"/>
  <c r="CA270" i="35"/>
  <c r="BY270" i="35"/>
  <c r="BZ270" i="35" s="1"/>
  <c r="BT270" i="35"/>
  <c r="BW270" i="35" s="1"/>
  <c r="BJ270" i="35"/>
  <c r="BK270" i="35" s="1"/>
  <c r="R270" i="35"/>
  <c r="CA271" i="35"/>
  <c r="BY271" i="35"/>
  <c r="BZ271" i="35" s="1"/>
  <c r="BT271" i="35"/>
  <c r="BX271" i="35" s="1"/>
  <c r="BJ271" i="35"/>
  <c r="BN271" i="35" s="1"/>
  <c r="R271" i="35"/>
  <c r="CA272" i="35"/>
  <c r="BY272" i="35"/>
  <c r="BZ272" i="35" s="1"/>
  <c r="BT272" i="35"/>
  <c r="BV272" i="35" s="1"/>
  <c r="BJ272" i="35"/>
  <c r="BO272" i="35" s="1"/>
  <c r="R272" i="35"/>
  <c r="CA254" i="35"/>
  <c r="BY254" i="35"/>
  <c r="BZ254" i="35" s="1"/>
  <c r="BT254" i="35"/>
  <c r="BV254" i="35" s="1"/>
  <c r="BJ254" i="35"/>
  <c r="BO254" i="35" s="1"/>
  <c r="R254" i="35"/>
  <c r="CA255" i="35"/>
  <c r="BY255" i="35"/>
  <c r="BZ255" i="35" s="1"/>
  <c r="BT255" i="35"/>
  <c r="BX255" i="35" s="1"/>
  <c r="BJ255" i="35"/>
  <c r="BL255" i="35" s="1"/>
  <c r="R255" i="35"/>
  <c r="CA245" i="35"/>
  <c r="BY245" i="35"/>
  <c r="BZ245" i="35" s="1"/>
  <c r="BT245" i="35"/>
  <c r="BV245" i="35" s="1"/>
  <c r="BJ245" i="35"/>
  <c r="BO245" i="35" s="1"/>
  <c r="R245" i="35"/>
  <c r="CA246" i="35"/>
  <c r="BY246" i="35"/>
  <c r="BZ246" i="35" s="1"/>
  <c r="BT246" i="35"/>
  <c r="BX246" i="35" s="1"/>
  <c r="BJ246" i="35"/>
  <c r="BO246" i="35" s="1"/>
  <c r="R246" i="35"/>
  <c r="CA247" i="35"/>
  <c r="BY247" i="35"/>
  <c r="BZ247" i="35" s="1"/>
  <c r="BT247" i="35"/>
  <c r="BV247" i="35" s="1"/>
  <c r="BJ247" i="35"/>
  <c r="BN247" i="35" s="1"/>
  <c r="R247" i="35"/>
  <c r="CA248" i="35"/>
  <c r="BY248" i="35"/>
  <c r="BZ248" i="35" s="1"/>
  <c r="BT248" i="35"/>
  <c r="BV248" i="35" s="1"/>
  <c r="BJ248" i="35"/>
  <c r="BO248" i="35" s="1"/>
  <c r="R248" i="35"/>
  <c r="CA249" i="35"/>
  <c r="BY249" i="35"/>
  <c r="BZ249" i="35" s="1"/>
  <c r="BT249" i="35"/>
  <c r="BX249" i="35" s="1"/>
  <c r="BJ249" i="35"/>
  <c r="BO249" i="35" s="1"/>
  <c r="R249" i="35"/>
  <c r="CA242" i="35"/>
  <c r="BY242" i="35"/>
  <c r="BZ242" i="35" s="1"/>
  <c r="BT242" i="35"/>
  <c r="BV242" i="35" s="1"/>
  <c r="BJ242" i="35"/>
  <c r="BO242" i="35" s="1"/>
  <c r="R242" i="35"/>
  <c r="CA243" i="35"/>
  <c r="BY243" i="35"/>
  <c r="BZ243" i="35" s="1"/>
  <c r="BT243" i="35"/>
  <c r="BV243" i="35" s="1"/>
  <c r="BJ243" i="35"/>
  <c r="BR243" i="35" s="1"/>
  <c r="R243" i="35"/>
  <c r="CA230" i="35"/>
  <c r="BY230" i="35"/>
  <c r="BZ230" i="35" s="1"/>
  <c r="BT230" i="35"/>
  <c r="BV230" i="35" s="1"/>
  <c r="BJ230" i="35"/>
  <c r="BO230" i="35" s="1"/>
  <c r="R230" i="35"/>
  <c r="CA231" i="35"/>
  <c r="BY231" i="35"/>
  <c r="BZ231" i="35" s="1"/>
  <c r="BT231" i="35"/>
  <c r="BX231" i="35" s="1"/>
  <c r="BJ231" i="35"/>
  <c r="BN231" i="35" s="1"/>
  <c r="R231" i="35"/>
  <c r="CA232" i="35"/>
  <c r="BY232" i="35"/>
  <c r="BZ232" i="35" s="1"/>
  <c r="BT232" i="35"/>
  <c r="BV232" i="35" s="1"/>
  <c r="BJ232" i="35"/>
  <c r="BO232" i="35" s="1"/>
  <c r="R232" i="35"/>
  <c r="CA227" i="35"/>
  <c r="BY227" i="35"/>
  <c r="BZ227" i="35" s="1"/>
  <c r="BT227" i="35"/>
  <c r="BX227" i="35" s="1"/>
  <c r="BJ227" i="35"/>
  <c r="BO227" i="35" s="1"/>
  <c r="R227" i="35"/>
  <c r="CA228" i="35"/>
  <c r="BY228" i="35"/>
  <c r="BZ228" i="35" s="1"/>
  <c r="BT228" i="35"/>
  <c r="BX228" i="35" s="1"/>
  <c r="BJ228" i="35"/>
  <c r="BN228" i="35" s="1"/>
  <c r="R228" i="35"/>
  <c r="CA210" i="35"/>
  <c r="BY210" i="35"/>
  <c r="BZ210" i="35" s="1"/>
  <c r="BT210" i="35"/>
  <c r="BV210" i="35" s="1"/>
  <c r="BJ210" i="35"/>
  <c r="BO210" i="35" s="1"/>
  <c r="R210" i="35"/>
  <c r="CA211" i="35"/>
  <c r="BY211" i="35"/>
  <c r="BZ211" i="35" s="1"/>
  <c r="BT211" i="35"/>
  <c r="BV211" i="35" s="1"/>
  <c r="BJ211" i="35"/>
  <c r="BR211" i="35" s="1"/>
  <c r="R211" i="35"/>
  <c r="CA212" i="35"/>
  <c r="BY212" i="35"/>
  <c r="BZ212" i="35" s="1"/>
  <c r="BT212" i="35"/>
  <c r="BX212" i="35" s="1"/>
  <c r="BJ212" i="35"/>
  <c r="BR212" i="35" s="1"/>
  <c r="R212" i="35"/>
  <c r="CA206" i="35"/>
  <c r="BY206" i="35"/>
  <c r="BZ206" i="35" s="1"/>
  <c r="BT206" i="35"/>
  <c r="BV206" i="35" s="1"/>
  <c r="BJ206" i="35"/>
  <c r="BO206" i="35" s="1"/>
  <c r="R206" i="35"/>
  <c r="CA207" i="35"/>
  <c r="BY207" i="35"/>
  <c r="BZ207" i="35" s="1"/>
  <c r="BT207" i="35"/>
  <c r="BV207" i="35" s="1"/>
  <c r="BJ207" i="35"/>
  <c r="BR207" i="35" s="1"/>
  <c r="R207" i="35"/>
  <c r="CA208" i="35"/>
  <c r="BY208" i="35"/>
  <c r="BZ208" i="35" s="1"/>
  <c r="BT208" i="35"/>
  <c r="BW208" i="35" s="1"/>
  <c r="BJ208" i="35"/>
  <c r="BK208" i="35" s="1"/>
  <c r="R208" i="35"/>
  <c r="CA198" i="35"/>
  <c r="BY198" i="35"/>
  <c r="BZ198" i="35" s="1"/>
  <c r="BT198" i="35"/>
  <c r="BW198" i="35" s="1"/>
  <c r="BJ198" i="35"/>
  <c r="BK198" i="35" s="1"/>
  <c r="R198" i="35"/>
  <c r="CA199" i="35"/>
  <c r="BY199" i="35"/>
  <c r="BZ199" i="35" s="1"/>
  <c r="BT199" i="35"/>
  <c r="BV199" i="35" s="1"/>
  <c r="BJ199" i="35"/>
  <c r="BK199" i="35" s="1"/>
  <c r="R199" i="35"/>
  <c r="BQ479" i="35" l="1"/>
  <c r="BM480" i="35"/>
  <c r="BS490" i="35"/>
  <c r="BQ490" i="35"/>
  <c r="BP490" i="35"/>
  <c r="BQ480" i="35"/>
  <c r="BP480" i="35"/>
  <c r="BP479" i="35"/>
  <c r="BM479" i="35"/>
  <c r="BP484" i="35"/>
  <c r="BS482" i="35"/>
  <c r="BQ482" i="35"/>
  <c r="BP482" i="35"/>
  <c r="BP483" i="35"/>
  <c r="BS483" i="35"/>
  <c r="BQ483" i="35"/>
  <c r="BS484" i="35"/>
  <c r="BM484" i="35"/>
  <c r="BP471" i="35"/>
  <c r="BS470" i="35"/>
  <c r="BP470" i="35"/>
  <c r="BS471" i="35"/>
  <c r="BQ471" i="35"/>
  <c r="BQ470" i="35"/>
  <c r="BQ466" i="35"/>
  <c r="BP466" i="35"/>
  <c r="BS466" i="35"/>
  <c r="BS467" i="35"/>
  <c r="BQ467" i="35"/>
  <c r="BP467" i="35"/>
  <c r="BM464" i="35"/>
  <c r="BP464" i="35"/>
  <c r="BS464" i="35"/>
  <c r="BS463" i="35"/>
  <c r="BP463" i="35"/>
  <c r="BM463" i="35"/>
  <c r="BP461" i="35"/>
  <c r="BS461" i="35"/>
  <c r="BQ461" i="35"/>
  <c r="BM460" i="35"/>
  <c r="BS460" i="35"/>
  <c r="BQ460" i="35"/>
  <c r="BP460" i="35"/>
  <c r="BQ475" i="35"/>
  <c r="BS475" i="35"/>
  <c r="BM475" i="35"/>
  <c r="BM456" i="35"/>
  <c r="BP456" i="35"/>
  <c r="BM457" i="35"/>
  <c r="BQ456" i="35"/>
  <c r="BQ457" i="35"/>
  <c r="BP457" i="35"/>
  <c r="BQ446" i="35"/>
  <c r="BM446" i="35"/>
  <c r="BS446" i="35"/>
  <c r="BP439" i="35"/>
  <c r="BQ439" i="35"/>
  <c r="BS439" i="35"/>
  <c r="BS435" i="35"/>
  <c r="BS436" i="35"/>
  <c r="BQ436" i="35"/>
  <c r="BP435" i="35"/>
  <c r="BP436" i="35"/>
  <c r="BQ435" i="35"/>
  <c r="BS431" i="35"/>
  <c r="BP431" i="35"/>
  <c r="BQ431" i="35"/>
  <c r="BS433" i="35"/>
  <c r="BQ433" i="35"/>
  <c r="BP433" i="35"/>
  <c r="BM429" i="35"/>
  <c r="BQ429" i="35"/>
  <c r="BP429" i="35"/>
  <c r="BM425" i="35"/>
  <c r="BQ425" i="35"/>
  <c r="BP425" i="35"/>
  <c r="BQ426" i="35"/>
  <c r="BM426" i="35"/>
  <c r="BP426" i="35"/>
  <c r="BS402" i="35"/>
  <c r="BQ402" i="35"/>
  <c r="BP402" i="35"/>
  <c r="BM402" i="35"/>
  <c r="BP380" i="35"/>
  <c r="BQ380" i="35"/>
  <c r="BS380" i="35"/>
  <c r="BM379" i="35"/>
  <c r="BS379" i="35"/>
  <c r="BP379" i="35"/>
  <c r="BQ379" i="35"/>
  <c r="BQ381" i="35"/>
  <c r="BP381" i="35"/>
  <c r="BS381" i="35"/>
  <c r="BS376" i="35"/>
  <c r="BQ376" i="35"/>
  <c r="BP376" i="35"/>
  <c r="BS373" i="35"/>
  <c r="BQ373" i="35"/>
  <c r="BP373" i="35"/>
  <c r="BQ374" i="35"/>
  <c r="BS374" i="35"/>
  <c r="BP374" i="35"/>
  <c r="BM358" i="35"/>
  <c r="BQ358" i="35"/>
  <c r="BP358" i="35"/>
  <c r="BS359" i="35"/>
  <c r="BQ359" i="35"/>
  <c r="BP359" i="35"/>
  <c r="BM359" i="35"/>
  <c r="BM352" i="35"/>
  <c r="BS352" i="35"/>
  <c r="BQ352" i="35"/>
  <c r="BP352" i="35"/>
  <c r="BP346" i="35"/>
  <c r="BS346" i="35"/>
  <c r="BM344" i="35"/>
  <c r="BS344" i="35"/>
  <c r="BQ344" i="35"/>
  <c r="BP344" i="35"/>
  <c r="BQ346" i="35"/>
  <c r="BP338" i="35"/>
  <c r="BQ338" i="35"/>
  <c r="BM338" i="35"/>
  <c r="BP339" i="35"/>
  <c r="BM337" i="35"/>
  <c r="BS339" i="35"/>
  <c r="BP337" i="35"/>
  <c r="BQ339" i="35"/>
  <c r="BQ337" i="35"/>
  <c r="BQ327" i="35"/>
  <c r="BM326" i="35"/>
  <c r="BP327" i="35"/>
  <c r="BQ326" i="35"/>
  <c r="BP326" i="35"/>
  <c r="BS327" i="35"/>
  <c r="BS322" i="35"/>
  <c r="BQ322" i="35"/>
  <c r="BP322" i="35"/>
  <c r="BM321" i="35"/>
  <c r="BS321" i="35"/>
  <c r="BQ321" i="35"/>
  <c r="BP321" i="35"/>
  <c r="BS323" i="35"/>
  <c r="BQ323" i="35"/>
  <c r="BP323" i="35"/>
  <c r="BM323" i="35"/>
  <c r="BS368" i="35"/>
  <c r="BQ368" i="35"/>
  <c r="BP368" i="35"/>
  <c r="BM362" i="35"/>
  <c r="BQ362" i="35"/>
  <c r="BS362" i="35"/>
  <c r="BP362" i="35"/>
  <c r="BS317" i="35"/>
  <c r="BP317" i="35"/>
  <c r="BQ317" i="35"/>
  <c r="BM313" i="35"/>
  <c r="BS313" i="35"/>
  <c r="BP313" i="35"/>
  <c r="BQ313" i="35"/>
  <c r="BP308" i="35"/>
  <c r="BM308" i="35"/>
  <c r="BS308" i="35"/>
  <c r="BM288" i="35"/>
  <c r="BP288" i="35"/>
  <c r="BS288" i="35"/>
  <c r="BQ288" i="35"/>
  <c r="BM289" i="35"/>
  <c r="BQ289" i="35"/>
  <c r="BP289" i="35"/>
  <c r="BS289" i="35"/>
  <c r="BS285" i="35"/>
  <c r="BQ285" i="35"/>
  <c r="BP285" i="35"/>
  <c r="BM286" i="35"/>
  <c r="BS286" i="35"/>
  <c r="BP286" i="35"/>
  <c r="BQ286" i="35"/>
  <c r="BS279" i="35"/>
  <c r="BM279" i="35"/>
  <c r="BQ279" i="35"/>
  <c r="BP279" i="35"/>
  <c r="BM280" i="35"/>
  <c r="BS280" i="35"/>
  <c r="BQ280" i="35"/>
  <c r="BP280" i="35"/>
  <c r="BQ281" i="35"/>
  <c r="BP281" i="35"/>
  <c r="BM281" i="35"/>
  <c r="BM277" i="35"/>
  <c r="BS277" i="35"/>
  <c r="BQ277" i="35"/>
  <c r="BP277" i="35"/>
  <c r="BM275" i="35"/>
  <c r="BP275" i="35"/>
  <c r="BS275" i="35"/>
  <c r="BQ275" i="35"/>
  <c r="BM283" i="35"/>
  <c r="BS283" i="35"/>
  <c r="BQ283" i="35"/>
  <c r="BP283" i="35"/>
  <c r="BL269" i="35"/>
  <c r="BK269" i="35"/>
  <c r="BS269" i="35" s="1"/>
  <c r="BN269" i="35"/>
  <c r="BW269" i="35"/>
  <c r="BO269" i="35"/>
  <c r="BK272" i="35"/>
  <c r="BM272" i="35" s="1"/>
  <c r="BU269" i="35"/>
  <c r="BX269" i="35"/>
  <c r="BX270" i="35"/>
  <c r="BL270" i="35"/>
  <c r="BN270" i="35"/>
  <c r="BO270" i="35"/>
  <c r="BR270" i="35"/>
  <c r="BS270" i="35"/>
  <c r="BM270" i="35"/>
  <c r="BQ270" i="35"/>
  <c r="BP270" i="35"/>
  <c r="BR271" i="35"/>
  <c r="BW271" i="35"/>
  <c r="BO271" i="35"/>
  <c r="BV270" i="35"/>
  <c r="BK271" i="35"/>
  <c r="BM271" i="35" s="1"/>
  <c r="BU270" i="35"/>
  <c r="BW272" i="35"/>
  <c r="BX272" i="35"/>
  <c r="BU271" i="35"/>
  <c r="BV271" i="35"/>
  <c r="BL272" i="35"/>
  <c r="BL271" i="35"/>
  <c r="BN272" i="35"/>
  <c r="BR272" i="35"/>
  <c r="BU272" i="35"/>
  <c r="BK254" i="35"/>
  <c r="BM254" i="35" s="1"/>
  <c r="BK255" i="35"/>
  <c r="BS255" i="35" s="1"/>
  <c r="BL254" i="35"/>
  <c r="BN255" i="35"/>
  <c r="BN254" i="35"/>
  <c r="BX254" i="35"/>
  <c r="BO255" i="35"/>
  <c r="BR254" i="35"/>
  <c r="BW254" i="35"/>
  <c r="BW255" i="35"/>
  <c r="BU254" i="35"/>
  <c r="BU255" i="35"/>
  <c r="BR255" i="35"/>
  <c r="BV255" i="35"/>
  <c r="BK245" i="35"/>
  <c r="BM245" i="35" s="1"/>
  <c r="BL245" i="35"/>
  <c r="BN245" i="35"/>
  <c r="BK248" i="35"/>
  <c r="BM248" i="35" s="1"/>
  <c r="BR245" i="35"/>
  <c r="BR246" i="35"/>
  <c r="BW245" i="35"/>
  <c r="BL248" i="35"/>
  <c r="BX245" i="35"/>
  <c r="BR247" i="35"/>
  <c r="BW247" i="35"/>
  <c r="BU245" i="35"/>
  <c r="BX247" i="35"/>
  <c r="BU246" i="35"/>
  <c r="BK247" i="35"/>
  <c r="BM247" i="35" s="1"/>
  <c r="BV246" i="35"/>
  <c r="BL247" i="35"/>
  <c r="BK246" i="35"/>
  <c r="BW246" i="35"/>
  <c r="BO247" i="35"/>
  <c r="BL246" i="35"/>
  <c r="BN246" i="35"/>
  <c r="BN248" i="35"/>
  <c r="BU247" i="35"/>
  <c r="BW248" i="35"/>
  <c r="BX248" i="35"/>
  <c r="BR249" i="35"/>
  <c r="BR248" i="35"/>
  <c r="BU248" i="35"/>
  <c r="BU249" i="35"/>
  <c r="BV249" i="35"/>
  <c r="BK249" i="35"/>
  <c r="BW249" i="35"/>
  <c r="BL249" i="35"/>
  <c r="BN249" i="35"/>
  <c r="BN242" i="35"/>
  <c r="BK242" i="35"/>
  <c r="BM242" i="35" s="1"/>
  <c r="BR242" i="35"/>
  <c r="BO243" i="35"/>
  <c r="BN243" i="35"/>
  <c r="BL242" i="35"/>
  <c r="BW242" i="35"/>
  <c r="BX242" i="35"/>
  <c r="BX243" i="35"/>
  <c r="BK243" i="35"/>
  <c r="BM243" i="35" s="1"/>
  <c r="BU242" i="35"/>
  <c r="BL243" i="35"/>
  <c r="BU243" i="35"/>
  <c r="BW243" i="35"/>
  <c r="BW230" i="35"/>
  <c r="BK230" i="35"/>
  <c r="BS230" i="35" s="1"/>
  <c r="BL230" i="35"/>
  <c r="BN230" i="35"/>
  <c r="BR230" i="35"/>
  <c r="BX230" i="35"/>
  <c r="BO231" i="35"/>
  <c r="BK232" i="35"/>
  <c r="BS232" i="35" s="1"/>
  <c r="BN232" i="35"/>
  <c r="BU230" i="35"/>
  <c r="BK231" i="35"/>
  <c r="BQ231" i="35" s="1"/>
  <c r="BW232" i="35"/>
  <c r="BX232" i="35"/>
  <c r="BR231" i="35"/>
  <c r="BU231" i="35"/>
  <c r="BV231" i="35"/>
  <c r="BW231" i="35"/>
  <c r="BL231" i="35"/>
  <c r="BL232" i="35"/>
  <c r="BR232" i="35"/>
  <c r="BU232" i="35"/>
  <c r="BK227" i="35"/>
  <c r="BM227" i="35" s="1"/>
  <c r="BO228" i="35"/>
  <c r="BR227" i="35"/>
  <c r="BU227" i="35"/>
  <c r="BV227" i="35"/>
  <c r="BW227" i="35"/>
  <c r="BL227" i="35"/>
  <c r="BN227" i="35"/>
  <c r="BR228" i="35"/>
  <c r="BV228" i="35"/>
  <c r="BK228" i="35"/>
  <c r="BW228" i="35"/>
  <c r="BU228" i="35"/>
  <c r="BL228" i="35"/>
  <c r="BX210" i="35"/>
  <c r="BK211" i="35"/>
  <c r="BS211" i="35" s="1"/>
  <c r="BL210" i="35"/>
  <c r="BL211" i="35"/>
  <c r="BR210" i="35"/>
  <c r="BN211" i="35"/>
  <c r="BK210" i="35"/>
  <c r="BS210" i="35" s="1"/>
  <c r="BN210" i="35"/>
  <c r="BO211" i="35"/>
  <c r="BW210" i="35"/>
  <c r="BX211" i="35"/>
  <c r="BW211" i="35"/>
  <c r="BU210" i="35"/>
  <c r="BK212" i="35"/>
  <c r="BM212" i="35" s="1"/>
  <c r="BL212" i="35"/>
  <c r="BN212" i="35"/>
  <c r="BU211" i="35"/>
  <c r="BO212" i="35"/>
  <c r="BU212" i="35"/>
  <c r="BV212" i="35"/>
  <c r="BW212" i="35"/>
  <c r="BK207" i="35"/>
  <c r="BM207" i="35" s="1"/>
  <c r="BL207" i="35"/>
  <c r="BN207" i="35"/>
  <c r="BN206" i="35"/>
  <c r="BK206" i="35"/>
  <c r="BS206" i="35" s="1"/>
  <c r="BL206" i="35"/>
  <c r="BW206" i="35"/>
  <c r="BX206" i="35"/>
  <c r="BW207" i="35"/>
  <c r="BX207" i="35"/>
  <c r="BR206" i="35"/>
  <c r="BU206" i="35"/>
  <c r="BO207" i="35"/>
  <c r="BX208" i="35"/>
  <c r="BO208" i="35"/>
  <c r="BL208" i="35"/>
  <c r="BU207" i="35"/>
  <c r="BN208" i="35"/>
  <c r="BS208" i="35"/>
  <c r="BM208" i="35"/>
  <c r="BQ208" i="35"/>
  <c r="BP208" i="35"/>
  <c r="BR208" i="35"/>
  <c r="BU208" i="35"/>
  <c r="BV208" i="35"/>
  <c r="BX199" i="35"/>
  <c r="BN198" i="35"/>
  <c r="BR198" i="35"/>
  <c r="BL198" i="35"/>
  <c r="BX198" i="35"/>
  <c r="BS198" i="35"/>
  <c r="BM198" i="35"/>
  <c r="BQ198" i="35"/>
  <c r="BP198" i="35"/>
  <c r="BO198" i="35"/>
  <c r="BU199" i="35"/>
  <c r="BW199" i="35"/>
  <c r="BV198" i="35"/>
  <c r="BU198" i="35"/>
  <c r="BM199" i="35"/>
  <c r="BS199" i="35"/>
  <c r="BQ199" i="35"/>
  <c r="BP199" i="35"/>
  <c r="BL199" i="35"/>
  <c r="BN199" i="35"/>
  <c r="BO199" i="35"/>
  <c r="BR199" i="35"/>
  <c r="CA183" i="35"/>
  <c r="BY183" i="35"/>
  <c r="BZ183" i="35" s="1"/>
  <c r="BT183" i="35"/>
  <c r="BX183" i="35" s="1"/>
  <c r="BJ183" i="35"/>
  <c r="BO183" i="35" s="1"/>
  <c r="R183" i="35"/>
  <c r="CA174" i="35"/>
  <c r="BY174" i="35"/>
  <c r="BZ174" i="35" s="1"/>
  <c r="BT174" i="35"/>
  <c r="BV174" i="35" s="1"/>
  <c r="BJ174" i="35"/>
  <c r="BO174" i="35" s="1"/>
  <c r="R174" i="35"/>
  <c r="CA175" i="35"/>
  <c r="BY175" i="35"/>
  <c r="BZ175" i="35" s="1"/>
  <c r="BT175" i="35"/>
  <c r="BU175" i="35" s="1"/>
  <c r="BJ175" i="35"/>
  <c r="BO175" i="35" s="1"/>
  <c r="R175" i="35"/>
  <c r="CA170" i="35"/>
  <c r="BY170" i="35"/>
  <c r="BZ170" i="35" s="1"/>
  <c r="BT170" i="35"/>
  <c r="BX170" i="35" s="1"/>
  <c r="BJ170" i="35"/>
  <c r="BL170" i="35" s="1"/>
  <c r="R170" i="35"/>
  <c r="CA171" i="35"/>
  <c r="BY171" i="35"/>
  <c r="BZ171" i="35" s="1"/>
  <c r="BT171" i="35"/>
  <c r="BV171" i="35" s="1"/>
  <c r="BJ171" i="35"/>
  <c r="BO171" i="35" s="1"/>
  <c r="R171" i="35"/>
  <c r="CA172" i="35"/>
  <c r="BY172" i="35"/>
  <c r="BZ172" i="35" s="1"/>
  <c r="BT172" i="35"/>
  <c r="BV172" i="35" s="1"/>
  <c r="BJ172" i="35"/>
  <c r="BO172" i="35" s="1"/>
  <c r="R172" i="35"/>
  <c r="CA165" i="35"/>
  <c r="BY165" i="35"/>
  <c r="BZ165" i="35" s="1"/>
  <c r="BT165" i="35"/>
  <c r="BV165" i="35" s="1"/>
  <c r="BJ165" i="35"/>
  <c r="BO165" i="35" s="1"/>
  <c r="R165" i="35"/>
  <c r="CA166" i="35"/>
  <c r="BY166" i="35"/>
  <c r="BZ166" i="35" s="1"/>
  <c r="BT166" i="35"/>
  <c r="BV166" i="35" s="1"/>
  <c r="BJ166" i="35"/>
  <c r="BR166" i="35" s="1"/>
  <c r="R166" i="35"/>
  <c r="CA167" i="35"/>
  <c r="BY167" i="35"/>
  <c r="BZ167" i="35" s="1"/>
  <c r="BT167" i="35"/>
  <c r="BV167" i="35" s="1"/>
  <c r="BJ167" i="35"/>
  <c r="BR167" i="35" s="1"/>
  <c r="R167" i="35"/>
  <c r="CA178" i="35"/>
  <c r="BY178" i="35"/>
  <c r="BZ178" i="35" s="1"/>
  <c r="BT178" i="35"/>
  <c r="BW178" i="35" s="1"/>
  <c r="BJ178" i="35"/>
  <c r="BO178" i="35" s="1"/>
  <c r="R178" i="35"/>
  <c r="CA179" i="35"/>
  <c r="BY179" i="35"/>
  <c r="BZ179" i="35" s="1"/>
  <c r="BT179" i="35"/>
  <c r="BX179" i="35" s="1"/>
  <c r="BJ179" i="35"/>
  <c r="BL179" i="35" s="1"/>
  <c r="R179" i="35"/>
  <c r="CA180" i="35"/>
  <c r="BY180" i="35"/>
  <c r="BZ180" i="35" s="1"/>
  <c r="BT180" i="35"/>
  <c r="BV180" i="35" s="1"/>
  <c r="BJ180" i="35"/>
  <c r="BR180" i="35" s="1"/>
  <c r="R180" i="35"/>
  <c r="BP269" i="35" l="1"/>
  <c r="BS272" i="35"/>
  <c r="BQ272" i="35"/>
  <c r="BP272" i="35"/>
  <c r="BM269" i="35"/>
  <c r="BQ269" i="35"/>
  <c r="BP271" i="35"/>
  <c r="BS271" i="35"/>
  <c r="BQ271" i="35"/>
  <c r="BQ254" i="35"/>
  <c r="BS254" i="35"/>
  <c r="BQ255" i="35"/>
  <c r="BP254" i="35"/>
  <c r="BM255" i="35"/>
  <c r="BP255" i="35"/>
  <c r="BP245" i="35"/>
  <c r="BQ247" i="35"/>
  <c r="BS245" i="35"/>
  <c r="BQ245" i="35"/>
  <c r="BP248" i="35"/>
  <c r="BQ248" i="35"/>
  <c r="BP247" i="35"/>
  <c r="BS247" i="35"/>
  <c r="BS248" i="35"/>
  <c r="BM246" i="35"/>
  <c r="BS246" i="35"/>
  <c r="BQ246" i="35"/>
  <c r="BP246" i="35"/>
  <c r="BQ249" i="35"/>
  <c r="BP249" i="35"/>
  <c r="BM249" i="35"/>
  <c r="BS249" i="35"/>
  <c r="BM232" i="35"/>
  <c r="BQ242" i="35"/>
  <c r="BP242" i="35"/>
  <c r="BS243" i="35"/>
  <c r="BQ243" i="35"/>
  <c r="BS242" i="35"/>
  <c r="BP243" i="35"/>
  <c r="BQ232" i="35"/>
  <c r="BP232" i="35"/>
  <c r="BQ230" i="35"/>
  <c r="BP230" i="35"/>
  <c r="BM230" i="35"/>
  <c r="BS231" i="35"/>
  <c r="BM231" i="35"/>
  <c r="BP231" i="35"/>
  <c r="BS227" i="35"/>
  <c r="BQ227" i="35"/>
  <c r="BP227" i="35"/>
  <c r="BM228" i="35"/>
  <c r="BS228" i="35"/>
  <c r="BQ228" i="35"/>
  <c r="BP228" i="35"/>
  <c r="BM210" i="35"/>
  <c r="BP210" i="35"/>
  <c r="BQ211" i="35"/>
  <c r="BM211" i="35"/>
  <c r="BP211" i="35"/>
  <c r="BQ210" i="35"/>
  <c r="BQ212" i="35"/>
  <c r="BS212" i="35"/>
  <c r="BP212" i="35"/>
  <c r="BP206" i="35"/>
  <c r="BS207" i="35"/>
  <c r="BQ207" i="35"/>
  <c r="BP207" i="35"/>
  <c r="BQ206" i="35"/>
  <c r="BM206" i="35"/>
  <c r="BR183" i="35"/>
  <c r="BU183" i="35"/>
  <c r="BV183" i="35"/>
  <c r="BK183" i="35"/>
  <c r="BW183" i="35"/>
  <c r="BL183" i="35"/>
  <c r="BN183" i="35"/>
  <c r="BR174" i="35"/>
  <c r="BU174" i="35"/>
  <c r="BW174" i="35"/>
  <c r="BX174" i="35"/>
  <c r="BK174" i="35"/>
  <c r="BM174" i="35" s="1"/>
  <c r="BL174" i="35"/>
  <c r="BN174" i="35"/>
  <c r="BV175" i="35"/>
  <c r="BW175" i="35"/>
  <c r="BX175" i="35"/>
  <c r="BL175" i="35"/>
  <c r="BN175" i="35"/>
  <c r="BR175" i="35"/>
  <c r="BK175" i="35"/>
  <c r="BR171" i="35"/>
  <c r="BR172" i="35"/>
  <c r="BN170" i="35"/>
  <c r="BN172" i="35"/>
  <c r="BO170" i="35"/>
  <c r="BW171" i="35"/>
  <c r="BW172" i="35"/>
  <c r="BX171" i="35"/>
  <c r="BR170" i="35"/>
  <c r="BU170" i="35"/>
  <c r="BV170" i="35"/>
  <c r="BK171" i="35"/>
  <c r="BM171" i="35" s="1"/>
  <c r="BK170" i="35"/>
  <c r="BW170" i="35"/>
  <c r="BK172" i="35"/>
  <c r="BS172" i="35" s="1"/>
  <c r="BL171" i="35"/>
  <c r="BL172" i="35"/>
  <c r="BN171" i="35"/>
  <c r="BX172" i="35"/>
  <c r="BU171" i="35"/>
  <c r="BU172" i="35"/>
  <c r="BU166" i="35"/>
  <c r="BW166" i="35"/>
  <c r="BW165" i="35"/>
  <c r="BX166" i="35"/>
  <c r="BK166" i="35"/>
  <c r="BS166" i="35" s="1"/>
  <c r="BX165" i="35"/>
  <c r="BK165" i="35"/>
  <c r="BS165" i="35" s="1"/>
  <c r="BL165" i="35"/>
  <c r="BR165" i="35"/>
  <c r="BU165" i="35"/>
  <c r="BL166" i="35"/>
  <c r="BN166" i="35"/>
  <c r="BO166" i="35"/>
  <c r="BN165" i="35"/>
  <c r="BK167" i="35"/>
  <c r="BP167" i="35" s="1"/>
  <c r="BN167" i="35"/>
  <c r="BX167" i="35"/>
  <c r="BL167" i="35"/>
  <c r="BO167" i="35"/>
  <c r="BW167" i="35"/>
  <c r="BU167" i="35"/>
  <c r="BL178" i="35"/>
  <c r="BN178" i="35"/>
  <c r="BR178" i="35"/>
  <c r="BX178" i="35"/>
  <c r="BO179" i="35"/>
  <c r="BU178" i="35"/>
  <c r="BV178" i="35"/>
  <c r="BK178" i="35"/>
  <c r="BN179" i="35"/>
  <c r="BK179" i="35"/>
  <c r="BW179" i="35"/>
  <c r="BR179" i="35"/>
  <c r="BU179" i="35"/>
  <c r="BV179" i="35"/>
  <c r="BK180" i="35"/>
  <c r="BW180" i="35"/>
  <c r="BL180" i="35"/>
  <c r="BX180" i="35"/>
  <c r="BU180" i="35"/>
  <c r="BN180" i="35"/>
  <c r="BO180" i="35"/>
  <c r="CA159" i="35"/>
  <c r="BY159" i="35"/>
  <c r="BZ159" i="35" s="1"/>
  <c r="BT159" i="35"/>
  <c r="BX159" i="35" s="1"/>
  <c r="BJ159" i="35"/>
  <c r="BL159" i="35" s="1"/>
  <c r="R159" i="35"/>
  <c r="CA160" i="35"/>
  <c r="BY160" i="35"/>
  <c r="BZ160" i="35" s="1"/>
  <c r="BT160" i="35"/>
  <c r="BU160" i="35" s="1"/>
  <c r="BJ160" i="35"/>
  <c r="BO160" i="35" s="1"/>
  <c r="R160" i="35"/>
  <c r="CA147" i="35"/>
  <c r="BY147" i="35"/>
  <c r="BZ147" i="35" s="1"/>
  <c r="BT147" i="35"/>
  <c r="BX147" i="35" s="1"/>
  <c r="BJ147" i="35"/>
  <c r="BO147" i="35" s="1"/>
  <c r="R147" i="35"/>
  <c r="CA148" i="35"/>
  <c r="BY148" i="35"/>
  <c r="BZ148" i="35" s="1"/>
  <c r="BT148" i="35"/>
  <c r="BX148" i="35" s="1"/>
  <c r="BJ148" i="35"/>
  <c r="BO148" i="35" s="1"/>
  <c r="R148" i="35"/>
  <c r="CA149" i="35"/>
  <c r="BY149" i="35"/>
  <c r="BZ149" i="35" s="1"/>
  <c r="BT149" i="35"/>
  <c r="BX149" i="35" s="1"/>
  <c r="BJ149" i="35"/>
  <c r="BO149" i="35" s="1"/>
  <c r="R149" i="35"/>
  <c r="CA150" i="35"/>
  <c r="BY150" i="35"/>
  <c r="BZ150" i="35" s="1"/>
  <c r="BT150" i="35"/>
  <c r="BX150" i="35" s="1"/>
  <c r="BJ150" i="35"/>
  <c r="BN150" i="35" s="1"/>
  <c r="R150" i="35"/>
  <c r="CA151" i="35"/>
  <c r="BY151" i="35"/>
  <c r="BZ151" i="35" s="1"/>
  <c r="BT151" i="35"/>
  <c r="BV151" i="35" s="1"/>
  <c r="BJ151" i="35"/>
  <c r="BO151" i="35" s="1"/>
  <c r="R151" i="35"/>
  <c r="CA140" i="35"/>
  <c r="BY140" i="35"/>
  <c r="BZ140" i="35" s="1"/>
  <c r="BT140" i="35"/>
  <c r="BX140" i="35" s="1"/>
  <c r="BJ140" i="35"/>
  <c r="BO140" i="35" s="1"/>
  <c r="R140" i="35"/>
  <c r="CA141" i="35"/>
  <c r="BY141" i="35"/>
  <c r="BZ141" i="35" s="1"/>
  <c r="BT141" i="35"/>
  <c r="BX141" i="35" s="1"/>
  <c r="BJ141" i="35"/>
  <c r="BL141" i="35" s="1"/>
  <c r="R141" i="35"/>
  <c r="CA142" i="35"/>
  <c r="BY142" i="35"/>
  <c r="BZ142" i="35" s="1"/>
  <c r="BT142" i="35"/>
  <c r="BU142" i="35" s="1"/>
  <c r="BJ142" i="35"/>
  <c r="BR142" i="35" s="1"/>
  <c r="R142" i="35"/>
  <c r="CA143" i="35"/>
  <c r="BY143" i="35"/>
  <c r="BZ143" i="35" s="1"/>
  <c r="BT143" i="35"/>
  <c r="BU143" i="35" s="1"/>
  <c r="BJ143" i="35"/>
  <c r="BO143" i="35" s="1"/>
  <c r="R143" i="35"/>
  <c r="CA134" i="35"/>
  <c r="BY134" i="35"/>
  <c r="BZ134" i="35" s="1"/>
  <c r="BT134" i="35"/>
  <c r="BV134" i="35" s="1"/>
  <c r="BJ134" i="35"/>
  <c r="BO134" i="35" s="1"/>
  <c r="R134" i="35"/>
  <c r="CA135" i="35"/>
  <c r="BY135" i="35"/>
  <c r="BZ135" i="35" s="1"/>
  <c r="BT135" i="35"/>
  <c r="BX135" i="35" s="1"/>
  <c r="BJ135" i="35"/>
  <c r="BL135" i="35" s="1"/>
  <c r="R135" i="35"/>
  <c r="CA136" i="35"/>
  <c r="BY136" i="35"/>
  <c r="BZ136" i="35" s="1"/>
  <c r="BT136" i="35"/>
  <c r="BX136" i="35" s="1"/>
  <c r="BJ136" i="35"/>
  <c r="BL136" i="35" s="1"/>
  <c r="R136" i="35"/>
  <c r="BM183" i="35" l="1"/>
  <c r="BP183" i="35"/>
  <c r="BS183" i="35"/>
  <c r="BQ183" i="35"/>
  <c r="BS174" i="35"/>
  <c r="BQ174" i="35"/>
  <c r="BP174" i="35"/>
  <c r="BM175" i="35"/>
  <c r="BS175" i="35"/>
  <c r="BQ175" i="35"/>
  <c r="BP175" i="35"/>
  <c r="BP171" i="35"/>
  <c r="BM172" i="35"/>
  <c r="BQ172" i="35"/>
  <c r="BP172" i="35"/>
  <c r="BM170" i="35"/>
  <c r="BS170" i="35"/>
  <c r="BQ170" i="35"/>
  <c r="BP170" i="35"/>
  <c r="BS171" i="35"/>
  <c r="BQ171" i="35"/>
  <c r="BP165" i="35"/>
  <c r="BM165" i="35"/>
  <c r="BM166" i="35"/>
  <c r="BQ166" i="35"/>
  <c r="BQ165" i="35"/>
  <c r="BP166" i="35"/>
  <c r="BS167" i="35"/>
  <c r="BM167" i="35"/>
  <c r="BQ167" i="35"/>
  <c r="BS178" i="35"/>
  <c r="BM178" i="35"/>
  <c r="BQ178" i="35"/>
  <c r="BP178" i="35"/>
  <c r="BS179" i="35"/>
  <c r="BM179" i="35"/>
  <c r="BQ179" i="35"/>
  <c r="BP179" i="35"/>
  <c r="BS180" i="35"/>
  <c r="BQ180" i="35"/>
  <c r="BP180" i="35"/>
  <c r="BM180" i="35"/>
  <c r="BR159" i="35"/>
  <c r="BK159" i="35"/>
  <c r="BP159" i="35" s="1"/>
  <c r="BO159" i="35"/>
  <c r="BN159" i="35"/>
  <c r="BV160" i="35"/>
  <c r="BW160" i="35"/>
  <c r="BU159" i="35"/>
  <c r="BX160" i="35"/>
  <c r="BV159" i="35"/>
  <c r="BW159" i="35"/>
  <c r="BR160" i="35"/>
  <c r="BK160" i="35"/>
  <c r="BN160" i="35"/>
  <c r="BL160" i="35"/>
  <c r="BN147" i="35"/>
  <c r="BR148" i="35"/>
  <c r="BK147" i="35"/>
  <c r="BQ147" i="35" s="1"/>
  <c r="BL147" i="35"/>
  <c r="BR147" i="35"/>
  <c r="BU147" i="35"/>
  <c r="BV149" i="35"/>
  <c r="BV147" i="35"/>
  <c r="BW147" i="35"/>
  <c r="BR150" i="35"/>
  <c r="BL150" i="35"/>
  <c r="BW149" i="35"/>
  <c r="BO150" i="35"/>
  <c r="BU148" i="35"/>
  <c r="BV148" i="35"/>
  <c r="BK148" i="35"/>
  <c r="BW148" i="35"/>
  <c r="BL148" i="35"/>
  <c r="BN148" i="35"/>
  <c r="BR149" i="35"/>
  <c r="BU150" i="35"/>
  <c r="BU149" i="35"/>
  <c r="BK149" i="35"/>
  <c r="BL149" i="35"/>
  <c r="BN149" i="35"/>
  <c r="BV150" i="35"/>
  <c r="BK150" i="35"/>
  <c r="BW150" i="35"/>
  <c r="BK151" i="35"/>
  <c r="BW151" i="35"/>
  <c r="BL151" i="35"/>
  <c r="BN151" i="35"/>
  <c r="BR151" i="35"/>
  <c r="BX151" i="35"/>
  <c r="BU151" i="35"/>
  <c r="BO141" i="35"/>
  <c r="BX142" i="35"/>
  <c r="BR141" i="35"/>
  <c r="BR140" i="35"/>
  <c r="BU140" i="35"/>
  <c r="BV140" i="35"/>
  <c r="BK140" i="35"/>
  <c r="BW140" i="35"/>
  <c r="BL140" i="35"/>
  <c r="BN140" i="35"/>
  <c r="BN141" i="35"/>
  <c r="BV142" i="35"/>
  <c r="BW142" i="35"/>
  <c r="BU141" i="35"/>
  <c r="BK141" i="35"/>
  <c r="BW141" i="35"/>
  <c r="BV141" i="35"/>
  <c r="BK142" i="35"/>
  <c r="BN142" i="35"/>
  <c r="BO142" i="35"/>
  <c r="BW143" i="35"/>
  <c r="BL142" i="35"/>
  <c r="BV143" i="35"/>
  <c r="BX143" i="35"/>
  <c r="BL143" i="35"/>
  <c r="BR143" i="35"/>
  <c r="BK143" i="35"/>
  <c r="BN143" i="35"/>
  <c r="BU134" i="35"/>
  <c r="BK134" i="35"/>
  <c r="BW134" i="35"/>
  <c r="BL134" i="35"/>
  <c r="BX134" i="35"/>
  <c r="BR134" i="35"/>
  <c r="BN134" i="35"/>
  <c r="BR135" i="35"/>
  <c r="BN135" i="35"/>
  <c r="BO135" i="35"/>
  <c r="BU135" i="35"/>
  <c r="BV135" i="35"/>
  <c r="BK135" i="35"/>
  <c r="BW135" i="35"/>
  <c r="BN136" i="35"/>
  <c r="BO136" i="35"/>
  <c r="BR136" i="35"/>
  <c r="BU136" i="35"/>
  <c r="BV136" i="35"/>
  <c r="BK136" i="35"/>
  <c r="BW136" i="35"/>
  <c r="CA126" i="35"/>
  <c r="BY126" i="35"/>
  <c r="BZ126" i="35" s="1"/>
  <c r="BT126" i="35"/>
  <c r="BW126" i="35" s="1"/>
  <c r="BJ126" i="35"/>
  <c r="BO126" i="35" s="1"/>
  <c r="R126" i="35"/>
  <c r="CA127" i="35"/>
  <c r="BY127" i="35"/>
  <c r="BZ127" i="35" s="1"/>
  <c r="BT127" i="35"/>
  <c r="BV127" i="35" s="1"/>
  <c r="BJ127" i="35"/>
  <c r="BR127" i="35" s="1"/>
  <c r="R127" i="35"/>
  <c r="CA128" i="35"/>
  <c r="BY128" i="35"/>
  <c r="BZ128" i="35" s="1"/>
  <c r="BT128" i="35"/>
  <c r="BV128" i="35" s="1"/>
  <c r="BJ128" i="35"/>
  <c r="BO128" i="35" s="1"/>
  <c r="R128" i="35"/>
  <c r="CA129" i="35"/>
  <c r="BY129" i="35"/>
  <c r="BZ129" i="35" s="1"/>
  <c r="BT129" i="35"/>
  <c r="BV129" i="35" s="1"/>
  <c r="BJ129" i="35"/>
  <c r="BR129" i="35" s="1"/>
  <c r="R129" i="35"/>
  <c r="CA130" i="35"/>
  <c r="BY130" i="35"/>
  <c r="BZ130" i="35" s="1"/>
  <c r="BT130" i="35"/>
  <c r="BX130" i="35" s="1"/>
  <c r="BJ130" i="35"/>
  <c r="BO130" i="35" s="1"/>
  <c r="R130" i="35"/>
  <c r="CA131" i="35"/>
  <c r="BY131" i="35"/>
  <c r="BZ131" i="35" s="1"/>
  <c r="BT131" i="35"/>
  <c r="BU131" i="35" s="1"/>
  <c r="BJ131" i="35"/>
  <c r="BO131" i="35" s="1"/>
  <c r="R131" i="35"/>
  <c r="CA119" i="35"/>
  <c r="BY119" i="35"/>
  <c r="BZ119" i="35" s="1"/>
  <c r="BT119" i="35"/>
  <c r="BV119" i="35" s="1"/>
  <c r="BJ119" i="35"/>
  <c r="BR119" i="35" s="1"/>
  <c r="R119" i="35"/>
  <c r="CA120" i="35"/>
  <c r="BY120" i="35"/>
  <c r="BZ120" i="35" s="1"/>
  <c r="BT120" i="35"/>
  <c r="BW120" i="35" s="1"/>
  <c r="BJ120" i="35"/>
  <c r="BN120" i="35" s="1"/>
  <c r="R120" i="35"/>
  <c r="CA121" i="35"/>
  <c r="BY121" i="35"/>
  <c r="BZ121" i="35" s="1"/>
  <c r="BT121" i="35"/>
  <c r="BV121" i="35" s="1"/>
  <c r="BJ121" i="35"/>
  <c r="BN121" i="35" s="1"/>
  <c r="R121" i="35"/>
  <c r="CA122" i="35"/>
  <c r="BY122" i="35"/>
  <c r="BZ122" i="35" s="1"/>
  <c r="BT122" i="35"/>
  <c r="BX122" i="35" s="1"/>
  <c r="BJ122" i="35"/>
  <c r="BR122" i="35" s="1"/>
  <c r="R122" i="35"/>
  <c r="CA123" i="35"/>
  <c r="BY123" i="35"/>
  <c r="BZ123" i="35" s="1"/>
  <c r="BT123" i="35"/>
  <c r="BW123" i="35" s="1"/>
  <c r="BJ123" i="35"/>
  <c r="BK123" i="35" s="1"/>
  <c r="R123" i="35"/>
  <c r="BM159" i="35" l="1"/>
  <c r="BQ159" i="35"/>
  <c r="BS159" i="35"/>
  <c r="BM160" i="35"/>
  <c r="BS160" i="35"/>
  <c r="BQ160" i="35"/>
  <c r="BP160" i="35"/>
  <c r="BS147" i="35"/>
  <c r="BP147" i="35"/>
  <c r="BM147" i="35"/>
  <c r="BM148" i="35"/>
  <c r="BS148" i="35"/>
  <c r="BQ148" i="35"/>
  <c r="BP148" i="35"/>
  <c r="BM149" i="35"/>
  <c r="BS149" i="35"/>
  <c r="BP149" i="35"/>
  <c r="BQ149" i="35"/>
  <c r="BM150" i="35"/>
  <c r="BP150" i="35"/>
  <c r="BS150" i="35"/>
  <c r="BQ150" i="35"/>
  <c r="BS151" i="35"/>
  <c r="BM151" i="35"/>
  <c r="BQ151" i="35"/>
  <c r="BP151" i="35"/>
  <c r="BS140" i="35"/>
  <c r="BP140" i="35"/>
  <c r="BQ140" i="35"/>
  <c r="BM140" i="35"/>
  <c r="BM141" i="35"/>
  <c r="BS141" i="35"/>
  <c r="BQ141" i="35"/>
  <c r="BP141" i="35"/>
  <c r="BS142" i="35"/>
  <c r="BP142" i="35"/>
  <c r="BM142" i="35"/>
  <c r="BQ142" i="35"/>
  <c r="BS143" i="35"/>
  <c r="BQ143" i="35"/>
  <c r="BP143" i="35"/>
  <c r="BM143" i="35"/>
  <c r="BM134" i="35"/>
  <c r="BS134" i="35"/>
  <c r="BP134" i="35"/>
  <c r="BQ134" i="35"/>
  <c r="BM135" i="35"/>
  <c r="BP135" i="35"/>
  <c r="BS135" i="35"/>
  <c r="BQ135" i="35"/>
  <c r="BS136" i="35"/>
  <c r="BQ136" i="35"/>
  <c r="BP136" i="35"/>
  <c r="BM136" i="35"/>
  <c r="BX127" i="35"/>
  <c r="BL128" i="35"/>
  <c r="BU126" i="35"/>
  <c r="BV126" i="35"/>
  <c r="BX126" i="35"/>
  <c r="BK128" i="35"/>
  <c r="BM128" i="35" s="1"/>
  <c r="BW127" i="35"/>
  <c r="BR126" i="35"/>
  <c r="BL127" i="35"/>
  <c r="BK126" i="35"/>
  <c r="BN127" i="35"/>
  <c r="BL126" i="35"/>
  <c r="BN128" i="35"/>
  <c r="BN126" i="35"/>
  <c r="BK127" i="35"/>
  <c r="BS127" i="35" s="1"/>
  <c r="BO127" i="35"/>
  <c r="BR128" i="35"/>
  <c r="BU127" i="35"/>
  <c r="BL129" i="35"/>
  <c r="BN129" i="35"/>
  <c r="BO129" i="35"/>
  <c r="BW128" i="35"/>
  <c r="BX128" i="35"/>
  <c r="BW129" i="35"/>
  <c r="BX129" i="35"/>
  <c r="BU128" i="35"/>
  <c r="BW131" i="35"/>
  <c r="BK129" i="35"/>
  <c r="BS129" i="35" s="1"/>
  <c r="BU129" i="35"/>
  <c r="BR130" i="35"/>
  <c r="BX131" i="35"/>
  <c r="BV130" i="35"/>
  <c r="BW130" i="35"/>
  <c r="BU130" i="35"/>
  <c r="BK130" i="35"/>
  <c r="BL130" i="35"/>
  <c r="BN130" i="35"/>
  <c r="BV131" i="35"/>
  <c r="BK131" i="35"/>
  <c r="BL131" i="35"/>
  <c r="BR131" i="35"/>
  <c r="BN131" i="35"/>
  <c r="BX119" i="35"/>
  <c r="BW119" i="35"/>
  <c r="BK119" i="35"/>
  <c r="BM119" i="35" s="1"/>
  <c r="BL119" i="35"/>
  <c r="BN119" i="35"/>
  <c r="BL120" i="35"/>
  <c r="BO119" i="35"/>
  <c r="BW121" i="35"/>
  <c r="BX120" i="35"/>
  <c r="BO120" i="35"/>
  <c r="BL121" i="35"/>
  <c r="BU121" i="35"/>
  <c r="BU120" i="35"/>
  <c r="BX121" i="35"/>
  <c r="BU119" i="35"/>
  <c r="BR120" i="35"/>
  <c r="BV120" i="35"/>
  <c r="BK121" i="35"/>
  <c r="BM121" i="35" s="1"/>
  <c r="BK120" i="35"/>
  <c r="BK122" i="35"/>
  <c r="BM122" i="35" s="1"/>
  <c r="BO121" i="35"/>
  <c r="BW122" i="35"/>
  <c r="BR121" i="35"/>
  <c r="BO122" i="35"/>
  <c r="BU123" i="35"/>
  <c r="BX123" i="35"/>
  <c r="BL123" i="35"/>
  <c r="BL122" i="35"/>
  <c r="BR123" i="35"/>
  <c r="BN122" i="35"/>
  <c r="BU122" i="35"/>
  <c r="BV122" i="35"/>
  <c r="BN123" i="35"/>
  <c r="BO123" i="35"/>
  <c r="BM123" i="35"/>
  <c r="BS123" i="35"/>
  <c r="BQ123" i="35"/>
  <c r="BP123" i="35"/>
  <c r="BV123" i="35"/>
  <c r="CA1343" i="35"/>
  <c r="BY1343" i="35"/>
  <c r="BZ1343" i="35" s="1"/>
  <c r="BT1343" i="35"/>
  <c r="BX1343" i="35" s="1"/>
  <c r="BJ1343" i="35"/>
  <c r="BO1343" i="35" s="1"/>
  <c r="R1343" i="35"/>
  <c r="CA924" i="35"/>
  <c r="BY924" i="35"/>
  <c r="BZ924" i="35" s="1"/>
  <c r="BT924" i="35"/>
  <c r="BV924" i="35" s="1"/>
  <c r="BJ924" i="35"/>
  <c r="BO924" i="35" s="1"/>
  <c r="R924" i="35"/>
  <c r="BP128" i="35" l="1"/>
  <c r="BS128" i="35"/>
  <c r="BQ128" i="35"/>
  <c r="BQ127" i="35"/>
  <c r="BP127" i="35"/>
  <c r="BM126" i="35"/>
  <c r="BS126" i="35"/>
  <c r="BP126" i="35"/>
  <c r="BQ126" i="35"/>
  <c r="BM127" i="35"/>
  <c r="BP129" i="35"/>
  <c r="BQ129" i="35"/>
  <c r="BM129" i="35"/>
  <c r="BM130" i="35"/>
  <c r="BP130" i="35"/>
  <c r="BQ130" i="35"/>
  <c r="BS130" i="35"/>
  <c r="BM131" i="35"/>
  <c r="BS131" i="35"/>
  <c r="BQ131" i="35"/>
  <c r="BP131" i="35"/>
  <c r="BP122" i="35"/>
  <c r="BS122" i="35"/>
  <c r="BS119" i="35"/>
  <c r="BQ122" i="35"/>
  <c r="BQ119" i="35"/>
  <c r="BP119" i="35"/>
  <c r="BS121" i="35"/>
  <c r="BQ121" i="35"/>
  <c r="BP121" i="35"/>
  <c r="BM120" i="35"/>
  <c r="BS120" i="35"/>
  <c r="BQ120" i="35"/>
  <c r="BP120" i="35"/>
  <c r="BR1343" i="35"/>
  <c r="BU1343" i="35"/>
  <c r="BV1343" i="35"/>
  <c r="BK1343" i="35"/>
  <c r="BW1343" i="35"/>
  <c r="BL1343" i="35"/>
  <c r="BN1343" i="35"/>
  <c r="BR924" i="35"/>
  <c r="BU924" i="35"/>
  <c r="BW924" i="35"/>
  <c r="BK924" i="35"/>
  <c r="BL924" i="35"/>
  <c r="BX924" i="35"/>
  <c r="BN924" i="35"/>
  <c r="CA968" i="35"/>
  <c r="BY968" i="35"/>
  <c r="BZ968" i="35" s="1"/>
  <c r="BT968" i="35"/>
  <c r="BX968" i="35" s="1"/>
  <c r="BJ968" i="35"/>
  <c r="BO968" i="35" s="1"/>
  <c r="AE968" i="35"/>
  <c r="R968" i="35"/>
  <c r="CA967" i="35"/>
  <c r="BY967" i="35"/>
  <c r="BZ967" i="35" s="1"/>
  <c r="BT967" i="35"/>
  <c r="BX967" i="35" s="1"/>
  <c r="BJ967" i="35"/>
  <c r="BO967" i="35" s="1"/>
  <c r="AE967" i="35"/>
  <c r="R967" i="35"/>
  <c r="BQ1343" i="35" l="1"/>
  <c r="BP1343" i="35"/>
  <c r="BM1343" i="35"/>
  <c r="BS1343" i="35"/>
  <c r="BQ924" i="35"/>
  <c r="BS924" i="35"/>
  <c r="BP924" i="35"/>
  <c r="BM924" i="35"/>
  <c r="BU968" i="35"/>
  <c r="BV968" i="35"/>
  <c r="BK968" i="35"/>
  <c r="BW968" i="35"/>
  <c r="BL968" i="35"/>
  <c r="BN968" i="35"/>
  <c r="BR968" i="35"/>
  <c r="BR967" i="35"/>
  <c r="BU967" i="35"/>
  <c r="BV967" i="35"/>
  <c r="BK967" i="35"/>
  <c r="BW967" i="35"/>
  <c r="BL967" i="35"/>
  <c r="BN967" i="35"/>
  <c r="AE1789" i="35"/>
  <c r="AE1788" i="35"/>
  <c r="BP968" i="35" l="1"/>
  <c r="BM968" i="35"/>
  <c r="BQ968" i="35"/>
  <c r="BS968" i="35"/>
  <c r="BQ967" i="35"/>
  <c r="BM967" i="35"/>
  <c r="BP967" i="35"/>
  <c r="BS967" i="35"/>
  <c r="AE1336" i="35"/>
  <c r="AE1325" i="35"/>
  <c r="AE1331" i="35"/>
  <c r="AE1198" i="35"/>
  <c r="AE1079" i="35"/>
  <c r="AE399" i="35"/>
  <c r="AE395" i="35"/>
  <c r="CA215" i="35" l="1"/>
  <c r="BY215" i="35"/>
  <c r="BZ215" i="35" s="1"/>
  <c r="BT215" i="35"/>
  <c r="BV215" i="35" s="1"/>
  <c r="BJ215" i="35"/>
  <c r="BO215" i="35" s="1"/>
  <c r="AE215" i="35"/>
  <c r="R215" i="35"/>
  <c r="CA884" i="35"/>
  <c r="BY884" i="35"/>
  <c r="BZ884" i="35" s="1"/>
  <c r="BT884" i="35"/>
  <c r="BX884" i="35" s="1"/>
  <c r="BJ884" i="35"/>
  <c r="BO884" i="35" s="1"/>
  <c r="R884" i="35"/>
  <c r="CA1294" i="35"/>
  <c r="BY1294" i="35"/>
  <c r="BZ1294" i="35" s="1"/>
  <c r="BT1294" i="35"/>
  <c r="BX1294" i="35" s="1"/>
  <c r="BJ1294" i="35"/>
  <c r="BO1294" i="35" s="1"/>
  <c r="R1294" i="35"/>
  <c r="CA1149" i="35"/>
  <c r="BY1149" i="35"/>
  <c r="BZ1149" i="35" s="1"/>
  <c r="BT1149" i="35"/>
  <c r="BX1149" i="35" s="1"/>
  <c r="BJ1149" i="35"/>
  <c r="BO1149" i="35" s="1"/>
  <c r="R1149" i="35"/>
  <c r="CA342" i="35"/>
  <c r="BY342" i="35"/>
  <c r="BZ342" i="35" s="1"/>
  <c r="BT342" i="35"/>
  <c r="BX342" i="35" s="1"/>
  <c r="BJ342" i="35"/>
  <c r="BO342" i="35" s="1"/>
  <c r="AE342" i="35"/>
  <c r="R342" i="35"/>
  <c r="BR215" i="35" l="1"/>
  <c r="BU215" i="35"/>
  <c r="BK215" i="35"/>
  <c r="BW215" i="35"/>
  <c r="BL215" i="35"/>
  <c r="BX215" i="35"/>
  <c r="BN215" i="35"/>
  <c r="BR884" i="35"/>
  <c r="BU884" i="35"/>
  <c r="BK884" i="35"/>
  <c r="BW884" i="35"/>
  <c r="BV884" i="35"/>
  <c r="BL884" i="35"/>
  <c r="BN884" i="35"/>
  <c r="BR1294" i="35"/>
  <c r="BU1294" i="35"/>
  <c r="BV1294" i="35"/>
  <c r="BK1294" i="35"/>
  <c r="BW1294" i="35"/>
  <c r="BL1294" i="35"/>
  <c r="BN1294" i="35"/>
  <c r="BR1149" i="35"/>
  <c r="BU1149" i="35"/>
  <c r="BV1149" i="35"/>
  <c r="BK1149" i="35"/>
  <c r="BW1149" i="35"/>
  <c r="BL1149" i="35"/>
  <c r="BN1149" i="35"/>
  <c r="BV342" i="35"/>
  <c r="BK342" i="35"/>
  <c r="BW342" i="35"/>
  <c r="BU342" i="35"/>
  <c r="BL342" i="35"/>
  <c r="BR342" i="35"/>
  <c r="BN342" i="35"/>
  <c r="BM215" i="35" l="1"/>
  <c r="BS215" i="35"/>
  <c r="BQ215" i="35"/>
  <c r="BP215" i="35"/>
  <c r="BQ884" i="35"/>
  <c r="BM884" i="35"/>
  <c r="BS884" i="35"/>
  <c r="BP884" i="35"/>
  <c r="BP1294" i="35"/>
  <c r="BM1294" i="35"/>
  <c r="BQ1294" i="35"/>
  <c r="BS1294" i="35"/>
  <c r="BS1149" i="35"/>
  <c r="BQ1149" i="35"/>
  <c r="BM1149" i="35"/>
  <c r="BP1149" i="35"/>
  <c r="BS342" i="35"/>
  <c r="BQ342" i="35"/>
  <c r="BP342" i="35"/>
  <c r="BM342" i="35"/>
  <c r="CA1325" i="35"/>
  <c r="BY1325" i="35"/>
  <c r="BZ1325" i="35" s="1"/>
  <c r="BT1325" i="35"/>
  <c r="BX1325" i="35" s="1"/>
  <c r="BJ1325" i="35"/>
  <c r="BO1325" i="35" s="1"/>
  <c r="R1325" i="35"/>
  <c r="CA1198" i="35"/>
  <c r="BY1198" i="35"/>
  <c r="BZ1198" i="35" s="1"/>
  <c r="BT1198" i="35"/>
  <c r="BW1198" i="35" s="1"/>
  <c r="BJ1198" i="35"/>
  <c r="BK1198" i="35" s="1"/>
  <c r="R1198" i="35"/>
  <c r="CA1083" i="35"/>
  <c r="BY1083" i="35"/>
  <c r="BZ1083" i="35" s="1"/>
  <c r="BT1083" i="35"/>
  <c r="BX1083" i="35" s="1"/>
  <c r="BJ1083" i="35"/>
  <c r="BO1083" i="35" s="1"/>
  <c r="AE1083" i="35"/>
  <c r="R1083" i="35"/>
  <c r="BR1325" i="35" l="1"/>
  <c r="BV1325" i="35"/>
  <c r="BU1325" i="35"/>
  <c r="BK1325" i="35"/>
  <c r="BW1325" i="35"/>
  <c r="BL1325" i="35"/>
  <c r="BN1325" i="35"/>
  <c r="BO1198" i="35"/>
  <c r="BR1198" i="35"/>
  <c r="BL1198" i="35"/>
  <c r="BN1198" i="35"/>
  <c r="BX1198" i="35"/>
  <c r="BS1198" i="35"/>
  <c r="BP1198" i="35"/>
  <c r="BM1198" i="35"/>
  <c r="BQ1198" i="35"/>
  <c r="BU1198" i="35"/>
  <c r="BV1198" i="35"/>
  <c r="BR1083" i="35"/>
  <c r="BU1083" i="35"/>
  <c r="BL1083" i="35"/>
  <c r="BV1083" i="35"/>
  <c r="BK1083" i="35"/>
  <c r="BW1083" i="35"/>
  <c r="BN1083" i="35"/>
  <c r="CA1324" i="35"/>
  <c r="BY1324" i="35"/>
  <c r="BZ1324" i="35" s="1"/>
  <c r="BT1324" i="35"/>
  <c r="BX1324" i="35" s="1"/>
  <c r="BJ1324" i="35"/>
  <c r="BO1324" i="35" s="1"/>
  <c r="R1324" i="35"/>
  <c r="CA1197" i="35"/>
  <c r="BY1197" i="35"/>
  <c r="BZ1197" i="35" s="1"/>
  <c r="BT1197" i="35"/>
  <c r="BV1197" i="35" s="1"/>
  <c r="BJ1197" i="35"/>
  <c r="BN1197" i="35" s="1"/>
  <c r="R1197" i="35"/>
  <c r="BQ1325" i="35" l="1"/>
  <c r="BP1325" i="35"/>
  <c r="BM1325" i="35"/>
  <c r="BS1325" i="35"/>
  <c r="BS1083" i="35"/>
  <c r="BQ1083" i="35"/>
  <c r="BP1083" i="35"/>
  <c r="BM1083" i="35"/>
  <c r="BU1324" i="35"/>
  <c r="BR1324" i="35"/>
  <c r="BV1324" i="35"/>
  <c r="BK1324" i="35"/>
  <c r="BW1324" i="35"/>
  <c r="BL1324" i="35"/>
  <c r="BN1324" i="35"/>
  <c r="BU1197" i="35"/>
  <c r="BW1197" i="35"/>
  <c r="BX1197" i="35"/>
  <c r="BR1197" i="35"/>
  <c r="BK1197" i="35"/>
  <c r="BL1197" i="35"/>
  <c r="BO1197" i="35"/>
  <c r="CA1055" i="35"/>
  <c r="BY1055" i="35"/>
  <c r="BZ1055" i="35" s="1"/>
  <c r="BT1055" i="35"/>
  <c r="BU1055" i="35" s="1"/>
  <c r="BJ1055" i="35"/>
  <c r="BN1055" i="35" s="1"/>
  <c r="AE1055" i="35"/>
  <c r="R1055" i="35"/>
  <c r="CA702" i="35"/>
  <c r="BY702" i="35"/>
  <c r="BZ702" i="35" s="1"/>
  <c r="BT702" i="35"/>
  <c r="BX702" i="35" s="1"/>
  <c r="BJ702" i="35"/>
  <c r="BO702" i="35" s="1"/>
  <c r="R702" i="35"/>
  <c r="BQ1324" i="35" l="1"/>
  <c r="BM1324" i="35"/>
  <c r="BS1324" i="35"/>
  <c r="BP1324" i="35"/>
  <c r="BS1197" i="35"/>
  <c r="BQ1197" i="35"/>
  <c r="BM1197" i="35"/>
  <c r="BP1197" i="35"/>
  <c r="BO1055" i="35"/>
  <c r="BR1055" i="35"/>
  <c r="BV1055" i="35"/>
  <c r="BK1055" i="35"/>
  <c r="BW1055" i="35"/>
  <c r="BL1055" i="35"/>
  <c r="BX1055" i="35"/>
  <c r="BV702" i="35"/>
  <c r="BU702" i="35"/>
  <c r="BK702" i="35"/>
  <c r="BW702" i="35"/>
  <c r="BR702" i="35"/>
  <c r="BL702" i="35"/>
  <c r="BN702" i="35"/>
  <c r="CA869" i="35"/>
  <c r="BY869" i="35"/>
  <c r="BZ869" i="35" s="1"/>
  <c r="BT869" i="35"/>
  <c r="BX869" i="35" s="1"/>
  <c r="BJ869" i="35"/>
  <c r="BO869" i="35" s="1"/>
  <c r="AE869" i="35"/>
  <c r="R869" i="35"/>
  <c r="BM1055" i="35" l="1"/>
  <c r="BS1055" i="35"/>
  <c r="BQ1055" i="35"/>
  <c r="BP1055" i="35"/>
  <c r="BM702" i="35"/>
  <c r="BS702" i="35"/>
  <c r="BQ702" i="35"/>
  <c r="BP702" i="35"/>
  <c r="BR869" i="35"/>
  <c r="BU869" i="35"/>
  <c r="BV869" i="35"/>
  <c r="BK869" i="35"/>
  <c r="BW869" i="35"/>
  <c r="BL869" i="35"/>
  <c r="BN869" i="35"/>
  <c r="AE1314" i="35"/>
  <c r="AE1092" i="35"/>
  <c r="AE1009" i="35"/>
  <c r="AE774" i="35"/>
  <c r="AE717" i="35"/>
  <c r="AE601" i="35"/>
  <c r="AE302" i="35"/>
  <c r="AE156" i="35"/>
  <c r="CA81" i="35"/>
  <c r="BY81" i="35"/>
  <c r="BZ81" i="35" s="1"/>
  <c r="BT81" i="35"/>
  <c r="BV81" i="35" s="1"/>
  <c r="BJ81" i="35"/>
  <c r="BO81" i="35" s="1"/>
  <c r="R81" i="35"/>
  <c r="CA1772" i="35"/>
  <c r="BY1772" i="35"/>
  <c r="BZ1772" i="35" s="1"/>
  <c r="BT1772" i="35"/>
  <c r="BX1772" i="35" s="1"/>
  <c r="BJ1772" i="35"/>
  <c r="BO1772" i="35" s="1"/>
  <c r="R1772" i="35"/>
  <c r="BM869" i="35" l="1"/>
  <c r="BS869" i="35"/>
  <c r="BP869" i="35"/>
  <c r="BQ869" i="35"/>
  <c r="BK81" i="35"/>
  <c r="BM81" i="35" s="1"/>
  <c r="BW81" i="35"/>
  <c r="BX81" i="35"/>
  <c r="BL81" i="35"/>
  <c r="BR81" i="35"/>
  <c r="BU81" i="35"/>
  <c r="BN81" i="35"/>
  <c r="BR1772" i="35"/>
  <c r="BU1772" i="35"/>
  <c r="BV1772" i="35"/>
  <c r="BK1772" i="35"/>
  <c r="BW1772" i="35"/>
  <c r="BL1772" i="35"/>
  <c r="BN1772" i="35"/>
  <c r="BP81" i="35" l="1"/>
  <c r="BS81" i="35"/>
  <c r="BQ81" i="35"/>
  <c r="BP1772" i="35"/>
  <c r="BM1772" i="35"/>
  <c r="BS1772" i="35"/>
  <c r="BQ1772" i="35"/>
  <c r="CA1624" i="35" l="1"/>
  <c r="BY1624" i="35"/>
  <c r="BZ1624" i="35" s="1"/>
  <c r="BT1624" i="35"/>
  <c r="BX1624" i="35" s="1"/>
  <c r="BJ1624" i="35"/>
  <c r="BO1624" i="35" s="1"/>
  <c r="R1624" i="35"/>
  <c r="CA1082" i="35"/>
  <c r="BY1082" i="35"/>
  <c r="BZ1082" i="35" s="1"/>
  <c r="BT1082" i="35"/>
  <c r="BX1082" i="35" s="1"/>
  <c r="BJ1082" i="35"/>
  <c r="BO1082" i="35" s="1"/>
  <c r="R1082" i="35"/>
  <c r="BU1624" i="35" l="1"/>
  <c r="BL1624" i="35"/>
  <c r="BV1624" i="35"/>
  <c r="BK1624" i="35"/>
  <c r="BW1624" i="35"/>
  <c r="BN1624" i="35"/>
  <c r="BR1624" i="35"/>
  <c r="BU1082" i="35"/>
  <c r="BV1082" i="35"/>
  <c r="BK1082" i="35"/>
  <c r="BW1082" i="35"/>
  <c r="BL1082" i="35"/>
  <c r="BN1082" i="35"/>
  <c r="BR1082" i="35"/>
  <c r="CA1081" i="35"/>
  <c r="BY1081" i="35"/>
  <c r="BZ1081" i="35" s="1"/>
  <c r="BT1081" i="35"/>
  <c r="BX1081" i="35" s="1"/>
  <c r="BJ1081" i="35"/>
  <c r="BO1081" i="35" s="1"/>
  <c r="R1081" i="35"/>
  <c r="BQ1624" i="35" l="1"/>
  <c r="BM1624" i="35"/>
  <c r="BP1624" i="35"/>
  <c r="BS1624" i="35"/>
  <c r="BP1082" i="35"/>
  <c r="BM1082" i="35"/>
  <c r="BQ1082" i="35"/>
  <c r="BS1082" i="35"/>
  <c r="BU1081" i="35"/>
  <c r="BV1081" i="35"/>
  <c r="BK1081" i="35"/>
  <c r="BW1081" i="35"/>
  <c r="BL1081" i="35"/>
  <c r="BN1081" i="35"/>
  <c r="BR1081" i="35"/>
  <c r="CA1619" i="35"/>
  <c r="BY1619" i="35"/>
  <c r="BZ1619" i="35" s="1"/>
  <c r="BT1619" i="35"/>
  <c r="BU1619" i="35" s="1"/>
  <c r="BJ1619" i="35"/>
  <c r="BR1619" i="35" s="1"/>
  <c r="R1619" i="35"/>
  <c r="BS1081" i="35" l="1"/>
  <c r="BQ1081" i="35"/>
  <c r="BP1081" i="35"/>
  <c r="BM1081" i="35"/>
  <c r="BV1619" i="35"/>
  <c r="BW1619" i="35"/>
  <c r="BX1619" i="35"/>
  <c r="BK1619" i="35"/>
  <c r="BL1619" i="35"/>
  <c r="BN1619" i="35"/>
  <c r="BO1619" i="35"/>
  <c r="AE566" i="35"/>
  <c r="AE567" i="35"/>
  <c r="BS1619" i="35" l="1"/>
  <c r="BM1619" i="35"/>
  <c r="BQ1619" i="35"/>
  <c r="BP1619" i="35"/>
  <c r="CA979" i="35"/>
  <c r="BY979" i="35"/>
  <c r="BZ979" i="35" s="1"/>
  <c r="BT979" i="35"/>
  <c r="BX979" i="35" s="1"/>
  <c r="BJ979" i="35"/>
  <c r="BN979" i="35" s="1"/>
  <c r="R979" i="35"/>
  <c r="CA794" i="35"/>
  <c r="BY794" i="35"/>
  <c r="BZ794" i="35" s="1"/>
  <c r="BT794" i="35"/>
  <c r="BX794" i="35" s="1"/>
  <c r="BJ794" i="35"/>
  <c r="BR794" i="35" s="1"/>
  <c r="AE794" i="35"/>
  <c r="R794" i="35"/>
  <c r="BR979" i="35" l="1"/>
  <c r="BO979" i="35"/>
  <c r="BV979" i="35"/>
  <c r="BU979" i="35"/>
  <c r="BK979" i="35"/>
  <c r="BW979" i="35"/>
  <c r="BL979" i="35"/>
  <c r="BU794" i="35"/>
  <c r="BV794" i="35"/>
  <c r="BK794" i="35"/>
  <c r="BW794" i="35"/>
  <c r="BL794" i="35"/>
  <c r="BN794" i="35"/>
  <c r="BO794" i="35"/>
  <c r="CA862" i="35"/>
  <c r="BY862" i="35"/>
  <c r="BZ862" i="35" s="1"/>
  <c r="BT862" i="35"/>
  <c r="BX862" i="35" s="1"/>
  <c r="BJ862" i="35"/>
  <c r="BO862" i="35" s="1"/>
  <c r="AE862" i="35"/>
  <c r="R862" i="35"/>
  <c r="BM979" i="35" l="1"/>
  <c r="BS979" i="35"/>
  <c r="BP979" i="35"/>
  <c r="BQ979" i="35"/>
  <c r="BS794" i="35"/>
  <c r="BQ794" i="35"/>
  <c r="BP794" i="35"/>
  <c r="BM794" i="35"/>
  <c r="BR862" i="35"/>
  <c r="BU862" i="35"/>
  <c r="BV862" i="35"/>
  <c r="BK862" i="35"/>
  <c r="BW862" i="35"/>
  <c r="BL862" i="35"/>
  <c r="BN862" i="35"/>
  <c r="CA295" i="35"/>
  <c r="BY295" i="35"/>
  <c r="BZ295" i="35" s="1"/>
  <c r="BT295" i="35"/>
  <c r="BV295" i="35" s="1"/>
  <c r="BJ295" i="35"/>
  <c r="BN295" i="35" s="1"/>
  <c r="AE295" i="35"/>
  <c r="R295" i="35"/>
  <c r="CA294" i="35"/>
  <c r="BY294" i="35"/>
  <c r="BZ294" i="35" s="1"/>
  <c r="BT294" i="35"/>
  <c r="BV294" i="35" s="1"/>
  <c r="BJ294" i="35"/>
  <c r="BO294" i="35" s="1"/>
  <c r="R294" i="35"/>
  <c r="CA846" i="35"/>
  <c r="BY846" i="35"/>
  <c r="BZ846" i="35" s="1"/>
  <c r="BT846" i="35"/>
  <c r="BV846" i="35" s="1"/>
  <c r="BJ846" i="35"/>
  <c r="BO846" i="35" s="1"/>
  <c r="R846" i="35"/>
  <c r="BM862" i="35" l="1"/>
  <c r="BQ862" i="35"/>
  <c r="BP862" i="35"/>
  <c r="BS862" i="35"/>
  <c r="BK295" i="35"/>
  <c r="BM295" i="35" s="1"/>
  <c r="BX295" i="35"/>
  <c r="BL295" i="35"/>
  <c r="BW295" i="35"/>
  <c r="BO295" i="35"/>
  <c r="BW294" i="35"/>
  <c r="BX294" i="35"/>
  <c r="BR295" i="35"/>
  <c r="BU295" i="35"/>
  <c r="BK294" i="35"/>
  <c r="BM294" i="35" s="1"/>
  <c r="BL294" i="35"/>
  <c r="BR294" i="35"/>
  <c r="BU294" i="35"/>
  <c r="BN294" i="35"/>
  <c r="BR846" i="35"/>
  <c r="BU846" i="35"/>
  <c r="BK846" i="35"/>
  <c r="BW846" i="35"/>
  <c r="BL846" i="35"/>
  <c r="BX846" i="35"/>
  <c r="BN846" i="35"/>
  <c r="BQ295" i="35" l="1"/>
  <c r="BS295" i="35"/>
  <c r="BP295" i="35"/>
  <c r="BP294" i="35"/>
  <c r="BQ294" i="35"/>
  <c r="BS294" i="35"/>
  <c r="BP846" i="35"/>
  <c r="BM846" i="35"/>
  <c r="BS846" i="35"/>
  <c r="BQ846" i="35"/>
  <c r="R1293" i="35" l="1"/>
  <c r="CA1293" i="35"/>
  <c r="BY1293" i="35"/>
  <c r="BZ1293" i="35" s="1"/>
  <c r="BT1293" i="35"/>
  <c r="BW1293" i="35" s="1"/>
  <c r="BJ1293" i="35"/>
  <c r="BO1293" i="35" s="1"/>
  <c r="CA1148" i="35"/>
  <c r="BY1148" i="35"/>
  <c r="BZ1148" i="35" s="1"/>
  <c r="BT1148" i="35"/>
  <c r="BV1148" i="35" s="1"/>
  <c r="BJ1148" i="35"/>
  <c r="BO1148" i="35" s="1"/>
  <c r="R1148" i="35"/>
  <c r="BR1293" i="35" l="1"/>
  <c r="BU1293" i="35"/>
  <c r="BK1293" i="35"/>
  <c r="BX1293" i="35"/>
  <c r="BV1293" i="35"/>
  <c r="BL1293" i="35"/>
  <c r="BN1293" i="35"/>
  <c r="BW1148" i="35"/>
  <c r="BL1148" i="35"/>
  <c r="BX1148" i="35"/>
  <c r="BU1148" i="35"/>
  <c r="BK1148" i="35"/>
  <c r="BN1148" i="35"/>
  <c r="BR1148" i="35"/>
  <c r="CA1311" i="35"/>
  <c r="BY1311" i="35"/>
  <c r="BZ1311" i="35" s="1"/>
  <c r="BT1311" i="35"/>
  <c r="BW1311" i="35" s="1"/>
  <c r="BJ1311" i="35"/>
  <c r="BN1311" i="35" s="1"/>
  <c r="R1311" i="35"/>
  <c r="BM1293" i="35" l="1"/>
  <c r="BP1293" i="35"/>
  <c r="BS1293" i="35"/>
  <c r="BQ1293" i="35"/>
  <c r="BS1148" i="35"/>
  <c r="BP1148" i="35"/>
  <c r="BM1148" i="35"/>
  <c r="BQ1148" i="35"/>
  <c r="BR1311" i="35"/>
  <c r="BK1311" i="35"/>
  <c r="BL1311" i="35"/>
  <c r="BX1311" i="35"/>
  <c r="BO1311" i="35"/>
  <c r="BU1311" i="35"/>
  <c r="BV1311" i="35"/>
  <c r="CA672" i="35"/>
  <c r="BY672" i="35"/>
  <c r="BZ672" i="35" s="1"/>
  <c r="BT672" i="35"/>
  <c r="BX672" i="35" s="1"/>
  <c r="BJ672" i="35"/>
  <c r="BO672" i="35" s="1"/>
  <c r="AE672" i="35"/>
  <c r="R672" i="35"/>
  <c r="BM1311" i="35" l="1"/>
  <c r="BS1311" i="35"/>
  <c r="BQ1311" i="35"/>
  <c r="BP1311" i="35"/>
  <c r="BU672" i="35"/>
  <c r="BR672" i="35"/>
  <c r="BV672" i="35"/>
  <c r="BK672" i="35"/>
  <c r="BW672" i="35"/>
  <c r="BL672" i="35"/>
  <c r="BN672" i="35"/>
  <c r="CA814" i="35"/>
  <c r="BY814" i="35"/>
  <c r="BZ814" i="35" s="1"/>
  <c r="BT814" i="35"/>
  <c r="BX814" i="35" s="1"/>
  <c r="BJ814" i="35"/>
  <c r="BO814" i="35" s="1"/>
  <c r="AE814" i="35"/>
  <c r="R814" i="35"/>
  <c r="BM672" i="35" l="1"/>
  <c r="BS672" i="35"/>
  <c r="BQ672" i="35"/>
  <c r="BP672" i="35"/>
  <c r="BU814" i="35"/>
  <c r="BV814" i="35"/>
  <c r="BW814" i="35"/>
  <c r="BK814" i="35"/>
  <c r="BL814" i="35"/>
  <c r="BN814" i="35"/>
  <c r="BR814" i="35"/>
  <c r="BS814" i="35" l="1"/>
  <c r="BQ814" i="35"/>
  <c r="BP814" i="35"/>
  <c r="BM814" i="35"/>
  <c r="AE1920" i="35"/>
  <c r="AE1075" i="35"/>
  <c r="AE1071" i="35"/>
  <c r="AE891" i="35"/>
  <c r="AE684" i="35"/>
  <c r="AE651" i="35"/>
  <c r="AE635" i="35"/>
  <c r="AE265" i="35"/>
  <c r="AE192" i="35"/>
  <c r="AE188" i="35"/>
  <c r="AE184" i="35"/>
  <c r="AE87" i="35"/>
  <c r="AE48" i="35"/>
  <c r="AE43" i="35"/>
  <c r="AE33" i="35"/>
  <c r="AE59" i="35"/>
  <c r="CA599" i="35" l="1"/>
  <c r="BY599" i="35"/>
  <c r="BZ599" i="35" s="1"/>
  <c r="BT599" i="35"/>
  <c r="BX599" i="35" s="1"/>
  <c r="BJ599" i="35"/>
  <c r="BL599" i="35" s="1"/>
  <c r="R599" i="35"/>
  <c r="CA562" i="35"/>
  <c r="BY562" i="35"/>
  <c r="BZ562" i="35" s="1"/>
  <c r="BT562" i="35"/>
  <c r="BW562" i="35" s="1"/>
  <c r="BJ562" i="35"/>
  <c r="BO562" i="35" s="1"/>
  <c r="AE562" i="35"/>
  <c r="R562" i="35"/>
  <c r="CA1167" i="35"/>
  <c r="BY1167" i="35"/>
  <c r="BZ1167" i="35" s="1"/>
  <c r="BT1167" i="35"/>
  <c r="BU1167" i="35" s="1"/>
  <c r="BJ1167" i="35"/>
  <c r="BR1167" i="35" s="1"/>
  <c r="R1167" i="35"/>
  <c r="CA1308" i="35"/>
  <c r="BY1308" i="35"/>
  <c r="BZ1308" i="35" s="1"/>
  <c r="BT1308" i="35"/>
  <c r="BX1308" i="35" s="1"/>
  <c r="BJ1308" i="35"/>
  <c r="BO1308" i="35" s="1"/>
  <c r="R1308" i="35"/>
  <c r="CA1401" i="35"/>
  <c r="BY1401" i="35"/>
  <c r="BZ1401" i="35" s="1"/>
  <c r="BT1401" i="35"/>
  <c r="BX1401" i="35" s="1"/>
  <c r="BJ1401" i="35"/>
  <c r="BO1401" i="35" s="1"/>
  <c r="R1401" i="35"/>
  <c r="BK599" i="35" l="1"/>
  <c r="BN599" i="35"/>
  <c r="BO599" i="35"/>
  <c r="BU599" i="35"/>
  <c r="BW599" i="35"/>
  <c r="BR599" i="35"/>
  <c r="BV599" i="35"/>
  <c r="BR562" i="35"/>
  <c r="BU562" i="35"/>
  <c r="BL562" i="35"/>
  <c r="BX562" i="35"/>
  <c r="BN562" i="35"/>
  <c r="BV562" i="35"/>
  <c r="BK562" i="35"/>
  <c r="BV1167" i="35"/>
  <c r="BW1167" i="35"/>
  <c r="BX1167" i="35"/>
  <c r="BL1167" i="35"/>
  <c r="BN1167" i="35"/>
  <c r="BO1167" i="35"/>
  <c r="BK1167" i="35"/>
  <c r="BU1308" i="35"/>
  <c r="BV1308" i="35"/>
  <c r="BK1308" i="35"/>
  <c r="BW1308" i="35"/>
  <c r="BL1308" i="35"/>
  <c r="BR1308" i="35"/>
  <c r="BN1308" i="35"/>
  <c r="BR1401" i="35"/>
  <c r="BU1401" i="35"/>
  <c r="BW1401" i="35"/>
  <c r="BV1401" i="35"/>
  <c r="BK1401" i="35"/>
  <c r="BL1401" i="35"/>
  <c r="BN1401" i="35"/>
  <c r="CA1362" i="35"/>
  <c r="BY1362" i="35"/>
  <c r="BZ1362" i="35" s="1"/>
  <c r="BT1362" i="35"/>
  <c r="BX1362" i="35" s="1"/>
  <c r="BJ1362" i="35"/>
  <c r="BO1362" i="35" s="1"/>
  <c r="AE1362" i="35"/>
  <c r="R1362" i="35"/>
  <c r="CA117" i="35"/>
  <c r="BY117" i="35"/>
  <c r="BZ117" i="35" s="1"/>
  <c r="BT117" i="35"/>
  <c r="BV117" i="35" s="1"/>
  <c r="BJ117" i="35"/>
  <c r="BO117" i="35" s="1"/>
  <c r="R117" i="35"/>
  <c r="BS599" i="35" l="1"/>
  <c r="BQ599" i="35"/>
  <c r="BM599" i="35"/>
  <c r="BP599" i="35"/>
  <c r="BM562" i="35"/>
  <c r="BS562" i="35"/>
  <c r="BQ562" i="35"/>
  <c r="BP562" i="35"/>
  <c r="BS1167" i="35"/>
  <c r="BQ1167" i="35"/>
  <c r="BM1167" i="35"/>
  <c r="BP1167" i="35"/>
  <c r="BQ1308" i="35"/>
  <c r="BP1308" i="35"/>
  <c r="BS1308" i="35"/>
  <c r="BM1308" i="35"/>
  <c r="BM1401" i="35"/>
  <c r="BP1401" i="35"/>
  <c r="BS1401" i="35"/>
  <c r="BQ1401" i="35"/>
  <c r="BR1362" i="35"/>
  <c r="BU1362" i="35"/>
  <c r="BV1362" i="35"/>
  <c r="BK1362" i="35"/>
  <c r="BW1362" i="35"/>
  <c r="BL1362" i="35"/>
  <c r="BN1362" i="35"/>
  <c r="BW117" i="35"/>
  <c r="BK117" i="35"/>
  <c r="BL117" i="35"/>
  <c r="BX117" i="35"/>
  <c r="BR117" i="35"/>
  <c r="BU117" i="35"/>
  <c r="BN117" i="35"/>
  <c r="CA755" i="35"/>
  <c r="BY755" i="35"/>
  <c r="BZ755" i="35" s="1"/>
  <c r="BT755" i="35"/>
  <c r="BV755" i="35" s="1"/>
  <c r="BJ755" i="35"/>
  <c r="BO755" i="35" s="1"/>
  <c r="AE755" i="35"/>
  <c r="R755" i="35"/>
  <c r="CA113" i="35"/>
  <c r="BY113" i="35"/>
  <c r="BZ113" i="35" s="1"/>
  <c r="BT113" i="35"/>
  <c r="BX113" i="35" s="1"/>
  <c r="BJ113" i="35"/>
  <c r="BO113" i="35" s="1"/>
  <c r="AE113" i="35"/>
  <c r="R113" i="35"/>
  <c r="BS1362" i="35" l="1"/>
  <c r="BQ1362" i="35"/>
  <c r="BP1362" i="35"/>
  <c r="BM1362" i="35"/>
  <c r="BM117" i="35"/>
  <c r="BS117" i="35"/>
  <c r="BQ117" i="35"/>
  <c r="BP117" i="35"/>
  <c r="BK755" i="35"/>
  <c r="BW755" i="35"/>
  <c r="BL755" i="35"/>
  <c r="BX755" i="35"/>
  <c r="BU755" i="35"/>
  <c r="BN755" i="35"/>
  <c r="BR755" i="35"/>
  <c r="BU113" i="35"/>
  <c r="BK113" i="35"/>
  <c r="BV113" i="35"/>
  <c r="BW113" i="35"/>
  <c r="BL113" i="35"/>
  <c r="BN113" i="35"/>
  <c r="BR113" i="35"/>
  <c r="BS755" i="35" l="1"/>
  <c r="BQ755" i="35"/>
  <c r="BM755" i="35"/>
  <c r="BP755" i="35"/>
  <c r="BS113" i="35"/>
  <c r="BP113" i="35"/>
  <c r="BM113" i="35"/>
  <c r="BQ113" i="35"/>
  <c r="R966" i="35" l="1"/>
  <c r="CA966" i="35"/>
  <c r="BY966" i="35"/>
  <c r="BZ966" i="35" s="1"/>
  <c r="BT966" i="35"/>
  <c r="BU966" i="35" s="1"/>
  <c r="BJ966" i="35"/>
  <c r="BO966" i="35" s="1"/>
  <c r="CA623" i="35"/>
  <c r="BY623" i="35"/>
  <c r="BZ623" i="35" s="1"/>
  <c r="BT623" i="35"/>
  <c r="BW623" i="35" s="1"/>
  <c r="BJ623" i="35"/>
  <c r="BO623" i="35" s="1"/>
  <c r="R623" i="35"/>
  <c r="CA581" i="35"/>
  <c r="BY581" i="35"/>
  <c r="BZ581" i="35" s="1"/>
  <c r="BT581" i="35"/>
  <c r="BV581" i="35" s="1"/>
  <c r="BJ581" i="35"/>
  <c r="BO581" i="35" s="1"/>
  <c r="R581" i="35"/>
  <c r="BW966" i="35" l="1"/>
  <c r="BX966" i="35"/>
  <c r="BV966" i="35"/>
  <c r="BK966" i="35"/>
  <c r="BL966" i="35"/>
  <c r="BN966" i="35"/>
  <c r="BR966" i="35"/>
  <c r="BK623" i="35"/>
  <c r="BL623" i="35"/>
  <c r="BX623" i="35"/>
  <c r="BR623" i="35"/>
  <c r="BU623" i="35"/>
  <c r="BV623" i="35"/>
  <c r="BN623" i="35"/>
  <c r="BR581" i="35"/>
  <c r="BU581" i="35"/>
  <c r="BK581" i="35"/>
  <c r="BW581" i="35"/>
  <c r="BL581" i="35"/>
  <c r="BX581" i="35"/>
  <c r="BN581" i="35"/>
  <c r="CA386" i="35"/>
  <c r="BY386" i="35"/>
  <c r="BZ386" i="35" s="1"/>
  <c r="BT386" i="35"/>
  <c r="BX386" i="35" s="1"/>
  <c r="BJ386" i="35"/>
  <c r="BO386" i="35" s="1"/>
  <c r="R386" i="35"/>
  <c r="CA441" i="35"/>
  <c r="BY441" i="35"/>
  <c r="BZ441" i="35" s="1"/>
  <c r="BT441" i="35"/>
  <c r="BX441" i="35" s="1"/>
  <c r="BJ441" i="35"/>
  <c r="BO441" i="35" s="1"/>
  <c r="R441" i="35"/>
  <c r="BS966" i="35" l="1"/>
  <c r="BQ966" i="35"/>
  <c r="BP966" i="35"/>
  <c r="BM966" i="35"/>
  <c r="BM623" i="35"/>
  <c r="BQ623" i="35"/>
  <c r="BP623" i="35"/>
  <c r="BS623" i="35"/>
  <c r="BS581" i="35"/>
  <c r="BQ581" i="35"/>
  <c r="BP581" i="35"/>
  <c r="BM581" i="35"/>
  <c r="BR386" i="35"/>
  <c r="BU386" i="35"/>
  <c r="BV386" i="35"/>
  <c r="BK386" i="35"/>
  <c r="BW386" i="35"/>
  <c r="BL386" i="35"/>
  <c r="BN386" i="35"/>
  <c r="BU441" i="35"/>
  <c r="BV441" i="35"/>
  <c r="BK441" i="35"/>
  <c r="BW441" i="35"/>
  <c r="BL441" i="35"/>
  <c r="BN441" i="35"/>
  <c r="BR441" i="35"/>
  <c r="CA736" i="35"/>
  <c r="BY736" i="35"/>
  <c r="BZ736" i="35" s="1"/>
  <c r="BT736" i="35"/>
  <c r="BU736" i="35" s="1"/>
  <c r="BJ736" i="35"/>
  <c r="BO736" i="35" s="1"/>
  <c r="AE736" i="35"/>
  <c r="R736" i="35"/>
  <c r="BQ386" i="35" l="1"/>
  <c r="BM386" i="35"/>
  <c r="BS386" i="35"/>
  <c r="BP386" i="35"/>
  <c r="BS441" i="35"/>
  <c r="BQ441" i="35"/>
  <c r="BP441" i="35"/>
  <c r="BM441" i="35"/>
  <c r="BV736" i="35"/>
  <c r="BK736" i="35"/>
  <c r="BW736" i="35"/>
  <c r="BL736" i="35"/>
  <c r="BX736" i="35"/>
  <c r="BR736" i="35"/>
  <c r="BN736" i="35"/>
  <c r="CA793" i="35"/>
  <c r="BY793" i="35"/>
  <c r="BZ793" i="35" s="1"/>
  <c r="BT793" i="35"/>
  <c r="BU793" i="35" s="1"/>
  <c r="BJ793" i="35"/>
  <c r="BO793" i="35" s="1"/>
  <c r="R793" i="35"/>
  <c r="BM736" i="35" l="1"/>
  <c r="BQ736" i="35"/>
  <c r="BS736" i="35"/>
  <c r="BP736" i="35"/>
  <c r="BV793" i="35"/>
  <c r="BK793" i="35"/>
  <c r="BW793" i="35"/>
  <c r="BL793" i="35"/>
  <c r="BX793" i="35"/>
  <c r="BN793" i="35"/>
  <c r="BR793" i="35"/>
  <c r="CA1189" i="35"/>
  <c r="BY1189" i="35"/>
  <c r="BZ1189" i="35" s="1"/>
  <c r="BT1189" i="35"/>
  <c r="BW1189" i="35" s="1"/>
  <c r="BJ1189" i="35"/>
  <c r="BO1189" i="35" s="1"/>
  <c r="R1189" i="35"/>
  <c r="CA1190" i="35"/>
  <c r="BY1190" i="35"/>
  <c r="BZ1190" i="35" s="1"/>
  <c r="BT1190" i="35"/>
  <c r="BX1190" i="35" s="1"/>
  <c r="BJ1190" i="35"/>
  <c r="BO1190" i="35" s="1"/>
  <c r="R1190" i="35"/>
  <c r="BS793" i="35" l="1"/>
  <c r="BP793" i="35"/>
  <c r="BM793" i="35"/>
  <c r="BQ793" i="35"/>
  <c r="BR1189" i="35"/>
  <c r="BX1189" i="35"/>
  <c r="BU1189" i="35"/>
  <c r="BV1189" i="35"/>
  <c r="BK1189" i="35"/>
  <c r="BL1189" i="35"/>
  <c r="BN1189" i="35"/>
  <c r="BU1190" i="35"/>
  <c r="BK1190" i="35"/>
  <c r="BL1190" i="35"/>
  <c r="BN1190" i="35"/>
  <c r="BR1190" i="35"/>
  <c r="BV1190" i="35"/>
  <c r="BW1190" i="35"/>
  <c r="BM1189" i="35" l="1"/>
  <c r="BS1189" i="35"/>
  <c r="BQ1189" i="35"/>
  <c r="BP1189" i="35"/>
  <c r="BM1190" i="35"/>
  <c r="BS1190" i="35"/>
  <c r="BQ1190" i="35"/>
  <c r="BP1190" i="35"/>
  <c r="AE39" i="35" l="1"/>
  <c r="AE25" i="35"/>
  <c r="AE21" i="35"/>
  <c r="CA25" i="35" l="1"/>
  <c r="BY25" i="35"/>
  <c r="BZ25" i="35" s="1"/>
  <c r="BT25" i="35"/>
  <c r="BX25" i="35" s="1"/>
  <c r="BJ25" i="35"/>
  <c r="BN25" i="35" s="1"/>
  <c r="R25" i="35"/>
  <c r="CA21" i="35"/>
  <c r="BY21" i="35"/>
  <c r="BZ21" i="35" s="1"/>
  <c r="BT21" i="35"/>
  <c r="BX21" i="35" s="1"/>
  <c r="BJ21" i="35"/>
  <c r="BO21" i="35" s="1"/>
  <c r="R21" i="35"/>
  <c r="BO25" i="35" l="1"/>
  <c r="BR25" i="35"/>
  <c r="BU25" i="35"/>
  <c r="BV25" i="35"/>
  <c r="BK25" i="35"/>
  <c r="BW25" i="35"/>
  <c r="BL25" i="35"/>
  <c r="BR21" i="35"/>
  <c r="BU21" i="35"/>
  <c r="BL21" i="35"/>
  <c r="BV21" i="35"/>
  <c r="BK21" i="35"/>
  <c r="BW21" i="35"/>
  <c r="BN21" i="35"/>
  <c r="BM25" i="35" l="1"/>
  <c r="BS25" i="35"/>
  <c r="BP25" i="35"/>
  <c r="BQ25" i="35"/>
  <c r="BQ21" i="35"/>
  <c r="BM21" i="35"/>
  <c r="BP21" i="35"/>
  <c r="BS21" i="35"/>
  <c r="AE158" i="35" l="1"/>
  <c r="AE644" i="35"/>
  <c r="AE696" i="35"/>
  <c r="AE730" i="35"/>
  <c r="AE1513" i="35"/>
  <c r="AE1523" i="35"/>
  <c r="AE1532" i="35"/>
  <c r="AE1549" i="35"/>
  <c r="R1146" i="35" l="1"/>
  <c r="CA1146" i="35"/>
  <c r="BY1146" i="35"/>
  <c r="BZ1146" i="35" s="1"/>
  <c r="BT1146" i="35"/>
  <c r="BX1146" i="35" s="1"/>
  <c r="BJ1146" i="35"/>
  <c r="BO1146" i="35" s="1"/>
  <c r="R1141" i="35"/>
  <c r="CA1141" i="35"/>
  <c r="BY1141" i="35"/>
  <c r="BZ1141" i="35" s="1"/>
  <c r="BT1141" i="35"/>
  <c r="BX1141" i="35" s="1"/>
  <c r="BJ1141" i="35"/>
  <c r="BO1141" i="35" s="1"/>
  <c r="R1136" i="35"/>
  <c r="CA1136" i="35"/>
  <c r="BY1136" i="35"/>
  <c r="BZ1136" i="35" s="1"/>
  <c r="BT1136" i="35"/>
  <c r="BX1136" i="35" s="1"/>
  <c r="BJ1136" i="35"/>
  <c r="BO1136" i="35" s="1"/>
  <c r="R1130" i="35"/>
  <c r="CA1130" i="35"/>
  <c r="BY1130" i="35"/>
  <c r="BZ1130" i="35" s="1"/>
  <c r="BT1130" i="35"/>
  <c r="BX1130" i="35" s="1"/>
  <c r="BJ1130" i="35"/>
  <c r="BO1130" i="35" s="1"/>
  <c r="R1123" i="35"/>
  <c r="CA1123" i="35"/>
  <c r="BY1123" i="35"/>
  <c r="BZ1123" i="35" s="1"/>
  <c r="BT1123" i="35"/>
  <c r="BX1123" i="35" s="1"/>
  <c r="BJ1123" i="35"/>
  <c r="BN1123" i="35" s="1"/>
  <c r="R1117" i="35"/>
  <c r="CA1117" i="35"/>
  <c r="BY1117" i="35"/>
  <c r="BZ1117" i="35" s="1"/>
  <c r="BT1117" i="35"/>
  <c r="BX1117" i="35" s="1"/>
  <c r="BJ1117" i="35"/>
  <c r="BO1117" i="35" s="1"/>
  <c r="R1110" i="35"/>
  <c r="CA1110" i="35"/>
  <c r="BY1110" i="35"/>
  <c r="BZ1110" i="35" s="1"/>
  <c r="BT1110" i="35"/>
  <c r="BX1110" i="35" s="1"/>
  <c r="BJ1110" i="35"/>
  <c r="BO1110" i="35" s="1"/>
  <c r="R1159" i="35"/>
  <c r="CA1159" i="35"/>
  <c r="BY1159" i="35"/>
  <c r="BZ1159" i="35" s="1"/>
  <c r="BT1159" i="35"/>
  <c r="BX1159" i="35" s="1"/>
  <c r="BJ1159" i="35"/>
  <c r="BN1159" i="35" s="1"/>
  <c r="R1100" i="35"/>
  <c r="CA1100" i="35"/>
  <c r="BY1100" i="35"/>
  <c r="BZ1100" i="35" s="1"/>
  <c r="BT1100" i="35"/>
  <c r="BX1100" i="35" s="1"/>
  <c r="BJ1100" i="35"/>
  <c r="BO1100" i="35" s="1"/>
  <c r="R1107" i="35"/>
  <c r="CA1107" i="35"/>
  <c r="BY1107" i="35"/>
  <c r="BZ1107" i="35" s="1"/>
  <c r="BT1107" i="35"/>
  <c r="BX1107" i="35" s="1"/>
  <c r="BJ1107" i="35"/>
  <c r="BO1107" i="35" s="1"/>
  <c r="R1291" i="35"/>
  <c r="CA1291" i="35"/>
  <c r="BY1291" i="35"/>
  <c r="BZ1291" i="35" s="1"/>
  <c r="BT1291" i="35"/>
  <c r="BX1291" i="35" s="1"/>
  <c r="BJ1291" i="35"/>
  <c r="BO1291" i="35" s="1"/>
  <c r="R1286" i="35"/>
  <c r="CA1286" i="35"/>
  <c r="BY1286" i="35"/>
  <c r="BZ1286" i="35" s="1"/>
  <c r="BT1286" i="35"/>
  <c r="BX1286" i="35" s="1"/>
  <c r="BJ1286" i="35"/>
  <c r="BO1286" i="35" s="1"/>
  <c r="R1282" i="35"/>
  <c r="CA1282" i="35"/>
  <c r="BY1282" i="35"/>
  <c r="BZ1282" i="35" s="1"/>
  <c r="BT1282" i="35"/>
  <c r="BX1282" i="35" s="1"/>
  <c r="BJ1282" i="35"/>
  <c r="BO1282" i="35" s="1"/>
  <c r="R1276" i="35"/>
  <c r="CA1276" i="35"/>
  <c r="BY1276" i="35"/>
  <c r="BZ1276" i="35" s="1"/>
  <c r="BT1276" i="35"/>
  <c r="BX1276" i="35" s="1"/>
  <c r="BJ1276" i="35"/>
  <c r="BO1276" i="35" s="1"/>
  <c r="R1270" i="35"/>
  <c r="CA1270" i="35"/>
  <c r="BY1270" i="35"/>
  <c r="BZ1270" i="35" s="1"/>
  <c r="BT1270" i="35"/>
  <c r="BX1270" i="35" s="1"/>
  <c r="BJ1270" i="35"/>
  <c r="BK1270" i="35" s="1"/>
  <c r="R1264" i="35"/>
  <c r="CA1264" i="35"/>
  <c r="BY1264" i="35"/>
  <c r="BZ1264" i="35" s="1"/>
  <c r="BT1264" i="35"/>
  <c r="BU1264" i="35" s="1"/>
  <c r="BJ1264" i="35"/>
  <c r="BO1264" i="35" s="1"/>
  <c r="R1249" i="35"/>
  <c r="CA1249" i="35"/>
  <c r="BY1249" i="35"/>
  <c r="BZ1249" i="35" s="1"/>
  <c r="BT1249" i="35"/>
  <c r="BX1249" i="35" s="1"/>
  <c r="BJ1249" i="35"/>
  <c r="BN1249" i="35" s="1"/>
  <c r="R1224" i="35"/>
  <c r="CA1224" i="35"/>
  <c r="BY1224" i="35"/>
  <c r="BZ1224" i="35" s="1"/>
  <c r="BT1224" i="35"/>
  <c r="BX1224" i="35" s="1"/>
  <c r="BJ1224" i="35"/>
  <c r="BN1224" i="35" s="1"/>
  <c r="CA1232" i="35"/>
  <c r="BY1232" i="35"/>
  <c r="BZ1232" i="35" s="1"/>
  <c r="BT1232" i="35"/>
  <c r="BV1232" i="35" s="1"/>
  <c r="BJ1232" i="35"/>
  <c r="BO1232" i="35" s="1"/>
  <c r="R1232" i="35"/>
  <c r="BU1146" i="35" l="1"/>
  <c r="BR1146" i="35"/>
  <c r="BV1146" i="35"/>
  <c r="BK1146" i="35"/>
  <c r="BW1146" i="35"/>
  <c r="BL1146" i="35"/>
  <c r="BN1146" i="35"/>
  <c r="BR1141" i="35"/>
  <c r="BU1141" i="35"/>
  <c r="BV1141" i="35"/>
  <c r="BK1141" i="35"/>
  <c r="BW1141" i="35"/>
  <c r="BL1141" i="35"/>
  <c r="BN1141" i="35"/>
  <c r="BR1136" i="35"/>
  <c r="BU1136" i="35"/>
  <c r="BV1136" i="35"/>
  <c r="BK1136" i="35"/>
  <c r="BW1136" i="35"/>
  <c r="BL1136" i="35"/>
  <c r="BN1136" i="35"/>
  <c r="BR1130" i="35"/>
  <c r="BU1130" i="35"/>
  <c r="BV1130" i="35"/>
  <c r="BK1130" i="35"/>
  <c r="BW1130" i="35"/>
  <c r="BL1130" i="35"/>
  <c r="BN1130" i="35"/>
  <c r="BK1123" i="35"/>
  <c r="BM1123" i="35" s="1"/>
  <c r="BO1123" i="35"/>
  <c r="BW1123" i="35"/>
  <c r="BR1123" i="35"/>
  <c r="BU1123" i="35"/>
  <c r="BV1123" i="35"/>
  <c r="BL1123" i="35"/>
  <c r="BV1117" i="35"/>
  <c r="BR1117" i="35"/>
  <c r="BU1117" i="35"/>
  <c r="BK1117" i="35"/>
  <c r="BW1117" i="35"/>
  <c r="BL1117" i="35"/>
  <c r="BN1117" i="35"/>
  <c r="BR1110" i="35"/>
  <c r="BU1110" i="35"/>
  <c r="BV1110" i="35"/>
  <c r="BK1110" i="35"/>
  <c r="BW1110" i="35"/>
  <c r="BL1110" i="35"/>
  <c r="BN1110" i="35"/>
  <c r="BO1159" i="35"/>
  <c r="BU1159" i="35"/>
  <c r="BR1159" i="35"/>
  <c r="BV1159" i="35"/>
  <c r="BK1159" i="35"/>
  <c r="BW1159" i="35"/>
  <c r="BL1159" i="35"/>
  <c r="BR1100" i="35"/>
  <c r="BU1100" i="35"/>
  <c r="BV1100" i="35"/>
  <c r="BK1100" i="35"/>
  <c r="BW1100" i="35"/>
  <c r="BL1100" i="35"/>
  <c r="BN1100" i="35"/>
  <c r="BU1107" i="35"/>
  <c r="BR1107" i="35"/>
  <c r="BV1107" i="35"/>
  <c r="BK1107" i="35"/>
  <c r="BW1107" i="35"/>
  <c r="BL1107" i="35"/>
  <c r="BN1107" i="35"/>
  <c r="BR1291" i="35"/>
  <c r="BU1291" i="35"/>
  <c r="BV1291" i="35"/>
  <c r="BK1291" i="35"/>
  <c r="BW1291" i="35"/>
  <c r="BL1291" i="35"/>
  <c r="BN1291" i="35"/>
  <c r="BR1286" i="35"/>
  <c r="BU1286" i="35"/>
  <c r="BV1286" i="35"/>
  <c r="BK1286" i="35"/>
  <c r="BW1286" i="35"/>
  <c r="BL1286" i="35"/>
  <c r="BN1286" i="35"/>
  <c r="BR1282" i="35"/>
  <c r="BU1282" i="35"/>
  <c r="BV1282" i="35"/>
  <c r="BK1282" i="35"/>
  <c r="BW1282" i="35"/>
  <c r="BL1282" i="35"/>
  <c r="BN1282" i="35"/>
  <c r="BR1276" i="35"/>
  <c r="BU1276" i="35"/>
  <c r="BV1276" i="35"/>
  <c r="BK1276" i="35"/>
  <c r="BW1276" i="35"/>
  <c r="BL1276" i="35"/>
  <c r="BN1276" i="35"/>
  <c r="BN1270" i="35"/>
  <c r="BL1270" i="35"/>
  <c r="BO1270" i="35"/>
  <c r="BR1270" i="35"/>
  <c r="BS1270" i="35"/>
  <c r="BM1270" i="35"/>
  <c r="BQ1270" i="35"/>
  <c r="BP1270" i="35"/>
  <c r="BV1270" i="35"/>
  <c r="BU1270" i="35"/>
  <c r="BW1270" i="35"/>
  <c r="BR1264" i="35"/>
  <c r="BK1264" i="35"/>
  <c r="BW1264" i="35"/>
  <c r="BL1264" i="35"/>
  <c r="BX1264" i="35"/>
  <c r="BV1264" i="35"/>
  <c r="BN1264" i="35"/>
  <c r="BU1249" i="35"/>
  <c r="BR1249" i="35"/>
  <c r="BO1249" i="35"/>
  <c r="BV1249" i="35"/>
  <c r="BK1249" i="35"/>
  <c r="BW1249" i="35"/>
  <c r="BL1249" i="35"/>
  <c r="BO1224" i="35"/>
  <c r="BR1224" i="35"/>
  <c r="BU1224" i="35"/>
  <c r="BV1224" i="35"/>
  <c r="BK1224" i="35"/>
  <c r="BW1224" i="35"/>
  <c r="BL1224" i="35"/>
  <c r="BW1232" i="35"/>
  <c r="BK1232" i="35"/>
  <c r="BS1232" i="35" s="1"/>
  <c r="BX1232" i="35"/>
  <c r="BL1232" i="35"/>
  <c r="BN1232" i="35"/>
  <c r="BR1232" i="35"/>
  <c r="BU1232" i="35"/>
  <c r="BP1146" i="35" l="1"/>
  <c r="BM1146" i="35"/>
  <c r="BS1146" i="35"/>
  <c r="BQ1146" i="35"/>
  <c r="BM1141" i="35"/>
  <c r="BP1141" i="35"/>
  <c r="BQ1141" i="35"/>
  <c r="BS1141" i="35"/>
  <c r="BQ1123" i="35"/>
  <c r="BM1136" i="35"/>
  <c r="BP1136" i="35"/>
  <c r="BS1136" i="35"/>
  <c r="BQ1136" i="35"/>
  <c r="BP1123" i="35"/>
  <c r="BP1130" i="35"/>
  <c r="BM1130" i="35"/>
  <c r="BS1130" i="35"/>
  <c r="BQ1130" i="35"/>
  <c r="BS1123" i="35"/>
  <c r="BP1117" i="35"/>
  <c r="BM1117" i="35"/>
  <c r="BS1117" i="35"/>
  <c r="BQ1117" i="35"/>
  <c r="BM1110" i="35"/>
  <c r="BP1110" i="35"/>
  <c r="BS1110" i="35"/>
  <c r="BQ1110" i="35"/>
  <c r="BM1159" i="35"/>
  <c r="BS1159" i="35"/>
  <c r="BP1159" i="35"/>
  <c r="BQ1159" i="35"/>
  <c r="BP1100" i="35"/>
  <c r="BM1100" i="35"/>
  <c r="BS1100" i="35"/>
  <c r="BQ1100" i="35"/>
  <c r="BM1107" i="35"/>
  <c r="BP1107" i="35"/>
  <c r="BS1107" i="35"/>
  <c r="BQ1107" i="35"/>
  <c r="BM1291" i="35"/>
  <c r="BS1291" i="35"/>
  <c r="BP1291" i="35"/>
  <c r="BQ1291" i="35"/>
  <c r="BM1286" i="35"/>
  <c r="BP1286" i="35"/>
  <c r="BS1286" i="35"/>
  <c r="BQ1286" i="35"/>
  <c r="BP1282" i="35"/>
  <c r="BM1282" i="35"/>
  <c r="BS1282" i="35"/>
  <c r="BQ1282" i="35"/>
  <c r="BP1276" i="35"/>
  <c r="BM1276" i="35"/>
  <c r="BQ1276" i="35"/>
  <c r="BS1276" i="35"/>
  <c r="BM1264" i="35"/>
  <c r="BQ1264" i="35"/>
  <c r="BP1264" i="35"/>
  <c r="BS1264" i="35"/>
  <c r="BM1249" i="35"/>
  <c r="BS1249" i="35"/>
  <c r="BP1249" i="35"/>
  <c r="BQ1249" i="35"/>
  <c r="BM1224" i="35"/>
  <c r="BP1224" i="35"/>
  <c r="BS1224" i="35"/>
  <c r="BQ1224" i="35"/>
  <c r="BM1232" i="35"/>
  <c r="BQ1232" i="35"/>
  <c r="BP1232" i="35"/>
  <c r="CA1920" i="35" l="1"/>
  <c r="BY1920" i="35"/>
  <c r="BZ1920" i="35" s="1"/>
  <c r="BT1920" i="35"/>
  <c r="BX1920" i="35" s="1"/>
  <c r="BJ1920" i="35"/>
  <c r="BO1920" i="35" s="1"/>
  <c r="R1920" i="35"/>
  <c r="CA1919" i="35"/>
  <c r="BY1919" i="35"/>
  <c r="BZ1919" i="35" s="1"/>
  <c r="BT1919" i="35"/>
  <c r="BX1919" i="35" s="1"/>
  <c r="BJ1919" i="35"/>
  <c r="BN1919" i="35" s="1"/>
  <c r="BU1920" i="35" l="1"/>
  <c r="BV1920" i="35"/>
  <c r="BK1920" i="35"/>
  <c r="BW1920" i="35"/>
  <c r="BL1920" i="35"/>
  <c r="BR1920" i="35"/>
  <c r="BN1920" i="35"/>
  <c r="BR1919" i="35"/>
  <c r="BV1919" i="35"/>
  <c r="BO1919" i="35"/>
  <c r="BU1919" i="35"/>
  <c r="BK1919" i="35"/>
  <c r="BW1919" i="35"/>
  <c r="BL1919" i="35"/>
  <c r="CA2175" i="35"/>
  <c r="BY2175" i="35"/>
  <c r="BZ2175" i="35" s="1"/>
  <c r="BT2175" i="35"/>
  <c r="BV2175" i="35" s="1"/>
  <c r="BJ2175" i="35"/>
  <c r="BO2175" i="35" s="1"/>
  <c r="R2175" i="35"/>
  <c r="BQ1920" i="35" l="1"/>
  <c r="BP1920" i="35"/>
  <c r="BM1920" i="35"/>
  <c r="BS1920" i="35"/>
  <c r="BM1919" i="35"/>
  <c r="BS1919" i="35"/>
  <c r="BQ1919" i="35"/>
  <c r="BP1919" i="35"/>
  <c r="BW2175" i="35"/>
  <c r="BX2175" i="35"/>
  <c r="BL2175" i="35"/>
  <c r="BR2175" i="35"/>
  <c r="BK2175" i="35"/>
  <c r="BN2175" i="35"/>
  <c r="BU2175" i="35"/>
  <c r="CA1749" i="35"/>
  <c r="BY1749" i="35"/>
  <c r="BZ1749" i="35" s="1"/>
  <c r="BT1749" i="35"/>
  <c r="BX1749" i="35" s="1"/>
  <c r="BJ1749" i="35"/>
  <c r="BN1749" i="35" s="1"/>
  <c r="AE1749" i="35"/>
  <c r="R1749" i="35"/>
  <c r="BS2175" i="35" l="1"/>
  <c r="BQ2175" i="35"/>
  <c r="BP2175" i="35"/>
  <c r="BM2175" i="35"/>
  <c r="BO1749" i="35"/>
  <c r="BR1749" i="35"/>
  <c r="BU1749" i="35"/>
  <c r="BW1749" i="35"/>
  <c r="BV1749" i="35"/>
  <c r="BK1749" i="35"/>
  <c r="BL1749" i="35"/>
  <c r="CA444" i="35"/>
  <c r="BY444" i="35"/>
  <c r="BZ444" i="35" s="1"/>
  <c r="BT444" i="35"/>
  <c r="BX444" i="35" s="1"/>
  <c r="BJ444" i="35"/>
  <c r="BN444" i="35" s="1"/>
  <c r="R444" i="35"/>
  <c r="CA443" i="35"/>
  <c r="BY443" i="35"/>
  <c r="BZ443" i="35" s="1"/>
  <c r="BT443" i="35"/>
  <c r="BV443" i="35" s="1"/>
  <c r="BJ443" i="35"/>
  <c r="BO443" i="35" s="1"/>
  <c r="R443" i="35"/>
  <c r="AE474" i="35"/>
  <c r="AE445" i="35"/>
  <c r="AE1000" i="35"/>
  <c r="AE975" i="35"/>
  <c r="AE888" i="35"/>
  <c r="AE640" i="35"/>
  <c r="AE626" i="35"/>
  <c r="AE585" i="35"/>
  <c r="AE519" i="35"/>
  <c r="AE481" i="35"/>
  <c r="AE454" i="35"/>
  <c r="AE382" i="35"/>
  <c r="AE378" i="35"/>
  <c r="AE375" i="35"/>
  <c r="BM1749" i="35" l="1"/>
  <c r="BS1749" i="35"/>
  <c r="BP1749" i="35"/>
  <c r="BQ1749" i="35"/>
  <c r="BO444" i="35"/>
  <c r="BR444" i="35"/>
  <c r="BU444" i="35"/>
  <c r="BV444" i="35"/>
  <c r="BK444" i="35"/>
  <c r="BW444" i="35"/>
  <c r="BL444" i="35"/>
  <c r="BU443" i="35"/>
  <c r="BW443" i="35"/>
  <c r="BX443" i="35"/>
  <c r="BR443" i="35"/>
  <c r="BK443" i="35"/>
  <c r="BL443" i="35"/>
  <c r="BN443" i="35"/>
  <c r="CA96" i="35"/>
  <c r="BY96" i="35"/>
  <c r="BZ96" i="35" s="1"/>
  <c r="BT96" i="35"/>
  <c r="BW96" i="35" s="1"/>
  <c r="BJ96" i="35"/>
  <c r="BO96" i="35" s="1"/>
  <c r="R96" i="35"/>
  <c r="BM444" i="35" l="1"/>
  <c r="BP444" i="35"/>
  <c r="BQ444" i="35"/>
  <c r="BS444" i="35"/>
  <c r="BM443" i="35"/>
  <c r="BS443" i="35"/>
  <c r="BQ443" i="35"/>
  <c r="BP443" i="35"/>
  <c r="BU96" i="35"/>
  <c r="BV96" i="35"/>
  <c r="BX96" i="35"/>
  <c r="BK96" i="35"/>
  <c r="BL96" i="35"/>
  <c r="BN96" i="35"/>
  <c r="BR96" i="35"/>
  <c r="BM96" i="35" l="1"/>
  <c r="BQ96" i="35"/>
  <c r="BP96" i="35"/>
  <c r="BS96" i="35"/>
  <c r="R1336" i="35" l="1"/>
  <c r="CA1336" i="35"/>
  <c r="BY1336" i="35"/>
  <c r="BZ1336" i="35" s="1"/>
  <c r="BT1336" i="35"/>
  <c r="BX1336" i="35" s="1"/>
  <c r="BJ1336" i="35"/>
  <c r="BN1336" i="35" s="1"/>
  <c r="R1331" i="35"/>
  <c r="CA1331" i="35"/>
  <c r="BY1331" i="35"/>
  <c r="BZ1331" i="35" s="1"/>
  <c r="BT1331" i="35"/>
  <c r="BX1331" i="35" s="1"/>
  <c r="BJ1331" i="35"/>
  <c r="BO1331" i="35" s="1"/>
  <c r="R1217" i="35"/>
  <c r="CA1217" i="35"/>
  <c r="BY1217" i="35"/>
  <c r="BZ1217" i="35" s="1"/>
  <c r="BT1217" i="35"/>
  <c r="BX1217" i="35" s="1"/>
  <c r="BJ1217" i="35"/>
  <c r="BO1217" i="35" s="1"/>
  <c r="AE1217" i="35"/>
  <c r="R1079" i="35"/>
  <c r="CA1079" i="35"/>
  <c r="BY1079" i="35"/>
  <c r="BZ1079" i="35" s="1"/>
  <c r="BT1079" i="35"/>
  <c r="BX1079" i="35" s="1"/>
  <c r="BJ1079" i="35"/>
  <c r="BO1079" i="35" s="1"/>
  <c r="R1020" i="35"/>
  <c r="CA1020" i="35"/>
  <c r="BY1020" i="35"/>
  <c r="BZ1020" i="35" s="1"/>
  <c r="BT1020" i="35"/>
  <c r="BV1020" i="35" s="1"/>
  <c r="BJ1020" i="35"/>
  <c r="BO1020" i="35" s="1"/>
  <c r="R931" i="35"/>
  <c r="CA931" i="35"/>
  <c r="BY931" i="35"/>
  <c r="BZ931" i="35" s="1"/>
  <c r="BT931" i="35"/>
  <c r="BX931" i="35" s="1"/>
  <c r="BJ931" i="35"/>
  <c r="BO931" i="35" s="1"/>
  <c r="AE931" i="35"/>
  <c r="CA902" i="35"/>
  <c r="BY902" i="35"/>
  <c r="BZ902" i="35" s="1"/>
  <c r="BT902" i="35"/>
  <c r="BX902" i="35" s="1"/>
  <c r="BJ902" i="35"/>
  <c r="BO902" i="35" s="1"/>
  <c r="AE902" i="35"/>
  <c r="R902" i="35"/>
  <c r="R747" i="35"/>
  <c r="CA747" i="35"/>
  <c r="BY747" i="35"/>
  <c r="BZ747" i="35" s="1"/>
  <c r="BT747" i="35"/>
  <c r="BX747" i="35" s="1"/>
  <c r="BJ747" i="35"/>
  <c r="BO747" i="35" s="1"/>
  <c r="AE747" i="35"/>
  <c r="CA735" i="35"/>
  <c r="BY735" i="35"/>
  <c r="BZ735" i="35" s="1"/>
  <c r="BT735" i="35"/>
  <c r="BX735" i="35" s="1"/>
  <c r="BJ735" i="35"/>
  <c r="BN735" i="35" s="1"/>
  <c r="R735" i="35"/>
  <c r="R399" i="35"/>
  <c r="CA399" i="35"/>
  <c r="BY399" i="35"/>
  <c r="BZ399" i="35" s="1"/>
  <c r="BT399" i="35"/>
  <c r="BW399" i="35" s="1"/>
  <c r="BJ399" i="35"/>
  <c r="BN399" i="35" s="1"/>
  <c r="R395" i="35"/>
  <c r="CA395" i="35"/>
  <c r="BY395" i="35"/>
  <c r="BZ395" i="35" s="1"/>
  <c r="BT395" i="35"/>
  <c r="BX395" i="35" s="1"/>
  <c r="BJ395" i="35"/>
  <c r="BO395" i="35" s="1"/>
  <c r="CA391" i="35"/>
  <c r="BY391" i="35"/>
  <c r="BZ391" i="35" s="1"/>
  <c r="BT391" i="35"/>
  <c r="BX391" i="35" s="1"/>
  <c r="BJ391" i="35"/>
  <c r="BO391" i="35" s="1"/>
  <c r="AE391" i="35"/>
  <c r="R391" i="35"/>
  <c r="BO1336" i="35" l="1"/>
  <c r="BU1336" i="35"/>
  <c r="BR1336" i="35"/>
  <c r="BV1336" i="35"/>
  <c r="BK1336" i="35"/>
  <c r="BW1336" i="35"/>
  <c r="BL1336" i="35"/>
  <c r="BN1331" i="35"/>
  <c r="BR1331" i="35"/>
  <c r="BU1331" i="35"/>
  <c r="BV1331" i="35"/>
  <c r="BK1331" i="35"/>
  <c r="BW1331" i="35"/>
  <c r="BL1331" i="35"/>
  <c r="BR1217" i="35"/>
  <c r="BU1217" i="35"/>
  <c r="BV1217" i="35"/>
  <c r="BK1217" i="35"/>
  <c r="BW1217" i="35"/>
  <c r="BL1217" i="35"/>
  <c r="BN1217" i="35"/>
  <c r="BR1079" i="35"/>
  <c r="BU1079" i="35"/>
  <c r="BK1079" i="35"/>
  <c r="BW1079" i="35"/>
  <c r="BV1079" i="35"/>
  <c r="BL1079" i="35"/>
  <c r="BN1079" i="35"/>
  <c r="BR1020" i="35"/>
  <c r="BU1020" i="35"/>
  <c r="BK1020" i="35"/>
  <c r="BW1020" i="35"/>
  <c r="BL1020" i="35"/>
  <c r="BX1020" i="35"/>
  <c r="BN1020" i="35"/>
  <c r="BU931" i="35"/>
  <c r="BR931" i="35"/>
  <c r="BV931" i="35"/>
  <c r="BK931" i="35"/>
  <c r="BW931" i="35"/>
  <c r="BL931" i="35"/>
  <c r="BN931" i="35"/>
  <c r="BR902" i="35"/>
  <c r="BU902" i="35"/>
  <c r="BV902" i="35"/>
  <c r="BK902" i="35"/>
  <c r="BW902" i="35"/>
  <c r="BL902" i="35"/>
  <c r="BN902" i="35"/>
  <c r="BR747" i="35"/>
  <c r="BU747" i="35"/>
  <c r="BV747" i="35"/>
  <c r="BK747" i="35"/>
  <c r="BW747" i="35"/>
  <c r="BL747" i="35"/>
  <c r="BN747" i="35"/>
  <c r="BO735" i="35"/>
  <c r="BR735" i="35"/>
  <c r="BU735" i="35"/>
  <c r="BV735" i="35"/>
  <c r="BK735" i="35"/>
  <c r="BW735" i="35"/>
  <c r="BL735" i="35"/>
  <c r="BO399" i="35"/>
  <c r="BR399" i="35"/>
  <c r="BU399" i="35"/>
  <c r="BV399" i="35"/>
  <c r="BX399" i="35"/>
  <c r="BK399" i="35"/>
  <c r="BL399" i="35"/>
  <c r="BR395" i="35"/>
  <c r="BU395" i="35"/>
  <c r="BV395" i="35"/>
  <c r="BK395" i="35"/>
  <c r="BW395" i="35"/>
  <c r="BL395" i="35"/>
  <c r="BN395" i="35"/>
  <c r="BW391" i="35"/>
  <c r="BN391" i="35"/>
  <c r="BK391" i="35"/>
  <c r="BL391" i="35"/>
  <c r="BR391" i="35"/>
  <c r="BU391" i="35"/>
  <c r="BV391" i="35"/>
  <c r="CA1771" i="35"/>
  <c r="BY1771" i="35"/>
  <c r="BZ1771" i="35" s="1"/>
  <c r="BT1771" i="35"/>
  <c r="BU1771" i="35" s="1"/>
  <c r="BJ1771" i="35"/>
  <c r="BO1771" i="35" s="1"/>
  <c r="R1771" i="35"/>
  <c r="CA1248" i="35"/>
  <c r="BY1248" i="35"/>
  <c r="BZ1248" i="35" s="1"/>
  <c r="BT1248" i="35"/>
  <c r="BW1248" i="35" s="1"/>
  <c r="BJ1248" i="35"/>
  <c r="BO1248" i="35" s="1"/>
  <c r="R1248" i="35"/>
  <c r="CA53" i="35"/>
  <c r="BY53" i="35"/>
  <c r="BZ53" i="35" s="1"/>
  <c r="BT53" i="35"/>
  <c r="BV53" i="35" s="1"/>
  <c r="BJ53" i="35"/>
  <c r="BN53" i="35" s="1"/>
  <c r="R53" i="35"/>
  <c r="BM1336" i="35" l="1"/>
  <c r="BS1336" i="35"/>
  <c r="BQ1336" i="35"/>
  <c r="BP1336" i="35"/>
  <c r="BM1331" i="35"/>
  <c r="BS1331" i="35"/>
  <c r="BQ1331" i="35"/>
  <c r="BP1331" i="35"/>
  <c r="BM1217" i="35"/>
  <c r="BP1217" i="35"/>
  <c r="BS1217" i="35"/>
  <c r="BQ1217" i="35"/>
  <c r="BM1079" i="35"/>
  <c r="BS1079" i="35"/>
  <c r="BP1079" i="35"/>
  <c r="BQ1079" i="35"/>
  <c r="BM1020" i="35"/>
  <c r="BP1020" i="35"/>
  <c r="BQ1020" i="35"/>
  <c r="BS1020" i="35"/>
  <c r="BM931" i="35"/>
  <c r="BS931" i="35"/>
  <c r="BQ931" i="35"/>
  <c r="BP931" i="35"/>
  <c r="BM902" i="35"/>
  <c r="BP902" i="35"/>
  <c r="BS902" i="35"/>
  <c r="BQ902" i="35"/>
  <c r="BM747" i="35"/>
  <c r="BP747" i="35"/>
  <c r="BS747" i="35"/>
  <c r="BQ747" i="35"/>
  <c r="BM735" i="35"/>
  <c r="BS735" i="35"/>
  <c r="BQ735" i="35"/>
  <c r="BP735" i="35"/>
  <c r="BM399" i="35"/>
  <c r="BS399" i="35"/>
  <c r="BQ399" i="35"/>
  <c r="BP399" i="35"/>
  <c r="BS395" i="35"/>
  <c r="BQ395" i="35"/>
  <c r="BM395" i="35"/>
  <c r="BP395" i="35"/>
  <c r="BM391" i="35"/>
  <c r="BS391" i="35"/>
  <c r="BP391" i="35"/>
  <c r="BQ391" i="35"/>
  <c r="BV1771" i="35"/>
  <c r="BK1771" i="35"/>
  <c r="BW1771" i="35"/>
  <c r="BL1771" i="35"/>
  <c r="BX1771" i="35"/>
  <c r="BN1771" i="35"/>
  <c r="BR1771" i="35"/>
  <c r="BX1248" i="35"/>
  <c r="BR1248" i="35"/>
  <c r="BU1248" i="35"/>
  <c r="BV1248" i="35"/>
  <c r="BK1248" i="35"/>
  <c r="BL1248" i="35"/>
  <c r="BN1248" i="35"/>
  <c r="BW53" i="35"/>
  <c r="BK53" i="35"/>
  <c r="BX53" i="35"/>
  <c r="BO53" i="35"/>
  <c r="BR53" i="35"/>
  <c r="BU53" i="35"/>
  <c r="BL53" i="35"/>
  <c r="AE2086" i="35"/>
  <c r="BS1771" i="35" l="1"/>
  <c r="BQ1771" i="35"/>
  <c r="BM1771" i="35"/>
  <c r="BP1771" i="35"/>
  <c r="BM1248" i="35"/>
  <c r="BS1248" i="35"/>
  <c r="BQ1248" i="35"/>
  <c r="BP1248" i="35"/>
  <c r="BM53" i="35"/>
  <c r="BQ53" i="35"/>
  <c r="BP53" i="35"/>
  <c r="BS53" i="35"/>
  <c r="CA1116" i="35"/>
  <c r="BY1116" i="35"/>
  <c r="BZ1116" i="35" s="1"/>
  <c r="BT1116" i="35"/>
  <c r="BW1116" i="35" s="1"/>
  <c r="BJ1116" i="35"/>
  <c r="BN1116" i="35" s="1"/>
  <c r="R1116" i="35"/>
  <c r="CA1263" i="35"/>
  <c r="BY1263" i="35"/>
  <c r="BZ1263" i="35" s="1"/>
  <c r="BT1263" i="35"/>
  <c r="BX1263" i="35" s="1"/>
  <c r="BJ1263" i="35"/>
  <c r="BO1263" i="35" s="1"/>
  <c r="R1263" i="35"/>
  <c r="BO1116" i="35" l="1"/>
  <c r="BU1116" i="35"/>
  <c r="BV1116" i="35"/>
  <c r="BK1116" i="35"/>
  <c r="BL1116" i="35"/>
  <c r="BX1116" i="35"/>
  <c r="BR1116" i="35"/>
  <c r="BK1263" i="35"/>
  <c r="BL1263" i="35"/>
  <c r="BN1263" i="35"/>
  <c r="BR1263" i="35"/>
  <c r="BU1263" i="35"/>
  <c r="BV1263" i="35"/>
  <c r="BW1263" i="35"/>
  <c r="CA995" i="35"/>
  <c r="BY995" i="35"/>
  <c r="BZ995" i="35" s="1"/>
  <c r="BT995" i="35"/>
  <c r="BX995" i="35" s="1"/>
  <c r="BJ995" i="35"/>
  <c r="BN995" i="35" s="1"/>
  <c r="R995" i="35"/>
  <c r="CA883" i="35"/>
  <c r="BY883" i="35"/>
  <c r="BZ883" i="35" s="1"/>
  <c r="BT883" i="35"/>
  <c r="BV883" i="35" s="1"/>
  <c r="BJ883" i="35"/>
  <c r="BO883" i="35" s="1"/>
  <c r="R883" i="35"/>
  <c r="BM1116" i="35" l="1"/>
  <c r="BS1116" i="35"/>
  <c r="BQ1116" i="35"/>
  <c r="BP1116" i="35"/>
  <c r="BM1263" i="35"/>
  <c r="BS1263" i="35"/>
  <c r="BQ1263" i="35"/>
  <c r="BP1263" i="35"/>
  <c r="BR995" i="35"/>
  <c r="BU995" i="35"/>
  <c r="BV995" i="35"/>
  <c r="BK995" i="35"/>
  <c r="BW995" i="35"/>
  <c r="BO995" i="35"/>
  <c r="BL995" i="35"/>
  <c r="BW883" i="35"/>
  <c r="BL883" i="35"/>
  <c r="BX883" i="35"/>
  <c r="BU883" i="35"/>
  <c r="BK883" i="35"/>
  <c r="BN883" i="35"/>
  <c r="BR883" i="35"/>
  <c r="CA33" i="35"/>
  <c r="BY33" i="35"/>
  <c r="BZ33" i="35" s="1"/>
  <c r="BT33" i="35"/>
  <c r="BX33" i="35" s="1"/>
  <c r="BJ33" i="35"/>
  <c r="BR33" i="35" s="1"/>
  <c r="R33" i="35"/>
  <c r="CA781" i="35"/>
  <c r="BY781" i="35"/>
  <c r="BZ781" i="35" s="1"/>
  <c r="BT781" i="35"/>
  <c r="BU781" i="35" s="1"/>
  <c r="BJ781" i="35"/>
  <c r="BO781" i="35" s="1"/>
  <c r="AE781" i="35"/>
  <c r="R781" i="35"/>
  <c r="CA710" i="35"/>
  <c r="BY710" i="35"/>
  <c r="BZ710" i="35" s="1"/>
  <c r="BT710" i="35"/>
  <c r="BW710" i="35" s="1"/>
  <c r="BJ710" i="35"/>
  <c r="BK710" i="35" s="1"/>
  <c r="R710" i="35"/>
  <c r="BM995" i="35" l="1"/>
  <c r="BP995" i="35"/>
  <c r="BS995" i="35"/>
  <c r="BQ995" i="35"/>
  <c r="BQ883" i="35"/>
  <c r="BP883" i="35"/>
  <c r="BM883" i="35"/>
  <c r="BS883" i="35"/>
  <c r="BK33" i="35"/>
  <c r="BW33" i="35"/>
  <c r="BU33" i="35"/>
  <c r="BV33" i="35"/>
  <c r="BL33" i="35"/>
  <c r="BN33" i="35"/>
  <c r="BO33" i="35"/>
  <c r="BW781" i="35"/>
  <c r="BX781" i="35"/>
  <c r="BV781" i="35"/>
  <c r="BK781" i="35"/>
  <c r="BR781" i="35"/>
  <c r="BL781" i="35"/>
  <c r="BN781" i="35"/>
  <c r="BL710" i="35"/>
  <c r="BR710" i="35"/>
  <c r="BQ710" i="35"/>
  <c r="BP710" i="35"/>
  <c r="BM710" i="35"/>
  <c r="BS710" i="35"/>
  <c r="BX710" i="35"/>
  <c r="BN710" i="35"/>
  <c r="BO710" i="35"/>
  <c r="BU710" i="35"/>
  <c r="BV710" i="35"/>
  <c r="BQ33" i="35" l="1"/>
  <c r="BM33" i="35"/>
  <c r="BP33" i="35"/>
  <c r="BS33" i="35"/>
  <c r="BM781" i="35"/>
  <c r="BS781" i="35"/>
  <c r="BP781" i="35"/>
  <c r="BQ781" i="35"/>
  <c r="CA220" i="35" l="1"/>
  <c r="BY220" i="35"/>
  <c r="BZ220" i="35" s="1"/>
  <c r="BT220" i="35"/>
  <c r="BU220" i="35" s="1"/>
  <c r="BJ220" i="35"/>
  <c r="BO220" i="35" s="1"/>
  <c r="R220" i="35"/>
  <c r="CA843" i="35"/>
  <c r="BY843" i="35"/>
  <c r="BZ843" i="35" s="1"/>
  <c r="BT843" i="35"/>
  <c r="BX843" i="35" s="1"/>
  <c r="BJ843" i="35"/>
  <c r="BO843" i="35" s="1"/>
  <c r="R843" i="35"/>
  <c r="R1335" i="35"/>
  <c r="CA1334" i="35"/>
  <c r="BY1334" i="35"/>
  <c r="BZ1334" i="35" s="1"/>
  <c r="BT1334" i="35"/>
  <c r="BW1334" i="35" s="1"/>
  <c r="BJ1334" i="35"/>
  <c r="BO1334" i="35" s="1"/>
  <c r="R1334" i="35"/>
  <c r="R1330" i="35"/>
  <c r="CA1329" i="35"/>
  <c r="BY1329" i="35"/>
  <c r="BZ1329" i="35" s="1"/>
  <c r="BT1329" i="35"/>
  <c r="BX1329" i="35" s="1"/>
  <c r="BJ1329" i="35"/>
  <c r="BO1329" i="35" s="1"/>
  <c r="R1329" i="35"/>
  <c r="R1216" i="35"/>
  <c r="CA1215" i="35"/>
  <c r="BY1215" i="35"/>
  <c r="BZ1215" i="35" s="1"/>
  <c r="BT1215" i="35"/>
  <c r="BU1215" i="35" s="1"/>
  <c r="BJ1215" i="35"/>
  <c r="BO1215" i="35" s="1"/>
  <c r="R1215" i="35"/>
  <c r="R1078" i="35"/>
  <c r="CA1077" i="35"/>
  <c r="BY1077" i="35"/>
  <c r="BZ1077" i="35" s="1"/>
  <c r="BT1077" i="35"/>
  <c r="BX1077" i="35" s="1"/>
  <c r="BJ1077" i="35"/>
  <c r="BL1077" i="35" s="1"/>
  <c r="R1077" i="35"/>
  <c r="R1019" i="35"/>
  <c r="CA1018" i="35"/>
  <c r="BY1018" i="35"/>
  <c r="BZ1018" i="35" s="1"/>
  <c r="BT1018" i="35"/>
  <c r="BV1018" i="35" s="1"/>
  <c r="BJ1018" i="35"/>
  <c r="BR1018" i="35" s="1"/>
  <c r="R1018" i="35"/>
  <c r="R930" i="35"/>
  <c r="CA929" i="35"/>
  <c r="BY929" i="35"/>
  <c r="BZ929" i="35" s="1"/>
  <c r="BT929" i="35"/>
  <c r="BX929" i="35" s="1"/>
  <c r="BJ929" i="35"/>
  <c r="BL929" i="35" s="1"/>
  <c r="R929" i="35"/>
  <c r="R901" i="35"/>
  <c r="CA900" i="35"/>
  <c r="BY900" i="35"/>
  <c r="BZ900" i="35" s="1"/>
  <c r="BT900" i="35"/>
  <c r="BW900" i="35" s="1"/>
  <c r="BJ900" i="35"/>
  <c r="BK900" i="35" s="1"/>
  <c r="R900" i="35"/>
  <c r="R844" i="35"/>
  <c r="CA844" i="35"/>
  <c r="BY844" i="35"/>
  <c r="BZ844" i="35" s="1"/>
  <c r="BT844" i="35"/>
  <c r="BV844" i="35" s="1"/>
  <c r="BJ844" i="35"/>
  <c r="BR844" i="35" s="1"/>
  <c r="R780" i="35"/>
  <c r="CA779" i="35"/>
  <c r="BY779" i="35"/>
  <c r="BZ779" i="35" s="1"/>
  <c r="BT779" i="35"/>
  <c r="BV779" i="35" s="1"/>
  <c r="BJ779" i="35"/>
  <c r="BR779" i="35" s="1"/>
  <c r="R779" i="35"/>
  <c r="R711" i="35"/>
  <c r="CA711" i="35"/>
  <c r="BY711" i="35"/>
  <c r="BZ711" i="35" s="1"/>
  <c r="BT711" i="35"/>
  <c r="BX711" i="35" s="1"/>
  <c r="BJ711" i="35"/>
  <c r="BO711" i="35" s="1"/>
  <c r="R398" i="35"/>
  <c r="R394" i="35"/>
  <c r="R390" i="35"/>
  <c r="CA397" i="35"/>
  <c r="BY397" i="35"/>
  <c r="BZ397" i="35" s="1"/>
  <c r="BT397" i="35"/>
  <c r="BW397" i="35" s="1"/>
  <c r="BJ397" i="35"/>
  <c r="BO397" i="35" s="1"/>
  <c r="R397" i="35"/>
  <c r="CA393" i="35"/>
  <c r="BY393" i="35"/>
  <c r="BZ393" i="35" s="1"/>
  <c r="BT393" i="35"/>
  <c r="BU393" i="35" s="1"/>
  <c r="BJ393" i="35"/>
  <c r="BN393" i="35" s="1"/>
  <c r="R393" i="35"/>
  <c r="CA390" i="35"/>
  <c r="BY390" i="35"/>
  <c r="BZ390" i="35" s="1"/>
  <c r="BT390" i="35"/>
  <c r="BV390" i="35" s="1"/>
  <c r="BJ390" i="35"/>
  <c r="BK390" i="35" s="1"/>
  <c r="BS390" i="35" s="1"/>
  <c r="CA221" i="35"/>
  <c r="BY221" i="35"/>
  <c r="BZ221" i="35" s="1"/>
  <c r="BT221" i="35"/>
  <c r="BV221" i="35" s="1"/>
  <c r="BJ221" i="35"/>
  <c r="BO221" i="35" s="1"/>
  <c r="R221" i="35"/>
  <c r="BV220" i="35" l="1"/>
  <c r="BW220" i="35"/>
  <c r="BK220" i="35"/>
  <c r="BL220" i="35"/>
  <c r="BN220" i="35"/>
  <c r="BR220" i="35"/>
  <c r="BX220" i="35"/>
  <c r="BN843" i="35"/>
  <c r="BR843" i="35"/>
  <c r="BU843" i="35"/>
  <c r="BV843" i="35"/>
  <c r="BK843" i="35"/>
  <c r="BW843" i="35"/>
  <c r="BL843" i="35"/>
  <c r="BL1334" i="35"/>
  <c r="BN1334" i="35"/>
  <c r="BR1334" i="35"/>
  <c r="BX1334" i="35"/>
  <c r="BU1334" i="35"/>
  <c r="BV1334" i="35"/>
  <c r="BK1334" i="35"/>
  <c r="BU1329" i="35"/>
  <c r="BV1329" i="35"/>
  <c r="BW1329" i="35"/>
  <c r="BK1329" i="35"/>
  <c r="BN1329" i="35"/>
  <c r="BR1329" i="35"/>
  <c r="BL1329" i="35"/>
  <c r="BV1215" i="35"/>
  <c r="BW1215" i="35"/>
  <c r="BX1215" i="35"/>
  <c r="BR1215" i="35"/>
  <c r="BN1215" i="35"/>
  <c r="BL1215" i="35"/>
  <c r="BK1215" i="35"/>
  <c r="BN1077" i="35"/>
  <c r="BO1077" i="35"/>
  <c r="BR1077" i="35"/>
  <c r="BU1077" i="35"/>
  <c r="BV1077" i="35"/>
  <c r="BK1077" i="35"/>
  <c r="BW1077" i="35"/>
  <c r="BX1018" i="35"/>
  <c r="BK1018" i="35"/>
  <c r="BS1018" i="35" s="1"/>
  <c r="BL1018" i="35"/>
  <c r="BN1018" i="35"/>
  <c r="BO1018" i="35"/>
  <c r="BW1018" i="35"/>
  <c r="BU1018" i="35"/>
  <c r="BN929" i="35"/>
  <c r="BO929" i="35"/>
  <c r="BR929" i="35"/>
  <c r="BV929" i="35"/>
  <c r="BU929" i="35"/>
  <c r="BK929" i="35"/>
  <c r="BW929" i="35"/>
  <c r="BL900" i="35"/>
  <c r="BN900" i="35"/>
  <c r="BO900" i="35"/>
  <c r="BX900" i="35"/>
  <c r="BM900" i="35"/>
  <c r="BS900" i="35"/>
  <c r="BP900" i="35"/>
  <c r="BQ900" i="35"/>
  <c r="BR900" i="35"/>
  <c r="BU900" i="35"/>
  <c r="BV900" i="35"/>
  <c r="BK844" i="35"/>
  <c r="BS844" i="35" s="1"/>
  <c r="BL844" i="35"/>
  <c r="BN844" i="35"/>
  <c r="BO844" i="35"/>
  <c r="BW844" i="35"/>
  <c r="BX844" i="35"/>
  <c r="BU844" i="35"/>
  <c r="BO779" i="35"/>
  <c r="BL779" i="35"/>
  <c r="BN779" i="35"/>
  <c r="BX779" i="35"/>
  <c r="BW779" i="35"/>
  <c r="BK779" i="35"/>
  <c r="BS779" i="35" s="1"/>
  <c r="BU779" i="35"/>
  <c r="BR711" i="35"/>
  <c r="BU711" i="35"/>
  <c r="BV711" i="35"/>
  <c r="BK711" i="35"/>
  <c r="BW711" i="35"/>
  <c r="BL711" i="35"/>
  <c r="BN711" i="35"/>
  <c r="BL390" i="35"/>
  <c r="BN390" i="35"/>
  <c r="BO390" i="35"/>
  <c r="BR390" i="35"/>
  <c r="BL397" i="35"/>
  <c r="BN397" i="35"/>
  <c r="BR397" i="35"/>
  <c r="BX397" i="35"/>
  <c r="BW393" i="35"/>
  <c r="BX393" i="35"/>
  <c r="BU397" i="35"/>
  <c r="BV397" i="35"/>
  <c r="BK397" i="35"/>
  <c r="BV393" i="35"/>
  <c r="BU390" i="35"/>
  <c r="BO393" i="35"/>
  <c r="BW390" i="35"/>
  <c r="BX390" i="35"/>
  <c r="BR393" i="35"/>
  <c r="BL393" i="35"/>
  <c r="BK393" i="35"/>
  <c r="BM390" i="35"/>
  <c r="BP390" i="35"/>
  <c r="BQ390" i="35"/>
  <c r="BR221" i="35"/>
  <c r="BK221" i="35"/>
  <c r="BW221" i="35"/>
  <c r="BL221" i="35"/>
  <c r="BX221" i="35"/>
  <c r="BN221" i="35"/>
  <c r="BU221" i="35"/>
  <c r="CA2130" i="35"/>
  <c r="BY2130" i="35"/>
  <c r="BZ2130" i="35" s="1"/>
  <c r="BT2130" i="35"/>
  <c r="BW2130" i="35" s="1"/>
  <c r="BJ2130" i="35"/>
  <c r="BK2130" i="35" s="1"/>
  <c r="R2130" i="35"/>
  <c r="CA2131" i="35"/>
  <c r="BY2131" i="35"/>
  <c r="BZ2131" i="35" s="1"/>
  <c r="BT2131" i="35"/>
  <c r="BV2131" i="35" s="1"/>
  <c r="BJ2131" i="35"/>
  <c r="BN2131" i="35" s="1"/>
  <c r="AE2131" i="35"/>
  <c r="R2131" i="35"/>
  <c r="CA2125" i="35"/>
  <c r="BY2125" i="35"/>
  <c r="BZ2125" i="35" s="1"/>
  <c r="BT2125" i="35"/>
  <c r="BX2125" i="35" s="1"/>
  <c r="BJ2125" i="35"/>
  <c r="BK2125" i="35" s="1"/>
  <c r="AE2125" i="35"/>
  <c r="R2125" i="35"/>
  <c r="CA2124" i="35"/>
  <c r="BY2124" i="35"/>
  <c r="BZ2124" i="35" s="1"/>
  <c r="BT2124" i="35"/>
  <c r="BW2124" i="35" s="1"/>
  <c r="BJ2124" i="35"/>
  <c r="BO2124" i="35" s="1"/>
  <c r="R2124" i="35"/>
  <c r="BM220" i="35" l="1"/>
  <c r="BS220" i="35"/>
  <c r="BQ220" i="35"/>
  <c r="BP220" i="35"/>
  <c r="BS843" i="35"/>
  <c r="BQ843" i="35"/>
  <c r="BP843" i="35"/>
  <c r="BM843" i="35"/>
  <c r="BS1334" i="35"/>
  <c r="BQ1334" i="35"/>
  <c r="BP1334" i="35"/>
  <c r="BM1334" i="35"/>
  <c r="BM1329" i="35"/>
  <c r="BS1329" i="35"/>
  <c r="BP1329" i="35"/>
  <c r="BQ1329" i="35"/>
  <c r="BM1215" i="35"/>
  <c r="BS1215" i="35"/>
  <c r="BQ1215" i="35"/>
  <c r="BP1215" i="35"/>
  <c r="BM1077" i="35"/>
  <c r="BS1077" i="35"/>
  <c r="BQ1077" i="35"/>
  <c r="BP1077" i="35"/>
  <c r="BM1018" i="35"/>
  <c r="BQ1018" i="35"/>
  <c r="BP1018" i="35"/>
  <c r="BS929" i="35"/>
  <c r="BP929" i="35"/>
  <c r="BQ929" i="35"/>
  <c r="BM929" i="35"/>
  <c r="BM844" i="35"/>
  <c r="BQ844" i="35"/>
  <c r="BP844" i="35"/>
  <c r="BQ779" i="35"/>
  <c r="BP779" i="35"/>
  <c r="BM779" i="35"/>
  <c r="BP711" i="35"/>
  <c r="BQ711" i="35"/>
  <c r="BM711" i="35"/>
  <c r="BS711" i="35"/>
  <c r="BM397" i="35"/>
  <c r="BS397" i="35"/>
  <c r="BQ397" i="35"/>
  <c r="BP397" i="35"/>
  <c r="BM393" i="35"/>
  <c r="BS393" i="35"/>
  <c r="BQ393" i="35"/>
  <c r="BP393" i="35"/>
  <c r="BQ221" i="35"/>
  <c r="BP221" i="35"/>
  <c r="BM221" i="35"/>
  <c r="BS221" i="35"/>
  <c r="BX2130" i="35"/>
  <c r="BK2131" i="35"/>
  <c r="BQ2131" i="35" s="1"/>
  <c r="BL2131" i="35"/>
  <c r="BS2130" i="35"/>
  <c r="BQ2130" i="35"/>
  <c r="BP2130" i="35"/>
  <c r="BM2130" i="35"/>
  <c r="BX2131" i="35"/>
  <c r="BU2130" i="35"/>
  <c r="BU2131" i="35"/>
  <c r="BO2131" i="35"/>
  <c r="BW2131" i="35"/>
  <c r="BL2130" i="35"/>
  <c r="BN2130" i="35"/>
  <c r="BV2130" i="35"/>
  <c r="BL2125" i="35"/>
  <c r="BR2131" i="35"/>
  <c r="BO2130" i="35"/>
  <c r="BU2124" i="35"/>
  <c r="BR2130" i="35"/>
  <c r="BX2124" i="35"/>
  <c r="BS2125" i="35"/>
  <c r="BQ2125" i="35"/>
  <c r="BM2125" i="35"/>
  <c r="BP2125" i="35"/>
  <c r="BR2124" i="35"/>
  <c r="BN2125" i="35"/>
  <c r="BV2125" i="35"/>
  <c r="BK2124" i="35"/>
  <c r="BO2125" i="35"/>
  <c r="BW2125" i="35"/>
  <c r="BU2125" i="35"/>
  <c r="BL2124" i="35"/>
  <c r="BR2125" i="35"/>
  <c r="BN2124" i="35"/>
  <c r="BV2124" i="35"/>
  <c r="BS2131" i="35" l="1"/>
  <c r="BM2131" i="35"/>
  <c r="BP2131" i="35"/>
  <c r="BM2124" i="35"/>
  <c r="BP2124" i="35"/>
  <c r="BQ2124" i="35"/>
  <c r="BS2124" i="35"/>
  <c r="AE2146" i="35" l="1"/>
  <c r="CA78" i="35" l="1"/>
  <c r="BY78" i="35"/>
  <c r="BZ78" i="35" s="1"/>
  <c r="BT78" i="35"/>
  <c r="BV78" i="35" s="1"/>
  <c r="BJ78" i="35"/>
  <c r="BR78" i="35" s="1"/>
  <c r="R78" i="35"/>
  <c r="BN78" i="35" l="1"/>
  <c r="BK78" i="35"/>
  <c r="BW78" i="35"/>
  <c r="BL78" i="35"/>
  <c r="BX78" i="35"/>
  <c r="BO78" i="35"/>
  <c r="BU78" i="35"/>
  <c r="CA1188" i="35"/>
  <c r="BY1188" i="35"/>
  <c r="BZ1188" i="35" s="1"/>
  <c r="BT1188" i="35"/>
  <c r="BW1188" i="35" s="1"/>
  <c r="BJ1188" i="35"/>
  <c r="BN1188" i="35" s="1"/>
  <c r="R1188" i="35"/>
  <c r="BM78" i="35" l="1"/>
  <c r="BQ78" i="35"/>
  <c r="BP78" i="35"/>
  <c r="BS78" i="35"/>
  <c r="BK1188" i="35"/>
  <c r="BL1188" i="35"/>
  <c r="BX1188" i="35"/>
  <c r="BO1188" i="35"/>
  <c r="BR1188" i="35"/>
  <c r="BV1188" i="35"/>
  <c r="BU1188" i="35"/>
  <c r="BS1188" i="35" l="1"/>
  <c r="BP1188" i="35"/>
  <c r="BM1188" i="35"/>
  <c r="BQ1188" i="35"/>
  <c r="AE2080" i="35" l="1"/>
  <c r="CA2080" i="35"/>
  <c r="BY2080" i="35"/>
  <c r="BZ2080" i="35" s="1"/>
  <c r="BT2080" i="35"/>
  <c r="BV2080" i="35" s="1"/>
  <c r="BJ2080" i="35"/>
  <c r="BN2080" i="35" s="1"/>
  <c r="BL2080" i="35" l="1"/>
  <c r="BO2080" i="35"/>
  <c r="BU2080" i="35"/>
  <c r="BW2080" i="35"/>
  <c r="BK2080" i="35"/>
  <c r="BM2080" i="35" s="1"/>
  <c r="BX2080" i="35"/>
  <c r="BR2080" i="35"/>
  <c r="AE290" i="35"/>
  <c r="AE1239" i="35"/>
  <c r="BQ2080" i="35" l="1"/>
  <c r="BS2080" i="35"/>
  <c r="BP2080" i="35"/>
  <c r="AE2137" i="35"/>
  <c r="AE2134" i="35"/>
  <c r="AE2156" i="35"/>
  <c r="AE2151" i="35"/>
  <c r="CA16" i="35" l="1"/>
  <c r="BY16" i="35"/>
  <c r="BZ16" i="35" s="1"/>
  <c r="BT16" i="35"/>
  <c r="BX16" i="35" s="1"/>
  <c r="BJ16" i="35"/>
  <c r="BN16" i="35" s="1"/>
  <c r="R16" i="35"/>
  <c r="CA13" i="35"/>
  <c r="BY13" i="35"/>
  <c r="BZ13" i="35" s="1"/>
  <c r="BT13" i="35"/>
  <c r="BW13" i="35" s="1"/>
  <c r="BJ13" i="35"/>
  <c r="BK13" i="35" s="1"/>
  <c r="R13" i="35"/>
  <c r="CA478" i="35"/>
  <c r="BY478" i="35"/>
  <c r="BZ478" i="35" s="1"/>
  <c r="BT478" i="35"/>
  <c r="BX478" i="35" s="1"/>
  <c r="BJ478" i="35"/>
  <c r="BO478" i="35" s="1"/>
  <c r="AE478" i="35"/>
  <c r="R478" i="35"/>
  <c r="BU16" i="35" l="1"/>
  <c r="BL13" i="35"/>
  <c r="BR16" i="35"/>
  <c r="BO16" i="35"/>
  <c r="BV16" i="35"/>
  <c r="BK16" i="35"/>
  <c r="BW16" i="35"/>
  <c r="BL16" i="35"/>
  <c r="BS13" i="35"/>
  <c r="BQ13" i="35"/>
  <c r="BP13" i="35"/>
  <c r="BM13" i="35"/>
  <c r="BX13" i="35"/>
  <c r="BN13" i="35"/>
  <c r="BO13" i="35"/>
  <c r="BR13" i="35"/>
  <c r="BV13" i="35"/>
  <c r="BU13" i="35"/>
  <c r="BR478" i="35"/>
  <c r="BU478" i="35"/>
  <c r="BV478" i="35"/>
  <c r="BK478" i="35"/>
  <c r="BW478" i="35"/>
  <c r="BL478" i="35"/>
  <c r="BN478" i="35"/>
  <c r="CA1883" i="35"/>
  <c r="BY1883" i="35"/>
  <c r="BZ1883" i="35" s="1"/>
  <c r="BT1883" i="35"/>
  <c r="BX1883" i="35" s="1"/>
  <c r="BJ1883" i="35"/>
  <c r="BO1883" i="35" s="1"/>
  <c r="AE1883" i="35"/>
  <c r="R1883" i="35"/>
  <c r="BM16" i="35" l="1"/>
  <c r="BP16" i="35"/>
  <c r="BS16" i="35"/>
  <c r="BQ16" i="35"/>
  <c r="BM478" i="35"/>
  <c r="BS478" i="35"/>
  <c r="BQ478" i="35"/>
  <c r="BP478" i="35"/>
  <c r="BN1883" i="35"/>
  <c r="BR1883" i="35"/>
  <c r="BU1883" i="35"/>
  <c r="BV1883" i="35"/>
  <c r="BK1883" i="35"/>
  <c r="BW1883" i="35"/>
  <c r="BL1883" i="35"/>
  <c r="BM1883" i="35" l="1"/>
  <c r="BS1883" i="35"/>
  <c r="BQ1883" i="35"/>
  <c r="BP1883" i="35"/>
  <c r="CA1071" i="35" l="1"/>
  <c r="BY1071" i="35"/>
  <c r="BZ1071" i="35" s="1"/>
  <c r="BT1071" i="35"/>
  <c r="BX1071" i="35" s="1"/>
  <c r="BJ1071" i="35"/>
  <c r="BL1071" i="35" s="1"/>
  <c r="R1071" i="35"/>
  <c r="BN1071" i="35" l="1"/>
  <c r="BO1071" i="35"/>
  <c r="BR1071" i="35"/>
  <c r="BU1071" i="35"/>
  <c r="BV1071" i="35"/>
  <c r="BK1071" i="35"/>
  <c r="BW1071" i="35"/>
  <c r="CA1623" i="35"/>
  <c r="BY1623" i="35"/>
  <c r="BZ1623" i="35" s="1"/>
  <c r="BT1623" i="35"/>
  <c r="BV1623" i="35" s="1"/>
  <c r="BJ1623" i="35"/>
  <c r="BO1623" i="35" s="1"/>
  <c r="R1623" i="35"/>
  <c r="CA561" i="35"/>
  <c r="BY561" i="35"/>
  <c r="BZ561" i="35" s="1"/>
  <c r="BT561" i="35"/>
  <c r="BX561" i="35" s="1"/>
  <c r="BJ561" i="35"/>
  <c r="BO561" i="35" s="1"/>
  <c r="R561" i="35"/>
  <c r="BM1071" i="35" l="1"/>
  <c r="BS1071" i="35"/>
  <c r="BQ1071" i="35"/>
  <c r="BP1071" i="35"/>
  <c r="BR1623" i="35"/>
  <c r="BU1623" i="35"/>
  <c r="BK1623" i="35"/>
  <c r="BM1623" i="35" s="1"/>
  <c r="BW1623" i="35"/>
  <c r="BX1623" i="35"/>
  <c r="BL1623" i="35"/>
  <c r="BN1623" i="35"/>
  <c r="BR561" i="35"/>
  <c r="BU561" i="35"/>
  <c r="BV561" i="35"/>
  <c r="BK561" i="35"/>
  <c r="BW561" i="35"/>
  <c r="BL561" i="35"/>
  <c r="BN561" i="35"/>
  <c r="BQ1623" i="35" l="1"/>
  <c r="BS1623" i="35"/>
  <c r="BP1623" i="35"/>
  <c r="BQ561" i="35"/>
  <c r="BP561" i="35"/>
  <c r="BM561" i="35"/>
  <c r="BS561" i="35"/>
  <c r="CA24" i="35" l="1"/>
  <c r="BY24" i="35"/>
  <c r="BZ24" i="35" s="1"/>
  <c r="BT24" i="35"/>
  <c r="BX24" i="35" s="1"/>
  <c r="BJ24" i="35"/>
  <c r="BO24" i="35" s="1"/>
  <c r="R24" i="35"/>
  <c r="CA20" i="35"/>
  <c r="BY20" i="35"/>
  <c r="BZ20" i="35" s="1"/>
  <c r="BT20" i="35"/>
  <c r="BX20" i="35" s="1"/>
  <c r="BJ20" i="35"/>
  <c r="BO20" i="35" s="1"/>
  <c r="R20" i="35"/>
  <c r="BN24" i="35" l="1"/>
  <c r="BR24" i="35"/>
  <c r="BU24" i="35"/>
  <c r="BV24" i="35"/>
  <c r="BK24" i="35"/>
  <c r="BW24" i="35"/>
  <c r="BL24" i="35"/>
  <c r="BU20" i="35"/>
  <c r="BV20" i="35"/>
  <c r="BK20" i="35"/>
  <c r="BW20" i="35"/>
  <c r="BL20" i="35"/>
  <c r="BR20" i="35"/>
  <c r="BN20" i="35"/>
  <c r="P154" i="40"/>
  <c r="BF154" i="40"/>
  <c r="BG154" i="40" s="1"/>
  <c r="AV154" i="40"/>
  <c r="BD154" i="40" s="1"/>
  <c r="BM24" i="35" l="1"/>
  <c r="BP24" i="35"/>
  <c r="BS24" i="35"/>
  <c r="BQ24" i="35"/>
  <c r="BQ20" i="35"/>
  <c r="BM20" i="35"/>
  <c r="BS20" i="35"/>
  <c r="BP20" i="35"/>
  <c r="AW154" i="40"/>
  <c r="AX154" i="40"/>
  <c r="AZ154" i="40"/>
  <c r="BA154" i="40"/>
  <c r="BC154" i="40" l="1"/>
  <c r="BB154" i="40"/>
  <c r="BE154" i="40"/>
  <c r="AY154" i="40"/>
  <c r="AE1033" i="35" l="1"/>
  <c r="AE225" i="35"/>
  <c r="AE1434" i="35"/>
  <c r="AE1194" i="35"/>
  <c r="P89" i="40" l="1"/>
  <c r="BF89" i="40"/>
  <c r="BG89" i="40" s="1"/>
  <c r="AV89" i="40"/>
  <c r="AZ89" i="40" s="1"/>
  <c r="CA1759" i="35"/>
  <c r="BY1759" i="35"/>
  <c r="BZ1759" i="35" s="1"/>
  <c r="BT1759" i="35"/>
  <c r="BX1759" i="35" s="1"/>
  <c r="BJ1759" i="35"/>
  <c r="BK1759" i="35" s="1"/>
  <c r="AE1759" i="35"/>
  <c r="R1759" i="35"/>
  <c r="BA89" i="40" l="1"/>
  <c r="BD89" i="40"/>
  <c r="AW89" i="40"/>
  <c r="AX89" i="40"/>
  <c r="BS1759" i="35"/>
  <c r="BQ1759" i="35"/>
  <c r="BP1759" i="35"/>
  <c r="BM1759" i="35"/>
  <c r="BR1759" i="35"/>
  <c r="BW1759" i="35"/>
  <c r="BL1759" i="35"/>
  <c r="BN1759" i="35"/>
  <c r="BO1759" i="35"/>
  <c r="BU1759" i="35"/>
  <c r="BV1759" i="35"/>
  <c r="P14" i="40"/>
  <c r="BF14" i="40"/>
  <c r="BG14" i="40" s="1"/>
  <c r="AV14" i="40"/>
  <c r="AX14" i="40" s="1"/>
  <c r="BC89" i="40" l="1"/>
  <c r="BB89" i="40"/>
  <c r="AY89" i="40"/>
  <c r="BE89" i="40"/>
  <c r="AZ14" i="40"/>
  <c r="BA14" i="40"/>
  <c r="BD14" i="40"/>
  <c r="AW14" i="40"/>
  <c r="BE14" i="40" l="1"/>
  <c r="BC14" i="40"/>
  <c r="BB14" i="40"/>
  <c r="AY14" i="40"/>
  <c r="R1135" i="35" l="1"/>
  <c r="CA1135" i="35"/>
  <c r="BY1135" i="35"/>
  <c r="BZ1135" i="35" s="1"/>
  <c r="BT1135" i="35"/>
  <c r="BV1135" i="35" s="1"/>
  <c r="BJ1135" i="35"/>
  <c r="BR1135" i="35" s="1"/>
  <c r="R1129" i="35"/>
  <c r="CA1129" i="35"/>
  <c r="BY1129" i="35"/>
  <c r="BZ1129" i="35" s="1"/>
  <c r="BT1129" i="35"/>
  <c r="BW1129" i="35" s="1"/>
  <c r="BJ1129" i="35"/>
  <c r="BO1129" i="35" s="1"/>
  <c r="R1122" i="35"/>
  <c r="CA1122" i="35"/>
  <c r="BY1122" i="35"/>
  <c r="BZ1122" i="35" s="1"/>
  <c r="BT1122" i="35"/>
  <c r="BV1122" i="35" s="1"/>
  <c r="BJ1122" i="35"/>
  <c r="BO1122" i="35" s="1"/>
  <c r="R1281" i="35"/>
  <c r="CA1281" i="35"/>
  <c r="BY1281" i="35"/>
  <c r="BZ1281" i="35" s="1"/>
  <c r="BT1281" i="35"/>
  <c r="BU1281" i="35" s="1"/>
  <c r="BJ1281" i="35"/>
  <c r="BO1281" i="35" s="1"/>
  <c r="R1275" i="35"/>
  <c r="CA1275" i="35"/>
  <c r="BY1275" i="35"/>
  <c r="BZ1275" i="35" s="1"/>
  <c r="BT1275" i="35"/>
  <c r="BX1275" i="35" s="1"/>
  <c r="BJ1275" i="35"/>
  <c r="BN1275" i="35" s="1"/>
  <c r="CA1269" i="35"/>
  <c r="BY1269" i="35"/>
  <c r="BZ1269" i="35" s="1"/>
  <c r="BT1269" i="35"/>
  <c r="BX1269" i="35" s="1"/>
  <c r="BJ1269" i="35"/>
  <c r="BO1269" i="35" s="1"/>
  <c r="R1269" i="35"/>
  <c r="BU1135" i="35" l="1"/>
  <c r="BL1135" i="35"/>
  <c r="BW1135" i="35"/>
  <c r="BX1135" i="35"/>
  <c r="BK1135" i="35"/>
  <c r="BM1135" i="35" s="1"/>
  <c r="BN1135" i="35"/>
  <c r="BO1135" i="35"/>
  <c r="BR1129" i="35"/>
  <c r="BU1129" i="35"/>
  <c r="BV1129" i="35"/>
  <c r="BL1129" i="35"/>
  <c r="BX1129" i="35"/>
  <c r="BK1129" i="35"/>
  <c r="BN1129" i="35"/>
  <c r="BR1122" i="35"/>
  <c r="BX1122" i="35"/>
  <c r="BK1122" i="35"/>
  <c r="BM1122" i="35" s="1"/>
  <c r="BL1122" i="35"/>
  <c r="BW1122" i="35"/>
  <c r="BU1122" i="35"/>
  <c r="BN1122" i="35"/>
  <c r="BL1281" i="35"/>
  <c r="BX1281" i="35"/>
  <c r="BV1281" i="35"/>
  <c r="BK1281" i="35"/>
  <c r="BW1281" i="35"/>
  <c r="BN1281" i="35"/>
  <c r="BR1281" i="35"/>
  <c r="BO1275" i="35"/>
  <c r="BU1275" i="35"/>
  <c r="BV1275" i="35"/>
  <c r="BK1275" i="35"/>
  <c r="BW1275" i="35"/>
  <c r="BL1275" i="35"/>
  <c r="BR1275" i="35"/>
  <c r="BU1269" i="35"/>
  <c r="BV1269" i="35"/>
  <c r="BK1269" i="35"/>
  <c r="BW1269" i="35"/>
  <c r="BL1269" i="35"/>
  <c r="BN1269" i="35"/>
  <c r="BR1269" i="35"/>
  <c r="BS1135" i="35" l="1"/>
  <c r="BP1135" i="35"/>
  <c r="BQ1135" i="35"/>
  <c r="BM1129" i="35"/>
  <c r="BQ1129" i="35"/>
  <c r="BP1129" i="35"/>
  <c r="BS1129" i="35"/>
  <c r="BP1122" i="35"/>
  <c r="BS1122" i="35"/>
  <c r="BQ1122" i="35"/>
  <c r="BQ1281" i="35"/>
  <c r="BM1281" i="35"/>
  <c r="BS1281" i="35"/>
  <c r="BP1281" i="35"/>
  <c r="BS1275" i="35"/>
  <c r="BQ1275" i="35"/>
  <c r="BM1275" i="35"/>
  <c r="BP1275" i="35"/>
  <c r="BS1269" i="35"/>
  <c r="BQ1269" i="35"/>
  <c r="BP1269" i="35"/>
  <c r="BM1269" i="35"/>
  <c r="CA601" i="35"/>
  <c r="BY601" i="35"/>
  <c r="BZ601" i="35" s="1"/>
  <c r="BT601" i="35"/>
  <c r="BX601" i="35" s="1"/>
  <c r="BJ601" i="35"/>
  <c r="BO601" i="35" s="1"/>
  <c r="BR601" i="35" l="1"/>
  <c r="BU601" i="35"/>
  <c r="BV601" i="35"/>
  <c r="BW601" i="35"/>
  <c r="BK601" i="35"/>
  <c r="BL601" i="35"/>
  <c r="BN601" i="35"/>
  <c r="BM601" i="35" l="1"/>
  <c r="BP601" i="35"/>
  <c r="BS601" i="35"/>
  <c r="BQ601" i="35"/>
  <c r="CA1080" i="35" l="1"/>
  <c r="BY1080" i="35"/>
  <c r="BZ1080" i="35" s="1"/>
  <c r="BT1080" i="35"/>
  <c r="BX1080" i="35" s="1"/>
  <c r="BJ1080" i="35"/>
  <c r="BN1080" i="35" s="1"/>
  <c r="R1080" i="35"/>
  <c r="CA1021" i="35"/>
  <c r="BY1021" i="35"/>
  <c r="BZ1021" i="35" s="1"/>
  <c r="BT1021" i="35"/>
  <c r="BV1021" i="35" s="1"/>
  <c r="BJ1021" i="35"/>
  <c r="BO1021" i="35" s="1"/>
  <c r="R1021" i="35"/>
  <c r="CA914" i="35"/>
  <c r="BY914" i="35"/>
  <c r="BZ914" i="35" s="1"/>
  <c r="BT914" i="35"/>
  <c r="BX914" i="35" s="1"/>
  <c r="BJ914" i="35"/>
  <c r="BO914" i="35" s="1"/>
  <c r="R914" i="35"/>
  <c r="CA855" i="35"/>
  <c r="BY855" i="35"/>
  <c r="BZ855" i="35" s="1"/>
  <c r="BT855" i="35"/>
  <c r="BV855" i="35" s="1"/>
  <c r="BJ855" i="35"/>
  <c r="BO855" i="35" s="1"/>
  <c r="R855" i="35"/>
  <c r="CA847" i="35"/>
  <c r="BY847" i="35"/>
  <c r="BZ847" i="35" s="1"/>
  <c r="BT847" i="35"/>
  <c r="BX847" i="35" s="1"/>
  <c r="BJ847" i="35"/>
  <c r="BO847" i="35" s="1"/>
  <c r="R847" i="35"/>
  <c r="CA782" i="35"/>
  <c r="BY782" i="35"/>
  <c r="BZ782" i="35" s="1"/>
  <c r="BT782" i="35"/>
  <c r="BV782" i="35" s="1"/>
  <c r="BJ782" i="35"/>
  <c r="BO782" i="35" s="1"/>
  <c r="R782" i="35"/>
  <c r="CA450" i="35"/>
  <c r="BY450" i="35"/>
  <c r="BZ450" i="35" s="1"/>
  <c r="BT450" i="35"/>
  <c r="BW450" i="35" s="1"/>
  <c r="BJ450" i="35"/>
  <c r="BO450" i="35" s="1"/>
  <c r="R450" i="35"/>
  <c r="CA306" i="35"/>
  <c r="BY306" i="35"/>
  <c r="BZ306" i="35" s="1"/>
  <c r="BT306" i="35"/>
  <c r="BX306" i="35" s="1"/>
  <c r="BJ306" i="35"/>
  <c r="BO306" i="35" s="1"/>
  <c r="R306" i="35"/>
  <c r="CA267" i="35"/>
  <c r="BY267" i="35"/>
  <c r="BZ267" i="35" s="1"/>
  <c r="BT267" i="35"/>
  <c r="BX267" i="35" s="1"/>
  <c r="BJ267" i="35"/>
  <c r="BO267" i="35" s="1"/>
  <c r="R267" i="35"/>
  <c r="CA163" i="35"/>
  <c r="BY163" i="35"/>
  <c r="BZ163" i="35" s="1"/>
  <c r="BT163" i="35"/>
  <c r="BX163" i="35" s="1"/>
  <c r="BJ163" i="35"/>
  <c r="BO163" i="35" s="1"/>
  <c r="R163" i="35"/>
  <c r="BO1080" i="35" l="1"/>
  <c r="BX1021" i="35"/>
  <c r="BR1080" i="35"/>
  <c r="BU1080" i="35"/>
  <c r="BV1080" i="35"/>
  <c r="BK1080" i="35"/>
  <c r="BW1080" i="35"/>
  <c r="BL1080" i="35"/>
  <c r="BR1021" i="35"/>
  <c r="BW1021" i="35"/>
  <c r="BL1021" i="35"/>
  <c r="BK1021" i="35"/>
  <c r="BM1021" i="35" s="1"/>
  <c r="BN1021" i="35"/>
  <c r="BU1021" i="35"/>
  <c r="BK914" i="35"/>
  <c r="BQ914" i="35" s="1"/>
  <c r="BR914" i="35"/>
  <c r="BU914" i="35"/>
  <c r="BV914" i="35"/>
  <c r="BW914" i="35"/>
  <c r="BL914" i="35"/>
  <c r="BN914" i="35"/>
  <c r="BR855" i="35"/>
  <c r="BU855" i="35"/>
  <c r="BK855" i="35"/>
  <c r="BW855" i="35"/>
  <c r="BL855" i="35"/>
  <c r="BX855" i="35"/>
  <c r="BN855" i="35"/>
  <c r="BR847" i="35"/>
  <c r="BU847" i="35"/>
  <c r="BV847" i="35"/>
  <c r="BK847" i="35"/>
  <c r="BW847" i="35"/>
  <c r="BL847" i="35"/>
  <c r="BN847" i="35"/>
  <c r="BR782" i="35"/>
  <c r="BU782" i="35"/>
  <c r="BK782" i="35"/>
  <c r="BW782" i="35"/>
  <c r="BL782" i="35"/>
  <c r="BX782" i="35"/>
  <c r="BN782" i="35"/>
  <c r="BR450" i="35"/>
  <c r="BU450" i="35"/>
  <c r="BV450" i="35"/>
  <c r="BK450" i="35"/>
  <c r="BL450" i="35"/>
  <c r="BX450" i="35"/>
  <c r="BN450" i="35"/>
  <c r="BR306" i="35"/>
  <c r="BV306" i="35"/>
  <c r="BK306" i="35"/>
  <c r="BU306" i="35"/>
  <c r="BW306" i="35"/>
  <c r="BN306" i="35"/>
  <c r="BL306" i="35"/>
  <c r="BR267" i="35"/>
  <c r="BU267" i="35"/>
  <c r="BV267" i="35"/>
  <c r="BK267" i="35"/>
  <c r="BW267" i="35"/>
  <c r="BL267" i="35"/>
  <c r="BN267" i="35"/>
  <c r="BR163" i="35"/>
  <c r="BU163" i="35"/>
  <c r="BV163" i="35"/>
  <c r="BW163" i="35"/>
  <c r="BK163" i="35"/>
  <c r="BL163" i="35"/>
  <c r="BN163" i="35"/>
  <c r="BM1080" i="35" l="1"/>
  <c r="BS1080" i="35"/>
  <c r="BQ1080" i="35"/>
  <c r="BP1080" i="35"/>
  <c r="BP1021" i="35"/>
  <c r="BS1021" i="35"/>
  <c r="BQ1021" i="35"/>
  <c r="BM914" i="35"/>
  <c r="BP914" i="35"/>
  <c r="BS914" i="35"/>
  <c r="BP855" i="35"/>
  <c r="BM855" i="35"/>
  <c r="BS855" i="35"/>
  <c r="BQ855" i="35"/>
  <c r="BM847" i="35"/>
  <c r="BQ847" i="35"/>
  <c r="BP847" i="35"/>
  <c r="BS847" i="35"/>
  <c r="BM782" i="35"/>
  <c r="BS782" i="35"/>
  <c r="BQ782" i="35"/>
  <c r="BP782" i="35"/>
  <c r="BP450" i="35"/>
  <c r="BM450" i="35"/>
  <c r="BS450" i="35"/>
  <c r="BQ450" i="35"/>
  <c r="BM306" i="35"/>
  <c r="BS306" i="35"/>
  <c r="BP306" i="35"/>
  <c r="BQ306" i="35"/>
  <c r="BM267" i="35"/>
  <c r="BS267" i="35"/>
  <c r="BP267" i="35"/>
  <c r="BQ267" i="35"/>
  <c r="BM163" i="35"/>
  <c r="BP163" i="35"/>
  <c r="BS163" i="35"/>
  <c r="BQ163" i="35"/>
  <c r="AE95" i="35" l="1"/>
  <c r="CA1763" i="35" l="1"/>
  <c r="BY1763" i="35"/>
  <c r="BZ1763" i="35" s="1"/>
  <c r="BT1763" i="35"/>
  <c r="BX1763" i="35" s="1"/>
  <c r="BJ1763" i="35"/>
  <c r="BO1763" i="35" s="1"/>
  <c r="R1763" i="35"/>
  <c r="BK1763" i="35" l="1"/>
  <c r="BL1763" i="35"/>
  <c r="BN1763" i="35"/>
  <c r="BR1763" i="35"/>
  <c r="BU1763" i="35"/>
  <c r="BV1763" i="35"/>
  <c r="BW1763" i="35"/>
  <c r="R671" i="35"/>
  <c r="CA671" i="35"/>
  <c r="BY671" i="35"/>
  <c r="BZ671" i="35" s="1"/>
  <c r="BT671" i="35"/>
  <c r="BX671" i="35" s="1"/>
  <c r="BJ671" i="35"/>
  <c r="BO671" i="35" s="1"/>
  <c r="R661" i="35"/>
  <c r="CA661" i="35"/>
  <c r="BY661" i="35"/>
  <c r="BZ661" i="35" s="1"/>
  <c r="BT661" i="35"/>
  <c r="BX661" i="35" s="1"/>
  <c r="BJ661" i="35"/>
  <c r="BO661" i="35" s="1"/>
  <c r="AE661" i="35"/>
  <c r="CA668" i="35"/>
  <c r="BY668" i="35"/>
  <c r="BZ668" i="35" s="1"/>
  <c r="BT668" i="35"/>
  <c r="BV668" i="35" s="1"/>
  <c r="BJ668" i="35"/>
  <c r="BN668" i="35" s="1"/>
  <c r="AE668" i="35"/>
  <c r="R668" i="35"/>
  <c r="CA734" i="35"/>
  <c r="BY734" i="35"/>
  <c r="BZ734" i="35" s="1"/>
  <c r="BT734" i="35"/>
  <c r="BX734" i="35" s="1"/>
  <c r="BJ734" i="35"/>
  <c r="BN734" i="35" s="1"/>
  <c r="R734" i="35"/>
  <c r="CA733" i="35"/>
  <c r="BY733" i="35"/>
  <c r="BZ733" i="35" s="1"/>
  <c r="BT733" i="35"/>
  <c r="BV733" i="35" s="1"/>
  <c r="BJ733" i="35"/>
  <c r="BN733" i="35" s="1"/>
  <c r="R733" i="35"/>
  <c r="CA805" i="35"/>
  <c r="BY805" i="35"/>
  <c r="BZ805" i="35" s="1"/>
  <c r="BT805" i="35"/>
  <c r="BX805" i="35" s="1"/>
  <c r="BJ805" i="35"/>
  <c r="BO805" i="35" s="1"/>
  <c r="AE805" i="35"/>
  <c r="R805" i="35"/>
  <c r="BM1763" i="35" l="1"/>
  <c r="BS1763" i="35"/>
  <c r="BQ1763" i="35"/>
  <c r="BP1763" i="35"/>
  <c r="BR671" i="35"/>
  <c r="BU671" i="35"/>
  <c r="BV671" i="35"/>
  <c r="BW671" i="35"/>
  <c r="BL671" i="35"/>
  <c r="BK671" i="35"/>
  <c r="BN671" i="35"/>
  <c r="BR661" i="35"/>
  <c r="BU661" i="35"/>
  <c r="BK661" i="35"/>
  <c r="BW661" i="35"/>
  <c r="BV661" i="35"/>
  <c r="BL661" i="35"/>
  <c r="BN661" i="35"/>
  <c r="BR668" i="35"/>
  <c r="BU668" i="35"/>
  <c r="BK668" i="35"/>
  <c r="BM668" i="35" s="1"/>
  <c r="BL668" i="35"/>
  <c r="BO668" i="35"/>
  <c r="BW668" i="35"/>
  <c r="BX668" i="35"/>
  <c r="BO733" i="35"/>
  <c r="BR733" i="35"/>
  <c r="BR734" i="35"/>
  <c r="BW733" i="35"/>
  <c r="BX733" i="35"/>
  <c r="BK733" i="35"/>
  <c r="BP733" i="35" s="1"/>
  <c r="BL733" i="35"/>
  <c r="BO734" i="35"/>
  <c r="BU734" i="35"/>
  <c r="BV734" i="35"/>
  <c r="BK734" i="35"/>
  <c r="BW734" i="35"/>
  <c r="BL734" i="35"/>
  <c r="BU733" i="35"/>
  <c r="BU805" i="35"/>
  <c r="BV805" i="35"/>
  <c r="BK805" i="35"/>
  <c r="BW805" i="35"/>
  <c r="BL805" i="35"/>
  <c r="BN805" i="35"/>
  <c r="BR805" i="35"/>
  <c r="AE423" i="35"/>
  <c r="AE535" i="35"/>
  <c r="CA1196" i="35"/>
  <c r="BY1196" i="35"/>
  <c r="BZ1196" i="35" s="1"/>
  <c r="BT1196" i="35"/>
  <c r="BW1196" i="35" s="1"/>
  <c r="BJ1196" i="35"/>
  <c r="BO1196" i="35" s="1"/>
  <c r="R1196" i="35"/>
  <c r="CA1323" i="35"/>
  <c r="BY1323" i="35"/>
  <c r="BZ1323" i="35" s="1"/>
  <c r="BT1323" i="35"/>
  <c r="BU1323" i="35" s="1"/>
  <c r="BJ1323" i="35"/>
  <c r="BO1323" i="35" s="1"/>
  <c r="R1323" i="35"/>
  <c r="BM671" i="35" l="1"/>
  <c r="BS671" i="35"/>
  <c r="BP671" i="35"/>
  <c r="BQ671" i="35"/>
  <c r="BM661" i="35"/>
  <c r="BP661" i="35"/>
  <c r="BQ661" i="35"/>
  <c r="BS661" i="35"/>
  <c r="BS668" i="35"/>
  <c r="BQ668" i="35"/>
  <c r="BP668" i="35"/>
  <c r="BS733" i="35"/>
  <c r="BQ733" i="35"/>
  <c r="BM733" i="35"/>
  <c r="BM734" i="35"/>
  <c r="BS734" i="35"/>
  <c r="BQ734" i="35"/>
  <c r="BP734" i="35"/>
  <c r="BP805" i="35"/>
  <c r="BM805" i="35"/>
  <c r="BS805" i="35"/>
  <c r="BQ805" i="35"/>
  <c r="BU1196" i="35"/>
  <c r="BV1196" i="35"/>
  <c r="BK1196" i="35"/>
  <c r="BL1196" i="35"/>
  <c r="BX1196" i="35"/>
  <c r="BR1196" i="35"/>
  <c r="BN1196" i="35"/>
  <c r="BX1323" i="35"/>
  <c r="BV1323" i="35"/>
  <c r="BK1323" i="35"/>
  <c r="BW1323" i="35"/>
  <c r="BL1323" i="35"/>
  <c r="BN1323" i="35"/>
  <c r="BR1323" i="35"/>
  <c r="R989" i="35"/>
  <c r="CA989" i="35"/>
  <c r="BY989" i="35"/>
  <c r="BZ989" i="35" s="1"/>
  <c r="BT989" i="35"/>
  <c r="BU989" i="35" s="1"/>
  <c r="BJ989" i="35"/>
  <c r="BO989" i="35" s="1"/>
  <c r="AE989" i="35"/>
  <c r="CA981" i="35"/>
  <c r="BY981" i="35"/>
  <c r="BZ981" i="35" s="1"/>
  <c r="BT981" i="35"/>
  <c r="BV981" i="35" s="1"/>
  <c r="BJ981" i="35"/>
  <c r="BO981" i="35" s="1"/>
  <c r="AE981" i="35"/>
  <c r="R981" i="35"/>
  <c r="CA861" i="35"/>
  <c r="BY861" i="35"/>
  <c r="BZ861" i="35" s="1"/>
  <c r="BT861" i="35"/>
  <c r="BV861" i="35" s="1"/>
  <c r="BJ861" i="35"/>
  <c r="BO861" i="35" s="1"/>
  <c r="R861" i="35"/>
  <c r="BQ1196" i="35" l="1"/>
  <c r="BS1196" i="35"/>
  <c r="BM1196" i="35"/>
  <c r="BP1196" i="35"/>
  <c r="BS1323" i="35"/>
  <c r="BP1323" i="35"/>
  <c r="BM1323" i="35"/>
  <c r="BQ1323" i="35"/>
  <c r="BK989" i="35"/>
  <c r="BX989" i="35"/>
  <c r="BV989" i="35"/>
  <c r="BW989" i="35"/>
  <c r="BL989" i="35"/>
  <c r="BN989" i="35"/>
  <c r="BR989" i="35"/>
  <c r="BK981" i="35"/>
  <c r="BW981" i="35"/>
  <c r="BU981" i="35"/>
  <c r="BL981" i="35"/>
  <c r="BX981" i="35"/>
  <c r="BN981" i="35"/>
  <c r="BR981" i="35"/>
  <c r="BR861" i="35"/>
  <c r="BK861" i="35"/>
  <c r="BW861" i="35"/>
  <c r="BL861" i="35"/>
  <c r="BX861" i="35"/>
  <c r="BU861" i="35"/>
  <c r="BN861" i="35"/>
  <c r="CA1223" i="35"/>
  <c r="BY1223" i="35"/>
  <c r="BZ1223" i="35" s="1"/>
  <c r="BT1223" i="35"/>
  <c r="BX1223" i="35" s="1"/>
  <c r="BJ1223" i="35"/>
  <c r="BO1223" i="35" s="1"/>
  <c r="R1223" i="35"/>
  <c r="CA1099" i="35"/>
  <c r="BY1099" i="35"/>
  <c r="BZ1099" i="35" s="1"/>
  <c r="BT1099" i="35"/>
  <c r="BX1099" i="35" s="1"/>
  <c r="BJ1099" i="35"/>
  <c r="BO1099" i="35" s="1"/>
  <c r="R1099" i="35"/>
  <c r="BS989" i="35" l="1"/>
  <c r="BM989" i="35"/>
  <c r="BP989" i="35"/>
  <c r="BQ989" i="35"/>
  <c r="BQ981" i="35"/>
  <c r="BP981" i="35"/>
  <c r="BM981" i="35"/>
  <c r="BS981" i="35"/>
  <c r="BP861" i="35"/>
  <c r="BM861" i="35"/>
  <c r="BS861" i="35"/>
  <c r="BQ861" i="35"/>
  <c r="BR1223" i="35"/>
  <c r="BU1223" i="35"/>
  <c r="BL1223" i="35"/>
  <c r="BV1223" i="35"/>
  <c r="BK1223" i="35"/>
  <c r="BW1223" i="35"/>
  <c r="BN1223" i="35"/>
  <c r="BK1099" i="35"/>
  <c r="BL1099" i="35"/>
  <c r="BN1099" i="35"/>
  <c r="BR1099" i="35"/>
  <c r="BU1099" i="35"/>
  <c r="BV1099" i="35"/>
  <c r="BW1099" i="35"/>
  <c r="BM1223" i="35" l="1"/>
  <c r="BQ1223" i="35"/>
  <c r="BP1223" i="35"/>
  <c r="BS1223" i="35"/>
  <c r="BM1099" i="35"/>
  <c r="BS1099" i="35"/>
  <c r="BQ1099" i="35"/>
  <c r="BP1099" i="35"/>
  <c r="CA1038" i="35" l="1"/>
  <c r="BY1038" i="35"/>
  <c r="BZ1038" i="35" s="1"/>
  <c r="BT1038" i="35"/>
  <c r="BU1038" i="35" s="1"/>
  <c r="BJ1038" i="35"/>
  <c r="BO1038" i="35" s="1"/>
  <c r="AE1038" i="35"/>
  <c r="R1038" i="35"/>
  <c r="BV1038" i="35" l="1"/>
  <c r="BK1038" i="35"/>
  <c r="BW1038" i="35"/>
  <c r="BL1038" i="35"/>
  <c r="BX1038" i="35"/>
  <c r="BR1038" i="35"/>
  <c r="BN1038" i="35"/>
  <c r="BP1038" i="35" l="1"/>
  <c r="BM1038" i="35"/>
  <c r="BS1038" i="35"/>
  <c r="BQ1038" i="35"/>
  <c r="P8" i="40" l="1"/>
  <c r="BF8" i="40"/>
  <c r="BG8" i="40" s="1"/>
  <c r="AV8" i="40"/>
  <c r="AW8" i="40" s="1"/>
  <c r="P86" i="40"/>
  <c r="BF86" i="40"/>
  <c r="BG86" i="40" s="1"/>
  <c r="AV86" i="40"/>
  <c r="BA86" i="40" s="1"/>
  <c r="P74" i="40"/>
  <c r="BF74" i="40"/>
  <c r="BG74" i="40" s="1"/>
  <c r="AV74" i="40"/>
  <c r="AW74" i="40" s="1"/>
  <c r="P58" i="40"/>
  <c r="BF58" i="40"/>
  <c r="BG58" i="40" s="1"/>
  <c r="AV58" i="40"/>
  <c r="BD58" i="40" s="1"/>
  <c r="P56" i="40"/>
  <c r="BF56" i="40"/>
  <c r="BG56" i="40" s="1"/>
  <c r="AV56" i="40"/>
  <c r="AX56" i="40" s="1"/>
  <c r="P28" i="40"/>
  <c r="BF28" i="40"/>
  <c r="BG28" i="40" s="1"/>
  <c r="AV28" i="40"/>
  <c r="BA28" i="40" s="1"/>
  <c r="BF12" i="40"/>
  <c r="BG12" i="40" s="1"/>
  <c r="AV12" i="40"/>
  <c r="AX12" i="40" s="1"/>
  <c r="P12" i="40"/>
  <c r="CA1748" i="35"/>
  <c r="BY1748" i="35"/>
  <c r="BZ1748" i="35" s="1"/>
  <c r="BT1748" i="35"/>
  <c r="BW1748" i="35" s="1"/>
  <c r="BJ1748" i="35"/>
  <c r="BO1748" i="35" s="1"/>
  <c r="R1748" i="35"/>
  <c r="CA235" i="35"/>
  <c r="BY235" i="35"/>
  <c r="BZ235" i="35" s="1"/>
  <c r="BT235" i="35"/>
  <c r="BU235" i="35" s="1"/>
  <c r="BJ235" i="35"/>
  <c r="BO235" i="35" s="1"/>
  <c r="AE235" i="35"/>
  <c r="R235" i="35"/>
  <c r="AE721" i="35"/>
  <c r="AE412" i="35"/>
  <c r="BE8" i="40" l="1"/>
  <c r="BC8" i="40"/>
  <c r="BB8" i="40"/>
  <c r="AY8" i="40"/>
  <c r="AX8" i="40"/>
  <c r="AZ8" i="40"/>
  <c r="BA8" i="40"/>
  <c r="BD8" i="40"/>
  <c r="BD86" i="40"/>
  <c r="AW86" i="40"/>
  <c r="AX86" i="40"/>
  <c r="AZ86" i="40"/>
  <c r="BE74" i="40"/>
  <c r="BB74" i="40"/>
  <c r="BC74" i="40"/>
  <c r="AY74" i="40"/>
  <c r="AX74" i="40"/>
  <c r="AZ74" i="40"/>
  <c r="BA74" i="40"/>
  <c r="BD74" i="40"/>
  <c r="AZ58" i="40"/>
  <c r="AW58" i="40"/>
  <c r="AX58" i="40"/>
  <c r="BA58" i="40"/>
  <c r="AZ56" i="40"/>
  <c r="BA56" i="40"/>
  <c r="BD56" i="40"/>
  <c r="AW56" i="40"/>
  <c r="BD28" i="40"/>
  <c r="AW28" i="40"/>
  <c r="AZ28" i="40"/>
  <c r="AX28" i="40"/>
  <c r="AZ12" i="40"/>
  <c r="BA12" i="40"/>
  <c r="BD12" i="40"/>
  <c r="AW12" i="40"/>
  <c r="BU1748" i="35"/>
  <c r="BX1748" i="35"/>
  <c r="BR1748" i="35"/>
  <c r="BV1748" i="35"/>
  <c r="BK1748" i="35"/>
  <c r="BL1748" i="35"/>
  <c r="BN1748" i="35"/>
  <c r="BR235" i="35"/>
  <c r="BV235" i="35"/>
  <c r="BK235" i="35"/>
  <c r="BW235" i="35"/>
  <c r="BL235" i="35"/>
  <c r="BX235" i="35"/>
  <c r="BN235" i="35"/>
  <c r="AE1419" i="35"/>
  <c r="AE1501" i="35"/>
  <c r="AE1546" i="35"/>
  <c r="AE1822" i="35"/>
  <c r="AE1468" i="35"/>
  <c r="AE1481" i="35"/>
  <c r="AE1479" i="35"/>
  <c r="AE1492" i="35"/>
  <c r="AE1508" i="35"/>
  <c r="AE1700" i="35"/>
  <c r="BE86" i="40" l="1"/>
  <c r="BB86" i="40"/>
  <c r="AY86" i="40"/>
  <c r="BC86" i="40"/>
  <c r="BE58" i="40"/>
  <c r="BC58" i="40"/>
  <c r="BB58" i="40"/>
  <c r="AY58" i="40"/>
  <c r="BE56" i="40"/>
  <c r="BC56" i="40"/>
  <c r="BB56" i="40"/>
  <c r="AY56" i="40"/>
  <c r="BB28" i="40"/>
  <c r="AY28" i="40"/>
  <c r="BC28" i="40"/>
  <c r="BE28" i="40"/>
  <c r="AY12" i="40"/>
  <c r="BE12" i="40"/>
  <c r="BB12" i="40"/>
  <c r="BC12" i="40"/>
  <c r="BQ1748" i="35"/>
  <c r="BM1748" i="35"/>
  <c r="BS1748" i="35"/>
  <c r="BP1748" i="35"/>
  <c r="BS235" i="35"/>
  <c r="BQ235" i="35"/>
  <c r="BP235" i="35"/>
  <c r="BM235" i="35"/>
  <c r="CA746" i="35"/>
  <c r="BY746" i="35"/>
  <c r="BZ746" i="35" s="1"/>
  <c r="BT746" i="35"/>
  <c r="BV746" i="35" s="1"/>
  <c r="BJ746" i="35"/>
  <c r="BO746" i="35" s="1"/>
  <c r="R746" i="35"/>
  <c r="CA477" i="35"/>
  <c r="BY477" i="35"/>
  <c r="BZ477" i="35" s="1"/>
  <c r="BT477" i="35"/>
  <c r="BX477" i="35" s="1"/>
  <c r="BJ477" i="35"/>
  <c r="BO477" i="35" s="1"/>
  <c r="R477" i="35"/>
  <c r="CA188" i="35"/>
  <c r="BY188" i="35"/>
  <c r="BZ188" i="35" s="1"/>
  <c r="BT188" i="35"/>
  <c r="BX188" i="35" s="1"/>
  <c r="BJ188" i="35"/>
  <c r="BO188" i="35" s="1"/>
  <c r="R188" i="35"/>
  <c r="BW746" i="35" l="1"/>
  <c r="BX746" i="35"/>
  <c r="BR746" i="35"/>
  <c r="BU746" i="35"/>
  <c r="BK746" i="35"/>
  <c r="BL746" i="35"/>
  <c r="BN746" i="35"/>
  <c r="BU477" i="35"/>
  <c r="BR477" i="35"/>
  <c r="BV477" i="35"/>
  <c r="BK477" i="35"/>
  <c r="BW477" i="35"/>
  <c r="BL477" i="35"/>
  <c r="BN477" i="35"/>
  <c r="BR188" i="35"/>
  <c r="BU188" i="35"/>
  <c r="BV188" i="35"/>
  <c r="BK188" i="35"/>
  <c r="BW188" i="35"/>
  <c r="BL188" i="35"/>
  <c r="BN188" i="35"/>
  <c r="AE764" i="35"/>
  <c r="AE1048" i="35"/>
  <c r="AE837" i="35"/>
  <c r="AE699" i="35"/>
  <c r="AE631" i="35"/>
  <c r="AE593" i="35"/>
  <c r="AE472" i="35"/>
  <c r="AE499" i="35"/>
  <c r="AE469" i="35"/>
  <c r="AE459" i="35"/>
  <c r="AE1051" i="35"/>
  <c r="AE574" i="35"/>
  <c r="AE590" i="35"/>
  <c r="AE1867" i="35"/>
  <c r="BS746" i="35" l="1"/>
  <c r="BQ746" i="35"/>
  <c r="BM746" i="35"/>
  <c r="BP746" i="35"/>
  <c r="BP477" i="35"/>
  <c r="BM477" i="35"/>
  <c r="BS477" i="35"/>
  <c r="BQ477" i="35"/>
  <c r="BM188" i="35"/>
  <c r="BQ188" i="35"/>
  <c r="BP188" i="35"/>
  <c r="BS188" i="35"/>
  <c r="CA65" i="35"/>
  <c r="BY65" i="35"/>
  <c r="BZ65" i="35" s="1"/>
  <c r="BT65" i="35"/>
  <c r="BV65" i="35" s="1"/>
  <c r="BJ65" i="35"/>
  <c r="BO65" i="35" s="1"/>
  <c r="R65" i="35"/>
  <c r="CA882" i="35"/>
  <c r="BY882" i="35"/>
  <c r="BZ882" i="35" s="1"/>
  <c r="BT882" i="35"/>
  <c r="BX882" i="35" s="1"/>
  <c r="BJ882" i="35"/>
  <c r="BN882" i="35" s="1"/>
  <c r="R882" i="35"/>
  <c r="CA1341" i="35"/>
  <c r="BY1341" i="35"/>
  <c r="BZ1341" i="35" s="1"/>
  <c r="BT1341" i="35"/>
  <c r="BU1341" i="35" s="1"/>
  <c r="BJ1341" i="35"/>
  <c r="BO1341" i="35" s="1"/>
  <c r="R1341" i="35"/>
  <c r="CA1488" i="35"/>
  <c r="BY1488" i="35"/>
  <c r="BZ1488" i="35" s="1"/>
  <c r="BT1488" i="35"/>
  <c r="BX1488" i="35" s="1"/>
  <c r="BJ1488" i="35"/>
  <c r="BN1488" i="35" s="1"/>
  <c r="AE1488" i="35"/>
  <c r="R1488" i="35"/>
  <c r="CA1747" i="35"/>
  <c r="BY1747" i="35"/>
  <c r="BZ1747" i="35" s="1"/>
  <c r="BT1747" i="35"/>
  <c r="BX1747" i="35" s="1"/>
  <c r="BJ1747" i="35"/>
  <c r="BO1747" i="35" s="1"/>
  <c r="R1747" i="35"/>
  <c r="BR65" i="35" l="1"/>
  <c r="BU65" i="35"/>
  <c r="BK65" i="35"/>
  <c r="BW65" i="35"/>
  <c r="BL65" i="35"/>
  <c r="BX65" i="35"/>
  <c r="BN65" i="35"/>
  <c r="BO882" i="35"/>
  <c r="BR882" i="35"/>
  <c r="BU882" i="35"/>
  <c r="BK882" i="35"/>
  <c r="BW882" i="35"/>
  <c r="BL882" i="35"/>
  <c r="BV882" i="35"/>
  <c r="BR1341" i="35"/>
  <c r="BX1341" i="35"/>
  <c r="BK1341" i="35"/>
  <c r="BW1341" i="35"/>
  <c r="BL1341" i="35"/>
  <c r="BV1341" i="35"/>
  <c r="BN1341" i="35"/>
  <c r="BR1488" i="35"/>
  <c r="BO1488" i="35"/>
  <c r="BU1488" i="35"/>
  <c r="BV1488" i="35"/>
  <c r="BK1488" i="35"/>
  <c r="BW1488" i="35"/>
  <c r="BL1488" i="35"/>
  <c r="BR1747" i="35"/>
  <c r="BU1747" i="35"/>
  <c r="BV1747" i="35"/>
  <c r="BK1747" i="35"/>
  <c r="BW1747" i="35"/>
  <c r="BL1747" i="35"/>
  <c r="BN1747" i="35"/>
  <c r="CA162" i="35"/>
  <c r="BY162" i="35"/>
  <c r="BZ162" i="35" s="1"/>
  <c r="BT162" i="35"/>
  <c r="BX162" i="35" s="1"/>
  <c r="BJ162" i="35"/>
  <c r="BL162" i="35" s="1"/>
  <c r="AE162" i="35"/>
  <c r="R162" i="35"/>
  <c r="BM65" i="35" l="1"/>
  <c r="BQ65" i="35"/>
  <c r="BS65" i="35"/>
  <c r="BP65" i="35"/>
  <c r="BM882" i="35"/>
  <c r="BQ882" i="35"/>
  <c r="BP882" i="35"/>
  <c r="BS882" i="35"/>
  <c r="BM1341" i="35"/>
  <c r="BP1341" i="35"/>
  <c r="BS1341" i="35"/>
  <c r="BQ1341" i="35"/>
  <c r="BM1488" i="35"/>
  <c r="BS1488" i="35"/>
  <c r="BP1488" i="35"/>
  <c r="BQ1488" i="35"/>
  <c r="BM1747" i="35"/>
  <c r="BS1747" i="35"/>
  <c r="BQ1747" i="35"/>
  <c r="BP1747" i="35"/>
  <c r="BO162" i="35"/>
  <c r="BN162" i="35"/>
  <c r="BR162" i="35"/>
  <c r="BV162" i="35"/>
  <c r="BU162" i="35"/>
  <c r="BK162" i="35"/>
  <c r="BW162" i="35"/>
  <c r="CA1434" i="35"/>
  <c r="BY1434" i="35"/>
  <c r="BZ1434" i="35" s="1"/>
  <c r="BT1434" i="35"/>
  <c r="BW1434" i="35" s="1"/>
  <c r="BJ1434" i="35"/>
  <c r="BK1434" i="35" s="1"/>
  <c r="R1434" i="35"/>
  <c r="CA1098" i="35"/>
  <c r="BY1098" i="35"/>
  <c r="BZ1098" i="35" s="1"/>
  <c r="BT1098" i="35"/>
  <c r="BX1098" i="35" s="1"/>
  <c r="BJ1098" i="35"/>
  <c r="BO1098" i="35" s="1"/>
  <c r="R1098" i="35"/>
  <c r="CA721" i="35"/>
  <c r="BY721" i="35"/>
  <c r="BZ721" i="35" s="1"/>
  <c r="BT721" i="35"/>
  <c r="BX721" i="35" s="1"/>
  <c r="BJ721" i="35"/>
  <c r="BN721" i="35" s="1"/>
  <c r="R721" i="35"/>
  <c r="R529" i="35"/>
  <c r="CA529" i="35"/>
  <c r="BY529" i="35"/>
  <c r="BZ529" i="35" s="1"/>
  <c r="BT529" i="35"/>
  <c r="BX529" i="35" s="1"/>
  <c r="BJ529" i="35"/>
  <c r="BO529" i="35" s="1"/>
  <c r="CA535" i="35"/>
  <c r="BY535" i="35"/>
  <c r="BZ535" i="35" s="1"/>
  <c r="BT535" i="35"/>
  <c r="BU535" i="35" s="1"/>
  <c r="BJ535" i="35"/>
  <c r="BO535" i="35" s="1"/>
  <c r="R535" i="35"/>
  <c r="R23" i="35"/>
  <c r="CA23" i="35"/>
  <c r="BY23" i="35"/>
  <c r="BZ23" i="35" s="1"/>
  <c r="BT23" i="35"/>
  <c r="BX23" i="35" s="1"/>
  <c r="BJ23" i="35"/>
  <c r="BO23" i="35" s="1"/>
  <c r="CA19" i="35"/>
  <c r="BY19" i="35"/>
  <c r="BZ19" i="35" s="1"/>
  <c r="BT19" i="35"/>
  <c r="BX19" i="35" s="1"/>
  <c r="BJ19" i="35"/>
  <c r="BN19" i="35" s="1"/>
  <c r="R19" i="35"/>
  <c r="BM162" i="35" l="1"/>
  <c r="BS162" i="35"/>
  <c r="BQ162" i="35"/>
  <c r="BP162" i="35"/>
  <c r="BR1434" i="35"/>
  <c r="BN1434" i="35"/>
  <c r="BO1434" i="35"/>
  <c r="BL1434" i="35"/>
  <c r="BX1434" i="35"/>
  <c r="BM1434" i="35"/>
  <c r="BQ1434" i="35"/>
  <c r="BP1434" i="35"/>
  <c r="BS1434" i="35"/>
  <c r="BV1434" i="35"/>
  <c r="BU1434" i="35"/>
  <c r="BR1098" i="35"/>
  <c r="BV1098" i="35"/>
  <c r="BW1098" i="35"/>
  <c r="BU1098" i="35"/>
  <c r="BK1098" i="35"/>
  <c r="BL1098" i="35"/>
  <c r="BN1098" i="35"/>
  <c r="BO721" i="35"/>
  <c r="BR721" i="35"/>
  <c r="BU721" i="35"/>
  <c r="BV721" i="35"/>
  <c r="BK721" i="35"/>
  <c r="BW721" i="35"/>
  <c r="BL721" i="35"/>
  <c r="BR529" i="35"/>
  <c r="BU529" i="35"/>
  <c r="BV529" i="35"/>
  <c r="BK529" i="35"/>
  <c r="BW529" i="35"/>
  <c r="BL529" i="35"/>
  <c r="BN529" i="35"/>
  <c r="BV535" i="35"/>
  <c r="BK535" i="35"/>
  <c r="BW535" i="35"/>
  <c r="BL535" i="35"/>
  <c r="BX535" i="35"/>
  <c r="BN535" i="35"/>
  <c r="BR535" i="35"/>
  <c r="BR23" i="35"/>
  <c r="BU23" i="35"/>
  <c r="BV23" i="35"/>
  <c r="BK23" i="35"/>
  <c r="BW23" i="35"/>
  <c r="BL23" i="35"/>
  <c r="BN23" i="35"/>
  <c r="BR19" i="35"/>
  <c r="BU19" i="35"/>
  <c r="BV19" i="35"/>
  <c r="BK19" i="35"/>
  <c r="BW19" i="35"/>
  <c r="BL19" i="35"/>
  <c r="BO19" i="35"/>
  <c r="CA265" i="35"/>
  <c r="BY265" i="35"/>
  <c r="BZ265" i="35" s="1"/>
  <c r="BT265" i="35"/>
  <c r="BV265" i="35" s="1"/>
  <c r="BJ265" i="35"/>
  <c r="BK265" i="35" s="1"/>
  <c r="BM265" i="35" s="1"/>
  <c r="R265" i="35"/>
  <c r="CA407" i="35"/>
  <c r="BY407" i="35"/>
  <c r="BZ407" i="35" s="1"/>
  <c r="BT407" i="35"/>
  <c r="BX407" i="35" s="1"/>
  <c r="BJ407" i="35"/>
  <c r="BN407" i="35" s="1"/>
  <c r="R407" i="35"/>
  <c r="CA607" i="35"/>
  <c r="BY607" i="35"/>
  <c r="BZ607" i="35" s="1"/>
  <c r="BT607" i="35"/>
  <c r="BX607" i="35" s="1"/>
  <c r="BJ607" i="35"/>
  <c r="BO607" i="35" s="1"/>
  <c r="R607" i="35"/>
  <c r="CA361" i="35"/>
  <c r="BY361" i="35"/>
  <c r="BZ361" i="35" s="1"/>
  <c r="BT361" i="35"/>
  <c r="BX361" i="35" s="1"/>
  <c r="BJ361" i="35"/>
  <c r="BO361" i="35" s="1"/>
  <c r="R361" i="35"/>
  <c r="CA310" i="35"/>
  <c r="BY310" i="35"/>
  <c r="BZ310" i="35" s="1"/>
  <c r="BT310" i="35"/>
  <c r="BX310" i="35" s="1"/>
  <c r="BJ310" i="35"/>
  <c r="BO310" i="35" s="1"/>
  <c r="R310" i="35"/>
  <c r="CA493" i="35"/>
  <c r="BY493" i="35"/>
  <c r="BZ493" i="35" s="1"/>
  <c r="BT493" i="35"/>
  <c r="BX493" i="35" s="1"/>
  <c r="BJ493" i="35"/>
  <c r="BO493" i="35" s="1"/>
  <c r="R493" i="35"/>
  <c r="CA492" i="35"/>
  <c r="BY492" i="35"/>
  <c r="BZ492" i="35" s="1"/>
  <c r="BT492" i="35"/>
  <c r="BX492" i="35" s="1"/>
  <c r="BJ492" i="35"/>
  <c r="BO492" i="35" s="1"/>
  <c r="R492" i="35"/>
  <c r="BM1098" i="35" l="1"/>
  <c r="BQ1098" i="35"/>
  <c r="BS1098" i="35"/>
  <c r="BP1098" i="35"/>
  <c r="BM721" i="35"/>
  <c r="BS721" i="35"/>
  <c r="BP721" i="35"/>
  <c r="BQ721" i="35"/>
  <c r="BM529" i="35"/>
  <c r="BS529" i="35"/>
  <c r="BP529" i="35"/>
  <c r="BQ529" i="35"/>
  <c r="BP535" i="35"/>
  <c r="BM535" i="35"/>
  <c r="BS535" i="35"/>
  <c r="BQ535" i="35"/>
  <c r="BM23" i="35"/>
  <c r="BP23" i="35"/>
  <c r="BS23" i="35"/>
  <c r="BQ23" i="35"/>
  <c r="BQ19" i="35"/>
  <c r="BM19" i="35"/>
  <c r="BS19" i="35"/>
  <c r="BP19" i="35"/>
  <c r="BL265" i="35"/>
  <c r="BN265" i="35"/>
  <c r="BO265" i="35"/>
  <c r="BR265" i="35"/>
  <c r="BU265" i="35"/>
  <c r="BW265" i="35"/>
  <c r="BX265" i="35"/>
  <c r="BP265" i="35"/>
  <c r="BQ265" i="35"/>
  <c r="BS265" i="35"/>
  <c r="BO407" i="35"/>
  <c r="BU407" i="35"/>
  <c r="BR407" i="35"/>
  <c r="BV407" i="35"/>
  <c r="BK407" i="35"/>
  <c r="BW407" i="35"/>
  <c r="BL407" i="35"/>
  <c r="BR607" i="35"/>
  <c r="BU607" i="35"/>
  <c r="BV607" i="35"/>
  <c r="BK607" i="35"/>
  <c r="BW607" i="35"/>
  <c r="BL607" i="35"/>
  <c r="BN607" i="35"/>
  <c r="BR361" i="35"/>
  <c r="BU361" i="35"/>
  <c r="BV361" i="35"/>
  <c r="BK361" i="35"/>
  <c r="BW361" i="35"/>
  <c r="BL361" i="35"/>
  <c r="BN361" i="35"/>
  <c r="BU310" i="35"/>
  <c r="BV310" i="35"/>
  <c r="BK310" i="35"/>
  <c r="BW310" i="35"/>
  <c r="BL310" i="35"/>
  <c r="BR310" i="35"/>
  <c r="BN310" i="35"/>
  <c r="BK493" i="35"/>
  <c r="BM493" i="35" s="1"/>
  <c r="BW493" i="35"/>
  <c r="BR493" i="35"/>
  <c r="BU493" i="35"/>
  <c r="BV493" i="35"/>
  <c r="BL493" i="35"/>
  <c r="BN493" i="35"/>
  <c r="BU492" i="35"/>
  <c r="BR492" i="35"/>
  <c r="BV492" i="35"/>
  <c r="BK492" i="35"/>
  <c r="BW492" i="35"/>
  <c r="BL492" i="35"/>
  <c r="BN492" i="35"/>
  <c r="BP407" i="35" l="1"/>
  <c r="BM407" i="35"/>
  <c r="BS407" i="35"/>
  <c r="BQ407" i="35"/>
  <c r="BS607" i="35"/>
  <c r="BM607" i="35"/>
  <c r="BP607" i="35"/>
  <c r="BQ607" i="35"/>
  <c r="BM361" i="35"/>
  <c r="BP361" i="35"/>
  <c r="BS361" i="35"/>
  <c r="BQ361" i="35"/>
  <c r="BM310" i="35"/>
  <c r="BP310" i="35"/>
  <c r="BS310" i="35"/>
  <c r="BQ310" i="35"/>
  <c r="BP493" i="35"/>
  <c r="BQ493" i="35"/>
  <c r="BS493" i="35"/>
  <c r="BQ492" i="35"/>
  <c r="BP492" i="35"/>
  <c r="BM492" i="35"/>
  <c r="BS492" i="35"/>
  <c r="CA528" i="35" l="1"/>
  <c r="BY528" i="35"/>
  <c r="BZ528" i="35" s="1"/>
  <c r="BT528" i="35"/>
  <c r="BV528" i="35" s="1"/>
  <c r="BJ528" i="35"/>
  <c r="BN528" i="35" s="1"/>
  <c r="R528" i="35"/>
  <c r="CA720" i="35"/>
  <c r="BY720" i="35"/>
  <c r="BZ720" i="35" s="1"/>
  <c r="BT720" i="35"/>
  <c r="BX720" i="35" s="1"/>
  <c r="BJ720" i="35"/>
  <c r="BO720" i="35" s="1"/>
  <c r="R720" i="35"/>
  <c r="CA1433" i="35"/>
  <c r="BY1433" i="35"/>
  <c r="BZ1433" i="35" s="1"/>
  <c r="BT1433" i="35"/>
  <c r="BX1433" i="35" s="1"/>
  <c r="BJ1433" i="35"/>
  <c r="BN1433" i="35" s="1"/>
  <c r="R1433" i="35"/>
  <c r="BL528" i="35" l="1"/>
  <c r="BO528" i="35"/>
  <c r="BR528" i="35"/>
  <c r="BU528" i="35"/>
  <c r="BW528" i="35"/>
  <c r="BX528" i="35"/>
  <c r="BK528" i="35"/>
  <c r="BS528" i="35" s="1"/>
  <c r="BR720" i="35"/>
  <c r="BU720" i="35"/>
  <c r="BV720" i="35"/>
  <c r="BK720" i="35"/>
  <c r="BW720" i="35"/>
  <c r="BL720" i="35"/>
  <c r="BN720" i="35"/>
  <c r="BR1433" i="35"/>
  <c r="BO1433" i="35"/>
  <c r="BU1433" i="35"/>
  <c r="BV1433" i="35"/>
  <c r="BK1433" i="35"/>
  <c r="BW1433" i="35"/>
  <c r="BL1433" i="35"/>
  <c r="CA367" i="35"/>
  <c r="BY367" i="35"/>
  <c r="BZ367" i="35" s="1"/>
  <c r="BT367" i="35"/>
  <c r="BX367" i="35" s="1"/>
  <c r="BJ367" i="35"/>
  <c r="BL367" i="35" s="1"/>
  <c r="R367" i="35"/>
  <c r="CA1563" i="35"/>
  <c r="BY1563" i="35"/>
  <c r="BZ1563" i="35" s="1"/>
  <c r="BT1563" i="35"/>
  <c r="BV1563" i="35" s="1"/>
  <c r="BJ1563" i="35"/>
  <c r="BN1563" i="35" s="1"/>
  <c r="R1563" i="35"/>
  <c r="CA48" i="35"/>
  <c r="BY48" i="35"/>
  <c r="BZ48" i="35" s="1"/>
  <c r="BT48" i="35"/>
  <c r="BW48" i="35" s="1"/>
  <c r="BJ48" i="35"/>
  <c r="BK48" i="35" s="1"/>
  <c r="R48" i="35"/>
  <c r="BM528" i="35" l="1"/>
  <c r="BP528" i="35"/>
  <c r="BQ528" i="35"/>
  <c r="BM720" i="35"/>
  <c r="BP720" i="35"/>
  <c r="BS720" i="35"/>
  <c r="BQ720" i="35"/>
  <c r="BM1433" i="35"/>
  <c r="BS1433" i="35"/>
  <c r="BQ1433" i="35"/>
  <c r="BP1433" i="35"/>
  <c r="BO367" i="35"/>
  <c r="BU367" i="35"/>
  <c r="BK367" i="35"/>
  <c r="BS367" i="35" s="1"/>
  <c r="BW367" i="35"/>
  <c r="BN367" i="35"/>
  <c r="BR367" i="35"/>
  <c r="BV367" i="35"/>
  <c r="BO1563" i="35"/>
  <c r="BR1563" i="35"/>
  <c r="BU1563" i="35"/>
  <c r="BK1563" i="35"/>
  <c r="BW1563" i="35"/>
  <c r="BL1563" i="35"/>
  <c r="BX1563" i="35"/>
  <c r="BR48" i="35"/>
  <c r="BQ48" i="35"/>
  <c r="BP48" i="35"/>
  <c r="BM48" i="35"/>
  <c r="BS48" i="35"/>
  <c r="BL48" i="35"/>
  <c r="BX48" i="35"/>
  <c r="BN48" i="35"/>
  <c r="BO48" i="35"/>
  <c r="BV48" i="35"/>
  <c r="BU48" i="35"/>
  <c r="BP367" i="35" l="1"/>
  <c r="BM367" i="35"/>
  <c r="BQ367" i="35"/>
  <c r="BM1563" i="35"/>
  <c r="BS1563" i="35"/>
  <c r="BQ1563" i="35"/>
  <c r="BP1563" i="35"/>
  <c r="CA187" i="35"/>
  <c r="BY187" i="35"/>
  <c r="BZ187" i="35" s="1"/>
  <c r="BT187" i="35"/>
  <c r="BX187" i="35" s="1"/>
  <c r="BJ187" i="35"/>
  <c r="BO187" i="35" s="1"/>
  <c r="R187" i="35"/>
  <c r="R225" i="35"/>
  <c r="CA225" i="35"/>
  <c r="BY225" i="35"/>
  <c r="BZ225" i="35" s="1"/>
  <c r="BT225" i="35"/>
  <c r="BW225" i="35" s="1"/>
  <c r="BJ225" i="35"/>
  <c r="BO225" i="35" s="1"/>
  <c r="CA218" i="35"/>
  <c r="BY218" i="35"/>
  <c r="BZ218" i="35" s="1"/>
  <c r="BT218" i="35"/>
  <c r="BX218" i="35" s="1"/>
  <c r="BJ218" i="35"/>
  <c r="BO218" i="35" s="1"/>
  <c r="R218" i="35"/>
  <c r="R412" i="35"/>
  <c r="CA412" i="35"/>
  <c r="BY412" i="35"/>
  <c r="BZ412" i="35" s="1"/>
  <c r="BT412" i="35"/>
  <c r="BX412" i="35" s="1"/>
  <c r="BJ412" i="35"/>
  <c r="BO412" i="35" s="1"/>
  <c r="CA423" i="35"/>
  <c r="BY423" i="35"/>
  <c r="BZ423" i="35" s="1"/>
  <c r="BT423" i="35"/>
  <c r="BV423" i="35" s="1"/>
  <c r="BJ423" i="35"/>
  <c r="BR423" i="35" s="1"/>
  <c r="R423" i="35"/>
  <c r="CA560" i="35"/>
  <c r="BY560" i="35"/>
  <c r="BZ560" i="35" s="1"/>
  <c r="BT560" i="35"/>
  <c r="BU560" i="35" s="1"/>
  <c r="BJ560" i="35"/>
  <c r="BO560" i="35" s="1"/>
  <c r="R560" i="35"/>
  <c r="CA717" i="35"/>
  <c r="BY717" i="35"/>
  <c r="BZ717" i="35" s="1"/>
  <c r="BT717" i="35"/>
  <c r="BX717" i="35" s="1"/>
  <c r="BJ717" i="35"/>
  <c r="BK717" i="35" s="1"/>
  <c r="R717" i="35"/>
  <c r="CA1092" i="35"/>
  <c r="BY1092" i="35"/>
  <c r="BZ1092" i="35" s="1"/>
  <c r="BT1092" i="35"/>
  <c r="BV1092" i="35" s="1"/>
  <c r="BJ1092" i="35"/>
  <c r="BO1092" i="35" s="1"/>
  <c r="R1092" i="35"/>
  <c r="CA1033" i="35"/>
  <c r="BY1033" i="35"/>
  <c r="BZ1033" i="35" s="1"/>
  <c r="BT1033" i="35"/>
  <c r="BX1033" i="35" s="1"/>
  <c r="BJ1033" i="35"/>
  <c r="BO1033" i="35" s="1"/>
  <c r="R1033" i="35"/>
  <c r="CA1194" i="35"/>
  <c r="BY1194" i="35"/>
  <c r="BZ1194" i="35" s="1"/>
  <c r="BT1194" i="35"/>
  <c r="BX1194" i="35" s="1"/>
  <c r="BJ1194" i="35"/>
  <c r="BO1194" i="35" s="1"/>
  <c r="R1194" i="35"/>
  <c r="CA1322" i="35"/>
  <c r="BY1322" i="35"/>
  <c r="BZ1322" i="35" s="1"/>
  <c r="BT1322" i="35"/>
  <c r="BV1322" i="35" s="1"/>
  <c r="BJ1322" i="35"/>
  <c r="BO1322" i="35" s="1"/>
  <c r="R1322" i="35"/>
  <c r="CA1314" i="35"/>
  <c r="BY1314" i="35"/>
  <c r="BZ1314" i="35" s="1"/>
  <c r="BT1314" i="35"/>
  <c r="BX1314" i="35" s="1"/>
  <c r="BJ1314" i="35"/>
  <c r="BO1314" i="35" s="1"/>
  <c r="R1314" i="35"/>
  <c r="BR187" i="35" l="1"/>
  <c r="BU187" i="35"/>
  <c r="BV187" i="35"/>
  <c r="BK187" i="35"/>
  <c r="BW187" i="35"/>
  <c r="BL187" i="35"/>
  <c r="BN187" i="35"/>
  <c r="BN225" i="35"/>
  <c r="BX225" i="35"/>
  <c r="BL225" i="35"/>
  <c r="BR225" i="35"/>
  <c r="BU225" i="35"/>
  <c r="BV225" i="35"/>
  <c r="BK225" i="35"/>
  <c r="BR218" i="35"/>
  <c r="BU218" i="35"/>
  <c r="BV218" i="35"/>
  <c r="BK218" i="35"/>
  <c r="BW218" i="35"/>
  <c r="BL218" i="35"/>
  <c r="BN218" i="35"/>
  <c r="BR412" i="35"/>
  <c r="BU412" i="35"/>
  <c r="BV412" i="35"/>
  <c r="BK412" i="35"/>
  <c r="BW412" i="35"/>
  <c r="BL412" i="35"/>
  <c r="BN412" i="35"/>
  <c r="BU423" i="35"/>
  <c r="BL423" i="35"/>
  <c r="BX423" i="35"/>
  <c r="BO423" i="35"/>
  <c r="BK423" i="35"/>
  <c r="BW423" i="35"/>
  <c r="BN423" i="35"/>
  <c r="BV560" i="35"/>
  <c r="BW560" i="35"/>
  <c r="BX560" i="35"/>
  <c r="BL560" i="35"/>
  <c r="BR560" i="35"/>
  <c r="BK560" i="35"/>
  <c r="BN560" i="35"/>
  <c r="BN717" i="35"/>
  <c r="BR717" i="35"/>
  <c r="BL717" i="35"/>
  <c r="BO717" i="35"/>
  <c r="BM717" i="35"/>
  <c r="BP717" i="35"/>
  <c r="BQ717" i="35"/>
  <c r="BS717" i="35"/>
  <c r="BU717" i="35"/>
  <c r="BV717" i="35"/>
  <c r="BW717" i="35"/>
  <c r="BK1092" i="35"/>
  <c r="BS1092" i="35" s="1"/>
  <c r="BL1092" i="35"/>
  <c r="BN1092" i="35"/>
  <c r="BW1092" i="35"/>
  <c r="BX1092" i="35"/>
  <c r="BR1092" i="35"/>
  <c r="BU1092" i="35"/>
  <c r="BR1033" i="35"/>
  <c r="BU1033" i="35"/>
  <c r="BV1033" i="35"/>
  <c r="BK1033" i="35"/>
  <c r="BW1033" i="35"/>
  <c r="BL1033" i="35"/>
  <c r="BN1033" i="35"/>
  <c r="BV1194" i="35"/>
  <c r="BU1194" i="35"/>
  <c r="BK1194" i="35"/>
  <c r="BW1194" i="35"/>
  <c r="BL1194" i="35"/>
  <c r="BR1194" i="35"/>
  <c r="BN1194" i="35"/>
  <c r="BL1322" i="35"/>
  <c r="BW1322" i="35"/>
  <c r="BX1322" i="35"/>
  <c r="BK1322" i="35"/>
  <c r="BM1322" i="35" s="1"/>
  <c r="BR1322" i="35"/>
  <c r="BU1322" i="35"/>
  <c r="BN1322" i="35"/>
  <c r="BR1314" i="35"/>
  <c r="BU1314" i="35"/>
  <c r="BV1314" i="35"/>
  <c r="BK1314" i="35"/>
  <c r="BW1314" i="35"/>
  <c r="BL1314" i="35"/>
  <c r="BN1314" i="35"/>
  <c r="R1585" i="35"/>
  <c r="CA1585" i="35"/>
  <c r="BY1585" i="35"/>
  <c r="BZ1585" i="35" s="1"/>
  <c r="BT1585" i="35"/>
  <c r="BX1585" i="35" s="1"/>
  <c r="BJ1585" i="35"/>
  <c r="BO1585" i="35" s="1"/>
  <c r="R1582" i="35"/>
  <c r="CA1582" i="35"/>
  <c r="BY1582" i="35"/>
  <c r="BZ1582" i="35" s="1"/>
  <c r="BT1582" i="35"/>
  <c r="BX1582" i="35" s="1"/>
  <c r="BJ1582" i="35"/>
  <c r="BO1582" i="35" s="1"/>
  <c r="AE1582" i="35"/>
  <c r="CA1591" i="35"/>
  <c r="BY1591" i="35"/>
  <c r="BZ1591" i="35" s="1"/>
  <c r="BT1591" i="35"/>
  <c r="BV1591" i="35" s="1"/>
  <c r="BJ1591" i="35"/>
  <c r="BN1591" i="35" s="1"/>
  <c r="R1591" i="35"/>
  <c r="BM187" i="35" l="1"/>
  <c r="BS187" i="35"/>
  <c r="BP187" i="35"/>
  <c r="BQ187" i="35"/>
  <c r="BS225" i="35"/>
  <c r="BM225" i="35"/>
  <c r="BQ225" i="35"/>
  <c r="BP225" i="35"/>
  <c r="BS218" i="35"/>
  <c r="BQ218" i="35"/>
  <c r="BP218" i="35"/>
  <c r="BM218" i="35"/>
  <c r="BP412" i="35"/>
  <c r="BM412" i="35"/>
  <c r="BQ412" i="35"/>
  <c r="BS412" i="35"/>
  <c r="BS423" i="35"/>
  <c r="BQ423" i="35"/>
  <c r="BP423" i="35"/>
  <c r="BM423" i="35"/>
  <c r="BS560" i="35"/>
  <c r="BQ560" i="35"/>
  <c r="BP560" i="35"/>
  <c r="BM560" i="35"/>
  <c r="BQ1092" i="35"/>
  <c r="BM1092" i="35"/>
  <c r="BP1092" i="35"/>
  <c r="BS1033" i="35"/>
  <c r="BM1033" i="35"/>
  <c r="BP1033" i="35"/>
  <c r="BQ1033" i="35"/>
  <c r="BP1194" i="35"/>
  <c r="BQ1194" i="35"/>
  <c r="BM1194" i="35"/>
  <c r="BS1194" i="35"/>
  <c r="BP1322" i="35"/>
  <c r="BQ1322" i="35"/>
  <c r="BS1322" i="35"/>
  <c r="BM1314" i="35"/>
  <c r="BS1314" i="35"/>
  <c r="BQ1314" i="35"/>
  <c r="BP1314" i="35"/>
  <c r="BU1585" i="35"/>
  <c r="BR1585" i="35"/>
  <c r="BV1585" i="35"/>
  <c r="BK1585" i="35"/>
  <c r="BW1585" i="35"/>
  <c r="BL1585" i="35"/>
  <c r="BN1585" i="35"/>
  <c r="BU1582" i="35"/>
  <c r="BR1582" i="35"/>
  <c r="BV1582" i="35"/>
  <c r="BK1582" i="35"/>
  <c r="BW1582" i="35"/>
  <c r="BL1582" i="35"/>
  <c r="BN1582" i="35"/>
  <c r="BR1591" i="35"/>
  <c r="BO1591" i="35"/>
  <c r="BK1591" i="35"/>
  <c r="BW1591" i="35"/>
  <c r="BU1591" i="35"/>
  <c r="BL1591" i="35"/>
  <c r="BX1591" i="35"/>
  <c r="CA15" i="35"/>
  <c r="BY15" i="35"/>
  <c r="BZ15" i="35" s="1"/>
  <c r="BT15" i="35"/>
  <c r="BX15" i="35" s="1"/>
  <c r="BJ15" i="35"/>
  <c r="BO15" i="35" s="1"/>
  <c r="R15" i="35"/>
  <c r="BM1585" i="35" l="1"/>
  <c r="BS1585" i="35"/>
  <c r="BP1585" i="35"/>
  <c r="BQ1585" i="35"/>
  <c r="BQ1582" i="35"/>
  <c r="BM1582" i="35"/>
  <c r="BS1582" i="35"/>
  <c r="BP1582" i="35"/>
  <c r="BM1591" i="35"/>
  <c r="BQ1591" i="35"/>
  <c r="BS1591" i="35"/>
  <c r="BP1591" i="35"/>
  <c r="BR15" i="35"/>
  <c r="BU15" i="35"/>
  <c r="BV15" i="35"/>
  <c r="BK15" i="35"/>
  <c r="BW15" i="35"/>
  <c r="BL15" i="35"/>
  <c r="BN15" i="35"/>
  <c r="CA1622" i="35"/>
  <c r="BY1622" i="35"/>
  <c r="BZ1622" i="35" s="1"/>
  <c r="BT1622" i="35"/>
  <c r="BX1622" i="35" s="1"/>
  <c r="BJ1622" i="35"/>
  <c r="BO1622" i="35" s="1"/>
  <c r="R1622" i="35"/>
  <c r="CA1070" i="35"/>
  <c r="BY1070" i="35"/>
  <c r="BZ1070" i="35" s="1"/>
  <c r="BT1070" i="35"/>
  <c r="BW1070" i="35" s="1"/>
  <c r="BJ1070" i="35"/>
  <c r="BO1070" i="35" s="1"/>
  <c r="R1070" i="35"/>
  <c r="CA598" i="35"/>
  <c r="BY598" i="35"/>
  <c r="BZ598" i="35" s="1"/>
  <c r="BT598" i="35"/>
  <c r="BV598" i="35" s="1"/>
  <c r="BJ598" i="35"/>
  <c r="BR598" i="35" s="1"/>
  <c r="R598" i="35"/>
  <c r="CA406" i="35"/>
  <c r="BY406" i="35"/>
  <c r="BZ406" i="35" s="1"/>
  <c r="BT406" i="35"/>
  <c r="BX406" i="35" s="1"/>
  <c r="BJ406" i="35"/>
  <c r="BO406" i="35" s="1"/>
  <c r="R406" i="35"/>
  <c r="CA264" i="35"/>
  <c r="BY264" i="35"/>
  <c r="BZ264" i="35" s="1"/>
  <c r="BT264" i="35"/>
  <c r="BW264" i="35" s="1"/>
  <c r="BJ264" i="35"/>
  <c r="BK264" i="35" s="1"/>
  <c r="R264" i="35"/>
  <c r="BP15" i="35" l="1"/>
  <c r="BM15" i="35"/>
  <c r="BS15" i="35"/>
  <c r="BQ15" i="35"/>
  <c r="BR1622" i="35"/>
  <c r="BU1622" i="35"/>
  <c r="BV1622" i="35"/>
  <c r="BK1622" i="35"/>
  <c r="BW1622" i="35"/>
  <c r="BL1622" i="35"/>
  <c r="BN1622" i="35"/>
  <c r="BR1070" i="35"/>
  <c r="BU1070" i="35"/>
  <c r="BV1070" i="35"/>
  <c r="BL1070" i="35"/>
  <c r="BX1070" i="35"/>
  <c r="BK1070" i="35"/>
  <c r="BN1070" i="35"/>
  <c r="BX598" i="35"/>
  <c r="BK598" i="35"/>
  <c r="BM598" i="35" s="1"/>
  <c r="BL598" i="35"/>
  <c r="BN598" i="35"/>
  <c r="BO598" i="35"/>
  <c r="BW598" i="35"/>
  <c r="BU598" i="35"/>
  <c r="BR406" i="35"/>
  <c r="BU406" i="35"/>
  <c r="BV406" i="35"/>
  <c r="BK406" i="35"/>
  <c r="BW406" i="35"/>
  <c r="BL406" i="35"/>
  <c r="BN406" i="35"/>
  <c r="BS264" i="35"/>
  <c r="BQ264" i="35"/>
  <c r="BP264" i="35"/>
  <c r="BM264" i="35"/>
  <c r="BL264" i="35"/>
  <c r="BX264" i="35"/>
  <c r="BN264" i="35"/>
  <c r="BO264" i="35"/>
  <c r="BV264" i="35"/>
  <c r="BR264" i="35"/>
  <c r="BU264" i="35"/>
  <c r="BM1622" i="35" l="1"/>
  <c r="BS1622" i="35"/>
  <c r="BQ1622" i="35"/>
  <c r="BP1622" i="35"/>
  <c r="BM1070" i="35"/>
  <c r="BP1070" i="35"/>
  <c r="BS1070" i="35"/>
  <c r="BQ1070" i="35"/>
  <c r="BP598" i="35"/>
  <c r="BS598" i="35"/>
  <c r="BQ598" i="35"/>
  <c r="BM406" i="35"/>
  <c r="BP406" i="35"/>
  <c r="BS406" i="35"/>
  <c r="BQ406" i="35"/>
  <c r="CA366" i="35"/>
  <c r="BY366" i="35"/>
  <c r="BZ366" i="35" s="1"/>
  <c r="BT366" i="35"/>
  <c r="BX366" i="35" s="1"/>
  <c r="BJ366" i="35"/>
  <c r="BN366" i="35" s="1"/>
  <c r="R366" i="35"/>
  <c r="CA1195" i="35"/>
  <c r="BY1195" i="35"/>
  <c r="BZ1195" i="35" s="1"/>
  <c r="BT1195" i="35"/>
  <c r="BV1195" i="35" s="1"/>
  <c r="BJ1195" i="35"/>
  <c r="BR1195" i="35" s="1"/>
  <c r="R1195" i="35"/>
  <c r="BR366" i="35" l="1"/>
  <c r="BK366" i="35"/>
  <c r="BW366" i="35"/>
  <c r="BU366" i="35"/>
  <c r="BV366" i="35"/>
  <c r="BL366" i="35"/>
  <c r="BO366" i="35"/>
  <c r="BK1195" i="35"/>
  <c r="BW1195" i="35"/>
  <c r="BL1195" i="35"/>
  <c r="BX1195" i="35"/>
  <c r="BN1195" i="35"/>
  <c r="BO1195" i="35"/>
  <c r="BU1195" i="35"/>
  <c r="BM366" i="35" l="1"/>
  <c r="BQ366" i="35"/>
  <c r="BS366" i="35"/>
  <c r="BP366" i="35"/>
  <c r="BS1195" i="35"/>
  <c r="BP1195" i="35"/>
  <c r="BQ1195" i="35"/>
  <c r="BM1195" i="35"/>
  <c r="AE556" i="35" l="1"/>
  <c r="AE552" i="35"/>
  <c r="AE548" i="35"/>
  <c r="CA2161" i="35" l="1"/>
  <c r="BY2161" i="35"/>
  <c r="BZ2161" i="35" s="1"/>
  <c r="BT2161" i="35"/>
  <c r="BW2161" i="35" s="1"/>
  <c r="BJ2161" i="35"/>
  <c r="BN2161" i="35" s="1"/>
  <c r="AE2161" i="35"/>
  <c r="AE2165" i="35"/>
  <c r="AE2058" i="35"/>
  <c r="AE2128" i="35"/>
  <c r="AE2083" i="35"/>
  <c r="AE2079" i="35"/>
  <c r="AE2076" i="35"/>
  <c r="AE2102" i="35"/>
  <c r="AE2099" i="35"/>
  <c r="AE2096" i="35"/>
  <c r="AE2093" i="35"/>
  <c r="AE2089" i="35"/>
  <c r="AE2122" i="35"/>
  <c r="AE2118" i="35"/>
  <c r="AE2114" i="35"/>
  <c r="AE2110" i="35"/>
  <c r="AE2106" i="35"/>
  <c r="AE2069" i="35"/>
  <c r="AE2054" i="35"/>
  <c r="AE2067" i="35"/>
  <c r="AE2063" i="35"/>
  <c r="AE2045" i="35"/>
  <c r="AE2032" i="35"/>
  <c r="AE2029" i="35"/>
  <c r="AE2022" i="35"/>
  <c r="AE2016" i="35"/>
  <c r="AE2012" i="35"/>
  <c r="BO2161" i="35" l="1"/>
  <c r="BK2161" i="35"/>
  <c r="BL2161" i="35"/>
  <c r="BX2161" i="35"/>
  <c r="BR2161" i="35"/>
  <c r="BU2161" i="35"/>
  <c r="BV2161" i="35"/>
  <c r="CA1392" i="35"/>
  <c r="BY1392" i="35"/>
  <c r="BZ1392" i="35" s="1"/>
  <c r="BT1392" i="35"/>
  <c r="BV1392" i="35" s="1"/>
  <c r="BJ1392" i="35"/>
  <c r="BO1392" i="35" s="1"/>
  <c r="AE1392" i="35"/>
  <c r="R1392" i="35"/>
  <c r="CA1317" i="35"/>
  <c r="BY1317" i="35"/>
  <c r="BZ1317" i="35" s="1"/>
  <c r="BT1317" i="35"/>
  <c r="BX1317" i="35" s="1"/>
  <c r="BJ1317" i="35"/>
  <c r="BL1317" i="35" s="1"/>
  <c r="R1317" i="35"/>
  <c r="BS2161" i="35" l="1"/>
  <c r="BM2161" i="35"/>
  <c r="BQ2161" i="35"/>
  <c r="BP2161" i="35"/>
  <c r="BR1392" i="35"/>
  <c r="BU1392" i="35"/>
  <c r="BK1392" i="35"/>
  <c r="BW1392" i="35"/>
  <c r="BL1392" i="35"/>
  <c r="BX1392" i="35"/>
  <c r="BN1392" i="35"/>
  <c r="BO1317" i="35"/>
  <c r="BR1317" i="35"/>
  <c r="BU1317" i="35"/>
  <c r="BV1317" i="35"/>
  <c r="BN1317" i="35"/>
  <c r="BK1317" i="35"/>
  <c r="BW1317" i="35"/>
  <c r="AE1999" i="35"/>
  <c r="AE1997" i="35"/>
  <c r="AE1992" i="35"/>
  <c r="AE1990" i="35"/>
  <c r="AE1988" i="35"/>
  <c r="AE1986" i="35"/>
  <c r="AE1984" i="35"/>
  <c r="AE1979" i="35"/>
  <c r="AE1976" i="35"/>
  <c r="AE1973" i="35"/>
  <c r="AE1958" i="35"/>
  <c r="AE1955" i="35"/>
  <c r="AE1953" i="35"/>
  <c r="AE1950" i="35"/>
  <c r="AE1948" i="35"/>
  <c r="AE1946" i="35"/>
  <c r="AE1942" i="35"/>
  <c r="AE1935" i="35"/>
  <c r="AE1929" i="35"/>
  <c r="AE1924" i="35"/>
  <c r="AE1923" i="35"/>
  <c r="AE1836" i="35"/>
  <c r="AE1829" i="35"/>
  <c r="AE1825" i="35"/>
  <c r="AE1739" i="35"/>
  <c r="AE1730" i="35"/>
  <c r="AE1723" i="35"/>
  <c r="AE1714" i="35"/>
  <c r="AE1693" i="35"/>
  <c r="AE1690" i="35"/>
  <c r="AE1686" i="35"/>
  <c r="AE1682" i="35"/>
  <c r="AE1679" i="35"/>
  <c r="AE1677" i="35"/>
  <c r="AE1674" i="35"/>
  <c r="AE1670" i="35"/>
  <c r="AE1666" i="35"/>
  <c r="AE1657" i="35"/>
  <c r="AE1552" i="35"/>
  <c r="AE1535" i="35"/>
  <c r="AE1527" i="35"/>
  <c r="AE1518" i="35"/>
  <c r="AE1517" i="35"/>
  <c r="CA1518" i="35"/>
  <c r="BY1518" i="35"/>
  <c r="BZ1518" i="35" s="1"/>
  <c r="BT1518" i="35"/>
  <c r="BX1518" i="35" s="1"/>
  <c r="BJ1518" i="35"/>
  <c r="BL1518" i="35" s="1"/>
  <c r="AE1506" i="35"/>
  <c r="AE1472" i="35"/>
  <c r="AE1431" i="35"/>
  <c r="AE1410" i="35"/>
  <c r="AE1398" i="35"/>
  <c r="AE1383" i="35"/>
  <c r="AE1377" i="35"/>
  <c r="AE1372" i="35"/>
  <c r="AE1371" i="35"/>
  <c r="AE1368" i="35"/>
  <c r="AE1173" i="35"/>
  <c r="AE1053" i="35"/>
  <c r="AE984" i="35"/>
  <c r="AE1012" i="35"/>
  <c r="AE960" i="35"/>
  <c r="AE959" i="35"/>
  <c r="CA960" i="35"/>
  <c r="BY960" i="35"/>
  <c r="BZ960" i="35" s="1"/>
  <c r="BT960" i="35"/>
  <c r="BX960" i="35" s="1"/>
  <c r="BJ960" i="35"/>
  <c r="BO960" i="35" s="1"/>
  <c r="CA959" i="35"/>
  <c r="BY959" i="35"/>
  <c r="BZ959" i="35" s="1"/>
  <c r="BT959" i="35"/>
  <c r="BV959" i="35" s="1"/>
  <c r="BJ959" i="35"/>
  <c r="BR959" i="35" s="1"/>
  <c r="CA938" i="35"/>
  <c r="BY938" i="35"/>
  <c r="BZ938" i="35" s="1"/>
  <c r="BT938" i="35"/>
  <c r="BV938" i="35" s="1"/>
  <c r="BJ938" i="35"/>
  <c r="BO938" i="35" s="1"/>
  <c r="AE938" i="35"/>
  <c r="AE937" i="35"/>
  <c r="BM1392" i="35" l="1"/>
  <c r="BS1392" i="35"/>
  <c r="BP1392" i="35"/>
  <c r="BQ1392" i="35"/>
  <c r="BM1317" i="35"/>
  <c r="BQ1317" i="35"/>
  <c r="BS1317" i="35"/>
  <c r="BP1317" i="35"/>
  <c r="BK1518" i="35"/>
  <c r="BN1518" i="35"/>
  <c r="BO1518" i="35"/>
  <c r="BU1518" i="35"/>
  <c r="BW1518" i="35"/>
  <c r="BR1518" i="35"/>
  <c r="BV1518" i="35"/>
  <c r="BU960" i="35"/>
  <c r="BV960" i="35"/>
  <c r="BK960" i="35"/>
  <c r="BW960" i="35"/>
  <c r="BK959" i="35"/>
  <c r="BM959" i="35" s="1"/>
  <c r="BL960" i="35"/>
  <c r="BW959" i="35"/>
  <c r="BR960" i="35"/>
  <c r="BX959" i="35"/>
  <c r="BL959" i="35"/>
  <c r="BN959" i="35"/>
  <c r="BN960" i="35"/>
  <c r="BO959" i="35"/>
  <c r="BU959" i="35"/>
  <c r="BR938" i="35"/>
  <c r="BW938" i="35"/>
  <c r="BX938" i="35"/>
  <c r="BU938" i="35"/>
  <c r="BK938" i="35"/>
  <c r="BL938" i="35"/>
  <c r="BN938" i="35"/>
  <c r="AE952" i="35"/>
  <c r="AE965" i="35"/>
  <c r="AE964" i="35"/>
  <c r="AE963" i="35"/>
  <c r="CA964" i="35"/>
  <c r="BY964" i="35"/>
  <c r="BZ964" i="35" s="1"/>
  <c r="BT964" i="35"/>
  <c r="BV964" i="35" s="1"/>
  <c r="BJ964" i="35"/>
  <c r="BR964" i="35" s="1"/>
  <c r="CA965" i="35"/>
  <c r="BY965" i="35"/>
  <c r="BZ965" i="35" s="1"/>
  <c r="BT965" i="35"/>
  <c r="BX965" i="35" s="1"/>
  <c r="BJ965" i="35"/>
  <c r="BL965" i="35" s="1"/>
  <c r="AE944" i="35"/>
  <c r="AE943" i="35"/>
  <c r="AE942" i="35"/>
  <c r="AE918" i="35"/>
  <c r="AE876" i="35"/>
  <c r="CA873" i="35"/>
  <c r="BY873" i="35"/>
  <c r="BZ873" i="35" s="1"/>
  <c r="BT873" i="35"/>
  <c r="BV873" i="35" s="1"/>
  <c r="BJ873" i="35"/>
  <c r="BO873" i="35" s="1"/>
  <c r="AE873" i="35"/>
  <c r="AE897" i="35"/>
  <c r="AE898" i="35"/>
  <c r="AE872" i="35"/>
  <c r="AE863" i="35"/>
  <c r="CA863" i="35"/>
  <c r="BY863" i="35"/>
  <c r="BZ863" i="35" s="1"/>
  <c r="BT863" i="35"/>
  <c r="BV863" i="35" s="1"/>
  <c r="BJ863" i="35"/>
  <c r="BR863" i="35" s="1"/>
  <c r="AE841" i="35"/>
  <c r="AE798" i="35"/>
  <c r="AE739" i="35"/>
  <c r="AE701" i="35"/>
  <c r="AE679" i="35"/>
  <c r="AE675" i="35"/>
  <c r="CA408" i="35"/>
  <c r="BY408" i="35"/>
  <c r="BZ408" i="35" s="1"/>
  <c r="BT408" i="35"/>
  <c r="BV408" i="35" s="1"/>
  <c r="BJ408" i="35"/>
  <c r="BR408" i="35" s="1"/>
  <c r="CA253" i="35"/>
  <c r="BY253" i="35"/>
  <c r="BZ253" i="35" s="1"/>
  <c r="BT253" i="35"/>
  <c r="BW253" i="35" s="1"/>
  <c r="BJ253" i="35"/>
  <c r="BK253" i="35" s="1"/>
  <c r="CA197" i="35"/>
  <c r="BY197" i="35"/>
  <c r="BZ197" i="35" s="1"/>
  <c r="BT197" i="35"/>
  <c r="BX197" i="35" s="1"/>
  <c r="BJ197" i="35"/>
  <c r="BL197" i="35" s="1"/>
  <c r="BS1518" i="35" l="1"/>
  <c r="BP1518" i="35"/>
  <c r="BQ1518" i="35"/>
  <c r="BM1518" i="35"/>
  <c r="BP959" i="35"/>
  <c r="BS959" i="35"/>
  <c r="BQ959" i="35"/>
  <c r="BM960" i="35"/>
  <c r="BP960" i="35"/>
  <c r="BS960" i="35"/>
  <c r="BQ960" i="35"/>
  <c r="BM938" i="35"/>
  <c r="BS938" i="35"/>
  <c r="BQ938" i="35"/>
  <c r="BP938" i="35"/>
  <c r="BK964" i="35"/>
  <c r="BS964" i="35" s="1"/>
  <c r="BL964" i="35"/>
  <c r="BN964" i="35"/>
  <c r="BO964" i="35"/>
  <c r="BW964" i="35"/>
  <c r="BX964" i="35"/>
  <c r="BN965" i="35"/>
  <c r="BO965" i="35"/>
  <c r="BK965" i="35"/>
  <c r="BQ965" i="35" s="1"/>
  <c r="BU964" i="35"/>
  <c r="BR965" i="35"/>
  <c r="BU965" i="35"/>
  <c r="BV965" i="35"/>
  <c r="BW965" i="35"/>
  <c r="BK873" i="35"/>
  <c r="BS873" i="35" s="1"/>
  <c r="BL873" i="35"/>
  <c r="BR873" i="35"/>
  <c r="BN873" i="35"/>
  <c r="BU873" i="35"/>
  <c r="BW873" i="35"/>
  <c r="BX873" i="35"/>
  <c r="BK863" i="35"/>
  <c r="BS863" i="35" s="1"/>
  <c r="BL863" i="35"/>
  <c r="BN863" i="35"/>
  <c r="BW863" i="35"/>
  <c r="BX863" i="35"/>
  <c r="BO863" i="35"/>
  <c r="BU863" i="35"/>
  <c r="BL408" i="35"/>
  <c r="BN408" i="35"/>
  <c r="BW408" i="35"/>
  <c r="BX408" i="35"/>
  <c r="BK408" i="35"/>
  <c r="BO408" i="35"/>
  <c r="BU408" i="35"/>
  <c r="BL253" i="35"/>
  <c r="BN253" i="35"/>
  <c r="BR253" i="35"/>
  <c r="BX253" i="35"/>
  <c r="BS253" i="35"/>
  <c r="BQ253" i="35"/>
  <c r="BP253" i="35"/>
  <c r="BM253" i="35"/>
  <c r="BO253" i="35"/>
  <c r="BU253" i="35"/>
  <c r="BV253" i="35"/>
  <c r="BN197" i="35"/>
  <c r="BR197" i="35"/>
  <c r="BU197" i="35"/>
  <c r="BO197" i="35"/>
  <c r="BV197" i="35"/>
  <c r="BK197" i="35"/>
  <c r="BW197" i="35"/>
  <c r="BM964" i="35" l="1"/>
  <c r="BQ964" i="35"/>
  <c r="BP964" i="35"/>
  <c r="BP965" i="35"/>
  <c r="BS965" i="35"/>
  <c r="BM965" i="35"/>
  <c r="BM873" i="35"/>
  <c r="BQ873" i="35"/>
  <c r="BP873" i="35"/>
  <c r="BQ863" i="35"/>
  <c r="BP863" i="35"/>
  <c r="BM863" i="35"/>
  <c r="BS408" i="35"/>
  <c r="BP408" i="35"/>
  <c r="BM408" i="35"/>
  <c r="BQ408" i="35"/>
  <c r="BS197" i="35"/>
  <c r="BM197" i="35"/>
  <c r="BQ197" i="35"/>
  <c r="BP197" i="35"/>
  <c r="R1361" i="35" l="1"/>
  <c r="CA1361" i="35"/>
  <c r="BY1361" i="35"/>
  <c r="BZ1361" i="35" s="1"/>
  <c r="BT1361" i="35"/>
  <c r="BV1361" i="35" s="1"/>
  <c r="BJ1361" i="35"/>
  <c r="BO1361" i="35" s="1"/>
  <c r="CA1368" i="35"/>
  <c r="BY1368" i="35"/>
  <c r="BZ1368" i="35" s="1"/>
  <c r="BT1368" i="35"/>
  <c r="BX1368" i="35" s="1"/>
  <c r="BJ1368" i="35"/>
  <c r="BO1368" i="35" s="1"/>
  <c r="R1368" i="35"/>
  <c r="CA527" i="35"/>
  <c r="BY527" i="35"/>
  <c r="BZ527" i="35" s="1"/>
  <c r="BT527" i="35"/>
  <c r="BX527" i="35" s="1"/>
  <c r="BJ527" i="35"/>
  <c r="BO527" i="35" s="1"/>
  <c r="R527" i="35"/>
  <c r="R217" i="35"/>
  <c r="CA217" i="35"/>
  <c r="BY217" i="35"/>
  <c r="BZ217" i="35" s="1"/>
  <c r="BT217" i="35"/>
  <c r="BX217" i="35" s="1"/>
  <c r="BJ217" i="35"/>
  <c r="BN217" i="35" s="1"/>
  <c r="AE67" i="35"/>
  <c r="BU1361" i="35" l="1"/>
  <c r="BR1361" i="35"/>
  <c r="BW1361" i="35"/>
  <c r="BL1361" i="35"/>
  <c r="BX1361" i="35"/>
  <c r="BK1361" i="35"/>
  <c r="BN1361" i="35"/>
  <c r="BU1368" i="35"/>
  <c r="BW1368" i="35"/>
  <c r="BV1368" i="35"/>
  <c r="BK1368" i="35"/>
  <c r="BL1368" i="35"/>
  <c r="BR1368" i="35"/>
  <c r="BN1368" i="35"/>
  <c r="BR527" i="35"/>
  <c r="BU527" i="35"/>
  <c r="BV527" i="35"/>
  <c r="BK527" i="35"/>
  <c r="BW527" i="35"/>
  <c r="BL527" i="35"/>
  <c r="BN527" i="35"/>
  <c r="BO217" i="35"/>
  <c r="BR217" i="35"/>
  <c r="BW217" i="35"/>
  <c r="BU217" i="35"/>
  <c r="BV217" i="35"/>
  <c r="BL217" i="35"/>
  <c r="BK217" i="35"/>
  <c r="CA95" i="35"/>
  <c r="BY95" i="35"/>
  <c r="BZ95" i="35" s="1"/>
  <c r="BT95" i="35"/>
  <c r="BX95" i="35" s="1"/>
  <c r="BJ95" i="35"/>
  <c r="BN95" i="35" s="1"/>
  <c r="R95" i="35"/>
  <c r="BS1361" i="35" l="1"/>
  <c r="BM1361" i="35"/>
  <c r="BQ1361" i="35"/>
  <c r="BP1361" i="35"/>
  <c r="BM1368" i="35"/>
  <c r="BQ1368" i="35"/>
  <c r="BP1368" i="35"/>
  <c r="BS1368" i="35"/>
  <c r="BM527" i="35"/>
  <c r="BS527" i="35"/>
  <c r="BP527" i="35"/>
  <c r="BQ527" i="35"/>
  <c r="BM217" i="35"/>
  <c r="BS217" i="35"/>
  <c r="BQ217" i="35"/>
  <c r="BP217" i="35"/>
  <c r="BO95" i="35"/>
  <c r="BR95" i="35"/>
  <c r="BK95" i="35"/>
  <c r="BW95" i="35"/>
  <c r="BU95" i="35"/>
  <c r="BV95" i="35"/>
  <c r="BL95" i="35"/>
  <c r="AE618" i="35"/>
  <c r="AE614" i="35"/>
  <c r="AE610" i="35"/>
  <c r="AE624" i="35"/>
  <c r="AE580" i="35"/>
  <c r="AE576" i="35"/>
  <c r="AE570" i="35"/>
  <c r="AE387" i="35"/>
  <c r="AE372" i="35"/>
  <c r="AE544" i="35"/>
  <c r="AE514" i="35"/>
  <c r="AE523" i="35"/>
  <c r="AE511" i="35"/>
  <c r="AE506" i="35"/>
  <c r="AE502" i="35"/>
  <c r="AE485" i="35"/>
  <c r="AE465" i="35"/>
  <c r="AE462" i="35"/>
  <c r="AE440" i="35"/>
  <c r="AE438" i="35"/>
  <c r="AE434" i="35"/>
  <c r="AE430" i="35"/>
  <c r="AE428" i="35"/>
  <c r="AE343" i="35"/>
  <c r="AE336" i="35"/>
  <c r="AE335" i="35"/>
  <c r="AE329" i="35"/>
  <c r="AE328" i="35"/>
  <c r="AE315" i="35"/>
  <c r="AE312" i="35"/>
  <c r="AE311" i="35"/>
  <c r="BM95" i="35" l="1"/>
  <c r="BS95" i="35"/>
  <c r="BQ95" i="35"/>
  <c r="BP95" i="35"/>
  <c r="AE292" i="35"/>
  <c r="AE287" i="35"/>
  <c r="AE284" i="35"/>
  <c r="AE282" i="35"/>
  <c r="AE278" i="35"/>
  <c r="AE244" i="35"/>
  <c r="CA202" i="35"/>
  <c r="BY202" i="35"/>
  <c r="BZ202" i="35" s="1"/>
  <c r="BT202" i="35"/>
  <c r="BV202" i="35" s="1"/>
  <c r="BJ202" i="35"/>
  <c r="BR202" i="35" s="1"/>
  <c r="AE202" i="35"/>
  <c r="AE201" i="35"/>
  <c r="AE209" i="35"/>
  <c r="AE173" i="35"/>
  <c r="AE169" i="35"/>
  <c r="AE229" i="35"/>
  <c r="BU202" i="35" l="1"/>
  <c r="BW202" i="35"/>
  <c r="BL202" i="35"/>
  <c r="BN202" i="35"/>
  <c r="BO202" i="35"/>
  <c r="BK202" i="35"/>
  <c r="BX202" i="35"/>
  <c r="AE37" i="35"/>
  <c r="BS202" i="35" l="1"/>
  <c r="BQ202" i="35"/>
  <c r="BP202" i="35"/>
  <c r="BM202" i="35"/>
  <c r="CA1789" i="35" l="1"/>
  <c r="BY1789" i="35"/>
  <c r="BZ1789" i="35" s="1"/>
  <c r="BT1789" i="35"/>
  <c r="BX1789" i="35" s="1"/>
  <c r="BJ1789" i="35"/>
  <c r="BO1789" i="35" s="1"/>
  <c r="CA1812" i="35"/>
  <c r="BY1812" i="35"/>
  <c r="BZ1812" i="35" s="1"/>
  <c r="BT1812" i="35"/>
  <c r="BW1812" i="35" s="1"/>
  <c r="BJ1812" i="35"/>
  <c r="BO1812" i="35" s="1"/>
  <c r="AE1812" i="35"/>
  <c r="CA1809" i="35"/>
  <c r="BY1809" i="35"/>
  <c r="BZ1809" i="35" s="1"/>
  <c r="BT1809" i="35"/>
  <c r="BX1809" i="35" s="1"/>
  <c r="BJ1809" i="35"/>
  <c r="BN1809" i="35" s="1"/>
  <c r="AE1809" i="35"/>
  <c r="CA1810" i="35"/>
  <c r="BY1810" i="35"/>
  <c r="BZ1810" i="35" s="1"/>
  <c r="BT1810" i="35"/>
  <c r="BV1810" i="35" s="1"/>
  <c r="BJ1810" i="35"/>
  <c r="BO1810" i="35" s="1"/>
  <c r="AE1810" i="35"/>
  <c r="CA1808" i="35"/>
  <c r="BY1808" i="35"/>
  <c r="BZ1808" i="35" s="1"/>
  <c r="BT1808" i="35"/>
  <c r="BW1808" i="35" s="1"/>
  <c r="BJ1808" i="35"/>
  <c r="BO1808" i="35" s="1"/>
  <c r="AE1808" i="35"/>
  <c r="CA1811" i="35"/>
  <c r="BY1811" i="35"/>
  <c r="BZ1811" i="35" s="1"/>
  <c r="BT1811" i="35"/>
  <c r="BX1811" i="35" s="1"/>
  <c r="BJ1811" i="35"/>
  <c r="BO1811" i="35" s="1"/>
  <c r="AE1811" i="35"/>
  <c r="AE1793" i="35"/>
  <c r="AE1807" i="35"/>
  <c r="AE1813" i="35"/>
  <c r="AE1814" i="35"/>
  <c r="AE1815" i="35"/>
  <c r="AE1816" i="35"/>
  <c r="BN1789" i="35" l="1"/>
  <c r="BW1789" i="35"/>
  <c r="BK1789" i="35"/>
  <c r="BM1789" i="35" s="1"/>
  <c r="BR1789" i="35"/>
  <c r="BU1789" i="35"/>
  <c r="BV1789" i="35"/>
  <c r="BL1789" i="35"/>
  <c r="BV1812" i="35"/>
  <c r="BX1812" i="35"/>
  <c r="BL1812" i="35"/>
  <c r="BR1812" i="35"/>
  <c r="BU1812" i="35"/>
  <c r="BK1812" i="35"/>
  <c r="BN1812" i="35"/>
  <c r="BX1810" i="35"/>
  <c r="BW1810" i="35"/>
  <c r="BO1809" i="35"/>
  <c r="BU1810" i="35"/>
  <c r="BK1810" i="35"/>
  <c r="BS1810" i="35" s="1"/>
  <c r="BR1809" i="35"/>
  <c r="BU1809" i="35"/>
  <c r="BL1810" i="35"/>
  <c r="BK1809" i="35"/>
  <c r="BW1809" i="35"/>
  <c r="BV1809" i="35"/>
  <c r="BN1810" i="35"/>
  <c r="BL1809" i="35"/>
  <c r="BR1810" i="35"/>
  <c r="BL1808" i="35"/>
  <c r="BV1808" i="35"/>
  <c r="BX1808" i="35"/>
  <c r="BR1811" i="35"/>
  <c r="BR1808" i="35"/>
  <c r="BU1808" i="35"/>
  <c r="BK1808" i="35"/>
  <c r="BN1808" i="35"/>
  <c r="BV1811" i="35"/>
  <c r="BU1811" i="35"/>
  <c r="BK1811" i="35"/>
  <c r="BW1811" i="35"/>
  <c r="BL1811" i="35"/>
  <c r="BN1811" i="35"/>
  <c r="AE1856" i="35"/>
  <c r="AE1477" i="35"/>
  <c r="AE712" i="35"/>
  <c r="AE222" i="35"/>
  <c r="CA47" i="35"/>
  <c r="BY47" i="35"/>
  <c r="BZ47" i="35" s="1"/>
  <c r="BT47" i="35"/>
  <c r="BW47" i="35" s="1"/>
  <c r="BJ47" i="35"/>
  <c r="BO47" i="35" s="1"/>
  <c r="R47" i="35"/>
  <c r="AE1911" i="35"/>
  <c r="AE1908" i="35"/>
  <c r="AE1903" i="35"/>
  <c r="AE1899" i="35"/>
  <c r="AE1897" i="35"/>
  <c r="AE1892" i="35"/>
  <c r="AE1877" i="35"/>
  <c r="AE1863" i="35"/>
  <c r="AE1845" i="35"/>
  <c r="AE1852" i="35"/>
  <c r="BP1789" i="35" l="1"/>
  <c r="BQ1789" i="35"/>
  <c r="BS1789" i="35"/>
  <c r="BP1812" i="35"/>
  <c r="BS1812" i="35"/>
  <c r="BQ1812" i="35"/>
  <c r="BM1812" i="35"/>
  <c r="BP1810" i="35"/>
  <c r="BQ1810" i="35"/>
  <c r="BM1810" i="35"/>
  <c r="BM1809" i="35"/>
  <c r="BP1809" i="35"/>
  <c r="BS1809" i="35"/>
  <c r="BQ1809" i="35"/>
  <c r="BS1808" i="35"/>
  <c r="BP1808" i="35"/>
  <c r="BQ1808" i="35"/>
  <c r="BM1808" i="35"/>
  <c r="BM1811" i="35"/>
  <c r="BS1811" i="35"/>
  <c r="BQ1811" i="35"/>
  <c r="BP1811" i="35"/>
  <c r="BK47" i="35"/>
  <c r="BP47" i="35" s="1"/>
  <c r="BR47" i="35"/>
  <c r="BU47" i="35"/>
  <c r="BV47" i="35"/>
  <c r="BL47" i="35"/>
  <c r="BX47" i="35"/>
  <c r="BN47" i="35"/>
  <c r="BQ47" i="35" l="1"/>
  <c r="BM47" i="35"/>
  <c r="BS47" i="35"/>
  <c r="CA534" i="35" l="1"/>
  <c r="BY534" i="35"/>
  <c r="BZ534" i="35" s="1"/>
  <c r="BT534" i="35"/>
  <c r="BV534" i="35" s="1"/>
  <c r="BJ534" i="35"/>
  <c r="BR534" i="35" s="1"/>
  <c r="R534" i="35"/>
  <c r="CA718" i="35"/>
  <c r="BY718" i="35"/>
  <c r="BZ718" i="35" s="1"/>
  <c r="BT718" i="35"/>
  <c r="BX718" i="35" s="1"/>
  <c r="BJ718" i="35"/>
  <c r="BL718" i="35" s="1"/>
  <c r="R718" i="35"/>
  <c r="BK534" i="35" l="1"/>
  <c r="BS534" i="35" s="1"/>
  <c r="BL534" i="35"/>
  <c r="BN534" i="35"/>
  <c r="BO534" i="35"/>
  <c r="BW534" i="35"/>
  <c r="BX534" i="35"/>
  <c r="BU534" i="35"/>
  <c r="BN718" i="35"/>
  <c r="BO718" i="35"/>
  <c r="BR718" i="35"/>
  <c r="BU718" i="35"/>
  <c r="BV718" i="35"/>
  <c r="BK718" i="35"/>
  <c r="BW718" i="35"/>
  <c r="CA411" i="35"/>
  <c r="BY411" i="35"/>
  <c r="BZ411" i="35" s="1"/>
  <c r="BT411" i="35"/>
  <c r="BV411" i="35" s="1"/>
  <c r="BJ411" i="35"/>
  <c r="BN411" i="35" s="1"/>
  <c r="R411" i="35"/>
  <c r="CA1032" i="35"/>
  <c r="BY1032" i="35"/>
  <c r="BZ1032" i="35" s="1"/>
  <c r="BT1032" i="35"/>
  <c r="BX1032" i="35" s="1"/>
  <c r="BJ1032" i="35"/>
  <c r="BL1032" i="35" s="1"/>
  <c r="R1032" i="35"/>
  <c r="CA1090" i="35"/>
  <c r="BY1090" i="35"/>
  <c r="BZ1090" i="35" s="1"/>
  <c r="BT1090" i="35"/>
  <c r="BX1090" i="35" s="1"/>
  <c r="BJ1090" i="35"/>
  <c r="BL1090" i="35" s="1"/>
  <c r="R1090" i="35"/>
  <c r="CA422" i="35"/>
  <c r="BY422" i="35"/>
  <c r="BZ422" i="35" s="1"/>
  <c r="BT422" i="35"/>
  <c r="BV422" i="35" s="1"/>
  <c r="BJ422" i="35"/>
  <c r="BR422" i="35" s="1"/>
  <c r="R422" i="35"/>
  <c r="CA223" i="35"/>
  <c r="BY223" i="35"/>
  <c r="BZ223" i="35" s="1"/>
  <c r="BT223" i="35"/>
  <c r="BX223" i="35" s="1"/>
  <c r="BJ223" i="35"/>
  <c r="BO223" i="35" s="1"/>
  <c r="R223" i="35"/>
  <c r="CA716" i="35"/>
  <c r="BY716" i="35"/>
  <c r="BZ716" i="35" s="1"/>
  <c r="BT716" i="35"/>
  <c r="BV716" i="35" s="1"/>
  <c r="BJ716" i="35"/>
  <c r="BK716" i="35" s="1"/>
  <c r="R716" i="35"/>
  <c r="R719" i="35"/>
  <c r="BJ719" i="35"/>
  <c r="BK719" i="35" s="1"/>
  <c r="BT719" i="35"/>
  <c r="BW719" i="35" s="1"/>
  <c r="BY719" i="35"/>
  <c r="BZ719" i="35" s="1"/>
  <c r="CA719" i="35"/>
  <c r="BM534" i="35" l="1"/>
  <c r="BQ534" i="35"/>
  <c r="BP534" i="35"/>
  <c r="BM718" i="35"/>
  <c r="BS718" i="35"/>
  <c r="BQ718" i="35"/>
  <c r="BP718" i="35"/>
  <c r="BK411" i="35"/>
  <c r="BS411" i="35" s="1"/>
  <c r="BL411" i="35"/>
  <c r="BR411" i="35"/>
  <c r="BO411" i="35"/>
  <c r="BW411" i="35"/>
  <c r="BX411" i="35"/>
  <c r="BU411" i="35"/>
  <c r="BN1032" i="35"/>
  <c r="BO1032" i="35"/>
  <c r="BR1032" i="35"/>
  <c r="BV1032" i="35"/>
  <c r="BK1032" i="35"/>
  <c r="BW1032" i="35"/>
  <c r="BU1032" i="35"/>
  <c r="BN1090" i="35"/>
  <c r="BR1090" i="35"/>
  <c r="BO1090" i="35"/>
  <c r="BU1090" i="35"/>
  <c r="BV1090" i="35"/>
  <c r="BK1090" i="35"/>
  <c r="BW1090" i="35"/>
  <c r="BX422" i="35"/>
  <c r="BK422" i="35"/>
  <c r="BS422" i="35" s="1"/>
  <c r="BL422" i="35"/>
  <c r="BO422" i="35"/>
  <c r="BN422" i="35"/>
  <c r="BW422" i="35"/>
  <c r="BU422" i="35"/>
  <c r="BK223" i="35"/>
  <c r="BM223" i="35" s="1"/>
  <c r="BL223" i="35"/>
  <c r="BW223" i="35"/>
  <c r="BR223" i="35"/>
  <c r="BN223" i="35"/>
  <c r="BU223" i="35"/>
  <c r="BV223" i="35"/>
  <c r="BM716" i="35"/>
  <c r="BQ716" i="35"/>
  <c r="BP716" i="35"/>
  <c r="BS716" i="35"/>
  <c r="BP719" i="35"/>
  <c r="BS719" i="35"/>
  <c r="BM719" i="35"/>
  <c r="BQ719" i="35"/>
  <c r="BV719" i="35"/>
  <c r="BU719" i="35"/>
  <c r="BO719" i="35"/>
  <c r="BX719" i="35"/>
  <c r="BL719" i="35"/>
  <c r="BR719" i="35"/>
  <c r="BW716" i="35"/>
  <c r="BL716" i="35"/>
  <c r="BX716" i="35"/>
  <c r="BN716" i="35"/>
  <c r="BN719" i="35"/>
  <c r="BO716" i="35"/>
  <c r="BR716" i="35"/>
  <c r="BU716" i="35"/>
  <c r="CA1313" i="35"/>
  <c r="BY1313" i="35"/>
  <c r="BZ1313" i="35" s="1"/>
  <c r="BT1313" i="35"/>
  <c r="BV1313" i="35" s="1"/>
  <c r="BJ1313" i="35"/>
  <c r="BO1313" i="35" s="1"/>
  <c r="R1313" i="35"/>
  <c r="CA1193" i="35"/>
  <c r="BY1193" i="35"/>
  <c r="BZ1193" i="35" s="1"/>
  <c r="BT1193" i="35"/>
  <c r="BW1193" i="35" s="1"/>
  <c r="BJ1193" i="35"/>
  <c r="BK1193" i="35" s="1"/>
  <c r="R1193" i="35"/>
  <c r="BQ411" i="35" l="1"/>
  <c r="BP411" i="35"/>
  <c r="BM411" i="35"/>
  <c r="BS1032" i="35"/>
  <c r="BQ1032" i="35"/>
  <c r="BP1032" i="35"/>
  <c r="BM1032" i="35"/>
  <c r="BM1090" i="35"/>
  <c r="BS1090" i="35"/>
  <c r="BQ1090" i="35"/>
  <c r="BP1090" i="35"/>
  <c r="BQ422" i="35"/>
  <c r="BM422" i="35"/>
  <c r="BP422" i="35"/>
  <c r="BQ223" i="35"/>
  <c r="BS223" i="35"/>
  <c r="BP223" i="35"/>
  <c r="BR1313" i="35"/>
  <c r="BU1313" i="35"/>
  <c r="BK1313" i="35"/>
  <c r="BS1313" i="35" s="1"/>
  <c r="BW1313" i="35"/>
  <c r="BX1313" i="35"/>
  <c r="BL1313" i="35"/>
  <c r="BN1313" i="35"/>
  <c r="BL1193" i="35"/>
  <c r="BX1193" i="35"/>
  <c r="BS1193" i="35"/>
  <c r="BM1193" i="35"/>
  <c r="BQ1193" i="35"/>
  <c r="BP1193" i="35"/>
  <c r="BN1193" i="35"/>
  <c r="BO1193" i="35"/>
  <c r="BR1193" i="35"/>
  <c r="BV1193" i="35"/>
  <c r="BU1193" i="35"/>
  <c r="AE2160" i="35"/>
  <c r="R1231" i="35"/>
  <c r="CA1231" i="35"/>
  <c r="BY1231" i="35"/>
  <c r="BZ1231" i="35" s="1"/>
  <c r="BT1231" i="35"/>
  <c r="BW1231" i="35" s="1"/>
  <c r="BJ1231" i="35"/>
  <c r="BK1231" i="35" s="1"/>
  <c r="CA1106" i="35"/>
  <c r="BY1106" i="35"/>
  <c r="BZ1106" i="35" s="1"/>
  <c r="BT1106" i="35"/>
  <c r="BW1106" i="35" s="1"/>
  <c r="BJ1106" i="35"/>
  <c r="BN1106" i="35" s="1"/>
  <c r="R1106" i="35"/>
  <c r="CA51" i="35"/>
  <c r="BY51" i="35"/>
  <c r="BZ51" i="35" s="1"/>
  <c r="BT51" i="35"/>
  <c r="BX51" i="35" s="1"/>
  <c r="BJ51" i="35"/>
  <c r="BO51" i="35" s="1"/>
  <c r="R51" i="35"/>
  <c r="AE951" i="35"/>
  <c r="AE45" i="35"/>
  <c r="CA12" i="35"/>
  <c r="BY12" i="35"/>
  <c r="BZ12" i="35" s="1"/>
  <c r="BT12" i="35"/>
  <c r="BX12" i="35" s="1"/>
  <c r="BJ12" i="35"/>
  <c r="BO12" i="35" s="1"/>
  <c r="R12" i="35"/>
  <c r="CA1786" i="35"/>
  <c r="BY1786" i="35"/>
  <c r="BZ1786" i="35" s="1"/>
  <c r="BT1786" i="35"/>
  <c r="BX1786" i="35" s="1"/>
  <c r="BJ1786" i="35"/>
  <c r="BO1786" i="35" s="1"/>
  <c r="BM1313" i="35" l="1"/>
  <c r="BQ1313" i="35"/>
  <c r="BP1313" i="35"/>
  <c r="BR1231" i="35"/>
  <c r="BO1231" i="35"/>
  <c r="BL1231" i="35"/>
  <c r="BN1231" i="35"/>
  <c r="BS1231" i="35"/>
  <c r="BP1231" i="35"/>
  <c r="BM1231" i="35"/>
  <c r="BQ1231" i="35"/>
  <c r="BX1231" i="35"/>
  <c r="BU1231" i="35"/>
  <c r="BV1231" i="35"/>
  <c r="BR1106" i="35"/>
  <c r="BX1106" i="35"/>
  <c r="BL1106" i="35"/>
  <c r="BO1106" i="35"/>
  <c r="BU1106" i="35"/>
  <c r="BV1106" i="35"/>
  <c r="BK1106" i="35"/>
  <c r="BN51" i="35"/>
  <c r="BR51" i="35"/>
  <c r="BU51" i="35"/>
  <c r="BV51" i="35"/>
  <c r="BK51" i="35"/>
  <c r="BW51" i="35"/>
  <c r="BL51" i="35"/>
  <c r="BU12" i="35"/>
  <c r="BV12" i="35"/>
  <c r="BK12" i="35"/>
  <c r="BW12" i="35"/>
  <c r="BL12" i="35"/>
  <c r="BN12" i="35"/>
  <c r="BR12" i="35"/>
  <c r="BU1786" i="35"/>
  <c r="BV1786" i="35"/>
  <c r="BK1786" i="35"/>
  <c r="BW1786" i="35"/>
  <c r="BL1786" i="35"/>
  <c r="BN1786" i="35"/>
  <c r="BR1786" i="35"/>
  <c r="BS1106" i="35" l="1"/>
  <c r="BM1106" i="35"/>
  <c r="BQ1106" i="35"/>
  <c r="BP1106" i="35"/>
  <c r="BM51" i="35"/>
  <c r="BS51" i="35"/>
  <c r="BQ51" i="35"/>
  <c r="BP51" i="35"/>
  <c r="BS12" i="35"/>
  <c r="BQ12" i="35"/>
  <c r="BM12" i="35"/>
  <c r="BP12" i="35"/>
  <c r="BQ1786" i="35"/>
  <c r="BP1786" i="35"/>
  <c r="BM1786" i="35"/>
  <c r="BS1786" i="35"/>
  <c r="CA606" i="35" l="1"/>
  <c r="BY606" i="35"/>
  <c r="BZ606" i="35" s="1"/>
  <c r="BT606" i="35"/>
  <c r="BW606" i="35" s="1"/>
  <c r="BJ606" i="35"/>
  <c r="BO606" i="35" s="1"/>
  <c r="R606" i="35"/>
  <c r="CA1316" i="35"/>
  <c r="BY1316" i="35"/>
  <c r="BZ1316" i="35" s="1"/>
  <c r="BT1316" i="35"/>
  <c r="BX1316" i="35" s="1"/>
  <c r="BJ1316" i="35"/>
  <c r="BO1316" i="35" s="1"/>
  <c r="R1316" i="35"/>
  <c r="CA605" i="35"/>
  <c r="BY605" i="35"/>
  <c r="BZ605" i="35" s="1"/>
  <c r="BT605" i="35"/>
  <c r="BX605" i="35" s="1"/>
  <c r="BJ605" i="35"/>
  <c r="BN605" i="35" s="1"/>
  <c r="R605" i="35"/>
  <c r="CA365" i="35"/>
  <c r="BY365" i="35"/>
  <c r="BZ365" i="35" s="1"/>
  <c r="BT365" i="35"/>
  <c r="BV365" i="35" s="1"/>
  <c r="BJ365" i="35"/>
  <c r="BO365" i="35" s="1"/>
  <c r="R365" i="35"/>
  <c r="CA192" i="35"/>
  <c r="BY192" i="35"/>
  <c r="BZ192" i="35" s="1"/>
  <c r="BT192" i="35"/>
  <c r="BX192" i="35" s="1"/>
  <c r="BJ192" i="35"/>
  <c r="BO192" i="35" s="1"/>
  <c r="R192" i="35"/>
  <c r="CA854" i="35"/>
  <c r="BY854" i="35"/>
  <c r="BZ854" i="35" s="1"/>
  <c r="BT854" i="35"/>
  <c r="BU854" i="35" s="1"/>
  <c r="BJ854" i="35"/>
  <c r="BO854" i="35" s="1"/>
  <c r="R854" i="35"/>
  <c r="CA1202" i="35"/>
  <c r="BY1202" i="35"/>
  <c r="BZ1202" i="35" s="1"/>
  <c r="BT1202" i="35"/>
  <c r="BV1202" i="35" s="1"/>
  <c r="BJ1202" i="35"/>
  <c r="BO1202" i="35" s="1"/>
  <c r="R1202" i="35"/>
  <c r="CA1421" i="35"/>
  <c r="BY1421" i="35"/>
  <c r="BZ1421" i="35" s="1"/>
  <c r="BT1421" i="35"/>
  <c r="BX1421" i="35" s="1"/>
  <c r="BJ1421" i="35"/>
  <c r="BO1421" i="35" s="1"/>
  <c r="R1421" i="35"/>
  <c r="CA1121" i="35"/>
  <c r="BY1121" i="35"/>
  <c r="BZ1121" i="35" s="1"/>
  <c r="BT1121" i="35"/>
  <c r="BX1121" i="35" s="1"/>
  <c r="BJ1121" i="35"/>
  <c r="BO1121" i="35" s="1"/>
  <c r="R1121" i="35"/>
  <c r="CA1128" i="35"/>
  <c r="BY1128" i="35"/>
  <c r="BZ1128" i="35" s="1"/>
  <c r="BT1128" i="35"/>
  <c r="BW1128" i="35" s="1"/>
  <c r="BJ1128" i="35"/>
  <c r="BK1128" i="35" s="1"/>
  <c r="R1128" i="35"/>
  <c r="CA1134" i="35"/>
  <c r="BY1134" i="35"/>
  <c r="BZ1134" i="35" s="1"/>
  <c r="BT1134" i="35"/>
  <c r="BX1134" i="35" s="1"/>
  <c r="BJ1134" i="35"/>
  <c r="BO1134" i="35" s="1"/>
  <c r="R1134" i="35"/>
  <c r="CA1268" i="35"/>
  <c r="BY1268" i="35"/>
  <c r="BZ1268" i="35" s="1"/>
  <c r="BT1268" i="35"/>
  <c r="BX1268" i="35" s="1"/>
  <c r="BJ1268" i="35"/>
  <c r="BO1268" i="35" s="1"/>
  <c r="R1268" i="35"/>
  <c r="CA1274" i="35"/>
  <c r="BY1274" i="35"/>
  <c r="BZ1274" i="35" s="1"/>
  <c r="BT1274" i="35"/>
  <c r="BX1274" i="35" s="1"/>
  <c r="BJ1274" i="35"/>
  <c r="BN1274" i="35" s="1"/>
  <c r="R1274" i="35"/>
  <c r="CA1280" i="35"/>
  <c r="BY1280" i="35"/>
  <c r="BZ1280" i="35" s="1"/>
  <c r="BT1280" i="35"/>
  <c r="BX1280" i="35" s="1"/>
  <c r="BJ1280" i="35"/>
  <c r="BO1280" i="35" s="1"/>
  <c r="R1280" i="35"/>
  <c r="CA1562" i="35"/>
  <c r="BY1562" i="35"/>
  <c r="BZ1562" i="35" s="1"/>
  <c r="BT1562" i="35"/>
  <c r="BV1562" i="35" s="1"/>
  <c r="BJ1562" i="35"/>
  <c r="BR1562" i="35" s="1"/>
  <c r="R1562" i="35"/>
  <c r="BR606" i="35" l="1"/>
  <c r="BX606" i="35"/>
  <c r="BL606" i="35"/>
  <c r="BU606" i="35"/>
  <c r="BV606" i="35"/>
  <c r="BK606" i="35"/>
  <c r="BN606" i="35"/>
  <c r="BR1316" i="35"/>
  <c r="BU1316" i="35"/>
  <c r="BV1316" i="35"/>
  <c r="BK1316" i="35"/>
  <c r="BW1316" i="35"/>
  <c r="BL1316" i="35"/>
  <c r="BN1316" i="35"/>
  <c r="BU605" i="35"/>
  <c r="BO605" i="35"/>
  <c r="BR605" i="35"/>
  <c r="BV605" i="35"/>
  <c r="BK605" i="35"/>
  <c r="BW605" i="35"/>
  <c r="BL605" i="35"/>
  <c r="BK365" i="35"/>
  <c r="BM365" i="35" s="1"/>
  <c r="BL365" i="35"/>
  <c r="BW365" i="35"/>
  <c r="BX365" i="35"/>
  <c r="BR365" i="35"/>
  <c r="BU365" i="35"/>
  <c r="BN365" i="35"/>
  <c r="BL192" i="35"/>
  <c r="BR192" i="35"/>
  <c r="BU192" i="35"/>
  <c r="BV192" i="35"/>
  <c r="BK192" i="35"/>
  <c r="BW192" i="35"/>
  <c r="BN192" i="35"/>
  <c r="BV854" i="35"/>
  <c r="BW854" i="35"/>
  <c r="BX854" i="35"/>
  <c r="BL854" i="35"/>
  <c r="BR854" i="35"/>
  <c r="BK854" i="35"/>
  <c r="BN854" i="35"/>
  <c r="BW1202" i="35"/>
  <c r="BX1202" i="35"/>
  <c r="BK1202" i="35"/>
  <c r="BS1202" i="35" s="1"/>
  <c r="BR1202" i="35"/>
  <c r="BU1202" i="35"/>
  <c r="BL1202" i="35"/>
  <c r="BN1202" i="35"/>
  <c r="BR1421" i="35"/>
  <c r="BU1421" i="35"/>
  <c r="BV1421" i="35"/>
  <c r="BK1421" i="35"/>
  <c r="BW1421" i="35"/>
  <c r="BL1421" i="35"/>
  <c r="BN1421" i="35"/>
  <c r="BU1121" i="35"/>
  <c r="BR1121" i="35"/>
  <c r="BV1121" i="35"/>
  <c r="BK1121" i="35"/>
  <c r="BW1121" i="35"/>
  <c r="BL1121" i="35"/>
  <c r="BN1121" i="35"/>
  <c r="BO1128" i="35"/>
  <c r="BX1128" i="35"/>
  <c r="BL1128" i="35"/>
  <c r="BN1128" i="35"/>
  <c r="BR1128" i="35"/>
  <c r="BM1128" i="35"/>
  <c r="BS1128" i="35"/>
  <c r="BQ1128" i="35"/>
  <c r="BP1128" i="35"/>
  <c r="BV1128" i="35"/>
  <c r="BU1128" i="35"/>
  <c r="BR1134" i="35"/>
  <c r="BU1134" i="35"/>
  <c r="BV1134" i="35"/>
  <c r="BK1134" i="35"/>
  <c r="BW1134" i="35"/>
  <c r="BL1134" i="35"/>
  <c r="BN1134" i="35"/>
  <c r="BR1268" i="35"/>
  <c r="BU1268" i="35"/>
  <c r="BV1268" i="35"/>
  <c r="BK1268" i="35"/>
  <c r="BW1268" i="35"/>
  <c r="BL1268" i="35"/>
  <c r="BN1268" i="35"/>
  <c r="BO1274" i="35"/>
  <c r="BR1274" i="35"/>
  <c r="BU1274" i="35"/>
  <c r="BV1274" i="35"/>
  <c r="BK1274" i="35"/>
  <c r="BW1274" i="35"/>
  <c r="BL1274" i="35"/>
  <c r="BK1280" i="35"/>
  <c r="BU1280" i="35"/>
  <c r="BL1280" i="35"/>
  <c r="BV1280" i="35"/>
  <c r="BW1280" i="35"/>
  <c r="BN1280" i="35"/>
  <c r="BR1280" i="35"/>
  <c r="BU1562" i="35"/>
  <c r="BK1562" i="35"/>
  <c r="BW1562" i="35"/>
  <c r="BL1562" i="35"/>
  <c r="BX1562" i="35"/>
  <c r="BN1562" i="35"/>
  <c r="BO1562" i="35"/>
  <c r="CA1016" i="35"/>
  <c r="BY1016" i="35"/>
  <c r="BZ1016" i="35" s="1"/>
  <c r="BT1016" i="35"/>
  <c r="BW1016" i="35" s="1"/>
  <c r="BJ1016" i="35"/>
  <c r="BO1016" i="35" s="1"/>
  <c r="R1016" i="35"/>
  <c r="CA1075" i="35"/>
  <c r="BY1075" i="35"/>
  <c r="BZ1075" i="35" s="1"/>
  <c r="BT1075" i="35"/>
  <c r="BV1075" i="35" s="1"/>
  <c r="BJ1075" i="35"/>
  <c r="BO1075" i="35" s="1"/>
  <c r="R1075" i="35"/>
  <c r="CA73" i="35"/>
  <c r="BY73" i="35"/>
  <c r="BZ73" i="35" s="1"/>
  <c r="BT73" i="35"/>
  <c r="BX73" i="35" s="1"/>
  <c r="BJ73" i="35"/>
  <c r="BN73" i="35" s="1"/>
  <c r="R73" i="35"/>
  <c r="BM606" i="35" l="1"/>
  <c r="BP606" i="35"/>
  <c r="BS606" i="35"/>
  <c r="BQ606" i="35"/>
  <c r="BQ1316" i="35"/>
  <c r="BM1316" i="35"/>
  <c r="BP1316" i="35"/>
  <c r="BS1316" i="35"/>
  <c r="BM605" i="35"/>
  <c r="BS605" i="35"/>
  <c r="BP605" i="35"/>
  <c r="BQ605" i="35"/>
  <c r="BP365" i="35"/>
  <c r="BS365" i="35"/>
  <c r="BQ365" i="35"/>
  <c r="BP192" i="35"/>
  <c r="BM192" i="35"/>
  <c r="BQ192" i="35"/>
  <c r="BS192" i="35"/>
  <c r="BS854" i="35"/>
  <c r="BP854" i="35"/>
  <c r="BM854" i="35"/>
  <c r="BQ854" i="35"/>
  <c r="BQ1202" i="35"/>
  <c r="BM1202" i="35"/>
  <c r="BP1202" i="35"/>
  <c r="BM1421" i="35"/>
  <c r="BS1421" i="35"/>
  <c r="BP1421" i="35"/>
  <c r="BQ1421" i="35"/>
  <c r="BP1121" i="35"/>
  <c r="BM1121" i="35"/>
  <c r="BS1121" i="35"/>
  <c r="BQ1121" i="35"/>
  <c r="BM1134" i="35"/>
  <c r="BP1134" i="35"/>
  <c r="BS1134" i="35"/>
  <c r="BQ1134" i="35"/>
  <c r="BM1268" i="35"/>
  <c r="BS1268" i="35"/>
  <c r="BQ1268" i="35"/>
  <c r="BP1268" i="35"/>
  <c r="BM1274" i="35"/>
  <c r="BQ1274" i="35"/>
  <c r="BS1274" i="35"/>
  <c r="BP1274" i="35"/>
  <c r="BS1280" i="35"/>
  <c r="BM1280" i="35"/>
  <c r="BQ1280" i="35"/>
  <c r="BP1280" i="35"/>
  <c r="BS1562" i="35"/>
  <c r="BQ1562" i="35"/>
  <c r="BP1562" i="35"/>
  <c r="BM1562" i="35"/>
  <c r="BR1016" i="35"/>
  <c r="BU1016" i="35"/>
  <c r="BL1016" i="35"/>
  <c r="BX1016" i="35"/>
  <c r="BN1016" i="35"/>
  <c r="BV1016" i="35"/>
  <c r="BK1016" i="35"/>
  <c r="BK1075" i="35"/>
  <c r="BW1075" i="35"/>
  <c r="BL1075" i="35"/>
  <c r="BX1075" i="35"/>
  <c r="BU1075" i="35"/>
  <c r="BN1075" i="35"/>
  <c r="BR1075" i="35"/>
  <c r="BO73" i="35"/>
  <c r="BR73" i="35"/>
  <c r="BV73" i="35"/>
  <c r="BW73" i="35"/>
  <c r="BU73" i="35"/>
  <c r="BK73" i="35"/>
  <c r="BL73" i="35"/>
  <c r="CA817" i="35"/>
  <c r="BY817" i="35"/>
  <c r="BZ817" i="35" s="1"/>
  <c r="BT817" i="35"/>
  <c r="BX817" i="35" s="1"/>
  <c r="BJ817" i="35"/>
  <c r="BO817" i="35" s="1"/>
  <c r="R817" i="35"/>
  <c r="CA909" i="35"/>
  <c r="BY909" i="35"/>
  <c r="BZ909" i="35" s="1"/>
  <c r="BT909" i="35"/>
  <c r="BV909" i="35" s="1"/>
  <c r="BJ909" i="35"/>
  <c r="BO909" i="35" s="1"/>
  <c r="R909" i="35"/>
  <c r="BM1016" i="35" l="1"/>
  <c r="BP1016" i="35"/>
  <c r="BS1016" i="35"/>
  <c r="BQ1016" i="35"/>
  <c r="BM1075" i="35"/>
  <c r="BS1075" i="35"/>
  <c r="BQ1075" i="35"/>
  <c r="BP1075" i="35"/>
  <c r="BM73" i="35"/>
  <c r="BQ73" i="35"/>
  <c r="BP73" i="35"/>
  <c r="BS73" i="35"/>
  <c r="BR817" i="35"/>
  <c r="BU817" i="35"/>
  <c r="BV817" i="35"/>
  <c r="BL817" i="35"/>
  <c r="BK817" i="35"/>
  <c r="BW817" i="35"/>
  <c r="BN817" i="35"/>
  <c r="BR909" i="35"/>
  <c r="BW909" i="35"/>
  <c r="BU909" i="35"/>
  <c r="BK909" i="35"/>
  <c r="BX909" i="35"/>
  <c r="BL909" i="35"/>
  <c r="BN909" i="35"/>
  <c r="CA410" i="35"/>
  <c r="BY410" i="35"/>
  <c r="BZ410" i="35" s="1"/>
  <c r="BT410" i="35"/>
  <c r="BW410" i="35" s="1"/>
  <c r="BJ410" i="35"/>
  <c r="BO410" i="35" s="1"/>
  <c r="R410" i="35"/>
  <c r="CA1487" i="35"/>
  <c r="BY1487" i="35"/>
  <c r="BZ1487" i="35" s="1"/>
  <c r="BT1487" i="35"/>
  <c r="BX1487" i="35" s="1"/>
  <c r="BJ1487" i="35"/>
  <c r="BN1487" i="35" s="1"/>
  <c r="R1487" i="35"/>
  <c r="BS817" i="35" l="1"/>
  <c r="BM817" i="35"/>
  <c r="BQ817" i="35"/>
  <c r="BP817" i="35"/>
  <c r="BM909" i="35"/>
  <c r="BS909" i="35"/>
  <c r="BQ909" i="35"/>
  <c r="BP909" i="35"/>
  <c r="BU410" i="35"/>
  <c r="BV410" i="35"/>
  <c r="BX410" i="35"/>
  <c r="BR410" i="35"/>
  <c r="BK410" i="35"/>
  <c r="BL410" i="35"/>
  <c r="BN410" i="35"/>
  <c r="BR1487" i="35"/>
  <c r="BU1487" i="35"/>
  <c r="BV1487" i="35"/>
  <c r="BK1487" i="35"/>
  <c r="BW1487" i="35"/>
  <c r="BO1487" i="35"/>
  <c r="BL1487" i="35"/>
  <c r="CA22" i="35"/>
  <c r="BY22" i="35"/>
  <c r="BZ22" i="35" s="1"/>
  <c r="BT22" i="35"/>
  <c r="BW22" i="35" s="1"/>
  <c r="BJ22" i="35"/>
  <c r="BO22" i="35" s="1"/>
  <c r="R22" i="35"/>
  <c r="BM410" i="35" l="1"/>
  <c r="BP410" i="35"/>
  <c r="BS410" i="35"/>
  <c r="BQ410" i="35"/>
  <c r="BM1487" i="35"/>
  <c r="BS1487" i="35"/>
  <c r="BP1487" i="35"/>
  <c r="BQ1487" i="35"/>
  <c r="BK22" i="35"/>
  <c r="BL22" i="35"/>
  <c r="BX22" i="35"/>
  <c r="BR22" i="35"/>
  <c r="BU22" i="35"/>
  <c r="BV22" i="35"/>
  <c r="BN22" i="35"/>
  <c r="CA14" i="35"/>
  <c r="BY14" i="35"/>
  <c r="BZ14" i="35" s="1"/>
  <c r="BT14" i="35"/>
  <c r="BV14" i="35" s="1"/>
  <c r="BJ14" i="35"/>
  <c r="BO14" i="35" s="1"/>
  <c r="R14" i="35"/>
  <c r="CA11" i="35"/>
  <c r="BY11" i="35"/>
  <c r="BZ11" i="35" s="1"/>
  <c r="BT11" i="35"/>
  <c r="BV11" i="35" s="1"/>
  <c r="BJ11" i="35"/>
  <c r="BR11" i="35" s="1"/>
  <c r="R11" i="35"/>
  <c r="BM22" i="35" l="1"/>
  <c r="BP22" i="35"/>
  <c r="BS22" i="35"/>
  <c r="BQ22" i="35"/>
  <c r="BK14" i="35"/>
  <c r="BM14" i="35" s="1"/>
  <c r="BL14" i="35"/>
  <c r="BW14" i="35"/>
  <c r="BX14" i="35"/>
  <c r="BR14" i="35"/>
  <c r="BU14" i="35"/>
  <c r="BN14" i="35"/>
  <c r="BW11" i="35"/>
  <c r="BX11" i="35"/>
  <c r="BL11" i="35"/>
  <c r="BK11" i="35"/>
  <c r="BS11" i="35" s="1"/>
  <c r="BN11" i="35"/>
  <c r="BO11" i="35"/>
  <c r="BU11" i="35"/>
  <c r="CA50" i="35"/>
  <c r="BY50" i="35"/>
  <c r="BZ50" i="35" s="1"/>
  <c r="BT50" i="35"/>
  <c r="BW50" i="35" s="1"/>
  <c r="BJ50" i="35"/>
  <c r="BK50" i="35" s="1"/>
  <c r="R50" i="35"/>
  <c r="BP14" i="35" l="1"/>
  <c r="BQ14" i="35"/>
  <c r="BS14" i="35"/>
  <c r="BM11" i="35"/>
  <c r="BQ11" i="35"/>
  <c r="BP11" i="35"/>
  <c r="BR50" i="35"/>
  <c r="BQ50" i="35"/>
  <c r="BP50" i="35"/>
  <c r="BM50" i="35"/>
  <c r="BS50" i="35"/>
  <c r="BL50" i="35"/>
  <c r="BX50" i="35"/>
  <c r="BN50" i="35"/>
  <c r="BO50" i="35"/>
  <c r="BU50" i="35"/>
  <c r="BV50" i="35"/>
  <c r="CA1432" i="35" l="1"/>
  <c r="BY1432" i="35"/>
  <c r="BZ1432" i="35" s="1"/>
  <c r="BT1432" i="35"/>
  <c r="BV1432" i="35" s="1"/>
  <c r="BJ1432" i="35"/>
  <c r="BO1432" i="35" s="1"/>
  <c r="R1432" i="35"/>
  <c r="CA1097" i="35"/>
  <c r="BY1097" i="35"/>
  <c r="BZ1097" i="35" s="1"/>
  <c r="BT1097" i="35"/>
  <c r="BX1097" i="35" s="1"/>
  <c r="BJ1097" i="35"/>
  <c r="BL1097" i="35" s="1"/>
  <c r="R1097" i="35"/>
  <c r="CA1222" i="35"/>
  <c r="BY1222" i="35"/>
  <c r="BZ1222" i="35" s="1"/>
  <c r="BT1222" i="35"/>
  <c r="BX1222" i="35" s="1"/>
  <c r="BJ1222" i="35"/>
  <c r="BR1222" i="35" s="1"/>
  <c r="R1222" i="35"/>
  <c r="BR1432" i="35" l="1"/>
  <c r="BU1432" i="35"/>
  <c r="BW1432" i="35"/>
  <c r="BL1432" i="35"/>
  <c r="BX1432" i="35"/>
  <c r="BN1432" i="35"/>
  <c r="BK1432" i="35"/>
  <c r="BN1097" i="35"/>
  <c r="BR1097" i="35"/>
  <c r="BU1097" i="35"/>
  <c r="BV1097" i="35"/>
  <c r="BK1097" i="35"/>
  <c r="BW1097" i="35"/>
  <c r="BO1097" i="35"/>
  <c r="BU1222" i="35"/>
  <c r="BK1222" i="35"/>
  <c r="BW1222" i="35"/>
  <c r="BL1222" i="35"/>
  <c r="BN1222" i="35"/>
  <c r="BO1222" i="35"/>
  <c r="BV1222" i="35"/>
  <c r="BM1432" i="35" l="1"/>
  <c r="BS1432" i="35"/>
  <c r="BQ1432" i="35"/>
  <c r="BP1432" i="35"/>
  <c r="BM1097" i="35"/>
  <c r="BP1097" i="35"/>
  <c r="BS1097" i="35"/>
  <c r="BQ1097" i="35"/>
  <c r="BM1222" i="35"/>
  <c r="BS1222" i="35"/>
  <c r="BQ1222" i="35"/>
  <c r="BP1222" i="35"/>
  <c r="CA1015" i="35" l="1"/>
  <c r="BY1015" i="35"/>
  <c r="BZ1015" i="35" s="1"/>
  <c r="BT1015" i="35"/>
  <c r="BX1015" i="35" s="1"/>
  <c r="BJ1015" i="35"/>
  <c r="BN1015" i="35" s="1"/>
  <c r="R1015" i="35"/>
  <c r="CA1074" i="35"/>
  <c r="BY1074" i="35"/>
  <c r="BZ1074" i="35" s="1"/>
  <c r="BT1074" i="35"/>
  <c r="BX1074" i="35" s="1"/>
  <c r="BJ1074" i="35"/>
  <c r="BO1074" i="35" s="1"/>
  <c r="R1074" i="35"/>
  <c r="BO1015" i="35" l="1"/>
  <c r="BR1015" i="35"/>
  <c r="BU1015" i="35"/>
  <c r="BV1015" i="35"/>
  <c r="BK1015" i="35"/>
  <c r="BW1015" i="35"/>
  <c r="BL1015" i="35"/>
  <c r="BR1074" i="35"/>
  <c r="BU1074" i="35"/>
  <c r="BV1074" i="35"/>
  <c r="BK1074" i="35"/>
  <c r="BW1074" i="35"/>
  <c r="BN1074" i="35"/>
  <c r="BL1074" i="35"/>
  <c r="CA1014" i="35"/>
  <c r="BY1014" i="35"/>
  <c r="BZ1014" i="35" s="1"/>
  <c r="BT1014" i="35"/>
  <c r="BX1014" i="35" s="1"/>
  <c r="BJ1014" i="35"/>
  <c r="BO1014" i="35" s="1"/>
  <c r="R1014" i="35"/>
  <c r="P62" i="40"/>
  <c r="BF62" i="40"/>
  <c r="BG62" i="40" s="1"/>
  <c r="AV62" i="40"/>
  <c r="BD62" i="40" s="1"/>
  <c r="BM1015" i="35" l="1"/>
  <c r="BP1015" i="35"/>
  <c r="BS1015" i="35"/>
  <c r="BQ1015" i="35"/>
  <c r="BM1074" i="35"/>
  <c r="BQ1074" i="35"/>
  <c r="BP1074" i="35"/>
  <c r="BS1074" i="35"/>
  <c r="BK1014" i="35"/>
  <c r="BU1014" i="35"/>
  <c r="BV1014" i="35"/>
  <c r="BW1014" i="35"/>
  <c r="BL1014" i="35"/>
  <c r="BN1014" i="35"/>
  <c r="BR1014" i="35"/>
  <c r="AW62" i="40"/>
  <c r="AZ62" i="40"/>
  <c r="AX62" i="40"/>
  <c r="BA62" i="40"/>
  <c r="CA1391" i="35"/>
  <c r="BY1391" i="35"/>
  <c r="BZ1391" i="35" s="1"/>
  <c r="BT1391" i="35"/>
  <c r="BV1391" i="35" s="1"/>
  <c r="BJ1391" i="35"/>
  <c r="BO1391" i="35" s="1"/>
  <c r="R1391" i="35"/>
  <c r="BS1014" i="35" l="1"/>
  <c r="BM1014" i="35"/>
  <c r="BQ1014" i="35"/>
  <c r="BP1014" i="35"/>
  <c r="BC62" i="40"/>
  <c r="BE62" i="40"/>
  <c r="BB62" i="40"/>
  <c r="AY62" i="40"/>
  <c r="BK1391" i="35"/>
  <c r="BW1391" i="35"/>
  <c r="BL1391" i="35"/>
  <c r="BX1391" i="35"/>
  <c r="BR1391" i="35"/>
  <c r="BU1391" i="35"/>
  <c r="BN1391" i="35"/>
  <c r="BS1391" i="35" l="1"/>
  <c r="BQ1391" i="35"/>
  <c r="BP1391" i="35"/>
  <c r="BM1391" i="35"/>
  <c r="CA94" i="35" l="1"/>
  <c r="BY94" i="35"/>
  <c r="BZ94" i="35" s="1"/>
  <c r="BT94" i="35"/>
  <c r="BV94" i="35" s="1"/>
  <c r="BJ94" i="35"/>
  <c r="BR94" i="35" s="1"/>
  <c r="R94" i="35"/>
  <c r="BU94" i="35" l="1"/>
  <c r="BN94" i="35"/>
  <c r="BO94" i="35"/>
  <c r="BK94" i="35"/>
  <c r="BW94" i="35"/>
  <c r="BL94" i="35"/>
  <c r="BX94" i="35"/>
  <c r="BM94" i="35" l="1"/>
  <c r="BS94" i="35"/>
  <c r="BQ94" i="35"/>
  <c r="BP94" i="35"/>
  <c r="CA1561" i="35" l="1"/>
  <c r="BY1561" i="35"/>
  <c r="BZ1561" i="35" s="1"/>
  <c r="BT1561" i="35"/>
  <c r="BW1561" i="35" s="1"/>
  <c r="BJ1561" i="35"/>
  <c r="BO1561" i="35" s="1"/>
  <c r="R1561" i="35"/>
  <c r="CA1560" i="35"/>
  <c r="BY1560" i="35"/>
  <c r="BZ1560" i="35" s="1"/>
  <c r="BT1560" i="35"/>
  <c r="BX1560" i="35" s="1"/>
  <c r="BJ1560" i="35"/>
  <c r="BO1560" i="35" s="1"/>
  <c r="P73" i="40"/>
  <c r="BF73" i="40"/>
  <c r="BG73" i="40" s="1"/>
  <c r="AV73" i="40"/>
  <c r="BD73" i="40" s="1"/>
  <c r="P27" i="40"/>
  <c r="BF27" i="40"/>
  <c r="BG27" i="40" s="1"/>
  <c r="AV27" i="40"/>
  <c r="BD27" i="40" s="1"/>
  <c r="BF55" i="40"/>
  <c r="BG55" i="40" s="1"/>
  <c r="AV55" i="40"/>
  <c r="BD55" i="40" s="1"/>
  <c r="P55" i="40"/>
  <c r="P57" i="40"/>
  <c r="BF57" i="40"/>
  <c r="BG57" i="40" s="1"/>
  <c r="AV57" i="40"/>
  <c r="BD57" i="40" s="1"/>
  <c r="P85" i="40"/>
  <c r="P11" i="40"/>
  <c r="BF11" i="40"/>
  <c r="BG11" i="40" s="1"/>
  <c r="AV11" i="40"/>
  <c r="BD11" i="40" s="1"/>
  <c r="BF85" i="40"/>
  <c r="BG85" i="40" s="1"/>
  <c r="AV85" i="40"/>
  <c r="BA85" i="40" s="1"/>
  <c r="B242" i="38" l="1"/>
  <c r="B244" i="38"/>
  <c r="B243" i="38"/>
  <c r="J243" i="38"/>
  <c r="D244" i="38"/>
  <c r="D243" i="38"/>
  <c r="BL1561" i="35"/>
  <c r="BX1561" i="35"/>
  <c r="L244" i="38" s="1"/>
  <c r="BR1561" i="35"/>
  <c r="BU1561" i="35"/>
  <c r="BV1561" i="35"/>
  <c r="BK1561" i="35"/>
  <c r="BN1561" i="35"/>
  <c r="BR1560" i="35"/>
  <c r="BU1560" i="35"/>
  <c r="BV1560" i="35"/>
  <c r="BK1560" i="35"/>
  <c r="BW1560" i="35"/>
  <c r="J244" i="38" s="1"/>
  <c r="BL1560" i="35"/>
  <c r="BN1560" i="35"/>
  <c r="AW73" i="40"/>
  <c r="AZ73" i="40"/>
  <c r="BA73" i="40"/>
  <c r="AX73" i="40"/>
  <c r="BA27" i="40"/>
  <c r="AW27" i="40"/>
  <c r="AX27" i="40"/>
  <c r="AZ27" i="40"/>
  <c r="AX55" i="40"/>
  <c r="AZ55" i="40"/>
  <c r="BA55" i="40"/>
  <c r="AW55" i="40"/>
  <c r="AX57" i="40"/>
  <c r="AZ57" i="40"/>
  <c r="AW57" i="40"/>
  <c r="BA57" i="40"/>
  <c r="AX11" i="40"/>
  <c r="AW11" i="40"/>
  <c r="AZ11" i="40"/>
  <c r="BA11" i="40"/>
  <c r="AX85" i="40"/>
  <c r="BD85" i="40"/>
  <c r="AW85" i="40"/>
  <c r="AZ85" i="40"/>
  <c r="CA93" i="35"/>
  <c r="BY93" i="35"/>
  <c r="BZ93" i="35" s="1"/>
  <c r="BT93" i="35"/>
  <c r="BW93" i="35" s="1"/>
  <c r="BJ93" i="35"/>
  <c r="BK93" i="35" s="1"/>
  <c r="R93" i="35"/>
  <c r="CA1486" i="35"/>
  <c r="BY1486" i="35"/>
  <c r="BZ1486" i="35" s="1"/>
  <c r="BT1486" i="35"/>
  <c r="BU1486" i="35" s="1"/>
  <c r="BJ1486" i="35"/>
  <c r="BO1486" i="35" s="1"/>
  <c r="R1486" i="35"/>
  <c r="CA72" i="35"/>
  <c r="BY72" i="35"/>
  <c r="BZ72" i="35" s="1"/>
  <c r="BT72" i="35"/>
  <c r="BV72" i="35" s="1"/>
  <c r="BJ72" i="35"/>
  <c r="BN72" i="35" s="1"/>
  <c r="R72" i="35"/>
  <c r="L243" i="38" l="1"/>
  <c r="H244" i="38"/>
  <c r="F244" i="38"/>
  <c r="F243" i="38"/>
  <c r="H243" i="38"/>
  <c r="D242" i="38"/>
  <c r="BM1561" i="35"/>
  <c r="BP1561" i="35"/>
  <c r="BS1561" i="35"/>
  <c r="BQ1561" i="35"/>
  <c r="BM1560" i="35"/>
  <c r="BS1560" i="35"/>
  <c r="BQ1560" i="35"/>
  <c r="BP1560" i="35"/>
  <c r="BE73" i="40"/>
  <c r="BC73" i="40"/>
  <c r="BB73" i="40"/>
  <c r="AY73" i="40"/>
  <c r="BE27" i="40"/>
  <c r="BC27" i="40"/>
  <c r="BB27" i="40"/>
  <c r="AY27" i="40"/>
  <c r="BE55" i="40"/>
  <c r="BC55" i="40"/>
  <c r="BB55" i="40"/>
  <c r="AY55" i="40"/>
  <c r="BE57" i="40"/>
  <c r="BC57" i="40"/>
  <c r="BB57" i="40"/>
  <c r="AY57" i="40"/>
  <c r="BC11" i="40"/>
  <c r="BB11" i="40"/>
  <c r="BE11" i="40"/>
  <c r="AY11" i="40"/>
  <c r="BE85" i="40"/>
  <c r="BC85" i="40"/>
  <c r="BB85" i="40"/>
  <c r="AY85" i="40"/>
  <c r="BN93" i="35"/>
  <c r="BL93" i="35"/>
  <c r="BX93" i="35"/>
  <c r="BS93" i="35"/>
  <c r="BP93" i="35"/>
  <c r="BM93" i="35"/>
  <c r="BQ93" i="35"/>
  <c r="BR93" i="35"/>
  <c r="BO93" i="35"/>
  <c r="BV93" i="35"/>
  <c r="BU93" i="35"/>
  <c r="BX1486" i="35"/>
  <c r="BW1486" i="35"/>
  <c r="BV1486" i="35"/>
  <c r="BL1486" i="35"/>
  <c r="BK1486" i="35"/>
  <c r="BR1486" i="35"/>
  <c r="BN1486" i="35"/>
  <c r="BO72" i="35"/>
  <c r="BR72" i="35"/>
  <c r="BK72" i="35"/>
  <c r="BW72" i="35"/>
  <c r="BL72" i="35"/>
  <c r="BX72" i="35"/>
  <c r="BU72" i="35"/>
  <c r="L242" i="38" l="1"/>
  <c r="J242" i="38"/>
  <c r="H242" i="38"/>
  <c r="F242" i="38"/>
  <c r="BP1486" i="35"/>
  <c r="BS1486" i="35"/>
  <c r="BQ1486" i="35"/>
  <c r="BM1486" i="35"/>
  <c r="BM72" i="35"/>
  <c r="BS72" i="35"/>
  <c r="BP72" i="35"/>
  <c r="BQ72" i="35"/>
  <c r="CA1339" i="35" l="1"/>
  <c r="BY1339" i="35"/>
  <c r="BZ1339" i="35" s="1"/>
  <c r="BT1339" i="35"/>
  <c r="BW1339" i="35" s="1"/>
  <c r="BJ1339" i="35"/>
  <c r="BL1339" i="35" s="1"/>
  <c r="R1339" i="35"/>
  <c r="CA1783" i="35"/>
  <c r="BY1783" i="35"/>
  <c r="BZ1783" i="35" s="1"/>
  <c r="BT1783" i="35"/>
  <c r="BX1783" i="35" s="1"/>
  <c r="BJ1783" i="35"/>
  <c r="BN1783" i="35" s="1"/>
  <c r="R1783" i="35"/>
  <c r="CA1201" i="35"/>
  <c r="BY1201" i="35"/>
  <c r="BZ1201" i="35" s="1"/>
  <c r="BT1201" i="35"/>
  <c r="BX1201" i="35" s="1"/>
  <c r="BJ1201" i="35"/>
  <c r="BO1201" i="35" s="1"/>
  <c r="R1201" i="35"/>
  <c r="CA753" i="35"/>
  <c r="BY753" i="35"/>
  <c r="BZ753" i="35" s="1"/>
  <c r="BT753" i="35"/>
  <c r="BX753" i="35" s="1"/>
  <c r="BJ753" i="35"/>
  <c r="BO753" i="35" s="1"/>
  <c r="R753" i="35"/>
  <c r="CA191" i="35"/>
  <c r="BY191" i="35"/>
  <c r="BZ191" i="35" s="1"/>
  <c r="BT191" i="35"/>
  <c r="BX191" i="35" s="1"/>
  <c r="BJ191" i="35"/>
  <c r="BL191" i="35" s="1"/>
  <c r="R191" i="35"/>
  <c r="BV1339" i="35" l="1"/>
  <c r="BX1339" i="35"/>
  <c r="BU1339" i="35"/>
  <c r="BN1339" i="35"/>
  <c r="BO1339" i="35"/>
  <c r="BR1339" i="35"/>
  <c r="BK1339" i="35"/>
  <c r="BO1783" i="35"/>
  <c r="BR1783" i="35"/>
  <c r="BU1783" i="35"/>
  <c r="BV1783" i="35"/>
  <c r="BK1783" i="35"/>
  <c r="BW1783" i="35"/>
  <c r="BL1783" i="35"/>
  <c r="BU1201" i="35"/>
  <c r="BV1201" i="35"/>
  <c r="BK1201" i="35"/>
  <c r="BW1201" i="35"/>
  <c r="BL1201" i="35"/>
  <c r="BN1201" i="35"/>
  <c r="BR1201" i="35"/>
  <c r="BR753" i="35"/>
  <c r="BU753" i="35"/>
  <c r="BV753" i="35"/>
  <c r="BK753" i="35"/>
  <c r="BW753" i="35"/>
  <c r="BL753" i="35"/>
  <c r="BN753" i="35"/>
  <c r="BO191" i="35"/>
  <c r="BR191" i="35"/>
  <c r="BN191" i="35"/>
  <c r="BU191" i="35"/>
  <c r="BV191" i="35"/>
  <c r="BK191" i="35"/>
  <c r="BW191" i="35"/>
  <c r="BM1339" i="35" l="1"/>
  <c r="BS1339" i="35"/>
  <c r="BP1339" i="35"/>
  <c r="BQ1339" i="35"/>
  <c r="BM1783" i="35"/>
  <c r="BP1783" i="35"/>
  <c r="BS1783" i="35"/>
  <c r="BQ1783" i="35"/>
  <c r="BS1201" i="35"/>
  <c r="BQ1201" i="35"/>
  <c r="BP1201" i="35"/>
  <c r="BM1201" i="35"/>
  <c r="BM753" i="35"/>
  <c r="BP753" i="35"/>
  <c r="BS753" i="35"/>
  <c r="BQ753" i="35"/>
  <c r="BS191" i="35"/>
  <c r="BM191" i="35"/>
  <c r="BQ191" i="35"/>
  <c r="BP191" i="35"/>
  <c r="CA114" i="35" l="1"/>
  <c r="BY114" i="35"/>
  <c r="BZ114" i="35" s="1"/>
  <c r="BT114" i="35"/>
  <c r="BX114" i="35" s="1"/>
  <c r="BJ114" i="35"/>
  <c r="BO114" i="35" s="1"/>
  <c r="R114" i="35"/>
  <c r="CA115" i="35"/>
  <c r="BY115" i="35"/>
  <c r="BZ115" i="35" s="1"/>
  <c r="BT115" i="35"/>
  <c r="BW115" i="35" s="1"/>
  <c r="BJ115" i="35"/>
  <c r="BK115" i="35" s="1"/>
  <c r="R115" i="35"/>
  <c r="BL114" i="35" l="1"/>
  <c r="BW114" i="35"/>
  <c r="BK114" i="35"/>
  <c r="BM114" i="35" s="1"/>
  <c r="BR114" i="35"/>
  <c r="BU114" i="35"/>
  <c r="BV114" i="35"/>
  <c r="BN114" i="35"/>
  <c r="BS115" i="35"/>
  <c r="BM115" i="35"/>
  <c r="BQ115" i="35"/>
  <c r="BP115" i="35"/>
  <c r="BL115" i="35"/>
  <c r="BX115" i="35"/>
  <c r="BN115" i="35"/>
  <c r="BO115" i="35"/>
  <c r="BR115" i="35"/>
  <c r="BU115" i="35"/>
  <c r="BV115" i="35"/>
  <c r="CA108" i="35"/>
  <c r="BY108" i="35"/>
  <c r="BZ108" i="35" s="1"/>
  <c r="BT108" i="35"/>
  <c r="BV108" i="35" s="1"/>
  <c r="BJ108" i="35"/>
  <c r="BR108" i="35" s="1"/>
  <c r="R108" i="35"/>
  <c r="CA110" i="35"/>
  <c r="BY110" i="35"/>
  <c r="BZ110" i="35" s="1"/>
  <c r="BT110" i="35"/>
  <c r="BW110" i="35" s="1"/>
  <c r="BJ110" i="35"/>
  <c r="BK110" i="35" s="1"/>
  <c r="R110" i="35"/>
  <c r="CA109" i="35"/>
  <c r="BY109" i="35"/>
  <c r="BZ109" i="35" s="1"/>
  <c r="BT109" i="35"/>
  <c r="BX109" i="35" s="1"/>
  <c r="BJ109" i="35"/>
  <c r="BR109" i="35" s="1"/>
  <c r="R109" i="35"/>
  <c r="CA111" i="35"/>
  <c r="BY111" i="35"/>
  <c r="BZ111" i="35" s="1"/>
  <c r="BT111" i="35"/>
  <c r="BV111" i="35" s="1"/>
  <c r="BJ111" i="35"/>
  <c r="BR111" i="35" s="1"/>
  <c r="R111" i="35"/>
  <c r="CA98" i="35"/>
  <c r="BY98" i="35"/>
  <c r="BZ98" i="35" s="1"/>
  <c r="BT98" i="35"/>
  <c r="BW98" i="35" s="1"/>
  <c r="BJ98" i="35"/>
  <c r="BK98" i="35" s="1"/>
  <c r="R98" i="35"/>
  <c r="CA99" i="35"/>
  <c r="BY99" i="35"/>
  <c r="BZ99" i="35" s="1"/>
  <c r="BT99" i="35"/>
  <c r="BU99" i="35" s="1"/>
  <c r="BJ99" i="35"/>
  <c r="BR99" i="35" s="1"/>
  <c r="R99" i="35"/>
  <c r="CA102" i="35"/>
  <c r="BY102" i="35"/>
  <c r="BZ102" i="35" s="1"/>
  <c r="BT102" i="35"/>
  <c r="BV102" i="35" s="1"/>
  <c r="BJ102" i="35"/>
  <c r="BR102" i="35" s="1"/>
  <c r="R102" i="35"/>
  <c r="CA103" i="35"/>
  <c r="BY103" i="35"/>
  <c r="BZ103" i="35" s="1"/>
  <c r="BT103" i="35"/>
  <c r="BV103" i="35" s="1"/>
  <c r="BJ103" i="35"/>
  <c r="BN103" i="35" s="1"/>
  <c r="R103" i="35"/>
  <c r="CA104" i="35"/>
  <c r="BY104" i="35"/>
  <c r="BZ104" i="35" s="1"/>
  <c r="BT104" i="35"/>
  <c r="BX104" i="35" s="1"/>
  <c r="BJ104" i="35"/>
  <c r="BL104" i="35" s="1"/>
  <c r="R104" i="35"/>
  <c r="CA105" i="35"/>
  <c r="BY105" i="35"/>
  <c r="BZ105" i="35" s="1"/>
  <c r="BT105" i="35"/>
  <c r="BX105" i="35" s="1"/>
  <c r="BJ105" i="35"/>
  <c r="BL105" i="35" s="1"/>
  <c r="R105" i="35"/>
  <c r="CA154" i="35"/>
  <c r="BY154" i="35"/>
  <c r="BZ154" i="35" s="1"/>
  <c r="BT154" i="35"/>
  <c r="BX154" i="35" s="1"/>
  <c r="BJ154" i="35"/>
  <c r="BO154" i="35" s="1"/>
  <c r="R154" i="35"/>
  <c r="BQ114" i="35" l="1"/>
  <c r="BS114" i="35"/>
  <c r="BP114" i="35"/>
  <c r="BK108" i="35"/>
  <c r="BS108" i="35" s="1"/>
  <c r="BL108" i="35"/>
  <c r="BN108" i="35"/>
  <c r="BX110" i="35"/>
  <c r="BW108" i="35"/>
  <c r="BX108" i="35"/>
  <c r="BL110" i="35"/>
  <c r="BO110" i="35"/>
  <c r="BR110" i="35"/>
  <c r="BO108" i="35"/>
  <c r="BN110" i="35"/>
  <c r="BU108" i="35"/>
  <c r="BM110" i="35"/>
  <c r="BS110" i="35"/>
  <c r="BQ110" i="35"/>
  <c r="BP110" i="35"/>
  <c r="BU109" i="35"/>
  <c r="BK111" i="35"/>
  <c r="BS111" i="35" s="1"/>
  <c r="BV109" i="35"/>
  <c r="BL111" i="35"/>
  <c r="BK109" i="35"/>
  <c r="BW109" i="35"/>
  <c r="BN111" i="35"/>
  <c r="BL109" i="35"/>
  <c r="BN109" i="35"/>
  <c r="BO109" i="35"/>
  <c r="BW111" i="35"/>
  <c r="BV110" i="35"/>
  <c r="BO111" i="35"/>
  <c r="BU111" i="35"/>
  <c r="BU110" i="35"/>
  <c r="BX111" i="35"/>
  <c r="BR98" i="35"/>
  <c r="BN98" i="35"/>
  <c r="BL98" i="35"/>
  <c r="BO98" i="35"/>
  <c r="BX98" i="35"/>
  <c r="BM98" i="35"/>
  <c r="BS98" i="35"/>
  <c r="BQ98" i="35"/>
  <c r="BP98" i="35"/>
  <c r="BV99" i="35"/>
  <c r="BW99" i="35"/>
  <c r="BX99" i="35"/>
  <c r="BU98" i="35"/>
  <c r="BV98" i="35"/>
  <c r="BN99" i="35"/>
  <c r="BO99" i="35"/>
  <c r="BK99" i="35"/>
  <c r="BL99" i="35"/>
  <c r="BL102" i="35"/>
  <c r="BX102" i="35"/>
  <c r="BW102" i="35"/>
  <c r="BK102" i="35"/>
  <c r="BS102" i="35" s="1"/>
  <c r="BN102" i="35"/>
  <c r="BO102" i="35"/>
  <c r="BO103" i="35"/>
  <c r="BN104" i="35"/>
  <c r="BW103" i="35"/>
  <c r="BK103" i="35"/>
  <c r="BM103" i="35" s="1"/>
  <c r="BL103" i="35"/>
  <c r="BU103" i="35"/>
  <c r="BO104" i="35"/>
  <c r="BX103" i="35"/>
  <c r="BU102" i="35"/>
  <c r="BR104" i="35"/>
  <c r="BR103" i="35"/>
  <c r="BU104" i="35"/>
  <c r="BN105" i="35"/>
  <c r="BO105" i="35"/>
  <c r="BK104" i="35"/>
  <c r="BW104" i="35"/>
  <c r="BV104" i="35"/>
  <c r="BR105" i="35"/>
  <c r="BU105" i="35"/>
  <c r="BV105" i="35"/>
  <c r="BK105" i="35"/>
  <c r="BW105" i="35"/>
  <c r="BR154" i="35"/>
  <c r="BU154" i="35"/>
  <c r="BV154" i="35"/>
  <c r="BN154" i="35"/>
  <c r="BK154" i="35"/>
  <c r="BW154" i="35"/>
  <c r="BL154" i="35"/>
  <c r="CA83" i="35"/>
  <c r="BY83" i="35"/>
  <c r="BZ83" i="35" s="1"/>
  <c r="BT83" i="35"/>
  <c r="BV83" i="35" s="1"/>
  <c r="BJ83" i="35"/>
  <c r="BN83" i="35" s="1"/>
  <c r="R83" i="35"/>
  <c r="CA84" i="35"/>
  <c r="BY84" i="35"/>
  <c r="BZ84" i="35" s="1"/>
  <c r="BT84" i="35"/>
  <c r="BV84" i="35" s="1"/>
  <c r="BJ84" i="35"/>
  <c r="BR84" i="35" s="1"/>
  <c r="R84" i="35"/>
  <c r="CA85" i="35"/>
  <c r="BY85" i="35"/>
  <c r="BZ85" i="35" s="1"/>
  <c r="BT85" i="35"/>
  <c r="BV85" i="35" s="1"/>
  <c r="BJ85" i="35"/>
  <c r="BN85" i="35" s="1"/>
  <c r="R85" i="35"/>
  <c r="CA88" i="35"/>
  <c r="BY88" i="35"/>
  <c r="BZ88" i="35" s="1"/>
  <c r="BT88" i="35"/>
  <c r="BU88" i="35" s="1"/>
  <c r="BJ88" i="35"/>
  <c r="BO88" i="35" s="1"/>
  <c r="R88" i="35"/>
  <c r="CA89" i="35"/>
  <c r="BY89" i="35"/>
  <c r="BZ89" i="35" s="1"/>
  <c r="BT89" i="35"/>
  <c r="BV89" i="35" s="1"/>
  <c r="BJ89" i="35"/>
  <c r="BN89" i="35" s="1"/>
  <c r="R89" i="35"/>
  <c r="BP108" i="35" l="1"/>
  <c r="BQ111" i="35"/>
  <c r="BM108" i="35"/>
  <c r="BP111" i="35"/>
  <c r="BQ108" i="35"/>
  <c r="BM111" i="35"/>
  <c r="BP109" i="35"/>
  <c r="BM109" i="35"/>
  <c r="BQ109" i="35"/>
  <c r="BS109" i="35"/>
  <c r="BS99" i="35"/>
  <c r="BM99" i="35"/>
  <c r="BQ99" i="35"/>
  <c r="BP99" i="35"/>
  <c r="BQ102" i="35"/>
  <c r="BP102" i="35"/>
  <c r="BM102" i="35"/>
  <c r="BS103" i="35"/>
  <c r="BQ103" i="35"/>
  <c r="BP103" i="35"/>
  <c r="BS104" i="35"/>
  <c r="BP104" i="35"/>
  <c r="BQ104" i="35"/>
  <c r="BM104" i="35"/>
  <c r="BM105" i="35"/>
  <c r="BP105" i="35"/>
  <c r="BS105" i="35"/>
  <c r="BQ105" i="35"/>
  <c r="BM154" i="35"/>
  <c r="BS154" i="35"/>
  <c r="BQ154" i="35"/>
  <c r="BP154" i="35"/>
  <c r="BK83" i="35"/>
  <c r="BM83" i="35" s="1"/>
  <c r="BL83" i="35"/>
  <c r="BO83" i="35"/>
  <c r="BU83" i="35"/>
  <c r="BW83" i="35"/>
  <c r="BL84" i="35"/>
  <c r="BX83" i="35"/>
  <c r="BW84" i="35"/>
  <c r="BX84" i="35"/>
  <c r="BR83" i="35"/>
  <c r="BK84" i="35"/>
  <c r="BM84" i="35" s="1"/>
  <c r="BO84" i="35"/>
  <c r="BW85" i="35"/>
  <c r="BL85" i="35"/>
  <c r="BN84" i="35"/>
  <c r="BU85" i="35"/>
  <c r="BX85" i="35"/>
  <c r="BU84" i="35"/>
  <c r="BK85" i="35"/>
  <c r="BM85" i="35" s="1"/>
  <c r="BR85" i="35"/>
  <c r="BO85" i="35"/>
  <c r="BX88" i="35"/>
  <c r="BW88" i="35"/>
  <c r="BV88" i="35"/>
  <c r="BR88" i="35"/>
  <c r="BL88" i="35"/>
  <c r="BN88" i="35"/>
  <c r="BK88" i="35"/>
  <c r="BK89" i="35"/>
  <c r="BW89" i="35"/>
  <c r="BL89" i="35"/>
  <c r="BX89" i="35"/>
  <c r="BO89" i="35"/>
  <c r="BR89" i="35"/>
  <c r="BU89" i="35"/>
  <c r="BS83" i="35" l="1"/>
  <c r="BP83" i="35"/>
  <c r="BQ83" i="35"/>
  <c r="BQ84" i="35"/>
  <c r="BP84" i="35"/>
  <c r="BS85" i="35"/>
  <c r="BQ85" i="35"/>
  <c r="BS84" i="35"/>
  <c r="BP85" i="35"/>
  <c r="BM88" i="35"/>
  <c r="BS88" i="35"/>
  <c r="BP88" i="35"/>
  <c r="BQ88" i="35"/>
  <c r="BS89" i="35"/>
  <c r="BQ89" i="35"/>
  <c r="BP89" i="35"/>
  <c r="BM89" i="35"/>
  <c r="CA40" i="35" l="1"/>
  <c r="BY40" i="35"/>
  <c r="BZ40" i="35" s="1"/>
  <c r="BT40" i="35"/>
  <c r="BW40" i="35" s="1"/>
  <c r="BJ40" i="35"/>
  <c r="BK40" i="35" s="1"/>
  <c r="R40" i="35"/>
  <c r="CA41" i="35"/>
  <c r="BY41" i="35"/>
  <c r="BZ41" i="35" s="1"/>
  <c r="BT41" i="35"/>
  <c r="BV41" i="35" s="1"/>
  <c r="BJ41" i="35"/>
  <c r="BK41" i="35" s="1"/>
  <c r="BS41" i="35" s="1"/>
  <c r="R41" i="35"/>
  <c r="CA42" i="35"/>
  <c r="BY42" i="35"/>
  <c r="BZ42" i="35" s="1"/>
  <c r="BT42" i="35"/>
  <c r="BV42" i="35" s="1"/>
  <c r="BJ42" i="35"/>
  <c r="BN42" i="35" s="1"/>
  <c r="R42" i="35"/>
  <c r="CA30" i="35"/>
  <c r="BY30" i="35"/>
  <c r="BZ30" i="35" s="1"/>
  <c r="BT30" i="35"/>
  <c r="BV30" i="35" s="1"/>
  <c r="BJ30" i="35"/>
  <c r="BR30" i="35" s="1"/>
  <c r="R30" i="35"/>
  <c r="CA31" i="35"/>
  <c r="BY31" i="35"/>
  <c r="BZ31" i="35" s="1"/>
  <c r="BT31" i="35"/>
  <c r="BV31" i="35" s="1"/>
  <c r="BJ31" i="35"/>
  <c r="BN31" i="35" s="1"/>
  <c r="R31" i="35"/>
  <c r="CA68" i="35"/>
  <c r="BY68" i="35"/>
  <c r="BZ68" i="35" s="1"/>
  <c r="BT68" i="35"/>
  <c r="BV68" i="35" s="1"/>
  <c r="BJ68" i="35"/>
  <c r="BR68" i="35" s="1"/>
  <c r="R68" i="35"/>
  <c r="CA69" i="35"/>
  <c r="BY69" i="35"/>
  <c r="BZ69" i="35" s="1"/>
  <c r="BT69" i="35"/>
  <c r="BV69" i="35" s="1"/>
  <c r="BJ69" i="35"/>
  <c r="BK69" i="35" s="1"/>
  <c r="BM69" i="35" s="1"/>
  <c r="R69" i="35"/>
  <c r="CA61" i="35"/>
  <c r="BY61" i="35"/>
  <c r="BZ61" i="35" s="1"/>
  <c r="BT61" i="35"/>
  <c r="BV61" i="35" s="1"/>
  <c r="BJ61" i="35"/>
  <c r="BR61" i="35" s="1"/>
  <c r="R61" i="35"/>
  <c r="CA62" i="35"/>
  <c r="BY62" i="35"/>
  <c r="BZ62" i="35" s="1"/>
  <c r="BT62" i="35"/>
  <c r="BX62" i="35" s="1"/>
  <c r="BJ62" i="35"/>
  <c r="BO62" i="35" s="1"/>
  <c r="R62" i="35"/>
  <c r="CA63" i="35"/>
  <c r="BY63" i="35"/>
  <c r="BZ63" i="35" s="1"/>
  <c r="BT63" i="35"/>
  <c r="BW63" i="35" s="1"/>
  <c r="BJ63" i="35"/>
  <c r="BO63" i="35" s="1"/>
  <c r="R63" i="35"/>
  <c r="CA76" i="35"/>
  <c r="BY76" i="35"/>
  <c r="BZ76" i="35" s="1"/>
  <c r="BT76" i="35"/>
  <c r="BV76" i="35" s="1"/>
  <c r="BJ76" i="35"/>
  <c r="BO76" i="35" s="1"/>
  <c r="R76" i="35"/>
  <c r="CA54" i="35"/>
  <c r="BY54" i="35"/>
  <c r="BZ54" i="35" s="1"/>
  <c r="BT54" i="35"/>
  <c r="BW54" i="35" s="1"/>
  <c r="BJ54" i="35"/>
  <c r="BO54" i="35" s="1"/>
  <c r="R54" i="35"/>
  <c r="CA38" i="35"/>
  <c r="BY38" i="35"/>
  <c r="BZ38" i="35" s="1"/>
  <c r="BT38" i="35"/>
  <c r="BX38" i="35" s="1"/>
  <c r="BJ38" i="35"/>
  <c r="BL38" i="35" s="1"/>
  <c r="R38" i="35"/>
  <c r="CA34" i="35"/>
  <c r="BY34" i="35"/>
  <c r="BZ34" i="35" s="1"/>
  <c r="BT34" i="35"/>
  <c r="BV34" i="35" s="1"/>
  <c r="BJ34" i="35"/>
  <c r="BR34" i="35" s="1"/>
  <c r="R34" i="35"/>
  <c r="CA35" i="35"/>
  <c r="BY35" i="35"/>
  <c r="BZ35" i="35" s="1"/>
  <c r="BT35" i="35"/>
  <c r="BV35" i="35" s="1"/>
  <c r="BJ35" i="35"/>
  <c r="BK35" i="35" s="1"/>
  <c r="BS35" i="35" s="1"/>
  <c r="R35" i="35"/>
  <c r="CA27" i="35"/>
  <c r="BY27" i="35"/>
  <c r="BZ27" i="35" s="1"/>
  <c r="BT27" i="35"/>
  <c r="BW27" i="35" s="1"/>
  <c r="BJ27" i="35"/>
  <c r="BO27" i="35" s="1"/>
  <c r="R27" i="35"/>
  <c r="CA28" i="35"/>
  <c r="BY28" i="35"/>
  <c r="BZ28" i="35" s="1"/>
  <c r="BT28" i="35"/>
  <c r="BX28" i="35" s="1"/>
  <c r="BJ28" i="35"/>
  <c r="BO28" i="35" s="1"/>
  <c r="R28" i="35"/>
  <c r="CA66" i="35"/>
  <c r="BY66" i="35"/>
  <c r="BZ66" i="35" s="1"/>
  <c r="BT66" i="35"/>
  <c r="BX66" i="35" s="1"/>
  <c r="BJ66" i="35"/>
  <c r="BL66" i="35" s="1"/>
  <c r="R66" i="35"/>
  <c r="BR40" i="35" l="1"/>
  <c r="BN41" i="35"/>
  <c r="BO41" i="35"/>
  <c r="BR41" i="35"/>
  <c r="BX40" i="35"/>
  <c r="BX42" i="35"/>
  <c r="BL40" i="35"/>
  <c r="BN40" i="35"/>
  <c r="BL41" i="35"/>
  <c r="BO40" i="35"/>
  <c r="BX41" i="35"/>
  <c r="BS40" i="35"/>
  <c r="BQ40" i="35"/>
  <c r="BP40" i="35"/>
  <c r="BM40" i="35"/>
  <c r="BW41" i="35"/>
  <c r="BU40" i="35"/>
  <c r="BV40" i="35"/>
  <c r="BL42" i="35"/>
  <c r="BO42" i="35"/>
  <c r="BR42" i="35"/>
  <c r="BP41" i="35"/>
  <c r="BW42" i="35"/>
  <c r="BQ41" i="35"/>
  <c r="BK42" i="35"/>
  <c r="BM42" i="35" s="1"/>
  <c r="BM41" i="35"/>
  <c r="BU41" i="35"/>
  <c r="BU42" i="35"/>
  <c r="BX30" i="35"/>
  <c r="BL30" i="35"/>
  <c r="BO30" i="35"/>
  <c r="BN30" i="35"/>
  <c r="BW30" i="35"/>
  <c r="BK30" i="35"/>
  <c r="BM30" i="35" s="1"/>
  <c r="BO31" i="35"/>
  <c r="BK31" i="35"/>
  <c r="BM31" i="35" s="1"/>
  <c r="BL31" i="35"/>
  <c r="BR31" i="35"/>
  <c r="BU30" i="35"/>
  <c r="BU31" i="35"/>
  <c r="BW31" i="35"/>
  <c r="BX31" i="35"/>
  <c r="BL68" i="35"/>
  <c r="BO68" i="35"/>
  <c r="BL69" i="35"/>
  <c r="BR69" i="35"/>
  <c r="BK68" i="35"/>
  <c r="BS68" i="35" s="1"/>
  <c r="BO69" i="35"/>
  <c r="BX68" i="35"/>
  <c r="BN68" i="35"/>
  <c r="BN69" i="35"/>
  <c r="BW68" i="35"/>
  <c r="BU69" i="35"/>
  <c r="BW69" i="35"/>
  <c r="BX69" i="35"/>
  <c r="BU68" i="35"/>
  <c r="BP69" i="35"/>
  <c r="BQ69" i="35"/>
  <c r="BS69" i="35"/>
  <c r="BO61" i="35"/>
  <c r="BU61" i="35"/>
  <c r="BW61" i="35"/>
  <c r="BX61" i="35"/>
  <c r="BK61" i="35"/>
  <c r="BS61" i="35" s="1"/>
  <c r="BL61" i="35"/>
  <c r="BN61" i="35"/>
  <c r="BR63" i="35"/>
  <c r="BX63" i="35"/>
  <c r="BR62" i="35"/>
  <c r="BU62" i="35"/>
  <c r="BV62" i="35"/>
  <c r="BK62" i="35"/>
  <c r="BW62" i="35"/>
  <c r="BL62" i="35"/>
  <c r="BN62" i="35"/>
  <c r="BL63" i="35"/>
  <c r="BU63" i="35"/>
  <c r="BV63" i="35"/>
  <c r="BK63" i="35"/>
  <c r="BN63" i="35"/>
  <c r="BR76" i="35"/>
  <c r="BK76" i="35"/>
  <c r="BS76" i="35" s="1"/>
  <c r="BL76" i="35"/>
  <c r="BW76" i="35"/>
  <c r="BN76" i="35"/>
  <c r="BX76" i="35"/>
  <c r="BU76" i="35"/>
  <c r="BX54" i="35"/>
  <c r="BN54" i="35"/>
  <c r="BR54" i="35"/>
  <c r="BL54" i="35"/>
  <c r="BU54" i="35"/>
  <c r="BV54" i="35"/>
  <c r="BK54" i="35"/>
  <c r="BR38" i="35"/>
  <c r="BN38" i="35"/>
  <c r="BO38" i="35"/>
  <c r="BU38" i="35"/>
  <c r="BV38" i="35"/>
  <c r="BK38" i="35"/>
  <c r="BW38" i="35"/>
  <c r="BX34" i="35"/>
  <c r="BW34" i="35"/>
  <c r="BR35" i="35"/>
  <c r="BN34" i="35"/>
  <c r="BO34" i="35"/>
  <c r="BO35" i="35"/>
  <c r="BK34" i="35"/>
  <c r="BS34" i="35" s="1"/>
  <c r="BL34" i="35"/>
  <c r="BL35" i="35"/>
  <c r="BN35" i="35"/>
  <c r="BU35" i="35"/>
  <c r="BW35" i="35"/>
  <c r="BX35" i="35"/>
  <c r="BU34" i="35"/>
  <c r="BP35" i="35"/>
  <c r="BQ35" i="35"/>
  <c r="BM35" i="35"/>
  <c r="BX27" i="35"/>
  <c r="BR27" i="35"/>
  <c r="BU27" i="35"/>
  <c r="BV27" i="35"/>
  <c r="BK27" i="35"/>
  <c r="BL27" i="35"/>
  <c r="BN27" i="35"/>
  <c r="BU28" i="35"/>
  <c r="BV28" i="35"/>
  <c r="BK28" i="35"/>
  <c r="BW28" i="35"/>
  <c r="BL28" i="35"/>
  <c r="BR28" i="35"/>
  <c r="BN28" i="35"/>
  <c r="BN66" i="35"/>
  <c r="BO66" i="35"/>
  <c r="BR66" i="35"/>
  <c r="BU66" i="35"/>
  <c r="BV66" i="35"/>
  <c r="BK66" i="35"/>
  <c r="BW66" i="35"/>
  <c r="CA1185" i="35"/>
  <c r="BY1185" i="35"/>
  <c r="BZ1185" i="35" s="1"/>
  <c r="BT1185" i="35"/>
  <c r="BW1185" i="35" s="1"/>
  <c r="BJ1185" i="35"/>
  <c r="BN1185" i="35" s="1"/>
  <c r="R1185" i="35"/>
  <c r="BP42" i="35" l="1"/>
  <c r="BS42" i="35"/>
  <c r="BQ42" i="35"/>
  <c r="BQ30" i="35"/>
  <c r="BP31" i="35"/>
  <c r="BS30" i="35"/>
  <c r="BS31" i="35"/>
  <c r="BP30" i="35"/>
  <c r="BQ31" i="35"/>
  <c r="BM68" i="35"/>
  <c r="BQ68" i="35"/>
  <c r="BP68" i="35"/>
  <c r="BQ61" i="35"/>
  <c r="BP61" i="35"/>
  <c r="BM61" i="35"/>
  <c r="BM62" i="35"/>
  <c r="BP62" i="35"/>
  <c r="BQ62" i="35"/>
  <c r="BS62" i="35"/>
  <c r="BM63" i="35"/>
  <c r="BS63" i="35"/>
  <c r="BP63" i="35"/>
  <c r="BQ63" i="35"/>
  <c r="BM76" i="35"/>
  <c r="BQ76" i="35"/>
  <c r="BP76" i="35"/>
  <c r="BS54" i="35"/>
  <c r="BM54" i="35"/>
  <c r="BQ54" i="35"/>
  <c r="BP54" i="35"/>
  <c r="BM38" i="35"/>
  <c r="BS38" i="35"/>
  <c r="BQ38" i="35"/>
  <c r="BP38" i="35"/>
  <c r="BP34" i="35"/>
  <c r="BQ34" i="35"/>
  <c r="BM34" i="35"/>
  <c r="BS27" i="35"/>
  <c r="BQ27" i="35"/>
  <c r="BP27" i="35"/>
  <c r="BM27" i="35"/>
  <c r="BM28" i="35"/>
  <c r="BQ28" i="35"/>
  <c r="BS28" i="35"/>
  <c r="BP28" i="35"/>
  <c r="BS66" i="35"/>
  <c r="BP66" i="35"/>
  <c r="BM66" i="35"/>
  <c r="BQ66" i="35"/>
  <c r="BL1185" i="35"/>
  <c r="BX1185" i="35"/>
  <c r="BO1185" i="35"/>
  <c r="BR1185" i="35"/>
  <c r="BU1185" i="35"/>
  <c r="BV1185" i="35"/>
  <c r="BK1185" i="35"/>
  <c r="BS1185" i="35" l="1"/>
  <c r="BQ1185" i="35"/>
  <c r="BP1185" i="35"/>
  <c r="BM1185" i="35"/>
  <c r="CA8" i="35" l="1"/>
  <c r="BY8" i="35"/>
  <c r="BZ8" i="35" s="1"/>
  <c r="BT8" i="35"/>
  <c r="BX8" i="35" s="1"/>
  <c r="BJ8" i="35"/>
  <c r="BO8" i="35" s="1"/>
  <c r="R8" i="35"/>
  <c r="CA9" i="35"/>
  <c r="BY9" i="35"/>
  <c r="BZ9" i="35" s="1"/>
  <c r="BT9" i="35"/>
  <c r="BW9" i="35" s="1"/>
  <c r="BJ9" i="35"/>
  <c r="BO9" i="35" s="1"/>
  <c r="R9" i="35"/>
  <c r="BR8" i="35" l="1"/>
  <c r="BU8" i="35"/>
  <c r="BV8" i="35"/>
  <c r="BK8" i="35"/>
  <c r="BW8" i="35"/>
  <c r="BL8" i="35"/>
  <c r="BN8" i="35"/>
  <c r="BR9" i="35"/>
  <c r="BU9" i="35"/>
  <c r="BX9" i="35"/>
  <c r="BV9" i="35"/>
  <c r="BK9" i="35"/>
  <c r="BL9" i="35"/>
  <c r="BN9" i="35"/>
  <c r="CA421" i="35"/>
  <c r="BY421" i="35"/>
  <c r="BZ421" i="35" s="1"/>
  <c r="BT421" i="35"/>
  <c r="BX421" i="35" s="1"/>
  <c r="BJ421" i="35"/>
  <c r="BL421" i="35" s="1"/>
  <c r="R421" i="35"/>
  <c r="CA1031" i="35"/>
  <c r="BY1031" i="35"/>
  <c r="BZ1031" i="35" s="1"/>
  <c r="BT1031" i="35"/>
  <c r="BW1031" i="35" s="1"/>
  <c r="BJ1031" i="35"/>
  <c r="BO1031" i="35" s="1"/>
  <c r="R1031" i="35"/>
  <c r="BM8" i="35" l="1"/>
  <c r="BP8" i="35"/>
  <c r="BS8" i="35"/>
  <c r="BQ8" i="35"/>
  <c r="BM9" i="35"/>
  <c r="BS9" i="35"/>
  <c r="BP9" i="35"/>
  <c r="BQ9" i="35"/>
  <c r="BN421" i="35"/>
  <c r="BO421" i="35"/>
  <c r="BR421" i="35"/>
  <c r="BU421" i="35"/>
  <c r="BV421" i="35"/>
  <c r="BK421" i="35"/>
  <c r="BW421" i="35"/>
  <c r="BU1031" i="35"/>
  <c r="BK1031" i="35"/>
  <c r="BX1031" i="35"/>
  <c r="BV1031" i="35"/>
  <c r="BL1031" i="35"/>
  <c r="BN1031" i="35"/>
  <c r="BR1031" i="35"/>
  <c r="BP421" i="35" l="1"/>
  <c r="BM421" i="35"/>
  <c r="BS421" i="35"/>
  <c r="BQ421" i="35"/>
  <c r="BS1031" i="35"/>
  <c r="BQ1031" i="35"/>
  <c r="BP1031" i="35"/>
  <c r="BM1031" i="35"/>
  <c r="CA1289" i="35" l="1"/>
  <c r="BY1289" i="35"/>
  <c r="BZ1289" i="35" s="1"/>
  <c r="BT1289" i="35"/>
  <c r="BV1289" i="35" s="1"/>
  <c r="BJ1289" i="35"/>
  <c r="BR1289" i="35" s="1"/>
  <c r="R1289" i="35"/>
  <c r="CA1284" i="35"/>
  <c r="BY1284" i="35"/>
  <c r="BZ1284" i="35" s="1"/>
  <c r="BT1284" i="35"/>
  <c r="BV1284" i="35" s="1"/>
  <c r="BJ1284" i="35"/>
  <c r="BR1284" i="35" s="1"/>
  <c r="R1284" i="35"/>
  <c r="CA1279" i="35"/>
  <c r="BY1279" i="35"/>
  <c r="BZ1279" i="35" s="1"/>
  <c r="BT1279" i="35"/>
  <c r="BU1279" i="35" s="1"/>
  <c r="BJ1279" i="35"/>
  <c r="BK1279" i="35" s="1"/>
  <c r="R1279" i="35"/>
  <c r="CA1145" i="35"/>
  <c r="BY1145" i="35"/>
  <c r="BZ1145" i="35" s="1"/>
  <c r="BT1145" i="35"/>
  <c r="BX1145" i="35" s="1"/>
  <c r="BJ1145" i="35"/>
  <c r="BL1145" i="35" s="1"/>
  <c r="R1145" i="35"/>
  <c r="CA1140" i="35"/>
  <c r="BY1140" i="35"/>
  <c r="BZ1140" i="35" s="1"/>
  <c r="BT1140" i="35"/>
  <c r="BV1140" i="35" s="1"/>
  <c r="BJ1140" i="35"/>
  <c r="BR1140" i="35" s="1"/>
  <c r="R1140" i="35"/>
  <c r="CA1133" i="35"/>
  <c r="BY1133" i="35"/>
  <c r="BZ1133" i="35" s="1"/>
  <c r="BT1133" i="35"/>
  <c r="BX1133" i="35" s="1"/>
  <c r="BJ1133" i="35"/>
  <c r="BO1133" i="35" s="1"/>
  <c r="R1133" i="35"/>
  <c r="CA1230" i="35"/>
  <c r="BY1230" i="35"/>
  <c r="BZ1230" i="35" s="1"/>
  <c r="BT1230" i="35"/>
  <c r="BX1230" i="35" s="1"/>
  <c r="BJ1230" i="35"/>
  <c r="BO1230" i="35" s="1"/>
  <c r="R1230" i="35"/>
  <c r="CA1105" i="35"/>
  <c r="BY1105" i="35"/>
  <c r="BZ1105" i="35" s="1"/>
  <c r="BT1105" i="35"/>
  <c r="BX1105" i="35" s="1"/>
  <c r="BJ1105" i="35"/>
  <c r="BO1105" i="35" s="1"/>
  <c r="R1105" i="35"/>
  <c r="BK1289" i="35" l="1"/>
  <c r="BM1289" i="35" s="1"/>
  <c r="BL1289" i="35"/>
  <c r="BN1289" i="35"/>
  <c r="BO1289" i="35"/>
  <c r="BU1289" i="35"/>
  <c r="BX1289" i="35"/>
  <c r="BN1284" i="35"/>
  <c r="BW1289" i="35"/>
  <c r="BW1284" i="35"/>
  <c r="BO1284" i="35"/>
  <c r="BX1284" i="35"/>
  <c r="BK1284" i="35"/>
  <c r="BS1284" i="35" s="1"/>
  <c r="BL1284" i="35"/>
  <c r="BX1279" i="35"/>
  <c r="BV1279" i="35"/>
  <c r="BW1279" i="35"/>
  <c r="BU1284" i="35"/>
  <c r="BS1279" i="35"/>
  <c r="BQ1279" i="35"/>
  <c r="BM1279" i="35"/>
  <c r="BP1279" i="35"/>
  <c r="BN1279" i="35"/>
  <c r="BO1279" i="35"/>
  <c r="BL1279" i="35"/>
  <c r="BR1279" i="35"/>
  <c r="BW1140" i="35"/>
  <c r="BV1145" i="35"/>
  <c r="BN1140" i="35"/>
  <c r="BN1145" i="35"/>
  <c r="BO1140" i="35"/>
  <c r="BO1145" i="35"/>
  <c r="BR1145" i="35"/>
  <c r="BU1145" i="35"/>
  <c r="BK1145" i="35"/>
  <c r="BW1145" i="35"/>
  <c r="BK1140" i="35"/>
  <c r="BQ1140" i="35" s="1"/>
  <c r="BL1140" i="35"/>
  <c r="BX1140" i="35"/>
  <c r="BU1140" i="35"/>
  <c r="BR1133" i="35"/>
  <c r="BU1133" i="35"/>
  <c r="BV1133" i="35"/>
  <c r="BK1133" i="35"/>
  <c r="BW1133" i="35"/>
  <c r="BL1133" i="35"/>
  <c r="BN1133" i="35"/>
  <c r="BU1230" i="35"/>
  <c r="BV1230" i="35"/>
  <c r="BK1230" i="35"/>
  <c r="BW1230" i="35"/>
  <c r="BR1230" i="35"/>
  <c r="BL1230" i="35"/>
  <c r="BN1230" i="35"/>
  <c r="BR1105" i="35"/>
  <c r="BV1105" i="35"/>
  <c r="BK1105" i="35"/>
  <c r="BW1105" i="35"/>
  <c r="BU1105" i="35"/>
  <c r="BL1105" i="35"/>
  <c r="BN1105" i="35"/>
  <c r="BF186" i="40"/>
  <c r="BG186" i="40" s="1"/>
  <c r="AV186" i="40"/>
  <c r="BA186" i="40" s="1"/>
  <c r="BF185" i="40"/>
  <c r="BG185" i="40" s="1"/>
  <c r="AV185" i="40"/>
  <c r="BD185" i="40" s="1"/>
  <c r="BF184" i="40"/>
  <c r="BG184" i="40" s="1"/>
  <c r="AV184" i="40"/>
  <c r="BD184" i="40" s="1"/>
  <c r="BF183" i="40"/>
  <c r="BG183" i="40" s="1"/>
  <c r="AV183" i="40"/>
  <c r="BA183" i="40" s="1"/>
  <c r="BF182" i="40"/>
  <c r="BG182" i="40" s="1"/>
  <c r="AV182" i="40"/>
  <c r="BD182" i="40" s="1"/>
  <c r="BF181" i="40"/>
  <c r="BG181" i="40" s="1"/>
  <c r="AV181" i="40"/>
  <c r="BA181" i="40" s="1"/>
  <c r="BF180" i="40"/>
  <c r="BG180" i="40" s="1"/>
  <c r="AV180" i="40"/>
  <c r="BD180" i="40" s="1"/>
  <c r="BF178" i="40"/>
  <c r="BG178" i="40" s="1"/>
  <c r="AV178" i="40"/>
  <c r="BA178" i="40" s="1"/>
  <c r="BF175" i="40"/>
  <c r="BG175" i="40" s="1"/>
  <c r="AV175" i="40"/>
  <c r="BD175" i="40" s="1"/>
  <c r="BF177" i="40"/>
  <c r="BG177" i="40" s="1"/>
  <c r="AV177" i="40"/>
  <c r="BA177" i="40" s="1"/>
  <c r="BF179" i="40"/>
  <c r="BG179" i="40" s="1"/>
  <c r="AV179" i="40"/>
  <c r="BD179" i="40" s="1"/>
  <c r="BF176" i="40"/>
  <c r="BG176" i="40" s="1"/>
  <c r="AV176" i="40"/>
  <c r="BD176" i="40" s="1"/>
  <c r="BF174" i="40"/>
  <c r="BG174" i="40" s="1"/>
  <c r="AV174" i="40"/>
  <c r="BD174" i="40" s="1"/>
  <c r="BF173" i="40"/>
  <c r="BG173" i="40" s="1"/>
  <c r="AV173" i="40"/>
  <c r="AZ173" i="40" s="1"/>
  <c r="BP1284" i="35" l="1"/>
  <c r="BP1289" i="35"/>
  <c r="BQ1289" i="35"/>
  <c r="BS1289" i="35"/>
  <c r="BQ1284" i="35"/>
  <c r="BM1284" i="35"/>
  <c r="BM1140" i="35"/>
  <c r="BP1140" i="35"/>
  <c r="BS1140" i="35"/>
  <c r="BM1145" i="35"/>
  <c r="BS1145" i="35"/>
  <c r="BQ1145" i="35"/>
  <c r="BP1145" i="35"/>
  <c r="BM1133" i="35"/>
  <c r="BQ1133" i="35"/>
  <c r="BP1133" i="35"/>
  <c r="BS1133" i="35"/>
  <c r="BM1230" i="35"/>
  <c r="BP1230" i="35"/>
  <c r="BS1230" i="35"/>
  <c r="BQ1230" i="35"/>
  <c r="BM1105" i="35"/>
  <c r="BS1105" i="35"/>
  <c r="BQ1105" i="35"/>
  <c r="BP1105" i="35"/>
  <c r="BD186" i="40"/>
  <c r="AZ185" i="40"/>
  <c r="BA185" i="40"/>
  <c r="AW186" i="40"/>
  <c r="AX186" i="40"/>
  <c r="AX183" i="40"/>
  <c r="AZ186" i="40"/>
  <c r="AW185" i="40"/>
  <c r="AX185" i="40"/>
  <c r="BD183" i="40"/>
  <c r="AW184" i="40"/>
  <c r="AX184" i="40"/>
  <c r="AZ184" i="40"/>
  <c r="BA184" i="40"/>
  <c r="AW183" i="40"/>
  <c r="AZ183" i="40"/>
  <c r="AW182" i="40"/>
  <c r="AX182" i="40"/>
  <c r="AZ182" i="40"/>
  <c r="BA182" i="40"/>
  <c r="AZ181" i="40"/>
  <c r="BD181" i="40"/>
  <c r="AW181" i="40"/>
  <c r="AX181" i="40"/>
  <c r="AX180" i="40"/>
  <c r="AW180" i="40"/>
  <c r="AZ180" i="40"/>
  <c r="BA180" i="40"/>
  <c r="BD178" i="40"/>
  <c r="AW178" i="40"/>
  <c r="AX178" i="40"/>
  <c r="AZ178" i="40"/>
  <c r="AW175" i="40"/>
  <c r="AX175" i="40"/>
  <c r="AZ175" i="40"/>
  <c r="BA175" i="40"/>
  <c r="BD177" i="40"/>
  <c r="AW177" i="40"/>
  <c r="AX177" i="40"/>
  <c r="AZ177" i="40"/>
  <c r="AW179" i="40"/>
  <c r="AX179" i="40"/>
  <c r="AZ179" i="40"/>
  <c r="BA179" i="40"/>
  <c r="AW176" i="40"/>
  <c r="AX176" i="40"/>
  <c r="AZ176" i="40"/>
  <c r="BA176" i="40"/>
  <c r="AZ174" i="40"/>
  <c r="AW174" i="40"/>
  <c r="AX174" i="40"/>
  <c r="BA174" i="40"/>
  <c r="BA173" i="40"/>
  <c r="BD173" i="40"/>
  <c r="AW173" i="40"/>
  <c r="AX173" i="40"/>
  <c r="BB186" i="40" l="1"/>
  <c r="AY186" i="40"/>
  <c r="BE186" i="40"/>
  <c r="BC186" i="40"/>
  <c r="BC185" i="40"/>
  <c r="BB185" i="40"/>
  <c r="AY185" i="40"/>
  <c r="BE185" i="40"/>
  <c r="BC184" i="40"/>
  <c r="BB184" i="40"/>
  <c r="AY184" i="40"/>
  <c r="BE184" i="40"/>
  <c r="BE183" i="40"/>
  <c r="BB183" i="40"/>
  <c r="AY183" i="40"/>
  <c r="BC183" i="40"/>
  <c r="BE182" i="40"/>
  <c r="BB182" i="40"/>
  <c r="AY182" i="40"/>
  <c r="BC182" i="40"/>
  <c r="BB181" i="40"/>
  <c r="AY181" i="40"/>
  <c r="BE181" i="40"/>
  <c r="BC181" i="40"/>
  <c r="BC180" i="40"/>
  <c r="BE180" i="40"/>
  <c r="BB180" i="40"/>
  <c r="AY180" i="40"/>
  <c r="BC178" i="40"/>
  <c r="AY178" i="40"/>
  <c r="BE178" i="40"/>
  <c r="BB178" i="40"/>
  <c r="BC175" i="40"/>
  <c r="BB175" i="40"/>
  <c r="AY175" i="40"/>
  <c r="BE175" i="40"/>
  <c r="AY177" i="40"/>
  <c r="BB177" i="40"/>
  <c r="BE177" i="40"/>
  <c r="BC177" i="40"/>
  <c r="BE179" i="40"/>
  <c r="AY179" i="40"/>
  <c r="BC179" i="40"/>
  <c r="BB179" i="40"/>
  <c r="BB176" i="40"/>
  <c r="AY176" i="40"/>
  <c r="BC176" i="40"/>
  <c r="BE176" i="40"/>
  <c r="BE174" i="40"/>
  <c r="BC174" i="40"/>
  <c r="BB174" i="40"/>
  <c r="AY174" i="40"/>
  <c r="BE173" i="40"/>
  <c r="BC173" i="40"/>
  <c r="BB173" i="40"/>
  <c r="AY173" i="40"/>
  <c r="BF189" i="40" l="1"/>
  <c r="BG189" i="40" s="1"/>
  <c r="AV189" i="40"/>
  <c r="AX189" i="40" s="1"/>
  <c r="BF188" i="40"/>
  <c r="BG188" i="40" s="1"/>
  <c r="AV188" i="40"/>
  <c r="AX188" i="40" s="1"/>
  <c r="BF187" i="40"/>
  <c r="BG187" i="40" s="1"/>
  <c r="AV187" i="40"/>
  <c r="BD187" i="40" s="1"/>
  <c r="BD188" i="40" l="1"/>
  <c r="AZ189" i="40"/>
  <c r="BA189" i="40"/>
  <c r="AZ188" i="40"/>
  <c r="BA188" i="40"/>
  <c r="BD189" i="40"/>
  <c r="AW188" i="40"/>
  <c r="AW189" i="40"/>
  <c r="AW187" i="40"/>
  <c r="AX187" i="40"/>
  <c r="AZ187" i="40"/>
  <c r="BA187" i="40"/>
  <c r="AY189" i="40" l="1"/>
  <c r="BB189" i="40"/>
  <c r="BE189" i="40"/>
  <c r="BC189" i="40"/>
  <c r="AY188" i="40"/>
  <c r="BC188" i="40"/>
  <c r="BE188" i="40"/>
  <c r="BB188" i="40"/>
  <c r="BE187" i="40"/>
  <c r="BC187" i="40"/>
  <c r="BB187" i="40"/>
  <c r="AY187" i="40"/>
  <c r="BF172" i="40" l="1"/>
  <c r="BG172" i="40" s="1"/>
  <c r="AV172" i="40"/>
  <c r="BA172" i="40" s="1"/>
  <c r="BF171" i="40"/>
  <c r="BG171" i="40" s="1"/>
  <c r="AV171" i="40"/>
  <c r="BA171" i="40" s="1"/>
  <c r="BF170" i="40"/>
  <c r="BG170" i="40" s="1"/>
  <c r="AV170" i="40"/>
  <c r="BA170" i="40" s="1"/>
  <c r="BF168" i="40"/>
  <c r="BG168" i="40" s="1"/>
  <c r="AV168" i="40"/>
  <c r="BA168" i="40" s="1"/>
  <c r="BF166" i="40"/>
  <c r="BG166" i="40" s="1"/>
  <c r="AV166" i="40"/>
  <c r="BA166" i="40" s="1"/>
  <c r="BF164" i="40"/>
  <c r="BG164" i="40" s="1"/>
  <c r="AV164" i="40"/>
  <c r="BD164" i="40" s="1"/>
  <c r="BF162" i="40"/>
  <c r="BG162" i="40" s="1"/>
  <c r="AV162" i="40"/>
  <c r="BA162" i="40" s="1"/>
  <c r="BF161" i="40"/>
  <c r="BG161" i="40" s="1"/>
  <c r="AV161" i="40"/>
  <c r="BA161" i="40" s="1"/>
  <c r="BF159" i="40"/>
  <c r="BG159" i="40" s="1"/>
  <c r="AV159" i="40"/>
  <c r="BD159" i="40" s="1"/>
  <c r="BF158" i="40"/>
  <c r="BG158" i="40" s="1"/>
  <c r="AV158" i="40"/>
  <c r="BD158" i="40" s="1"/>
  <c r="BF157" i="40"/>
  <c r="BG157" i="40" s="1"/>
  <c r="AV157" i="40"/>
  <c r="BA157" i="40" s="1"/>
  <c r="BF156" i="40"/>
  <c r="BG156" i="40" s="1"/>
  <c r="AV156" i="40"/>
  <c r="BA156" i="40" s="1"/>
  <c r="BF153" i="40"/>
  <c r="BG153" i="40" s="1"/>
  <c r="AV153" i="40"/>
  <c r="AZ153" i="40" s="1"/>
  <c r="BF150" i="40"/>
  <c r="BG150" i="40" s="1"/>
  <c r="AV150" i="40"/>
  <c r="BD150" i="40" s="1"/>
  <c r="BF148" i="40"/>
  <c r="BG148" i="40" s="1"/>
  <c r="AV148" i="40"/>
  <c r="BD148" i="40" s="1"/>
  <c r="BF147" i="40"/>
  <c r="BG147" i="40" s="1"/>
  <c r="AV147" i="40"/>
  <c r="BD147" i="40" s="1"/>
  <c r="BF146" i="40"/>
  <c r="BG146" i="40" s="1"/>
  <c r="AV146" i="40"/>
  <c r="BD146" i="40" s="1"/>
  <c r="BF145" i="40"/>
  <c r="BG145" i="40" s="1"/>
  <c r="AV145" i="40"/>
  <c r="BD145" i="40" s="1"/>
  <c r="BF144" i="40"/>
  <c r="BG144" i="40" s="1"/>
  <c r="AV144" i="40"/>
  <c r="BD144" i="40" s="1"/>
  <c r="BF143" i="40"/>
  <c r="BG143" i="40" s="1"/>
  <c r="AV143" i="40"/>
  <c r="BD143" i="40" s="1"/>
  <c r="BF142" i="40"/>
  <c r="BG142" i="40" s="1"/>
  <c r="AV142" i="40"/>
  <c r="BD142" i="40" s="1"/>
  <c r="BF141" i="40"/>
  <c r="BG141" i="40" s="1"/>
  <c r="AV141" i="40"/>
  <c r="BD141" i="40" s="1"/>
  <c r="BF140" i="40"/>
  <c r="BG140" i="40" s="1"/>
  <c r="AV140" i="40"/>
  <c r="BD140" i="40" s="1"/>
  <c r="CA383" i="35"/>
  <c r="BY383" i="35"/>
  <c r="BZ383" i="35" s="1"/>
  <c r="BT383" i="35"/>
  <c r="BX383" i="35" s="1"/>
  <c r="BJ383" i="35"/>
  <c r="BN383" i="35" s="1"/>
  <c r="R383" i="35"/>
  <c r="CA384" i="35"/>
  <c r="BY384" i="35"/>
  <c r="BZ384" i="35" s="1"/>
  <c r="BT384" i="35"/>
  <c r="BX384" i="35" s="1"/>
  <c r="BJ384" i="35"/>
  <c r="BO384" i="35" s="1"/>
  <c r="R384" i="35"/>
  <c r="CA775" i="35"/>
  <c r="BY775" i="35"/>
  <c r="BZ775" i="35" s="1"/>
  <c r="BT775" i="35"/>
  <c r="BX775" i="35" s="1"/>
  <c r="BJ775" i="35"/>
  <c r="BL775" i="35" s="1"/>
  <c r="R775" i="35"/>
  <c r="CA776" i="35"/>
  <c r="BY776" i="35"/>
  <c r="BZ776" i="35" s="1"/>
  <c r="BT776" i="35"/>
  <c r="BV776" i="35" s="1"/>
  <c r="BJ776" i="35"/>
  <c r="BN776" i="35" s="1"/>
  <c r="R776" i="35"/>
  <c r="CA748" i="35"/>
  <c r="BY748" i="35"/>
  <c r="BZ748" i="35" s="1"/>
  <c r="BT748" i="35"/>
  <c r="BV748" i="35" s="1"/>
  <c r="BJ748" i="35"/>
  <c r="BR748" i="35" s="1"/>
  <c r="R748" i="35"/>
  <c r="CA749" i="35"/>
  <c r="BY749" i="35"/>
  <c r="BZ749" i="35" s="1"/>
  <c r="BT749" i="35"/>
  <c r="BV749" i="35" s="1"/>
  <c r="BJ749" i="35"/>
  <c r="BR749" i="35" s="1"/>
  <c r="R749" i="35"/>
  <c r="CA750" i="35"/>
  <c r="BY750" i="35"/>
  <c r="BZ750" i="35" s="1"/>
  <c r="BT750" i="35"/>
  <c r="BV750" i="35" s="1"/>
  <c r="BJ750" i="35"/>
  <c r="BR750" i="35" s="1"/>
  <c r="R750" i="35"/>
  <c r="CA789" i="35"/>
  <c r="BY789" i="35"/>
  <c r="BZ789" i="35" s="1"/>
  <c r="BT789" i="35"/>
  <c r="BU789" i="35" s="1"/>
  <c r="BJ789" i="35"/>
  <c r="BR789" i="35" s="1"/>
  <c r="R789" i="35"/>
  <c r="CA790" i="35"/>
  <c r="BY790" i="35"/>
  <c r="BZ790" i="35" s="1"/>
  <c r="BT790" i="35"/>
  <c r="BW790" i="35" s="1"/>
  <c r="BJ790" i="35"/>
  <c r="BK790" i="35" s="1"/>
  <c r="R790" i="35"/>
  <c r="CA792" i="35"/>
  <c r="BY792" i="35"/>
  <c r="BZ792" i="35" s="1"/>
  <c r="BT792" i="35"/>
  <c r="BX792" i="35" s="1"/>
  <c r="BJ792" i="35"/>
  <c r="BL792" i="35" s="1"/>
  <c r="R792" i="35"/>
  <c r="CA1459" i="35"/>
  <c r="BY1459" i="35"/>
  <c r="BZ1459" i="35" s="1"/>
  <c r="BT1459" i="35"/>
  <c r="BV1459" i="35" s="1"/>
  <c r="BJ1459" i="35"/>
  <c r="BO1459" i="35" s="1"/>
  <c r="R1459" i="35"/>
  <c r="CA1460" i="35"/>
  <c r="BY1460" i="35"/>
  <c r="BZ1460" i="35" s="1"/>
  <c r="BT1460" i="35"/>
  <c r="BX1460" i="35" s="1"/>
  <c r="BJ1460" i="35"/>
  <c r="BL1460" i="35" s="1"/>
  <c r="R1460" i="35"/>
  <c r="AX171" i="40" l="1"/>
  <c r="AX170" i="40"/>
  <c r="BD170" i="40"/>
  <c r="BD171" i="40"/>
  <c r="AX172" i="40"/>
  <c r="BD172" i="40"/>
  <c r="AW170" i="40"/>
  <c r="AW171" i="40"/>
  <c r="AW172" i="40"/>
  <c r="AZ170" i="40"/>
  <c r="AZ171" i="40"/>
  <c r="AZ172" i="40"/>
  <c r="BD168" i="40"/>
  <c r="AW168" i="40"/>
  <c r="AX168" i="40"/>
  <c r="AZ168" i="40"/>
  <c r="AX166" i="40"/>
  <c r="AZ166" i="40"/>
  <c r="BD166" i="40"/>
  <c r="AW166" i="40"/>
  <c r="AW164" i="40"/>
  <c r="AX164" i="40"/>
  <c r="AZ164" i="40"/>
  <c r="BA164" i="40"/>
  <c r="BD161" i="40"/>
  <c r="AZ162" i="40"/>
  <c r="AX161" i="40"/>
  <c r="AZ161" i="40"/>
  <c r="BD162" i="40"/>
  <c r="AX162" i="40"/>
  <c r="AW161" i="40"/>
  <c r="AW162" i="40"/>
  <c r="AW156" i="40"/>
  <c r="AW157" i="40"/>
  <c r="AW158" i="40"/>
  <c r="AW159" i="40"/>
  <c r="AX156" i="40"/>
  <c r="AX157" i="40"/>
  <c r="AX158" i="40"/>
  <c r="AX159" i="40"/>
  <c r="AZ156" i="40"/>
  <c r="AZ157" i="40"/>
  <c r="AZ158" i="40"/>
  <c r="AZ159" i="40"/>
  <c r="BA158" i="40"/>
  <c r="BA159" i="40"/>
  <c r="BD156" i="40"/>
  <c r="BD157" i="40"/>
  <c r="BD153" i="40"/>
  <c r="BA153" i="40"/>
  <c r="AW153" i="40"/>
  <c r="AX153" i="40"/>
  <c r="AW150" i="40"/>
  <c r="AX150" i="40"/>
  <c r="AZ150" i="40"/>
  <c r="BA150" i="40"/>
  <c r="AW140" i="40"/>
  <c r="AW141" i="40"/>
  <c r="AW142" i="40"/>
  <c r="AW143" i="40"/>
  <c r="AW144" i="40"/>
  <c r="AW145" i="40"/>
  <c r="AW146" i="40"/>
  <c r="AW147" i="40"/>
  <c r="AW148" i="40"/>
  <c r="AX140" i="40"/>
  <c r="AX141" i="40"/>
  <c r="AX142" i="40"/>
  <c r="AX143" i="40"/>
  <c r="AX144" i="40"/>
  <c r="AX145" i="40"/>
  <c r="AX146" i="40"/>
  <c r="AX147" i="40"/>
  <c r="AX148" i="40"/>
  <c r="AZ140" i="40"/>
  <c r="AZ141" i="40"/>
  <c r="AZ142" i="40"/>
  <c r="AZ143" i="40"/>
  <c r="AZ144" i="40"/>
  <c r="AZ145" i="40"/>
  <c r="AZ146" i="40"/>
  <c r="AZ147" i="40"/>
  <c r="AZ148" i="40"/>
  <c r="BA140" i="40"/>
  <c r="BA141" i="40"/>
  <c r="BA142" i="40"/>
  <c r="BA143" i="40"/>
  <c r="BA144" i="40"/>
  <c r="BA145" i="40"/>
  <c r="BA146" i="40"/>
  <c r="BA147" i="40"/>
  <c r="BA148" i="40"/>
  <c r="BV383" i="35"/>
  <c r="BU383" i="35"/>
  <c r="BW383" i="35"/>
  <c r="BK383" i="35"/>
  <c r="BO383" i="35"/>
  <c r="BR383" i="35"/>
  <c r="BL383" i="35"/>
  <c r="BR384" i="35"/>
  <c r="BU384" i="35"/>
  <c r="BV384" i="35"/>
  <c r="BK384" i="35"/>
  <c r="BW384" i="35"/>
  <c r="BL384" i="35"/>
  <c r="BN384" i="35"/>
  <c r="BN775" i="35"/>
  <c r="BO775" i="35"/>
  <c r="BO776" i="35"/>
  <c r="BR776" i="35"/>
  <c r="BW776" i="35"/>
  <c r="BU776" i="35"/>
  <c r="BX776" i="35"/>
  <c r="BR775" i="35"/>
  <c r="BK776" i="35"/>
  <c r="BP776" i="35" s="1"/>
  <c r="BV775" i="35"/>
  <c r="BU775" i="35"/>
  <c r="BL776" i="35"/>
  <c r="BK775" i="35"/>
  <c r="BW775" i="35"/>
  <c r="BO749" i="35"/>
  <c r="BK748" i="35"/>
  <c r="BM748" i="35" s="1"/>
  <c r="BL748" i="35"/>
  <c r="BN748" i="35"/>
  <c r="BL749" i="35"/>
  <c r="BO748" i="35"/>
  <c r="BN749" i="35"/>
  <c r="BU748" i="35"/>
  <c r="BW748" i="35"/>
  <c r="BX748" i="35"/>
  <c r="BU749" i="35"/>
  <c r="BN750" i="35"/>
  <c r="BW749" i="35"/>
  <c r="BX749" i="35"/>
  <c r="BK749" i="35"/>
  <c r="BM749" i="35" s="1"/>
  <c r="BW750" i="35"/>
  <c r="BU750" i="35"/>
  <c r="BX750" i="35"/>
  <c r="BK750" i="35"/>
  <c r="BM750" i="35" s="1"/>
  <c r="BL750" i="35"/>
  <c r="BO750" i="35"/>
  <c r="BV789" i="35"/>
  <c r="BX789" i="35"/>
  <c r="BX790" i="35"/>
  <c r="BW789" i="35"/>
  <c r="BO789" i="35"/>
  <c r="BR790" i="35"/>
  <c r="BK789" i="35"/>
  <c r="BL789" i="35"/>
  <c r="BN790" i="35"/>
  <c r="BN789" i="35"/>
  <c r="BO790" i="35"/>
  <c r="BL790" i="35"/>
  <c r="BS790" i="35"/>
  <c r="BM790" i="35"/>
  <c r="BQ790" i="35"/>
  <c r="BP790" i="35"/>
  <c r="BV790" i="35"/>
  <c r="BU790" i="35"/>
  <c r="BN792" i="35"/>
  <c r="BO792" i="35"/>
  <c r="BR792" i="35"/>
  <c r="BU792" i="35"/>
  <c r="BK792" i="35"/>
  <c r="BW792" i="35"/>
  <c r="BV792" i="35"/>
  <c r="BW1459" i="35"/>
  <c r="BX1459" i="35"/>
  <c r="BK1459" i="35"/>
  <c r="BM1459" i="35" s="1"/>
  <c r="BL1459" i="35"/>
  <c r="BN1459" i="35"/>
  <c r="BR1460" i="35"/>
  <c r="BR1459" i="35"/>
  <c r="BU1459" i="35"/>
  <c r="BU1460" i="35"/>
  <c r="BN1460" i="35"/>
  <c r="BO1460" i="35"/>
  <c r="BV1460" i="35"/>
  <c r="BK1460" i="35"/>
  <c r="BW1460" i="35"/>
  <c r="CA1462" i="35"/>
  <c r="BY1462" i="35"/>
  <c r="BZ1462" i="35" s="1"/>
  <c r="BT1462" i="35"/>
  <c r="BV1462" i="35" s="1"/>
  <c r="BJ1462" i="35"/>
  <c r="BN1462" i="35" s="1"/>
  <c r="R1462" i="35"/>
  <c r="CA1303" i="35"/>
  <c r="BY1303" i="35"/>
  <c r="BZ1303" i="35" s="1"/>
  <c r="BT1303" i="35"/>
  <c r="BX1303" i="35" s="1"/>
  <c r="BJ1303" i="35"/>
  <c r="BN1303" i="35" s="1"/>
  <c r="R1303" i="35"/>
  <c r="CA1304" i="35"/>
  <c r="BY1304" i="35"/>
  <c r="BZ1304" i="35" s="1"/>
  <c r="BT1304" i="35"/>
  <c r="BW1304" i="35" s="1"/>
  <c r="BJ1304" i="35"/>
  <c r="BO1304" i="35" s="1"/>
  <c r="R1304" i="35"/>
  <c r="CA1305" i="35"/>
  <c r="BY1305" i="35"/>
  <c r="BZ1305" i="35" s="1"/>
  <c r="BT1305" i="35"/>
  <c r="BU1305" i="35" s="1"/>
  <c r="BJ1305" i="35"/>
  <c r="BN1305" i="35" s="1"/>
  <c r="R1305" i="35"/>
  <c r="CA1306" i="35"/>
  <c r="BY1306" i="35"/>
  <c r="BZ1306" i="35" s="1"/>
  <c r="BT1306" i="35"/>
  <c r="BX1306" i="35" s="1"/>
  <c r="BJ1306" i="35"/>
  <c r="BN1306" i="35" s="1"/>
  <c r="R1306" i="35"/>
  <c r="BC171" i="40" l="1"/>
  <c r="BB171" i="40"/>
  <c r="AY171" i="40"/>
  <c r="BE171" i="40"/>
  <c r="BE172" i="40"/>
  <c r="BB172" i="40"/>
  <c r="AY172" i="40"/>
  <c r="BC172" i="40"/>
  <c r="BB170" i="40"/>
  <c r="BE170" i="40"/>
  <c r="BC170" i="40"/>
  <c r="AY170" i="40"/>
  <c r="BB168" i="40"/>
  <c r="BC168" i="40"/>
  <c r="BE168" i="40"/>
  <c r="AY168" i="40"/>
  <c r="BC166" i="40"/>
  <c r="BB166" i="40"/>
  <c r="AY166" i="40"/>
  <c r="BE166" i="40"/>
  <c r="BE164" i="40"/>
  <c r="BC164" i="40"/>
  <c r="BB164" i="40"/>
  <c r="AY164" i="40"/>
  <c r="BC162" i="40"/>
  <c r="BE162" i="40"/>
  <c r="BB162" i="40"/>
  <c r="AY162" i="40"/>
  <c r="BC161" i="40"/>
  <c r="BE161" i="40"/>
  <c r="BB161" i="40"/>
  <c r="AY161" i="40"/>
  <c r="BE156" i="40"/>
  <c r="BC156" i="40"/>
  <c r="BB156" i="40"/>
  <c r="AY156" i="40"/>
  <c r="BE159" i="40"/>
  <c r="BC159" i="40"/>
  <c r="BB159" i="40"/>
  <c r="AY159" i="40"/>
  <c r="BE158" i="40"/>
  <c r="BC158" i="40"/>
  <c r="BB158" i="40"/>
  <c r="AY158" i="40"/>
  <c r="BE157" i="40"/>
  <c r="BC157" i="40"/>
  <c r="BB157" i="40"/>
  <c r="AY157" i="40"/>
  <c r="BC153" i="40"/>
  <c r="BB153" i="40"/>
  <c r="AY153" i="40"/>
  <c r="BE153" i="40"/>
  <c r="BE150" i="40"/>
  <c r="BC150" i="40"/>
  <c r="BB150" i="40"/>
  <c r="AY150" i="40"/>
  <c r="BE148" i="40"/>
  <c r="BC148" i="40"/>
  <c r="BB148" i="40"/>
  <c r="AY148" i="40"/>
  <c r="BE147" i="40"/>
  <c r="BC147" i="40"/>
  <c r="BB147" i="40"/>
  <c r="AY147" i="40"/>
  <c r="BE146" i="40"/>
  <c r="BC146" i="40"/>
  <c r="BB146" i="40"/>
  <c r="AY146" i="40"/>
  <c r="BE145" i="40"/>
  <c r="BC145" i="40"/>
  <c r="BB145" i="40"/>
  <c r="AY145" i="40"/>
  <c r="BE144" i="40"/>
  <c r="BC144" i="40"/>
  <c r="BB144" i="40"/>
  <c r="AY144" i="40"/>
  <c r="BE143" i="40"/>
  <c r="BC143" i="40"/>
  <c r="BB143" i="40"/>
  <c r="AY143" i="40"/>
  <c r="BE142" i="40"/>
  <c r="BC142" i="40"/>
  <c r="BB142" i="40"/>
  <c r="AY142" i="40"/>
  <c r="BE141" i="40"/>
  <c r="BC141" i="40"/>
  <c r="BB141" i="40"/>
  <c r="AY141" i="40"/>
  <c r="BE140" i="40"/>
  <c r="BC140" i="40"/>
  <c r="BB140" i="40"/>
  <c r="AY140" i="40"/>
  <c r="BM383" i="35"/>
  <c r="BS383" i="35"/>
  <c r="BP383" i="35"/>
  <c r="BQ383" i="35"/>
  <c r="BQ776" i="35"/>
  <c r="BP384" i="35"/>
  <c r="BM384" i="35"/>
  <c r="BS384" i="35"/>
  <c r="BQ384" i="35"/>
  <c r="BS776" i="35"/>
  <c r="BM776" i="35"/>
  <c r="BS775" i="35"/>
  <c r="BM775" i="35"/>
  <c r="BP775" i="35"/>
  <c r="BQ775" i="35"/>
  <c r="BS748" i="35"/>
  <c r="BP748" i="35"/>
  <c r="BQ748" i="35"/>
  <c r="BP749" i="35"/>
  <c r="BQ749" i="35"/>
  <c r="BS749" i="35"/>
  <c r="BP750" i="35"/>
  <c r="BS750" i="35"/>
  <c r="BQ750" i="35"/>
  <c r="BM789" i="35"/>
  <c r="BS789" i="35"/>
  <c r="BQ789" i="35"/>
  <c r="BP789" i="35"/>
  <c r="BS792" i="35"/>
  <c r="BQ792" i="35"/>
  <c r="BP792" i="35"/>
  <c r="BM792" i="35"/>
  <c r="BS1459" i="35"/>
  <c r="BQ1459" i="35"/>
  <c r="BP1459" i="35"/>
  <c r="BM1460" i="35"/>
  <c r="BS1460" i="35"/>
  <c r="BQ1460" i="35"/>
  <c r="BP1460" i="35"/>
  <c r="BK1462" i="35"/>
  <c r="BS1462" i="35" s="1"/>
  <c r="BL1462" i="35"/>
  <c r="BU1462" i="35"/>
  <c r="BW1462" i="35"/>
  <c r="BX1462" i="35"/>
  <c r="BO1462" i="35"/>
  <c r="BR1462" i="35"/>
  <c r="BO1303" i="35"/>
  <c r="BR1303" i="35"/>
  <c r="BX1304" i="35"/>
  <c r="BU1303" i="35"/>
  <c r="BV1305" i="35"/>
  <c r="BV1303" i="35"/>
  <c r="BW1305" i="35"/>
  <c r="BK1303" i="35"/>
  <c r="BW1303" i="35"/>
  <c r="BX1305" i="35"/>
  <c r="BL1303" i="35"/>
  <c r="BL1304" i="35"/>
  <c r="BR1304" i="35"/>
  <c r="BU1304" i="35"/>
  <c r="BV1304" i="35"/>
  <c r="BK1304" i="35"/>
  <c r="BN1304" i="35"/>
  <c r="BO1305" i="35"/>
  <c r="BR1305" i="35"/>
  <c r="BK1305" i="35"/>
  <c r="BL1305" i="35"/>
  <c r="BR1306" i="35"/>
  <c r="BO1306" i="35"/>
  <c r="BU1306" i="35"/>
  <c r="BV1306" i="35"/>
  <c r="BK1306" i="35"/>
  <c r="BW1306" i="35"/>
  <c r="BL1306" i="35"/>
  <c r="CA1394" i="35"/>
  <c r="BY1394" i="35"/>
  <c r="BZ1394" i="35" s="1"/>
  <c r="BT1394" i="35"/>
  <c r="BV1394" i="35" s="1"/>
  <c r="BJ1394" i="35"/>
  <c r="BR1394" i="35" s="1"/>
  <c r="R1394" i="35"/>
  <c r="CA1395" i="35"/>
  <c r="BY1395" i="35"/>
  <c r="BZ1395" i="35" s="1"/>
  <c r="BT1395" i="35"/>
  <c r="BX1395" i="35" s="1"/>
  <c r="BJ1395" i="35"/>
  <c r="BO1395" i="35" s="1"/>
  <c r="R1395" i="35"/>
  <c r="CA1396" i="35"/>
  <c r="BY1396" i="35"/>
  <c r="BZ1396" i="35" s="1"/>
  <c r="BT1396" i="35"/>
  <c r="BV1396" i="35" s="1"/>
  <c r="BJ1396" i="35"/>
  <c r="BR1396" i="35" s="1"/>
  <c r="R1396" i="35"/>
  <c r="CA1397" i="35"/>
  <c r="BY1397" i="35"/>
  <c r="BZ1397" i="35" s="1"/>
  <c r="BT1397" i="35"/>
  <c r="BV1397" i="35" s="1"/>
  <c r="BJ1397" i="35"/>
  <c r="BO1397" i="35" s="1"/>
  <c r="R1397" i="35"/>
  <c r="CA330" i="35"/>
  <c r="BY330" i="35"/>
  <c r="BZ330" i="35" s="1"/>
  <c r="BT330" i="35"/>
  <c r="BV330" i="35" s="1"/>
  <c r="BJ330" i="35"/>
  <c r="BR330" i="35" s="1"/>
  <c r="R330" i="35"/>
  <c r="CA331" i="35"/>
  <c r="BY331" i="35"/>
  <c r="BZ331" i="35" s="1"/>
  <c r="BT331" i="35"/>
  <c r="BX331" i="35" s="1"/>
  <c r="BJ331" i="35"/>
  <c r="BL331" i="35" s="1"/>
  <c r="R331" i="35"/>
  <c r="CA332" i="35"/>
  <c r="BY332" i="35"/>
  <c r="BZ332" i="35" s="1"/>
  <c r="BT332" i="35"/>
  <c r="BV332" i="35" s="1"/>
  <c r="BJ332" i="35"/>
  <c r="BN332" i="35" s="1"/>
  <c r="R332" i="35"/>
  <c r="CA333" i="35"/>
  <c r="BY333" i="35"/>
  <c r="BZ333" i="35" s="1"/>
  <c r="BT333" i="35"/>
  <c r="BV333" i="35" s="1"/>
  <c r="BJ333" i="35"/>
  <c r="BR333" i="35" s="1"/>
  <c r="R333" i="35"/>
  <c r="CA334" i="35"/>
  <c r="BY334" i="35"/>
  <c r="BZ334" i="35" s="1"/>
  <c r="BT334" i="35"/>
  <c r="BX334" i="35" s="1"/>
  <c r="BJ334" i="35"/>
  <c r="BR334" i="35" s="1"/>
  <c r="R334" i="35"/>
  <c r="CA864" i="35"/>
  <c r="BY864" i="35"/>
  <c r="BZ864" i="35" s="1"/>
  <c r="BT864" i="35"/>
  <c r="BV864" i="35" s="1"/>
  <c r="BJ864" i="35"/>
  <c r="BR864" i="35" s="1"/>
  <c r="R864" i="35"/>
  <c r="CA865" i="35"/>
  <c r="BY865" i="35"/>
  <c r="BZ865" i="35" s="1"/>
  <c r="BT865" i="35"/>
  <c r="BW865" i="35" s="1"/>
  <c r="BJ865" i="35"/>
  <c r="BK865" i="35" s="1"/>
  <c r="R865" i="35"/>
  <c r="CA866" i="35"/>
  <c r="BY866" i="35"/>
  <c r="BZ866" i="35" s="1"/>
  <c r="BT866" i="35"/>
  <c r="BW866" i="35" s="1"/>
  <c r="BJ866" i="35"/>
  <c r="BO866" i="35" s="1"/>
  <c r="R866" i="35"/>
  <c r="CA867" i="35"/>
  <c r="BY867" i="35"/>
  <c r="BZ867" i="35" s="1"/>
  <c r="BT867" i="35"/>
  <c r="BX867" i="35" s="1"/>
  <c r="BJ867" i="35"/>
  <c r="BN867" i="35" s="1"/>
  <c r="R867" i="35"/>
  <c r="CA806" i="35"/>
  <c r="BY806" i="35"/>
  <c r="BZ806" i="35" s="1"/>
  <c r="BT806" i="35"/>
  <c r="BX806" i="35" s="1"/>
  <c r="BJ806" i="35"/>
  <c r="BL806" i="35" s="1"/>
  <c r="R806" i="35"/>
  <c r="CA807" i="35"/>
  <c r="BY807" i="35"/>
  <c r="BZ807" i="35" s="1"/>
  <c r="BT807" i="35"/>
  <c r="BV807" i="35" s="1"/>
  <c r="BJ807" i="35"/>
  <c r="BR807" i="35" s="1"/>
  <c r="R807" i="35"/>
  <c r="CA808" i="35"/>
  <c r="BY808" i="35"/>
  <c r="BZ808" i="35" s="1"/>
  <c r="BT808" i="35"/>
  <c r="BW808" i="35" s="1"/>
  <c r="BJ808" i="35"/>
  <c r="BK808" i="35" s="1"/>
  <c r="R808" i="35"/>
  <c r="CA809" i="35"/>
  <c r="BY809" i="35"/>
  <c r="BZ809" i="35" s="1"/>
  <c r="BT809" i="35"/>
  <c r="BV809" i="35" s="1"/>
  <c r="BJ809" i="35"/>
  <c r="BR809" i="35" s="1"/>
  <c r="R809" i="35"/>
  <c r="CA811" i="35"/>
  <c r="BY811" i="35"/>
  <c r="BZ811" i="35" s="1"/>
  <c r="BT811" i="35"/>
  <c r="BX811" i="35" s="1"/>
  <c r="BJ811" i="35"/>
  <c r="BL811" i="35" s="1"/>
  <c r="R811" i="35"/>
  <c r="CA1043" i="35"/>
  <c r="BY1043" i="35"/>
  <c r="BZ1043" i="35" s="1"/>
  <c r="BT1043" i="35"/>
  <c r="BX1043" i="35" s="1"/>
  <c r="BJ1043" i="35"/>
  <c r="BO1043" i="35" s="1"/>
  <c r="R1043" i="35"/>
  <c r="CA1044" i="35"/>
  <c r="BY1044" i="35"/>
  <c r="BZ1044" i="35" s="1"/>
  <c r="BT1044" i="35"/>
  <c r="BV1044" i="35" s="1"/>
  <c r="BJ1044" i="35"/>
  <c r="BR1044" i="35" s="1"/>
  <c r="R1044" i="35"/>
  <c r="CA1045" i="35"/>
  <c r="BY1045" i="35"/>
  <c r="BZ1045" i="35" s="1"/>
  <c r="BT1045" i="35"/>
  <c r="BX1045" i="35" s="1"/>
  <c r="BJ1045" i="35"/>
  <c r="BL1045" i="35" s="1"/>
  <c r="R1045" i="35"/>
  <c r="CA1046" i="35"/>
  <c r="BY1046" i="35"/>
  <c r="BZ1046" i="35" s="1"/>
  <c r="BT1046" i="35"/>
  <c r="BW1046" i="35" s="1"/>
  <c r="BJ1046" i="35"/>
  <c r="BN1046" i="35" s="1"/>
  <c r="R1046" i="35"/>
  <c r="CA1698" i="35"/>
  <c r="BY1698" i="35"/>
  <c r="BZ1698" i="35" s="1"/>
  <c r="BT1698" i="35"/>
  <c r="BX1698" i="35" s="1"/>
  <c r="BJ1698" i="35"/>
  <c r="BL1698" i="35" s="1"/>
  <c r="R1698" i="35"/>
  <c r="CA1699" i="35"/>
  <c r="BY1699" i="35"/>
  <c r="BZ1699" i="35" s="1"/>
  <c r="BT1699" i="35"/>
  <c r="BW1699" i="35" s="1"/>
  <c r="BJ1699" i="35"/>
  <c r="BK1699" i="35" s="1"/>
  <c r="R1699" i="35"/>
  <c r="BQ1462" i="35" l="1"/>
  <c r="BP1462" i="35"/>
  <c r="BM1462" i="35"/>
  <c r="BM1303" i="35"/>
  <c r="BS1303" i="35"/>
  <c r="BP1303" i="35"/>
  <c r="BQ1303" i="35"/>
  <c r="BS1304" i="35"/>
  <c r="BM1304" i="35"/>
  <c r="BQ1304" i="35"/>
  <c r="BP1304" i="35"/>
  <c r="BS1305" i="35"/>
  <c r="BQ1305" i="35"/>
  <c r="BP1305" i="35"/>
  <c r="BM1305" i="35"/>
  <c r="BM1306" i="35"/>
  <c r="BP1306" i="35"/>
  <c r="BS1306" i="35"/>
  <c r="BQ1306" i="35"/>
  <c r="BK1394" i="35"/>
  <c r="BP1394" i="35" s="1"/>
  <c r="BL1394" i="35"/>
  <c r="BW1394" i="35"/>
  <c r="BN1394" i="35"/>
  <c r="BO1394" i="35"/>
  <c r="BX1394" i="35"/>
  <c r="BV1395" i="35"/>
  <c r="BW1395" i="35"/>
  <c r="BU1394" i="35"/>
  <c r="BW1396" i="35"/>
  <c r="BX1396" i="35"/>
  <c r="BR1395" i="35"/>
  <c r="BU1395" i="35"/>
  <c r="BL1396" i="35"/>
  <c r="BL1395" i="35"/>
  <c r="BN1396" i="35"/>
  <c r="BK1395" i="35"/>
  <c r="BO1396" i="35"/>
  <c r="BN1395" i="35"/>
  <c r="BK1396" i="35"/>
  <c r="BS1396" i="35" s="1"/>
  <c r="BU1396" i="35"/>
  <c r="BW1397" i="35"/>
  <c r="BX1397" i="35"/>
  <c r="BK1397" i="35"/>
  <c r="BS1397" i="35" s="1"/>
  <c r="BL1397" i="35"/>
  <c r="BN1397" i="35"/>
  <c r="BU1397" i="35"/>
  <c r="BR1397" i="35"/>
  <c r="BK331" i="35"/>
  <c r="BS331" i="35" s="1"/>
  <c r="BO331" i="35"/>
  <c r="BW330" i="35"/>
  <c r="BX330" i="35"/>
  <c r="BK330" i="35"/>
  <c r="BM330" i="35" s="1"/>
  <c r="BL330" i="35"/>
  <c r="BN330" i="35"/>
  <c r="BO330" i="35"/>
  <c r="BN331" i="35"/>
  <c r="BU330" i="35"/>
  <c r="BK332" i="35"/>
  <c r="BM332" i="35" s="1"/>
  <c r="BO332" i="35"/>
  <c r="BR332" i="35"/>
  <c r="BW332" i="35"/>
  <c r="BU332" i="35"/>
  <c r="BX332" i="35"/>
  <c r="BR331" i="35"/>
  <c r="BU331" i="35"/>
  <c r="BV331" i="35"/>
  <c r="BW331" i="35"/>
  <c r="BL332" i="35"/>
  <c r="BK333" i="35"/>
  <c r="BP333" i="35" s="1"/>
  <c r="BW333" i="35"/>
  <c r="BO333" i="35"/>
  <c r="BX333" i="35"/>
  <c r="BL333" i="35"/>
  <c r="BN333" i="35"/>
  <c r="BU333" i="35"/>
  <c r="BO334" i="35"/>
  <c r="BK334" i="35"/>
  <c r="BS334" i="35" s="1"/>
  <c r="BL334" i="35"/>
  <c r="BN334" i="35"/>
  <c r="BW334" i="35"/>
  <c r="BU334" i="35"/>
  <c r="BV334" i="35"/>
  <c r="BX865" i="35"/>
  <c r="BW864" i="35"/>
  <c r="BK864" i="35"/>
  <c r="BM864" i="35" s="1"/>
  <c r="BL864" i="35"/>
  <c r="BN864" i="35"/>
  <c r="BO864" i="35"/>
  <c r="BN865" i="35"/>
  <c r="BO865" i="35"/>
  <c r="BU864" i="35"/>
  <c r="BX864" i="35"/>
  <c r="BR865" i="35"/>
  <c r="BX866" i="35"/>
  <c r="BL865" i="35"/>
  <c r="BM865" i="35"/>
  <c r="BS865" i="35"/>
  <c r="BQ865" i="35"/>
  <c r="BP865" i="35"/>
  <c r="BL866" i="35"/>
  <c r="BN866" i="35"/>
  <c r="BR866" i="35"/>
  <c r="BU865" i="35"/>
  <c r="BV865" i="35"/>
  <c r="BK867" i="35"/>
  <c r="BM867" i="35" s="1"/>
  <c r="BU866" i="35"/>
  <c r="BV866" i="35"/>
  <c r="BK866" i="35"/>
  <c r="BO867" i="35"/>
  <c r="BR867" i="35"/>
  <c r="BU867" i="35"/>
  <c r="BV867" i="35"/>
  <c r="BW867" i="35"/>
  <c r="BL867" i="35"/>
  <c r="BO806" i="35"/>
  <c r="BW806" i="35"/>
  <c r="BO807" i="35"/>
  <c r="BK806" i="35"/>
  <c r="BP806" i="35" s="1"/>
  <c r="BN806" i="35"/>
  <c r="BL807" i="35"/>
  <c r="BN807" i="35"/>
  <c r="BU806" i="35"/>
  <c r="BW807" i="35"/>
  <c r="BX807" i="35"/>
  <c r="BR806" i="35"/>
  <c r="BV806" i="35"/>
  <c r="BK807" i="35"/>
  <c r="BS807" i="35" s="1"/>
  <c r="BN808" i="35"/>
  <c r="BR808" i="35"/>
  <c r="BN809" i="35"/>
  <c r="BO809" i="35"/>
  <c r="BX808" i="35"/>
  <c r="BL808" i="35"/>
  <c r="BO808" i="35"/>
  <c r="BU807" i="35"/>
  <c r="BS808" i="35"/>
  <c r="BQ808" i="35"/>
  <c r="BP808" i="35"/>
  <c r="BM808" i="35"/>
  <c r="BU809" i="35"/>
  <c r="BW809" i="35"/>
  <c r="BX809" i="35"/>
  <c r="BK809" i="35"/>
  <c r="BM809" i="35" s="1"/>
  <c r="BV808" i="35"/>
  <c r="BU808" i="35"/>
  <c r="BL809" i="35"/>
  <c r="BO811" i="35"/>
  <c r="BN811" i="35"/>
  <c r="BR811" i="35"/>
  <c r="BU811" i="35"/>
  <c r="BV811" i="35"/>
  <c r="BK811" i="35"/>
  <c r="BW811" i="35"/>
  <c r="BW1043" i="35"/>
  <c r="BK1043" i="35"/>
  <c r="BR1043" i="35"/>
  <c r="BU1043" i="35"/>
  <c r="BV1043" i="35"/>
  <c r="BL1043" i="35"/>
  <c r="BN1043" i="35"/>
  <c r="BN1044" i="35"/>
  <c r="BO1044" i="35"/>
  <c r="BK1044" i="35"/>
  <c r="BS1044" i="35" s="1"/>
  <c r="BL1044" i="35"/>
  <c r="BX1044" i="35"/>
  <c r="BW1044" i="35"/>
  <c r="BU1044" i="35"/>
  <c r="BO1045" i="35"/>
  <c r="BN1045" i="35"/>
  <c r="BR1045" i="35"/>
  <c r="BU1045" i="35"/>
  <c r="BV1045" i="35"/>
  <c r="BK1045" i="35"/>
  <c r="BW1045" i="35"/>
  <c r="BX1046" i="35"/>
  <c r="BU1046" i="35"/>
  <c r="BL1046" i="35"/>
  <c r="BO1046" i="35"/>
  <c r="BR1046" i="35"/>
  <c r="BV1046" i="35"/>
  <c r="BK1046" i="35"/>
  <c r="BO1698" i="35"/>
  <c r="BR1698" i="35"/>
  <c r="BN1698" i="35"/>
  <c r="BU1698" i="35"/>
  <c r="BV1698" i="35"/>
  <c r="BK1698" i="35"/>
  <c r="BW1698" i="35"/>
  <c r="BR1699" i="35"/>
  <c r="BQ1699" i="35"/>
  <c r="BP1699" i="35"/>
  <c r="BM1699" i="35"/>
  <c r="BS1699" i="35"/>
  <c r="BL1699" i="35"/>
  <c r="BX1699" i="35"/>
  <c r="BN1699" i="35"/>
  <c r="BO1699" i="35"/>
  <c r="BV1699" i="35"/>
  <c r="BU1699" i="35"/>
  <c r="CA1630" i="35"/>
  <c r="BY1630" i="35"/>
  <c r="BZ1630" i="35" s="1"/>
  <c r="BT1630" i="35"/>
  <c r="BX1630" i="35" s="1"/>
  <c r="BJ1630" i="35"/>
  <c r="BL1630" i="35" s="1"/>
  <c r="R1630" i="35"/>
  <c r="CA706" i="35"/>
  <c r="BY706" i="35"/>
  <c r="BZ706" i="35" s="1"/>
  <c r="BT706" i="35"/>
  <c r="BX706" i="35" s="1"/>
  <c r="BJ706" i="35"/>
  <c r="BN706" i="35" s="1"/>
  <c r="R706" i="35"/>
  <c r="CA526" i="35"/>
  <c r="BY526" i="35"/>
  <c r="BZ526" i="35" s="1"/>
  <c r="BT526" i="35"/>
  <c r="BX526" i="35" s="1"/>
  <c r="BJ526" i="35"/>
  <c r="BO526" i="35" s="1"/>
  <c r="R526" i="35"/>
  <c r="CA835" i="35"/>
  <c r="BY835" i="35"/>
  <c r="BZ835" i="35" s="1"/>
  <c r="BT835" i="35"/>
  <c r="BU835" i="35" s="1"/>
  <c r="BJ835" i="35"/>
  <c r="BO835" i="35" s="1"/>
  <c r="R835" i="35"/>
  <c r="CA635" i="35"/>
  <c r="BY635" i="35"/>
  <c r="BZ635" i="35" s="1"/>
  <c r="BT635" i="35"/>
  <c r="BX635" i="35" s="1"/>
  <c r="BJ635" i="35"/>
  <c r="BN635" i="35" s="1"/>
  <c r="R635" i="35"/>
  <c r="CA59" i="35"/>
  <c r="BY59" i="35"/>
  <c r="BZ59" i="35" s="1"/>
  <c r="BT59" i="35"/>
  <c r="BX59" i="35" s="1"/>
  <c r="BJ59" i="35"/>
  <c r="BO59" i="35" s="1"/>
  <c r="R59" i="35"/>
  <c r="BM1394" i="35" l="1"/>
  <c r="BQ1394" i="35"/>
  <c r="BS1394" i="35"/>
  <c r="BM1396" i="35"/>
  <c r="BM1395" i="35"/>
  <c r="BS1395" i="35"/>
  <c r="BP1395" i="35"/>
  <c r="BQ1395" i="35"/>
  <c r="BQ1396" i="35"/>
  <c r="BP1396" i="35"/>
  <c r="BQ1397" i="35"/>
  <c r="BP1397" i="35"/>
  <c r="BM1397" i="35"/>
  <c r="BQ331" i="35"/>
  <c r="BP331" i="35"/>
  <c r="BP332" i="35"/>
  <c r="BM331" i="35"/>
  <c r="BS332" i="35"/>
  <c r="BQ332" i="35"/>
  <c r="BS330" i="35"/>
  <c r="BQ330" i="35"/>
  <c r="BP330" i="35"/>
  <c r="BM333" i="35"/>
  <c r="BS333" i="35"/>
  <c r="BQ333" i="35"/>
  <c r="BM334" i="35"/>
  <c r="BQ334" i="35"/>
  <c r="BP334" i="35"/>
  <c r="BS864" i="35"/>
  <c r="BQ864" i="35"/>
  <c r="BP864" i="35"/>
  <c r="BP867" i="35"/>
  <c r="BS867" i="35"/>
  <c r="BQ867" i="35"/>
  <c r="BS866" i="35"/>
  <c r="BQ866" i="35"/>
  <c r="BP866" i="35"/>
  <c r="BM866" i="35"/>
  <c r="BS806" i="35"/>
  <c r="BM806" i="35"/>
  <c r="BM807" i="35"/>
  <c r="BQ806" i="35"/>
  <c r="BQ807" i="35"/>
  <c r="BP807" i="35"/>
  <c r="BS809" i="35"/>
  <c r="BQ809" i="35"/>
  <c r="BP809" i="35"/>
  <c r="BM811" i="35"/>
  <c r="BS811" i="35"/>
  <c r="BP811" i="35"/>
  <c r="BQ811" i="35"/>
  <c r="BQ1043" i="35"/>
  <c r="BS1043" i="35"/>
  <c r="BP1043" i="35"/>
  <c r="BM1043" i="35"/>
  <c r="BQ1044" i="35"/>
  <c r="BM1044" i="35"/>
  <c r="BP1044" i="35"/>
  <c r="BP1045" i="35"/>
  <c r="BM1045" i="35"/>
  <c r="BS1045" i="35"/>
  <c r="BQ1045" i="35"/>
  <c r="BM1046" i="35"/>
  <c r="BS1046" i="35"/>
  <c r="BQ1046" i="35"/>
  <c r="BP1046" i="35"/>
  <c r="BS1698" i="35"/>
  <c r="BQ1698" i="35"/>
  <c r="BP1698" i="35"/>
  <c r="BM1698" i="35"/>
  <c r="BO1630" i="35"/>
  <c r="BN1630" i="35"/>
  <c r="BR1630" i="35"/>
  <c r="BU1630" i="35"/>
  <c r="BV1630" i="35"/>
  <c r="BK1630" i="35"/>
  <c r="BW1630" i="35"/>
  <c r="BO706" i="35"/>
  <c r="BR706" i="35"/>
  <c r="BU706" i="35"/>
  <c r="BK706" i="35"/>
  <c r="BW706" i="35"/>
  <c r="BV706" i="35"/>
  <c r="BL706" i="35"/>
  <c r="BU526" i="35"/>
  <c r="BV526" i="35"/>
  <c r="BK526" i="35"/>
  <c r="BW526" i="35"/>
  <c r="BL526" i="35"/>
  <c r="BR526" i="35"/>
  <c r="BN526" i="35"/>
  <c r="BV835" i="35"/>
  <c r="BW835" i="35"/>
  <c r="BX835" i="35"/>
  <c r="BK835" i="35"/>
  <c r="BN835" i="35"/>
  <c r="BR835" i="35"/>
  <c r="BL835" i="35"/>
  <c r="BO635" i="35"/>
  <c r="BU635" i="35"/>
  <c r="BW635" i="35"/>
  <c r="BR635" i="35"/>
  <c r="BV635" i="35"/>
  <c r="BK635" i="35"/>
  <c r="BL635" i="35"/>
  <c r="BV59" i="35"/>
  <c r="BK59" i="35"/>
  <c r="BW59" i="35"/>
  <c r="BU59" i="35"/>
  <c r="BL59" i="35"/>
  <c r="BR59" i="35"/>
  <c r="BN59" i="35"/>
  <c r="BF138" i="40"/>
  <c r="BG138" i="40" s="1"/>
  <c r="AV138" i="40"/>
  <c r="BD138" i="40" s="1"/>
  <c r="BF137" i="40"/>
  <c r="BG137" i="40" s="1"/>
  <c r="AV137" i="40"/>
  <c r="BD137" i="40" s="1"/>
  <c r="BF136" i="40"/>
  <c r="BG136" i="40" s="1"/>
  <c r="AV136" i="40"/>
  <c r="BD136" i="40" s="1"/>
  <c r="BF135" i="40"/>
  <c r="BG135" i="40" s="1"/>
  <c r="AV135" i="40"/>
  <c r="BD135" i="40" s="1"/>
  <c r="BF134" i="40"/>
  <c r="BG134" i="40" s="1"/>
  <c r="AV134" i="40"/>
  <c r="BD134" i="40" s="1"/>
  <c r="BF133" i="40"/>
  <c r="BG133" i="40" s="1"/>
  <c r="AV133" i="40"/>
  <c r="BD133" i="40" s="1"/>
  <c r="BF132" i="40"/>
  <c r="BG132" i="40" s="1"/>
  <c r="AV132" i="40"/>
  <c r="BD132" i="40" s="1"/>
  <c r="BF131" i="40"/>
  <c r="BG131" i="40" s="1"/>
  <c r="AV131" i="40"/>
  <c r="BD131" i="40" s="1"/>
  <c r="BF130" i="40"/>
  <c r="BG130" i="40" s="1"/>
  <c r="AV130" i="40"/>
  <c r="BD130" i="40" s="1"/>
  <c r="BF129" i="40"/>
  <c r="BG129" i="40" s="1"/>
  <c r="AV129" i="40"/>
  <c r="BD129" i="40" s="1"/>
  <c r="BF128" i="40"/>
  <c r="BG128" i="40" s="1"/>
  <c r="AV128" i="40"/>
  <c r="BD128" i="40" s="1"/>
  <c r="BF127" i="40"/>
  <c r="BG127" i="40" s="1"/>
  <c r="AV127" i="40"/>
  <c r="BD127" i="40" s="1"/>
  <c r="BF126" i="40"/>
  <c r="BG126" i="40" s="1"/>
  <c r="AV126" i="40"/>
  <c r="BD126" i="40" s="1"/>
  <c r="BF125" i="40"/>
  <c r="BG125" i="40" s="1"/>
  <c r="AV125" i="40"/>
  <c r="BD125" i="40" s="1"/>
  <c r="BF124" i="40"/>
  <c r="BG124" i="40" s="1"/>
  <c r="AV124" i="40"/>
  <c r="BD124" i="40" s="1"/>
  <c r="BF123" i="40"/>
  <c r="BG123" i="40" s="1"/>
  <c r="AV123" i="40"/>
  <c r="BD123" i="40" s="1"/>
  <c r="BF122" i="40"/>
  <c r="BG122" i="40" s="1"/>
  <c r="AV122" i="40"/>
  <c r="BD122" i="40" s="1"/>
  <c r="BF121" i="40"/>
  <c r="BG121" i="40" s="1"/>
  <c r="AV121" i="40"/>
  <c r="BD121" i="40" s="1"/>
  <c r="BF120" i="40"/>
  <c r="BG120" i="40" s="1"/>
  <c r="AV120" i="40"/>
  <c r="BD120" i="40" s="1"/>
  <c r="BF119" i="40"/>
  <c r="BG119" i="40" s="1"/>
  <c r="AV119" i="40"/>
  <c r="BD119" i="40" s="1"/>
  <c r="BF118" i="40"/>
  <c r="BG118" i="40" s="1"/>
  <c r="AV118" i="40"/>
  <c r="BD118" i="40" s="1"/>
  <c r="BF117" i="40"/>
  <c r="BG117" i="40" s="1"/>
  <c r="AV117" i="40"/>
  <c r="BD117" i="40" s="1"/>
  <c r="BF116" i="40"/>
  <c r="BG116" i="40" s="1"/>
  <c r="AV116" i="40"/>
  <c r="BD116" i="40" s="1"/>
  <c r="BF115" i="40"/>
  <c r="BG115" i="40" s="1"/>
  <c r="AV115" i="40"/>
  <c r="BD115" i="40" s="1"/>
  <c r="BF114" i="40"/>
  <c r="BG114" i="40" s="1"/>
  <c r="AV114" i="40"/>
  <c r="BD114" i="40" s="1"/>
  <c r="BF113" i="40"/>
  <c r="BG113" i="40" s="1"/>
  <c r="AV113" i="40"/>
  <c r="BD113" i="40" s="1"/>
  <c r="BF112" i="40"/>
  <c r="BG112" i="40" s="1"/>
  <c r="AV112" i="40"/>
  <c r="BD112" i="40" s="1"/>
  <c r="BF111" i="40"/>
  <c r="BG111" i="40" s="1"/>
  <c r="AV111" i="40"/>
  <c r="BD111" i="40" s="1"/>
  <c r="BF110" i="40"/>
  <c r="BG110" i="40" s="1"/>
  <c r="AV110" i="40"/>
  <c r="BD110" i="40" s="1"/>
  <c r="BF109" i="40"/>
  <c r="BG109" i="40" s="1"/>
  <c r="AV109" i="40"/>
  <c r="BD109" i="40" s="1"/>
  <c r="BF106" i="40"/>
  <c r="BG106" i="40" s="1"/>
  <c r="AV106" i="40"/>
  <c r="BA106" i="40" s="1"/>
  <c r="BF105" i="40"/>
  <c r="BG105" i="40" s="1"/>
  <c r="AV105" i="40"/>
  <c r="BA105" i="40" s="1"/>
  <c r="BF104" i="40"/>
  <c r="BG104" i="40" s="1"/>
  <c r="AV104" i="40"/>
  <c r="BA104" i="40" s="1"/>
  <c r="BF103" i="40"/>
  <c r="BG103" i="40" s="1"/>
  <c r="AV103" i="40"/>
  <c r="BA103" i="40" s="1"/>
  <c r="BF102" i="40"/>
  <c r="BG102" i="40" s="1"/>
  <c r="AV102" i="40"/>
  <c r="BA102" i="40" s="1"/>
  <c r="BF101" i="40"/>
  <c r="BG101" i="40" s="1"/>
  <c r="AV101" i="40"/>
  <c r="BA101" i="40" s="1"/>
  <c r="BF100" i="40"/>
  <c r="BG100" i="40" s="1"/>
  <c r="AV100" i="40"/>
  <c r="BA100" i="40" s="1"/>
  <c r="BF99" i="40"/>
  <c r="BG99" i="40" s="1"/>
  <c r="AV99" i="40"/>
  <c r="BA99" i="40" s="1"/>
  <c r="BF96" i="40"/>
  <c r="BG96" i="40" s="1"/>
  <c r="AV96" i="40"/>
  <c r="BA96" i="40" s="1"/>
  <c r="BF95" i="40"/>
  <c r="BG95" i="40" s="1"/>
  <c r="AV95" i="40"/>
  <c r="BA95" i="40" s="1"/>
  <c r="BF94" i="40"/>
  <c r="BG94" i="40" s="1"/>
  <c r="AV94" i="40"/>
  <c r="BA94" i="40" s="1"/>
  <c r="BF93" i="40"/>
  <c r="BG93" i="40" s="1"/>
  <c r="AV93" i="40"/>
  <c r="AZ93" i="40" s="1"/>
  <c r="BF92" i="40"/>
  <c r="BG92" i="40" s="1"/>
  <c r="AV92" i="40"/>
  <c r="BA92" i="40" s="1"/>
  <c r="BF91" i="40"/>
  <c r="BG91" i="40" s="1"/>
  <c r="AV91" i="40"/>
  <c r="BA91" i="40" s="1"/>
  <c r="BF90" i="40"/>
  <c r="BG90" i="40" s="1"/>
  <c r="AV90" i="40"/>
  <c r="AZ90" i="40" s="1"/>
  <c r="BF88" i="40"/>
  <c r="BG88" i="40" s="1"/>
  <c r="AV88" i="40"/>
  <c r="BA88" i="40" s="1"/>
  <c r="BF83" i="40"/>
  <c r="BG83" i="40" s="1"/>
  <c r="AV83" i="40"/>
  <c r="BD83" i="40" s="1"/>
  <c r="BF82" i="40"/>
  <c r="BG82" i="40" s="1"/>
  <c r="AV82" i="40"/>
  <c r="BD82" i="40" s="1"/>
  <c r="BF81" i="40"/>
  <c r="BG81" i="40" s="1"/>
  <c r="AV81" i="40"/>
  <c r="BD81" i="40" s="1"/>
  <c r="BF80" i="40"/>
  <c r="BG80" i="40" s="1"/>
  <c r="AV80" i="40"/>
  <c r="BD80" i="40" s="1"/>
  <c r="BF79" i="40"/>
  <c r="BG79" i="40" s="1"/>
  <c r="AV79" i="40"/>
  <c r="BD79" i="40" s="1"/>
  <c r="BF78" i="40"/>
  <c r="BG78" i="40" s="1"/>
  <c r="AV78" i="40"/>
  <c r="BD78" i="40" s="1"/>
  <c r="BF77" i="40"/>
  <c r="BG77" i="40" s="1"/>
  <c r="AV77" i="40"/>
  <c r="BD77" i="40" s="1"/>
  <c r="BF76" i="40"/>
  <c r="BG76" i="40" s="1"/>
  <c r="AV76" i="40"/>
  <c r="BD76" i="40" s="1"/>
  <c r="BF72" i="40"/>
  <c r="BG72" i="40" s="1"/>
  <c r="AV72" i="40"/>
  <c r="BD72" i="40" s="1"/>
  <c r="BF71" i="40"/>
  <c r="BG71" i="40" s="1"/>
  <c r="AV71" i="40"/>
  <c r="BD71" i="40" s="1"/>
  <c r="BF70" i="40"/>
  <c r="BG70" i="40" s="1"/>
  <c r="AV70" i="40"/>
  <c r="BD70" i="40" s="1"/>
  <c r="BF69" i="40"/>
  <c r="BG69" i="40" s="1"/>
  <c r="AV69" i="40"/>
  <c r="BD69" i="40" s="1"/>
  <c r="BF68" i="40"/>
  <c r="BG68" i="40" s="1"/>
  <c r="AV68" i="40"/>
  <c r="BD68" i="40" s="1"/>
  <c r="BF67" i="40"/>
  <c r="BG67" i="40" s="1"/>
  <c r="AV67" i="40"/>
  <c r="BD67" i="40" s="1"/>
  <c r="BF66" i="40"/>
  <c r="BG66" i="40" s="1"/>
  <c r="AV66" i="40"/>
  <c r="BD66" i="40" s="1"/>
  <c r="BF65" i="40"/>
  <c r="BG65" i="40" s="1"/>
  <c r="AV65" i="40"/>
  <c r="BD65" i="40" s="1"/>
  <c r="BF64" i="40"/>
  <c r="BG64" i="40" s="1"/>
  <c r="AV64" i="40"/>
  <c r="BD64" i="40" s="1"/>
  <c r="BF63" i="40"/>
  <c r="BG63" i="40" s="1"/>
  <c r="AV63" i="40"/>
  <c r="BD63" i="40" s="1"/>
  <c r="BF61" i="40"/>
  <c r="BG61" i="40" s="1"/>
  <c r="AV61" i="40"/>
  <c r="BD61" i="40" s="1"/>
  <c r="BF54" i="40"/>
  <c r="BG54" i="40" s="1"/>
  <c r="AV54" i="40"/>
  <c r="BD54" i="40" s="1"/>
  <c r="BF53" i="40"/>
  <c r="BG53" i="40" s="1"/>
  <c r="AV53" i="40"/>
  <c r="BD53" i="40" s="1"/>
  <c r="BF52" i="40"/>
  <c r="BG52" i="40" s="1"/>
  <c r="AV52" i="40"/>
  <c r="BD52" i="40" s="1"/>
  <c r="BF51" i="40"/>
  <c r="BG51" i="40" s="1"/>
  <c r="AV51" i="40"/>
  <c r="BD51" i="40" s="1"/>
  <c r="BF50" i="40"/>
  <c r="BG50" i="40" s="1"/>
  <c r="AV50" i="40"/>
  <c r="BA50" i="40" s="1"/>
  <c r="BF49" i="40"/>
  <c r="BG49" i="40" s="1"/>
  <c r="AV49" i="40"/>
  <c r="BA49" i="40" s="1"/>
  <c r="BF48" i="40"/>
  <c r="BG48" i="40" s="1"/>
  <c r="AV48" i="40"/>
  <c r="BA48" i="40" s="1"/>
  <c r="BF47" i="40"/>
  <c r="BG47" i="40" s="1"/>
  <c r="AV47" i="40"/>
  <c r="BA47" i="40" s="1"/>
  <c r="BF46" i="40"/>
  <c r="BG46" i="40" s="1"/>
  <c r="AV46" i="40"/>
  <c r="BA46" i="40" s="1"/>
  <c r="BF45" i="40"/>
  <c r="BG45" i="40" s="1"/>
  <c r="AV45" i="40"/>
  <c r="BA45" i="40" s="1"/>
  <c r="BF44" i="40"/>
  <c r="BG44" i="40" s="1"/>
  <c r="AV44" i="40"/>
  <c r="BA44" i="40" s="1"/>
  <c r="BF43" i="40"/>
  <c r="BG43" i="40" s="1"/>
  <c r="AV43" i="40"/>
  <c r="BA43" i="40" s="1"/>
  <c r="BF42" i="40"/>
  <c r="BG42" i="40" s="1"/>
  <c r="AV42" i="40"/>
  <c r="BA42" i="40" s="1"/>
  <c r="BF41" i="40"/>
  <c r="BG41" i="40" s="1"/>
  <c r="AV41" i="40"/>
  <c r="BA41" i="40" s="1"/>
  <c r="BF40" i="40"/>
  <c r="BG40" i="40" s="1"/>
  <c r="AV40" i="40"/>
  <c r="BD40" i="40" s="1"/>
  <c r="BF39" i="40"/>
  <c r="BG39" i="40" s="1"/>
  <c r="AV39" i="40"/>
  <c r="BD39" i="40" s="1"/>
  <c r="BF38" i="40"/>
  <c r="BG38" i="40" s="1"/>
  <c r="AV38" i="40"/>
  <c r="BD38" i="40" s="1"/>
  <c r="BF37" i="40"/>
  <c r="BG37" i="40" s="1"/>
  <c r="AV37" i="40"/>
  <c r="BD37" i="40" s="1"/>
  <c r="BF36" i="40"/>
  <c r="BG36" i="40" s="1"/>
  <c r="AV36" i="40"/>
  <c r="BD36" i="40" s="1"/>
  <c r="BF35" i="40"/>
  <c r="BG35" i="40" s="1"/>
  <c r="AV35" i="40"/>
  <c r="BD35" i="40" s="1"/>
  <c r="BF34" i="40"/>
  <c r="BG34" i="40" s="1"/>
  <c r="AV34" i="40"/>
  <c r="BD34" i="40" s="1"/>
  <c r="BF33" i="40"/>
  <c r="BG33" i="40" s="1"/>
  <c r="AV33" i="40"/>
  <c r="BD33" i="40" s="1"/>
  <c r="BF32" i="40"/>
  <c r="BG32" i="40" s="1"/>
  <c r="AV32" i="40"/>
  <c r="BD32" i="40" s="1"/>
  <c r="BF30" i="40"/>
  <c r="BG30" i="40" s="1"/>
  <c r="AV30" i="40"/>
  <c r="BD30" i="40" s="1"/>
  <c r="BF29" i="40"/>
  <c r="BG29" i="40" s="1"/>
  <c r="AV29" i="40"/>
  <c r="BD29" i="40" s="1"/>
  <c r="BF13" i="40"/>
  <c r="BG13" i="40" s="1"/>
  <c r="AV13" i="40"/>
  <c r="BD13" i="40" s="1"/>
  <c r="BF15" i="40"/>
  <c r="BG15" i="40" s="1"/>
  <c r="AV15" i="40"/>
  <c r="BD15" i="40" s="1"/>
  <c r="BM1630" i="35" l="1"/>
  <c r="BS1630" i="35"/>
  <c r="BP1630" i="35"/>
  <c r="BQ1630" i="35"/>
  <c r="BM706" i="35"/>
  <c r="BP706" i="35"/>
  <c r="BS706" i="35"/>
  <c r="BQ706" i="35"/>
  <c r="BM526" i="35"/>
  <c r="BQ526" i="35"/>
  <c r="BP526" i="35"/>
  <c r="BS526" i="35"/>
  <c r="BP835" i="35"/>
  <c r="BM835" i="35"/>
  <c r="BS835" i="35"/>
  <c r="BQ835" i="35"/>
  <c r="BM635" i="35"/>
  <c r="BS635" i="35"/>
  <c r="BP635" i="35"/>
  <c r="BQ635" i="35"/>
  <c r="BP59" i="35"/>
  <c r="BM59" i="35"/>
  <c r="BS59" i="35"/>
  <c r="BQ59" i="35"/>
  <c r="AZ131" i="40"/>
  <c r="AZ135" i="40"/>
  <c r="AZ132" i="40"/>
  <c r="AZ136" i="40"/>
  <c r="AZ129" i="40"/>
  <c r="AZ133" i="40"/>
  <c r="AZ137" i="40"/>
  <c r="AZ130" i="40"/>
  <c r="AZ134" i="40"/>
  <c r="AZ138" i="40"/>
  <c r="AW129" i="40"/>
  <c r="AW130" i="40"/>
  <c r="AW131" i="40"/>
  <c r="AW132" i="40"/>
  <c r="AW133" i="40"/>
  <c r="AW134" i="40"/>
  <c r="AW135" i="40"/>
  <c r="AW136" i="40"/>
  <c r="AW137" i="40"/>
  <c r="AW138" i="40"/>
  <c r="AX129" i="40"/>
  <c r="AX130" i="40"/>
  <c r="AX131" i="40"/>
  <c r="AX132" i="40"/>
  <c r="AX133" i="40"/>
  <c r="AX134" i="40"/>
  <c r="AX135" i="40"/>
  <c r="AX136" i="40"/>
  <c r="AX137" i="40"/>
  <c r="AX138" i="40"/>
  <c r="BA129" i="40"/>
  <c r="BA130" i="40"/>
  <c r="BA131" i="40"/>
  <c r="BA132" i="40"/>
  <c r="BA133" i="40"/>
  <c r="BA134" i="40"/>
  <c r="BA135" i="40"/>
  <c r="BA136" i="40"/>
  <c r="BA137" i="40"/>
  <c r="BA138" i="40"/>
  <c r="AW109" i="40"/>
  <c r="AW110" i="40"/>
  <c r="AW111" i="40"/>
  <c r="AW112" i="40"/>
  <c r="AW113" i="40"/>
  <c r="AW114" i="40"/>
  <c r="AW115" i="40"/>
  <c r="AW116" i="40"/>
  <c r="AW117" i="40"/>
  <c r="AW118" i="40"/>
  <c r="AW119" i="40"/>
  <c r="AW120" i="40"/>
  <c r="AW121" i="40"/>
  <c r="AW122" i="40"/>
  <c r="AW123" i="40"/>
  <c r="AW124" i="40"/>
  <c r="AW125" i="40"/>
  <c r="AW126" i="40"/>
  <c r="AW127" i="40"/>
  <c r="AW128" i="40"/>
  <c r="AX109" i="40"/>
  <c r="AX110" i="40"/>
  <c r="AX111" i="40"/>
  <c r="AX112" i="40"/>
  <c r="AX113" i="40"/>
  <c r="AX114" i="40"/>
  <c r="AX115" i="40"/>
  <c r="AX116" i="40"/>
  <c r="AX117" i="40"/>
  <c r="AX118" i="40"/>
  <c r="AX119" i="40"/>
  <c r="AX120" i="40"/>
  <c r="AX121" i="40"/>
  <c r="AX122" i="40"/>
  <c r="AX123" i="40"/>
  <c r="AX124" i="40"/>
  <c r="AX125" i="40"/>
  <c r="AX126" i="40"/>
  <c r="AX127" i="40"/>
  <c r="AX128" i="40"/>
  <c r="AZ109" i="40"/>
  <c r="AZ110" i="40"/>
  <c r="AZ111" i="40"/>
  <c r="AZ112" i="40"/>
  <c r="AZ113" i="40"/>
  <c r="AZ114" i="40"/>
  <c r="AZ115" i="40"/>
  <c r="AZ116" i="40"/>
  <c r="AZ117" i="40"/>
  <c r="AZ118" i="40"/>
  <c r="AZ119" i="40"/>
  <c r="AZ120" i="40"/>
  <c r="AZ121" i="40"/>
  <c r="AZ122" i="40"/>
  <c r="AZ123" i="40"/>
  <c r="AZ124" i="40"/>
  <c r="AZ125" i="40"/>
  <c r="AZ126" i="40"/>
  <c r="AZ127" i="40"/>
  <c r="AZ128" i="40"/>
  <c r="BA109" i="40"/>
  <c r="BA110" i="40"/>
  <c r="BA111" i="40"/>
  <c r="BA112" i="40"/>
  <c r="BA113" i="40"/>
  <c r="BA114" i="40"/>
  <c r="BA115" i="40"/>
  <c r="BA116" i="40"/>
  <c r="BA117" i="40"/>
  <c r="BA118" i="40"/>
  <c r="BA119" i="40"/>
  <c r="BA120" i="40"/>
  <c r="BA121" i="40"/>
  <c r="BA122" i="40"/>
  <c r="BA123" i="40"/>
  <c r="BA124" i="40"/>
  <c r="BA125" i="40"/>
  <c r="BA126" i="40"/>
  <c r="BA127" i="40"/>
  <c r="BA128" i="40"/>
  <c r="AZ100" i="40"/>
  <c r="BD99" i="40"/>
  <c r="AX102" i="40"/>
  <c r="BD102" i="40"/>
  <c r="AX100" i="40"/>
  <c r="AX99" i="40"/>
  <c r="BD100" i="40"/>
  <c r="BD104" i="40"/>
  <c r="AX101" i="40"/>
  <c r="BD101" i="40"/>
  <c r="AZ102" i="40"/>
  <c r="AZ105" i="40"/>
  <c r="AX103" i="40"/>
  <c r="BD105" i="40"/>
  <c r="AX105" i="40"/>
  <c r="AZ103" i="40"/>
  <c r="BD103" i="40"/>
  <c r="AZ101" i="40"/>
  <c r="AX106" i="40"/>
  <c r="AZ106" i="40"/>
  <c r="AZ99" i="40"/>
  <c r="AX104" i="40"/>
  <c r="BD106" i="40"/>
  <c r="AZ104" i="40"/>
  <c r="AW99" i="40"/>
  <c r="AW100" i="40"/>
  <c r="AW101" i="40"/>
  <c r="AW102" i="40"/>
  <c r="AW103" i="40"/>
  <c r="AW104" i="40"/>
  <c r="AW105" i="40"/>
  <c r="AW106" i="40"/>
  <c r="AX94" i="40"/>
  <c r="BD94" i="40"/>
  <c r="AX91" i="40"/>
  <c r="BD91" i="40"/>
  <c r="AX90" i="40"/>
  <c r="AX96" i="40"/>
  <c r="AZ96" i="40"/>
  <c r="BD93" i="40"/>
  <c r="AX93" i="40"/>
  <c r="AX88" i="40"/>
  <c r="AX92" i="40"/>
  <c r="AX95" i="40"/>
  <c r="BD88" i="40"/>
  <c r="BD92" i="40"/>
  <c r="BD95" i="40"/>
  <c r="BD90" i="40"/>
  <c r="BD96" i="40"/>
  <c r="AW88" i="40"/>
  <c r="AW90" i="40"/>
  <c r="AW91" i="40"/>
  <c r="AW92" i="40"/>
  <c r="AW93" i="40"/>
  <c r="AW94" i="40"/>
  <c r="AW95" i="40"/>
  <c r="AW96" i="40"/>
  <c r="AZ88" i="40"/>
  <c r="AZ91" i="40"/>
  <c r="AZ92" i="40"/>
  <c r="AZ94" i="40"/>
  <c r="AZ95" i="40"/>
  <c r="BA90" i="40"/>
  <c r="BA93" i="40"/>
  <c r="AW76" i="40"/>
  <c r="AW77" i="40"/>
  <c r="AW78" i="40"/>
  <c r="AW79" i="40"/>
  <c r="AW80" i="40"/>
  <c r="AW81" i="40"/>
  <c r="AW82" i="40"/>
  <c r="AW83" i="40"/>
  <c r="AX76" i="40"/>
  <c r="AX77" i="40"/>
  <c r="AX78" i="40"/>
  <c r="AX79" i="40"/>
  <c r="AX80" i="40"/>
  <c r="AX81" i="40"/>
  <c r="AX82" i="40"/>
  <c r="AX83" i="40"/>
  <c r="AZ76" i="40"/>
  <c r="AZ77" i="40"/>
  <c r="AZ78" i="40"/>
  <c r="AZ79" i="40"/>
  <c r="AZ80" i="40"/>
  <c r="AZ81" i="40"/>
  <c r="AZ82" i="40"/>
  <c r="AZ83" i="40"/>
  <c r="BA76" i="40"/>
  <c r="BA77" i="40"/>
  <c r="BA78" i="40"/>
  <c r="BA79" i="40"/>
  <c r="BA80" i="40"/>
  <c r="BA81" i="40"/>
  <c r="BA82" i="40"/>
  <c r="BA83" i="40"/>
  <c r="AW61" i="40"/>
  <c r="AW63" i="40"/>
  <c r="AW64" i="40"/>
  <c r="AW65" i="40"/>
  <c r="AW66" i="40"/>
  <c r="AW67" i="40"/>
  <c r="AW68" i="40"/>
  <c r="AW69" i="40"/>
  <c r="AW70" i="40"/>
  <c r="AW71" i="40"/>
  <c r="AW72" i="40"/>
  <c r="AX61" i="40"/>
  <c r="AX63" i="40"/>
  <c r="AX64" i="40"/>
  <c r="AX65" i="40"/>
  <c r="AX66" i="40"/>
  <c r="AX67" i="40"/>
  <c r="AX68" i="40"/>
  <c r="AX69" i="40"/>
  <c r="AX70" i="40"/>
  <c r="AX71" i="40"/>
  <c r="AX72" i="40"/>
  <c r="AZ61" i="40"/>
  <c r="AZ63" i="40"/>
  <c r="AZ64" i="40"/>
  <c r="AZ65" i="40"/>
  <c r="AZ66" i="40"/>
  <c r="AZ67" i="40"/>
  <c r="AZ68" i="40"/>
  <c r="AZ69" i="40"/>
  <c r="AZ70" i="40"/>
  <c r="AZ71" i="40"/>
  <c r="AZ72" i="40"/>
  <c r="BA61" i="40"/>
  <c r="BA63" i="40"/>
  <c r="BA64" i="40"/>
  <c r="BA65" i="40"/>
  <c r="BA66" i="40"/>
  <c r="BA67" i="40"/>
  <c r="BA68" i="40"/>
  <c r="BA69" i="40"/>
  <c r="BA70" i="40"/>
  <c r="BA71" i="40"/>
  <c r="BA72" i="40"/>
  <c r="AW51" i="40"/>
  <c r="AW52" i="40"/>
  <c r="AW53" i="40"/>
  <c r="AW54" i="40"/>
  <c r="AX51" i="40"/>
  <c r="AX52" i="40"/>
  <c r="AX53" i="40"/>
  <c r="AX54" i="40"/>
  <c r="AZ51" i="40"/>
  <c r="AZ52" i="40"/>
  <c r="AZ53" i="40"/>
  <c r="AZ54" i="40"/>
  <c r="BA51" i="40"/>
  <c r="BA52" i="40"/>
  <c r="BA53" i="40"/>
  <c r="BA54" i="40"/>
  <c r="BD43" i="40"/>
  <c r="BD47" i="40"/>
  <c r="BD44" i="40"/>
  <c r="BD48" i="40"/>
  <c r="BD41" i="40"/>
  <c r="BD45" i="40"/>
  <c r="BD49" i="40"/>
  <c r="BD42" i="40"/>
  <c r="BD46" i="40"/>
  <c r="BD50" i="40"/>
  <c r="AW41" i="40"/>
  <c r="AW42" i="40"/>
  <c r="AW43" i="40"/>
  <c r="AW44" i="40"/>
  <c r="AW45" i="40"/>
  <c r="AW46" i="40"/>
  <c r="AW47" i="40"/>
  <c r="AW48" i="40"/>
  <c r="AW49" i="40"/>
  <c r="AW50" i="40"/>
  <c r="AX41" i="40"/>
  <c r="AX42" i="40"/>
  <c r="AX43" i="40"/>
  <c r="AX44" i="40"/>
  <c r="AX45" i="40"/>
  <c r="AX46" i="40"/>
  <c r="AX47" i="40"/>
  <c r="AX48" i="40"/>
  <c r="AX49" i="40"/>
  <c r="AX50" i="40"/>
  <c r="AZ41" i="40"/>
  <c r="AZ42" i="40"/>
  <c r="AZ43" i="40"/>
  <c r="AZ44" i="40"/>
  <c r="AZ45" i="40"/>
  <c r="AZ46" i="40"/>
  <c r="AZ47" i="40"/>
  <c r="AZ48" i="40"/>
  <c r="AZ49" i="40"/>
  <c r="AZ50" i="40"/>
  <c r="AW34" i="40"/>
  <c r="AW37" i="40"/>
  <c r="AX29" i="40"/>
  <c r="AX36" i="40"/>
  <c r="AW29" i="40"/>
  <c r="AW35" i="40"/>
  <c r="AW39" i="40"/>
  <c r="AX35" i="40"/>
  <c r="AX39" i="40"/>
  <c r="AZ30" i="40"/>
  <c r="AZ32" i="40"/>
  <c r="AZ33" i="40"/>
  <c r="AZ34" i="40"/>
  <c r="AZ35" i="40"/>
  <c r="AZ36" i="40"/>
  <c r="AZ37" i="40"/>
  <c r="AZ38" i="40"/>
  <c r="AZ39" i="40"/>
  <c r="AZ40" i="40"/>
  <c r="AW33" i="40"/>
  <c r="AW36" i="40"/>
  <c r="AX32" i="40"/>
  <c r="AX40" i="40"/>
  <c r="BA30" i="40"/>
  <c r="BA33" i="40"/>
  <c r="BA35" i="40"/>
  <c r="BA36" i="40"/>
  <c r="BA37" i="40"/>
  <c r="BA38" i="40"/>
  <c r="BA39" i="40"/>
  <c r="BA40" i="40"/>
  <c r="AW30" i="40"/>
  <c r="AW40" i="40"/>
  <c r="AX33" i="40"/>
  <c r="AX37" i="40"/>
  <c r="BA29" i="40"/>
  <c r="AW32" i="40"/>
  <c r="AW38" i="40"/>
  <c r="AX30" i="40"/>
  <c r="AX34" i="40"/>
  <c r="AX38" i="40"/>
  <c r="AZ29" i="40"/>
  <c r="BA32" i="40"/>
  <c r="BA34" i="40"/>
  <c r="AW13" i="40"/>
  <c r="AX13" i="40"/>
  <c r="AZ13" i="40"/>
  <c r="BA13" i="40"/>
  <c r="AW15" i="40"/>
  <c r="AX15" i="40"/>
  <c r="AZ15" i="40"/>
  <c r="BA15" i="40"/>
  <c r="BF169" i="40"/>
  <c r="BG169" i="40" s="1"/>
  <c r="AV169" i="40"/>
  <c r="AZ169" i="40" s="1"/>
  <c r="BF167" i="40"/>
  <c r="BG167" i="40" s="1"/>
  <c r="AV167" i="40"/>
  <c r="BA167" i="40" s="1"/>
  <c r="BF165" i="40"/>
  <c r="BG165" i="40" s="1"/>
  <c r="AV165" i="40"/>
  <c r="BD165" i="40" s="1"/>
  <c r="BF163" i="40"/>
  <c r="BG163" i="40" s="1"/>
  <c r="AV163" i="40"/>
  <c r="BD163" i="40" s="1"/>
  <c r="BF160" i="40"/>
  <c r="BG160" i="40" s="1"/>
  <c r="AV160" i="40"/>
  <c r="BD160" i="40" s="1"/>
  <c r="BF155" i="40"/>
  <c r="BG155" i="40" s="1"/>
  <c r="AV155" i="40"/>
  <c r="BA155" i="40" s="1"/>
  <c r="BF152" i="40"/>
  <c r="BG152" i="40" s="1"/>
  <c r="AV152" i="40"/>
  <c r="BD152" i="40" s="1"/>
  <c r="BF149" i="40"/>
  <c r="BG149" i="40" s="1"/>
  <c r="AV149" i="40"/>
  <c r="BD149" i="40" s="1"/>
  <c r="BF139" i="40"/>
  <c r="BG139" i="40" s="1"/>
  <c r="AV139" i="40"/>
  <c r="BD139" i="40" s="1"/>
  <c r="BF60" i="40"/>
  <c r="BG60" i="40" s="1"/>
  <c r="AV60" i="40"/>
  <c r="BD60" i="40" s="1"/>
  <c r="BE138" i="40" l="1"/>
  <c r="BB138" i="40"/>
  <c r="AY138" i="40"/>
  <c r="BC138" i="40"/>
  <c r="BE137" i="40"/>
  <c r="BB137" i="40"/>
  <c r="AY137" i="40"/>
  <c r="BC137" i="40"/>
  <c r="BE134" i="40"/>
  <c r="BB134" i="40"/>
  <c r="AY134" i="40"/>
  <c r="BC134" i="40"/>
  <c r="BC136" i="40"/>
  <c r="BE136" i="40"/>
  <c r="BB136" i="40"/>
  <c r="AY136" i="40"/>
  <c r="BE135" i="40"/>
  <c r="BC135" i="40"/>
  <c r="BB135" i="40"/>
  <c r="AY135" i="40"/>
  <c r="BE133" i="40"/>
  <c r="BB133" i="40"/>
  <c r="BC133" i="40"/>
  <c r="AY133" i="40"/>
  <c r="BE132" i="40"/>
  <c r="BB132" i="40"/>
  <c r="AY132" i="40"/>
  <c r="BC132" i="40"/>
  <c r="BC131" i="40"/>
  <c r="BE131" i="40"/>
  <c r="BB131" i="40"/>
  <c r="AY131" i="40"/>
  <c r="BE130" i="40"/>
  <c r="BB130" i="40"/>
  <c r="AY130" i="40"/>
  <c r="BC130" i="40"/>
  <c r="BC129" i="40"/>
  <c r="BE129" i="40"/>
  <c r="BB129" i="40"/>
  <c r="AY129" i="40"/>
  <c r="BE118" i="40"/>
  <c r="BC118" i="40"/>
  <c r="BB118" i="40"/>
  <c r="AY118" i="40"/>
  <c r="BE117" i="40"/>
  <c r="BC117" i="40"/>
  <c r="BB117" i="40"/>
  <c r="AY117" i="40"/>
  <c r="BE128" i="40"/>
  <c r="BC128" i="40"/>
  <c r="BB128" i="40"/>
  <c r="AY128" i="40"/>
  <c r="BE116" i="40"/>
  <c r="BC116" i="40"/>
  <c r="BB116" i="40"/>
  <c r="AY116" i="40"/>
  <c r="BE120" i="40"/>
  <c r="BC120" i="40"/>
  <c r="BB120" i="40"/>
  <c r="AY120" i="40"/>
  <c r="BE127" i="40"/>
  <c r="BC127" i="40"/>
  <c r="BB127" i="40"/>
  <c r="AY127" i="40"/>
  <c r="BE115" i="40"/>
  <c r="BC115" i="40"/>
  <c r="BB115" i="40"/>
  <c r="AY115" i="40"/>
  <c r="BE126" i="40"/>
  <c r="BC126" i="40"/>
  <c r="BB126" i="40"/>
  <c r="AY126" i="40"/>
  <c r="BE114" i="40"/>
  <c r="BC114" i="40"/>
  <c r="BB114" i="40"/>
  <c r="AY114" i="40"/>
  <c r="BE125" i="40"/>
  <c r="BC125" i="40"/>
  <c r="BB125" i="40"/>
  <c r="AY125" i="40"/>
  <c r="BE113" i="40"/>
  <c r="BC113" i="40"/>
  <c r="BB113" i="40"/>
  <c r="AY113" i="40"/>
  <c r="BE124" i="40"/>
  <c r="BC124" i="40"/>
  <c r="BB124" i="40"/>
  <c r="AY124" i="40"/>
  <c r="BE112" i="40"/>
  <c r="BC112" i="40"/>
  <c r="BB112" i="40"/>
  <c r="AY112" i="40"/>
  <c r="BE119" i="40"/>
  <c r="BC119" i="40"/>
  <c r="BB119" i="40"/>
  <c r="AY119" i="40"/>
  <c r="BE123" i="40"/>
  <c r="BC123" i="40"/>
  <c r="BB123" i="40"/>
  <c r="AY123" i="40"/>
  <c r="BE111" i="40"/>
  <c r="BC111" i="40"/>
  <c r="BB111" i="40"/>
  <c r="AY111" i="40"/>
  <c r="BE122" i="40"/>
  <c r="BC122" i="40"/>
  <c r="BB122" i="40"/>
  <c r="AY122" i="40"/>
  <c r="BE110" i="40"/>
  <c r="BC110" i="40"/>
  <c r="BB110" i="40"/>
  <c r="AY110" i="40"/>
  <c r="BE121" i="40"/>
  <c r="BC121" i="40"/>
  <c r="BB121" i="40"/>
  <c r="AY121" i="40"/>
  <c r="BE109" i="40"/>
  <c r="BC109" i="40"/>
  <c r="BB109" i="40"/>
  <c r="AY109" i="40"/>
  <c r="BC101" i="40"/>
  <c r="AY101" i="40"/>
  <c r="BB101" i="40"/>
  <c r="BE101" i="40"/>
  <c r="BC106" i="40"/>
  <c r="AY106" i="40"/>
  <c r="BB106" i="40"/>
  <c r="BE106" i="40"/>
  <c r="BC105" i="40"/>
  <c r="BB105" i="40"/>
  <c r="AY105" i="40"/>
  <c r="BE105" i="40"/>
  <c r="BC104" i="40"/>
  <c r="BB104" i="40"/>
  <c r="AY104" i="40"/>
  <c r="BE104" i="40"/>
  <c r="BC103" i="40"/>
  <c r="AY103" i="40"/>
  <c r="BB103" i="40"/>
  <c r="BE103" i="40"/>
  <c r="BC102" i="40"/>
  <c r="AY102" i="40"/>
  <c r="BB102" i="40"/>
  <c r="BE102" i="40"/>
  <c r="BC100" i="40"/>
  <c r="AY100" i="40"/>
  <c r="BB100" i="40"/>
  <c r="BE100" i="40"/>
  <c r="BC99" i="40"/>
  <c r="BB99" i="40"/>
  <c r="AY99" i="40"/>
  <c r="BE99" i="40"/>
  <c r="BE96" i="40"/>
  <c r="BC96" i="40"/>
  <c r="AY96" i="40"/>
  <c r="BB96" i="40"/>
  <c r="BE95" i="40"/>
  <c r="BC95" i="40"/>
  <c r="BB95" i="40"/>
  <c r="AY95" i="40"/>
  <c r="BE94" i="40"/>
  <c r="BC94" i="40"/>
  <c r="AY94" i="40"/>
  <c r="BB94" i="40"/>
  <c r="BE93" i="40"/>
  <c r="BC93" i="40"/>
  <c r="BB93" i="40"/>
  <c r="AY93" i="40"/>
  <c r="BE92" i="40"/>
  <c r="BC92" i="40"/>
  <c r="AY92" i="40"/>
  <c r="BB92" i="40"/>
  <c r="BE91" i="40"/>
  <c r="BC91" i="40"/>
  <c r="BB91" i="40"/>
  <c r="AY91" i="40"/>
  <c r="BE90" i="40"/>
  <c r="BC90" i="40"/>
  <c r="AY90" i="40"/>
  <c r="BB90" i="40"/>
  <c r="BC88" i="40"/>
  <c r="BB88" i="40"/>
  <c r="AY88" i="40"/>
  <c r="BE88" i="40"/>
  <c r="BE83" i="40"/>
  <c r="BC83" i="40"/>
  <c r="BB83" i="40"/>
  <c r="AY83" i="40"/>
  <c r="BE76" i="40"/>
  <c r="BC76" i="40"/>
  <c r="BB76" i="40"/>
  <c r="AY76" i="40"/>
  <c r="BE82" i="40"/>
  <c r="BC82" i="40"/>
  <c r="BB82" i="40"/>
  <c r="AY82" i="40"/>
  <c r="BE81" i="40"/>
  <c r="BC81" i="40"/>
  <c r="BB81" i="40"/>
  <c r="AY81" i="40"/>
  <c r="BE80" i="40"/>
  <c r="BC80" i="40"/>
  <c r="BB80" i="40"/>
  <c r="AY80" i="40"/>
  <c r="BE79" i="40"/>
  <c r="BC79" i="40"/>
  <c r="BB79" i="40"/>
  <c r="AY79" i="40"/>
  <c r="BE78" i="40"/>
  <c r="BC78" i="40"/>
  <c r="BB78" i="40"/>
  <c r="AY78" i="40"/>
  <c r="BE77" i="40"/>
  <c r="BC77" i="40"/>
  <c r="BB77" i="40"/>
  <c r="AY77" i="40"/>
  <c r="BC72" i="40"/>
  <c r="BE72" i="40"/>
  <c r="BB72" i="40"/>
  <c r="AY72" i="40"/>
  <c r="BC71" i="40"/>
  <c r="BE71" i="40"/>
  <c r="BB71" i="40"/>
  <c r="AY71" i="40"/>
  <c r="BC70" i="40"/>
  <c r="BE70" i="40"/>
  <c r="BB70" i="40"/>
  <c r="AY70" i="40"/>
  <c r="BC69" i="40"/>
  <c r="BE69" i="40"/>
  <c r="BB69" i="40"/>
  <c r="AY69" i="40"/>
  <c r="BE68" i="40"/>
  <c r="BC68" i="40"/>
  <c r="BB68" i="40"/>
  <c r="AY68" i="40"/>
  <c r="BC67" i="40"/>
  <c r="BE67" i="40"/>
  <c r="BB67" i="40"/>
  <c r="AY67" i="40"/>
  <c r="BC66" i="40"/>
  <c r="BE66" i="40"/>
  <c r="BB66" i="40"/>
  <c r="AY66" i="40"/>
  <c r="BC65" i="40"/>
  <c r="BE65" i="40"/>
  <c r="BB65" i="40"/>
  <c r="AY65" i="40"/>
  <c r="BC63" i="40"/>
  <c r="BE63" i="40"/>
  <c r="BB63" i="40"/>
  <c r="AY63" i="40"/>
  <c r="BE64" i="40"/>
  <c r="BC64" i="40"/>
  <c r="BB64" i="40"/>
  <c r="AY64" i="40"/>
  <c r="BE61" i="40"/>
  <c r="BB61" i="40"/>
  <c r="AY61" i="40"/>
  <c r="BC61" i="40"/>
  <c r="BE54" i="40"/>
  <c r="BC54" i="40"/>
  <c r="BB54" i="40"/>
  <c r="AY54" i="40"/>
  <c r="BE53" i="40"/>
  <c r="BC53" i="40"/>
  <c r="BB53" i="40"/>
  <c r="AY53" i="40"/>
  <c r="BE52" i="40"/>
  <c r="BC52" i="40"/>
  <c r="BB52" i="40"/>
  <c r="AY52" i="40"/>
  <c r="BE51" i="40"/>
  <c r="BC51" i="40"/>
  <c r="BB51" i="40"/>
  <c r="AY51" i="40"/>
  <c r="BE50" i="40"/>
  <c r="BB50" i="40"/>
  <c r="AY50" i="40"/>
  <c r="BC50" i="40"/>
  <c r="AY48" i="40"/>
  <c r="BE48" i="40"/>
  <c r="BB48" i="40"/>
  <c r="BC48" i="40"/>
  <c r="BB49" i="40"/>
  <c r="AY49" i="40"/>
  <c r="BC49" i="40"/>
  <c r="BE49" i="40"/>
  <c r="BE47" i="40"/>
  <c r="AY47" i="40"/>
  <c r="BC47" i="40"/>
  <c r="BB47" i="40"/>
  <c r="BE46" i="40"/>
  <c r="AY46" i="40"/>
  <c r="BC46" i="40"/>
  <c r="BB46" i="40"/>
  <c r="BB45" i="40"/>
  <c r="AY45" i="40"/>
  <c r="BE45" i="40"/>
  <c r="BC45" i="40"/>
  <c r="AY43" i="40"/>
  <c r="BE43" i="40"/>
  <c r="BB43" i="40"/>
  <c r="BC43" i="40"/>
  <c r="BE44" i="40"/>
  <c r="BB44" i="40"/>
  <c r="AY44" i="40"/>
  <c r="BC44" i="40"/>
  <c r="BB42" i="40"/>
  <c r="BE42" i="40"/>
  <c r="AY42" i="40"/>
  <c r="BC42" i="40"/>
  <c r="BB41" i="40"/>
  <c r="AY41" i="40"/>
  <c r="BE41" i="40"/>
  <c r="BC41" i="40"/>
  <c r="BE30" i="40"/>
  <c r="BC30" i="40"/>
  <c r="BB30" i="40"/>
  <c r="AY30" i="40"/>
  <c r="BE33" i="40"/>
  <c r="BC33" i="40"/>
  <c r="BB33" i="40"/>
  <c r="AY33" i="40"/>
  <c r="BE36" i="40"/>
  <c r="BC36" i="40"/>
  <c r="BB36" i="40"/>
  <c r="AY36" i="40"/>
  <c r="BE39" i="40"/>
  <c r="BC39" i="40"/>
  <c r="BB39" i="40"/>
  <c r="AY39" i="40"/>
  <c r="BE35" i="40"/>
  <c r="BC35" i="40"/>
  <c r="BB35" i="40"/>
  <c r="AY35" i="40"/>
  <c r="BE29" i="40"/>
  <c r="BC29" i="40"/>
  <c r="BB29" i="40"/>
  <c r="AY29" i="40"/>
  <c r="BE40" i="40"/>
  <c r="BC40" i="40"/>
  <c r="BB40" i="40"/>
  <c r="AY40" i="40"/>
  <c r="BE38" i="40"/>
  <c r="BC38" i="40"/>
  <c r="BB38" i="40"/>
  <c r="AY38" i="40"/>
  <c r="BE37" i="40"/>
  <c r="BC37" i="40"/>
  <c r="BB37" i="40"/>
  <c r="AY37" i="40"/>
  <c r="BE32" i="40"/>
  <c r="BC32" i="40"/>
  <c r="BB32" i="40"/>
  <c r="AY32" i="40"/>
  <c r="BE34" i="40"/>
  <c r="BC34" i="40"/>
  <c r="BB34" i="40"/>
  <c r="AY34" i="40"/>
  <c r="BC13" i="40"/>
  <c r="BB13" i="40"/>
  <c r="AY13" i="40"/>
  <c r="BE13" i="40"/>
  <c r="BE15" i="40"/>
  <c r="BB15" i="40"/>
  <c r="AY15" i="40"/>
  <c r="BC15" i="40"/>
  <c r="BD169" i="40"/>
  <c r="BA169" i="40"/>
  <c r="AX169" i="40"/>
  <c r="AW169" i="40"/>
  <c r="BD167" i="40"/>
  <c r="AW167" i="40"/>
  <c r="AZ167" i="40"/>
  <c r="AX167" i="40"/>
  <c r="AW165" i="40"/>
  <c r="AX165" i="40"/>
  <c r="AZ165" i="40"/>
  <c r="BA165" i="40"/>
  <c r="AW163" i="40"/>
  <c r="AX163" i="40"/>
  <c r="AZ163" i="40"/>
  <c r="BA163" i="40"/>
  <c r="AX160" i="40"/>
  <c r="AW160" i="40"/>
  <c r="AZ160" i="40"/>
  <c r="BA160" i="40"/>
  <c r="BD155" i="40"/>
  <c r="AW155" i="40"/>
  <c r="AZ155" i="40"/>
  <c r="AX155" i="40"/>
  <c r="AW152" i="40"/>
  <c r="AX152" i="40"/>
  <c r="AZ152" i="40"/>
  <c r="BA152" i="40"/>
  <c r="AW149" i="40"/>
  <c r="AX149" i="40"/>
  <c r="AZ149" i="40"/>
  <c r="BA149" i="40"/>
  <c r="AW139" i="40"/>
  <c r="AX139" i="40"/>
  <c r="AZ139" i="40"/>
  <c r="BA139" i="40"/>
  <c r="AX60" i="40"/>
  <c r="BA60" i="40"/>
  <c r="AW60" i="40"/>
  <c r="AZ60" i="40"/>
  <c r="CA409" i="35"/>
  <c r="BY409" i="35"/>
  <c r="BT409" i="35"/>
  <c r="BJ409" i="35"/>
  <c r="R409" i="35"/>
  <c r="BZ409" i="35" l="1"/>
  <c r="BW409" i="35"/>
  <c r="BL409" i="35"/>
  <c r="BB169" i="40"/>
  <c r="BE169" i="40"/>
  <c r="BC169" i="40"/>
  <c r="AY169" i="40"/>
  <c r="BB167" i="40"/>
  <c r="BE167" i="40"/>
  <c r="AY167" i="40"/>
  <c r="BC167" i="40"/>
  <c r="BC165" i="40"/>
  <c r="BB165" i="40"/>
  <c r="AY165" i="40"/>
  <c r="BE165" i="40"/>
  <c r="BE163" i="40"/>
  <c r="BC163" i="40"/>
  <c r="BB163" i="40"/>
  <c r="AY163" i="40"/>
  <c r="BE160" i="40"/>
  <c r="BC160" i="40"/>
  <c r="BB160" i="40"/>
  <c r="AY160" i="40"/>
  <c r="BC155" i="40"/>
  <c r="BB155" i="40"/>
  <c r="AY155" i="40"/>
  <c r="BE155" i="40"/>
  <c r="BE152" i="40"/>
  <c r="BC152" i="40"/>
  <c r="BB152" i="40"/>
  <c r="AY152" i="40"/>
  <c r="BC149" i="40"/>
  <c r="BE149" i="40"/>
  <c r="BB149" i="40"/>
  <c r="AY149" i="40"/>
  <c r="BC139" i="40"/>
  <c r="BB139" i="40"/>
  <c r="AY139" i="40"/>
  <c r="BE139" i="40"/>
  <c r="BE60" i="40"/>
  <c r="BC60" i="40"/>
  <c r="AY60" i="40"/>
  <c r="BB60" i="40"/>
  <c r="BK409" i="35"/>
  <c r="BX409" i="35"/>
  <c r="BN409" i="35"/>
  <c r="BO409" i="35"/>
  <c r="BR409" i="35"/>
  <c r="BU409" i="35"/>
  <c r="BV409" i="35"/>
  <c r="CA1025" i="35"/>
  <c r="BY1025" i="35"/>
  <c r="BZ1025" i="35" s="1"/>
  <c r="BT1025" i="35"/>
  <c r="BX1025" i="35" s="1"/>
  <c r="BJ1025" i="35"/>
  <c r="BO1025" i="35" s="1"/>
  <c r="R1025" i="35"/>
  <c r="CA906" i="35"/>
  <c r="BY906" i="35"/>
  <c r="BZ906" i="35" s="1"/>
  <c r="BT906" i="35"/>
  <c r="BU906" i="35" s="1"/>
  <c r="BJ906" i="35"/>
  <c r="BN906" i="35" s="1"/>
  <c r="R906" i="35"/>
  <c r="CA726" i="35"/>
  <c r="BY726" i="35"/>
  <c r="BZ726" i="35" s="1"/>
  <c r="BT726" i="35"/>
  <c r="BV726" i="35" s="1"/>
  <c r="BJ726" i="35"/>
  <c r="BO726" i="35" s="1"/>
  <c r="R726" i="35"/>
  <c r="CA205" i="35"/>
  <c r="BY205" i="35"/>
  <c r="BZ205" i="35" s="1"/>
  <c r="BT205" i="35"/>
  <c r="BW205" i="35" s="1"/>
  <c r="BJ205" i="35"/>
  <c r="BO205" i="35" s="1"/>
  <c r="R205" i="35"/>
  <c r="BS409" i="35" l="1"/>
  <c r="BM409" i="35"/>
  <c r="BQ409" i="35"/>
  <c r="BP409" i="35"/>
  <c r="BV1025" i="35"/>
  <c r="BU1025" i="35"/>
  <c r="BK1025" i="35"/>
  <c r="BW1025" i="35"/>
  <c r="BR1025" i="35"/>
  <c r="BN1025" i="35"/>
  <c r="BL1025" i="35"/>
  <c r="BV906" i="35"/>
  <c r="BX906" i="35"/>
  <c r="BW906" i="35"/>
  <c r="BL906" i="35"/>
  <c r="BR906" i="35"/>
  <c r="BK906" i="35"/>
  <c r="BO906" i="35"/>
  <c r="BR726" i="35"/>
  <c r="BW726" i="35"/>
  <c r="BL726" i="35"/>
  <c r="BX726" i="35"/>
  <c r="BU726" i="35"/>
  <c r="BK726" i="35"/>
  <c r="BN726" i="35"/>
  <c r="BR205" i="35"/>
  <c r="BU205" i="35"/>
  <c r="BV205" i="35"/>
  <c r="BK205" i="35"/>
  <c r="BL205" i="35"/>
  <c r="BX205" i="35"/>
  <c r="BN205" i="35"/>
  <c r="CA320" i="35"/>
  <c r="BY320" i="35"/>
  <c r="BZ320" i="35" s="1"/>
  <c r="BT320" i="35"/>
  <c r="BU320" i="35" s="1"/>
  <c r="BJ320" i="35"/>
  <c r="BN320" i="35" s="1"/>
  <c r="CA316" i="35"/>
  <c r="BY316" i="35"/>
  <c r="BZ316" i="35" s="1"/>
  <c r="BT316" i="35"/>
  <c r="BX316" i="35" s="1"/>
  <c r="BJ316" i="35"/>
  <c r="BO316" i="35" s="1"/>
  <c r="CA312" i="35"/>
  <c r="BY312" i="35"/>
  <c r="BZ312" i="35" s="1"/>
  <c r="BT312" i="35"/>
  <c r="BW312" i="35" s="1"/>
  <c r="BJ312" i="35"/>
  <c r="BO312" i="35" s="1"/>
  <c r="BM1025" i="35" l="1"/>
  <c r="BQ1025" i="35"/>
  <c r="BP1025" i="35"/>
  <c r="BS1025" i="35"/>
  <c r="BP906" i="35"/>
  <c r="BM906" i="35"/>
  <c r="BS906" i="35"/>
  <c r="BQ906" i="35"/>
  <c r="BQ726" i="35"/>
  <c r="BM726" i="35"/>
  <c r="BS726" i="35"/>
  <c r="BP726" i="35"/>
  <c r="BQ205" i="35"/>
  <c r="BM205" i="35"/>
  <c r="BS205" i="35"/>
  <c r="BP205" i="35"/>
  <c r="BV320" i="35"/>
  <c r="BW320" i="35"/>
  <c r="BX320" i="35"/>
  <c r="BO320" i="35"/>
  <c r="BR320" i="35"/>
  <c r="BK320" i="35"/>
  <c r="BL320" i="35"/>
  <c r="BR316" i="35"/>
  <c r="BU316" i="35"/>
  <c r="BV316" i="35"/>
  <c r="BK316" i="35"/>
  <c r="BW316" i="35"/>
  <c r="BL316" i="35"/>
  <c r="BN316" i="35"/>
  <c r="BL312" i="35"/>
  <c r="BX312" i="35"/>
  <c r="BR312" i="35"/>
  <c r="BU312" i="35"/>
  <c r="BV312" i="35"/>
  <c r="BK312" i="35"/>
  <c r="BN312" i="35"/>
  <c r="BM320" i="35" l="1"/>
  <c r="BS320" i="35"/>
  <c r="BQ320" i="35"/>
  <c r="BP320" i="35"/>
  <c r="BM316" i="35"/>
  <c r="BP316" i="35"/>
  <c r="BS316" i="35"/>
  <c r="BQ316" i="35"/>
  <c r="BP312" i="35"/>
  <c r="BS312" i="35"/>
  <c r="BQ312" i="35"/>
  <c r="BM312" i="35"/>
  <c r="CA1836" i="35" l="1"/>
  <c r="BY1836" i="35"/>
  <c r="BZ1836" i="35" s="1"/>
  <c r="BT1836" i="35"/>
  <c r="BX1836" i="35" s="1"/>
  <c r="BJ1836" i="35"/>
  <c r="BO1836" i="35" s="1"/>
  <c r="R1836" i="35"/>
  <c r="CA533" i="35"/>
  <c r="BY533" i="35"/>
  <c r="BZ533" i="35" s="1"/>
  <c r="BT533" i="35"/>
  <c r="BX533" i="35" s="1"/>
  <c r="BJ533" i="35"/>
  <c r="BO533" i="35" s="1"/>
  <c r="R533" i="35"/>
  <c r="CA853" i="35"/>
  <c r="BY853" i="35"/>
  <c r="BZ853" i="35" s="1"/>
  <c r="BT853" i="35"/>
  <c r="BX853" i="35" s="1"/>
  <c r="BJ853" i="35"/>
  <c r="BO853" i="35" s="1"/>
  <c r="R853" i="35"/>
  <c r="CA1091" i="35"/>
  <c r="BY1091" i="35"/>
  <c r="BZ1091" i="35" s="1"/>
  <c r="BT1091" i="35"/>
  <c r="BW1091" i="35" s="1"/>
  <c r="BJ1091" i="35"/>
  <c r="BO1091" i="35" s="1"/>
  <c r="R1091" i="35"/>
  <c r="CA420" i="35"/>
  <c r="BY420" i="35"/>
  <c r="BZ420" i="35" s="1"/>
  <c r="BT420" i="35"/>
  <c r="BV420" i="35" s="1"/>
  <c r="BJ420" i="35"/>
  <c r="BO420" i="35" s="1"/>
  <c r="R420" i="35"/>
  <c r="CA190" i="35"/>
  <c r="BY190" i="35"/>
  <c r="BZ190" i="35" s="1"/>
  <c r="BT190" i="35"/>
  <c r="BU190" i="35" s="1"/>
  <c r="BJ190" i="35"/>
  <c r="BO190" i="35" s="1"/>
  <c r="R190" i="35"/>
  <c r="CA1200" i="35"/>
  <c r="BY1200" i="35"/>
  <c r="BZ1200" i="35" s="1"/>
  <c r="BT1200" i="35"/>
  <c r="BX1200" i="35" s="1"/>
  <c r="BJ1200" i="35"/>
  <c r="BO1200" i="35" s="1"/>
  <c r="R1200" i="35"/>
  <c r="BR1836" i="35" l="1"/>
  <c r="BU1836" i="35"/>
  <c r="BV1836" i="35"/>
  <c r="BK1836" i="35"/>
  <c r="BW1836" i="35"/>
  <c r="BL1836" i="35"/>
  <c r="BN1836" i="35"/>
  <c r="BN533" i="35"/>
  <c r="BK533" i="35"/>
  <c r="BP533" i="35" s="1"/>
  <c r="BW533" i="35"/>
  <c r="BR533" i="35"/>
  <c r="BU533" i="35"/>
  <c r="BV533" i="35"/>
  <c r="BL533" i="35"/>
  <c r="BR853" i="35"/>
  <c r="BU853" i="35"/>
  <c r="BV853" i="35"/>
  <c r="BK853" i="35"/>
  <c r="BW853" i="35"/>
  <c r="BL853" i="35"/>
  <c r="BN853" i="35"/>
  <c r="BV1091" i="35"/>
  <c r="BR1091" i="35"/>
  <c r="BU1091" i="35"/>
  <c r="BL1091" i="35"/>
  <c r="BX1091" i="35"/>
  <c r="BN1091" i="35"/>
  <c r="BK1091" i="35"/>
  <c r="BK420" i="35"/>
  <c r="BM420" i="35" s="1"/>
  <c r="BL420" i="35"/>
  <c r="BW420" i="35"/>
  <c r="BX420" i="35"/>
  <c r="BR420" i="35"/>
  <c r="BU420" i="35"/>
  <c r="BN420" i="35"/>
  <c r="BV190" i="35"/>
  <c r="BK190" i="35"/>
  <c r="BW190" i="35"/>
  <c r="BL190" i="35"/>
  <c r="BX190" i="35"/>
  <c r="BR190" i="35"/>
  <c r="BN190" i="35"/>
  <c r="BU1200" i="35"/>
  <c r="BV1200" i="35"/>
  <c r="BK1200" i="35"/>
  <c r="BW1200" i="35"/>
  <c r="BL1200" i="35"/>
  <c r="BN1200" i="35"/>
  <c r="BR1200" i="35"/>
  <c r="CA684" i="35"/>
  <c r="BY684" i="35"/>
  <c r="BZ684" i="35" s="1"/>
  <c r="BT684" i="35"/>
  <c r="BV684" i="35" s="1"/>
  <c r="BJ684" i="35"/>
  <c r="BO684" i="35" s="1"/>
  <c r="R684" i="35"/>
  <c r="CA378" i="35"/>
  <c r="BY378" i="35"/>
  <c r="BZ378" i="35" s="1"/>
  <c r="BT378" i="35"/>
  <c r="BX378" i="35" s="1"/>
  <c r="BJ378" i="35"/>
  <c r="BO378" i="35" s="1"/>
  <c r="R378" i="35"/>
  <c r="CA92" i="35"/>
  <c r="BY92" i="35"/>
  <c r="BZ92" i="35" s="1"/>
  <c r="BT92" i="35"/>
  <c r="BV92" i="35" s="1"/>
  <c r="BJ92" i="35"/>
  <c r="BR92" i="35" s="1"/>
  <c r="R92" i="35"/>
  <c r="BP1836" i="35" l="1"/>
  <c r="BM1836" i="35"/>
  <c r="BQ1836" i="35"/>
  <c r="BS1836" i="35"/>
  <c r="BQ533" i="35"/>
  <c r="BS533" i="35"/>
  <c r="BM533" i="35"/>
  <c r="BM853" i="35"/>
  <c r="BS853" i="35"/>
  <c r="BQ853" i="35"/>
  <c r="BP853" i="35"/>
  <c r="BQ420" i="35"/>
  <c r="BM1091" i="35"/>
  <c r="BQ1091" i="35"/>
  <c r="BP1091" i="35"/>
  <c r="BS1091" i="35"/>
  <c r="BS420" i="35"/>
  <c r="BP420" i="35"/>
  <c r="BM190" i="35"/>
  <c r="BP190" i="35"/>
  <c r="BQ190" i="35"/>
  <c r="BS190" i="35"/>
  <c r="BQ1200" i="35"/>
  <c r="BP1200" i="35"/>
  <c r="BM1200" i="35"/>
  <c r="BS1200" i="35"/>
  <c r="BK684" i="35"/>
  <c r="BM684" i="35" s="1"/>
  <c r="BW684" i="35"/>
  <c r="BL684" i="35"/>
  <c r="BX684" i="35"/>
  <c r="BR684" i="35"/>
  <c r="BU684" i="35"/>
  <c r="BN684" i="35"/>
  <c r="BR378" i="35"/>
  <c r="BU378" i="35"/>
  <c r="BV378" i="35"/>
  <c r="BK378" i="35"/>
  <c r="BW378" i="35"/>
  <c r="BL378" i="35"/>
  <c r="BN378" i="35"/>
  <c r="BK92" i="35"/>
  <c r="BW92" i="35"/>
  <c r="BL92" i="35"/>
  <c r="BX92" i="35"/>
  <c r="BN92" i="35"/>
  <c r="BO92" i="35"/>
  <c r="BU92" i="35"/>
  <c r="BP684" i="35" l="1"/>
  <c r="BS684" i="35"/>
  <c r="BQ684" i="35"/>
  <c r="BM378" i="35"/>
  <c r="BS378" i="35"/>
  <c r="BP378" i="35"/>
  <c r="BQ378" i="35"/>
  <c r="BS92" i="35"/>
  <c r="BQ92" i="35"/>
  <c r="BP92" i="35"/>
  <c r="BM92" i="35"/>
  <c r="CA1335" i="35" l="1"/>
  <c r="BY1335" i="35"/>
  <c r="BZ1335" i="35" s="1"/>
  <c r="BT1335" i="35"/>
  <c r="BX1335" i="35" s="1"/>
  <c r="BJ1335" i="35"/>
  <c r="BO1335" i="35" s="1"/>
  <c r="BK1335" i="35" l="1"/>
  <c r="BL1335" i="35"/>
  <c r="BR1335" i="35"/>
  <c r="BU1335" i="35"/>
  <c r="BV1335" i="35"/>
  <c r="BW1335" i="35"/>
  <c r="BN1335" i="35"/>
  <c r="CA469" i="35"/>
  <c r="BY469" i="35"/>
  <c r="BZ469" i="35" s="1"/>
  <c r="BT469" i="35"/>
  <c r="BW469" i="35" s="1"/>
  <c r="BJ469" i="35"/>
  <c r="BN469" i="35" s="1"/>
  <c r="R469" i="35"/>
  <c r="CA956" i="35"/>
  <c r="BY956" i="35"/>
  <c r="BZ956" i="35" s="1"/>
  <c r="BT956" i="35"/>
  <c r="BX956" i="35" s="1"/>
  <c r="BJ956" i="35"/>
  <c r="BO956" i="35" s="1"/>
  <c r="R956" i="35"/>
  <c r="CA955" i="35"/>
  <c r="BY955" i="35"/>
  <c r="BZ955" i="35" s="1"/>
  <c r="BT955" i="35"/>
  <c r="BX955" i="35" s="1"/>
  <c r="BJ955" i="35"/>
  <c r="BO955" i="35" s="1"/>
  <c r="R955" i="35"/>
  <c r="CA224" i="35"/>
  <c r="BY224" i="35"/>
  <c r="BZ224" i="35" s="1"/>
  <c r="BT224" i="35"/>
  <c r="BX224" i="35" s="1"/>
  <c r="BJ224" i="35"/>
  <c r="BN224" i="35" s="1"/>
  <c r="R224" i="35"/>
  <c r="BM1335" i="35" l="1"/>
  <c r="BS1335" i="35"/>
  <c r="BQ1335" i="35"/>
  <c r="BP1335" i="35"/>
  <c r="BR469" i="35"/>
  <c r="BO469" i="35"/>
  <c r="BU469" i="35"/>
  <c r="BV469" i="35"/>
  <c r="BL469" i="35"/>
  <c r="BX469" i="35"/>
  <c r="BK469" i="35"/>
  <c r="BU956" i="35"/>
  <c r="BV956" i="35"/>
  <c r="BK956" i="35"/>
  <c r="BW956" i="35"/>
  <c r="BL956" i="35"/>
  <c r="BN956" i="35"/>
  <c r="BR956" i="35"/>
  <c r="BR955" i="35"/>
  <c r="BU955" i="35"/>
  <c r="BW955" i="35"/>
  <c r="BV955" i="35"/>
  <c r="BK955" i="35"/>
  <c r="BL955" i="35"/>
  <c r="BN955" i="35"/>
  <c r="BO224" i="35"/>
  <c r="BR224" i="35"/>
  <c r="BU224" i="35"/>
  <c r="BV224" i="35"/>
  <c r="BK224" i="35"/>
  <c r="BW224" i="35"/>
  <c r="BL224" i="35"/>
  <c r="CA1924" i="35"/>
  <c r="BY1924" i="35"/>
  <c r="BZ1924" i="35" s="1"/>
  <c r="BT1924" i="35"/>
  <c r="BX1924" i="35" s="1"/>
  <c r="BJ1924" i="35"/>
  <c r="BO1924" i="35" s="1"/>
  <c r="BJ17" i="35"/>
  <c r="BK17" i="35" s="1"/>
  <c r="BS17" i="35" s="1"/>
  <c r="BT17" i="35"/>
  <c r="BV17" i="35" s="1"/>
  <c r="BY17" i="35"/>
  <c r="BZ17" i="35" s="1"/>
  <c r="CA17" i="35"/>
  <c r="BJ18" i="35"/>
  <c r="BL18" i="35" s="1"/>
  <c r="BT18" i="35"/>
  <c r="BX18" i="35" s="1"/>
  <c r="BY18" i="35"/>
  <c r="BZ18" i="35" s="1"/>
  <c r="CA18" i="35"/>
  <c r="BJ26" i="35"/>
  <c r="BL26" i="35" s="1"/>
  <c r="BT26" i="35"/>
  <c r="BY26" i="35"/>
  <c r="BZ26" i="35" s="1"/>
  <c r="CA26" i="35"/>
  <c r="BJ29" i="35"/>
  <c r="BR29" i="35" s="1"/>
  <c r="BT29" i="35"/>
  <c r="BV29" i="35" s="1"/>
  <c r="BY29" i="35"/>
  <c r="BZ29" i="35" s="1"/>
  <c r="CA29" i="35"/>
  <c r="BJ32" i="35"/>
  <c r="BT32" i="35"/>
  <c r="BX32" i="35" s="1"/>
  <c r="BY32" i="35"/>
  <c r="BZ32" i="35" s="1"/>
  <c r="CA32" i="35"/>
  <c r="BJ36" i="35"/>
  <c r="BN36" i="35" s="1"/>
  <c r="BT36" i="35"/>
  <c r="BY36" i="35"/>
  <c r="BZ36" i="35" s="1"/>
  <c r="CA36" i="35"/>
  <c r="BJ37" i="35"/>
  <c r="BT37" i="35"/>
  <c r="BX37" i="35" s="1"/>
  <c r="BY37" i="35"/>
  <c r="BZ37" i="35" s="1"/>
  <c r="CA37" i="35"/>
  <c r="BJ39" i="35"/>
  <c r="BL39" i="35" s="1"/>
  <c r="BT39" i="35"/>
  <c r="BV39" i="35" s="1"/>
  <c r="BY39" i="35"/>
  <c r="BZ39" i="35" s="1"/>
  <c r="CA39" i="35"/>
  <c r="BJ43" i="35"/>
  <c r="BT43" i="35"/>
  <c r="BX43" i="35" s="1"/>
  <c r="BY43" i="35"/>
  <c r="BZ43" i="35" s="1"/>
  <c r="CA43" i="35"/>
  <c r="BJ45" i="35"/>
  <c r="BN45" i="35" s="1"/>
  <c r="BT45" i="35"/>
  <c r="BV45" i="35" s="1"/>
  <c r="BY45" i="35"/>
  <c r="BZ45" i="35" s="1"/>
  <c r="CA45" i="35"/>
  <c r="BJ44" i="35"/>
  <c r="BK44" i="35" s="1"/>
  <c r="BT44" i="35"/>
  <c r="BX44" i="35" s="1"/>
  <c r="BY44" i="35"/>
  <c r="BZ44" i="35" s="1"/>
  <c r="CA44" i="35"/>
  <c r="BJ46" i="35"/>
  <c r="BT46" i="35"/>
  <c r="BX46" i="35" s="1"/>
  <c r="BY46" i="35"/>
  <c r="BZ46" i="35" s="1"/>
  <c r="CA46" i="35"/>
  <c r="BJ49" i="35"/>
  <c r="BR49" i="35" s="1"/>
  <c r="BT49" i="35"/>
  <c r="BY49" i="35"/>
  <c r="BZ49" i="35" s="1"/>
  <c r="CA49" i="35"/>
  <c r="BJ55" i="35"/>
  <c r="BT55" i="35"/>
  <c r="BX55" i="35" s="1"/>
  <c r="BY55" i="35"/>
  <c r="BZ55" i="35" s="1"/>
  <c r="CA55" i="35"/>
  <c r="BJ56" i="35"/>
  <c r="BK56" i="35" s="1"/>
  <c r="BP56" i="35" s="1"/>
  <c r="BT56" i="35"/>
  <c r="BX56" i="35" s="1"/>
  <c r="BY56" i="35"/>
  <c r="BZ56" i="35" s="1"/>
  <c r="CA56" i="35"/>
  <c r="BJ57" i="35"/>
  <c r="BT57" i="35"/>
  <c r="BX57" i="35" s="1"/>
  <c r="BY57" i="35"/>
  <c r="BZ57" i="35" s="1"/>
  <c r="CA57" i="35"/>
  <c r="BJ58" i="35"/>
  <c r="BT58" i="35"/>
  <c r="BX58" i="35" s="1"/>
  <c r="BY58" i="35"/>
  <c r="BZ58" i="35" s="1"/>
  <c r="CA58" i="35"/>
  <c r="BJ64" i="35"/>
  <c r="BR64" i="35" s="1"/>
  <c r="BT64" i="35"/>
  <c r="BY64" i="35"/>
  <c r="BZ64" i="35" s="1"/>
  <c r="CA64" i="35"/>
  <c r="BJ67" i="35"/>
  <c r="BT67" i="35"/>
  <c r="BV67" i="35" s="1"/>
  <c r="BY67" i="35"/>
  <c r="BZ67" i="35" s="1"/>
  <c r="CA67" i="35"/>
  <c r="BJ70" i="35"/>
  <c r="BT70" i="35"/>
  <c r="BV70" i="35" s="1"/>
  <c r="BY70" i="35"/>
  <c r="BZ70" i="35" s="1"/>
  <c r="CA70" i="35"/>
  <c r="BJ71" i="35"/>
  <c r="BR71" i="35" s="1"/>
  <c r="BT71" i="35"/>
  <c r="BV71" i="35" s="1"/>
  <c r="BY71" i="35"/>
  <c r="BZ71" i="35" s="1"/>
  <c r="CA71" i="35"/>
  <c r="BJ77" i="35"/>
  <c r="BL77" i="35" s="1"/>
  <c r="BT77" i="35"/>
  <c r="BX77" i="35" s="1"/>
  <c r="BY77" i="35"/>
  <c r="BZ77" i="35" s="1"/>
  <c r="CA77" i="35"/>
  <c r="BJ79" i="35"/>
  <c r="BN79" i="35" s="1"/>
  <c r="BT79" i="35"/>
  <c r="BV79" i="35" s="1"/>
  <c r="BY79" i="35"/>
  <c r="BZ79" i="35" s="1"/>
  <c r="CA79" i="35"/>
  <c r="BJ82" i="35"/>
  <c r="BN82" i="35" s="1"/>
  <c r="BT82" i="35"/>
  <c r="BX82" i="35" s="1"/>
  <c r="BY82" i="35"/>
  <c r="BZ82" i="35" s="1"/>
  <c r="CA82" i="35"/>
  <c r="BJ86" i="35"/>
  <c r="BL86" i="35" s="1"/>
  <c r="BT86" i="35"/>
  <c r="BY86" i="35"/>
  <c r="BZ86" i="35" s="1"/>
  <c r="CA86" i="35"/>
  <c r="BJ87" i="35"/>
  <c r="BR87" i="35" s="1"/>
  <c r="BT87" i="35"/>
  <c r="BX87" i="35" s="1"/>
  <c r="BY87" i="35"/>
  <c r="BZ87" i="35" s="1"/>
  <c r="CA87" i="35"/>
  <c r="BJ90" i="35"/>
  <c r="BL90" i="35" s="1"/>
  <c r="BT90" i="35"/>
  <c r="BY90" i="35"/>
  <c r="BZ90" i="35" s="1"/>
  <c r="CA90" i="35"/>
  <c r="BJ91" i="35"/>
  <c r="BL91" i="35" s="1"/>
  <c r="BT91" i="35"/>
  <c r="BX91" i="35" s="1"/>
  <c r="BY91" i="35"/>
  <c r="BZ91" i="35" s="1"/>
  <c r="CA91" i="35"/>
  <c r="BJ97" i="35"/>
  <c r="BR97" i="35" s="1"/>
  <c r="BT97" i="35"/>
  <c r="BX97" i="35" s="1"/>
  <c r="BY97" i="35"/>
  <c r="BZ97" i="35" s="1"/>
  <c r="CA97" i="35"/>
  <c r="BJ100" i="35"/>
  <c r="BR100" i="35" s="1"/>
  <c r="BT100" i="35"/>
  <c r="BV100" i="35" s="1"/>
  <c r="BY100" i="35"/>
  <c r="BZ100" i="35" s="1"/>
  <c r="CA100" i="35"/>
  <c r="BJ106" i="35"/>
  <c r="BL106" i="35" s="1"/>
  <c r="BT106" i="35"/>
  <c r="BY106" i="35"/>
  <c r="BZ106" i="35" s="1"/>
  <c r="CA106" i="35"/>
  <c r="BJ112" i="35"/>
  <c r="BT112" i="35"/>
  <c r="BV112" i="35" s="1"/>
  <c r="BY112" i="35"/>
  <c r="BZ112" i="35" s="1"/>
  <c r="CA112" i="35"/>
  <c r="BJ116" i="35"/>
  <c r="BR116" i="35" s="1"/>
  <c r="BT116" i="35"/>
  <c r="BV116" i="35" s="1"/>
  <c r="BY116" i="35"/>
  <c r="BZ116" i="35" s="1"/>
  <c r="CA116" i="35"/>
  <c r="BJ124" i="35"/>
  <c r="BL124" i="35" s="1"/>
  <c r="BT124" i="35"/>
  <c r="BV124" i="35" s="1"/>
  <c r="BY124" i="35"/>
  <c r="BZ124" i="35" s="1"/>
  <c r="CA124" i="35"/>
  <c r="BJ132" i="35"/>
  <c r="BN132" i="35" s="1"/>
  <c r="BT132" i="35"/>
  <c r="BX132" i="35" s="1"/>
  <c r="BY132" i="35"/>
  <c r="BZ132" i="35" s="1"/>
  <c r="CA132" i="35"/>
  <c r="BJ137" i="35"/>
  <c r="BN137" i="35" s="1"/>
  <c r="BT137" i="35"/>
  <c r="BY137" i="35"/>
  <c r="BZ137" i="35" s="1"/>
  <c r="CA137" i="35"/>
  <c r="BJ138" i="35"/>
  <c r="BT138" i="35"/>
  <c r="BY138" i="35"/>
  <c r="BZ138" i="35" s="1"/>
  <c r="CA138" i="35"/>
  <c r="BJ144" i="35"/>
  <c r="BR144" i="35" s="1"/>
  <c r="BT144" i="35"/>
  <c r="BX144" i="35" s="1"/>
  <c r="BY144" i="35"/>
  <c r="BZ144" i="35" s="1"/>
  <c r="CA144" i="35"/>
  <c r="BJ145" i="35"/>
  <c r="BT145" i="35"/>
  <c r="BY145" i="35"/>
  <c r="BZ145" i="35" s="1"/>
  <c r="CA145" i="35"/>
  <c r="BJ152" i="35"/>
  <c r="BL152" i="35" s="1"/>
  <c r="BT152" i="35"/>
  <c r="BX152" i="35" s="1"/>
  <c r="BY152" i="35"/>
  <c r="BZ152" i="35" s="1"/>
  <c r="CA152" i="35"/>
  <c r="BJ155" i="35"/>
  <c r="BN155" i="35" s="1"/>
  <c r="BT155" i="35"/>
  <c r="BV155" i="35" s="1"/>
  <c r="BY155" i="35"/>
  <c r="BZ155" i="35" s="1"/>
  <c r="CA155" i="35"/>
  <c r="BJ156" i="35"/>
  <c r="BL156" i="35" s="1"/>
  <c r="BT156" i="35"/>
  <c r="BY156" i="35"/>
  <c r="BZ156" i="35" s="1"/>
  <c r="CA156" i="35"/>
  <c r="BJ157" i="35"/>
  <c r="BN157" i="35" s="1"/>
  <c r="BT157" i="35"/>
  <c r="BW157" i="35" s="1"/>
  <c r="BY157" i="35"/>
  <c r="BZ157" i="35" s="1"/>
  <c r="CA157" i="35"/>
  <c r="BJ158" i="35"/>
  <c r="BK158" i="35" s="1"/>
  <c r="BQ158" i="35" s="1"/>
  <c r="BT158" i="35"/>
  <c r="BW158" i="35" s="1"/>
  <c r="BY158" i="35"/>
  <c r="BZ158" i="35" s="1"/>
  <c r="CA158" i="35"/>
  <c r="BJ161" i="35"/>
  <c r="BL161" i="35" s="1"/>
  <c r="BT161" i="35"/>
  <c r="BV161" i="35" s="1"/>
  <c r="BY161" i="35"/>
  <c r="BZ161" i="35" s="1"/>
  <c r="CA161" i="35"/>
  <c r="BJ164" i="35"/>
  <c r="BT164" i="35"/>
  <c r="BY164" i="35"/>
  <c r="CA164" i="35"/>
  <c r="BJ168" i="35"/>
  <c r="BO168" i="35" s="1"/>
  <c r="BT168" i="35"/>
  <c r="BW168" i="35" s="1"/>
  <c r="BY168" i="35"/>
  <c r="BZ168" i="35" s="1"/>
  <c r="CA168" i="35"/>
  <c r="BJ169" i="35"/>
  <c r="BK169" i="35" s="1"/>
  <c r="BQ169" i="35" s="1"/>
  <c r="BT169" i="35"/>
  <c r="BW169" i="35" s="1"/>
  <c r="BY169" i="35"/>
  <c r="BZ169" i="35" s="1"/>
  <c r="CA169" i="35"/>
  <c r="BJ173" i="35"/>
  <c r="BK173" i="35" s="1"/>
  <c r="BQ173" i="35" s="1"/>
  <c r="BT173" i="35"/>
  <c r="BW173" i="35" s="1"/>
  <c r="BY173" i="35"/>
  <c r="BZ173" i="35" s="1"/>
  <c r="CA173" i="35"/>
  <c r="BJ176" i="35"/>
  <c r="BK176" i="35" s="1"/>
  <c r="BQ176" i="35" s="1"/>
  <c r="BT176" i="35"/>
  <c r="BY176" i="35"/>
  <c r="BZ176" i="35" s="1"/>
  <c r="CA176" i="35"/>
  <c r="BJ181" i="35"/>
  <c r="BT181" i="35"/>
  <c r="BY181" i="35"/>
  <c r="BZ181" i="35" s="1"/>
  <c r="CA181" i="35"/>
  <c r="BJ184" i="35"/>
  <c r="BR184" i="35" s="1"/>
  <c r="BT184" i="35"/>
  <c r="BV184" i="35" s="1"/>
  <c r="BY184" i="35"/>
  <c r="BZ184" i="35" s="1"/>
  <c r="CA184" i="35"/>
  <c r="BJ186" i="35"/>
  <c r="BO186" i="35" s="1"/>
  <c r="BT186" i="35"/>
  <c r="BV186" i="35" s="1"/>
  <c r="BY186" i="35"/>
  <c r="BZ186" i="35" s="1"/>
  <c r="CA186" i="35"/>
  <c r="BJ189" i="35"/>
  <c r="BR189" i="35" s="1"/>
  <c r="BT189" i="35"/>
  <c r="BX189" i="35" s="1"/>
  <c r="BY189" i="35"/>
  <c r="BZ189" i="35" s="1"/>
  <c r="CA189" i="35"/>
  <c r="BJ195" i="35"/>
  <c r="BT195" i="35"/>
  <c r="BY195" i="35"/>
  <c r="BZ195" i="35" s="1"/>
  <c r="CA195" i="35"/>
  <c r="BJ200" i="35"/>
  <c r="BT200" i="35"/>
  <c r="BY200" i="35"/>
  <c r="CA200" i="35"/>
  <c r="BJ201" i="35"/>
  <c r="BT201" i="35"/>
  <c r="BU201" i="35" s="1"/>
  <c r="BY201" i="35"/>
  <c r="BZ201" i="35" s="1"/>
  <c r="CA201" i="35"/>
  <c r="BJ203" i="35"/>
  <c r="BL203" i="35" s="1"/>
  <c r="BT203" i="35"/>
  <c r="BY203" i="35"/>
  <c r="BZ203" i="35" s="1"/>
  <c r="CA203" i="35"/>
  <c r="BJ204" i="35"/>
  <c r="BN204" i="35" s="1"/>
  <c r="BT204" i="35"/>
  <c r="BU204" i="35" s="1"/>
  <c r="BY204" i="35"/>
  <c r="BZ204" i="35" s="1"/>
  <c r="CA204" i="35"/>
  <c r="BJ209" i="35"/>
  <c r="BT209" i="35"/>
  <c r="BY209" i="35"/>
  <c r="BZ209" i="35" s="1"/>
  <c r="CA209" i="35"/>
  <c r="BJ213" i="35"/>
  <c r="BT213" i="35"/>
  <c r="BV213" i="35" s="1"/>
  <c r="BY213" i="35"/>
  <c r="BZ213" i="35" s="1"/>
  <c r="CA213" i="35"/>
  <c r="BJ216" i="35"/>
  <c r="BT216" i="35"/>
  <c r="BY216" i="35"/>
  <c r="BZ216" i="35" s="1"/>
  <c r="CA216" i="35"/>
  <c r="BJ219" i="35"/>
  <c r="BT219" i="35"/>
  <c r="BU219" i="35" s="1"/>
  <c r="BY219" i="35"/>
  <c r="BZ219" i="35" s="1"/>
  <c r="CA219" i="35"/>
  <c r="BJ222" i="35"/>
  <c r="BL222" i="35" s="1"/>
  <c r="BT222" i="35"/>
  <c r="BY222" i="35"/>
  <c r="BZ222" i="35" s="1"/>
  <c r="CA222" i="35"/>
  <c r="BJ226" i="35"/>
  <c r="BK226" i="35" s="1"/>
  <c r="BT226" i="35"/>
  <c r="BU226" i="35" s="1"/>
  <c r="BY226" i="35"/>
  <c r="BZ226" i="35" s="1"/>
  <c r="CA226" i="35"/>
  <c r="BJ229" i="35"/>
  <c r="BT229" i="35"/>
  <c r="BV229" i="35" s="1"/>
  <c r="BY229" i="35"/>
  <c r="BZ229" i="35" s="1"/>
  <c r="CA229" i="35"/>
  <c r="BJ233" i="35"/>
  <c r="BL233" i="35" s="1"/>
  <c r="BT233" i="35"/>
  <c r="BU233" i="35" s="1"/>
  <c r="BY233" i="35"/>
  <c r="BZ233" i="35" s="1"/>
  <c r="CA233" i="35"/>
  <c r="BJ234" i="35"/>
  <c r="BR234" i="35" s="1"/>
  <c r="BT234" i="35"/>
  <c r="BV234" i="35" s="1"/>
  <c r="BY234" i="35"/>
  <c r="BZ234" i="35" s="1"/>
  <c r="CA234" i="35"/>
  <c r="BJ236" i="35"/>
  <c r="BO236" i="35" s="1"/>
  <c r="BT236" i="35"/>
  <c r="BY236" i="35"/>
  <c r="BZ236" i="35" s="1"/>
  <c r="CA236" i="35"/>
  <c r="BJ239" i="35"/>
  <c r="BT239" i="35"/>
  <c r="BY239" i="35"/>
  <c r="BZ239" i="35" s="1"/>
  <c r="CA239" i="35"/>
  <c r="BJ241" i="35"/>
  <c r="BT241" i="35"/>
  <c r="BY241" i="35"/>
  <c r="CA241" i="35"/>
  <c r="BJ244" i="35"/>
  <c r="BT244" i="35"/>
  <c r="BV244" i="35" s="1"/>
  <c r="BY244" i="35"/>
  <c r="BZ244" i="35" s="1"/>
  <c r="CA244" i="35"/>
  <c r="BJ252" i="35"/>
  <c r="BL252" i="35" s="1"/>
  <c r="BT252" i="35"/>
  <c r="BU252" i="35" s="1"/>
  <c r="BY252" i="35"/>
  <c r="BZ252" i="35" s="1"/>
  <c r="CA252" i="35"/>
  <c r="BJ256" i="35"/>
  <c r="BT256" i="35"/>
  <c r="BY256" i="35"/>
  <c r="CA256" i="35"/>
  <c r="BJ260" i="35"/>
  <c r="BO260" i="35" s="1"/>
  <c r="BT260" i="35"/>
  <c r="BY260" i="35"/>
  <c r="BZ260" i="35" s="1"/>
  <c r="CA260" i="35"/>
  <c r="BJ261" i="35"/>
  <c r="BT261" i="35"/>
  <c r="BY261" i="35"/>
  <c r="BZ261" i="35" s="1"/>
  <c r="CA261" i="35"/>
  <c r="BJ262" i="35"/>
  <c r="BN262" i="35" s="1"/>
  <c r="BT262" i="35"/>
  <c r="BU262" i="35" s="1"/>
  <c r="BY262" i="35"/>
  <c r="BZ262" i="35" s="1"/>
  <c r="CA262" i="35"/>
  <c r="BJ263" i="35"/>
  <c r="BT263" i="35"/>
  <c r="BY263" i="35"/>
  <c r="BZ263" i="35" s="1"/>
  <c r="CA263" i="35"/>
  <c r="BJ268" i="35"/>
  <c r="BT268" i="35"/>
  <c r="BU268" i="35" s="1"/>
  <c r="BY268" i="35"/>
  <c r="BZ268" i="35" s="1"/>
  <c r="CA268" i="35"/>
  <c r="BJ273" i="35"/>
  <c r="BL273" i="35" s="1"/>
  <c r="BT273" i="35"/>
  <c r="BX273" i="35" s="1"/>
  <c r="BY273" i="35"/>
  <c r="BZ273" i="35" s="1"/>
  <c r="CA273" i="35"/>
  <c r="BJ276" i="35"/>
  <c r="BO276" i="35" s="1"/>
  <c r="BT276" i="35"/>
  <c r="BX276" i="35" s="1"/>
  <c r="BY276" i="35"/>
  <c r="BZ276" i="35" s="1"/>
  <c r="CA276" i="35"/>
  <c r="BJ278" i="35"/>
  <c r="BO278" i="35" s="1"/>
  <c r="BT278" i="35"/>
  <c r="BV278" i="35" s="1"/>
  <c r="BY278" i="35"/>
  <c r="BZ278" i="35" s="1"/>
  <c r="CA278" i="35"/>
  <c r="BJ282" i="35"/>
  <c r="BK282" i="35" s="1"/>
  <c r="BP282" i="35" s="1"/>
  <c r="BT282" i="35"/>
  <c r="BU282" i="35" s="1"/>
  <c r="BY282" i="35"/>
  <c r="BZ282" i="35" s="1"/>
  <c r="CA282" i="35"/>
  <c r="BJ284" i="35"/>
  <c r="BR284" i="35" s="1"/>
  <c r="BT284" i="35"/>
  <c r="BV284" i="35" s="1"/>
  <c r="BY284" i="35"/>
  <c r="BZ284" i="35" s="1"/>
  <c r="CA284" i="35"/>
  <c r="BJ287" i="35"/>
  <c r="BR287" i="35" s="1"/>
  <c r="BT287" i="35"/>
  <c r="BX287" i="35" s="1"/>
  <c r="BY287" i="35"/>
  <c r="BZ287" i="35" s="1"/>
  <c r="CA287" i="35"/>
  <c r="BJ290" i="35"/>
  <c r="BL290" i="35" s="1"/>
  <c r="BT290" i="35"/>
  <c r="BY290" i="35"/>
  <c r="BZ290" i="35" s="1"/>
  <c r="CA290" i="35"/>
  <c r="BJ291" i="35"/>
  <c r="BT291" i="35"/>
  <c r="BV291" i="35" s="1"/>
  <c r="BY291" i="35"/>
  <c r="BZ291" i="35" s="1"/>
  <c r="CA291" i="35"/>
  <c r="BJ292" i="35"/>
  <c r="BT292" i="35"/>
  <c r="BY292" i="35"/>
  <c r="BZ292" i="35" s="1"/>
  <c r="CA292" i="35"/>
  <c r="BJ293" i="35"/>
  <c r="BO293" i="35" s="1"/>
  <c r="BT293" i="35"/>
  <c r="BV293" i="35" s="1"/>
  <c r="BY293" i="35"/>
  <c r="BZ293" i="35" s="1"/>
  <c r="CA293" i="35"/>
  <c r="BJ299" i="35"/>
  <c r="BT299" i="35"/>
  <c r="BV299" i="35" s="1"/>
  <c r="BY299" i="35"/>
  <c r="BZ299" i="35" s="1"/>
  <c r="CA299" i="35"/>
  <c r="BJ300" i="35"/>
  <c r="BN300" i="35" s="1"/>
  <c r="BT300" i="35"/>
  <c r="BY300" i="35"/>
  <c r="BZ300" i="35" s="1"/>
  <c r="CA300" i="35"/>
  <c r="BJ302" i="35"/>
  <c r="BN302" i="35" s="1"/>
  <c r="BT302" i="35"/>
  <c r="BY302" i="35"/>
  <c r="BZ302" i="35" s="1"/>
  <c r="CA302" i="35"/>
  <c r="BJ303" i="35"/>
  <c r="BT303" i="35"/>
  <c r="BV303" i="35" s="1"/>
  <c r="BY303" i="35"/>
  <c r="BZ303" i="35" s="1"/>
  <c r="CA303" i="35"/>
  <c r="BJ304" i="35"/>
  <c r="BK304" i="35" s="1"/>
  <c r="BQ304" i="35" s="1"/>
  <c r="BT304" i="35"/>
  <c r="BW304" i="35" s="1"/>
  <c r="BY304" i="35"/>
  <c r="BZ304" i="35" s="1"/>
  <c r="CA304" i="35"/>
  <c r="BJ305" i="35"/>
  <c r="BT305" i="35"/>
  <c r="BY305" i="35"/>
  <c r="BZ305" i="35" s="1"/>
  <c r="CA305" i="35"/>
  <c r="BJ307" i="35"/>
  <c r="BO307" i="35" s="1"/>
  <c r="BT307" i="35"/>
  <c r="BU307" i="35" s="1"/>
  <c r="BY307" i="35"/>
  <c r="BZ307" i="35" s="1"/>
  <c r="CA307" i="35"/>
  <c r="BJ309" i="35"/>
  <c r="BK309" i="35" s="1"/>
  <c r="BP309" i="35" s="1"/>
  <c r="BT309" i="35"/>
  <c r="BU309" i="35" s="1"/>
  <c r="BY309" i="35"/>
  <c r="BZ309" i="35" s="1"/>
  <c r="CA309" i="35"/>
  <c r="BJ311" i="35"/>
  <c r="BK311" i="35" s="1"/>
  <c r="BM311" i="35" s="1"/>
  <c r="BT311" i="35"/>
  <c r="BU311" i="35" s="1"/>
  <c r="BY311" i="35"/>
  <c r="BZ311" i="35" s="1"/>
  <c r="CA311" i="35"/>
  <c r="BJ314" i="35"/>
  <c r="BL314" i="35" s="1"/>
  <c r="BT314" i="35"/>
  <c r="BW314" i="35" s="1"/>
  <c r="BY314" i="35"/>
  <c r="BZ314" i="35" s="1"/>
  <c r="CA314" i="35"/>
  <c r="BJ315" i="35"/>
  <c r="BK315" i="35" s="1"/>
  <c r="BT315" i="35"/>
  <c r="BY315" i="35"/>
  <c r="BZ315" i="35" s="1"/>
  <c r="CA315" i="35"/>
  <c r="BJ318" i="35"/>
  <c r="BK318" i="35" s="1"/>
  <c r="BQ318" i="35" s="1"/>
  <c r="BT318" i="35"/>
  <c r="BW318" i="35" s="1"/>
  <c r="BY318" i="35"/>
  <c r="BZ318" i="35" s="1"/>
  <c r="CA318" i="35"/>
  <c r="BJ319" i="35"/>
  <c r="BN319" i="35" s="1"/>
  <c r="BT319" i="35"/>
  <c r="BU319" i="35" s="1"/>
  <c r="BY319" i="35"/>
  <c r="BZ319" i="35" s="1"/>
  <c r="CA319" i="35"/>
  <c r="BJ328" i="35"/>
  <c r="BL328" i="35" s="1"/>
  <c r="BT328" i="35"/>
  <c r="BY328" i="35"/>
  <c r="BZ328" i="35" s="1"/>
  <c r="CA328" i="35"/>
  <c r="BJ324" i="35"/>
  <c r="BN324" i="35" s="1"/>
  <c r="BT324" i="35"/>
  <c r="BU324" i="35" s="1"/>
  <c r="BY324" i="35"/>
  <c r="BZ324" i="35" s="1"/>
  <c r="CA324" i="35"/>
  <c r="BJ329" i="35"/>
  <c r="BL329" i="35" s="1"/>
  <c r="BT329" i="35"/>
  <c r="BU329" i="35" s="1"/>
  <c r="BY329" i="35"/>
  <c r="BZ329" i="35" s="1"/>
  <c r="CA329" i="35"/>
  <c r="BJ335" i="35"/>
  <c r="BR335" i="35" s="1"/>
  <c r="BT335" i="35"/>
  <c r="BX335" i="35" s="1"/>
  <c r="BY335" i="35"/>
  <c r="BZ335" i="35" s="1"/>
  <c r="CA335" i="35"/>
  <c r="BJ336" i="35"/>
  <c r="BT336" i="35"/>
  <c r="BY336" i="35"/>
  <c r="BZ336" i="35" s="1"/>
  <c r="CA336" i="35"/>
  <c r="BJ340" i="35"/>
  <c r="BO340" i="35" s="1"/>
  <c r="BT340" i="35"/>
  <c r="BW340" i="35" s="1"/>
  <c r="BY340" i="35"/>
  <c r="BZ340" i="35" s="1"/>
  <c r="CA340" i="35"/>
  <c r="BJ341" i="35"/>
  <c r="BL341" i="35" s="1"/>
  <c r="BT341" i="35"/>
  <c r="BY341" i="35"/>
  <c r="BZ341" i="35" s="1"/>
  <c r="CA341" i="35"/>
  <c r="BJ343" i="35"/>
  <c r="BT343" i="35"/>
  <c r="BW343" i="35" s="1"/>
  <c r="BY343" i="35"/>
  <c r="BZ343" i="35" s="1"/>
  <c r="CA343" i="35"/>
  <c r="BJ347" i="35"/>
  <c r="BT347" i="35"/>
  <c r="BY347" i="35"/>
  <c r="BZ347" i="35" s="1"/>
  <c r="CA347" i="35"/>
  <c r="BJ348" i="35"/>
  <c r="BT348" i="35"/>
  <c r="BW348" i="35" s="1"/>
  <c r="BY348" i="35"/>
  <c r="BZ348" i="35" s="1"/>
  <c r="CA348" i="35"/>
  <c r="BJ350" i="35"/>
  <c r="BL350" i="35" s="1"/>
  <c r="BT350" i="35"/>
  <c r="BU350" i="35" s="1"/>
  <c r="BY350" i="35"/>
  <c r="BZ350" i="35" s="1"/>
  <c r="CA350" i="35"/>
  <c r="BJ354" i="35"/>
  <c r="BR354" i="35" s="1"/>
  <c r="BT354" i="35"/>
  <c r="BU354" i="35" s="1"/>
  <c r="BY354" i="35"/>
  <c r="BZ354" i="35" s="1"/>
  <c r="CA354" i="35"/>
  <c r="BJ356" i="35"/>
  <c r="BK356" i="35" s="1"/>
  <c r="BQ356" i="35" s="1"/>
  <c r="BT356" i="35"/>
  <c r="BU356" i="35" s="1"/>
  <c r="BY356" i="35"/>
  <c r="BZ356" i="35" s="1"/>
  <c r="CA356" i="35"/>
  <c r="BJ357" i="35"/>
  <c r="BL357" i="35" s="1"/>
  <c r="BT357" i="35"/>
  <c r="BV357" i="35" s="1"/>
  <c r="BY357" i="35"/>
  <c r="BZ357" i="35" s="1"/>
  <c r="CA357" i="35"/>
  <c r="BJ360" i="35"/>
  <c r="BO360" i="35" s="1"/>
  <c r="BT360" i="35"/>
  <c r="BW360" i="35" s="1"/>
  <c r="BY360" i="35"/>
  <c r="BZ360" i="35" s="1"/>
  <c r="CA360" i="35"/>
  <c r="BJ363" i="35"/>
  <c r="BK363" i="35" s="1"/>
  <c r="BT363" i="35"/>
  <c r="BY363" i="35"/>
  <c r="BZ363" i="35" s="1"/>
  <c r="CA363" i="35"/>
  <c r="BJ364" i="35"/>
  <c r="BT364" i="35"/>
  <c r="BW364" i="35" s="1"/>
  <c r="BY364" i="35"/>
  <c r="BZ364" i="35" s="1"/>
  <c r="CA364" i="35"/>
  <c r="BJ369" i="35"/>
  <c r="BR369" i="35" s="1"/>
  <c r="BT369" i="35"/>
  <c r="BU369" i="35" s="1"/>
  <c r="BY369" i="35"/>
  <c r="BZ369" i="35" s="1"/>
  <c r="CA369" i="35"/>
  <c r="BJ370" i="35"/>
  <c r="BT370" i="35"/>
  <c r="BY370" i="35"/>
  <c r="BZ370" i="35" s="1"/>
  <c r="CA370" i="35"/>
  <c r="BJ371" i="35"/>
  <c r="BR371" i="35" s="1"/>
  <c r="BT371" i="35"/>
  <c r="BU371" i="35" s="1"/>
  <c r="BY371" i="35"/>
  <c r="BZ371" i="35" s="1"/>
  <c r="CA371" i="35"/>
  <c r="BJ372" i="35"/>
  <c r="BT372" i="35"/>
  <c r="BX372" i="35" s="1"/>
  <c r="BY372" i="35"/>
  <c r="BZ372" i="35" s="1"/>
  <c r="CA372" i="35"/>
  <c r="BJ375" i="35"/>
  <c r="BR375" i="35" s="1"/>
  <c r="BT375" i="35"/>
  <c r="BU375" i="35" s="1"/>
  <c r="BY375" i="35"/>
  <c r="BZ375" i="35" s="1"/>
  <c r="CA375" i="35"/>
  <c r="BJ377" i="35"/>
  <c r="BL377" i="35" s="1"/>
  <c r="BT377" i="35"/>
  <c r="BX377" i="35" s="1"/>
  <c r="BY377" i="35"/>
  <c r="BZ377" i="35" s="1"/>
  <c r="CA377" i="35"/>
  <c r="BJ382" i="35"/>
  <c r="BK382" i="35" s="1"/>
  <c r="BT382" i="35"/>
  <c r="BY382" i="35"/>
  <c r="BZ382" i="35" s="1"/>
  <c r="CA382" i="35"/>
  <c r="BJ385" i="35"/>
  <c r="BN385" i="35" s="1"/>
  <c r="BT385" i="35"/>
  <c r="BW385" i="35" s="1"/>
  <c r="BY385" i="35"/>
  <c r="BZ385" i="35" s="1"/>
  <c r="CA385" i="35"/>
  <c r="BJ387" i="35"/>
  <c r="BK387" i="35" s="1"/>
  <c r="BM387" i="35" s="1"/>
  <c r="BT387" i="35"/>
  <c r="BX387" i="35" s="1"/>
  <c r="BY387" i="35"/>
  <c r="BZ387" i="35" s="1"/>
  <c r="CA387" i="35"/>
  <c r="BJ388" i="35"/>
  <c r="BL388" i="35" s="1"/>
  <c r="BT388" i="35"/>
  <c r="BY388" i="35"/>
  <c r="BZ388" i="35" s="1"/>
  <c r="CA388" i="35"/>
  <c r="BJ389" i="35"/>
  <c r="BT389" i="35"/>
  <c r="BY389" i="35"/>
  <c r="BZ389" i="35" s="1"/>
  <c r="CA389" i="35"/>
  <c r="BJ392" i="35"/>
  <c r="BN392" i="35" s="1"/>
  <c r="BT392" i="35"/>
  <c r="BY392" i="35"/>
  <c r="BZ392" i="35" s="1"/>
  <c r="CA392" i="35"/>
  <c r="BJ394" i="35"/>
  <c r="BT394" i="35"/>
  <c r="BY394" i="35"/>
  <c r="BZ394" i="35" s="1"/>
  <c r="CA394" i="35"/>
  <c r="BJ396" i="35"/>
  <c r="BL396" i="35" s="1"/>
  <c r="BT396" i="35"/>
  <c r="BW396" i="35" s="1"/>
  <c r="BY396" i="35"/>
  <c r="BZ396" i="35" s="1"/>
  <c r="CA396" i="35"/>
  <c r="BJ398" i="35"/>
  <c r="BK398" i="35" s="1"/>
  <c r="BM398" i="35" s="1"/>
  <c r="BT398" i="35"/>
  <c r="BY398" i="35"/>
  <c r="BZ398" i="35" s="1"/>
  <c r="CA398" i="35"/>
  <c r="BJ400" i="35"/>
  <c r="BT400" i="35"/>
  <c r="BU400" i="35" s="1"/>
  <c r="BY400" i="35"/>
  <c r="BZ400" i="35" s="1"/>
  <c r="CA400" i="35"/>
  <c r="BJ401" i="35"/>
  <c r="BT401" i="35"/>
  <c r="BY401" i="35"/>
  <c r="CA401" i="35"/>
  <c r="BJ403" i="35"/>
  <c r="BN403" i="35" s="1"/>
  <c r="BT403" i="35"/>
  <c r="BX403" i="35" s="1"/>
  <c r="BY403" i="35"/>
  <c r="BZ403" i="35" s="1"/>
  <c r="CA403" i="35"/>
  <c r="BJ404" i="35"/>
  <c r="BK404" i="35" s="1"/>
  <c r="BT404" i="35"/>
  <c r="BU404" i="35" s="1"/>
  <c r="BY404" i="35"/>
  <c r="BZ404" i="35" s="1"/>
  <c r="CA404" i="35"/>
  <c r="BJ405" i="35"/>
  <c r="BK405" i="35" s="1"/>
  <c r="BT405" i="35"/>
  <c r="BY405" i="35"/>
  <c r="BZ405" i="35" s="1"/>
  <c r="CA405" i="35"/>
  <c r="BJ417" i="35"/>
  <c r="BT417" i="35"/>
  <c r="BY417" i="35"/>
  <c r="CA417" i="35"/>
  <c r="BJ418" i="35"/>
  <c r="BN418" i="35" s="1"/>
  <c r="BT418" i="35"/>
  <c r="BX418" i="35" s="1"/>
  <c r="BY418" i="35"/>
  <c r="BZ418" i="35" s="1"/>
  <c r="CA418" i="35"/>
  <c r="BJ419" i="35"/>
  <c r="BK419" i="35" s="1"/>
  <c r="BT419" i="35"/>
  <c r="BY419" i="35"/>
  <c r="BZ419" i="35" s="1"/>
  <c r="CA419" i="35"/>
  <c r="BJ424" i="35"/>
  <c r="BT424" i="35"/>
  <c r="BW424" i="35" s="1"/>
  <c r="BY424" i="35"/>
  <c r="BZ424" i="35" s="1"/>
  <c r="CA424" i="35"/>
  <c r="BJ427" i="35"/>
  <c r="BL427" i="35" s="1"/>
  <c r="BT427" i="35"/>
  <c r="BX427" i="35" s="1"/>
  <c r="BY427" i="35"/>
  <c r="BZ427" i="35" s="1"/>
  <c r="CA427" i="35"/>
  <c r="BJ428" i="35"/>
  <c r="BN428" i="35" s="1"/>
  <c r="BT428" i="35"/>
  <c r="BW428" i="35" s="1"/>
  <c r="BY428" i="35"/>
  <c r="BZ428" i="35" s="1"/>
  <c r="CA428" i="35"/>
  <c r="BJ430" i="35"/>
  <c r="BL430" i="35" s="1"/>
  <c r="BT430" i="35"/>
  <c r="BU430" i="35" s="1"/>
  <c r="BY430" i="35"/>
  <c r="BZ430" i="35" s="1"/>
  <c r="CA430" i="35"/>
  <c r="BJ434" i="35"/>
  <c r="BT434" i="35"/>
  <c r="BU434" i="35" s="1"/>
  <c r="BY434" i="35"/>
  <c r="BZ434" i="35" s="1"/>
  <c r="CA434" i="35"/>
  <c r="BJ437" i="35"/>
  <c r="BN437" i="35" s="1"/>
  <c r="BT437" i="35"/>
  <c r="BV437" i="35" s="1"/>
  <c r="BY437" i="35"/>
  <c r="BZ437" i="35" s="1"/>
  <c r="CA437" i="35"/>
  <c r="BJ438" i="35"/>
  <c r="BK438" i="35" s="1"/>
  <c r="BT438" i="35"/>
  <c r="BY438" i="35"/>
  <c r="BZ438" i="35" s="1"/>
  <c r="CA438" i="35"/>
  <c r="BJ445" i="35"/>
  <c r="BK445" i="35" s="1"/>
  <c r="BP445" i="35" s="1"/>
  <c r="BT445" i="35"/>
  <c r="BY445" i="35"/>
  <c r="BZ445" i="35" s="1"/>
  <c r="CA445" i="35"/>
  <c r="BJ447" i="35"/>
  <c r="BK447" i="35" s="1"/>
  <c r="BT447" i="35"/>
  <c r="BU447" i="35" s="1"/>
  <c r="BY447" i="35"/>
  <c r="BZ447" i="35" s="1"/>
  <c r="CA447" i="35"/>
  <c r="BJ440" i="35"/>
  <c r="BO440" i="35" s="1"/>
  <c r="BT440" i="35"/>
  <c r="BX440" i="35" s="1"/>
  <c r="BY440" i="35"/>
  <c r="BZ440" i="35" s="1"/>
  <c r="CA440" i="35"/>
  <c r="BJ448" i="35"/>
  <c r="BT448" i="35"/>
  <c r="BY448" i="35"/>
  <c r="BZ448" i="35" s="1"/>
  <c r="CA448" i="35"/>
  <c r="BJ449" i="35"/>
  <c r="BO449" i="35" s="1"/>
  <c r="BT449" i="35"/>
  <c r="BW449" i="35" s="1"/>
  <c r="BY449" i="35"/>
  <c r="BZ449" i="35" s="1"/>
  <c r="CA449" i="35"/>
  <c r="BJ451" i="35"/>
  <c r="BO451" i="35" s="1"/>
  <c r="BT451" i="35"/>
  <c r="BU451" i="35" s="1"/>
  <c r="BY451" i="35"/>
  <c r="BZ451" i="35" s="1"/>
  <c r="CA451" i="35"/>
  <c r="BJ452" i="35"/>
  <c r="BN452" i="35" s="1"/>
  <c r="BT452" i="35"/>
  <c r="BU452" i="35" s="1"/>
  <c r="BY452" i="35"/>
  <c r="BZ452" i="35" s="1"/>
  <c r="CA452" i="35"/>
  <c r="BJ453" i="35"/>
  <c r="BL453" i="35" s="1"/>
  <c r="BT453" i="35"/>
  <c r="BY453" i="35"/>
  <c r="BZ453" i="35" s="1"/>
  <c r="CA453" i="35"/>
  <c r="BJ454" i="35"/>
  <c r="BL454" i="35" s="1"/>
  <c r="BT454" i="35"/>
  <c r="BY454" i="35"/>
  <c r="BZ454" i="35" s="1"/>
  <c r="CA454" i="35"/>
  <c r="BJ455" i="35"/>
  <c r="BT455" i="35"/>
  <c r="BY455" i="35"/>
  <c r="BZ455" i="35" s="1"/>
  <c r="CA455" i="35"/>
  <c r="BJ458" i="35"/>
  <c r="BN458" i="35" s="1"/>
  <c r="BT458" i="35"/>
  <c r="BU458" i="35" s="1"/>
  <c r="BY458" i="35"/>
  <c r="BZ458" i="35" s="1"/>
  <c r="CA458" i="35"/>
  <c r="BJ459" i="35"/>
  <c r="BN459" i="35" s="1"/>
  <c r="BT459" i="35"/>
  <c r="BV459" i="35" s="1"/>
  <c r="BY459" i="35"/>
  <c r="BZ459" i="35" s="1"/>
  <c r="CA459" i="35"/>
  <c r="BJ462" i="35"/>
  <c r="BO462" i="35" s="1"/>
  <c r="BT462" i="35"/>
  <c r="BY462" i="35"/>
  <c r="BZ462" i="35" s="1"/>
  <c r="CA462" i="35"/>
  <c r="BJ465" i="35"/>
  <c r="BT465" i="35"/>
  <c r="BV465" i="35" s="1"/>
  <c r="BY465" i="35"/>
  <c r="BZ465" i="35" s="1"/>
  <c r="CA465" i="35"/>
  <c r="BJ468" i="35"/>
  <c r="BL468" i="35" s="1"/>
  <c r="BT468" i="35"/>
  <c r="BU468" i="35" s="1"/>
  <c r="BY468" i="35"/>
  <c r="BZ468" i="35" s="1"/>
  <c r="CA468" i="35"/>
  <c r="BJ472" i="35"/>
  <c r="BT472" i="35"/>
  <c r="BY472" i="35"/>
  <c r="BZ472" i="35" s="1"/>
  <c r="CA472" i="35"/>
  <c r="BJ473" i="35"/>
  <c r="BR473" i="35" s="1"/>
  <c r="BT473" i="35"/>
  <c r="BY473" i="35"/>
  <c r="BZ473" i="35" s="1"/>
  <c r="CA473" i="35"/>
  <c r="BJ474" i="35"/>
  <c r="BR474" i="35" s="1"/>
  <c r="BT474" i="35"/>
  <c r="BW474" i="35" s="1"/>
  <c r="BY474" i="35"/>
  <c r="BZ474" i="35" s="1"/>
  <c r="CA474" i="35"/>
  <c r="BJ476" i="35"/>
  <c r="BT476" i="35"/>
  <c r="BY476" i="35"/>
  <c r="BZ476" i="35" s="1"/>
  <c r="CA476" i="35"/>
  <c r="BJ481" i="35"/>
  <c r="BL481" i="35" s="1"/>
  <c r="BT481" i="35"/>
  <c r="BW481" i="35" s="1"/>
  <c r="BY481" i="35"/>
  <c r="BZ481" i="35" s="1"/>
  <c r="CA481" i="35"/>
  <c r="BJ485" i="35"/>
  <c r="BT485" i="35"/>
  <c r="BW485" i="35" s="1"/>
  <c r="BY485" i="35"/>
  <c r="BZ485" i="35" s="1"/>
  <c r="CA485" i="35"/>
  <c r="BJ489" i="35"/>
  <c r="BT489" i="35"/>
  <c r="BU489" i="35" s="1"/>
  <c r="BY489" i="35"/>
  <c r="BZ489" i="35" s="1"/>
  <c r="CA489" i="35"/>
  <c r="BJ491" i="35"/>
  <c r="BK491" i="35" s="1"/>
  <c r="BQ491" i="35" s="1"/>
  <c r="BT491" i="35"/>
  <c r="BU491" i="35" s="1"/>
  <c r="BY491" i="35"/>
  <c r="BZ491" i="35" s="1"/>
  <c r="CA491" i="35"/>
  <c r="BJ495" i="35"/>
  <c r="BT495" i="35"/>
  <c r="BY495" i="35"/>
  <c r="BZ495" i="35" s="1"/>
  <c r="CA495" i="35"/>
  <c r="BJ498" i="35"/>
  <c r="BK498" i="35" s="1"/>
  <c r="BT498" i="35"/>
  <c r="BY498" i="35"/>
  <c r="BZ498" i="35" s="1"/>
  <c r="CA498" i="35"/>
  <c r="BJ499" i="35"/>
  <c r="BT499" i="35"/>
  <c r="BV499" i="35" s="1"/>
  <c r="BY499" i="35"/>
  <c r="BZ499" i="35" s="1"/>
  <c r="CA499" i="35"/>
  <c r="BJ502" i="35"/>
  <c r="BR502" i="35" s="1"/>
  <c r="BT502" i="35"/>
  <c r="BY502" i="35"/>
  <c r="BZ502" i="35" s="1"/>
  <c r="CA502" i="35"/>
  <c r="BJ506" i="35"/>
  <c r="BT506" i="35"/>
  <c r="BW506" i="35" s="1"/>
  <c r="BY506" i="35"/>
  <c r="BZ506" i="35" s="1"/>
  <c r="CA506" i="35"/>
  <c r="BJ511" i="35"/>
  <c r="BO511" i="35" s="1"/>
  <c r="BT511" i="35"/>
  <c r="BY511" i="35"/>
  <c r="BZ511" i="35" s="1"/>
  <c r="CA511" i="35"/>
  <c r="BJ514" i="35"/>
  <c r="BK514" i="35" s="1"/>
  <c r="BT514" i="35"/>
  <c r="BY514" i="35"/>
  <c r="BZ514" i="35" s="1"/>
  <c r="CA514" i="35"/>
  <c r="BJ515" i="35"/>
  <c r="BT515" i="35"/>
  <c r="BY515" i="35"/>
  <c r="BZ515" i="35" s="1"/>
  <c r="CA515" i="35"/>
  <c r="BJ516" i="35"/>
  <c r="BT516" i="35"/>
  <c r="BW516" i="35" s="1"/>
  <c r="BY516" i="35"/>
  <c r="BZ516" i="35" s="1"/>
  <c r="CA516" i="35"/>
  <c r="BJ519" i="35"/>
  <c r="BO519" i="35" s="1"/>
  <c r="BT519" i="35"/>
  <c r="BW519" i="35" s="1"/>
  <c r="BY519" i="35"/>
  <c r="BZ519" i="35" s="1"/>
  <c r="CA519" i="35"/>
  <c r="BJ523" i="35"/>
  <c r="BL523" i="35" s="1"/>
  <c r="BT523" i="35"/>
  <c r="BV523" i="35" s="1"/>
  <c r="BY523" i="35"/>
  <c r="BZ523" i="35" s="1"/>
  <c r="CA523" i="35"/>
  <c r="BJ525" i="35"/>
  <c r="BT525" i="35"/>
  <c r="BY525" i="35"/>
  <c r="CA525" i="35"/>
  <c r="BJ532" i="35"/>
  <c r="BN532" i="35" s="1"/>
  <c r="BT532" i="35"/>
  <c r="BV532" i="35" s="1"/>
  <c r="BY532" i="35"/>
  <c r="BZ532" i="35" s="1"/>
  <c r="CA532" i="35"/>
  <c r="BJ542" i="35"/>
  <c r="BO542" i="35" s="1"/>
  <c r="BT542" i="35"/>
  <c r="BY542" i="35"/>
  <c r="BZ542" i="35" s="1"/>
  <c r="CA542" i="35"/>
  <c r="BJ543" i="35"/>
  <c r="BK543" i="35" s="1"/>
  <c r="BT543" i="35"/>
  <c r="BW543" i="35" s="1"/>
  <c r="BY543" i="35"/>
  <c r="BZ543" i="35" s="1"/>
  <c r="CA543" i="35"/>
  <c r="BJ544" i="35"/>
  <c r="BK544" i="35" s="1"/>
  <c r="BT544" i="35"/>
  <c r="BY544" i="35"/>
  <c r="BZ544" i="35" s="1"/>
  <c r="CA544" i="35"/>
  <c r="BJ545" i="35"/>
  <c r="BK545" i="35" s="1"/>
  <c r="BP545" i="35" s="1"/>
  <c r="BT545" i="35"/>
  <c r="BW545" i="35" s="1"/>
  <c r="BY545" i="35"/>
  <c r="BZ545" i="35" s="1"/>
  <c r="CA545" i="35"/>
  <c r="BJ547" i="35"/>
  <c r="BO547" i="35" s="1"/>
  <c r="BT547" i="35"/>
  <c r="BX547" i="35" s="1"/>
  <c r="BY547" i="35"/>
  <c r="BZ547" i="35" s="1"/>
  <c r="CA547" i="35"/>
  <c r="BJ548" i="35"/>
  <c r="BK548" i="35" s="1"/>
  <c r="BT548" i="35"/>
  <c r="BY548" i="35"/>
  <c r="BZ548" i="35" s="1"/>
  <c r="CA548" i="35"/>
  <c r="BJ549" i="35"/>
  <c r="BK549" i="35" s="1"/>
  <c r="BP549" i="35" s="1"/>
  <c r="BT549" i="35"/>
  <c r="BW549" i="35" s="1"/>
  <c r="BY549" i="35"/>
  <c r="BZ549" i="35" s="1"/>
  <c r="CA549" i="35"/>
  <c r="BJ551" i="35"/>
  <c r="BO551" i="35" s="1"/>
  <c r="BT551" i="35"/>
  <c r="BU551" i="35" s="1"/>
  <c r="BY551" i="35"/>
  <c r="BZ551" i="35" s="1"/>
  <c r="CA551" i="35"/>
  <c r="BJ552" i="35"/>
  <c r="BO552" i="35" s="1"/>
  <c r="BT552" i="35"/>
  <c r="BX552" i="35" s="1"/>
  <c r="BY552" i="35"/>
  <c r="BZ552" i="35" s="1"/>
  <c r="CA552" i="35"/>
  <c r="BJ553" i="35"/>
  <c r="BT553" i="35"/>
  <c r="BY553" i="35"/>
  <c r="BZ553" i="35" s="1"/>
  <c r="CA553" i="35"/>
  <c r="BJ554" i="35"/>
  <c r="BK554" i="35" s="1"/>
  <c r="BT554" i="35"/>
  <c r="BV554" i="35" s="1"/>
  <c r="BY554" i="35"/>
  <c r="BZ554" i="35" s="1"/>
  <c r="CA554" i="35"/>
  <c r="BJ555" i="35"/>
  <c r="BN555" i="35" s="1"/>
  <c r="BT555" i="35"/>
  <c r="BV555" i="35" s="1"/>
  <c r="BY555" i="35"/>
  <c r="BZ555" i="35" s="1"/>
  <c r="CA555" i="35"/>
  <c r="BJ556" i="35"/>
  <c r="BN556" i="35" s="1"/>
  <c r="BT556" i="35"/>
  <c r="BW556" i="35" s="1"/>
  <c r="BY556" i="35"/>
  <c r="BZ556" i="35" s="1"/>
  <c r="CA556" i="35"/>
  <c r="BJ557" i="35"/>
  <c r="BO557" i="35" s="1"/>
  <c r="BT557" i="35"/>
  <c r="BU557" i="35" s="1"/>
  <c r="BY557" i="35"/>
  <c r="BZ557" i="35" s="1"/>
  <c r="CA557" i="35"/>
  <c r="BJ558" i="35"/>
  <c r="BT558" i="35"/>
  <c r="BX558" i="35" s="1"/>
  <c r="BY558" i="35"/>
  <c r="BZ558" i="35" s="1"/>
  <c r="CA558" i="35"/>
  <c r="BJ559" i="35"/>
  <c r="BK559" i="35" s="1"/>
  <c r="BT559" i="35"/>
  <c r="BY559" i="35"/>
  <c r="BZ559" i="35" s="1"/>
  <c r="CA559" i="35"/>
  <c r="BJ563" i="35"/>
  <c r="BN563" i="35" s="1"/>
  <c r="BT563" i="35"/>
  <c r="BX563" i="35" s="1"/>
  <c r="BY563" i="35"/>
  <c r="BZ563" i="35" s="1"/>
  <c r="CA563" i="35"/>
  <c r="BJ566" i="35"/>
  <c r="BT566" i="35"/>
  <c r="BX566" i="35" s="1"/>
  <c r="BY566" i="35"/>
  <c r="BZ566" i="35" s="1"/>
  <c r="CA566" i="35"/>
  <c r="BJ567" i="35"/>
  <c r="BT567" i="35"/>
  <c r="BV567" i="35" s="1"/>
  <c r="BY567" i="35"/>
  <c r="BZ567" i="35" s="1"/>
  <c r="CA567" i="35"/>
  <c r="BJ576" i="35"/>
  <c r="BO576" i="35" s="1"/>
  <c r="BT576" i="35"/>
  <c r="BX576" i="35" s="1"/>
  <c r="BY576" i="35"/>
  <c r="BZ576" i="35" s="1"/>
  <c r="CA576" i="35"/>
  <c r="BJ570" i="35"/>
  <c r="BL570" i="35" s="1"/>
  <c r="BT570" i="35"/>
  <c r="BY570" i="35"/>
  <c r="BZ570" i="35" s="1"/>
  <c r="CA570" i="35"/>
  <c r="BJ574" i="35"/>
  <c r="BN574" i="35" s="1"/>
  <c r="BT574" i="35"/>
  <c r="BW574" i="35" s="1"/>
  <c r="BY574" i="35"/>
  <c r="BZ574" i="35" s="1"/>
  <c r="CA574" i="35"/>
  <c r="BJ585" i="35"/>
  <c r="BO585" i="35" s="1"/>
  <c r="BT585" i="35"/>
  <c r="BY585" i="35"/>
  <c r="BZ585" i="35" s="1"/>
  <c r="CA585" i="35"/>
  <c r="BJ586" i="35"/>
  <c r="BO586" i="35" s="1"/>
  <c r="BT586" i="35"/>
  <c r="BU586" i="35" s="1"/>
  <c r="BY586" i="35"/>
  <c r="BZ586" i="35" s="1"/>
  <c r="CA586" i="35"/>
  <c r="BJ587" i="35"/>
  <c r="BK587" i="35" s="1"/>
  <c r="BM587" i="35" s="1"/>
  <c r="BT587" i="35"/>
  <c r="BU587" i="35" s="1"/>
  <c r="BY587" i="35"/>
  <c r="BZ587" i="35" s="1"/>
  <c r="CA587" i="35"/>
  <c r="BJ590" i="35"/>
  <c r="BL590" i="35" s="1"/>
  <c r="BT590" i="35"/>
  <c r="BY590" i="35"/>
  <c r="BZ590" i="35" s="1"/>
  <c r="CA590" i="35"/>
  <c r="BJ592" i="35"/>
  <c r="BK592" i="35" s="1"/>
  <c r="BM592" i="35" s="1"/>
  <c r="BT592" i="35"/>
  <c r="BW592" i="35" s="1"/>
  <c r="BY592" i="35"/>
  <c r="BZ592" i="35" s="1"/>
  <c r="CA592" i="35"/>
  <c r="BJ593" i="35"/>
  <c r="BO593" i="35" s="1"/>
  <c r="BT593" i="35"/>
  <c r="BY593" i="35"/>
  <c r="BZ593" i="35" s="1"/>
  <c r="CA593" i="35"/>
  <c r="BJ580" i="35"/>
  <c r="BT580" i="35"/>
  <c r="BY580" i="35"/>
  <c r="BZ580" i="35" s="1"/>
  <c r="CA580" i="35"/>
  <c r="BJ595" i="35"/>
  <c r="BN595" i="35" s="1"/>
  <c r="BT595" i="35"/>
  <c r="BY595" i="35"/>
  <c r="BZ595" i="35" s="1"/>
  <c r="CA595" i="35"/>
  <c r="BJ596" i="35"/>
  <c r="BK596" i="35" s="1"/>
  <c r="BM596" i="35" s="1"/>
  <c r="BT596" i="35"/>
  <c r="BV596" i="35" s="1"/>
  <c r="BY596" i="35"/>
  <c r="BZ596" i="35" s="1"/>
  <c r="CA596" i="35"/>
  <c r="BJ597" i="35"/>
  <c r="BR597" i="35" s="1"/>
  <c r="BT597" i="35"/>
  <c r="BU597" i="35" s="1"/>
  <c r="BY597" i="35"/>
  <c r="BZ597" i="35" s="1"/>
  <c r="CA597" i="35"/>
  <c r="BJ602" i="35"/>
  <c r="BT602" i="35"/>
  <c r="BY602" i="35"/>
  <c r="BZ602" i="35" s="1"/>
  <c r="CA602" i="35"/>
  <c r="BJ604" i="35"/>
  <c r="BK604" i="35" s="1"/>
  <c r="BM604" i="35" s="1"/>
  <c r="BT604" i="35"/>
  <c r="BU604" i="35" s="1"/>
  <c r="BY604" i="35"/>
  <c r="BZ604" i="35" s="1"/>
  <c r="CA604" i="35"/>
  <c r="BJ617" i="35"/>
  <c r="BT617" i="35"/>
  <c r="BV617" i="35" s="1"/>
  <c r="BY617" i="35"/>
  <c r="BZ617" i="35" s="1"/>
  <c r="CA617" i="35"/>
  <c r="BJ618" i="35"/>
  <c r="BL618" i="35" s="1"/>
  <c r="BT618" i="35"/>
  <c r="BX618" i="35" s="1"/>
  <c r="BY618" i="35"/>
  <c r="BZ618" i="35" s="1"/>
  <c r="CA618" i="35"/>
  <c r="BJ610" i="35"/>
  <c r="BL610" i="35" s="1"/>
  <c r="BT610" i="35"/>
  <c r="BY610" i="35"/>
  <c r="BZ610" i="35" s="1"/>
  <c r="CA610" i="35"/>
  <c r="BJ614" i="35"/>
  <c r="BO614" i="35" s="1"/>
  <c r="BT614" i="35"/>
  <c r="BX614" i="35" s="1"/>
  <c r="BY614" i="35"/>
  <c r="BZ614" i="35" s="1"/>
  <c r="CA614" i="35"/>
  <c r="BJ626" i="35"/>
  <c r="BT626" i="35"/>
  <c r="BX626" i="35" s="1"/>
  <c r="BY626" i="35"/>
  <c r="BZ626" i="35" s="1"/>
  <c r="CA626" i="35"/>
  <c r="BJ627" i="35"/>
  <c r="BK627" i="35" s="1"/>
  <c r="BM627" i="35" s="1"/>
  <c r="BT627" i="35"/>
  <c r="BU627" i="35" s="1"/>
  <c r="BY627" i="35"/>
  <c r="BZ627" i="35" s="1"/>
  <c r="CA627" i="35"/>
  <c r="BJ628" i="35"/>
  <c r="BK628" i="35" s="1"/>
  <c r="BM628" i="35" s="1"/>
  <c r="BT628" i="35"/>
  <c r="BY628" i="35"/>
  <c r="BZ628" i="35" s="1"/>
  <c r="CA628" i="35"/>
  <c r="BJ631" i="35"/>
  <c r="BL631" i="35" s="1"/>
  <c r="BT631" i="35"/>
  <c r="BU631" i="35" s="1"/>
  <c r="BY631" i="35"/>
  <c r="BZ631" i="35" s="1"/>
  <c r="CA631" i="35"/>
  <c r="BJ624" i="35"/>
  <c r="BO624" i="35" s="1"/>
  <c r="BT624" i="35"/>
  <c r="BW624" i="35" s="1"/>
  <c r="BY624" i="35"/>
  <c r="BZ624" i="35" s="1"/>
  <c r="CA624" i="35"/>
  <c r="BJ632" i="35"/>
  <c r="BT632" i="35"/>
  <c r="BU632" i="35" s="1"/>
  <c r="BY632" i="35"/>
  <c r="BZ632" i="35" s="1"/>
  <c r="CA632" i="35"/>
  <c r="BJ634" i="35"/>
  <c r="BO634" i="35" s="1"/>
  <c r="BT634" i="35"/>
  <c r="BY634" i="35"/>
  <c r="BZ634" i="35" s="1"/>
  <c r="CA634" i="35"/>
  <c r="BJ637" i="35"/>
  <c r="BL637" i="35" s="1"/>
  <c r="BT637" i="35"/>
  <c r="BU637" i="35" s="1"/>
  <c r="BY637" i="35"/>
  <c r="BZ637" i="35" s="1"/>
  <c r="CA637" i="35"/>
  <c r="BJ640" i="35"/>
  <c r="BT640" i="35"/>
  <c r="BY640" i="35"/>
  <c r="BZ640" i="35" s="1"/>
  <c r="CA640" i="35"/>
  <c r="BJ641" i="35"/>
  <c r="BK641" i="35" s="1"/>
  <c r="BQ641" i="35" s="1"/>
  <c r="BT641" i="35"/>
  <c r="BU641" i="35" s="1"/>
  <c r="BY641" i="35"/>
  <c r="BZ641" i="35" s="1"/>
  <c r="CA641" i="35"/>
  <c r="BJ647" i="35"/>
  <c r="BT647" i="35"/>
  <c r="BY647" i="35"/>
  <c r="BZ647" i="35" s="1"/>
  <c r="CA647" i="35"/>
  <c r="BJ648" i="35"/>
  <c r="BR648" i="35" s="1"/>
  <c r="BT648" i="35"/>
  <c r="BY648" i="35"/>
  <c r="BZ648" i="35" s="1"/>
  <c r="CA648" i="35"/>
  <c r="BJ651" i="35"/>
  <c r="BT651" i="35"/>
  <c r="BY651" i="35"/>
  <c r="BZ651" i="35" s="1"/>
  <c r="CA651" i="35"/>
  <c r="BJ657" i="35"/>
  <c r="BK657" i="35" s="1"/>
  <c r="BQ657" i="35" s="1"/>
  <c r="BT657" i="35"/>
  <c r="BU657" i="35" s="1"/>
  <c r="BY657" i="35"/>
  <c r="BZ657" i="35" s="1"/>
  <c r="CA657" i="35"/>
  <c r="BJ659" i="35"/>
  <c r="BR659" i="35" s="1"/>
  <c r="BT659" i="35"/>
  <c r="BW659" i="35" s="1"/>
  <c r="BY659" i="35"/>
  <c r="BZ659" i="35" s="1"/>
  <c r="CA659" i="35"/>
  <c r="BJ660" i="35"/>
  <c r="BT660" i="35"/>
  <c r="BX660" i="35" s="1"/>
  <c r="BY660" i="35"/>
  <c r="BZ660" i="35" s="1"/>
  <c r="CA660" i="35"/>
  <c r="BJ667" i="35"/>
  <c r="BT667" i="35"/>
  <c r="BY667" i="35"/>
  <c r="BZ667" i="35" s="1"/>
  <c r="CA667" i="35"/>
  <c r="BJ670" i="35"/>
  <c r="BK670" i="35" s="1"/>
  <c r="BQ670" i="35" s="1"/>
  <c r="BT670" i="35"/>
  <c r="BY670" i="35"/>
  <c r="BZ670" i="35" s="1"/>
  <c r="CA670" i="35"/>
  <c r="BJ673" i="35"/>
  <c r="BR673" i="35" s="1"/>
  <c r="BT673" i="35"/>
  <c r="BY673" i="35"/>
  <c r="BZ673" i="35" s="1"/>
  <c r="CA673" i="35"/>
  <c r="BJ674" i="35"/>
  <c r="BN674" i="35" s="1"/>
  <c r="BT674" i="35"/>
  <c r="BY674" i="35"/>
  <c r="BZ674" i="35" s="1"/>
  <c r="CA674" i="35"/>
  <c r="BJ675" i="35"/>
  <c r="BN675" i="35" s="1"/>
  <c r="BT675" i="35"/>
  <c r="BW675" i="35" s="1"/>
  <c r="BY675" i="35"/>
  <c r="BZ675" i="35" s="1"/>
  <c r="CA675" i="35"/>
  <c r="BJ679" i="35"/>
  <c r="BT679" i="35"/>
  <c r="BY679" i="35"/>
  <c r="BZ679" i="35" s="1"/>
  <c r="CA679" i="35"/>
  <c r="BJ682" i="35"/>
  <c r="BT682" i="35"/>
  <c r="BU682" i="35" s="1"/>
  <c r="BY682" i="35"/>
  <c r="BZ682" i="35" s="1"/>
  <c r="CA682" i="35"/>
  <c r="BJ691" i="35"/>
  <c r="BK691" i="35" s="1"/>
  <c r="BM691" i="35" s="1"/>
  <c r="BT691" i="35"/>
  <c r="BV691" i="35" s="1"/>
  <c r="BY691" i="35"/>
  <c r="BZ691" i="35" s="1"/>
  <c r="CA691" i="35"/>
  <c r="BJ696" i="35"/>
  <c r="BR696" i="35" s="1"/>
  <c r="BT696" i="35"/>
  <c r="BV696" i="35" s="1"/>
  <c r="BY696" i="35"/>
  <c r="BZ696" i="35" s="1"/>
  <c r="CA696" i="35"/>
  <c r="BJ697" i="35"/>
  <c r="BK697" i="35" s="1"/>
  <c r="BT697" i="35"/>
  <c r="BV697" i="35" s="1"/>
  <c r="BY697" i="35"/>
  <c r="BZ697" i="35" s="1"/>
  <c r="CA697" i="35"/>
  <c r="BJ698" i="35"/>
  <c r="BR698" i="35" s="1"/>
  <c r="BT698" i="35"/>
  <c r="BU698" i="35" s="1"/>
  <c r="BY698" i="35"/>
  <c r="BZ698" i="35" s="1"/>
  <c r="CA698" i="35"/>
  <c r="BJ699" i="35"/>
  <c r="BK699" i="35" s="1"/>
  <c r="BM699" i="35" s="1"/>
  <c r="BT699" i="35"/>
  <c r="BV699" i="35" s="1"/>
  <c r="BY699" i="35"/>
  <c r="BZ699" i="35" s="1"/>
  <c r="CA699" i="35"/>
  <c r="BJ644" i="35"/>
  <c r="BT644" i="35"/>
  <c r="BU644" i="35" s="1"/>
  <c r="BY644" i="35"/>
  <c r="BZ644" i="35" s="1"/>
  <c r="CA644" i="35"/>
  <c r="BJ701" i="35"/>
  <c r="BK701" i="35" s="1"/>
  <c r="BT701" i="35"/>
  <c r="BX701" i="35" s="1"/>
  <c r="BY701" i="35"/>
  <c r="BZ701" i="35" s="1"/>
  <c r="CA701" i="35"/>
  <c r="BJ704" i="35"/>
  <c r="BO704" i="35" s="1"/>
  <c r="BT704" i="35"/>
  <c r="BU704" i="35" s="1"/>
  <c r="BY704" i="35"/>
  <c r="BZ704" i="35" s="1"/>
  <c r="CA704" i="35"/>
  <c r="BJ705" i="35"/>
  <c r="BT705" i="35"/>
  <c r="BX705" i="35" s="1"/>
  <c r="BY705" i="35"/>
  <c r="BZ705" i="35" s="1"/>
  <c r="CA705" i="35"/>
  <c r="BJ709" i="35"/>
  <c r="BR709" i="35" s="1"/>
  <c r="BT709" i="35"/>
  <c r="BU709" i="35" s="1"/>
  <c r="BY709" i="35"/>
  <c r="BZ709" i="35" s="1"/>
  <c r="CA709" i="35"/>
  <c r="BJ712" i="35"/>
  <c r="BK712" i="35" s="1"/>
  <c r="BT712" i="35"/>
  <c r="BY712" i="35"/>
  <c r="BZ712" i="35" s="1"/>
  <c r="CA712" i="35"/>
  <c r="BJ714" i="35"/>
  <c r="BT714" i="35"/>
  <c r="BU714" i="35" s="1"/>
  <c r="BY714" i="35"/>
  <c r="BZ714" i="35" s="1"/>
  <c r="CA714" i="35"/>
  <c r="BJ715" i="35"/>
  <c r="BK715" i="35" s="1"/>
  <c r="BM715" i="35" s="1"/>
  <c r="BT715" i="35"/>
  <c r="BU715" i="35" s="1"/>
  <c r="BY715" i="35"/>
  <c r="BZ715" i="35" s="1"/>
  <c r="CA715" i="35"/>
  <c r="BJ723" i="35"/>
  <c r="BK723" i="35" s="1"/>
  <c r="BP723" i="35" s="1"/>
  <c r="BT723" i="35"/>
  <c r="BX723" i="35" s="1"/>
  <c r="BY723" i="35"/>
  <c r="BZ723" i="35" s="1"/>
  <c r="CA723" i="35"/>
  <c r="BJ730" i="35"/>
  <c r="BK730" i="35" s="1"/>
  <c r="BQ730" i="35" s="1"/>
  <c r="BT730" i="35"/>
  <c r="BU730" i="35" s="1"/>
  <c r="BY730" i="35"/>
  <c r="BZ730" i="35" s="1"/>
  <c r="CA730" i="35"/>
  <c r="BJ732" i="35"/>
  <c r="BK732" i="35" s="1"/>
  <c r="BT732" i="35"/>
  <c r="BX732" i="35" s="1"/>
  <c r="BY732" i="35"/>
  <c r="BZ732" i="35" s="1"/>
  <c r="CA732" i="35"/>
  <c r="BJ739" i="35"/>
  <c r="BT739" i="35"/>
  <c r="BU739" i="35" s="1"/>
  <c r="BY739" i="35"/>
  <c r="BZ739" i="35" s="1"/>
  <c r="CA739" i="35"/>
  <c r="BJ745" i="35"/>
  <c r="BK745" i="35" s="1"/>
  <c r="BT745" i="35"/>
  <c r="BX745" i="35" s="1"/>
  <c r="BY745" i="35"/>
  <c r="BZ745" i="35" s="1"/>
  <c r="CA745" i="35"/>
  <c r="BJ751" i="35"/>
  <c r="BK751" i="35" s="1"/>
  <c r="BT751" i="35"/>
  <c r="BW751" i="35" s="1"/>
  <c r="BY751" i="35"/>
  <c r="BZ751" i="35" s="1"/>
  <c r="CA751" i="35"/>
  <c r="BJ752" i="35"/>
  <c r="BK752" i="35" s="1"/>
  <c r="BT752" i="35"/>
  <c r="BY752" i="35"/>
  <c r="BZ752" i="35" s="1"/>
  <c r="CA752" i="35"/>
  <c r="BJ757" i="35"/>
  <c r="BT757" i="35"/>
  <c r="BU757" i="35" s="1"/>
  <c r="BY757" i="35"/>
  <c r="BZ757" i="35" s="1"/>
  <c r="CA757" i="35"/>
  <c r="BJ758" i="35"/>
  <c r="BK758" i="35" s="1"/>
  <c r="BP758" i="35" s="1"/>
  <c r="BT758" i="35"/>
  <c r="BX758" i="35" s="1"/>
  <c r="BY758" i="35"/>
  <c r="BZ758" i="35" s="1"/>
  <c r="CA758" i="35"/>
  <c r="BJ759" i="35"/>
  <c r="BK759" i="35" s="1"/>
  <c r="BQ759" i="35" s="1"/>
  <c r="BT759" i="35"/>
  <c r="BY759" i="35"/>
  <c r="BZ759" i="35" s="1"/>
  <c r="CA759" i="35"/>
  <c r="BJ764" i="35"/>
  <c r="BK764" i="35" s="1"/>
  <c r="BP764" i="35" s="1"/>
  <c r="BT764" i="35"/>
  <c r="BX764" i="35" s="1"/>
  <c r="BY764" i="35"/>
  <c r="BZ764" i="35" s="1"/>
  <c r="CA764" i="35"/>
  <c r="BJ769" i="35"/>
  <c r="BK769" i="35" s="1"/>
  <c r="BT769" i="35"/>
  <c r="BY769" i="35"/>
  <c r="BZ769" i="35" s="1"/>
  <c r="CA769" i="35"/>
  <c r="BJ770" i="35"/>
  <c r="BK770" i="35" s="1"/>
  <c r="BQ770" i="35" s="1"/>
  <c r="BT770" i="35"/>
  <c r="BU770" i="35" s="1"/>
  <c r="BY770" i="35"/>
  <c r="BZ770" i="35" s="1"/>
  <c r="CA770" i="35"/>
  <c r="BJ772" i="35"/>
  <c r="BK772" i="35" s="1"/>
  <c r="BM772" i="35" s="1"/>
  <c r="BT772" i="35"/>
  <c r="BX772" i="35" s="1"/>
  <c r="BY772" i="35"/>
  <c r="BZ772" i="35" s="1"/>
  <c r="CA772" i="35"/>
  <c r="BJ773" i="35"/>
  <c r="BT773" i="35"/>
  <c r="BY773" i="35"/>
  <c r="BZ773" i="35" s="1"/>
  <c r="CA773" i="35"/>
  <c r="BJ774" i="35"/>
  <c r="BN774" i="35" s="1"/>
  <c r="BT774" i="35"/>
  <c r="BW774" i="35" s="1"/>
  <c r="BY774" i="35"/>
  <c r="BZ774" i="35" s="1"/>
  <c r="CA774" i="35"/>
  <c r="BJ724" i="35"/>
  <c r="BO724" i="35" s="1"/>
  <c r="BT724" i="35"/>
  <c r="BY724" i="35"/>
  <c r="BZ724" i="35" s="1"/>
  <c r="CA724" i="35"/>
  <c r="BJ725" i="35"/>
  <c r="BT725" i="35"/>
  <c r="BY725" i="35"/>
  <c r="BZ725" i="35" s="1"/>
  <c r="CA725" i="35"/>
  <c r="BJ777" i="35"/>
  <c r="BO777" i="35" s="1"/>
  <c r="BT777" i="35"/>
  <c r="BW777" i="35" s="1"/>
  <c r="BY777" i="35"/>
  <c r="BZ777" i="35" s="1"/>
  <c r="CA777" i="35"/>
  <c r="BJ778" i="35"/>
  <c r="BN778" i="35" s="1"/>
  <c r="BT778" i="35"/>
  <c r="BX778" i="35" s="1"/>
  <c r="BY778" i="35"/>
  <c r="BZ778" i="35" s="1"/>
  <c r="CA778" i="35"/>
  <c r="BJ780" i="35"/>
  <c r="BT780" i="35"/>
  <c r="BY780" i="35"/>
  <c r="BZ780" i="35" s="1"/>
  <c r="CA780" i="35"/>
  <c r="BJ783" i="35"/>
  <c r="BT783" i="35"/>
  <c r="BV783" i="35" s="1"/>
  <c r="BY783" i="35"/>
  <c r="BZ783" i="35" s="1"/>
  <c r="CA783" i="35"/>
  <c r="BJ787" i="35"/>
  <c r="BO787" i="35" s="1"/>
  <c r="BT787" i="35"/>
  <c r="BY787" i="35"/>
  <c r="BZ787" i="35" s="1"/>
  <c r="CA787" i="35"/>
  <c r="BJ791" i="35"/>
  <c r="BK791" i="35" s="1"/>
  <c r="BT791" i="35"/>
  <c r="BX791" i="35" s="1"/>
  <c r="BY791" i="35"/>
  <c r="BZ791" i="35" s="1"/>
  <c r="CA791" i="35"/>
  <c r="BJ798" i="35"/>
  <c r="BK798" i="35" s="1"/>
  <c r="BT798" i="35"/>
  <c r="BY798" i="35"/>
  <c r="BZ798" i="35" s="1"/>
  <c r="CA798" i="35"/>
  <c r="BJ802" i="35"/>
  <c r="BK802" i="35" s="1"/>
  <c r="BM802" i="35" s="1"/>
  <c r="BT802" i="35"/>
  <c r="BY802" i="35"/>
  <c r="BZ802" i="35" s="1"/>
  <c r="CA802" i="35"/>
  <c r="BJ803" i="35"/>
  <c r="BT803" i="35"/>
  <c r="BY803" i="35"/>
  <c r="BZ803" i="35" s="1"/>
  <c r="CA803" i="35"/>
  <c r="BJ804" i="35"/>
  <c r="BO804" i="35" s="1"/>
  <c r="BT804" i="35"/>
  <c r="BY804" i="35"/>
  <c r="BZ804" i="35" s="1"/>
  <c r="CA804" i="35"/>
  <c r="BJ810" i="35"/>
  <c r="BO810" i="35" s="1"/>
  <c r="BT810" i="35"/>
  <c r="BY810" i="35"/>
  <c r="BZ810" i="35" s="1"/>
  <c r="CA810" i="35"/>
  <c r="BJ812" i="35"/>
  <c r="BT812" i="35"/>
  <c r="BU812" i="35" s="1"/>
  <c r="BY812" i="35"/>
  <c r="BZ812" i="35" s="1"/>
  <c r="CA812" i="35"/>
  <c r="BJ816" i="35"/>
  <c r="BO816" i="35" s="1"/>
  <c r="BT816" i="35"/>
  <c r="BY816" i="35"/>
  <c r="BZ816" i="35" s="1"/>
  <c r="CA816" i="35"/>
  <c r="BJ821" i="35"/>
  <c r="BO821" i="35" s="1"/>
  <c r="BT821" i="35"/>
  <c r="BY821" i="35"/>
  <c r="BZ821" i="35" s="1"/>
  <c r="CA821" i="35"/>
  <c r="BJ830" i="35"/>
  <c r="BO830" i="35" s="1"/>
  <c r="BT830" i="35"/>
  <c r="BX830" i="35" s="1"/>
  <c r="BY830" i="35"/>
  <c r="BZ830" i="35" s="1"/>
  <c r="CA830" i="35"/>
  <c r="BJ832" i="35"/>
  <c r="BN832" i="35" s="1"/>
  <c r="BT832" i="35"/>
  <c r="BV832" i="35" s="1"/>
  <c r="BY832" i="35"/>
  <c r="BZ832" i="35" s="1"/>
  <c r="CA832" i="35"/>
  <c r="BJ833" i="35"/>
  <c r="BT833" i="35"/>
  <c r="BY833" i="35"/>
  <c r="BZ833" i="35" s="1"/>
  <c r="CA833" i="35"/>
  <c r="BJ834" i="35"/>
  <c r="BO834" i="35" s="1"/>
  <c r="BT834" i="35"/>
  <c r="BX834" i="35" s="1"/>
  <c r="BY834" i="35"/>
  <c r="BZ834" i="35" s="1"/>
  <c r="CA834" i="35"/>
  <c r="BJ836" i="35"/>
  <c r="BK836" i="35" s="1"/>
  <c r="BM836" i="35" s="1"/>
  <c r="BT836" i="35"/>
  <c r="BY836" i="35"/>
  <c r="BZ836" i="35" s="1"/>
  <c r="CA836" i="35"/>
  <c r="BJ837" i="35"/>
  <c r="BK837" i="35" s="1"/>
  <c r="BS837" i="35" s="1"/>
  <c r="BT837" i="35"/>
  <c r="BY837" i="35"/>
  <c r="BZ837" i="35" s="1"/>
  <c r="CA837" i="35"/>
  <c r="BJ840" i="35"/>
  <c r="BT840" i="35"/>
  <c r="BW840" i="35" s="1"/>
  <c r="BY840" i="35"/>
  <c r="BZ840" i="35" s="1"/>
  <c r="CA840" i="35"/>
  <c r="BJ841" i="35"/>
  <c r="BT841" i="35"/>
  <c r="BW841" i="35" s="1"/>
  <c r="BY841" i="35"/>
  <c r="BZ841" i="35" s="1"/>
  <c r="CA841" i="35"/>
  <c r="BJ842" i="35"/>
  <c r="BK842" i="35" s="1"/>
  <c r="BT842" i="35"/>
  <c r="BU842" i="35" s="1"/>
  <c r="BY842" i="35"/>
  <c r="BZ842" i="35" s="1"/>
  <c r="CA842" i="35"/>
  <c r="BJ845" i="35"/>
  <c r="BK845" i="35" s="1"/>
  <c r="BS845" i="35" s="1"/>
  <c r="BT845" i="35"/>
  <c r="BV845" i="35" s="1"/>
  <c r="BY845" i="35"/>
  <c r="BZ845" i="35" s="1"/>
  <c r="CA845" i="35"/>
  <c r="BJ784" i="35"/>
  <c r="BT784" i="35"/>
  <c r="BW784" i="35" s="1"/>
  <c r="BY784" i="35"/>
  <c r="BZ784" i="35" s="1"/>
  <c r="CA784" i="35"/>
  <c r="BJ848" i="35"/>
  <c r="BO848" i="35" s="1"/>
  <c r="BT848" i="35"/>
  <c r="BW848" i="35" s="1"/>
  <c r="BY848" i="35"/>
  <c r="BZ848" i="35" s="1"/>
  <c r="CA848" i="35"/>
  <c r="BJ849" i="35"/>
  <c r="BT849" i="35"/>
  <c r="BU849" i="35" s="1"/>
  <c r="BY849" i="35"/>
  <c r="BZ849" i="35" s="1"/>
  <c r="CA849" i="35"/>
  <c r="BJ850" i="35"/>
  <c r="BK850" i="35" s="1"/>
  <c r="BT850" i="35"/>
  <c r="BV850" i="35" s="1"/>
  <c r="BY850" i="35"/>
  <c r="BZ850" i="35" s="1"/>
  <c r="CA850" i="35"/>
  <c r="BJ851" i="35"/>
  <c r="BK851" i="35" s="1"/>
  <c r="BS851" i="35" s="1"/>
  <c r="BT851" i="35"/>
  <c r="BW851" i="35" s="1"/>
  <c r="BY851" i="35"/>
  <c r="BZ851" i="35" s="1"/>
  <c r="CA851" i="35"/>
  <c r="BJ852" i="35"/>
  <c r="BO852" i="35" s="1"/>
  <c r="BT852" i="35"/>
  <c r="BY852" i="35"/>
  <c r="BZ852" i="35" s="1"/>
  <c r="CA852" i="35"/>
  <c r="BJ856" i="35"/>
  <c r="BK856" i="35" s="1"/>
  <c r="BP856" i="35" s="1"/>
  <c r="BT856" i="35"/>
  <c r="BW856" i="35" s="1"/>
  <c r="BY856" i="35"/>
  <c r="BZ856" i="35" s="1"/>
  <c r="CA856" i="35"/>
  <c r="BJ859" i="35"/>
  <c r="BT859" i="35"/>
  <c r="BW859" i="35" s="1"/>
  <c r="BY859" i="35"/>
  <c r="BZ859" i="35" s="1"/>
  <c r="CA859" i="35"/>
  <c r="BJ860" i="35"/>
  <c r="BT860" i="35"/>
  <c r="BW860" i="35" s="1"/>
  <c r="BY860" i="35"/>
  <c r="BZ860" i="35" s="1"/>
  <c r="CA860" i="35"/>
  <c r="BJ868" i="35"/>
  <c r="BO868" i="35" s="1"/>
  <c r="BT868" i="35"/>
  <c r="BU868" i="35" s="1"/>
  <c r="BY868" i="35"/>
  <c r="BZ868" i="35" s="1"/>
  <c r="CA868" i="35"/>
  <c r="BJ872" i="35"/>
  <c r="BN872" i="35" s="1"/>
  <c r="BT872" i="35"/>
  <c r="BY872" i="35"/>
  <c r="BZ872" i="35" s="1"/>
  <c r="CA872" i="35"/>
  <c r="BJ876" i="35"/>
  <c r="BN876" i="35" s="1"/>
  <c r="BT876" i="35"/>
  <c r="BY876" i="35"/>
  <c r="BZ876" i="35" s="1"/>
  <c r="CA876" i="35"/>
  <c r="BJ881" i="35"/>
  <c r="BT881" i="35"/>
  <c r="BU881" i="35" s="1"/>
  <c r="BY881" i="35"/>
  <c r="BZ881" i="35" s="1"/>
  <c r="CA881" i="35"/>
  <c r="BJ888" i="35"/>
  <c r="BN888" i="35" s="1"/>
  <c r="BT888" i="35"/>
  <c r="BW888" i="35" s="1"/>
  <c r="BY888" i="35"/>
  <c r="BZ888" i="35" s="1"/>
  <c r="CA888" i="35"/>
  <c r="BJ891" i="35"/>
  <c r="BO891" i="35" s="1"/>
  <c r="BT891" i="35"/>
  <c r="BU891" i="35" s="1"/>
  <c r="BY891" i="35"/>
  <c r="BZ891" i="35" s="1"/>
  <c r="CA891" i="35"/>
  <c r="BJ894" i="35"/>
  <c r="BN894" i="35" s="1"/>
  <c r="BT894" i="35"/>
  <c r="BW894" i="35" s="1"/>
  <c r="BY894" i="35"/>
  <c r="BZ894" i="35" s="1"/>
  <c r="CA894" i="35"/>
  <c r="BJ897" i="35"/>
  <c r="BT897" i="35"/>
  <c r="BY897" i="35"/>
  <c r="BZ897" i="35" s="1"/>
  <c r="CA897" i="35"/>
  <c r="BJ898" i="35"/>
  <c r="BN898" i="35" s="1"/>
  <c r="BT898" i="35"/>
  <c r="BW898" i="35" s="1"/>
  <c r="BY898" i="35"/>
  <c r="BZ898" i="35" s="1"/>
  <c r="CA898" i="35"/>
  <c r="BJ899" i="35"/>
  <c r="BT899" i="35"/>
  <c r="BY899" i="35"/>
  <c r="BZ899" i="35" s="1"/>
  <c r="CA899" i="35"/>
  <c r="BJ901" i="35"/>
  <c r="BT901" i="35"/>
  <c r="BU901" i="35" s="1"/>
  <c r="BY901" i="35"/>
  <c r="BZ901" i="35" s="1"/>
  <c r="CA901" i="35"/>
  <c r="BJ903" i="35"/>
  <c r="BK903" i="35" s="1"/>
  <c r="BS903" i="35" s="1"/>
  <c r="BT903" i="35"/>
  <c r="BV903" i="35" s="1"/>
  <c r="BY903" i="35"/>
  <c r="BZ903" i="35" s="1"/>
  <c r="CA903" i="35"/>
  <c r="BJ908" i="35"/>
  <c r="BN908" i="35" s="1"/>
  <c r="BT908" i="35"/>
  <c r="BV908" i="35" s="1"/>
  <c r="BY908" i="35"/>
  <c r="BZ908" i="35" s="1"/>
  <c r="CA908" i="35"/>
  <c r="BJ912" i="35"/>
  <c r="BO912" i="35" s="1"/>
  <c r="BT912" i="35"/>
  <c r="BW912" i="35" s="1"/>
  <c r="BY912" i="35"/>
  <c r="BZ912" i="35" s="1"/>
  <c r="CA912" i="35"/>
  <c r="BJ904" i="35"/>
  <c r="BL904" i="35" s="1"/>
  <c r="BT904" i="35"/>
  <c r="BW904" i="35" s="1"/>
  <c r="BY904" i="35"/>
  <c r="BZ904" i="35" s="1"/>
  <c r="CA904" i="35"/>
  <c r="BJ905" i="35"/>
  <c r="BN905" i="35" s="1"/>
  <c r="BT905" i="35"/>
  <c r="BW905" i="35" s="1"/>
  <c r="BY905" i="35"/>
  <c r="BZ905" i="35" s="1"/>
  <c r="CA905" i="35"/>
  <c r="BJ915" i="35"/>
  <c r="BK915" i="35" s="1"/>
  <c r="BP915" i="35" s="1"/>
  <c r="BT915" i="35"/>
  <c r="BY915" i="35"/>
  <c r="BZ915" i="35" s="1"/>
  <c r="CA915" i="35"/>
  <c r="BJ916" i="35"/>
  <c r="BR916" i="35" s="1"/>
  <c r="BT916" i="35"/>
  <c r="BV916" i="35" s="1"/>
  <c r="BY916" i="35"/>
  <c r="BZ916" i="35" s="1"/>
  <c r="CA916" i="35"/>
  <c r="BJ918" i="35"/>
  <c r="BR918" i="35" s="1"/>
  <c r="BT918" i="35"/>
  <c r="BY918" i="35"/>
  <c r="BZ918" i="35" s="1"/>
  <c r="CA918" i="35"/>
  <c r="BJ919" i="35"/>
  <c r="BO919" i="35" s="1"/>
  <c r="BT919" i="35"/>
  <c r="BY919" i="35"/>
  <c r="BZ919" i="35" s="1"/>
  <c r="CA919" i="35"/>
  <c r="BJ920" i="35"/>
  <c r="BN920" i="35" s="1"/>
  <c r="BT920" i="35"/>
  <c r="BW920" i="35" s="1"/>
  <c r="BY920" i="35"/>
  <c r="BZ920" i="35" s="1"/>
  <c r="CA920" i="35"/>
  <c r="BJ923" i="35"/>
  <c r="BT923" i="35"/>
  <c r="BW923" i="35" s="1"/>
  <c r="BY923" i="35"/>
  <c r="BZ923" i="35" s="1"/>
  <c r="CA923" i="35"/>
  <c r="BJ928" i="35"/>
  <c r="BK928" i="35" s="1"/>
  <c r="BP928" i="35" s="1"/>
  <c r="BT928" i="35"/>
  <c r="BY928" i="35"/>
  <c r="BZ928" i="35" s="1"/>
  <c r="CA928" i="35"/>
  <c r="BJ930" i="35"/>
  <c r="BK930" i="35" s="1"/>
  <c r="BQ930" i="35" s="1"/>
  <c r="BT930" i="35"/>
  <c r="BW930" i="35" s="1"/>
  <c r="BY930" i="35"/>
  <c r="BZ930" i="35" s="1"/>
  <c r="CA930" i="35"/>
  <c r="BJ932" i="35"/>
  <c r="BT932" i="35"/>
  <c r="BW932" i="35" s="1"/>
  <c r="BY932" i="35"/>
  <c r="BZ932" i="35" s="1"/>
  <c r="CA932" i="35"/>
  <c r="BJ942" i="35"/>
  <c r="BO942" i="35" s="1"/>
  <c r="BT942" i="35"/>
  <c r="BY942" i="35"/>
  <c r="BZ942" i="35" s="1"/>
  <c r="CA942" i="35"/>
  <c r="BJ943" i="35"/>
  <c r="BT943" i="35"/>
  <c r="BV943" i="35" s="1"/>
  <c r="BY943" i="35"/>
  <c r="BZ943" i="35" s="1"/>
  <c r="CA943" i="35"/>
  <c r="BJ944" i="35"/>
  <c r="BT944" i="35"/>
  <c r="BY944" i="35"/>
  <c r="BZ944" i="35" s="1"/>
  <c r="CA944" i="35"/>
  <c r="BJ954" i="35"/>
  <c r="BL954" i="35" s="1"/>
  <c r="BT954" i="35"/>
  <c r="BW954" i="35" s="1"/>
  <c r="BY954" i="35"/>
  <c r="BZ954" i="35" s="1"/>
  <c r="CA954" i="35"/>
  <c r="BJ948" i="35"/>
  <c r="BT948" i="35"/>
  <c r="BV948" i="35" s="1"/>
  <c r="BY948" i="35"/>
  <c r="BZ948" i="35" s="1"/>
  <c r="CA948" i="35"/>
  <c r="BJ949" i="35"/>
  <c r="BT949" i="35"/>
  <c r="BY949" i="35"/>
  <c r="BZ949" i="35" s="1"/>
  <c r="CA949" i="35"/>
  <c r="BJ951" i="35"/>
  <c r="BL951" i="35" s="1"/>
  <c r="BT951" i="35"/>
  <c r="BY951" i="35"/>
  <c r="BZ951" i="35" s="1"/>
  <c r="CA951" i="35"/>
  <c r="BJ952" i="35"/>
  <c r="BO952" i="35" s="1"/>
  <c r="BT952" i="35"/>
  <c r="BW952" i="35" s="1"/>
  <c r="BY952" i="35"/>
  <c r="BZ952" i="35" s="1"/>
  <c r="CA952" i="35"/>
  <c r="BJ934" i="35"/>
  <c r="BL934" i="35" s="1"/>
  <c r="BT934" i="35"/>
  <c r="BW934" i="35" s="1"/>
  <c r="BY934" i="35"/>
  <c r="BZ934" i="35" s="1"/>
  <c r="CA934" i="35"/>
  <c r="BJ935" i="35"/>
  <c r="BT935" i="35"/>
  <c r="BW935" i="35" s="1"/>
  <c r="BY935" i="35"/>
  <c r="BZ935" i="35" s="1"/>
  <c r="CA935" i="35"/>
  <c r="BJ937" i="35"/>
  <c r="BK937" i="35" s="1"/>
  <c r="BM937" i="35" s="1"/>
  <c r="BT937" i="35"/>
  <c r="BY937" i="35"/>
  <c r="BZ937" i="35" s="1"/>
  <c r="CA937" i="35"/>
  <c r="BJ963" i="35"/>
  <c r="BR963" i="35" s="1"/>
  <c r="BT963" i="35"/>
  <c r="BW963" i="35" s="1"/>
  <c r="BY963" i="35"/>
  <c r="BZ963" i="35" s="1"/>
  <c r="CA963" i="35"/>
  <c r="BJ972" i="35"/>
  <c r="BO972" i="35" s="1"/>
  <c r="BT972" i="35"/>
  <c r="BW972" i="35" s="1"/>
  <c r="BY972" i="35"/>
  <c r="BZ972" i="35" s="1"/>
  <c r="CA972" i="35"/>
  <c r="BJ975" i="35"/>
  <c r="BT975" i="35"/>
  <c r="BY975" i="35"/>
  <c r="BZ975" i="35" s="1"/>
  <c r="CA975" i="35"/>
  <c r="BJ978" i="35"/>
  <c r="BT978" i="35"/>
  <c r="BW978" i="35" s="1"/>
  <c r="BY978" i="35"/>
  <c r="BZ978" i="35" s="1"/>
  <c r="CA978" i="35"/>
  <c r="BJ984" i="35"/>
  <c r="BK984" i="35" s="1"/>
  <c r="BQ984" i="35" s="1"/>
  <c r="BT984" i="35"/>
  <c r="BW984" i="35" s="1"/>
  <c r="BY984" i="35"/>
  <c r="BZ984" i="35" s="1"/>
  <c r="CA984" i="35"/>
  <c r="BJ988" i="35"/>
  <c r="BO988" i="35" s="1"/>
  <c r="BT988" i="35"/>
  <c r="BW988" i="35" s="1"/>
  <c r="BY988" i="35"/>
  <c r="BZ988" i="35" s="1"/>
  <c r="CA988" i="35"/>
  <c r="BJ993" i="35"/>
  <c r="BK993" i="35" s="1"/>
  <c r="BT993" i="35"/>
  <c r="BW993" i="35" s="1"/>
  <c r="BY993" i="35"/>
  <c r="BZ993" i="35" s="1"/>
  <c r="CA993" i="35"/>
  <c r="BJ994" i="35"/>
  <c r="BT994" i="35"/>
  <c r="BW994" i="35" s="1"/>
  <c r="BY994" i="35"/>
  <c r="BZ994" i="35" s="1"/>
  <c r="CA994" i="35"/>
  <c r="BJ1000" i="35"/>
  <c r="BK1000" i="35" s="1"/>
  <c r="BQ1000" i="35" s="1"/>
  <c r="BT1000" i="35"/>
  <c r="BY1000" i="35"/>
  <c r="BZ1000" i="35" s="1"/>
  <c r="CA1000" i="35"/>
  <c r="BJ1004" i="35"/>
  <c r="BL1004" i="35" s="1"/>
  <c r="BT1004" i="35"/>
  <c r="BW1004" i="35" s="1"/>
  <c r="BY1004" i="35"/>
  <c r="BZ1004" i="35" s="1"/>
  <c r="CA1004" i="35"/>
  <c r="BJ1007" i="35"/>
  <c r="BK1007" i="35" s="1"/>
  <c r="BQ1007" i="35" s="1"/>
  <c r="BT1007" i="35"/>
  <c r="BW1007" i="35" s="1"/>
  <c r="BY1007" i="35"/>
  <c r="BZ1007" i="35" s="1"/>
  <c r="CA1007" i="35"/>
  <c r="BJ1008" i="35"/>
  <c r="BT1008" i="35"/>
  <c r="BX1008" i="35" s="1"/>
  <c r="BY1008" i="35"/>
  <c r="BZ1008" i="35" s="1"/>
  <c r="CA1008" i="35"/>
  <c r="BJ1009" i="35"/>
  <c r="BR1009" i="35" s="1"/>
  <c r="BT1009" i="35"/>
  <c r="BW1009" i="35" s="1"/>
  <c r="BY1009" i="35"/>
  <c r="BZ1009" i="35" s="1"/>
  <c r="CA1009" i="35"/>
  <c r="BJ1012" i="35"/>
  <c r="BR1012" i="35" s="1"/>
  <c r="BT1012" i="35"/>
  <c r="BW1012" i="35" s="1"/>
  <c r="BY1012" i="35"/>
  <c r="BZ1012" i="35" s="1"/>
  <c r="CA1012" i="35"/>
  <c r="BJ1013" i="35"/>
  <c r="BT1013" i="35"/>
  <c r="BV1013" i="35" s="1"/>
  <c r="BY1013" i="35"/>
  <c r="BZ1013" i="35" s="1"/>
  <c r="CA1013" i="35"/>
  <c r="BJ1017" i="35"/>
  <c r="BT1017" i="35"/>
  <c r="BW1017" i="35" s="1"/>
  <c r="BY1017" i="35"/>
  <c r="BZ1017" i="35" s="1"/>
  <c r="CA1017" i="35"/>
  <c r="BJ1019" i="35"/>
  <c r="BN1019" i="35" s="1"/>
  <c r="BT1019" i="35"/>
  <c r="BW1019" i="35" s="1"/>
  <c r="BY1019" i="35"/>
  <c r="BZ1019" i="35" s="1"/>
  <c r="CA1019" i="35"/>
  <c r="BJ1022" i="35"/>
  <c r="BO1022" i="35" s="1"/>
  <c r="BT1022" i="35"/>
  <c r="BW1022" i="35" s="1"/>
  <c r="BY1022" i="35"/>
  <c r="BZ1022" i="35" s="1"/>
  <c r="CA1022" i="35"/>
  <c r="BJ1029" i="35"/>
  <c r="BK1029" i="35" s="1"/>
  <c r="BT1029" i="35"/>
  <c r="BU1029" i="35" s="1"/>
  <c r="BY1029" i="35"/>
  <c r="BZ1029" i="35" s="1"/>
  <c r="CA1029" i="35"/>
  <c r="BJ1041" i="35"/>
  <c r="BT1041" i="35"/>
  <c r="BW1041" i="35" s="1"/>
  <c r="BY1041" i="35"/>
  <c r="BZ1041" i="35" s="1"/>
  <c r="CA1041" i="35"/>
  <c r="BJ1048" i="35"/>
  <c r="BL1048" i="35" s="1"/>
  <c r="BT1048" i="35"/>
  <c r="BY1048" i="35"/>
  <c r="BZ1048" i="35" s="1"/>
  <c r="CA1048" i="35"/>
  <c r="BJ1036" i="35"/>
  <c r="BL1036" i="35" s="1"/>
  <c r="BT1036" i="35"/>
  <c r="BW1036" i="35" s="1"/>
  <c r="BY1036" i="35"/>
  <c r="BZ1036" i="35" s="1"/>
  <c r="CA1036" i="35"/>
  <c r="BJ1051" i="35"/>
  <c r="BK1051" i="35" s="1"/>
  <c r="BQ1051" i="35" s="1"/>
  <c r="BT1051" i="35"/>
  <c r="BW1051" i="35" s="1"/>
  <c r="BY1051" i="35"/>
  <c r="BZ1051" i="35" s="1"/>
  <c r="CA1051" i="35"/>
  <c r="BJ1085" i="35"/>
  <c r="BT1085" i="35"/>
  <c r="BV1085" i="35" s="1"/>
  <c r="BY1085" i="35"/>
  <c r="BZ1085" i="35" s="1"/>
  <c r="CA1085" i="35"/>
  <c r="BJ1086" i="35"/>
  <c r="BO1086" i="35" s="1"/>
  <c r="BT1086" i="35"/>
  <c r="BY1086" i="35"/>
  <c r="BZ1086" i="35" s="1"/>
  <c r="CA1086" i="35"/>
  <c r="BJ1059" i="35"/>
  <c r="BT1059" i="35"/>
  <c r="BW1059" i="35" s="1"/>
  <c r="BY1059" i="35"/>
  <c r="BZ1059" i="35" s="1"/>
  <c r="CA1059" i="35"/>
  <c r="BJ1065" i="35"/>
  <c r="BN1065" i="35" s="1"/>
  <c r="BT1065" i="35"/>
  <c r="BU1065" i="35" s="1"/>
  <c r="BY1065" i="35"/>
  <c r="BZ1065" i="35" s="1"/>
  <c r="CA1065" i="35"/>
  <c r="BJ1030" i="35"/>
  <c r="BT1030" i="35"/>
  <c r="BV1030" i="35" s="1"/>
  <c r="BY1030" i="35"/>
  <c r="BZ1030" i="35" s="1"/>
  <c r="CA1030" i="35"/>
  <c r="BJ1067" i="35"/>
  <c r="BK1067" i="35" s="1"/>
  <c r="BT1067" i="35"/>
  <c r="BX1067" i="35" s="1"/>
  <c r="BY1067" i="35"/>
  <c r="BZ1067" i="35" s="1"/>
  <c r="CA1067" i="35"/>
  <c r="BJ1068" i="35"/>
  <c r="BL1068" i="35" s="1"/>
  <c r="BT1068" i="35"/>
  <c r="BU1068" i="35" s="1"/>
  <c r="BY1068" i="35"/>
  <c r="BZ1068" i="35" s="1"/>
  <c r="CA1068" i="35"/>
  <c r="BJ1069" i="35"/>
  <c r="BL1069" i="35" s="1"/>
  <c r="BT1069" i="35"/>
  <c r="BW1069" i="35" s="1"/>
  <c r="BY1069" i="35"/>
  <c r="BZ1069" i="35" s="1"/>
  <c r="CA1069" i="35"/>
  <c r="BJ1073" i="35"/>
  <c r="BK1073" i="35" s="1"/>
  <c r="BT1073" i="35"/>
  <c r="BU1073" i="35" s="1"/>
  <c r="BY1073" i="35"/>
  <c r="BZ1073" i="35" s="1"/>
  <c r="CA1073" i="35"/>
  <c r="BJ1023" i="35"/>
  <c r="BR1023" i="35" s="1"/>
  <c r="BT1023" i="35"/>
  <c r="BV1023" i="35" s="1"/>
  <c r="BY1023" i="35"/>
  <c r="BZ1023" i="35" s="1"/>
  <c r="CA1023" i="35"/>
  <c r="BJ1024" i="35"/>
  <c r="BK1024" i="35" s="1"/>
  <c r="BT1024" i="35"/>
  <c r="BX1024" i="35" s="1"/>
  <c r="BY1024" i="35"/>
  <c r="BZ1024" i="35" s="1"/>
  <c r="CA1024" i="35"/>
  <c r="BJ1053" i="35"/>
  <c r="BO1053" i="35" s="1"/>
  <c r="BT1053" i="35"/>
  <c r="BU1053" i="35" s="1"/>
  <c r="BY1053" i="35"/>
  <c r="BZ1053" i="35" s="1"/>
  <c r="CA1053" i="35"/>
  <c r="BJ1076" i="35"/>
  <c r="BK1076" i="35" s="1"/>
  <c r="BT1076" i="35"/>
  <c r="BV1076" i="35" s="1"/>
  <c r="BY1076" i="35"/>
  <c r="BZ1076" i="35" s="1"/>
  <c r="CA1076" i="35"/>
  <c r="BJ1078" i="35"/>
  <c r="BN1078" i="35" s="1"/>
  <c r="BT1078" i="35"/>
  <c r="BY1078" i="35"/>
  <c r="BZ1078" i="35" s="1"/>
  <c r="CA1078" i="35"/>
  <c r="BJ1088" i="35"/>
  <c r="BK1088" i="35" s="1"/>
  <c r="BT1088" i="35"/>
  <c r="BX1088" i="35" s="1"/>
  <c r="BY1088" i="35"/>
  <c r="BZ1088" i="35" s="1"/>
  <c r="CA1088" i="35"/>
  <c r="BJ1089" i="35"/>
  <c r="BO1089" i="35" s="1"/>
  <c r="BT1089" i="35"/>
  <c r="BU1089" i="35" s="1"/>
  <c r="BY1089" i="35"/>
  <c r="BZ1089" i="35" s="1"/>
  <c r="CA1089" i="35"/>
  <c r="BJ1093" i="35"/>
  <c r="BK1093" i="35" s="1"/>
  <c r="BT1093" i="35"/>
  <c r="BY1093" i="35"/>
  <c r="BZ1093" i="35" s="1"/>
  <c r="CA1093" i="35"/>
  <c r="BJ1104" i="35"/>
  <c r="BK1104" i="35" s="1"/>
  <c r="BQ1104" i="35" s="1"/>
  <c r="BT1104" i="35"/>
  <c r="BX1104" i="35" s="1"/>
  <c r="BY1104" i="35"/>
  <c r="BZ1104" i="35" s="1"/>
  <c r="CA1104" i="35"/>
  <c r="BJ1096" i="35"/>
  <c r="BK1096" i="35" s="1"/>
  <c r="BT1096" i="35"/>
  <c r="BY1096" i="35"/>
  <c r="BZ1096" i="35" s="1"/>
  <c r="CA1096" i="35"/>
  <c r="BJ1109" i="35"/>
  <c r="BL1109" i="35" s="1"/>
  <c r="BT1109" i="35"/>
  <c r="BX1109" i="35" s="1"/>
  <c r="BY1109" i="35"/>
  <c r="BZ1109" i="35" s="1"/>
  <c r="CA1109" i="35"/>
  <c r="BJ1115" i="35"/>
  <c r="BK1115" i="35" s="1"/>
  <c r="BT1115" i="35"/>
  <c r="BU1115" i="35" s="1"/>
  <c r="BY1115" i="35"/>
  <c r="BZ1115" i="35" s="1"/>
  <c r="CA1115" i="35"/>
  <c r="BJ1120" i="35"/>
  <c r="BK1120" i="35" s="1"/>
  <c r="BT1120" i="35"/>
  <c r="BU1120" i="35" s="1"/>
  <c r="BY1120" i="35"/>
  <c r="BZ1120" i="35" s="1"/>
  <c r="CA1120" i="35"/>
  <c r="BJ1127" i="35"/>
  <c r="BK1127" i="35" s="1"/>
  <c r="BT1127" i="35"/>
  <c r="BV1127" i="35" s="1"/>
  <c r="BY1127" i="35"/>
  <c r="BZ1127" i="35" s="1"/>
  <c r="CA1127" i="35"/>
  <c r="BJ1132" i="35"/>
  <c r="BN1132" i="35" s="1"/>
  <c r="BT1132" i="35"/>
  <c r="BV1132" i="35" s="1"/>
  <c r="BY1132" i="35"/>
  <c r="BZ1132" i="35" s="1"/>
  <c r="CA1132" i="35"/>
  <c r="BJ1138" i="35"/>
  <c r="BK1138" i="35" s="1"/>
  <c r="BT1138" i="35"/>
  <c r="BU1138" i="35" s="1"/>
  <c r="BY1138" i="35"/>
  <c r="BZ1138" i="35" s="1"/>
  <c r="CA1138" i="35"/>
  <c r="BJ1139" i="35"/>
  <c r="BO1139" i="35" s="1"/>
  <c r="BT1139" i="35"/>
  <c r="BW1139" i="35" s="1"/>
  <c r="BY1139" i="35"/>
  <c r="BZ1139" i="35" s="1"/>
  <c r="CA1139" i="35"/>
  <c r="BJ1143" i="35"/>
  <c r="BK1143" i="35" s="1"/>
  <c r="BT1143" i="35"/>
  <c r="BU1143" i="35" s="1"/>
  <c r="BY1143" i="35"/>
  <c r="BZ1143" i="35" s="1"/>
  <c r="CA1143" i="35"/>
  <c r="BJ1144" i="35"/>
  <c r="BR1144" i="35" s="1"/>
  <c r="BT1144" i="35"/>
  <c r="BV1144" i="35" s="1"/>
  <c r="BY1144" i="35"/>
  <c r="BZ1144" i="35" s="1"/>
  <c r="CA1144" i="35"/>
  <c r="BJ1156" i="35"/>
  <c r="BK1156" i="35" s="1"/>
  <c r="BT1156" i="35"/>
  <c r="BX1156" i="35" s="1"/>
  <c r="BY1156" i="35"/>
  <c r="BZ1156" i="35" s="1"/>
  <c r="CA1156" i="35"/>
  <c r="BJ1157" i="35"/>
  <c r="BO1157" i="35" s="1"/>
  <c r="BT1157" i="35"/>
  <c r="BU1157" i="35" s="1"/>
  <c r="BY1157" i="35"/>
  <c r="BZ1157" i="35" s="1"/>
  <c r="CA1157" i="35"/>
  <c r="BJ1158" i="35"/>
  <c r="BK1158" i="35" s="1"/>
  <c r="BT1158" i="35"/>
  <c r="BW1158" i="35" s="1"/>
  <c r="BY1158" i="35"/>
  <c r="BZ1158" i="35" s="1"/>
  <c r="CA1158" i="35"/>
  <c r="BJ1166" i="35"/>
  <c r="BN1166" i="35" s="1"/>
  <c r="BT1166" i="35"/>
  <c r="BV1166" i="35" s="1"/>
  <c r="BY1166" i="35"/>
  <c r="BZ1166" i="35" s="1"/>
  <c r="CA1166" i="35"/>
  <c r="BJ1170" i="35"/>
  <c r="BK1170" i="35" s="1"/>
  <c r="BT1170" i="35"/>
  <c r="BY1170" i="35"/>
  <c r="BZ1170" i="35" s="1"/>
  <c r="CA1170" i="35"/>
  <c r="BJ1173" i="35"/>
  <c r="BL1173" i="35" s="1"/>
  <c r="BT1173" i="35"/>
  <c r="BY1173" i="35"/>
  <c r="BZ1173" i="35" s="1"/>
  <c r="CA1173" i="35"/>
  <c r="BJ1175" i="35"/>
  <c r="BK1175" i="35" s="1"/>
  <c r="BT1175" i="35"/>
  <c r="BU1175" i="35" s="1"/>
  <c r="BY1175" i="35"/>
  <c r="BZ1175" i="35" s="1"/>
  <c r="CA1175" i="35"/>
  <c r="BJ1184" i="35"/>
  <c r="BT1184" i="35"/>
  <c r="BV1184" i="35" s="1"/>
  <c r="BY1184" i="35"/>
  <c r="BZ1184" i="35" s="1"/>
  <c r="CA1184" i="35"/>
  <c r="BJ1187" i="35"/>
  <c r="BT1187" i="35"/>
  <c r="BU1187" i="35" s="1"/>
  <c r="BY1187" i="35"/>
  <c r="BZ1187" i="35" s="1"/>
  <c r="CA1187" i="35"/>
  <c r="BJ1191" i="35"/>
  <c r="BO1191" i="35" s="1"/>
  <c r="BT1191" i="35"/>
  <c r="BU1191" i="35" s="1"/>
  <c r="BY1191" i="35"/>
  <c r="BZ1191" i="35" s="1"/>
  <c r="CA1191" i="35"/>
  <c r="BJ1192" i="35"/>
  <c r="BK1192" i="35" s="1"/>
  <c r="BT1192" i="35"/>
  <c r="BU1192" i="35" s="1"/>
  <c r="BY1192" i="35"/>
  <c r="BZ1192" i="35" s="1"/>
  <c r="CA1192" i="35"/>
  <c r="BJ1199" i="35"/>
  <c r="BN1199" i="35" s="1"/>
  <c r="BT1199" i="35"/>
  <c r="BW1199" i="35" s="1"/>
  <c r="BY1199" i="35"/>
  <c r="BZ1199" i="35" s="1"/>
  <c r="CA1199" i="35"/>
  <c r="BJ1203" i="35"/>
  <c r="BK1203" i="35" s="1"/>
  <c r="BT1203" i="35"/>
  <c r="BW1203" i="35" s="1"/>
  <c r="BY1203" i="35"/>
  <c r="BZ1203" i="35" s="1"/>
  <c r="CA1203" i="35"/>
  <c r="BJ1209" i="35"/>
  <c r="BO1209" i="35" s="1"/>
  <c r="BT1209" i="35"/>
  <c r="BV1209" i="35" s="1"/>
  <c r="BY1209" i="35"/>
  <c r="BZ1209" i="35" s="1"/>
  <c r="CA1209" i="35"/>
  <c r="BJ1210" i="35"/>
  <c r="BK1210" i="35" s="1"/>
  <c r="BT1210" i="35"/>
  <c r="BU1210" i="35" s="1"/>
  <c r="BY1210" i="35"/>
  <c r="BZ1210" i="35" s="1"/>
  <c r="CA1210" i="35"/>
  <c r="BJ1213" i="35"/>
  <c r="BO1213" i="35" s="1"/>
  <c r="BT1213" i="35"/>
  <c r="BU1213" i="35" s="1"/>
  <c r="BY1213" i="35"/>
  <c r="BZ1213" i="35" s="1"/>
  <c r="CA1213" i="35"/>
  <c r="BJ1214" i="35"/>
  <c r="BT1214" i="35"/>
  <c r="BY1214" i="35"/>
  <c r="BZ1214" i="35" s="1"/>
  <c r="CA1214" i="35"/>
  <c r="BJ1216" i="35"/>
  <c r="BT1216" i="35"/>
  <c r="BW1216" i="35" s="1"/>
  <c r="BY1216" i="35"/>
  <c r="BZ1216" i="35" s="1"/>
  <c r="CA1216" i="35"/>
  <c r="BJ1218" i="35"/>
  <c r="BK1218" i="35" s="1"/>
  <c r="BT1218" i="35"/>
  <c r="BV1218" i="35" s="1"/>
  <c r="BY1218" i="35"/>
  <c r="BZ1218" i="35" s="1"/>
  <c r="CA1218" i="35"/>
  <c r="BJ1229" i="35"/>
  <c r="BK1229" i="35" s="1"/>
  <c r="BT1229" i="35"/>
  <c r="BX1229" i="35" s="1"/>
  <c r="BY1229" i="35"/>
  <c r="BZ1229" i="35" s="1"/>
  <c r="CA1229" i="35"/>
  <c r="BJ1236" i="35"/>
  <c r="BK1236" i="35" s="1"/>
  <c r="BT1236" i="35"/>
  <c r="BX1236" i="35" s="1"/>
  <c r="BY1236" i="35"/>
  <c r="BZ1236" i="35" s="1"/>
  <c r="CA1236" i="35"/>
  <c r="BJ1239" i="35"/>
  <c r="BT1239" i="35"/>
  <c r="BW1239" i="35" s="1"/>
  <c r="BY1239" i="35"/>
  <c r="BZ1239" i="35" s="1"/>
  <c r="CA1239" i="35"/>
  <c r="BJ1245" i="35"/>
  <c r="BK1245" i="35" s="1"/>
  <c r="BS1245" i="35" s="1"/>
  <c r="BT1245" i="35"/>
  <c r="BV1245" i="35" s="1"/>
  <c r="BY1245" i="35"/>
  <c r="BZ1245" i="35" s="1"/>
  <c r="CA1245" i="35"/>
  <c r="BJ1246" i="35"/>
  <c r="BO1246" i="35" s="1"/>
  <c r="BT1246" i="35"/>
  <c r="BU1246" i="35" s="1"/>
  <c r="BY1246" i="35"/>
  <c r="BZ1246" i="35" s="1"/>
  <c r="CA1246" i="35"/>
  <c r="BJ1247" i="35"/>
  <c r="BT1247" i="35"/>
  <c r="BV1247" i="35" s="1"/>
  <c r="BY1247" i="35"/>
  <c r="BZ1247" i="35" s="1"/>
  <c r="CA1247" i="35"/>
  <c r="BJ1255" i="35"/>
  <c r="BR1255" i="35" s="1"/>
  <c r="BT1255" i="35"/>
  <c r="BU1255" i="35" s="1"/>
  <c r="BY1255" i="35"/>
  <c r="BZ1255" i="35" s="1"/>
  <c r="CA1255" i="35"/>
  <c r="BJ1261" i="35"/>
  <c r="BK1261" i="35" s="1"/>
  <c r="BT1261" i="35"/>
  <c r="BX1261" i="35" s="1"/>
  <c r="BY1261" i="35"/>
  <c r="BZ1261" i="35" s="1"/>
  <c r="CA1261" i="35"/>
  <c r="BJ1262" i="35"/>
  <c r="BO1262" i="35" s="1"/>
  <c r="BT1262" i="35"/>
  <c r="BU1262" i="35" s="1"/>
  <c r="BY1262" i="35"/>
  <c r="BZ1262" i="35" s="1"/>
  <c r="CA1262" i="35"/>
  <c r="BJ1267" i="35"/>
  <c r="BT1267" i="35"/>
  <c r="BY1267" i="35"/>
  <c r="BZ1267" i="35" s="1"/>
  <c r="CA1267" i="35"/>
  <c r="BJ1273" i="35"/>
  <c r="BN1273" i="35" s="1"/>
  <c r="BT1273" i="35"/>
  <c r="BW1273" i="35" s="1"/>
  <c r="BY1273" i="35"/>
  <c r="BZ1273" i="35" s="1"/>
  <c r="CA1273" i="35"/>
  <c r="BJ1278" i="35"/>
  <c r="BK1278" i="35" s="1"/>
  <c r="BT1278" i="35"/>
  <c r="BV1278" i="35" s="1"/>
  <c r="BY1278" i="35"/>
  <c r="BZ1278" i="35" s="1"/>
  <c r="CA1278" i="35"/>
  <c r="BJ1285" i="35"/>
  <c r="BO1285" i="35" s="1"/>
  <c r="BT1285" i="35"/>
  <c r="BV1285" i="35" s="1"/>
  <c r="BY1285" i="35"/>
  <c r="BZ1285" i="35" s="1"/>
  <c r="CA1285" i="35"/>
  <c r="BJ1288" i="35"/>
  <c r="BT1288" i="35"/>
  <c r="BV1288" i="35" s="1"/>
  <c r="BY1288" i="35"/>
  <c r="BZ1288" i="35" s="1"/>
  <c r="CA1288" i="35"/>
  <c r="BJ1290" i="35"/>
  <c r="BK1290" i="35" s="1"/>
  <c r="BM1290" i="35" s="1"/>
  <c r="BT1290" i="35"/>
  <c r="BV1290" i="35" s="1"/>
  <c r="BY1290" i="35"/>
  <c r="BZ1290" i="35" s="1"/>
  <c r="CA1290" i="35"/>
  <c r="BJ1301" i="35"/>
  <c r="BL1301" i="35" s="1"/>
  <c r="BT1301" i="35"/>
  <c r="BV1301" i="35" s="1"/>
  <c r="BY1301" i="35"/>
  <c r="BZ1301" i="35" s="1"/>
  <c r="CA1301" i="35"/>
  <c r="BJ1307" i="35"/>
  <c r="BK1307" i="35" s="1"/>
  <c r="BM1307" i="35" s="1"/>
  <c r="BT1307" i="35"/>
  <c r="BV1307" i="35" s="1"/>
  <c r="BY1307" i="35"/>
  <c r="BZ1307" i="35" s="1"/>
  <c r="CA1307" i="35"/>
  <c r="BJ1221" i="35"/>
  <c r="BK1221" i="35" s="1"/>
  <c r="BM1221" i="35" s="1"/>
  <c r="BT1221" i="35"/>
  <c r="BV1221" i="35" s="1"/>
  <c r="BY1221" i="35"/>
  <c r="BZ1221" i="35" s="1"/>
  <c r="CA1221" i="35"/>
  <c r="BJ1310" i="35"/>
  <c r="BT1310" i="35"/>
  <c r="BW1310" i="35" s="1"/>
  <c r="BY1310" i="35"/>
  <c r="BZ1310" i="35" s="1"/>
  <c r="CA1310" i="35"/>
  <c r="BJ1312" i="35"/>
  <c r="BO1312" i="35" s="1"/>
  <c r="BT1312" i="35"/>
  <c r="BV1312" i="35" s="1"/>
  <c r="BY1312" i="35"/>
  <c r="BZ1312" i="35" s="1"/>
  <c r="CA1312" i="35"/>
  <c r="BJ1315" i="35"/>
  <c r="BK1315" i="35" s="1"/>
  <c r="BT1315" i="35"/>
  <c r="BU1315" i="35" s="1"/>
  <c r="BY1315" i="35"/>
  <c r="BZ1315" i="35" s="1"/>
  <c r="CA1315" i="35"/>
  <c r="BJ1320" i="35"/>
  <c r="BK1320" i="35" s="1"/>
  <c r="BQ1320" i="35" s="1"/>
  <c r="BT1320" i="35"/>
  <c r="BY1320" i="35"/>
  <c r="BZ1320" i="35" s="1"/>
  <c r="CA1320" i="35"/>
  <c r="BJ1327" i="35"/>
  <c r="BL1327" i="35" s="1"/>
  <c r="BT1327" i="35"/>
  <c r="BV1327" i="35" s="1"/>
  <c r="BY1327" i="35"/>
  <c r="BZ1327" i="35" s="1"/>
  <c r="CA1327" i="35"/>
  <c r="BJ1328" i="35"/>
  <c r="BN1328" i="35" s="1"/>
  <c r="BT1328" i="35"/>
  <c r="BU1328" i="35" s="1"/>
  <c r="BY1328" i="35"/>
  <c r="BZ1328" i="35" s="1"/>
  <c r="CA1328" i="35"/>
  <c r="BJ1330" i="35"/>
  <c r="BK1330" i="35" s="1"/>
  <c r="BM1330" i="35" s="1"/>
  <c r="BT1330" i="35"/>
  <c r="BU1330" i="35" s="1"/>
  <c r="BY1330" i="35"/>
  <c r="BZ1330" i="35" s="1"/>
  <c r="CA1330" i="35"/>
  <c r="BJ1337" i="35"/>
  <c r="BK1337" i="35" s="1"/>
  <c r="BM1337" i="35" s="1"/>
  <c r="BT1337" i="35"/>
  <c r="BX1337" i="35" s="1"/>
  <c r="BY1337" i="35"/>
  <c r="BZ1337" i="35" s="1"/>
  <c r="CA1337" i="35"/>
  <c r="BJ1350" i="35"/>
  <c r="BL1350" i="35" s="1"/>
  <c r="BT1350" i="35"/>
  <c r="BV1350" i="35" s="1"/>
  <c r="BY1350" i="35"/>
  <c r="BZ1350" i="35" s="1"/>
  <c r="CA1350" i="35"/>
  <c r="BJ1354" i="35"/>
  <c r="BR1354" i="35" s="1"/>
  <c r="BT1354" i="35"/>
  <c r="BV1354" i="35" s="1"/>
  <c r="BY1354" i="35"/>
  <c r="BZ1354" i="35" s="1"/>
  <c r="CA1354" i="35"/>
  <c r="BJ1360" i="35"/>
  <c r="BL1360" i="35" s="1"/>
  <c r="BT1360" i="35"/>
  <c r="BW1360" i="35" s="1"/>
  <c r="BY1360" i="35"/>
  <c r="BZ1360" i="35" s="1"/>
  <c r="CA1360" i="35"/>
  <c r="BJ1367" i="35"/>
  <c r="BK1367" i="35" s="1"/>
  <c r="BP1367" i="35" s="1"/>
  <c r="BT1367" i="35"/>
  <c r="BV1367" i="35" s="1"/>
  <c r="BY1367" i="35"/>
  <c r="BZ1367" i="35" s="1"/>
  <c r="CA1367" i="35"/>
  <c r="BJ1371" i="35"/>
  <c r="BO1371" i="35" s="1"/>
  <c r="BT1371" i="35"/>
  <c r="BW1371" i="35" s="1"/>
  <c r="BY1371" i="35"/>
  <c r="BZ1371" i="35" s="1"/>
  <c r="CA1371" i="35"/>
  <c r="BJ1372" i="35"/>
  <c r="BK1372" i="35" s="1"/>
  <c r="BQ1372" i="35" s="1"/>
  <c r="BT1372" i="35"/>
  <c r="BV1372" i="35" s="1"/>
  <c r="BY1372" i="35"/>
  <c r="BZ1372" i="35" s="1"/>
  <c r="CA1372" i="35"/>
  <c r="BJ1377" i="35"/>
  <c r="BT1377" i="35"/>
  <c r="BV1377" i="35" s="1"/>
  <c r="BY1377" i="35"/>
  <c r="BZ1377" i="35" s="1"/>
  <c r="CA1377" i="35"/>
  <c r="BJ1383" i="35"/>
  <c r="BT1383" i="35"/>
  <c r="BW1383" i="35" s="1"/>
  <c r="BY1383" i="35"/>
  <c r="BZ1383" i="35" s="1"/>
  <c r="CA1383" i="35"/>
  <c r="BJ1390" i="35"/>
  <c r="BL1390" i="35" s="1"/>
  <c r="BT1390" i="35"/>
  <c r="BU1390" i="35" s="1"/>
  <c r="BY1390" i="35"/>
  <c r="BZ1390" i="35" s="1"/>
  <c r="CA1390" i="35"/>
  <c r="BJ1398" i="35"/>
  <c r="BK1398" i="35" s="1"/>
  <c r="BS1398" i="35" s="1"/>
  <c r="BT1398" i="35"/>
  <c r="BY1398" i="35"/>
  <c r="BZ1398" i="35" s="1"/>
  <c r="CA1398" i="35"/>
  <c r="BJ1402" i="35"/>
  <c r="BO1402" i="35" s="1"/>
  <c r="BT1402" i="35"/>
  <c r="BV1402" i="35" s="1"/>
  <c r="BY1402" i="35"/>
  <c r="BZ1402" i="35" s="1"/>
  <c r="CA1402" i="35"/>
  <c r="BJ1410" i="35"/>
  <c r="BK1410" i="35" s="1"/>
  <c r="BP1410" i="35" s="1"/>
  <c r="BT1410" i="35"/>
  <c r="BV1410" i="35" s="1"/>
  <c r="BY1410" i="35"/>
  <c r="BZ1410" i="35" s="1"/>
  <c r="CA1410" i="35"/>
  <c r="BJ1416" i="35"/>
  <c r="BO1416" i="35" s="1"/>
  <c r="BT1416" i="35"/>
  <c r="BW1416" i="35" s="1"/>
  <c r="BY1416" i="35"/>
  <c r="BZ1416" i="35" s="1"/>
  <c r="CA1416" i="35"/>
  <c r="BJ1419" i="35"/>
  <c r="BK1419" i="35" s="1"/>
  <c r="BQ1419" i="35" s="1"/>
  <c r="BT1419" i="35"/>
  <c r="BU1419" i="35" s="1"/>
  <c r="BY1419" i="35"/>
  <c r="BZ1419" i="35" s="1"/>
  <c r="CA1419" i="35"/>
  <c r="BJ1420" i="35"/>
  <c r="BL1420" i="35" s="1"/>
  <c r="BT1420" i="35"/>
  <c r="BU1420" i="35" s="1"/>
  <c r="BY1420" i="35"/>
  <c r="BZ1420" i="35" s="1"/>
  <c r="CA1420" i="35"/>
  <c r="BJ1423" i="35"/>
  <c r="BK1423" i="35" s="1"/>
  <c r="BM1423" i="35" s="1"/>
  <c r="BT1423" i="35"/>
  <c r="BU1423" i="35" s="1"/>
  <c r="BY1423" i="35"/>
  <c r="BZ1423" i="35" s="1"/>
  <c r="CA1423" i="35"/>
  <c r="BJ1428" i="35"/>
  <c r="BL1428" i="35" s="1"/>
  <c r="BT1428" i="35"/>
  <c r="BU1428" i="35" s="1"/>
  <c r="BY1428" i="35"/>
  <c r="BZ1428" i="35" s="1"/>
  <c r="CA1428" i="35"/>
  <c r="BJ1429" i="35"/>
  <c r="BK1429" i="35" s="1"/>
  <c r="BS1429" i="35" s="1"/>
  <c r="BT1429" i="35"/>
  <c r="BV1429" i="35" s="1"/>
  <c r="BY1429" i="35"/>
  <c r="BZ1429" i="35" s="1"/>
  <c r="CA1429" i="35"/>
  <c r="BJ1430" i="35"/>
  <c r="BO1430" i="35" s="1"/>
  <c r="BT1430" i="35"/>
  <c r="BV1430" i="35" s="1"/>
  <c r="BY1430" i="35"/>
  <c r="BZ1430" i="35" s="1"/>
  <c r="CA1430" i="35"/>
  <c r="BJ1431" i="35"/>
  <c r="BK1431" i="35" s="1"/>
  <c r="BP1431" i="35" s="1"/>
  <c r="BT1431" i="35"/>
  <c r="BV1431" i="35" s="1"/>
  <c r="BY1431" i="35"/>
  <c r="BZ1431" i="35" s="1"/>
  <c r="CA1431" i="35"/>
  <c r="BJ1338" i="35"/>
  <c r="BL1338" i="35" s="1"/>
  <c r="BT1338" i="35"/>
  <c r="BW1338" i="35" s="1"/>
  <c r="BY1338" i="35"/>
  <c r="BZ1338" i="35" s="1"/>
  <c r="CA1338" i="35"/>
  <c r="BJ1340" i="35"/>
  <c r="BO1340" i="35" s="1"/>
  <c r="BT1340" i="35"/>
  <c r="BX1340" i="35" s="1"/>
  <c r="BY1340" i="35"/>
  <c r="BZ1340" i="35" s="1"/>
  <c r="CA1340" i="35"/>
  <c r="BJ1437" i="35"/>
  <c r="BO1437" i="35" s="1"/>
  <c r="BT1437" i="35"/>
  <c r="BW1437" i="35" s="1"/>
  <c r="BY1437" i="35"/>
  <c r="BZ1437" i="35" s="1"/>
  <c r="CA1437" i="35"/>
  <c r="BJ1442" i="35"/>
  <c r="BR1442" i="35" s="1"/>
  <c r="BT1442" i="35"/>
  <c r="BV1442" i="35" s="1"/>
  <c r="BY1442" i="35"/>
  <c r="BZ1442" i="35" s="1"/>
  <c r="CA1442" i="35"/>
  <c r="BJ1333" i="35"/>
  <c r="BL1333" i="35" s="1"/>
  <c r="BT1333" i="35"/>
  <c r="BU1333" i="35" s="1"/>
  <c r="BY1333" i="35"/>
  <c r="BZ1333" i="35" s="1"/>
  <c r="CA1333" i="35"/>
  <c r="BJ1449" i="35"/>
  <c r="BT1449" i="35"/>
  <c r="BX1449" i="35" s="1"/>
  <c r="BY1449" i="35"/>
  <c r="BZ1449" i="35" s="1"/>
  <c r="CA1449" i="35"/>
  <c r="BJ1451" i="35"/>
  <c r="BL1451" i="35" s="1"/>
  <c r="BT1451" i="35"/>
  <c r="BW1451" i="35" s="1"/>
  <c r="BY1451" i="35"/>
  <c r="BZ1451" i="35" s="1"/>
  <c r="CA1451" i="35"/>
  <c r="BJ1452" i="35"/>
  <c r="BO1452" i="35" s="1"/>
  <c r="BT1452" i="35"/>
  <c r="BV1452" i="35" s="1"/>
  <c r="BY1452" i="35"/>
  <c r="BZ1452" i="35" s="1"/>
  <c r="CA1452" i="35"/>
  <c r="BJ1456" i="35"/>
  <c r="BO1456" i="35" s="1"/>
  <c r="BT1456" i="35"/>
  <c r="BW1456" i="35" s="1"/>
  <c r="BY1456" i="35"/>
  <c r="BZ1456" i="35" s="1"/>
  <c r="CA1456" i="35"/>
  <c r="BJ1461" i="35"/>
  <c r="BO1461" i="35" s="1"/>
  <c r="BT1461" i="35"/>
  <c r="BU1461" i="35" s="1"/>
  <c r="BY1461" i="35"/>
  <c r="BZ1461" i="35" s="1"/>
  <c r="CA1461" i="35"/>
  <c r="BJ1463" i="35"/>
  <c r="BL1463" i="35" s="1"/>
  <c r="BT1463" i="35"/>
  <c r="BW1463" i="35" s="1"/>
  <c r="BY1463" i="35"/>
  <c r="BZ1463" i="35" s="1"/>
  <c r="CA1463" i="35"/>
  <c r="BJ1465" i="35"/>
  <c r="BT1465" i="35"/>
  <c r="BV1465" i="35" s="1"/>
  <c r="BY1465" i="35"/>
  <c r="BZ1465" i="35" s="1"/>
  <c r="CA1465" i="35"/>
  <c r="BJ1468" i="35"/>
  <c r="BL1468" i="35" s="1"/>
  <c r="BT1468" i="35"/>
  <c r="BW1468" i="35" s="1"/>
  <c r="BY1468" i="35"/>
  <c r="BZ1468" i="35" s="1"/>
  <c r="CA1468" i="35"/>
  <c r="BJ1472" i="35"/>
  <c r="BT1472" i="35"/>
  <c r="BV1472" i="35" s="1"/>
  <c r="BY1472" i="35"/>
  <c r="BZ1472" i="35" s="1"/>
  <c r="CA1472" i="35"/>
  <c r="BJ1477" i="35"/>
  <c r="BL1477" i="35" s="1"/>
  <c r="BT1477" i="35"/>
  <c r="BW1477" i="35" s="1"/>
  <c r="BY1477" i="35"/>
  <c r="BZ1477" i="35" s="1"/>
  <c r="CA1477" i="35"/>
  <c r="BJ1479" i="35"/>
  <c r="BO1479" i="35" s="1"/>
  <c r="BT1479" i="35"/>
  <c r="BV1479" i="35" s="1"/>
  <c r="BY1479" i="35"/>
  <c r="BZ1479" i="35" s="1"/>
  <c r="CA1479" i="35"/>
  <c r="BJ1481" i="35"/>
  <c r="BT1481" i="35"/>
  <c r="BV1481" i="35" s="1"/>
  <c r="BY1481" i="35"/>
  <c r="BZ1481" i="35" s="1"/>
  <c r="CA1481" i="35"/>
  <c r="BJ1482" i="35"/>
  <c r="BN1482" i="35" s="1"/>
  <c r="BT1482" i="35"/>
  <c r="BW1482" i="35" s="1"/>
  <c r="BY1482" i="35"/>
  <c r="BZ1482" i="35" s="1"/>
  <c r="CA1482" i="35"/>
  <c r="BJ1483" i="35"/>
  <c r="BL1483" i="35" s="1"/>
  <c r="BT1483" i="35"/>
  <c r="BU1483" i="35" s="1"/>
  <c r="BY1483" i="35"/>
  <c r="BZ1483" i="35" s="1"/>
  <c r="CA1483" i="35"/>
  <c r="BJ1484" i="35"/>
  <c r="BN1484" i="35" s="1"/>
  <c r="BT1484" i="35"/>
  <c r="BV1484" i="35" s="1"/>
  <c r="BY1484" i="35"/>
  <c r="BZ1484" i="35" s="1"/>
  <c r="CA1484" i="35"/>
  <c r="BJ1485" i="35"/>
  <c r="BK1485" i="35" s="1"/>
  <c r="BT1485" i="35"/>
  <c r="BX1485" i="35" s="1"/>
  <c r="BY1485" i="35"/>
  <c r="BZ1485" i="35" s="1"/>
  <c r="CA1485" i="35"/>
  <c r="BJ1492" i="35"/>
  <c r="BR1492" i="35" s="1"/>
  <c r="BT1492" i="35"/>
  <c r="BW1492" i="35" s="1"/>
  <c r="BY1492" i="35"/>
  <c r="BZ1492" i="35" s="1"/>
  <c r="CA1492" i="35"/>
  <c r="BJ1495" i="35"/>
  <c r="BO1495" i="35" s="1"/>
  <c r="BT1495" i="35"/>
  <c r="BY1495" i="35"/>
  <c r="BZ1495" i="35" s="1"/>
  <c r="CA1495" i="35"/>
  <c r="BJ1497" i="35"/>
  <c r="BO1497" i="35" s="1"/>
  <c r="BT1497" i="35"/>
  <c r="BW1497" i="35" s="1"/>
  <c r="BY1497" i="35"/>
  <c r="BZ1497" i="35" s="1"/>
  <c r="CA1497" i="35"/>
  <c r="BJ1501" i="35"/>
  <c r="BL1501" i="35" s="1"/>
  <c r="BT1501" i="35"/>
  <c r="BW1501" i="35" s="1"/>
  <c r="BY1501" i="35"/>
  <c r="BZ1501" i="35" s="1"/>
  <c r="CA1501" i="35"/>
  <c r="BJ1506" i="35"/>
  <c r="BO1506" i="35" s="1"/>
  <c r="BT1506" i="35"/>
  <c r="BW1506" i="35" s="1"/>
  <c r="BY1506" i="35"/>
  <c r="BZ1506" i="35" s="1"/>
  <c r="CA1506" i="35"/>
  <c r="BJ1508" i="35"/>
  <c r="BL1508" i="35" s="1"/>
  <c r="BT1508" i="35"/>
  <c r="BV1508" i="35" s="1"/>
  <c r="BY1508" i="35"/>
  <c r="BZ1508" i="35" s="1"/>
  <c r="CA1508" i="35"/>
  <c r="BJ1509" i="35"/>
  <c r="BT1509" i="35"/>
  <c r="BW1509" i="35" s="1"/>
  <c r="BY1509" i="35"/>
  <c r="BZ1509" i="35" s="1"/>
  <c r="CA1509" i="35"/>
  <c r="BJ1513" i="35"/>
  <c r="BO1513" i="35" s="1"/>
  <c r="BT1513" i="35"/>
  <c r="BX1513" i="35" s="1"/>
  <c r="BY1513" i="35"/>
  <c r="BZ1513" i="35" s="1"/>
  <c r="CA1513" i="35"/>
  <c r="BJ1514" i="35"/>
  <c r="BR1514" i="35" s="1"/>
  <c r="BT1514" i="35"/>
  <c r="BW1514" i="35" s="1"/>
  <c r="BY1514" i="35"/>
  <c r="BZ1514" i="35" s="1"/>
  <c r="CA1514" i="35"/>
  <c r="BJ1517" i="35"/>
  <c r="BL1517" i="35" s="1"/>
  <c r="BT1517" i="35"/>
  <c r="BW1517" i="35" s="1"/>
  <c r="BY1517" i="35"/>
  <c r="BZ1517" i="35" s="1"/>
  <c r="CA1517" i="35"/>
  <c r="BJ1519" i="35"/>
  <c r="BO1519" i="35" s="1"/>
  <c r="BT1519" i="35"/>
  <c r="BW1519" i="35" s="1"/>
  <c r="BY1519" i="35"/>
  <c r="BZ1519" i="35" s="1"/>
  <c r="CA1519" i="35"/>
  <c r="BJ1523" i="35"/>
  <c r="BT1523" i="35"/>
  <c r="BV1523" i="35" s="1"/>
  <c r="BY1523" i="35"/>
  <c r="BZ1523" i="35" s="1"/>
  <c r="CA1523" i="35"/>
  <c r="BJ1524" i="35"/>
  <c r="BT1524" i="35"/>
  <c r="BW1524" i="35" s="1"/>
  <c r="BY1524" i="35"/>
  <c r="BZ1524" i="35" s="1"/>
  <c r="CA1524" i="35"/>
  <c r="BJ1527" i="35"/>
  <c r="BO1527" i="35" s="1"/>
  <c r="BT1527" i="35"/>
  <c r="BU1527" i="35" s="1"/>
  <c r="BY1527" i="35"/>
  <c r="BZ1527" i="35" s="1"/>
  <c r="CA1527" i="35"/>
  <c r="BJ1532" i="35"/>
  <c r="BO1532" i="35" s="1"/>
  <c r="BT1532" i="35"/>
  <c r="BU1532" i="35" s="1"/>
  <c r="BY1532" i="35"/>
  <c r="BZ1532" i="35" s="1"/>
  <c r="CA1532" i="35"/>
  <c r="BJ1533" i="35"/>
  <c r="BT1533" i="35"/>
  <c r="BY1533" i="35"/>
  <c r="BZ1533" i="35" s="1"/>
  <c r="CA1533" i="35"/>
  <c r="BJ1535" i="35"/>
  <c r="BO1535" i="35" s="1"/>
  <c r="BT1535" i="35"/>
  <c r="BW1535" i="35" s="1"/>
  <c r="BY1535" i="35"/>
  <c r="BZ1535" i="35" s="1"/>
  <c r="CA1535" i="35"/>
  <c r="BJ1538" i="35"/>
  <c r="BL1538" i="35" s="1"/>
  <c r="BT1538" i="35"/>
  <c r="BW1538" i="35" s="1"/>
  <c r="BY1538" i="35"/>
  <c r="BZ1538" i="35" s="1"/>
  <c r="CA1538" i="35"/>
  <c r="BJ1539" i="35"/>
  <c r="BR1539" i="35" s="1"/>
  <c r="BT1539" i="35"/>
  <c r="BW1539" i="35" s="1"/>
  <c r="BY1539" i="35"/>
  <c r="BZ1539" i="35" s="1"/>
  <c r="CA1539" i="35"/>
  <c r="BJ1542" i="35"/>
  <c r="BT1542" i="35"/>
  <c r="BY1542" i="35"/>
  <c r="BZ1542" i="35" s="1"/>
  <c r="CA1542" i="35"/>
  <c r="BJ1544" i="35"/>
  <c r="BO1544" i="35" s="1"/>
  <c r="BT1544" i="35"/>
  <c r="BU1544" i="35" s="1"/>
  <c r="BY1544" i="35"/>
  <c r="BZ1544" i="35" s="1"/>
  <c r="CA1544" i="35"/>
  <c r="BJ1546" i="35"/>
  <c r="BL1546" i="35" s="1"/>
  <c r="BT1546" i="35"/>
  <c r="BW1546" i="35" s="1"/>
  <c r="BY1546" i="35"/>
  <c r="BZ1546" i="35" s="1"/>
  <c r="CA1546" i="35"/>
  <c r="BJ1549" i="35"/>
  <c r="BO1549" i="35" s="1"/>
  <c r="BT1549" i="35"/>
  <c r="BY1549" i="35"/>
  <c r="BZ1549" i="35" s="1"/>
  <c r="CA1549" i="35"/>
  <c r="BJ1550" i="35"/>
  <c r="BT1550" i="35"/>
  <c r="BY1550" i="35"/>
  <c r="BZ1550" i="35" s="1"/>
  <c r="CA1550" i="35"/>
  <c r="BJ1552" i="35"/>
  <c r="BT1552" i="35"/>
  <c r="BY1552" i="35"/>
  <c r="BZ1552" i="35" s="1"/>
  <c r="CA1552" i="35"/>
  <c r="BJ1553" i="35"/>
  <c r="BT1553" i="35"/>
  <c r="BY1553" i="35"/>
  <c r="BZ1553" i="35" s="1"/>
  <c r="CA1553" i="35"/>
  <c r="BJ1555" i="35"/>
  <c r="BN1555" i="35" s="1"/>
  <c r="BT1555" i="35"/>
  <c r="BU1555" i="35" s="1"/>
  <c r="BY1555" i="35"/>
  <c r="BZ1555" i="35" s="1"/>
  <c r="CA1555" i="35"/>
  <c r="BJ1559" i="35"/>
  <c r="BN1559" i="35" s="1"/>
  <c r="BT1559" i="35"/>
  <c r="BY1559" i="35"/>
  <c r="BZ1559" i="35" s="1"/>
  <c r="CA1559" i="35"/>
  <c r="BJ1566" i="35"/>
  <c r="BO1566" i="35" s="1"/>
  <c r="BT1566" i="35"/>
  <c r="BU1566" i="35" s="1"/>
  <c r="BY1566" i="35"/>
  <c r="BZ1566" i="35" s="1"/>
  <c r="CA1566" i="35"/>
  <c r="BJ1567" i="35"/>
  <c r="BT1567" i="35"/>
  <c r="BX1567" i="35" s="1"/>
  <c r="BY1567" i="35"/>
  <c r="BZ1567" i="35" s="1"/>
  <c r="CA1567" i="35"/>
  <c r="BJ1571" i="35"/>
  <c r="BT1571" i="35"/>
  <c r="BV1571" i="35" s="1"/>
  <c r="BY1571" i="35"/>
  <c r="BZ1571" i="35" s="1"/>
  <c r="CA1571" i="35"/>
  <c r="BJ1581" i="35"/>
  <c r="BT1581" i="35"/>
  <c r="BV1581" i="35" s="1"/>
  <c r="BY1581" i="35"/>
  <c r="BZ1581" i="35" s="1"/>
  <c r="CA1581" i="35"/>
  <c r="BJ1584" i="35"/>
  <c r="BN1584" i="35" s="1"/>
  <c r="BT1584" i="35"/>
  <c r="BU1584" i="35" s="1"/>
  <c r="BY1584" i="35"/>
  <c r="BZ1584" i="35" s="1"/>
  <c r="CA1584" i="35"/>
  <c r="BJ1574" i="35"/>
  <c r="BK1574" i="35" s="1"/>
  <c r="BT1574" i="35"/>
  <c r="BU1574" i="35" s="1"/>
  <c r="BY1574" i="35"/>
  <c r="BZ1574" i="35" s="1"/>
  <c r="CA1574" i="35"/>
  <c r="BJ1576" i="35"/>
  <c r="BN1576" i="35" s="1"/>
  <c r="BT1576" i="35"/>
  <c r="BW1576" i="35" s="1"/>
  <c r="BY1576" i="35"/>
  <c r="BZ1576" i="35" s="1"/>
  <c r="CA1576" i="35"/>
  <c r="BJ1578" i="35"/>
  <c r="BT1578" i="35"/>
  <c r="BV1578" i="35" s="1"/>
  <c r="BY1578" i="35"/>
  <c r="BZ1578" i="35" s="1"/>
  <c r="CA1578" i="35"/>
  <c r="BJ1588" i="35"/>
  <c r="BK1588" i="35" s="1"/>
  <c r="BT1588" i="35"/>
  <c r="BU1588" i="35" s="1"/>
  <c r="BY1588" i="35"/>
  <c r="BZ1588" i="35" s="1"/>
  <c r="CA1588" i="35"/>
  <c r="BJ1593" i="35"/>
  <c r="BL1593" i="35" s="1"/>
  <c r="BT1593" i="35"/>
  <c r="BY1593" i="35"/>
  <c r="BZ1593" i="35" s="1"/>
  <c r="CA1593" i="35"/>
  <c r="BJ1596" i="35"/>
  <c r="BN1596" i="35" s="1"/>
  <c r="BT1596" i="35"/>
  <c r="BX1596" i="35" s="1"/>
  <c r="BY1596" i="35"/>
  <c r="BZ1596" i="35" s="1"/>
  <c r="CA1596" i="35"/>
  <c r="BJ1599" i="35"/>
  <c r="BT1599" i="35"/>
  <c r="BU1599" i="35" s="1"/>
  <c r="BY1599" i="35"/>
  <c r="BZ1599" i="35" s="1"/>
  <c r="CA1599" i="35"/>
  <c r="BJ1601" i="35"/>
  <c r="BR1601" i="35" s="1"/>
  <c r="BT1601" i="35"/>
  <c r="BV1601" i="35" s="1"/>
  <c r="BY1601" i="35"/>
  <c r="BZ1601" i="35" s="1"/>
  <c r="CA1601" i="35"/>
  <c r="BJ1604" i="35"/>
  <c r="BR1604" i="35" s="1"/>
  <c r="BT1604" i="35"/>
  <c r="BV1604" i="35" s="1"/>
  <c r="BY1604" i="35"/>
  <c r="BZ1604" i="35" s="1"/>
  <c r="CA1604" i="35"/>
  <c r="BJ1608" i="35"/>
  <c r="BT1608" i="35"/>
  <c r="BW1608" i="35" s="1"/>
  <c r="BY1608" i="35"/>
  <c r="BZ1608" i="35" s="1"/>
  <c r="CA1608" i="35"/>
  <c r="BJ1612" i="35"/>
  <c r="BO1612" i="35" s="1"/>
  <c r="BT1612" i="35"/>
  <c r="BY1612" i="35"/>
  <c r="BZ1612" i="35" s="1"/>
  <c r="CA1612" i="35"/>
  <c r="BJ1615" i="35"/>
  <c r="BL1615" i="35" s="1"/>
  <c r="BT1615" i="35"/>
  <c r="BW1615" i="35" s="1"/>
  <c r="BY1615" i="35"/>
  <c r="BZ1615" i="35" s="1"/>
  <c r="CA1615" i="35"/>
  <c r="BJ1616" i="35"/>
  <c r="BT1616" i="35"/>
  <c r="BY1616" i="35"/>
  <c r="CA1616" i="35"/>
  <c r="BJ1636" i="35"/>
  <c r="BR1636" i="35" s="1"/>
  <c r="BT1636" i="35"/>
  <c r="BY1636" i="35"/>
  <c r="BZ1636" i="35" s="1"/>
  <c r="CA1636" i="35"/>
  <c r="BJ1637" i="35"/>
  <c r="BN1637" i="35" s="1"/>
  <c r="BT1637" i="35"/>
  <c r="BX1637" i="35" s="1"/>
  <c r="BY1637" i="35"/>
  <c r="BZ1637" i="35" s="1"/>
  <c r="CA1637" i="35"/>
  <c r="BJ1638" i="35"/>
  <c r="BN1638" i="35" s="1"/>
  <c r="BT1638" i="35"/>
  <c r="BW1638" i="35" s="1"/>
  <c r="BY1638" i="35"/>
  <c r="BZ1638" i="35" s="1"/>
  <c r="CA1638" i="35"/>
  <c r="BJ1639" i="35"/>
  <c r="BR1639" i="35" s="1"/>
  <c r="BT1639" i="35"/>
  <c r="BX1639" i="35" s="1"/>
  <c r="BY1639" i="35"/>
  <c r="BZ1639" i="35" s="1"/>
  <c r="CA1639" i="35"/>
  <c r="BJ1643" i="35"/>
  <c r="BR1643" i="35" s="1"/>
  <c r="BT1643" i="35"/>
  <c r="BU1643" i="35" s="1"/>
  <c r="BY1643" i="35"/>
  <c r="BZ1643" i="35" s="1"/>
  <c r="CA1643" i="35"/>
  <c r="BJ1647" i="35"/>
  <c r="BT1647" i="35"/>
  <c r="BV1647" i="35" s="1"/>
  <c r="BY1647" i="35"/>
  <c r="BZ1647" i="35" s="1"/>
  <c r="CA1647" i="35"/>
  <c r="BJ1650" i="35"/>
  <c r="BO1650" i="35" s="1"/>
  <c r="BT1650" i="35"/>
  <c r="BU1650" i="35" s="1"/>
  <c r="BY1650" i="35"/>
  <c r="BZ1650" i="35" s="1"/>
  <c r="CA1650" i="35"/>
  <c r="BJ1651" i="35"/>
  <c r="BK1651" i="35" s="1"/>
  <c r="BM1651" i="35" s="1"/>
  <c r="BT1651" i="35"/>
  <c r="BX1651" i="35" s="1"/>
  <c r="BY1651" i="35"/>
  <c r="BZ1651" i="35" s="1"/>
  <c r="CA1651" i="35"/>
  <c r="BJ1617" i="35"/>
  <c r="BL1617" i="35" s="1"/>
  <c r="BT1617" i="35"/>
  <c r="BU1617" i="35" s="1"/>
  <c r="BY1617" i="35"/>
  <c r="BZ1617" i="35" s="1"/>
  <c r="CA1617" i="35"/>
  <c r="BJ1618" i="35"/>
  <c r="BT1618" i="35"/>
  <c r="BU1618" i="35" s="1"/>
  <c r="BY1618" i="35"/>
  <c r="BZ1618" i="35" s="1"/>
  <c r="CA1618" i="35"/>
  <c r="BJ1620" i="35"/>
  <c r="BR1620" i="35" s="1"/>
  <c r="BT1620" i="35"/>
  <c r="BU1620" i="35" s="1"/>
  <c r="BY1620" i="35"/>
  <c r="BZ1620" i="35" s="1"/>
  <c r="CA1620" i="35"/>
  <c r="BJ1621" i="35"/>
  <c r="BN1621" i="35" s="1"/>
  <c r="BT1621" i="35"/>
  <c r="BX1621" i="35" s="1"/>
  <c r="BY1621" i="35"/>
  <c r="BZ1621" i="35" s="1"/>
  <c r="CA1621" i="35"/>
  <c r="BJ1627" i="35"/>
  <c r="BO1627" i="35" s="1"/>
  <c r="BT1627" i="35"/>
  <c r="BU1627" i="35" s="1"/>
  <c r="BY1627" i="35"/>
  <c r="BZ1627" i="35" s="1"/>
  <c r="CA1627" i="35"/>
  <c r="BJ1628" i="35"/>
  <c r="BO1628" i="35" s="1"/>
  <c r="BT1628" i="35"/>
  <c r="BX1628" i="35" s="1"/>
  <c r="BY1628" i="35"/>
  <c r="BZ1628" i="35" s="1"/>
  <c r="CA1628" i="35"/>
  <c r="BJ1629" i="35"/>
  <c r="BL1629" i="35" s="1"/>
  <c r="BT1629" i="35"/>
  <c r="BY1629" i="35"/>
  <c r="BZ1629" i="35" s="1"/>
  <c r="CA1629" i="35"/>
  <c r="BJ1631" i="35"/>
  <c r="BK1631" i="35" s="1"/>
  <c r="BQ1631" i="35" s="1"/>
  <c r="BT1631" i="35"/>
  <c r="BV1631" i="35" s="1"/>
  <c r="BY1631" i="35"/>
  <c r="BZ1631" i="35" s="1"/>
  <c r="CA1631" i="35"/>
  <c r="BJ1653" i="35"/>
  <c r="BR1653" i="35" s="1"/>
  <c r="BT1653" i="35"/>
  <c r="BU1653" i="35" s="1"/>
  <c r="BY1653" i="35"/>
  <c r="BZ1653" i="35" s="1"/>
  <c r="CA1653" i="35"/>
  <c r="BJ1657" i="35"/>
  <c r="BN1657" i="35" s="1"/>
  <c r="BT1657" i="35"/>
  <c r="BW1657" i="35" s="1"/>
  <c r="BY1657" i="35"/>
  <c r="BZ1657" i="35" s="1"/>
  <c r="CA1657" i="35"/>
  <c r="BJ1661" i="35"/>
  <c r="BL1661" i="35" s="1"/>
  <c r="BT1661" i="35"/>
  <c r="BY1661" i="35"/>
  <c r="BZ1661" i="35" s="1"/>
  <c r="CA1661" i="35"/>
  <c r="BJ1666" i="35"/>
  <c r="BK1666" i="35" s="1"/>
  <c r="BT1666" i="35"/>
  <c r="BV1666" i="35" s="1"/>
  <c r="BY1666" i="35"/>
  <c r="BZ1666" i="35" s="1"/>
  <c r="CA1666" i="35"/>
  <c r="BJ1670" i="35"/>
  <c r="BR1670" i="35" s="1"/>
  <c r="BT1670" i="35"/>
  <c r="BU1670" i="35" s="1"/>
  <c r="BY1670" i="35"/>
  <c r="BZ1670" i="35" s="1"/>
  <c r="CA1670" i="35"/>
  <c r="BJ1674" i="35"/>
  <c r="BK1674" i="35" s="1"/>
  <c r="BT1674" i="35"/>
  <c r="BX1674" i="35" s="1"/>
  <c r="BY1674" i="35"/>
  <c r="BZ1674" i="35" s="1"/>
  <c r="CA1674" i="35"/>
  <c r="BJ1677" i="35"/>
  <c r="BK1677" i="35" s="1"/>
  <c r="BT1677" i="35"/>
  <c r="BW1677" i="35" s="1"/>
  <c r="BY1677" i="35"/>
  <c r="BZ1677" i="35" s="1"/>
  <c r="CA1677" i="35"/>
  <c r="BJ1679" i="35"/>
  <c r="BT1679" i="35"/>
  <c r="BX1679" i="35" s="1"/>
  <c r="BY1679" i="35"/>
  <c r="BZ1679" i="35" s="1"/>
  <c r="CA1679" i="35"/>
  <c r="BJ1682" i="35"/>
  <c r="BL1682" i="35" s="1"/>
  <c r="BT1682" i="35"/>
  <c r="BU1682" i="35" s="1"/>
  <c r="BY1682" i="35"/>
  <c r="BZ1682" i="35" s="1"/>
  <c r="CA1682" i="35"/>
  <c r="BJ1686" i="35"/>
  <c r="BT1686" i="35"/>
  <c r="BU1686" i="35" s="1"/>
  <c r="BY1686" i="35"/>
  <c r="BZ1686" i="35" s="1"/>
  <c r="CA1686" i="35"/>
  <c r="BJ1690" i="35"/>
  <c r="BO1690" i="35" s="1"/>
  <c r="BT1690" i="35"/>
  <c r="BY1690" i="35"/>
  <c r="BZ1690" i="35" s="1"/>
  <c r="CA1690" i="35"/>
  <c r="BJ1693" i="35"/>
  <c r="BN1693" i="35" s="1"/>
  <c r="BT1693" i="35"/>
  <c r="BY1693" i="35"/>
  <c r="BZ1693" i="35" s="1"/>
  <c r="CA1693" i="35"/>
  <c r="BJ1697" i="35"/>
  <c r="BK1697" i="35" s="1"/>
  <c r="BT1697" i="35"/>
  <c r="BU1697" i="35" s="1"/>
  <c r="BY1697" i="35"/>
  <c r="BZ1697" i="35" s="1"/>
  <c r="CA1697" i="35"/>
  <c r="BJ1700" i="35"/>
  <c r="BO1700" i="35" s="1"/>
  <c r="BT1700" i="35"/>
  <c r="BX1700" i="35" s="1"/>
  <c r="BY1700" i="35"/>
  <c r="BZ1700" i="35" s="1"/>
  <c r="CA1700" i="35"/>
  <c r="BJ1701" i="35"/>
  <c r="BL1701" i="35" s="1"/>
  <c r="BT1701" i="35"/>
  <c r="BY1701" i="35"/>
  <c r="BZ1701" i="35" s="1"/>
  <c r="CA1701" i="35"/>
  <c r="BJ1714" i="35"/>
  <c r="BK1714" i="35" s="1"/>
  <c r="BT1714" i="35"/>
  <c r="BV1714" i="35" s="1"/>
  <c r="BY1714" i="35"/>
  <c r="BZ1714" i="35" s="1"/>
  <c r="CA1714" i="35"/>
  <c r="BJ1723" i="35"/>
  <c r="BL1723" i="35" s="1"/>
  <c r="BT1723" i="35"/>
  <c r="BU1723" i="35" s="1"/>
  <c r="BY1723" i="35"/>
  <c r="BZ1723" i="35" s="1"/>
  <c r="CA1723" i="35"/>
  <c r="BJ1730" i="35"/>
  <c r="BN1730" i="35" s="1"/>
  <c r="BT1730" i="35"/>
  <c r="BV1730" i="35" s="1"/>
  <c r="BY1730" i="35"/>
  <c r="BZ1730" i="35" s="1"/>
  <c r="CA1730" i="35"/>
  <c r="BJ1739" i="35"/>
  <c r="BL1739" i="35" s="1"/>
  <c r="BT1739" i="35"/>
  <c r="BY1739" i="35"/>
  <c r="BZ1739" i="35" s="1"/>
  <c r="CA1739" i="35"/>
  <c r="BJ1745" i="35"/>
  <c r="BN1745" i="35" s="1"/>
  <c r="BT1745" i="35"/>
  <c r="BU1745" i="35" s="1"/>
  <c r="BY1745" i="35"/>
  <c r="BZ1745" i="35" s="1"/>
  <c r="CA1745" i="35"/>
  <c r="BJ1746" i="35"/>
  <c r="BO1746" i="35" s="1"/>
  <c r="BT1746" i="35"/>
  <c r="BY1746" i="35"/>
  <c r="BZ1746" i="35" s="1"/>
  <c r="CA1746" i="35"/>
  <c r="BJ1758" i="35"/>
  <c r="BT1758" i="35"/>
  <c r="BV1758" i="35" s="1"/>
  <c r="BY1758" i="35"/>
  <c r="BZ1758" i="35" s="1"/>
  <c r="CA1758" i="35"/>
  <c r="BJ1761" i="35"/>
  <c r="BT1761" i="35"/>
  <c r="BU1761" i="35" s="1"/>
  <c r="BY1761" i="35"/>
  <c r="BZ1761" i="35" s="1"/>
  <c r="CA1761" i="35"/>
  <c r="BJ1762" i="35"/>
  <c r="BN1762" i="35" s="1"/>
  <c r="BT1762" i="35"/>
  <c r="BX1762" i="35" s="1"/>
  <c r="BY1762" i="35"/>
  <c r="BZ1762" i="35" s="1"/>
  <c r="CA1762" i="35"/>
  <c r="BJ1768" i="35"/>
  <c r="BL1768" i="35" s="1"/>
  <c r="BT1768" i="35"/>
  <c r="BV1768" i="35" s="1"/>
  <c r="BY1768" i="35"/>
  <c r="BZ1768" i="35" s="1"/>
  <c r="CA1768" i="35"/>
  <c r="BJ1769" i="35"/>
  <c r="BK1769" i="35" s="1"/>
  <c r="BM1769" i="35" s="1"/>
  <c r="BT1769" i="35"/>
  <c r="BU1769" i="35" s="1"/>
  <c r="BY1769" i="35"/>
  <c r="BZ1769" i="35" s="1"/>
  <c r="CA1769" i="35"/>
  <c r="BJ1770" i="35"/>
  <c r="BO1770" i="35" s="1"/>
  <c r="BT1770" i="35"/>
  <c r="BX1770" i="35" s="1"/>
  <c r="BY1770" i="35"/>
  <c r="BZ1770" i="35" s="1"/>
  <c r="CA1770" i="35"/>
  <c r="BJ1778" i="35"/>
  <c r="BK1778" i="35" s="1"/>
  <c r="BT1778" i="35"/>
  <c r="BY1778" i="35"/>
  <c r="BZ1778" i="35" s="1"/>
  <c r="CA1778" i="35"/>
  <c r="BJ1782" i="35"/>
  <c r="BO1782" i="35" s="1"/>
  <c r="BT1782" i="35"/>
  <c r="BY1782" i="35"/>
  <c r="BZ1782" i="35" s="1"/>
  <c r="CA1782" i="35"/>
  <c r="BJ1788" i="35"/>
  <c r="BK1788" i="35" s="1"/>
  <c r="BM1788" i="35" s="1"/>
  <c r="BT1788" i="35"/>
  <c r="BW1788" i="35" s="1"/>
  <c r="BY1788" i="35"/>
  <c r="BZ1788" i="35" s="1"/>
  <c r="CA1788" i="35"/>
  <c r="BJ1792" i="35"/>
  <c r="BN1792" i="35" s="1"/>
  <c r="BT1792" i="35"/>
  <c r="BX1792" i="35" s="1"/>
  <c r="BY1792" i="35"/>
  <c r="BZ1792" i="35" s="1"/>
  <c r="CA1792" i="35"/>
  <c r="BJ1793" i="35"/>
  <c r="BN1793" i="35" s="1"/>
  <c r="BT1793" i="35"/>
  <c r="BY1793" i="35"/>
  <c r="BZ1793" i="35" s="1"/>
  <c r="CA1793" i="35"/>
  <c r="BJ1705" i="35"/>
  <c r="BN1705" i="35" s="1"/>
  <c r="BT1705" i="35"/>
  <c r="BX1705" i="35" s="1"/>
  <c r="BY1705" i="35"/>
  <c r="BZ1705" i="35" s="1"/>
  <c r="CA1705" i="35"/>
  <c r="BJ1706" i="35"/>
  <c r="BK1706" i="35" s="1"/>
  <c r="BT1706" i="35"/>
  <c r="BW1706" i="35" s="1"/>
  <c r="BY1706" i="35"/>
  <c r="BZ1706" i="35" s="1"/>
  <c r="CA1706" i="35"/>
  <c r="BJ1797" i="35"/>
  <c r="BN1797" i="35" s="1"/>
  <c r="BT1797" i="35"/>
  <c r="BX1797" i="35" s="1"/>
  <c r="BY1797" i="35"/>
  <c r="BZ1797" i="35" s="1"/>
  <c r="CA1797" i="35"/>
  <c r="BJ1802" i="35"/>
  <c r="BK1802" i="35" s="1"/>
  <c r="BT1802" i="35"/>
  <c r="BY1802" i="35"/>
  <c r="BZ1802" i="35" s="1"/>
  <c r="CA1802" i="35"/>
  <c r="BJ1807" i="35"/>
  <c r="BN1807" i="35" s="1"/>
  <c r="BT1807" i="35"/>
  <c r="BX1807" i="35" s="1"/>
  <c r="BY1807" i="35"/>
  <c r="BZ1807" i="35" s="1"/>
  <c r="CA1807" i="35"/>
  <c r="BJ1813" i="35"/>
  <c r="BK1813" i="35" s="1"/>
  <c r="BT1813" i="35"/>
  <c r="BY1813" i="35"/>
  <c r="BZ1813" i="35" s="1"/>
  <c r="CA1813" i="35"/>
  <c r="BJ1814" i="35"/>
  <c r="BN1814" i="35" s="1"/>
  <c r="BT1814" i="35"/>
  <c r="BX1814" i="35" s="1"/>
  <c r="BY1814" i="35"/>
  <c r="BZ1814" i="35" s="1"/>
  <c r="CA1814" i="35"/>
  <c r="BJ1815" i="35"/>
  <c r="BK1815" i="35" s="1"/>
  <c r="BT1815" i="35"/>
  <c r="BY1815" i="35"/>
  <c r="BZ1815" i="35" s="1"/>
  <c r="CA1815" i="35"/>
  <c r="BJ1816" i="35"/>
  <c r="BN1816" i="35" s="1"/>
  <c r="BT1816" i="35"/>
  <c r="BX1816" i="35" s="1"/>
  <c r="BY1816" i="35"/>
  <c r="BZ1816" i="35" s="1"/>
  <c r="CA1816" i="35"/>
  <c r="BJ1817" i="35"/>
  <c r="BK1817" i="35" s="1"/>
  <c r="BT1817" i="35"/>
  <c r="BW1817" i="35" s="1"/>
  <c r="BY1817" i="35"/>
  <c r="BZ1817" i="35" s="1"/>
  <c r="CA1817" i="35"/>
  <c r="BJ1804" i="35"/>
  <c r="BN1804" i="35" s="1"/>
  <c r="BT1804" i="35"/>
  <c r="BX1804" i="35" s="1"/>
  <c r="BY1804" i="35"/>
  <c r="BZ1804" i="35" s="1"/>
  <c r="CA1804" i="35"/>
  <c r="BJ1805" i="35"/>
  <c r="BK1805" i="35" s="1"/>
  <c r="BT1805" i="35"/>
  <c r="BY1805" i="35"/>
  <c r="BZ1805" i="35" s="1"/>
  <c r="CA1805" i="35"/>
  <c r="BJ1818" i="35"/>
  <c r="BT1818" i="35"/>
  <c r="BX1818" i="35" s="1"/>
  <c r="BY1818" i="35"/>
  <c r="BZ1818" i="35" s="1"/>
  <c r="CA1818" i="35"/>
  <c r="BJ1822" i="35"/>
  <c r="BK1822" i="35" s="1"/>
  <c r="BT1822" i="35"/>
  <c r="BU1822" i="35" s="1"/>
  <c r="BY1822" i="35"/>
  <c r="BZ1822" i="35" s="1"/>
  <c r="CA1822" i="35"/>
  <c r="BJ1825" i="35"/>
  <c r="BN1825" i="35" s="1"/>
  <c r="BT1825" i="35"/>
  <c r="BX1825" i="35" s="1"/>
  <c r="BY1825" i="35"/>
  <c r="BZ1825" i="35" s="1"/>
  <c r="CA1825" i="35"/>
  <c r="BJ1826" i="35"/>
  <c r="BK1826" i="35" s="1"/>
  <c r="BT1826" i="35"/>
  <c r="BY1826" i="35"/>
  <c r="BZ1826" i="35" s="1"/>
  <c r="CA1826" i="35"/>
  <c r="BJ1829" i="35"/>
  <c r="BN1829" i="35" s="1"/>
  <c r="BT1829" i="35"/>
  <c r="BX1829" i="35" s="1"/>
  <c r="BY1829" i="35"/>
  <c r="BZ1829" i="35" s="1"/>
  <c r="CA1829" i="35"/>
  <c r="BJ1830" i="35"/>
  <c r="BK1830" i="35" s="1"/>
  <c r="BT1830" i="35"/>
  <c r="BU1830" i="35" s="1"/>
  <c r="BY1830" i="35"/>
  <c r="BZ1830" i="35" s="1"/>
  <c r="CA1830" i="35"/>
  <c r="BJ1845" i="35"/>
  <c r="BN1845" i="35" s="1"/>
  <c r="BT1845" i="35"/>
  <c r="BX1845" i="35" s="1"/>
  <c r="BY1845" i="35"/>
  <c r="BZ1845" i="35" s="1"/>
  <c r="CA1845" i="35"/>
  <c r="BJ1852" i="35"/>
  <c r="BN1852" i="35" s="1"/>
  <c r="BT1852" i="35"/>
  <c r="BY1852" i="35"/>
  <c r="BZ1852" i="35" s="1"/>
  <c r="CA1852" i="35"/>
  <c r="BJ1856" i="35"/>
  <c r="BO1856" i="35" s="1"/>
  <c r="BT1856" i="35"/>
  <c r="BX1856" i="35" s="1"/>
  <c r="BY1856" i="35"/>
  <c r="BZ1856" i="35" s="1"/>
  <c r="CA1856" i="35"/>
  <c r="BJ1863" i="35"/>
  <c r="BK1863" i="35" s="1"/>
  <c r="BM1863" i="35" s="1"/>
  <c r="BT1863" i="35"/>
  <c r="BU1863" i="35" s="1"/>
  <c r="BY1863" i="35"/>
  <c r="BZ1863" i="35" s="1"/>
  <c r="CA1863" i="35"/>
  <c r="BJ1867" i="35"/>
  <c r="BN1867" i="35" s="1"/>
  <c r="BT1867" i="35"/>
  <c r="BX1867" i="35" s="1"/>
  <c r="BY1867" i="35"/>
  <c r="BZ1867" i="35" s="1"/>
  <c r="CA1867" i="35"/>
  <c r="BJ1877" i="35"/>
  <c r="BN1877" i="35" s="1"/>
  <c r="BT1877" i="35"/>
  <c r="BV1877" i="35" s="1"/>
  <c r="BY1877" i="35"/>
  <c r="BZ1877" i="35" s="1"/>
  <c r="CA1877" i="35"/>
  <c r="BJ1882" i="35"/>
  <c r="BN1882" i="35" s="1"/>
  <c r="BT1882" i="35"/>
  <c r="BX1882" i="35" s="1"/>
  <c r="BY1882" i="35"/>
  <c r="BZ1882" i="35" s="1"/>
  <c r="CA1882" i="35"/>
  <c r="BJ1892" i="35"/>
  <c r="BT1892" i="35"/>
  <c r="BU1892" i="35" s="1"/>
  <c r="BY1892" i="35"/>
  <c r="BZ1892" i="35" s="1"/>
  <c r="CA1892" i="35"/>
  <c r="BJ1897" i="35"/>
  <c r="BN1897" i="35" s="1"/>
  <c r="BT1897" i="35"/>
  <c r="BX1897" i="35" s="1"/>
  <c r="BY1897" i="35"/>
  <c r="BZ1897" i="35" s="1"/>
  <c r="CA1897" i="35"/>
  <c r="BJ1899" i="35"/>
  <c r="BK1899" i="35" s="1"/>
  <c r="BP1899" i="35" s="1"/>
  <c r="BT1899" i="35"/>
  <c r="BV1899" i="35" s="1"/>
  <c r="BY1899" i="35"/>
  <c r="BZ1899" i="35" s="1"/>
  <c r="CA1899" i="35"/>
  <c r="BJ1903" i="35"/>
  <c r="BO1903" i="35" s="1"/>
  <c r="BT1903" i="35"/>
  <c r="BX1903" i="35" s="1"/>
  <c r="BY1903" i="35"/>
  <c r="BZ1903" i="35" s="1"/>
  <c r="CA1903" i="35"/>
  <c r="BJ1908" i="35"/>
  <c r="BK1908" i="35" s="1"/>
  <c r="BM1908" i="35" s="1"/>
  <c r="BT1908" i="35"/>
  <c r="BY1908" i="35"/>
  <c r="BZ1908" i="35" s="1"/>
  <c r="CA1908" i="35"/>
  <c r="BJ1911" i="35"/>
  <c r="BK1911" i="35" s="1"/>
  <c r="BT1911" i="35"/>
  <c r="BY1911" i="35"/>
  <c r="BZ1911" i="35" s="1"/>
  <c r="CA1911" i="35"/>
  <c r="BJ1913" i="35"/>
  <c r="BK1913" i="35" s="1"/>
  <c r="BM1913" i="35" s="1"/>
  <c r="BT1913" i="35"/>
  <c r="BV1913" i="35" s="1"/>
  <c r="BY1913" i="35"/>
  <c r="BZ1913" i="35" s="1"/>
  <c r="CA1913" i="35"/>
  <c r="BJ1834" i="35"/>
  <c r="BN1834" i="35" s="1"/>
  <c r="BT1834" i="35"/>
  <c r="BX1834" i="35" s="1"/>
  <c r="BY1834" i="35"/>
  <c r="BZ1834" i="35" s="1"/>
  <c r="CA1834" i="35"/>
  <c r="BJ1835" i="35"/>
  <c r="BK1835" i="35" s="1"/>
  <c r="BM1835" i="35" s="1"/>
  <c r="BT1835" i="35"/>
  <c r="BU1835" i="35" s="1"/>
  <c r="BY1835" i="35"/>
  <c r="BZ1835" i="35" s="1"/>
  <c r="CA1835" i="35"/>
  <c r="BJ1917" i="35"/>
  <c r="BK1917" i="35" s="1"/>
  <c r="BM1917" i="35" s="1"/>
  <c r="BT1917" i="35"/>
  <c r="BY1917" i="35"/>
  <c r="BZ1917" i="35" s="1"/>
  <c r="CA1917" i="35"/>
  <c r="BJ1921" i="35"/>
  <c r="BN1921" i="35" s="1"/>
  <c r="BT1921" i="35"/>
  <c r="BX1921" i="35" s="1"/>
  <c r="BY1921" i="35"/>
  <c r="BZ1921" i="35" s="1"/>
  <c r="CA1921" i="35"/>
  <c r="BJ1923" i="35"/>
  <c r="BK1923" i="35" s="1"/>
  <c r="BT1923" i="35"/>
  <c r="BU1923" i="35" s="1"/>
  <c r="BY1923" i="35"/>
  <c r="BZ1923" i="35" s="1"/>
  <c r="CA1923" i="35"/>
  <c r="BJ1925" i="35"/>
  <c r="BK1925" i="35" s="1"/>
  <c r="BT1925" i="35"/>
  <c r="BX1925" i="35" s="1"/>
  <c r="BY1925" i="35"/>
  <c r="BZ1925" i="35" s="1"/>
  <c r="CA1925" i="35"/>
  <c r="BJ1929" i="35"/>
  <c r="BK1929" i="35" s="1"/>
  <c r="BQ1929" i="35" s="1"/>
  <c r="BT1929" i="35"/>
  <c r="BV1929" i="35" s="1"/>
  <c r="BY1929" i="35"/>
  <c r="BZ1929" i="35" s="1"/>
  <c r="CA1929" i="35"/>
  <c r="BJ1935" i="35"/>
  <c r="BO1935" i="35" s="1"/>
  <c r="BT1935" i="35"/>
  <c r="BX1935" i="35" s="1"/>
  <c r="BY1935" i="35"/>
  <c r="BZ1935" i="35" s="1"/>
  <c r="CA1935" i="35"/>
  <c r="BJ1942" i="35"/>
  <c r="BK1942" i="35" s="1"/>
  <c r="BM1942" i="35" s="1"/>
  <c r="BT1942" i="35"/>
  <c r="BW1942" i="35" s="1"/>
  <c r="BY1942" i="35"/>
  <c r="BZ1942" i="35" s="1"/>
  <c r="CA1942" i="35"/>
  <c r="BJ1946" i="35"/>
  <c r="BK1946" i="35" s="1"/>
  <c r="BT1946" i="35"/>
  <c r="BX1946" i="35" s="1"/>
  <c r="BY1946" i="35"/>
  <c r="BZ1946" i="35" s="1"/>
  <c r="CA1946" i="35"/>
  <c r="BJ1948" i="35"/>
  <c r="BN1948" i="35" s="1"/>
  <c r="BT1948" i="35"/>
  <c r="BX1948" i="35" s="1"/>
  <c r="BY1948" i="35"/>
  <c r="BZ1948" i="35" s="1"/>
  <c r="CA1948" i="35"/>
  <c r="BJ1950" i="35"/>
  <c r="BK1950" i="35" s="1"/>
  <c r="BT1950" i="35"/>
  <c r="BW1950" i="35" s="1"/>
  <c r="BY1950" i="35"/>
  <c r="BZ1950" i="35" s="1"/>
  <c r="CA1950" i="35"/>
  <c r="BJ1953" i="35"/>
  <c r="BN1953" i="35" s="1"/>
  <c r="BT1953" i="35"/>
  <c r="BX1953" i="35" s="1"/>
  <c r="BY1953" i="35"/>
  <c r="BZ1953" i="35" s="1"/>
  <c r="CA1953" i="35"/>
  <c r="BJ1955" i="35"/>
  <c r="BT1955" i="35"/>
  <c r="BU1955" i="35" s="1"/>
  <c r="BY1955" i="35"/>
  <c r="BZ1955" i="35" s="1"/>
  <c r="CA1955" i="35"/>
  <c r="BJ1958" i="35"/>
  <c r="BN1958" i="35" s="1"/>
  <c r="BT1958" i="35"/>
  <c r="BX1958" i="35" s="1"/>
  <c r="BY1958" i="35"/>
  <c r="BZ1958" i="35" s="1"/>
  <c r="CA1958" i="35"/>
  <c r="BJ1962" i="35"/>
  <c r="BO1962" i="35" s="1"/>
  <c r="BT1962" i="35"/>
  <c r="BV1962" i="35" s="1"/>
  <c r="BY1962" i="35"/>
  <c r="BZ1962" i="35" s="1"/>
  <c r="CA1962" i="35"/>
  <c r="BJ1965" i="35"/>
  <c r="BN1965" i="35" s="1"/>
  <c r="BT1965" i="35"/>
  <c r="BX1965" i="35" s="1"/>
  <c r="BY1965" i="35"/>
  <c r="BZ1965" i="35" s="1"/>
  <c r="CA1965" i="35"/>
  <c r="BJ1973" i="35"/>
  <c r="BO1973" i="35" s="1"/>
  <c r="BT1973" i="35"/>
  <c r="BW1973" i="35" s="1"/>
  <c r="BY1973" i="35"/>
  <c r="BZ1973" i="35" s="1"/>
  <c r="CA1973" i="35"/>
  <c r="BJ1976" i="35"/>
  <c r="BN1976" i="35" s="1"/>
  <c r="BT1976" i="35"/>
  <c r="BX1976" i="35" s="1"/>
  <c r="BY1976" i="35"/>
  <c r="BZ1976" i="35" s="1"/>
  <c r="CA1976" i="35"/>
  <c r="BJ1979" i="35"/>
  <c r="BO1979" i="35" s="1"/>
  <c r="BT1979" i="35"/>
  <c r="BU1979" i="35" s="1"/>
  <c r="BY1979" i="35"/>
  <c r="BZ1979" i="35" s="1"/>
  <c r="CA1979" i="35"/>
  <c r="BJ1984" i="35"/>
  <c r="BN1984" i="35" s="1"/>
  <c r="BT1984" i="35"/>
  <c r="BY1984" i="35"/>
  <c r="BZ1984" i="35" s="1"/>
  <c r="CA1984" i="35"/>
  <c r="BJ1986" i="35"/>
  <c r="BO1986" i="35" s="1"/>
  <c r="BT1986" i="35"/>
  <c r="BU1986" i="35" s="1"/>
  <c r="BY1986" i="35"/>
  <c r="BZ1986" i="35" s="1"/>
  <c r="CA1986" i="35"/>
  <c r="BJ1988" i="35"/>
  <c r="BL1988" i="35" s="1"/>
  <c r="BT1988" i="35"/>
  <c r="BX1988" i="35" s="1"/>
  <c r="BY1988" i="35"/>
  <c r="BZ1988" i="35" s="1"/>
  <c r="CA1988" i="35"/>
  <c r="BJ1990" i="35"/>
  <c r="BO1990" i="35" s="1"/>
  <c r="BT1990" i="35"/>
  <c r="BV1990" i="35" s="1"/>
  <c r="BY1990" i="35"/>
  <c r="BZ1990" i="35" s="1"/>
  <c r="CA1990" i="35"/>
  <c r="BJ1992" i="35"/>
  <c r="BL1992" i="35" s="1"/>
  <c r="BT1992" i="35"/>
  <c r="BV1992" i="35" s="1"/>
  <c r="BY1992" i="35"/>
  <c r="BZ1992" i="35" s="1"/>
  <c r="CA1992" i="35"/>
  <c r="BJ1997" i="35"/>
  <c r="BK1997" i="35" s="1"/>
  <c r="BT1997" i="35"/>
  <c r="BV1997" i="35" s="1"/>
  <c r="BY1997" i="35"/>
  <c r="BZ1997" i="35" s="1"/>
  <c r="CA1997" i="35"/>
  <c r="BJ1999" i="35"/>
  <c r="BL1999" i="35" s="1"/>
  <c r="BT1999" i="35"/>
  <c r="BV1999" i="35" s="1"/>
  <c r="BY1999" i="35"/>
  <c r="BZ1999" i="35" s="1"/>
  <c r="CA1999" i="35"/>
  <c r="BJ1968" i="35"/>
  <c r="BO1968" i="35" s="1"/>
  <c r="BT1968" i="35"/>
  <c r="BU1968" i="35" s="1"/>
  <c r="BY1968" i="35"/>
  <c r="BZ1968" i="35" s="1"/>
  <c r="CA1968" i="35"/>
  <c r="BJ1969" i="35"/>
  <c r="BL1969" i="35" s="1"/>
  <c r="BT1969" i="35"/>
  <c r="BY1969" i="35"/>
  <c r="BZ1969" i="35" s="1"/>
  <c r="CA1969" i="35"/>
  <c r="BJ2003" i="35"/>
  <c r="BO2003" i="35" s="1"/>
  <c r="BT2003" i="35"/>
  <c r="BU2003" i="35" s="1"/>
  <c r="BY2003" i="35"/>
  <c r="BZ2003" i="35" s="1"/>
  <c r="CA2003" i="35"/>
  <c r="BJ2006" i="35"/>
  <c r="BL2006" i="35" s="1"/>
  <c r="BT2006" i="35"/>
  <c r="BV2006" i="35" s="1"/>
  <c r="BY2006" i="35"/>
  <c r="BZ2006" i="35" s="1"/>
  <c r="CA2006" i="35"/>
  <c r="BJ2009" i="35"/>
  <c r="BO2009" i="35" s="1"/>
  <c r="BT2009" i="35"/>
  <c r="BU2009" i="35" s="1"/>
  <c r="BY2009" i="35"/>
  <c r="BZ2009" i="35" s="1"/>
  <c r="CA2009" i="35"/>
  <c r="BJ2012" i="35"/>
  <c r="BR2012" i="35" s="1"/>
  <c r="BT2012" i="35"/>
  <c r="BV2012" i="35" s="1"/>
  <c r="BY2012" i="35"/>
  <c r="BZ2012" i="35" s="1"/>
  <c r="CA2012" i="35"/>
  <c r="BJ2016" i="35"/>
  <c r="BO2016" i="35" s="1"/>
  <c r="BT2016" i="35"/>
  <c r="BV2016" i="35" s="1"/>
  <c r="BY2016" i="35"/>
  <c r="BZ2016" i="35" s="1"/>
  <c r="CA2016" i="35"/>
  <c r="BJ2019" i="35"/>
  <c r="BL2019" i="35" s="1"/>
  <c r="BT2019" i="35"/>
  <c r="BV2019" i="35" s="1"/>
  <c r="BY2019" i="35"/>
  <c r="BZ2019" i="35" s="1"/>
  <c r="CA2019" i="35"/>
  <c r="BJ2022" i="35"/>
  <c r="BO2022" i="35" s="1"/>
  <c r="BT2022" i="35"/>
  <c r="BV2022" i="35" s="1"/>
  <c r="BY2022" i="35"/>
  <c r="BZ2022" i="35" s="1"/>
  <c r="CA2022" i="35"/>
  <c r="BJ2024" i="35"/>
  <c r="BO2024" i="35" s="1"/>
  <c r="BT2024" i="35"/>
  <c r="BV2024" i="35" s="1"/>
  <c r="BY2024" i="35"/>
  <c r="BZ2024" i="35" s="1"/>
  <c r="CA2024" i="35"/>
  <c r="BJ2027" i="35"/>
  <c r="BL2027" i="35" s="1"/>
  <c r="BT2027" i="35"/>
  <c r="BU2027" i="35" s="1"/>
  <c r="BY2027" i="35"/>
  <c r="BZ2027" i="35" s="1"/>
  <c r="CA2027" i="35"/>
  <c r="BJ2029" i="35"/>
  <c r="BL2029" i="35" s="1"/>
  <c r="BT2029" i="35"/>
  <c r="BX2029" i="35" s="1"/>
  <c r="BY2029" i="35"/>
  <c r="BZ2029" i="35" s="1"/>
  <c r="CA2029" i="35"/>
  <c r="BJ2032" i="35"/>
  <c r="BO2032" i="35" s="1"/>
  <c r="BT2032" i="35"/>
  <c r="BU2032" i="35" s="1"/>
  <c r="BY2032" i="35"/>
  <c r="BZ2032" i="35" s="1"/>
  <c r="CA2032" i="35"/>
  <c r="BJ2034" i="35"/>
  <c r="BL2034" i="35" s="1"/>
  <c r="BT2034" i="35"/>
  <c r="BW2034" i="35" s="1"/>
  <c r="BY2034" i="35"/>
  <c r="BZ2034" i="35" s="1"/>
  <c r="CA2034" i="35"/>
  <c r="BJ2035" i="35"/>
  <c r="BK2035" i="35" s="1"/>
  <c r="BT2035" i="35"/>
  <c r="BV2035" i="35" s="1"/>
  <c r="BY2035" i="35"/>
  <c r="BZ2035" i="35" s="1"/>
  <c r="CA2035" i="35"/>
  <c r="BJ2045" i="35"/>
  <c r="BR2045" i="35" s="1"/>
  <c r="BT2045" i="35"/>
  <c r="BU2045" i="35" s="1"/>
  <c r="BY2045" i="35"/>
  <c r="BZ2045" i="35" s="1"/>
  <c r="CA2045" i="35"/>
  <c r="BJ2063" i="35"/>
  <c r="BO2063" i="35" s="1"/>
  <c r="BT2063" i="35"/>
  <c r="BU2063" i="35" s="1"/>
  <c r="BY2063" i="35"/>
  <c r="BZ2063" i="35" s="1"/>
  <c r="CA2063" i="35"/>
  <c r="BJ2067" i="35"/>
  <c r="BL2067" i="35" s="1"/>
  <c r="BT2067" i="35"/>
  <c r="BU2067" i="35" s="1"/>
  <c r="BY2067" i="35"/>
  <c r="BZ2067" i="35" s="1"/>
  <c r="CA2067" i="35"/>
  <c r="BJ2143" i="35"/>
  <c r="BK2143" i="35" s="1"/>
  <c r="BP2143" i="35" s="1"/>
  <c r="BT2143" i="35"/>
  <c r="BU2143" i="35" s="1"/>
  <c r="BY2143" i="35"/>
  <c r="BZ2143" i="35" s="1"/>
  <c r="CA2143" i="35"/>
  <c r="BJ2145" i="35"/>
  <c r="BO2145" i="35" s="1"/>
  <c r="BT2145" i="35"/>
  <c r="BX2145" i="35" s="1"/>
  <c r="BY2145" i="35"/>
  <c r="BZ2145" i="35" s="1"/>
  <c r="CA2145" i="35"/>
  <c r="BJ2146" i="35"/>
  <c r="BT2146" i="35"/>
  <c r="BV2146" i="35" s="1"/>
  <c r="BY2146" i="35"/>
  <c r="BZ2146" i="35" s="1"/>
  <c r="CA2146" i="35"/>
  <c r="BJ2149" i="35"/>
  <c r="BT2149" i="35"/>
  <c r="BV2149" i="35" s="1"/>
  <c r="BY2149" i="35"/>
  <c r="BZ2149" i="35" s="1"/>
  <c r="CA2149" i="35"/>
  <c r="BJ2150" i="35"/>
  <c r="BT2150" i="35"/>
  <c r="BU2150" i="35" s="1"/>
  <c r="BY2150" i="35"/>
  <c r="BZ2150" i="35" s="1"/>
  <c r="CA2150" i="35"/>
  <c r="BJ2154" i="35"/>
  <c r="BN2154" i="35" s="1"/>
  <c r="BT2154" i="35"/>
  <c r="BV2154" i="35" s="1"/>
  <c r="BY2154" i="35"/>
  <c r="BZ2154" i="35" s="1"/>
  <c r="CA2154" i="35"/>
  <c r="BJ2155" i="35"/>
  <c r="BT2155" i="35"/>
  <c r="BU2155" i="35" s="1"/>
  <c r="BY2155" i="35"/>
  <c r="BZ2155" i="35" s="1"/>
  <c r="CA2155" i="35"/>
  <c r="BJ2140" i="35"/>
  <c r="BN2140" i="35" s="1"/>
  <c r="BT2140" i="35"/>
  <c r="BV2140" i="35" s="1"/>
  <c r="BY2140" i="35"/>
  <c r="BZ2140" i="35" s="1"/>
  <c r="CA2140" i="35"/>
  <c r="BJ2139" i="35"/>
  <c r="BK2139" i="35" s="1"/>
  <c r="BT2139" i="35"/>
  <c r="BU2139" i="35" s="1"/>
  <c r="BY2139" i="35"/>
  <c r="BZ2139" i="35" s="1"/>
  <c r="CA2139" i="35"/>
  <c r="BJ2054" i="35"/>
  <c r="BT2054" i="35"/>
  <c r="BV2054" i="35" s="1"/>
  <c r="BY2054" i="35"/>
  <c r="BZ2054" i="35" s="1"/>
  <c r="CA2054" i="35"/>
  <c r="BJ2073" i="35"/>
  <c r="BO2073" i="35" s="1"/>
  <c r="BT2073" i="35"/>
  <c r="BU2073" i="35" s="1"/>
  <c r="BY2073" i="35"/>
  <c r="BZ2073" i="35" s="1"/>
  <c r="CA2073" i="35"/>
  <c r="BJ2068" i="35"/>
  <c r="BT2068" i="35"/>
  <c r="BW2068" i="35" s="1"/>
  <c r="BY2068" i="35"/>
  <c r="BZ2068" i="35" s="1"/>
  <c r="CA2068" i="35"/>
  <c r="BJ2069" i="35"/>
  <c r="BK2069" i="35" s="1"/>
  <c r="BP2069" i="35" s="1"/>
  <c r="BT2069" i="35"/>
  <c r="BV2069" i="35" s="1"/>
  <c r="BY2069" i="35"/>
  <c r="BZ2069" i="35" s="1"/>
  <c r="CA2069" i="35"/>
  <c r="BJ2070" i="35"/>
  <c r="BL2070" i="35" s="1"/>
  <c r="BT2070" i="35"/>
  <c r="BX2070" i="35" s="1"/>
  <c r="BY2070" i="35"/>
  <c r="BZ2070" i="35" s="1"/>
  <c r="CA2070" i="35"/>
  <c r="BJ2104" i="35"/>
  <c r="BR2104" i="35" s="1"/>
  <c r="BT2104" i="35"/>
  <c r="BU2104" i="35" s="1"/>
  <c r="BY2104" i="35"/>
  <c r="BZ2104" i="35" s="1"/>
  <c r="CA2104" i="35"/>
  <c r="BJ2105" i="35"/>
  <c r="BL2105" i="35" s="1"/>
  <c r="BT2105" i="35"/>
  <c r="BU2105" i="35" s="1"/>
  <c r="BY2105" i="35"/>
  <c r="BZ2105" i="35" s="1"/>
  <c r="CA2105" i="35"/>
  <c r="BJ2108" i="35"/>
  <c r="BR2108" i="35" s="1"/>
  <c r="BT2108" i="35"/>
  <c r="BU2108" i="35" s="1"/>
  <c r="BY2108" i="35"/>
  <c r="BZ2108" i="35" s="1"/>
  <c r="CA2108" i="35"/>
  <c r="BJ2109" i="35"/>
  <c r="BN2109" i="35" s="1"/>
  <c r="BT2109" i="35"/>
  <c r="BV2109" i="35" s="1"/>
  <c r="BY2109" i="35"/>
  <c r="BZ2109" i="35" s="1"/>
  <c r="CA2109" i="35"/>
  <c r="BJ2112" i="35"/>
  <c r="BL2112" i="35" s="1"/>
  <c r="BT2112" i="35"/>
  <c r="BU2112" i="35" s="1"/>
  <c r="BY2112" i="35"/>
  <c r="BZ2112" i="35" s="1"/>
  <c r="CA2112" i="35"/>
  <c r="BJ2113" i="35"/>
  <c r="BN2113" i="35" s="1"/>
  <c r="BT2113" i="35"/>
  <c r="BV2113" i="35" s="1"/>
  <c r="BY2113" i="35"/>
  <c r="BZ2113" i="35" s="1"/>
  <c r="CA2113" i="35"/>
  <c r="BJ2116" i="35"/>
  <c r="BL2116" i="35" s="1"/>
  <c r="BT2116" i="35"/>
  <c r="BW2116" i="35" s="1"/>
  <c r="BY2116" i="35"/>
  <c r="BZ2116" i="35" s="1"/>
  <c r="CA2116" i="35"/>
  <c r="BJ2117" i="35"/>
  <c r="BR2117" i="35" s="1"/>
  <c r="BT2117" i="35"/>
  <c r="BV2117" i="35" s="1"/>
  <c r="BY2117" i="35"/>
  <c r="BZ2117" i="35" s="1"/>
  <c r="CA2117" i="35"/>
  <c r="BJ2120" i="35"/>
  <c r="BL2120" i="35" s="1"/>
  <c r="BT2120" i="35"/>
  <c r="BU2120" i="35" s="1"/>
  <c r="BY2120" i="35"/>
  <c r="BZ2120" i="35" s="1"/>
  <c r="CA2120" i="35"/>
  <c r="BJ2121" i="35"/>
  <c r="BR2121" i="35" s="1"/>
  <c r="BT2121" i="35"/>
  <c r="BV2121" i="35" s="1"/>
  <c r="BY2121" i="35"/>
  <c r="BZ2121" i="35" s="1"/>
  <c r="CA2121" i="35"/>
  <c r="BJ2088" i="35"/>
  <c r="BL2088" i="35" s="1"/>
  <c r="BT2088" i="35"/>
  <c r="BU2088" i="35" s="1"/>
  <c r="BY2088" i="35"/>
  <c r="BZ2088" i="35" s="1"/>
  <c r="CA2088" i="35"/>
  <c r="BJ2089" i="35"/>
  <c r="BR2089" i="35" s="1"/>
  <c r="BT2089" i="35"/>
  <c r="BV2089" i="35" s="1"/>
  <c r="BY2089" i="35"/>
  <c r="BZ2089" i="35" s="1"/>
  <c r="CA2089" i="35"/>
  <c r="BJ2091" i="35"/>
  <c r="BK2091" i="35" s="1"/>
  <c r="BT2091" i="35"/>
  <c r="BU2091" i="35" s="1"/>
  <c r="BY2091" i="35"/>
  <c r="BZ2091" i="35" s="1"/>
  <c r="CA2091" i="35"/>
  <c r="BJ2092" i="35"/>
  <c r="BR2092" i="35" s="1"/>
  <c r="BT2092" i="35"/>
  <c r="BV2092" i="35" s="1"/>
  <c r="BY2092" i="35"/>
  <c r="BZ2092" i="35" s="1"/>
  <c r="CA2092" i="35"/>
  <c r="BJ2095" i="35"/>
  <c r="BL2095" i="35" s="1"/>
  <c r="BT2095" i="35"/>
  <c r="BU2095" i="35" s="1"/>
  <c r="BY2095" i="35"/>
  <c r="BZ2095" i="35" s="1"/>
  <c r="CA2095" i="35"/>
  <c r="BJ2096" i="35"/>
  <c r="BR2096" i="35" s="1"/>
  <c r="BT2096" i="35"/>
  <c r="BV2096" i="35" s="1"/>
  <c r="BY2096" i="35"/>
  <c r="BZ2096" i="35" s="1"/>
  <c r="CA2096" i="35"/>
  <c r="BJ2098" i="35"/>
  <c r="BT2098" i="35"/>
  <c r="BU2098" i="35" s="1"/>
  <c r="BY2098" i="35"/>
  <c r="BZ2098" i="35" s="1"/>
  <c r="CA2098" i="35"/>
  <c r="BJ2099" i="35"/>
  <c r="BT2099" i="35"/>
  <c r="BV2099" i="35" s="1"/>
  <c r="BY2099" i="35"/>
  <c r="BZ2099" i="35" s="1"/>
  <c r="CA2099" i="35"/>
  <c r="BJ2101" i="35"/>
  <c r="BL2101" i="35" s="1"/>
  <c r="BT2101" i="35"/>
  <c r="BU2101" i="35" s="1"/>
  <c r="BY2101" i="35"/>
  <c r="BZ2101" i="35" s="1"/>
  <c r="CA2101" i="35"/>
  <c r="BJ2102" i="35"/>
  <c r="BR2102" i="35" s="1"/>
  <c r="BT2102" i="35"/>
  <c r="BV2102" i="35" s="1"/>
  <c r="BY2102" i="35"/>
  <c r="BZ2102" i="35" s="1"/>
  <c r="CA2102" i="35"/>
  <c r="BJ2085" i="35"/>
  <c r="BK2085" i="35" s="1"/>
  <c r="BT2085" i="35"/>
  <c r="BU2085" i="35" s="1"/>
  <c r="BY2085" i="35"/>
  <c r="BZ2085" i="35" s="1"/>
  <c r="CA2085" i="35"/>
  <c r="BJ2086" i="35"/>
  <c r="BR2086" i="35" s="1"/>
  <c r="BT2086" i="35"/>
  <c r="BV2086" i="35" s="1"/>
  <c r="BY2086" i="35"/>
  <c r="BZ2086" i="35" s="1"/>
  <c r="CA2086" i="35"/>
  <c r="BJ2134" i="35"/>
  <c r="BL2134" i="35" s="1"/>
  <c r="BT2134" i="35"/>
  <c r="BU2134" i="35" s="1"/>
  <c r="BY2134" i="35"/>
  <c r="BZ2134" i="35" s="1"/>
  <c r="CA2134" i="35"/>
  <c r="BJ2133" i="35"/>
  <c r="BR2133" i="35" s="1"/>
  <c r="BT2133" i="35"/>
  <c r="BV2133" i="35" s="1"/>
  <c r="BY2133" i="35"/>
  <c r="BZ2133" i="35" s="1"/>
  <c r="CA2133" i="35"/>
  <c r="BJ2137" i="35"/>
  <c r="BT2137" i="35"/>
  <c r="BU2137" i="35" s="1"/>
  <c r="BY2137" i="35"/>
  <c r="BZ2137" i="35" s="1"/>
  <c r="CA2137" i="35"/>
  <c r="BJ2136" i="35"/>
  <c r="BR2136" i="35" s="1"/>
  <c r="BT2136" i="35"/>
  <c r="BV2136" i="35" s="1"/>
  <c r="BY2136" i="35"/>
  <c r="BZ2136" i="35" s="1"/>
  <c r="CA2136" i="35"/>
  <c r="BJ2075" i="35"/>
  <c r="BL2075" i="35" s="1"/>
  <c r="BT2075" i="35"/>
  <c r="BU2075" i="35" s="1"/>
  <c r="BY2075" i="35"/>
  <c r="BZ2075" i="35" s="1"/>
  <c r="CA2075" i="35"/>
  <c r="BJ2076" i="35"/>
  <c r="BR2076" i="35" s="1"/>
  <c r="BT2076" i="35"/>
  <c r="BV2076" i="35" s="1"/>
  <c r="BY2076" i="35"/>
  <c r="BZ2076" i="35" s="1"/>
  <c r="CA2076" i="35"/>
  <c r="BJ2078" i="35"/>
  <c r="BK2078" i="35" s="1"/>
  <c r="BT2078" i="35"/>
  <c r="BU2078" i="35" s="1"/>
  <c r="BY2078" i="35"/>
  <c r="BZ2078" i="35" s="1"/>
  <c r="CA2078" i="35"/>
  <c r="BJ2079" i="35"/>
  <c r="BN2079" i="35" s="1"/>
  <c r="BT2079" i="35"/>
  <c r="BV2079" i="35" s="1"/>
  <c r="BY2079" i="35"/>
  <c r="BZ2079" i="35" s="1"/>
  <c r="CA2079" i="35"/>
  <c r="BJ2082" i="35"/>
  <c r="BK2082" i="35" s="1"/>
  <c r="BT2082" i="35"/>
  <c r="BU2082" i="35" s="1"/>
  <c r="BY2082" i="35"/>
  <c r="BZ2082" i="35" s="1"/>
  <c r="CA2082" i="35"/>
  <c r="BJ2083" i="35"/>
  <c r="BN2083" i="35" s="1"/>
  <c r="BT2083" i="35"/>
  <c r="BV2083" i="35" s="1"/>
  <c r="BY2083" i="35"/>
  <c r="BZ2083" i="35" s="1"/>
  <c r="CA2083" i="35"/>
  <c r="BJ2127" i="35"/>
  <c r="BN2127" i="35" s="1"/>
  <c r="BT2127" i="35"/>
  <c r="BU2127" i="35" s="1"/>
  <c r="BY2127" i="35"/>
  <c r="BZ2127" i="35" s="1"/>
  <c r="CA2127" i="35"/>
  <c r="BJ2128" i="35"/>
  <c r="BR2128" i="35" s="1"/>
  <c r="BT2128" i="35"/>
  <c r="BV2128" i="35" s="1"/>
  <c r="BY2128" i="35"/>
  <c r="BZ2128" i="35" s="1"/>
  <c r="CA2128" i="35"/>
  <c r="BJ2039" i="35"/>
  <c r="BT2039" i="35"/>
  <c r="BU2039" i="35" s="1"/>
  <c r="BY2039" i="35"/>
  <c r="BZ2039" i="35" s="1"/>
  <c r="CA2039" i="35"/>
  <c r="BJ2040" i="35"/>
  <c r="BT2040" i="35"/>
  <c r="BV2040" i="35" s="1"/>
  <c r="BY2040" i="35"/>
  <c r="BZ2040" i="35" s="1"/>
  <c r="CA2040" i="35"/>
  <c r="BJ2056" i="35"/>
  <c r="BK2056" i="35" s="1"/>
  <c r="BT2056" i="35"/>
  <c r="BU2056" i="35" s="1"/>
  <c r="BY2056" i="35"/>
  <c r="BZ2056" i="35" s="1"/>
  <c r="CA2056" i="35"/>
  <c r="BJ2057" i="35"/>
  <c r="BN2057" i="35" s="1"/>
  <c r="BT2057" i="35"/>
  <c r="BV2057" i="35" s="1"/>
  <c r="BY2057" i="35"/>
  <c r="BZ2057" i="35" s="1"/>
  <c r="CA2057" i="35"/>
  <c r="BJ2049" i="35"/>
  <c r="BK2049" i="35" s="1"/>
  <c r="BT2049" i="35"/>
  <c r="BU2049" i="35" s="1"/>
  <c r="BY2049" i="35"/>
  <c r="BZ2049" i="35" s="1"/>
  <c r="CA2049" i="35"/>
  <c r="BJ2157" i="35"/>
  <c r="BN2157" i="35" s="1"/>
  <c r="BT2157" i="35"/>
  <c r="BV2157" i="35" s="1"/>
  <c r="BY2157" i="35"/>
  <c r="BZ2157" i="35" s="1"/>
  <c r="CA2157" i="35"/>
  <c r="BJ2160" i="35"/>
  <c r="BK2160" i="35" s="1"/>
  <c r="BT2160" i="35"/>
  <c r="BU2160" i="35" s="1"/>
  <c r="BY2160" i="35"/>
  <c r="BZ2160" i="35" s="1"/>
  <c r="CA2160" i="35"/>
  <c r="BJ2162" i="35"/>
  <c r="BN2162" i="35" s="1"/>
  <c r="BT2162" i="35"/>
  <c r="BV2162" i="35" s="1"/>
  <c r="BY2162" i="35"/>
  <c r="BZ2162" i="35" s="1"/>
  <c r="CA2162" i="35"/>
  <c r="BJ2165" i="35"/>
  <c r="BN2165" i="35" s="1"/>
  <c r="BT2165" i="35"/>
  <c r="BU2165" i="35" s="1"/>
  <c r="BY2165" i="35"/>
  <c r="BZ2165" i="35" s="1"/>
  <c r="CA2165" i="35"/>
  <c r="BJ2167" i="35"/>
  <c r="BR2167" i="35" s="1"/>
  <c r="BT2167" i="35"/>
  <c r="BV2167" i="35" s="1"/>
  <c r="BY2167" i="35"/>
  <c r="BZ2167" i="35" s="1"/>
  <c r="CA2167" i="35"/>
  <c r="BJ2169" i="35"/>
  <c r="BT2169" i="35"/>
  <c r="BU2169" i="35" s="1"/>
  <c r="BY2169" i="35"/>
  <c r="BZ2169" i="35" s="1"/>
  <c r="CA2169" i="35"/>
  <c r="BJ2170" i="35"/>
  <c r="BT2170" i="35"/>
  <c r="BV2170" i="35" s="1"/>
  <c r="BY2170" i="35"/>
  <c r="BZ2170" i="35" s="1"/>
  <c r="CA2170" i="35"/>
  <c r="BJ2174" i="35"/>
  <c r="BK2174" i="35" s="1"/>
  <c r="BT2174" i="35"/>
  <c r="BU2174" i="35" s="1"/>
  <c r="BY2174" i="35"/>
  <c r="BZ2174" i="35" s="1"/>
  <c r="CA2174" i="35"/>
  <c r="BJ2176" i="35"/>
  <c r="BN2176" i="35" s="1"/>
  <c r="BT2176" i="35"/>
  <c r="BV2176" i="35" s="1"/>
  <c r="BY2176" i="35"/>
  <c r="BZ2176" i="35" s="1"/>
  <c r="CA2176" i="35"/>
  <c r="R935" i="35"/>
  <c r="B254" i="38" l="1"/>
  <c r="B252" i="38"/>
  <c r="BZ1616" i="35"/>
  <c r="B250" i="38" s="1"/>
  <c r="B251" i="38"/>
  <c r="BV1616" i="35"/>
  <c r="D252" i="38"/>
  <c r="BK1616" i="35"/>
  <c r="BQ1616" i="35" s="1"/>
  <c r="D251" i="38"/>
  <c r="B40" i="38"/>
  <c r="B64" i="38"/>
  <c r="BZ401" i="35"/>
  <c r="B62" i="38" s="1"/>
  <c r="B63" i="38"/>
  <c r="B68" i="38"/>
  <c r="BZ417" i="35"/>
  <c r="B66" i="38" s="1"/>
  <c r="B67" i="38"/>
  <c r="BU417" i="35"/>
  <c r="D68" i="38"/>
  <c r="D67" i="38"/>
  <c r="D64" i="38"/>
  <c r="D63" i="38"/>
  <c r="BW401" i="35"/>
  <c r="BR401" i="35"/>
  <c r="D39" i="38"/>
  <c r="B44" i="38"/>
  <c r="BZ256" i="35"/>
  <c r="B42" i="38" s="1"/>
  <c r="B43" i="38"/>
  <c r="BZ241" i="35"/>
  <c r="B38" i="38" s="1"/>
  <c r="B39" i="38"/>
  <c r="BV256" i="35"/>
  <c r="D44" i="38"/>
  <c r="D43" i="38"/>
  <c r="D40" i="38"/>
  <c r="BU241" i="35"/>
  <c r="B28" i="38"/>
  <c r="BZ200" i="35"/>
  <c r="B26" i="38" s="1"/>
  <c r="B27" i="38"/>
  <c r="B24" i="38"/>
  <c r="BZ164" i="35"/>
  <c r="B22" i="38" s="1"/>
  <c r="B23" i="38"/>
  <c r="BX200" i="35"/>
  <c r="D28" i="38"/>
  <c r="BL200" i="35"/>
  <c r="D27" i="38"/>
  <c r="D24" i="38"/>
  <c r="D23" i="38"/>
  <c r="BW164" i="35"/>
  <c r="BL164" i="35"/>
  <c r="BV1553" i="35"/>
  <c r="BN1553" i="35"/>
  <c r="B258" i="38"/>
  <c r="B86" i="38"/>
  <c r="B92" i="38"/>
  <c r="BZ525" i="35"/>
  <c r="B90" i="38" s="1"/>
  <c r="B91" i="38"/>
  <c r="BX525" i="35"/>
  <c r="D92" i="38"/>
  <c r="D91" i="38"/>
  <c r="BP469" i="35"/>
  <c r="BM469" i="35"/>
  <c r="BQ469" i="35"/>
  <c r="BS469" i="35"/>
  <c r="BS956" i="35"/>
  <c r="BM956" i="35"/>
  <c r="BP956" i="35"/>
  <c r="BQ956" i="35"/>
  <c r="BM955" i="35"/>
  <c r="BS955" i="35"/>
  <c r="BP955" i="35"/>
  <c r="BQ955" i="35"/>
  <c r="BM224" i="35"/>
  <c r="BS224" i="35"/>
  <c r="BQ224" i="35"/>
  <c r="BP224" i="35"/>
  <c r="B278" i="38"/>
  <c r="B280" i="38"/>
  <c r="B168" i="38"/>
  <c r="B166" i="38"/>
  <c r="B167" i="38"/>
  <c r="B279" i="38"/>
  <c r="D280" i="38"/>
  <c r="D279" i="38"/>
  <c r="BR1924" i="35"/>
  <c r="BK1924" i="35"/>
  <c r="BQ1924" i="35" s="1"/>
  <c r="BL1924" i="35"/>
  <c r="BN1924" i="35"/>
  <c r="BU1924" i="35"/>
  <c r="BV1924" i="35"/>
  <c r="BW1924" i="35"/>
  <c r="BX39" i="35"/>
  <c r="BU2022" i="35"/>
  <c r="BW2016" i="35"/>
  <c r="BW1465" i="35"/>
  <c r="BL1086" i="35"/>
  <c r="BX1199" i="35"/>
  <c r="BL398" i="35"/>
  <c r="BK1483" i="35"/>
  <c r="BP1483" i="35" s="1"/>
  <c r="BN2143" i="35"/>
  <c r="BK1621" i="35"/>
  <c r="BM1621" i="35" s="1"/>
  <c r="BU1882" i="35"/>
  <c r="BK1390" i="35"/>
  <c r="BM1390" i="35" s="1"/>
  <c r="BU2016" i="35"/>
  <c r="BO905" i="35"/>
  <c r="BU1997" i="35"/>
  <c r="BU1539" i="35"/>
  <c r="D167" i="38"/>
  <c r="BL1191" i="35"/>
  <c r="BV1175" i="35"/>
  <c r="BO2012" i="35"/>
  <c r="BO751" i="35"/>
  <c r="BR576" i="35"/>
  <c r="D168" i="38"/>
  <c r="BU1990" i="35"/>
  <c r="BN1986" i="35"/>
  <c r="BU1679" i="35"/>
  <c r="BR1191" i="35"/>
  <c r="BU1088" i="35"/>
  <c r="BV1517" i="35"/>
  <c r="BU1199" i="35"/>
  <c r="BU1127" i="35"/>
  <c r="BU2146" i="35"/>
  <c r="BR2019" i="35"/>
  <c r="BS1372" i="35"/>
  <c r="BO430" i="35"/>
  <c r="BX1992" i="35"/>
  <c r="BO1988" i="35"/>
  <c r="BU1030" i="35"/>
  <c r="BL1051" i="35"/>
  <c r="BK430" i="35"/>
  <c r="BP430" i="35" s="1"/>
  <c r="BX293" i="35"/>
  <c r="BK1852" i="35"/>
  <c r="BM1852" i="35" s="1"/>
  <c r="BU1472" i="35"/>
  <c r="BU1247" i="35"/>
  <c r="BX1218" i="35"/>
  <c r="BR311" i="35"/>
  <c r="BN1535" i="35"/>
  <c r="BK1508" i="35"/>
  <c r="BM1508" i="35" s="1"/>
  <c r="BV1068" i="35"/>
  <c r="BP851" i="35"/>
  <c r="BP311" i="35"/>
  <c r="BN1320" i="35"/>
  <c r="BV770" i="35"/>
  <c r="BX229" i="35"/>
  <c r="BL1627" i="35"/>
  <c r="BX1608" i="35"/>
  <c r="BU1229" i="35"/>
  <c r="BV1115" i="35"/>
  <c r="BL1089" i="35"/>
  <c r="BW372" i="35"/>
  <c r="BO273" i="35"/>
  <c r="BM173" i="35"/>
  <c r="BL2108" i="35"/>
  <c r="BV1950" i="35"/>
  <c r="BW1618" i="35"/>
  <c r="BV1104" i="35"/>
  <c r="BO916" i="35"/>
  <c r="BW576" i="35"/>
  <c r="BL459" i="35"/>
  <c r="BL401" i="35"/>
  <c r="BU1950" i="35"/>
  <c r="BP1929" i="35"/>
  <c r="BU1817" i="35"/>
  <c r="BV1807" i="35"/>
  <c r="BK1629" i="35"/>
  <c r="BQ1629" i="35" s="1"/>
  <c r="BU1410" i="35"/>
  <c r="BO1367" i="35"/>
  <c r="BR1320" i="35"/>
  <c r="BX1209" i="35"/>
  <c r="BO1023" i="35"/>
  <c r="BX1068" i="35"/>
  <c r="BO850" i="35"/>
  <c r="BR595" i="35"/>
  <c r="BO328" i="35"/>
  <c r="BW213" i="35"/>
  <c r="BU1497" i="35"/>
  <c r="BS641" i="35"/>
  <c r="BW458" i="35"/>
  <c r="BO385" i="35"/>
  <c r="BW293" i="35"/>
  <c r="BW268" i="35"/>
  <c r="BR90" i="35"/>
  <c r="BN1539" i="35"/>
  <c r="BO1419" i="35"/>
  <c r="BV1360" i="35"/>
  <c r="BO1029" i="35"/>
  <c r="BO984" i="35"/>
  <c r="BW552" i="35"/>
  <c r="BW440" i="35"/>
  <c r="BU293" i="35"/>
  <c r="BN90" i="35"/>
  <c r="BU2054" i="35"/>
  <c r="BW2067" i="35"/>
  <c r="BX2003" i="35"/>
  <c r="BX1430" i="35"/>
  <c r="BP1051" i="35"/>
  <c r="BN1029" i="35"/>
  <c r="BM984" i="35"/>
  <c r="BN836" i="35"/>
  <c r="BW547" i="35"/>
  <c r="BX519" i="35"/>
  <c r="BO1948" i="35"/>
  <c r="BN1925" i="35"/>
  <c r="BU1576" i="35"/>
  <c r="BR1337" i="35"/>
  <c r="BW1067" i="35"/>
  <c r="BX1065" i="35"/>
  <c r="BN1086" i="35"/>
  <c r="BN1051" i="35"/>
  <c r="BL1029" i="35"/>
  <c r="BV428" i="35"/>
  <c r="BV314" i="35"/>
  <c r="BX201" i="35"/>
  <c r="BR2003" i="35"/>
  <c r="BO1221" i="35"/>
  <c r="BX1157" i="35"/>
  <c r="BV1067" i="35"/>
  <c r="BW1065" i="35"/>
  <c r="BO335" i="35"/>
  <c r="BX233" i="35"/>
  <c r="BN2003" i="35"/>
  <c r="BR1616" i="35"/>
  <c r="BR1549" i="35"/>
  <c r="BR1461" i="35"/>
  <c r="BN1221" i="35"/>
  <c r="BX1285" i="35"/>
  <c r="BW1089" i="35"/>
  <c r="BU1067" i="35"/>
  <c r="BV1065" i="35"/>
  <c r="BW468" i="35"/>
  <c r="BO382" i="35"/>
  <c r="BL335" i="35"/>
  <c r="BR309" i="35"/>
  <c r="BL282" i="35"/>
  <c r="BW233" i="35"/>
  <c r="BV189" i="35"/>
  <c r="BV2003" i="35"/>
  <c r="BW1628" i="35"/>
  <c r="BU1639" i="35"/>
  <c r="BV1608" i="35"/>
  <c r="BL1553" i="35"/>
  <c r="BO1508" i="35"/>
  <c r="BW1428" i="35"/>
  <c r="BK1086" i="35"/>
  <c r="BS1086" i="35" s="1"/>
  <c r="BW723" i="35"/>
  <c r="BV715" i="35"/>
  <c r="BL576" i="35"/>
  <c r="BR388" i="35"/>
  <c r="BO309" i="35"/>
  <c r="BK300" i="35"/>
  <c r="BM300" i="35" s="1"/>
  <c r="BW1679" i="35"/>
  <c r="BO1442" i="35"/>
  <c r="BR1410" i="35"/>
  <c r="BU1354" i="35"/>
  <c r="BR1221" i="35"/>
  <c r="BU1239" i="35"/>
  <c r="BU1023" i="35"/>
  <c r="BL1065" i="35"/>
  <c r="BX1017" i="35"/>
  <c r="BP984" i="35"/>
  <c r="BU723" i="35"/>
  <c r="BR592" i="35"/>
  <c r="BK576" i="35"/>
  <c r="BP576" i="35" s="1"/>
  <c r="BN519" i="35"/>
  <c r="BO398" i="35"/>
  <c r="BM309" i="35"/>
  <c r="BR276" i="35"/>
  <c r="BV57" i="35"/>
  <c r="BK551" i="35"/>
  <c r="BQ551" i="35" s="1"/>
  <c r="BK519" i="35"/>
  <c r="BS519" i="35" s="1"/>
  <c r="BX1187" i="35"/>
  <c r="BO1730" i="35"/>
  <c r="BV1567" i="35"/>
  <c r="BW1187" i="35"/>
  <c r="BP1007" i="35"/>
  <c r="BX404" i="35"/>
  <c r="BK1877" i="35"/>
  <c r="BM1877" i="35" s="1"/>
  <c r="BK1730" i="35"/>
  <c r="BQ1730" i="35" s="1"/>
  <c r="BN1651" i="35"/>
  <c r="BU1567" i="35"/>
  <c r="BX1523" i="35"/>
  <c r="BO1517" i="35"/>
  <c r="BU1485" i="35"/>
  <c r="BV1463" i="35"/>
  <c r="BW1423" i="35"/>
  <c r="BV1187" i="35"/>
  <c r="BL1166" i="35"/>
  <c r="BN1007" i="35"/>
  <c r="BO918" i="35"/>
  <c r="BP837" i="35"/>
  <c r="BK821" i="35"/>
  <c r="BS821" i="35" s="1"/>
  <c r="BV778" i="35"/>
  <c r="BO698" i="35"/>
  <c r="BV557" i="35"/>
  <c r="BX532" i="35"/>
  <c r="BV404" i="35"/>
  <c r="BN97" i="35"/>
  <c r="BL1612" i="35"/>
  <c r="BV1596" i="35"/>
  <c r="BU1509" i="35"/>
  <c r="BW1431" i="35"/>
  <c r="BU1383" i="35"/>
  <c r="BK1213" i="35"/>
  <c r="BQ1213" i="35" s="1"/>
  <c r="BK1166" i="35"/>
  <c r="BQ1166" i="35" s="1"/>
  <c r="BU1132" i="35"/>
  <c r="BL1007" i="35"/>
  <c r="BN837" i="35"/>
  <c r="BW644" i="35"/>
  <c r="BK698" i="35"/>
  <c r="BM698" i="35" s="1"/>
  <c r="BL628" i="35"/>
  <c r="BO474" i="35"/>
  <c r="BK350" i="35"/>
  <c r="BP350" i="35" s="1"/>
  <c r="BR157" i="35"/>
  <c r="BW745" i="35"/>
  <c r="BQ691" i="35"/>
  <c r="BN474" i="35"/>
  <c r="BO1677" i="35"/>
  <c r="BL1616" i="35"/>
  <c r="BR1506" i="35"/>
  <c r="BR1431" i="35"/>
  <c r="BU1371" i="35"/>
  <c r="BU1360" i="35"/>
  <c r="BO1290" i="35"/>
  <c r="BO1132" i="35"/>
  <c r="BO904" i="35"/>
  <c r="BW791" i="35"/>
  <c r="BW783" i="35"/>
  <c r="BN724" i="35"/>
  <c r="BR377" i="35"/>
  <c r="BU372" i="35"/>
  <c r="BX318" i="35"/>
  <c r="BU314" i="35"/>
  <c r="BQ1431" i="35"/>
  <c r="BX1262" i="35"/>
  <c r="BL1132" i="35"/>
  <c r="BO802" i="35"/>
  <c r="BV791" i="35"/>
  <c r="BN502" i="35"/>
  <c r="BO377" i="35"/>
  <c r="BX2039" i="35"/>
  <c r="BV2127" i="35"/>
  <c r="BU2069" i="35"/>
  <c r="BO1976" i="35"/>
  <c r="BW1700" i="35"/>
  <c r="BN1650" i="35"/>
  <c r="BM1431" i="35"/>
  <c r="BL1371" i="35"/>
  <c r="BW1337" i="35"/>
  <c r="BV1262" i="35"/>
  <c r="BK1132" i="35"/>
  <c r="BP1132" i="35" s="1"/>
  <c r="BO845" i="35"/>
  <c r="BN802" i="35"/>
  <c r="BU791" i="35"/>
  <c r="BN772" i="35"/>
  <c r="BK502" i="35"/>
  <c r="BQ502" i="35" s="1"/>
  <c r="BV489" i="35"/>
  <c r="BK377" i="35"/>
  <c r="BS377" i="35" s="1"/>
  <c r="BP318" i="35"/>
  <c r="BS309" i="35"/>
  <c r="BQ1574" i="35"/>
  <c r="BS1574" i="35"/>
  <c r="BL2091" i="35"/>
  <c r="BK2088" i="35"/>
  <c r="BP2088" i="35" s="1"/>
  <c r="BO2113" i="35"/>
  <c r="BK2105" i="35"/>
  <c r="BQ2105" i="35" s="1"/>
  <c r="BR2143" i="35"/>
  <c r="BN1935" i="35"/>
  <c r="BU1638" i="35"/>
  <c r="BN1601" i="35"/>
  <c r="BK1553" i="35"/>
  <c r="BR1535" i="35"/>
  <c r="BO1501" i="35"/>
  <c r="BV1456" i="35"/>
  <c r="BO1431" i="35"/>
  <c r="BM1419" i="35"/>
  <c r="BM1410" i="35"/>
  <c r="BX1360" i="35"/>
  <c r="BM1320" i="35"/>
  <c r="BN1290" i="35"/>
  <c r="BX1255" i="35"/>
  <c r="BV1199" i="35"/>
  <c r="BW1068" i="35"/>
  <c r="BK1065" i="35"/>
  <c r="BM1065" i="35" s="1"/>
  <c r="BM1051" i="35"/>
  <c r="BU1019" i="35"/>
  <c r="BL984" i="35"/>
  <c r="BS930" i="35"/>
  <c r="BN851" i="35"/>
  <c r="BN845" i="35"/>
  <c r="BV723" i="35"/>
  <c r="BX592" i="35"/>
  <c r="BL519" i="35"/>
  <c r="BO459" i="35"/>
  <c r="BK401" i="35"/>
  <c r="BO350" i="35"/>
  <c r="BX324" i="35"/>
  <c r="BX291" i="35"/>
  <c r="BL234" i="35"/>
  <c r="BX1330" i="35"/>
  <c r="BP1000" i="35"/>
  <c r="BR930" i="35"/>
  <c r="BS657" i="35"/>
  <c r="BX2069" i="35"/>
  <c r="BX1955" i="35"/>
  <c r="BW1897" i="35"/>
  <c r="BV1628" i="35"/>
  <c r="BV1506" i="35"/>
  <c r="BW1330" i="35"/>
  <c r="BX1132" i="35"/>
  <c r="BX1023" i="35"/>
  <c r="BN1000" i="35"/>
  <c r="BX993" i="35"/>
  <c r="BX934" i="35"/>
  <c r="BN930" i="35"/>
  <c r="BQ903" i="35"/>
  <c r="BV745" i="35"/>
  <c r="BP657" i="35"/>
  <c r="BR585" i="35"/>
  <c r="BR555" i="35"/>
  <c r="BP387" i="35"/>
  <c r="BL382" i="35"/>
  <c r="BR278" i="35"/>
  <c r="BR82" i="35"/>
  <c r="BV77" i="35"/>
  <c r="BX2108" i="35"/>
  <c r="BW2069" i="35"/>
  <c r="BU2149" i="35"/>
  <c r="BX1962" i="35"/>
  <c r="BV1955" i="35"/>
  <c r="BN1903" i="35"/>
  <c r="BU1897" i="35"/>
  <c r="BO1845" i="35"/>
  <c r="BW1723" i="35"/>
  <c r="BU1628" i="35"/>
  <c r="BX1616" i="35"/>
  <c r="BV1555" i="35"/>
  <c r="BU1514" i="35"/>
  <c r="BU1506" i="35"/>
  <c r="BX1484" i="35"/>
  <c r="BX1372" i="35"/>
  <c r="BV1330" i="35"/>
  <c r="BW1307" i="35"/>
  <c r="BW1245" i="35"/>
  <c r="BN1213" i="35"/>
  <c r="BO1199" i="35"/>
  <c r="BW1132" i="35"/>
  <c r="BW1023" i="35"/>
  <c r="BK1068" i="35"/>
  <c r="BM1068" i="35" s="1"/>
  <c r="BM1000" i="35"/>
  <c r="BV993" i="35"/>
  <c r="BU934" i="35"/>
  <c r="BM930" i="35"/>
  <c r="BR912" i="35"/>
  <c r="BP903" i="35"/>
  <c r="BP836" i="35"/>
  <c r="BK787" i="35"/>
  <c r="BS787" i="35" s="1"/>
  <c r="BU745" i="35"/>
  <c r="BN657" i="35"/>
  <c r="BK614" i="35"/>
  <c r="BQ614" i="35" s="1"/>
  <c r="BO618" i="35"/>
  <c r="BN585" i="35"/>
  <c r="BK555" i="35"/>
  <c r="BP555" i="35" s="1"/>
  <c r="BR551" i="35"/>
  <c r="BN547" i="35"/>
  <c r="BN293" i="35"/>
  <c r="BL278" i="35"/>
  <c r="BX158" i="35"/>
  <c r="BX2078" i="35"/>
  <c r="BN2085" i="35"/>
  <c r="BU2154" i="35"/>
  <c r="BV2027" i="35"/>
  <c r="BV1973" i="35"/>
  <c r="BU1962" i="35"/>
  <c r="BU1816" i="35"/>
  <c r="BO1814" i="35"/>
  <c r="BU1706" i="35"/>
  <c r="BW1682" i="35"/>
  <c r="BK1670" i="35"/>
  <c r="BM1670" i="35" s="1"/>
  <c r="BV1497" i="35"/>
  <c r="BN1492" i="35"/>
  <c r="BU1477" i="35"/>
  <c r="BU1468" i="35"/>
  <c r="BW1420" i="35"/>
  <c r="BV1416" i="35"/>
  <c r="BU1307" i="35"/>
  <c r="BU1245" i="35"/>
  <c r="BU1144" i="35"/>
  <c r="BW1104" i="35"/>
  <c r="BX1089" i="35"/>
  <c r="BU1069" i="35"/>
  <c r="BL1000" i="35"/>
  <c r="BU993" i="35"/>
  <c r="BX978" i="35"/>
  <c r="BV932" i="35"/>
  <c r="BL930" i="35"/>
  <c r="BK912" i="35"/>
  <c r="BP912" i="35" s="1"/>
  <c r="BN903" i="35"/>
  <c r="BO836" i="35"/>
  <c r="BW730" i="35"/>
  <c r="BW701" i="35"/>
  <c r="BM657" i="35"/>
  <c r="BX632" i="35"/>
  <c r="BX631" i="35"/>
  <c r="BL585" i="35"/>
  <c r="BN551" i="35"/>
  <c r="BL547" i="35"/>
  <c r="BL532" i="35"/>
  <c r="BV375" i="35"/>
  <c r="BK293" i="35"/>
  <c r="BQ293" i="35" s="1"/>
  <c r="BR186" i="35"/>
  <c r="BU158" i="35"/>
  <c r="BR91" i="35"/>
  <c r="BW832" i="35"/>
  <c r="BW758" i="35"/>
  <c r="BV701" i="35"/>
  <c r="BP670" i="35"/>
  <c r="BN491" i="35"/>
  <c r="BV371" i="35"/>
  <c r="BN360" i="35"/>
  <c r="BX244" i="35"/>
  <c r="BN186" i="35"/>
  <c r="BN2078" i="35"/>
  <c r="BX2075" i="35"/>
  <c r="BW2137" i="35"/>
  <c r="BN2112" i="35"/>
  <c r="BO2154" i="35"/>
  <c r="BK1979" i="35"/>
  <c r="BS1979" i="35" s="1"/>
  <c r="BU1942" i="35"/>
  <c r="BN1929" i="35"/>
  <c r="BO1834" i="35"/>
  <c r="BN1782" i="35"/>
  <c r="BW1762" i="35"/>
  <c r="BU1700" i="35"/>
  <c r="BO1657" i="35"/>
  <c r="BR1612" i="35"/>
  <c r="BW1588" i="35"/>
  <c r="BV1546" i="35"/>
  <c r="BV1524" i="35"/>
  <c r="BN1506" i="35"/>
  <c r="BX1481" i="35"/>
  <c r="BW1452" i="35"/>
  <c r="BW1430" i="35"/>
  <c r="BK1420" i="35"/>
  <c r="BS1420" i="35" s="1"/>
  <c r="BR1372" i="35"/>
  <c r="BR1367" i="35"/>
  <c r="BV1337" i="35"/>
  <c r="BL1330" i="35"/>
  <c r="BW1221" i="35"/>
  <c r="BU1203" i="35"/>
  <c r="BX1175" i="35"/>
  <c r="BX1158" i="35"/>
  <c r="BU1104" i="35"/>
  <c r="BV1089" i="35"/>
  <c r="BR1069" i="35"/>
  <c r="BN993" i="35"/>
  <c r="BR954" i="35"/>
  <c r="BL920" i="35"/>
  <c r="BV859" i="35"/>
  <c r="BW830" i="35"/>
  <c r="BV758" i="35"/>
  <c r="BO730" i="35"/>
  <c r="BU701" i="35"/>
  <c r="BL670" i="35"/>
  <c r="BX659" i="35"/>
  <c r="BW451" i="35"/>
  <c r="BK360" i="35"/>
  <c r="BM360" i="35" s="1"/>
  <c r="BW262" i="35"/>
  <c r="BL186" i="35"/>
  <c r="BN176" i="35"/>
  <c r="BX79" i="35"/>
  <c r="BN2049" i="35"/>
  <c r="BK2127" i="35"/>
  <c r="BP2127" i="35" s="1"/>
  <c r="BL2078" i="35"/>
  <c r="BV2075" i="35"/>
  <c r="BN2116" i="35"/>
  <c r="BX2054" i="35"/>
  <c r="BL2140" i="35"/>
  <c r="BX2143" i="35"/>
  <c r="BO1969" i="35"/>
  <c r="BM1929" i="35"/>
  <c r="BK1804" i="35"/>
  <c r="BS1804" i="35" s="1"/>
  <c r="BU1762" i="35"/>
  <c r="BL1620" i="35"/>
  <c r="BN1639" i="35"/>
  <c r="BN1616" i="35"/>
  <c r="BU1546" i="35"/>
  <c r="BN1497" i="35"/>
  <c r="BW1333" i="35"/>
  <c r="BX1431" i="35"/>
  <c r="BU1430" i="35"/>
  <c r="BK1428" i="35"/>
  <c r="BS1428" i="35" s="1"/>
  <c r="BM1372" i="35"/>
  <c r="BQ1367" i="35"/>
  <c r="BW1354" i="35"/>
  <c r="BU1337" i="35"/>
  <c r="BU1221" i="35"/>
  <c r="BV1229" i="35"/>
  <c r="BW1175" i="35"/>
  <c r="BU1158" i="35"/>
  <c r="BK1157" i="35"/>
  <c r="BK1069" i="35"/>
  <c r="BS1069" i="35" s="1"/>
  <c r="BL993" i="35"/>
  <c r="BS984" i="35"/>
  <c r="BV904" i="35"/>
  <c r="BU758" i="35"/>
  <c r="BW705" i="35"/>
  <c r="BR328" i="35"/>
  <c r="BR318" i="35"/>
  <c r="BX282" i="35"/>
  <c r="BX268" i="35"/>
  <c r="BV262" i="35"/>
  <c r="BN236" i="35"/>
  <c r="BK186" i="35"/>
  <c r="BQ186" i="35" s="1"/>
  <c r="BL176" i="35"/>
  <c r="BO169" i="35"/>
  <c r="BK1639" i="35"/>
  <c r="BQ1639" i="35" s="1"/>
  <c r="BU1571" i="35"/>
  <c r="BR1120" i="35"/>
  <c r="BV994" i="35"/>
  <c r="BR590" i="35"/>
  <c r="BO554" i="35"/>
  <c r="BW2143" i="35"/>
  <c r="BX2105" i="35"/>
  <c r="BV2143" i="35"/>
  <c r="BX2035" i="35"/>
  <c r="BN1574" i="35"/>
  <c r="BR1290" i="35"/>
  <c r="BW1166" i="35"/>
  <c r="BW1143" i="35"/>
  <c r="BL1120" i="35"/>
  <c r="BW881" i="35"/>
  <c r="BN610" i="35"/>
  <c r="BN590" i="35"/>
  <c r="BL554" i="35"/>
  <c r="BR544" i="35"/>
  <c r="BO437" i="35"/>
  <c r="BO401" i="35"/>
  <c r="BX304" i="35"/>
  <c r="BK2165" i="35"/>
  <c r="BP2165" i="35" s="1"/>
  <c r="BV2105" i="35"/>
  <c r="BU2068" i="35"/>
  <c r="BU2035" i="35"/>
  <c r="BL2024" i="35"/>
  <c r="BO1908" i="35"/>
  <c r="BO1825" i="35"/>
  <c r="BU1674" i="35"/>
  <c r="BN1636" i="35"/>
  <c r="BV1535" i="35"/>
  <c r="BN1532" i="35"/>
  <c r="BU1501" i="35"/>
  <c r="BO1485" i="35"/>
  <c r="BX1377" i="35"/>
  <c r="BO1320" i="35"/>
  <c r="BN1312" i="35"/>
  <c r="BQ1290" i="35"/>
  <c r="BU1166" i="35"/>
  <c r="BU1009" i="35"/>
  <c r="BU1007" i="35"/>
  <c r="BN984" i="35"/>
  <c r="BU930" i="35"/>
  <c r="BN804" i="35"/>
  <c r="BV777" i="35"/>
  <c r="BU624" i="35"/>
  <c r="BK590" i="35"/>
  <c r="BP590" i="35" s="1"/>
  <c r="BQ545" i="35"/>
  <c r="BO544" i="35"/>
  <c r="BL437" i="35"/>
  <c r="BN401" i="35"/>
  <c r="BU304" i="35"/>
  <c r="BV200" i="35"/>
  <c r="BL189" i="35"/>
  <c r="BR161" i="35"/>
  <c r="BM769" i="35"/>
  <c r="BP769" i="35"/>
  <c r="BW949" i="35"/>
  <c r="BV949" i="35"/>
  <c r="BX949" i="35"/>
  <c r="BW943" i="35"/>
  <c r="BX943" i="35"/>
  <c r="BU759" i="35"/>
  <c r="BW759" i="35"/>
  <c r="BK617" i="35"/>
  <c r="BP617" i="35" s="1"/>
  <c r="BL617" i="35"/>
  <c r="BN617" i="35"/>
  <c r="BR617" i="35"/>
  <c r="BL67" i="35"/>
  <c r="BN67" i="35"/>
  <c r="BR67" i="35"/>
  <c r="BN46" i="35"/>
  <c r="BL46" i="35"/>
  <c r="BN2167" i="35"/>
  <c r="BX2127" i="35"/>
  <c r="BV2108" i="35"/>
  <c r="BX2027" i="35"/>
  <c r="BK2003" i="35"/>
  <c r="BP2003" i="35" s="1"/>
  <c r="BL1990" i="35"/>
  <c r="BV1897" i="35"/>
  <c r="BK1793" i="35"/>
  <c r="BM1793" i="35" s="1"/>
  <c r="BV1762" i="35"/>
  <c r="BV1679" i="35"/>
  <c r="BV1674" i="35"/>
  <c r="BO1616" i="35"/>
  <c r="BU1608" i="35"/>
  <c r="BM1574" i="35"/>
  <c r="BV1539" i="35"/>
  <c r="BU1524" i="35"/>
  <c r="BU1519" i="35"/>
  <c r="BV1514" i="35"/>
  <c r="BV1509" i="35"/>
  <c r="BV1501" i="35"/>
  <c r="BU1463" i="35"/>
  <c r="BX1452" i="35"/>
  <c r="BU1431" i="35"/>
  <c r="BX1416" i="35"/>
  <c r="BS1410" i="35"/>
  <c r="BX1221" i="35"/>
  <c r="BX1307" i="35"/>
  <c r="BW1262" i="35"/>
  <c r="BX1245" i="35"/>
  <c r="BL1213" i="35"/>
  <c r="BU1209" i="35"/>
  <c r="BN1191" i="35"/>
  <c r="BX1166" i="35"/>
  <c r="BV1158" i="35"/>
  <c r="BN1157" i="35"/>
  <c r="BN1120" i="35"/>
  <c r="BO1120" i="35"/>
  <c r="BK1089" i="35"/>
  <c r="BR1078" i="35"/>
  <c r="BN1023" i="35"/>
  <c r="BK1023" i="35"/>
  <c r="BL1023" i="35"/>
  <c r="BV1017" i="35"/>
  <c r="BM1007" i="35"/>
  <c r="BN937" i="35"/>
  <c r="BV934" i="35"/>
  <c r="BR932" i="35"/>
  <c r="BL932" i="35"/>
  <c r="BM842" i="35"/>
  <c r="BP842" i="35"/>
  <c r="BW816" i="35"/>
  <c r="BV816" i="35"/>
  <c r="BO757" i="35"/>
  <c r="BK757" i="35"/>
  <c r="BP757" i="35" s="1"/>
  <c r="BN525" i="35"/>
  <c r="H91" i="38" s="1"/>
  <c r="BK525" i="35"/>
  <c r="BL525" i="35"/>
  <c r="BO525" i="35"/>
  <c r="BR525" i="35"/>
  <c r="BK784" i="35"/>
  <c r="BM784" i="35" s="1"/>
  <c r="BN784" i="35"/>
  <c r="BR704" i="35"/>
  <c r="BK704" i="35"/>
  <c r="BS704" i="35" s="1"/>
  <c r="BR644" i="35"/>
  <c r="BO644" i="35"/>
  <c r="BU648" i="35"/>
  <c r="BX648" i="35"/>
  <c r="BN70" i="35"/>
  <c r="BL70" i="35"/>
  <c r="BL55" i="35"/>
  <c r="BN55" i="35"/>
  <c r="BR55" i="35"/>
  <c r="BV2082" i="35"/>
  <c r="BV2078" i="35"/>
  <c r="BX2095" i="35"/>
  <c r="BW2054" i="35"/>
  <c r="BO2140" i="35"/>
  <c r="BW2154" i="35"/>
  <c r="BX2149" i="35"/>
  <c r="BW2035" i="35"/>
  <c r="BX2022" i="35"/>
  <c r="BO2006" i="35"/>
  <c r="BX1999" i="35"/>
  <c r="BL1958" i="35"/>
  <c r="BW1882" i="35"/>
  <c r="BO1739" i="35"/>
  <c r="BV1700" i="35"/>
  <c r="BW1639" i="35"/>
  <c r="BN1566" i="35"/>
  <c r="BR1555" i="35"/>
  <c r="BN1549" i="35"/>
  <c r="BU1535" i="35"/>
  <c r="BR1532" i="35"/>
  <c r="BR1484" i="35"/>
  <c r="BU1452" i="35"/>
  <c r="BX1338" i="35"/>
  <c r="BU1416" i="35"/>
  <c r="BO1410" i="35"/>
  <c r="BQ1337" i="35"/>
  <c r="BU1285" i="35"/>
  <c r="BW1255" i="35"/>
  <c r="BU1218" i="35"/>
  <c r="BR1209" i="35"/>
  <c r="BK1191" i="35"/>
  <c r="BL1157" i="35"/>
  <c r="BR1132" i="35"/>
  <c r="BW1127" i="35"/>
  <c r="BX1127" i="35"/>
  <c r="BN1104" i="35"/>
  <c r="BO1078" i="35"/>
  <c r="BN1069" i="35"/>
  <c r="BW1029" i="35"/>
  <c r="BV1029" i="35"/>
  <c r="BX1029" i="35"/>
  <c r="BL937" i="35"/>
  <c r="BK954" i="35"/>
  <c r="BQ954" i="35" s="1"/>
  <c r="BO954" i="35"/>
  <c r="BW928" i="35"/>
  <c r="BV928" i="35"/>
  <c r="BK918" i="35"/>
  <c r="BM918" i="35" s="1"/>
  <c r="BL918" i="35"/>
  <c r="BN918" i="35"/>
  <c r="BK816" i="35"/>
  <c r="BM816" i="35" s="1"/>
  <c r="BN816" i="35"/>
  <c r="BK499" i="35"/>
  <c r="BP499" i="35" s="1"/>
  <c r="BL499" i="35"/>
  <c r="BN499" i="35"/>
  <c r="BQ447" i="35"/>
  <c r="BS447" i="35"/>
  <c r="BW1093" i="35"/>
  <c r="BX1093" i="35"/>
  <c r="BW2095" i="35"/>
  <c r="BX2104" i="35"/>
  <c r="BW1830" i="35"/>
  <c r="BO1631" i="35"/>
  <c r="BO1484" i="35"/>
  <c r="BV1482" i="35"/>
  <c r="BV1338" i="35"/>
  <c r="BR1398" i="35"/>
  <c r="BO1337" i="35"/>
  <c r="BW1315" i="35"/>
  <c r="BV1255" i="35"/>
  <c r="BX1246" i="35"/>
  <c r="BN1209" i="35"/>
  <c r="BO1173" i="35"/>
  <c r="BX1115" i="35"/>
  <c r="BL1104" i="35"/>
  <c r="BL1078" i="35"/>
  <c r="BW1053" i="35"/>
  <c r="BV1053" i="35"/>
  <c r="BX1073" i="35"/>
  <c r="BQ937" i="35"/>
  <c r="BP937" i="35"/>
  <c r="BO934" i="35"/>
  <c r="BW951" i="35"/>
  <c r="BU951" i="35"/>
  <c r="BU752" i="35"/>
  <c r="BV752" i="35"/>
  <c r="BW553" i="35"/>
  <c r="BX553" i="35"/>
  <c r="BK37" i="35"/>
  <c r="BQ37" i="35" s="1"/>
  <c r="BL37" i="35"/>
  <c r="BN37" i="35"/>
  <c r="BR37" i="35"/>
  <c r="BR2157" i="35"/>
  <c r="BV2134" i="35"/>
  <c r="BW2101" i="35"/>
  <c r="BV2095" i="35"/>
  <c r="BV2104" i="35"/>
  <c r="BX2009" i="35"/>
  <c r="BW1923" i="35"/>
  <c r="BK1897" i="35"/>
  <c r="BS1897" i="35" s="1"/>
  <c r="BK1739" i="35"/>
  <c r="BS1739" i="35" s="1"/>
  <c r="BO1682" i="35"/>
  <c r="BU1482" i="35"/>
  <c r="BX1465" i="35"/>
  <c r="BX1456" i="35"/>
  <c r="BU1338" i="35"/>
  <c r="BL1416" i="35"/>
  <c r="BM1398" i="35"/>
  <c r="BU1350" i="35"/>
  <c r="BN1337" i="35"/>
  <c r="BW1246" i="35"/>
  <c r="BX1191" i="35"/>
  <c r="BW1138" i="35"/>
  <c r="BV1138" i="35"/>
  <c r="BX1138" i="35"/>
  <c r="BW1115" i="35"/>
  <c r="BK1078" i="35"/>
  <c r="BW1073" i="35"/>
  <c r="BK1048" i="35"/>
  <c r="BS1048" i="35" s="1"/>
  <c r="BN1048" i="35"/>
  <c r="BK1012" i="35"/>
  <c r="BM1012" i="35" s="1"/>
  <c r="BO1012" i="35"/>
  <c r="BU942" i="35"/>
  <c r="BX942" i="35"/>
  <c r="BU856" i="35"/>
  <c r="BQ745" i="35"/>
  <c r="BM745" i="35"/>
  <c r="BP745" i="35"/>
  <c r="BS745" i="35"/>
  <c r="BX697" i="35"/>
  <c r="BU697" i="35"/>
  <c r="BW697" i="35"/>
  <c r="BW670" i="35"/>
  <c r="BU670" i="35"/>
  <c r="BX670" i="35"/>
  <c r="BV209" i="35"/>
  <c r="BX209" i="35"/>
  <c r="BX2165" i="35"/>
  <c r="BX2120" i="35"/>
  <c r="BO2109" i="35"/>
  <c r="BN2022" i="35"/>
  <c r="BW2009" i="35"/>
  <c r="BO1835" i="35"/>
  <c r="BV1792" i="35"/>
  <c r="BN1682" i="35"/>
  <c r="BW1621" i="35"/>
  <c r="BX1367" i="35"/>
  <c r="BW1328" i="35"/>
  <c r="BX1310" i="35"/>
  <c r="BV1246" i="35"/>
  <c r="BV1210" i="35"/>
  <c r="BL1209" i="35"/>
  <c r="BW1191" i="35"/>
  <c r="BO1144" i="35"/>
  <c r="BV1073" i="35"/>
  <c r="BK934" i="35"/>
  <c r="BS934" i="35" s="1"/>
  <c r="BN934" i="35"/>
  <c r="BN951" i="35"/>
  <c r="BK872" i="35"/>
  <c r="BP872" i="35" s="1"/>
  <c r="BO872" i="35"/>
  <c r="BK783" i="35"/>
  <c r="BQ783" i="35" s="1"/>
  <c r="BN783" i="35"/>
  <c r="BU472" i="35"/>
  <c r="BV472" i="35"/>
  <c r="BW472" i="35"/>
  <c r="BX472" i="35"/>
  <c r="BV419" i="35"/>
  <c r="BU419" i="35"/>
  <c r="BX419" i="35"/>
  <c r="BX810" i="35"/>
  <c r="BW810" i="35"/>
  <c r="BX2088" i="35"/>
  <c r="BN1913" i="35"/>
  <c r="BN1899" i="35"/>
  <c r="BV2174" i="35"/>
  <c r="BW2165" i="35"/>
  <c r="BK2134" i="35"/>
  <c r="BP2134" i="35" s="1"/>
  <c r="BV2088" i="35"/>
  <c r="BW2120" i="35"/>
  <c r="BV2116" i="35"/>
  <c r="BX2112" i="35"/>
  <c r="BL2109" i="35"/>
  <c r="BX2073" i="35"/>
  <c r="BX2045" i="35"/>
  <c r="BX2024" i="35"/>
  <c r="BL2022" i="35"/>
  <c r="BV2009" i="35"/>
  <c r="BX1950" i="35"/>
  <c r="BW1935" i="35"/>
  <c r="BU1792" i="35"/>
  <c r="BW1770" i="35"/>
  <c r="BO1768" i="35"/>
  <c r="BO1723" i="35"/>
  <c r="BK1682" i="35"/>
  <c r="BM1682" i="35" s="1"/>
  <c r="BO1653" i="35"/>
  <c r="BV1621" i="35"/>
  <c r="BK1620" i="35"/>
  <c r="BO1643" i="35"/>
  <c r="BO1639" i="35"/>
  <c r="BW1637" i="35"/>
  <c r="BW1567" i="35"/>
  <c r="BX1546" i="35"/>
  <c r="BU1523" i="35"/>
  <c r="BU1517" i="35"/>
  <c r="BU1513" i="35"/>
  <c r="BX1508" i="35"/>
  <c r="BV1492" i="35"/>
  <c r="BU1465" i="35"/>
  <c r="BX1461" i="35"/>
  <c r="BU1456" i="35"/>
  <c r="BR1429" i="35"/>
  <c r="BS1419" i="35"/>
  <c r="BW1367" i="35"/>
  <c r="BV1310" i="35"/>
  <c r="BQ1221" i="35"/>
  <c r="BL1307" i="35"/>
  <c r="BW1229" i="35"/>
  <c r="BX1213" i="35"/>
  <c r="BK1209" i="35"/>
  <c r="BS1209" i="35" s="1"/>
  <c r="BV1191" i="35"/>
  <c r="BN1144" i="35"/>
  <c r="BV1088" i="35"/>
  <c r="BW1088" i="35"/>
  <c r="BR1086" i="35"/>
  <c r="BQ1029" i="35"/>
  <c r="BP1029" i="35"/>
  <c r="BO993" i="35"/>
  <c r="BU923" i="35"/>
  <c r="BQ851" i="35"/>
  <c r="BM851" i="35"/>
  <c r="BV772" i="35"/>
  <c r="BU647" i="35"/>
  <c r="BV647" i="35"/>
  <c r="BV2165" i="35"/>
  <c r="BN2128" i="35"/>
  <c r="BN2075" i="35"/>
  <c r="BV2120" i="35"/>
  <c r="BW2112" i="35"/>
  <c r="BR2069" i="35"/>
  <c r="BV2073" i="35"/>
  <c r="BV2045" i="35"/>
  <c r="BR2029" i="35"/>
  <c r="BU1935" i="35"/>
  <c r="BV1856" i="35"/>
  <c r="BK1768" i="35"/>
  <c r="BM1768" i="35" s="1"/>
  <c r="BN1723" i="35"/>
  <c r="BO1701" i="35"/>
  <c r="BO1670" i="35"/>
  <c r="BO1661" i="35"/>
  <c r="BN1653" i="35"/>
  <c r="BU1621" i="35"/>
  <c r="BW1651" i="35"/>
  <c r="BN1643" i="35"/>
  <c r="BU1637" i="35"/>
  <c r="BL1588" i="35"/>
  <c r="BK1559" i="35"/>
  <c r="BM1559" i="35" s="1"/>
  <c r="BX1553" i="35"/>
  <c r="BU1508" i="35"/>
  <c r="BU1492" i="35"/>
  <c r="BW1461" i="35"/>
  <c r="BM1429" i="35"/>
  <c r="BO1423" i="35"/>
  <c r="BX1402" i="35"/>
  <c r="BU1367" i="35"/>
  <c r="BU1310" i="35"/>
  <c r="BX1278" i="35"/>
  <c r="BX1216" i="35"/>
  <c r="BW1210" i="35"/>
  <c r="BX1210" i="35"/>
  <c r="BW1156" i="35"/>
  <c r="BX1139" i="35"/>
  <c r="BR1089" i="35"/>
  <c r="BV1041" i="35"/>
  <c r="BK972" i="35"/>
  <c r="BM972" i="35" s="1"/>
  <c r="BR972" i="35"/>
  <c r="BN944" i="35"/>
  <c r="BO944" i="35"/>
  <c r="BW901" i="35"/>
  <c r="BR714" i="35"/>
  <c r="BK714" i="35"/>
  <c r="BS714" i="35" s="1"/>
  <c r="BO714" i="35"/>
  <c r="BL216" i="35"/>
  <c r="BR216" i="35"/>
  <c r="BX679" i="35"/>
  <c r="BV679" i="35"/>
  <c r="BX2034" i="35"/>
  <c r="BV1825" i="35"/>
  <c r="BW1816" i="35"/>
  <c r="BO1797" i="35"/>
  <c r="BO1792" i="35"/>
  <c r="BN1701" i="35"/>
  <c r="BN1670" i="35"/>
  <c r="BL1653" i="35"/>
  <c r="BV1651" i="35"/>
  <c r="BL1643" i="35"/>
  <c r="BX1615" i="35"/>
  <c r="BX1468" i="35"/>
  <c r="BV1461" i="35"/>
  <c r="BX1410" i="35"/>
  <c r="BW1402" i="35"/>
  <c r="BW1390" i="35"/>
  <c r="BR1328" i="35"/>
  <c r="BW1278" i="35"/>
  <c r="BV1216" i="35"/>
  <c r="BV1213" i="35"/>
  <c r="BW1213" i="35"/>
  <c r="BV1156" i="35"/>
  <c r="BL1144" i="35"/>
  <c r="BV1139" i="35"/>
  <c r="BV1093" i="35"/>
  <c r="BK1019" i="35"/>
  <c r="BO1019" i="35"/>
  <c r="BL1019" i="35"/>
  <c r="BK951" i="35"/>
  <c r="BO951" i="35"/>
  <c r="BK833" i="35"/>
  <c r="BQ833" i="35" s="1"/>
  <c r="BN833" i="35"/>
  <c r="BK777" i="35"/>
  <c r="BS777" i="35" s="1"/>
  <c r="BN777" i="35"/>
  <c r="BP701" i="35"/>
  <c r="BQ701" i="35"/>
  <c r="BL58" i="35"/>
  <c r="BN58" i="35"/>
  <c r="BX2160" i="35"/>
  <c r="BV2112" i="35"/>
  <c r="BX2155" i="35"/>
  <c r="BX1997" i="35"/>
  <c r="BL2165" i="35"/>
  <c r="BV2160" i="35"/>
  <c r="BV2049" i="35"/>
  <c r="BN2069" i="35"/>
  <c r="BL2073" i="35"/>
  <c r="BV2155" i="35"/>
  <c r="BW2146" i="35"/>
  <c r="BU2034" i="35"/>
  <c r="BL2009" i="35"/>
  <c r="BW1997" i="35"/>
  <c r="BW1990" i="35"/>
  <c r="BN1979" i="35"/>
  <c r="BN1946" i="35"/>
  <c r="BV1921" i="35"/>
  <c r="BW1892" i="35"/>
  <c r="BO1867" i="35"/>
  <c r="BV1829" i="35"/>
  <c r="BU1825" i="35"/>
  <c r="BO1804" i="35"/>
  <c r="BV1816" i="35"/>
  <c r="BK1797" i="35"/>
  <c r="BS1797" i="35" s="1"/>
  <c r="BK1792" i="35"/>
  <c r="BS1792" i="35" s="1"/>
  <c r="BK1723" i="35"/>
  <c r="BP1723" i="35" s="1"/>
  <c r="BK1701" i="35"/>
  <c r="BM1701" i="35" s="1"/>
  <c r="BL1670" i="35"/>
  <c r="BK1653" i="35"/>
  <c r="BP1653" i="35" s="1"/>
  <c r="BU1651" i="35"/>
  <c r="BK1643" i="35"/>
  <c r="BM1643" i="35" s="1"/>
  <c r="BO1637" i="35"/>
  <c r="BU1615" i="35"/>
  <c r="BO1483" i="35"/>
  <c r="BV1468" i="35"/>
  <c r="BW1410" i="35"/>
  <c r="BU1402" i="35"/>
  <c r="BU1278" i="35"/>
  <c r="BX1247" i="35"/>
  <c r="BU1216" i="35"/>
  <c r="BV1157" i="35"/>
  <c r="BW1157" i="35"/>
  <c r="BU1156" i="35"/>
  <c r="BK1144" i="35"/>
  <c r="BS1144" i="35" s="1"/>
  <c r="BU1139" i="35"/>
  <c r="BU1093" i="35"/>
  <c r="BN1089" i="35"/>
  <c r="BU1051" i="35"/>
  <c r="BQ993" i="35"/>
  <c r="BM993" i="35"/>
  <c r="BP993" i="35"/>
  <c r="BP751" i="35"/>
  <c r="BQ751" i="35"/>
  <c r="BK651" i="35"/>
  <c r="BM651" i="35" s="1"/>
  <c r="BL651" i="35"/>
  <c r="BN651" i="35"/>
  <c r="BO651" i="35"/>
  <c r="BR651" i="35"/>
  <c r="BW628" i="35"/>
  <c r="BV628" i="35"/>
  <c r="BR1065" i="35"/>
  <c r="BU963" i="35"/>
  <c r="BV935" i="35"/>
  <c r="BN916" i="35"/>
  <c r="BK894" i="35"/>
  <c r="BP894" i="35" s="1"/>
  <c r="BQ845" i="35"/>
  <c r="BK724" i="35"/>
  <c r="BP724" i="35" s="1"/>
  <c r="BW739" i="35"/>
  <c r="BV705" i="35"/>
  <c r="BV644" i="35"/>
  <c r="BV659" i="35"/>
  <c r="BL657" i="35"/>
  <c r="BR628" i="35"/>
  <c r="BV592" i="35"/>
  <c r="BO556" i="35"/>
  <c r="BO549" i="35"/>
  <c r="BV547" i="35"/>
  <c r="BO545" i="35"/>
  <c r="BK532" i="35"/>
  <c r="BS532" i="35" s="1"/>
  <c r="BL419" i="35"/>
  <c r="BR341" i="35"/>
  <c r="BW324" i="35"/>
  <c r="BK328" i="35"/>
  <c r="BQ328" i="35" s="1"/>
  <c r="BW291" i="35"/>
  <c r="BW282" i="35"/>
  <c r="BN169" i="35"/>
  <c r="BU164" i="35"/>
  <c r="BX157" i="35"/>
  <c r="BX124" i="35"/>
  <c r="BS56" i="35"/>
  <c r="BO1065" i="35"/>
  <c r="BP845" i="35"/>
  <c r="BQ837" i="35"/>
  <c r="BN821" i="35"/>
  <c r="BV739" i="35"/>
  <c r="BU705" i="35"/>
  <c r="BV698" i="35"/>
  <c r="BX641" i="35"/>
  <c r="BN628" i="35"/>
  <c r="BU592" i="35"/>
  <c r="BL556" i="35"/>
  <c r="BN549" i="35"/>
  <c r="BN545" i="35"/>
  <c r="BR519" i="35"/>
  <c r="BW491" i="35"/>
  <c r="BR350" i="35"/>
  <c r="BO341" i="35"/>
  <c r="BV324" i="35"/>
  <c r="BX314" i="35"/>
  <c r="BR293" i="35"/>
  <c r="BU291" i="35"/>
  <c r="BV282" i="35"/>
  <c r="BX262" i="35"/>
  <c r="BR236" i="35"/>
  <c r="BM169" i="35"/>
  <c r="BV157" i="35"/>
  <c r="BX112" i="35"/>
  <c r="BX71" i="35"/>
  <c r="BR56" i="35"/>
  <c r="BR39" i="35"/>
  <c r="BX29" i="35"/>
  <c r="BX637" i="35"/>
  <c r="BX586" i="35"/>
  <c r="BL545" i="35"/>
  <c r="BN473" i="35"/>
  <c r="BV369" i="35"/>
  <c r="BW307" i="35"/>
  <c r="BL169" i="35"/>
  <c r="BL137" i="35"/>
  <c r="BN124" i="35"/>
  <c r="BL100" i="35"/>
  <c r="BV82" i="35"/>
  <c r="BN18" i="35"/>
  <c r="BU984" i="35"/>
  <c r="BV978" i="35"/>
  <c r="BV912" i="35"/>
  <c r="BN850" i="35"/>
  <c r="BM845" i="35"/>
  <c r="BW834" i="35"/>
  <c r="BK804" i="35"/>
  <c r="BP804" i="35" s="1"/>
  <c r="BO759" i="35"/>
  <c r="BW714" i="35"/>
  <c r="BW682" i="35"/>
  <c r="BR641" i="35"/>
  <c r="BO637" i="35"/>
  <c r="BO595" i="35"/>
  <c r="BO592" i="35"/>
  <c r="BV576" i="35"/>
  <c r="BR548" i="35"/>
  <c r="BN445" i="35"/>
  <c r="BU418" i="35"/>
  <c r="BR405" i="35"/>
  <c r="BW400" i="35"/>
  <c r="BK385" i="35"/>
  <c r="BQ385" i="35" s="1"/>
  <c r="BW377" i="35"/>
  <c r="BN369" i="35"/>
  <c r="BO363" i="35"/>
  <c r="BX354" i="35"/>
  <c r="BW335" i="35"/>
  <c r="BR329" i="35"/>
  <c r="BO324" i="35"/>
  <c r="BO318" i="35"/>
  <c r="BV309" i="35"/>
  <c r="BR307" i="35"/>
  <c r="BN276" i="35"/>
  <c r="BR260" i="35"/>
  <c r="BV252" i="35"/>
  <c r="BK236" i="35"/>
  <c r="BM236" i="35" s="1"/>
  <c r="BV233" i="35"/>
  <c r="BU213" i="35"/>
  <c r="BV204" i="35"/>
  <c r="BW201" i="35"/>
  <c r="BW186" i="35"/>
  <c r="BL184" i="35"/>
  <c r="BL157" i="35"/>
  <c r="BL155" i="35"/>
  <c r="BR152" i="35"/>
  <c r="BN91" i="35"/>
  <c r="BN64" i="35"/>
  <c r="BR44" i="35"/>
  <c r="BK778" i="35"/>
  <c r="BM778" i="35" s="1"/>
  <c r="BW757" i="35"/>
  <c r="BV714" i="35"/>
  <c r="BO696" i="35"/>
  <c r="BV682" i="35"/>
  <c r="BO675" i="35"/>
  <c r="BO641" i="35"/>
  <c r="BO631" i="35"/>
  <c r="BL595" i="35"/>
  <c r="BN593" i="35"/>
  <c r="BN592" i="35"/>
  <c r="BU576" i="35"/>
  <c r="BN548" i="35"/>
  <c r="BW525" i="35"/>
  <c r="BR523" i="35"/>
  <c r="BR468" i="35"/>
  <c r="BU449" i="35"/>
  <c r="BO428" i="35"/>
  <c r="BU377" i="35"/>
  <c r="BN371" i="35"/>
  <c r="BL369" i="35"/>
  <c r="BL363" i="35"/>
  <c r="BV354" i="35"/>
  <c r="BV335" i="35"/>
  <c r="BO329" i="35"/>
  <c r="BX319" i="35"/>
  <c r="BN307" i="35"/>
  <c r="BR304" i="35"/>
  <c r="BN260" i="35"/>
  <c r="BV201" i="35"/>
  <c r="BU186" i="35"/>
  <c r="BR158" i="35"/>
  <c r="BN152" i="35"/>
  <c r="BL64" i="35"/>
  <c r="BN44" i="35"/>
  <c r="BK774" i="35"/>
  <c r="BP774" i="35" s="1"/>
  <c r="BN770" i="35"/>
  <c r="BU764" i="35"/>
  <c r="BV757" i="35"/>
  <c r="BU732" i="35"/>
  <c r="BO709" i="35"/>
  <c r="BW704" i="35"/>
  <c r="BL641" i="35"/>
  <c r="BK595" i="35"/>
  <c r="BL593" i="35"/>
  <c r="BU566" i="35"/>
  <c r="BK557" i="35"/>
  <c r="BP557" i="35" s="1"/>
  <c r="BR552" i="35"/>
  <c r="BL548" i="35"/>
  <c r="BV506" i="35"/>
  <c r="BO468" i="35"/>
  <c r="BR458" i="35"/>
  <c r="BR454" i="35"/>
  <c r="BK452" i="35"/>
  <c r="BP452" i="35" s="1"/>
  <c r="BK428" i="35"/>
  <c r="BP428" i="35" s="1"/>
  <c r="BU401" i="35"/>
  <c r="BR396" i="35"/>
  <c r="BK369" i="35"/>
  <c r="BS369" i="35" s="1"/>
  <c r="BU335" i="35"/>
  <c r="BK329" i="35"/>
  <c r="BS329" i="35" s="1"/>
  <c r="BW319" i="35"/>
  <c r="BL307" i="35"/>
  <c r="BP304" i="35"/>
  <c r="BL284" i="35"/>
  <c r="BL262" i="35"/>
  <c r="BK260" i="35"/>
  <c r="BM260" i="35" s="1"/>
  <c r="BL204" i="35"/>
  <c r="BV173" i="35"/>
  <c r="BV168" i="35"/>
  <c r="BN158" i="35"/>
  <c r="BV132" i="35"/>
  <c r="BX116" i="35"/>
  <c r="BR77" i="35"/>
  <c r="BL44" i="35"/>
  <c r="BK709" i="35"/>
  <c r="BQ709" i="35" s="1"/>
  <c r="BV704" i="35"/>
  <c r="BX627" i="35"/>
  <c r="BU614" i="35"/>
  <c r="BR596" i="35"/>
  <c r="BV587" i="35"/>
  <c r="BK552" i="35"/>
  <c r="BS552" i="35" s="1"/>
  <c r="BK468" i="35"/>
  <c r="BQ468" i="35" s="1"/>
  <c r="BN454" i="35"/>
  <c r="BN449" i="35"/>
  <c r="BW437" i="35"/>
  <c r="BO396" i="35"/>
  <c r="BU357" i="35"/>
  <c r="BL354" i="35"/>
  <c r="BV319" i="35"/>
  <c r="BN304" i="35"/>
  <c r="BO290" i="35"/>
  <c r="BK204" i="35"/>
  <c r="BS204" i="35" s="1"/>
  <c r="BU173" i="35"/>
  <c r="BV169" i="35"/>
  <c r="BL158" i="35"/>
  <c r="BV97" i="35"/>
  <c r="BN77" i="35"/>
  <c r="BX70" i="35"/>
  <c r="BX17" i="35"/>
  <c r="BU618" i="35"/>
  <c r="BL596" i="35"/>
  <c r="BX545" i="35"/>
  <c r="BN514" i="35"/>
  <c r="BV481" i="35"/>
  <c r="BK454" i="35"/>
  <c r="BM454" i="35" s="1"/>
  <c r="BV430" i="35"/>
  <c r="BN396" i="35"/>
  <c r="BL304" i="35"/>
  <c r="BR226" i="35"/>
  <c r="BU169" i="35"/>
  <c r="BR549" i="35"/>
  <c r="BR545" i="35"/>
  <c r="BS169" i="35"/>
  <c r="BQ1229" i="35"/>
  <c r="BS1229" i="35"/>
  <c r="BM1229" i="35"/>
  <c r="BP1229" i="35"/>
  <c r="BQ1925" i="35"/>
  <c r="BP1925" i="35"/>
  <c r="BP1911" i="35"/>
  <c r="BQ1911" i="35"/>
  <c r="BP1778" i="35"/>
  <c r="BM1778" i="35"/>
  <c r="BQ1778" i="35"/>
  <c r="BS1778" i="35"/>
  <c r="BQ1805" i="35"/>
  <c r="BM1805" i="35"/>
  <c r="BP1805" i="35"/>
  <c r="BS1805" i="35"/>
  <c r="BQ1802" i="35"/>
  <c r="BS1802" i="35"/>
  <c r="BM1802" i="35"/>
  <c r="BP1802" i="35"/>
  <c r="BM1826" i="35"/>
  <c r="BP1826" i="35"/>
  <c r="BQ1826" i="35"/>
  <c r="BS1826" i="35"/>
  <c r="BS1815" i="35"/>
  <c r="BM1815" i="35"/>
  <c r="BP1815" i="35"/>
  <c r="BQ1815" i="35"/>
  <c r="BQ1697" i="35"/>
  <c r="BP1697" i="35"/>
  <c r="BU1701" i="35"/>
  <c r="BW1701" i="35"/>
  <c r="BX1693" i="35"/>
  <c r="BU1693" i="35"/>
  <c r="BR1647" i="35"/>
  <c r="BN1647" i="35"/>
  <c r="BL1533" i="35"/>
  <c r="BO1533" i="35"/>
  <c r="BW1398" i="35"/>
  <c r="BU1398" i="35"/>
  <c r="BU1320" i="35"/>
  <c r="BW1320" i="35"/>
  <c r="BV1320" i="35"/>
  <c r="BX1320" i="35"/>
  <c r="BK1239" i="35"/>
  <c r="BN1239" i="35"/>
  <c r="BR1239" i="35"/>
  <c r="BL1239" i="35"/>
  <c r="BX1192" i="35"/>
  <c r="BW1173" i="35"/>
  <c r="BV1173" i="35"/>
  <c r="BQ1067" i="35"/>
  <c r="BS1067" i="35"/>
  <c r="BM1067" i="35"/>
  <c r="BX2049" i="35"/>
  <c r="BL2056" i="35"/>
  <c r="BV2039" i="35"/>
  <c r="BW2075" i="35"/>
  <c r="BL2085" i="35"/>
  <c r="BX2101" i="35"/>
  <c r="BN2091" i="35"/>
  <c r="BU2116" i="35"/>
  <c r="BL2113" i="35"/>
  <c r="BW2105" i="35"/>
  <c r="BW2104" i="35"/>
  <c r="BO2070" i="35"/>
  <c r="BO2069" i="35"/>
  <c r="BW2073" i="35"/>
  <c r="BL2139" i="35"/>
  <c r="BX2146" i="35"/>
  <c r="BL2145" i="35"/>
  <c r="BO2143" i="35"/>
  <c r="BK2032" i="35"/>
  <c r="BW2027" i="35"/>
  <c r="BX2016" i="35"/>
  <c r="BL2012" i="35"/>
  <c r="BK2009" i="35"/>
  <c r="BS2009" i="35" s="1"/>
  <c r="BW2003" i="35"/>
  <c r="BR1969" i="35"/>
  <c r="BX1990" i="35"/>
  <c r="BR1988" i="35"/>
  <c r="BR1986" i="35"/>
  <c r="BU1973" i="35"/>
  <c r="BW1955" i="35"/>
  <c r="BO1946" i="35"/>
  <c r="BS1929" i="35"/>
  <c r="BO1925" i="35"/>
  <c r="BW1921" i="35"/>
  <c r="BM1899" i="35"/>
  <c r="BO1897" i="35"/>
  <c r="BV1882" i="35"/>
  <c r="BW1856" i="35"/>
  <c r="BW1829" i="35"/>
  <c r="BW1807" i="35"/>
  <c r="BN1802" i="35"/>
  <c r="BO1705" i="35"/>
  <c r="BL1761" i="35"/>
  <c r="BK1761" i="35"/>
  <c r="BO1761" i="35"/>
  <c r="BX1631" i="35"/>
  <c r="BU1631" i="35"/>
  <c r="BW1631" i="35"/>
  <c r="BR1629" i="35"/>
  <c r="BN1629" i="35"/>
  <c r="BK1608" i="35"/>
  <c r="BS1608" i="35" s="1"/>
  <c r="BL1608" i="35"/>
  <c r="BO1608" i="35"/>
  <c r="BX1576" i="35"/>
  <c r="BV1576" i="35"/>
  <c r="BK1430" i="35"/>
  <c r="BP1430" i="35" s="1"/>
  <c r="BL1430" i="35"/>
  <c r="BX1371" i="35"/>
  <c r="BV1371" i="35"/>
  <c r="BX1328" i="35"/>
  <c r="BV1328" i="35"/>
  <c r="BX1301" i="35"/>
  <c r="BU1301" i="35"/>
  <c r="BW1301" i="35"/>
  <c r="BU1273" i="35"/>
  <c r="BV1273" i="35"/>
  <c r="BX1273" i="35"/>
  <c r="BM1120" i="35"/>
  <c r="BP1120" i="35"/>
  <c r="BQ1120" i="35"/>
  <c r="BL1067" i="35"/>
  <c r="BN1067" i="35"/>
  <c r="BO1067" i="35"/>
  <c r="BR1067" i="35"/>
  <c r="BX1730" i="35"/>
  <c r="BU1730" i="35"/>
  <c r="BW1730" i="35"/>
  <c r="BX1428" i="35"/>
  <c r="BV1428" i="35"/>
  <c r="BW1192" i="35"/>
  <c r="BV1192" i="35"/>
  <c r="BK859" i="35"/>
  <c r="BS859" i="35" s="1"/>
  <c r="BN859" i="35"/>
  <c r="BO859" i="35"/>
  <c r="BW2127" i="35"/>
  <c r="BR2079" i="35"/>
  <c r="BX2137" i="35"/>
  <c r="BV2101" i="35"/>
  <c r="BW2088" i="35"/>
  <c r="BW2108" i="35"/>
  <c r="BL2069" i="35"/>
  <c r="BW2155" i="35"/>
  <c r="BL2154" i="35"/>
  <c r="BL2143" i="35"/>
  <c r="BX2063" i="35"/>
  <c r="BW2045" i="35"/>
  <c r="BX2032" i="35"/>
  <c r="BK2022" i="35"/>
  <c r="BK1986" i="35"/>
  <c r="BM1986" i="35" s="1"/>
  <c r="BX1979" i="35"/>
  <c r="BR1976" i="35"/>
  <c r="BL1973" i="35"/>
  <c r="BR1948" i="35"/>
  <c r="BV1935" i="35"/>
  <c r="BU1921" i="35"/>
  <c r="BK1867" i="35"/>
  <c r="BM1867" i="35" s="1"/>
  <c r="BU1856" i="35"/>
  <c r="BK1845" i="35"/>
  <c r="BM1845" i="35" s="1"/>
  <c r="BU1829" i="35"/>
  <c r="BN1826" i="35"/>
  <c r="BN1815" i="35"/>
  <c r="BK1814" i="35"/>
  <c r="BM1814" i="35" s="1"/>
  <c r="BU1807" i="35"/>
  <c r="BK1693" i="35"/>
  <c r="BX1686" i="35"/>
  <c r="BV1686" i="35"/>
  <c r="BW1686" i="35"/>
  <c r="BU1661" i="35"/>
  <c r="BW1661" i="35"/>
  <c r="BM1631" i="35"/>
  <c r="BR1650" i="35"/>
  <c r="BK1650" i="35"/>
  <c r="BM1650" i="35" s="1"/>
  <c r="BL1650" i="35"/>
  <c r="BU1596" i="35"/>
  <c r="BW1596" i="35"/>
  <c r="BK1576" i="35"/>
  <c r="BL1576" i="35"/>
  <c r="BR1576" i="35"/>
  <c r="BN1571" i="35"/>
  <c r="BO1571" i="35"/>
  <c r="BU1451" i="35"/>
  <c r="BV1451" i="35"/>
  <c r="BX1451" i="35"/>
  <c r="BX1383" i="35"/>
  <c r="BV1383" i="35"/>
  <c r="BW915" i="35"/>
  <c r="BV915" i="35"/>
  <c r="BX915" i="35"/>
  <c r="BK1745" i="35"/>
  <c r="BS1745" i="35" s="1"/>
  <c r="BO1745" i="35"/>
  <c r="BK1285" i="35"/>
  <c r="BN1285" i="35"/>
  <c r="BW1109" i="35"/>
  <c r="BU1109" i="35"/>
  <c r="BV1109" i="35"/>
  <c r="BV897" i="35"/>
  <c r="BW897" i="35"/>
  <c r="BX2098" i="35"/>
  <c r="BW2063" i="35"/>
  <c r="BW2032" i="35"/>
  <c r="BW1979" i="35"/>
  <c r="BW1818" i="35"/>
  <c r="BN1805" i="35"/>
  <c r="BM1677" i="35"/>
  <c r="BS1677" i="35"/>
  <c r="BX1618" i="35"/>
  <c r="BV1618" i="35"/>
  <c r="BR1637" i="35"/>
  <c r="BK1637" i="35"/>
  <c r="BP1637" i="35" s="1"/>
  <c r="BW1616" i="35"/>
  <c r="BU1616" i="35"/>
  <c r="BK1601" i="35"/>
  <c r="BL1601" i="35"/>
  <c r="BO1601" i="35"/>
  <c r="BQ1588" i="35"/>
  <c r="BP1588" i="35"/>
  <c r="BS1588" i="35"/>
  <c r="BW1532" i="35"/>
  <c r="BV1532" i="35"/>
  <c r="BX1429" i="35"/>
  <c r="BX1420" i="35"/>
  <c r="BV1420" i="35"/>
  <c r="BK1383" i="35"/>
  <c r="BO1383" i="35"/>
  <c r="BR1383" i="35"/>
  <c r="BW1372" i="35"/>
  <c r="BU1372" i="35"/>
  <c r="BU1288" i="35"/>
  <c r="BW1288" i="35"/>
  <c r="BX1288" i="35"/>
  <c r="BW975" i="35"/>
  <c r="BU975" i="35"/>
  <c r="BX975" i="35"/>
  <c r="BV975" i="35"/>
  <c r="BK948" i="35"/>
  <c r="BL948" i="35"/>
  <c r="BN948" i="35"/>
  <c r="BO948" i="35"/>
  <c r="BX725" i="35"/>
  <c r="BU725" i="35"/>
  <c r="BW725" i="35"/>
  <c r="BV725" i="35"/>
  <c r="BL632" i="35"/>
  <c r="BN632" i="35"/>
  <c r="BO632" i="35"/>
  <c r="BR632" i="35"/>
  <c r="BK632" i="35"/>
  <c r="BX1333" i="35"/>
  <c r="BV1333" i="35"/>
  <c r="BX2109" i="35"/>
  <c r="BX2169" i="35"/>
  <c r="BL2049" i="35"/>
  <c r="BK2075" i="35"/>
  <c r="BP2075" i="35" s="1"/>
  <c r="BV2137" i="35"/>
  <c r="BX2134" i="35"/>
  <c r="BN2101" i="35"/>
  <c r="BW2098" i="35"/>
  <c r="BK2116" i="35"/>
  <c r="BP2116" i="35" s="1"/>
  <c r="BW2109" i="35"/>
  <c r="BO2105" i="35"/>
  <c r="BR2073" i="35"/>
  <c r="BW2140" i="35"/>
  <c r="BW2149" i="35"/>
  <c r="BV2063" i="35"/>
  <c r="BV2032" i="35"/>
  <c r="BW2022" i="35"/>
  <c r="BV1979" i="35"/>
  <c r="BL1976" i="35"/>
  <c r="BW1962" i="35"/>
  <c r="BR1958" i="35"/>
  <c r="BL1948" i="35"/>
  <c r="BN1856" i="35"/>
  <c r="BO1829" i="35"/>
  <c r="BK1825" i="35"/>
  <c r="BM1825" i="35" s="1"/>
  <c r="BV1818" i="35"/>
  <c r="BW1792" i="35"/>
  <c r="BU1770" i="35"/>
  <c r="BO1762" i="35"/>
  <c r="BW1758" i="35"/>
  <c r="BW1739" i="35"/>
  <c r="BU1739" i="35"/>
  <c r="BN1697" i="35"/>
  <c r="BN1686" i="35"/>
  <c r="BK1686" i="35"/>
  <c r="BM1686" i="35" s="1"/>
  <c r="BL1677" i="35"/>
  <c r="BN1677" i="35"/>
  <c r="BR1627" i="35"/>
  <c r="BK1627" i="35"/>
  <c r="BQ1627" i="35" s="1"/>
  <c r="BN1627" i="35"/>
  <c r="BW1620" i="35"/>
  <c r="BO1638" i="35"/>
  <c r="BR1544" i="35"/>
  <c r="BN1544" i="35"/>
  <c r="BN1524" i="35"/>
  <c r="BR1524" i="35"/>
  <c r="BW1484" i="35"/>
  <c r="BU1484" i="35"/>
  <c r="BK1477" i="35"/>
  <c r="BQ1477" i="35" s="1"/>
  <c r="BO1477" i="35"/>
  <c r="BN1216" i="35"/>
  <c r="BK1216" i="35"/>
  <c r="BL1216" i="35"/>
  <c r="BO1216" i="35"/>
  <c r="BR1216" i="35"/>
  <c r="BX1588" i="35"/>
  <c r="BV1588" i="35"/>
  <c r="BU1437" i="35"/>
  <c r="BV1437" i="35"/>
  <c r="BX1437" i="35"/>
  <c r="BL1229" i="35"/>
  <c r="BN1229" i="35"/>
  <c r="BO1229" i="35"/>
  <c r="BR1229" i="35"/>
  <c r="BN901" i="35"/>
  <c r="BK901" i="35"/>
  <c r="BL2174" i="35"/>
  <c r="BV2169" i="35"/>
  <c r="BL2127" i="35"/>
  <c r="BX2082" i="35"/>
  <c r="BW2134" i="35"/>
  <c r="BK2101" i="35"/>
  <c r="BS2101" i="35" s="1"/>
  <c r="BV2098" i="35"/>
  <c r="BN2088" i="35"/>
  <c r="BU2109" i="35"/>
  <c r="BN2073" i="35"/>
  <c r="BU2140" i="35"/>
  <c r="BR2006" i="35"/>
  <c r="BN1990" i="35"/>
  <c r="BO1958" i="35"/>
  <c r="BU1818" i="35"/>
  <c r="BO1816" i="35"/>
  <c r="BL1746" i="35"/>
  <c r="BK1746" i="35"/>
  <c r="BR1661" i="35"/>
  <c r="BK1661" i="35"/>
  <c r="BS1661" i="35" s="1"/>
  <c r="BN1661" i="35"/>
  <c r="BL1604" i="35"/>
  <c r="BO1604" i="35"/>
  <c r="BW1559" i="35"/>
  <c r="BU1559" i="35"/>
  <c r="BV1559" i="35"/>
  <c r="BX1559" i="35"/>
  <c r="BU1495" i="35"/>
  <c r="BW1495" i="35"/>
  <c r="BW1429" i="35"/>
  <c r="BU1429" i="35"/>
  <c r="BU1267" i="35"/>
  <c r="BV1267" i="35"/>
  <c r="BX1267" i="35"/>
  <c r="BW1267" i="35"/>
  <c r="BU1078" i="35"/>
  <c r="BV1078" i="35"/>
  <c r="BW1078" i="35"/>
  <c r="BX1078" i="35"/>
  <c r="BK919" i="35"/>
  <c r="BQ919" i="35" s="1"/>
  <c r="BN919" i="35"/>
  <c r="BR919" i="35"/>
  <c r="BL919" i="35"/>
  <c r="BU836" i="35"/>
  <c r="BW836" i="35"/>
  <c r="BV798" i="35"/>
  <c r="BW798" i="35"/>
  <c r="BQ732" i="35"/>
  <c r="BM732" i="35"/>
  <c r="BS732" i="35"/>
  <c r="BP732" i="35"/>
  <c r="BN1509" i="35"/>
  <c r="BR1509" i="35"/>
  <c r="BU1340" i="35"/>
  <c r="BV1340" i="35"/>
  <c r="BW1340" i="35"/>
  <c r="BK1402" i="35"/>
  <c r="BP1402" i="35" s="1"/>
  <c r="BL1402" i="35"/>
  <c r="BK1354" i="35"/>
  <c r="BS1354" i="35" s="1"/>
  <c r="BO1354" i="35"/>
  <c r="BK1255" i="35"/>
  <c r="BN1255" i="35"/>
  <c r="BO1255" i="35"/>
  <c r="BX1782" i="35"/>
  <c r="BW1782" i="35"/>
  <c r="BX1758" i="35"/>
  <c r="BU1758" i="35"/>
  <c r="BL1697" i="35"/>
  <c r="BO1697" i="35"/>
  <c r="BX2139" i="35"/>
  <c r="BX2150" i="35"/>
  <c r="BR2063" i="35"/>
  <c r="BX1968" i="35"/>
  <c r="BW1986" i="35"/>
  <c r="BR1984" i="35"/>
  <c r="BW1834" i="35"/>
  <c r="BQ1913" i="35"/>
  <c r="BO1911" i="35"/>
  <c r="BX1714" i="35"/>
  <c r="BU1714" i="35"/>
  <c r="BW1714" i="35"/>
  <c r="BX1647" i="35"/>
  <c r="BW1647" i="35"/>
  <c r="BU1647" i="35"/>
  <c r="BW1599" i="35"/>
  <c r="BX1599" i="35"/>
  <c r="BW1578" i="35"/>
  <c r="BX1578" i="35"/>
  <c r="BU1578" i="35"/>
  <c r="BW1581" i="35"/>
  <c r="BU1581" i="35"/>
  <c r="BW1542" i="35"/>
  <c r="BU1542" i="35"/>
  <c r="BX1542" i="35"/>
  <c r="BV1485" i="35"/>
  <c r="BW1485" i="35"/>
  <c r="BU1449" i="35"/>
  <c r="BV1449" i="35"/>
  <c r="BW1449" i="35"/>
  <c r="BU1442" i="35"/>
  <c r="BW1442" i="35"/>
  <c r="BX1442" i="35"/>
  <c r="BX1390" i="35"/>
  <c r="BV1390" i="35"/>
  <c r="BX1327" i="35"/>
  <c r="BU1327" i="35"/>
  <c r="BW1327" i="35"/>
  <c r="BU1261" i="35"/>
  <c r="BV1261" i="35"/>
  <c r="BW1261" i="35"/>
  <c r="BU1214" i="35"/>
  <c r="BV1214" i="35"/>
  <c r="BX1214" i="35"/>
  <c r="BW1214" i="35"/>
  <c r="BS1120" i="35"/>
  <c r="BX1986" i="35"/>
  <c r="BS1913" i="35"/>
  <c r="BX1768" i="35"/>
  <c r="BW1768" i="35"/>
  <c r="BU1768" i="35"/>
  <c r="BX2085" i="35"/>
  <c r="BX2091" i="35"/>
  <c r="BW2113" i="35"/>
  <c r="BW2070" i="35"/>
  <c r="BW2139" i="35"/>
  <c r="BW2150" i="35"/>
  <c r="BW2145" i="35"/>
  <c r="BN2063" i="35"/>
  <c r="BR2032" i="35"/>
  <c r="BX2012" i="35"/>
  <c r="BW1968" i="35"/>
  <c r="BV1986" i="35"/>
  <c r="BO1984" i="35"/>
  <c r="BR1965" i="35"/>
  <c r="BN1962" i="35"/>
  <c r="BR1953" i="35"/>
  <c r="BO1942" i="35"/>
  <c r="BW1925" i="35"/>
  <c r="BS1917" i="35"/>
  <c r="BV1834" i="35"/>
  <c r="BP1913" i="35"/>
  <c r="BN1911" i="35"/>
  <c r="BW1903" i="35"/>
  <c r="BS1899" i="35"/>
  <c r="BW1867" i="35"/>
  <c r="BW1845" i="35"/>
  <c r="BW1705" i="35"/>
  <c r="BN1770" i="35"/>
  <c r="BK1770" i="35"/>
  <c r="BM1770" i="35" s="1"/>
  <c r="BV1745" i="35"/>
  <c r="BO1617" i="35"/>
  <c r="BX1601" i="35"/>
  <c r="BO1593" i="35"/>
  <c r="BR1593" i="35"/>
  <c r="BK1581" i="35"/>
  <c r="BP1581" i="35" s="1"/>
  <c r="BN1581" i="35"/>
  <c r="BW1553" i="35"/>
  <c r="BU1553" i="35"/>
  <c r="BK1542" i="35"/>
  <c r="BS1542" i="35" s="1"/>
  <c r="BN1542" i="35"/>
  <c r="BV1538" i="35"/>
  <c r="BU1538" i="35"/>
  <c r="BX1538" i="35"/>
  <c r="BU1479" i="35"/>
  <c r="BW1479" i="35"/>
  <c r="BX1479" i="35"/>
  <c r="BX1423" i="35"/>
  <c r="BV1423" i="35"/>
  <c r="BW1419" i="35"/>
  <c r="BW1377" i="35"/>
  <c r="BU1377" i="35"/>
  <c r="BK1638" i="35"/>
  <c r="BP1638" i="35" s="1"/>
  <c r="BL1638" i="35"/>
  <c r="BR1638" i="35"/>
  <c r="BO1514" i="35"/>
  <c r="BN1514" i="35"/>
  <c r="BW2085" i="35"/>
  <c r="BV2085" i="35"/>
  <c r="BK2095" i="35"/>
  <c r="BP2095" i="35" s="1"/>
  <c r="BW2091" i="35"/>
  <c r="BX2116" i="35"/>
  <c r="BU2113" i="35"/>
  <c r="BV2070" i="35"/>
  <c r="BV2139" i="35"/>
  <c r="BX2154" i="35"/>
  <c r="BV2150" i="35"/>
  <c r="BV2145" i="35"/>
  <c r="BL2063" i="35"/>
  <c r="BO2034" i="35"/>
  <c r="BR2022" i="35"/>
  <c r="BV1968" i="35"/>
  <c r="BL1984" i="35"/>
  <c r="BX1973" i="35"/>
  <c r="BO1965" i="35"/>
  <c r="BL1962" i="35"/>
  <c r="BO1953" i="35"/>
  <c r="BW1946" i="35"/>
  <c r="BV1925" i="35"/>
  <c r="BQ1917" i="35"/>
  <c r="BU1834" i="35"/>
  <c r="BV1903" i="35"/>
  <c r="BQ1899" i="35"/>
  <c r="BU1867" i="35"/>
  <c r="BV1845" i="35"/>
  <c r="BW1825" i="35"/>
  <c r="BW1822" i="35"/>
  <c r="BU1814" i="35"/>
  <c r="BV1705" i="35"/>
  <c r="BN1778" i="35"/>
  <c r="BK1758" i="35"/>
  <c r="BS1758" i="35" s="1"/>
  <c r="BO1758" i="35"/>
  <c r="BW1693" i="35"/>
  <c r="BO1629" i="35"/>
  <c r="BK1628" i="35"/>
  <c r="BP1628" i="35" s="1"/>
  <c r="BN1628" i="35"/>
  <c r="BO1647" i="35"/>
  <c r="BK1636" i="35"/>
  <c r="BM1636" i="35" s="1"/>
  <c r="BO1636" i="35"/>
  <c r="BW1612" i="35"/>
  <c r="BX1612" i="35"/>
  <c r="BR1608" i="35"/>
  <c r="BN1479" i="35"/>
  <c r="BX1398" i="35"/>
  <c r="BK1360" i="35"/>
  <c r="BS1360" i="35" s="1"/>
  <c r="BX1173" i="35"/>
  <c r="BW1024" i="35"/>
  <c r="BU1024" i="35"/>
  <c r="BV1024" i="35"/>
  <c r="BN640" i="35"/>
  <c r="BL640" i="35"/>
  <c r="BV2056" i="35"/>
  <c r="BV2091" i="35"/>
  <c r="BK2120" i="35"/>
  <c r="BP2120" i="35" s="1"/>
  <c r="BU2070" i="35"/>
  <c r="BU2145" i="35"/>
  <c r="BN2032" i="35"/>
  <c r="BR2009" i="35"/>
  <c r="BV1988" i="35"/>
  <c r="BL1965" i="35"/>
  <c r="BK1962" i="35"/>
  <c r="BS1962" i="35" s="1"/>
  <c r="BL1953" i="35"/>
  <c r="BU1946" i="35"/>
  <c r="BN1917" i="35"/>
  <c r="BU1903" i="35"/>
  <c r="BV1804" i="35"/>
  <c r="BU1705" i="35"/>
  <c r="BV1782" i="35"/>
  <c r="BX1745" i="35"/>
  <c r="BW1745" i="35"/>
  <c r="BN1700" i="35"/>
  <c r="BV1693" i="35"/>
  <c r="BL1690" i="35"/>
  <c r="BN1690" i="35"/>
  <c r="BK1690" i="35"/>
  <c r="BX1666" i="35"/>
  <c r="BU1666" i="35"/>
  <c r="BW1666" i="35"/>
  <c r="BX1657" i="35"/>
  <c r="BU1657" i="35"/>
  <c r="BV1657" i="35"/>
  <c r="BR1617" i="35"/>
  <c r="BK1617" i="35"/>
  <c r="BS1617" i="35" s="1"/>
  <c r="BN1617" i="35"/>
  <c r="BW1650" i="35"/>
  <c r="BK1647" i="35"/>
  <c r="BP1647" i="35" s="1"/>
  <c r="BW1601" i="35"/>
  <c r="BU1601" i="35"/>
  <c r="BK1538" i="35"/>
  <c r="BQ1538" i="35" s="1"/>
  <c r="BO1538" i="35"/>
  <c r="BW1533" i="35"/>
  <c r="BU1533" i="35"/>
  <c r="BV1533" i="35"/>
  <c r="BX1533" i="35"/>
  <c r="BX1419" i="35"/>
  <c r="BV1419" i="35"/>
  <c r="BV1398" i="35"/>
  <c r="BK1377" i="35"/>
  <c r="BS1377" i="35" s="1"/>
  <c r="BL1377" i="35"/>
  <c r="BO1377" i="35"/>
  <c r="BR1285" i="35"/>
  <c r="BO1239" i="35"/>
  <c r="BU1173" i="35"/>
  <c r="BP1067" i="35"/>
  <c r="BL1059" i="35"/>
  <c r="BK1059" i="35"/>
  <c r="BS1059" i="35" s="1"/>
  <c r="BW937" i="35"/>
  <c r="BU937" i="35"/>
  <c r="BX1517" i="35"/>
  <c r="BU1312" i="35"/>
  <c r="BX1312" i="35"/>
  <c r="BK1184" i="35"/>
  <c r="BL1184" i="35"/>
  <c r="BN1184" i="35"/>
  <c r="BO1184" i="35"/>
  <c r="BV1120" i="35"/>
  <c r="BX1120" i="35"/>
  <c r="BK1109" i="35"/>
  <c r="BN1109" i="35"/>
  <c r="BR1109" i="35"/>
  <c r="BU1059" i="35"/>
  <c r="BV1059" i="35"/>
  <c r="BX1059" i="35"/>
  <c r="BK1036" i="35"/>
  <c r="BO1036" i="35"/>
  <c r="BR1036" i="35"/>
  <c r="BK988" i="35"/>
  <c r="BL988" i="35"/>
  <c r="BR988" i="35"/>
  <c r="BX928" i="35"/>
  <c r="BU899" i="35"/>
  <c r="BW899" i="35"/>
  <c r="BN725" i="35"/>
  <c r="BK725" i="35"/>
  <c r="BQ725" i="35" s="1"/>
  <c r="BU751" i="35"/>
  <c r="BV751" i="35"/>
  <c r="BR682" i="35"/>
  <c r="BK682" i="35"/>
  <c r="BM682" i="35" s="1"/>
  <c r="BO682" i="35"/>
  <c r="BK975" i="35"/>
  <c r="BL975" i="35"/>
  <c r="BN975" i="35"/>
  <c r="BO975" i="35"/>
  <c r="BK942" i="35"/>
  <c r="BN942" i="35"/>
  <c r="BL942" i="35"/>
  <c r="BU674" i="35"/>
  <c r="BX674" i="35"/>
  <c r="BX1472" i="35"/>
  <c r="BQ1429" i="35"/>
  <c r="BS1423" i="35"/>
  <c r="BQ1398" i="35"/>
  <c r="BK1312" i="35"/>
  <c r="BQ1312" i="35" s="1"/>
  <c r="BR1312" i="35"/>
  <c r="BS1261" i="35"/>
  <c r="BM1261" i="35"/>
  <c r="BU1236" i="35"/>
  <c r="BV1236" i="35"/>
  <c r="BW1236" i="35"/>
  <c r="BU1096" i="35"/>
  <c r="BV1096" i="35"/>
  <c r="BW1096" i="35"/>
  <c r="BX1096" i="35"/>
  <c r="BU1076" i="35"/>
  <c r="BW1076" i="35"/>
  <c r="BX1076" i="35"/>
  <c r="BR1053" i="35"/>
  <c r="BK1053" i="35"/>
  <c r="BL1053" i="35"/>
  <c r="BN1053" i="35"/>
  <c r="BV1069" i="35"/>
  <c r="BX1069" i="35"/>
  <c r="BK1004" i="35"/>
  <c r="BO1004" i="35"/>
  <c r="BR1004" i="35"/>
  <c r="BW948" i="35"/>
  <c r="BU948" i="35"/>
  <c r="BX948" i="35"/>
  <c r="BK849" i="35"/>
  <c r="BQ849" i="35" s="1"/>
  <c r="BN849" i="35"/>
  <c r="BO798" i="35"/>
  <c r="BN798" i="35"/>
  <c r="BX691" i="35"/>
  <c r="BU691" i="35"/>
  <c r="BW691" i="35"/>
  <c r="BV392" i="35"/>
  <c r="BW392" i="35"/>
  <c r="BW181" i="35"/>
  <c r="BV181" i="35"/>
  <c r="BU181" i="35"/>
  <c r="BO1620" i="35"/>
  <c r="BW1513" i="35"/>
  <c r="BX1482" i="35"/>
  <c r="BW1472" i="35"/>
  <c r="BX1463" i="35"/>
  <c r="BP1429" i="35"/>
  <c r="BO1428" i="35"/>
  <c r="BR1423" i="35"/>
  <c r="BO1420" i="35"/>
  <c r="BR1419" i="35"/>
  <c r="BP1398" i="35"/>
  <c r="BO1390" i="35"/>
  <c r="BP1372" i="35"/>
  <c r="BX1350" i="35"/>
  <c r="BO1273" i="35"/>
  <c r="BX1239" i="35"/>
  <c r="BM1104" i="35"/>
  <c r="BP1104" i="35"/>
  <c r="BS1104" i="35"/>
  <c r="BU1086" i="35"/>
  <c r="BV1086" i="35"/>
  <c r="BW1086" i="35"/>
  <c r="BX1086" i="35"/>
  <c r="BW1048" i="35"/>
  <c r="BU1048" i="35"/>
  <c r="BK1009" i="35"/>
  <c r="BL1009" i="35"/>
  <c r="BN1009" i="35"/>
  <c r="BO1009" i="35"/>
  <c r="BK952" i="35"/>
  <c r="BL952" i="35"/>
  <c r="BR952" i="35"/>
  <c r="BW780" i="35"/>
  <c r="BV780" i="35"/>
  <c r="BK647" i="35"/>
  <c r="BP647" i="35" s="1"/>
  <c r="BL647" i="35"/>
  <c r="BN647" i="35"/>
  <c r="BO647" i="35"/>
  <c r="BR647" i="35"/>
  <c r="BL434" i="35"/>
  <c r="BO434" i="35"/>
  <c r="BR434" i="35"/>
  <c r="BK434" i="35"/>
  <c r="BW1674" i="35"/>
  <c r="BN1620" i="35"/>
  <c r="BO1588" i="35"/>
  <c r="BV1519" i="35"/>
  <c r="BV1513" i="35"/>
  <c r="BX1501" i="35"/>
  <c r="BR1497" i="35"/>
  <c r="BO1429" i="35"/>
  <c r="BP1423" i="35"/>
  <c r="BP1419" i="35"/>
  <c r="BO1398" i="35"/>
  <c r="BO1372" i="35"/>
  <c r="BX1354" i="35"/>
  <c r="BW1350" i="35"/>
  <c r="BK1328" i="35"/>
  <c r="BP1328" i="35" s="1"/>
  <c r="BO1328" i="35"/>
  <c r="BV1315" i="35"/>
  <c r="BX1315" i="35"/>
  <c r="BU1290" i="35"/>
  <c r="BW1290" i="35"/>
  <c r="BX1290" i="35"/>
  <c r="BK1246" i="35"/>
  <c r="BP1246" i="35" s="1"/>
  <c r="BL1246" i="35"/>
  <c r="BN1246" i="35"/>
  <c r="BR1246" i="35"/>
  <c r="BV1239" i="35"/>
  <c r="BK1173" i="35"/>
  <c r="BN1173" i="35"/>
  <c r="BR1173" i="35"/>
  <c r="BO1104" i="35"/>
  <c r="BR1104" i="35"/>
  <c r="BU1085" i="35"/>
  <c r="BW1085" i="35"/>
  <c r="BX1085" i="35"/>
  <c r="BV837" i="35"/>
  <c r="BW837" i="35"/>
  <c r="BQ697" i="35"/>
  <c r="BM697" i="35"/>
  <c r="BU514" i="35"/>
  <c r="BX514" i="35"/>
  <c r="BW514" i="35"/>
  <c r="BV514" i="35"/>
  <c r="BK1273" i="35"/>
  <c r="BR1273" i="35"/>
  <c r="BV1203" i="35"/>
  <c r="BX1203" i="35"/>
  <c r="BL1030" i="35"/>
  <c r="BK1030" i="35"/>
  <c r="BM1030" i="35" s="1"/>
  <c r="BW1013" i="35"/>
  <c r="BU1013" i="35"/>
  <c r="BX1013" i="35"/>
  <c r="BW1000" i="35"/>
  <c r="BU1000" i="35"/>
  <c r="BK881" i="35"/>
  <c r="BQ881" i="35" s="1"/>
  <c r="BN881" i="35"/>
  <c r="BR1199" i="35"/>
  <c r="BK1199" i="35"/>
  <c r="BL1199" i="35"/>
  <c r="BU1184" i="35"/>
  <c r="BW1184" i="35"/>
  <c r="BX1184" i="35"/>
  <c r="BU1170" i="35"/>
  <c r="BV1170" i="35"/>
  <c r="BW1170" i="35"/>
  <c r="BX1170" i="35"/>
  <c r="BK1022" i="35"/>
  <c r="BL1022" i="35"/>
  <c r="BR1022" i="35"/>
  <c r="BW1008" i="35"/>
  <c r="BV1008" i="35"/>
  <c r="BK963" i="35"/>
  <c r="BL963" i="35"/>
  <c r="BN963" i="35"/>
  <c r="BO963" i="35"/>
  <c r="BW944" i="35"/>
  <c r="BU944" i="35"/>
  <c r="BW919" i="35"/>
  <c r="BV919" i="35"/>
  <c r="BO739" i="35"/>
  <c r="BK739" i="35"/>
  <c r="BS739" i="35" s="1"/>
  <c r="BP730" i="35"/>
  <c r="BM730" i="35"/>
  <c r="BV585" i="35"/>
  <c r="BX585" i="35"/>
  <c r="BL495" i="35"/>
  <c r="BK495" i="35"/>
  <c r="BO495" i="35"/>
  <c r="BO516" i="35"/>
  <c r="BK516" i="35"/>
  <c r="BQ516" i="35" s="1"/>
  <c r="BN516" i="35"/>
  <c r="BR516" i="35"/>
  <c r="BV1639" i="35"/>
  <c r="BV1637" i="35"/>
  <c r="BV1615" i="35"/>
  <c r="BR1566" i="35"/>
  <c r="BW1523" i="35"/>
  <c r="BW1508" i="35"/>
  <c r="BW1312" i="35"/>
  <c r="BK1262" i="35"/>
  <c r="BP1262" i="35" s="1"/>
  <c r="BN1262" i="35"/>
  <c r="BR1262" i="35"/>
  <c r="BR1184" i="35"/>
  <c r="BO1166" i="35"/>
  <c r="BR1166" i="35"/>
  <c r="BV1143" i="35"/>
  <c r="BX1143" i="35"/>
  <c r="BR1139" i="35"/>
  <c r="BK1139" i="35"/>
  <c r="BL1139" i="35"/>
  <c r="BN1139" i="35"/>
  <c r="BW1120" i="35"/>
  <c r="BO1109" i="35"/>
  <c r="BK1013" i="35"/>
  <c r="BL1013" i="35"/>
  <c r="BN1013" i="35"/>
  <c r="BO1013" i="35"/>
  <c r="BU570" i="35"/>
  <c r="BV570" i="35"/>
  <c r="BW570" i="35"/>
  <c r="BX570" i="35"/>
  <c r="BW802" i="35"/>
  <c r="BU802" i="35"/>
  <c r="BQ764" i="35"/>
  <c r="BM764" i="35"/>
  <c r="BS764" i="35"/>
  <c r="BK631" i="35"/>
  <c r="BN631" i="35"/>
  <c r="BR631" i="35"/>
  <c r="BK626" i="35"/>
  <c r="BQ626" i="35" s="1"/>
  <c r="BL626" i="35"/>
  <c r="BN626" i="35"/>
  <c r="BO626" i="35"/>
  <c r="BL602" i="35"/>
  <c r="BN602" i="35"/>
  <c r="BO543" i="35"/>
  <c r="BR543" i="35"/>
  <c r="BN543" i="35"/>
  <c r="BW195" i="35"/>
  <c r="BX195" i="35"/>
  <c r="BU195" i="35"/>
  <c r="BV195" i="35"/>
  <c r="BV36" i="35"/>
  <c r="BX36" i="35"/>
  <c r="BX1144" i="35"/>
  <c r="BX1030" i="35"/>
  <c r="BK944" i="35"/>
  <c r="BL944" i="35"/>
  <c r="BW942" i="35"/>
  <c r="BV942" i="35"/>
  <c r="BK905" i="35"/>
  <c r="BP905" i="35" s="1"/>
  <c r="BR905" i="35"/>
  <c r="BL905" i="35"/>
  <c r="BN856" i="35"/>
  <c r="BW773" i="35"/>
  <c r="BV773" i="35"/>
  <c r="BW709" i="35"/>
  <c r="BK634" i="35"/>
  <c r="BM634" i="35" s="1"/>
  <c r="BL634" i="35"/>
  <c r="BN634" i="35"/>
  <c r="BR634" i="35"/>
  <c r="BK618" i="35"/>
  <c r="BN618" i="35"/>
  <c r="BR618" i="35"/>
  <c r="BL553" i="35"/>
  <c r="BK553" i="35"/>
  <c r="BQ553" i="35" s="1"/>
  <c r="BX489" i="35"/>
  <c r="BW489" i="35"/>
  <c r="BW447" i="35"/>
  <c r="BV447" i="35"/>
  <c r="BX447" i="35"/>
  <c r="BV292" i="35"/>
  <c r="BX292" i="35"/>
  <c r="BO195" i="35"/>
  <c r="BK195" i="35"/>
  <c r="BL195" i="35"/>
  <c r="BN195" i="35"/>
  <c r="BR195" i="35"/>
  <c r="BK181" i="35"/>
  <c r="BL181" i="35"/>
  <c r="BN181" i="35"/>
  <c r="BO181" i="35"/>
  <c r="BW1285" i="35"/>
  <c r="BW1247" i="35"/>
  <c r="BW1218" i="35"/>
  <c r="BW1209" i="35"/>
  <c r="BW1144" i="35"/>
  <c r="BX1053" i="35"/>
  <c r="BW1030" i="35"/>
  <c r="BX1051" i="35"/>
  <c r="BS1029" i="35"/>
  <c r="BR1019" i="35"/>
  <c r="BL1012" i="35"/>
  <c r="BX1007" i="35"/>
  <c r="BS993" i="35"/>
  <c r="BR984" i="35"/>
  <c r="BL972" i="35"/>
  <c r="BR951" i="35"/>
  <c r="BP930" i="35"/>
  <c r="BK920" i="35"/>
  <c r="BP920" i="35" s="1"/>
  <c r="BO920" i="35"/>
  <c r="BR920" i="35"/>
  <c r="BM856" i="35"/>
  <c r="BK812" i="35"/>
  <c r="BQ812" i="35" s="1"/>
  <c r="BN812" i="35"/>
  <c r="BO812" i="35"/>
  <c r="BV709" i="35"/>
  <c r="BW657" i="35"/>
  <c r="BX657" i="35"/>
  <c r="BK648" i="35"/>
  <c r="BL648" i="35"/>
  <c r="BN648" i="35"/>
  <c r="BO648" i="35"/>
  <c r="BP627" i="35"/>
  <c r="BK563" i="35"/>
  <c r="BM563" i="35" s="1"/>
  <c r="BL563" i="35"/>
  <c r="BO563" i="35"/>
  <c r="BR563" i="35"/>
  <c r="BU448" i="35"/>
  <c r="BX448" i="35"/>
  <c r="BS1337" i="35"/>
  <c r="BS1221" i="35"/>
  <c r="BO1069" i="35"/>
  <c r="BV1051" i="35"/>
  <c r="BX1041" i="35"/>
  <c r="BV1007" i="35"/>
  <c r="BX994" i="35"/>
  <c r="BX935" i="35"/>
  <c r="BV923" i="35"/>
  <c r="BK840" i="35"/>
  <c r="BQ840" i="35" s="1"/>
  <c r="BN840" i="35"/>
  <c r="BK832" i="35"/>
  <c r="BM832" i="35" s="1"/>
  <c r="BO832" i="35"/>
  <c r="BK674" i="35"/>
  <c r="BO674" i="35"/>
  <c r="BR674" i="35"/>
  <c r="BK660" i="35"/>
  <c r="BL660" i="35"/>
  <c r="BN660" i="35"/>
  <c r="BO660" i="35"/>
  <c r="BR660" i="35"/>
  <c r="BX597" i="35"/>
  <c r="BW544" i="35"/>
  <c r="BX544" i="35"/>
  <c r="BX511" i="35"/>
  <c r="BU511" i="35"/>
  <c r="BV511" i="35"/>
  <c r="BW511" i="35"/>
  <c r="BK472" i="35"/>
  <c r="BL472" i="35"/>
  <c r="BV455" i="35"/>
  <c r="BX455" i="35"/>
  <c r="BU315" i="35"/>
  <c r="BW315" i="35"/>
  <c r="BO201" i="35"/>
  <c r="BN201" i="35"/>
  <c r="BR201" i="35"/>
  <c r="BK201" i="35"/>
  <c r="BL201" i="35"/>
  <c r="BU696" i="35"/>
  <c r="BW696" i="35"/>
  <c r="BQ627" i="35"/>
  <c r="BS627" i="35"/>
  <c r="BN515" i="35"/>
  <c r="BK515" i="35"/>
  <c r="BS515" i="35" s="1"/>
  <c r="BL515" i="35"/>
  <c r="BO515" i="35"/>
  <c r="BR515" i="35"/>
  <c r="BW476" i="35"/>
  <c r="BU476" i="35"/>
  <c r="BM382" i="35"/>
  <c r="BP382" i="35"/>
  <c r="BQ382" i="35"/>
  <c r="BS382" i="35"/>
  <c r="BV300" i="35"/>
  <c r="BU300" i="35"/>
  <c r="BW300" i="35"/>
  <c r="BX300" i="35"/>
  <c r="BR1213" i="35"/>
  <c r="BR1157" i="35"/>
  <c r="BS1000" i="35"/>
  <c r="BS937" i="35"/>
  <c r="BQ769" i="35"/>
  <c r="BS769" i="35"/>
  <c r="BQ758" i="35"/>
  <c r="BM758" i="35"/>
  <c r="BS758" i="35"/>
  <c r="BX752" i="35"/>
  <c r="BW752" i="35"/>
  <c r="BL627" i="35"/>
  <c r="BN627" i="35"/>
  <c r="BO627" i="35"/>
  <c r="BR627" i="35"/>
  <c r="BP604" i="35"/>
  <c r="BR586" i="35"/>
  <c r="BK586" i="35"/>
  <c r="BL586" i="35"/>
  <c r="BN586" i="35"/>
  <c r="BX523" i="35"/>
  <c r="BW523" i="35"/>
  <c r="BU523" i="35"/>
  <c r="BW498" i="35"/>
  <c r="BV498" i="35"/>
  <c r="BL476" i="35"/>
  <c r="BK476" i="35"/>
  <c r="BP476" i="35" s="1"/>
  <c r="BN476" i="35"/>
  <c r="BO476" i="35"/>
  <c r="BR476" i="35"/>
  <c r="BX236" i="35"/>
  <c r="BV236" i="35"/>
  <c r="BW236" i="35"/>
  <c r="BU236" i="35"/>
  <c r="BS1051" i="35"/>
  <c r="BR1048" i="35"/>
  <c r="BM1029" i="35"/>
  <c r="BS1007" i="35"/>
  <c r="BR1000" i="35"/>
  <c r="BR937" i="35"/>
  <c r="BK932" i="35"/>
  <c r="BO932" i="35"/>
  <c r="BK923" i="35"/>
  <c r="BM923" i="35" s="1"/>
  <c r="BL923" i="35"/>
  <c r="BK916" i="35"/>
  <c r="BS916" i="35" s="1"/>
  <c r="BL916" i="35"/>
  <c r="BL912" i="35"/>
  <c r="BN912" i="35"/>
  <c r="BK897" i="35"/>
  <c r="BP897" i="35" s="1"/>
  <c r="BN897" i="35"/>
  <c r="BN842" i="35"/>
  <c r="BO842" i="35"/>
  <c r="BO769" i="35"/>
  <c r="BN769" i="35"/>
  <c r="BQ752" i="35"/>
  <c r="BM752" i="35"/>
  <c r="BP752" i="35"/>
  <c r="BS752" i="35"/>
  <c r="BX699" i="35"/>
  <c r="BU699" i="35"/>
  <c r="BW699" i="35"/>
  <c r="BU675" i="35"/>
  <c r="BV675" i="35"/>
  <c r="BW673" i="35"/>
  <c r="BV673" i="35"/>
  <c r="BX673" i="35"/>
  <c r="BR614" i="35"/>
  <c r="BW587" i="35"/>
  <c r="BX587" i="35"/>
  <c r="BN554" i="35"/>
  <c r="BR554" i="35"/>
  <c r="BR542" i="35"/>
  <c r="BN542" i="35"/>
  <c r="BK542" i="35"/>
  <c r="BS542" i="35" s="1"/>
  <c r="BL542" i="35"/>
  <c r="BP498" i="35"/>
  <c r="BM498" i="35"/>
  <c r="BM356" i="35"/>
  <c r="BL256" i="35"/>
  <c r="BR256" i="35"/>
  <c r="BN614" i="35"/>
  <c r="BQ604" i="35"/>
  <c r="BS604" i="35"/>
  <c r="BU590" i="35"/>
  <c r="BX590" i="35"/>
  <c r="BU555" i="35"/>
  <c r="BW555" i="35"/>
  <c r="BX555" i="35"/>
  <c r="BL485" i="35"/>
  <c r="BN485" i="35"/>
  <c r="BK485" i="35"/>
  <c r="BP485" i="35" s="1"/>
  <c r="BO485" i="35"/>
  <c r="BM438" i="35"/>
  <c r="BP438" i="35"/>
  <c r="BW388" i="35"/>
  <c r="BU388" i="35"/>
  <c r="BO1051" i="35"/>
  <c r="BO1048" i="35"/>
  <c r="BO1007" i="35"/>
  <c r="BO1000" i="35"/>
  <c r="BO937" i="35"/>
  <c r="BR944" i="35"/>
  <c r="BK803" i="35"/>
  <c r="BS803" i="35" s="1"/>
  <c r="BN803" i="35"/>
  <c r="BO803" i="35"/>
  <c r="BX770" i="35"/>
  <c r="BW770" i="35"/>
  <c r="BP759" i="35"/>
  <c r="BM759" i="35"/>
  <c r="BQ723" i="35"/>
  <c r="BM723" i="35"/>
  <c r="BS723" i="35"/>
  <c r="BX715" i="35"/>
  <c r="BW715" i="35"/>
  <c r="BX712" i="35"/>
  <c r="BU712" i="35"/>
  <c r="BV712" i="35"/>
  <c r="BW712" i="35"/>
  <c r="BK637" i="35"/>
  <c r="BN637" i="35"/>
  <c r="BR637" i="35"/>
  <c r="BL614" i="35"/>
  <c r="BL604" i="35"/>
  <c r="BN604" i="35"/>
  <c r="BO604" i="35"/>
  <c r="BR604" i="35"/>
  <c r="BK597" i="35"/>
  <c r="BL597" i="35"/>
  <c r="BN597" i="35"/>
  <c r="BO597" i="35"/>
  <c r="BL566" i="35"/>
  <c r="BN566" i="35"/>
  <c r="BP548" i="35"/>
  <c r="BQ548" i="35"/>
  <c r="BV418" i="35"/>
  <c r="BX260" i="35"/>
  <c r="BV260" i="35"/>
  <c r="BW260" i="35"/>
  <c r="BU260" i="35"/>
  <c r="BX912" i="35"/>
  <c r="BO837" i="35"/>
  <c r="BU778" i="35"/>
  <c r="BM751" i="35"/>
  <c r="BW679" i="35"/>
  <c r="BU660" i="35"/>
  <c r="BR657" i="35"/>
  <c r="BP641" i="35"/>
  <c r="BX628" i="35"/>
  <c r="BS596" i="35"/>
  <c r="BK593" i="35"/>
  <c r="BL592" i="35"/>
  <c r="BO590" i="35"/>
  <c r="BO587" i="35"/>
  <c r="BL559" i="35"/>
  <c r="BR557" i="35"/>
  <c r="BK556" i="35"/>
  <c r="BS556" i="35" s="1"/>
  <c r="BL549" i="35"/>
  <c r="BU547" i="35"/>
  <c r="BN544" i="35"/>
  <c r="BK523" i="35"/>
  <c r="BM523" i="35" s="1"/>
  <c r="BO498" i="35"/>
  <c r="BL489" i="35"/>
  <c r="BO489" i="35"/>
  <c r="BU474" i="35"/>
  <c r="BX474" i="35"/>
  <c r="BV474" i="35"/>
  <c r="BU462" i="35"/>
  <c r="BV462" i="35"/>
  <c r="BX375" i="35"/>
  <c r="BW375" i="35"/>
  <c r="BK262" i="35"/>
  <c r="BM262" i="35" s="1"/>
  <c r="BX241" i="35"/>
  <c r="BV241" i="35"/>
  <c r="BW241" i="35"/>
  <c r="BK164" i="35"/>
  <c r="BN164" i="35"/>
  <c r="BO164" i="35"/>
  <c r="BV64" i="35"/>
  <c r="BX64" i="35"/>
  <c r="BS549" i="35"/>
  <c r="BM549" i="35"/>
  <c r="BL544" i="35"/>
  <c r="BU532" i="35"/>
  <c r="BW532" i="35"/>
  <c r="BO514" i="35"/>
  <c r="BR514" i="35"/>
  <c r="BL514" i="35"/>
  <c r="BX499" i="35"/>
  <c r="BX458" i="35"/>
  <c r="BV458" i="35"/>
  <c r="BL451" i="35"/>
  <c r="BN451" i="35"/>
  <c r="BL347" i="35"/>
  <c r="BO347" i="35"/>
  <c r="BR347" i="35"/>
  <c r="BK347" i="35"/>
  <c r="BP347" i="35" s="1"/>
  <c r="BN347" i="35"/>
  <c r="BL336" i="35"/>
  <c r="BO336" i="35"/>
  <c r="BR336" i="35"/>
  <c r="BK336" i="35"/>
  <c r="BM336" i="35" s="1"/>
  <c r="BN336" i="35"/>
  <c r="BV263" i="35"/>
  <c r="BX263" i="35"/>
  <c r="BO930" i="35"/>
  <c r="BU912" i="35"/>
  <c r="BU908" i="35"/>
  <c r="BM837" i="35"/>
  <c r="BN787" i="35"/>
  <c r="BU772" i="35"/>
  <c r="BW764" i="35"/>
  <c r="BV759" i="35"/>
  <c r="BW732" i="35"/>
  <c r="BV730" i="35"/>
  <c r="BK644" i="35"/>
  <c r="BK696" i="35"/>
  <c r="BP696" i="35" s="1"/>
  <c r="BU679" i="35"/>
  <c r="BN670" i="35"/>
  <c r="BO657" i="35"/>
  <c r="BN641" i="35"/>
  <c r="BX624" i="35"/>
  <c r="BU628" i="35"/>
  <c r="BU626" i="35"/>
  <c r="BN596" i="35"/>
  <c r="BK585" i="35"/>
  <c r="BM585" i="35" s="1"/>
  <c r="BW566" i="35"/>
  <c r="BN557" i="35"/>
  <c r="BO548" i="35"/>
  <c r="BR547" i="35"/>
  <c r="BL462" i="35"/>
  <c r="BR462" i="35"/>
  <c r="BN462" i="35"/>
  <c r="BU454" i="35"/>
  <c r="BW454" i="35"/>
  <c r="BV452" i="35"/>
  <c r="BV219" i="35"/>
  <c r="BK49" i="35"/>
  <c r="BQ49" i="35" s="1"/>
  <c r="BL49" i="35"/>
  <c r="BN49" i="35"/>
  <c r="BV764" i="35"/>
  <c r="BV732" i="35"/>
  <c r="BS701" i="35"/>
  <c r="BW698" i="35"/>
  <c r="BM670" i="35"/>
  <c r="BM641" i="35"/>
  <c r="BV624" i="35"/>
  <c r="BN576" i="35"/>
  <c r="BV566" i="35"/>
  <c r="BL557" i="35"/>
  <c r="BU499" i="35"/>
  <c r="BW499" i="35"/>
  <c r="BL498" i="35"/>
  <c r="BR498" i="35"/>
  <c r="BN498" i="35"/>
  <c r="BW427" i="35"/>
  <c r="BW387" i="35"/>
  <c r="BU387" i="35"/>
  <c r="BV387" i="35"/>
  <c r="BL168" i="35"/>
  <c r="BR168" i="35"/>
  <c r="BL57" i="35"/>
  <c r="BN57" i="35"/>
  <c r="BR57" i="35"/>
  <c r="BK43" i="35"/>
  <c r="BS43" i="35" s="1"/>
  <c r="BL43" i="35"/>
  <c r="BN43" i="35"/>
  <c r="BR43" i="35"/>
  <c r="BW287" i="35"/>
  <c r="BU287" i="35"/>
  <c r="BV287" i="35"/>
  <c r="BW219" i="35"/>
  <c r="BX219" i="35"/>
  <c r="BR593" i="35"/>
  <c r="BV553" i="35"/>
  <c r="BU553" i="35"/>
  <c r="BL552" i="35"/>
  <c r="BN552" i="35"/>
  <c r="BK547" i="35"/>
  <c r="BP547" i="35" s="1"/>
  <c r="BO532" i="35"/>
  <c r="BR532" i="35"/>
  <c r="BN389" i="35"/>
  <c r="BO389" i="35"/>
  <c r="BK299" i="35"/>
  <c r="BN299" i="35"/>
  <c r="BO299" i="35"/>
  <c r="BR299" i="35"/>
  <c r="BX226" i="35"/>
  <c r="BV226" i="35"/>
  <c r="BW226" i="35"/>
  <c r="BO219" i="35"/>
  <c r="BK219" i="35"/>
  <c r="BM219" i="35" s="1"/>
  <c r="BN219" i="35"/>
  <c r="BR219" i="35"/>
  <c r="BW502" i="35"/>
  <c r="BV502" i="35"/>
  <c r="BW473" i="35"/>
  <c r="BU473" i="35"/>
  <c r="BL438" i="35"/>
  <c r="BO438" i="35"/>
  <c r="BN438" i="35"/>
  <c r="BR357" i="35"/>
  <c r="BN357" i="35"/>
  <c r="BO357" i="35"/>
  <c r="BK343" i="35"/>
  <c r="BM343" i="35" s="1"/>
  <c r="BN343" i="35"/>
  <c r="BK340" i="35"/>
  <c r="BS340" i="35" s="1"/>
  <c r="BV302" i="35"/>
  <c r="BX302" i="35"/>
  <c r="BW204" i="35"/>
  <c r="BX204" i="35"/>
  <c r="BL138" i="35"/>
  <c r="BR138" i="35"/>
  <c r="BV90" i="35"/>
  <c r="BX90" i="35"/>
  <c r="BK32" i="35"/>
  <c r="BS32" i="35" s="1"/>
  <c r="BL32" i="35"/>
  <c r="BN32" i="35"/>
  <c r="BR32" i="35"/>
  <c r="BW276" i="35"/>
  <c r="BU276" i="35"/>
  <c r="BV276" i="35"/>
  <c r="BV145" i="35"/>
  <c r="BX145" i="35"/>
  <c r="BK26" i="35"/>
  <c r="BQ26" i="35" s="1"/>
  <c r="BR26" i="35"/>
  <c r="BN26" i="35"/>
  <c r="BQ549" i="35"/>
  <c r="BR364" i="35"/>
  <c r="BN364" i="35"/>
  <c r="BO364" i="35"/>
  <c r="BX216" i="35"/>
  <c r="BV216" i="35"/>
  <c r="BR145" i="35"/>
  <c r="BL145" i="35"/>
  <c r="BN145" i="35"/>
  <c r="BO369" i="35"/>
  <c r="BS318" i="35"/>
  <c r="BR169" i="35"/>
  <c r="BU506" i="35"/>
  <c r="BK474" i="35"/>
  <c r="BQ474" i="35" s="1"/>
  <c r="BR449" i="35"/>
  <c r="BV440" i="35"/>
  <c r="BV434" i="35"/>
  <c r="BX430" i="35"/>
  <c r="BN427" i="35"/>
  <c r="BW419" i="35"/>
  <c r="BN405" i="35"/>
  <c r="BV403" i="35"/>
  <c r="BQ398" i="35"/>
  <c r="BO388" i="35"/>
  <c r="BO375" i="35"/>
  <c r="BN341" i="35"/>
  <c r="BN318" i="35"/>
  <c r="BO311" i="35"/>
  <c r="BX303" i="35"/>
  <c r="BU440" i="35"/>
  <c r="BW430" i="35"/>
  <c r="BU403" i="35"/>
  <c r="BN388" i="35"/>
  <c r="BL375" i="35"/>
  <c r="BW371" i="35"/>
  <c r="BK341" i="35"/>
  <c r="BS341" i="35" s="1"/>
  <c r="BM318" i="35"/>
  <c r="BN311" i="35"/>
  <c r="BL309" i="35"/>
  <c r="BS304" i="35"/>
  <c r="BW303" i="35"/>
  <c r="BV268" i="35"/>
  <c r="BS173" i="35"/>
  <c r="BN39" i="35"/>
  <c r="BR17" i="35"/>
  <c r="BL318" i="35"/>
  <c r="BU303" i="35"/>
  <c r="BX284" i="35"/>
  <c r="BR200" i="35"/>
  <c r="BS176" i="35"/>
  <c r="BP173" i="35"/>
  <c r="BV164" i="35"/>
  <c r="BS158" i="35"/>
  <c r="BU157" i="35"/>
  <c r="BR137" i="35"/>
  <c r="BN56" i="35"/>
  <c r="BP17" i="35"/>
  <c r="BX369" i="35"/>
  <c r="BO354" i="35"/>
  <c r="BX252" i="35"/>
  <c r="BR176" i="35"/>
  <c r="BO173" i="35"/>
  <c r="BL56" i="35"/>
  <c r="BN17" i="35"/>
  <c r="BL551" i="35"/>
  <c r="BN468" i="35"/>
  <c r="BO454" i="35"/>
  <c r="BO419" i="35"/>
  <c r="BO371" i="35"/>
  <c r="BW369" i="35"/>
  <c r="BN356" i="35"/>
  <c r="BN354" i="35"/>
  <c r="BN350" i="35"/>
  <c r="BN328" i="35"/>
  <c r="BO304" i="35"/>
  <c r="BL293" i="35"/>
  <c r="BN282" i="35"/>
  <c r="BR273" i="35"/>
  <c r="BW252" i="35"/>
  <c r="BX213" i="35"/>
  <c r="BX186" i="35"/>
  <c r="BO176" i="35"/>
  <c r="BN173" i="35"/>
  <c r="BX168" i="35"/>
  <c r="BO158" i="35"/>
  <c r="BR124" i="35"/>
  <c r="BR58" i="35"/>
  <c r="BR18" i="35"/>
  <c r="BL17" i="35"/>
  <c r="BW404" i="35"/>
  <c r="BV372" i="35"/>
  <c r="BL371" i="35"/>
  <c r="BK354" i="35"/>
  <c r="BM354" i="35" s="1"/>
  <c r="BN335" i="35"/>
  <c r="BN329" i="35"/>
  <c r="BU318" i="35"/>
  <c r="BX307" i="35"/>
  <c r="BM304" i="35"/>
  <c r="BM176" i="35"/>
  <c r="BL173" i="35"/>
  <c r="BU168" i="35"/>
  <c r="BM158" i="35"/>
  <c r="BL97" i="35"/>
  <c r="BL82" i="35"/>
  <c r="BL45" i="35"/>
  <c r="BL36" i="35"/>
  <c r="BM2082" i="35"/>
  <c r="BQ2082" i="35"/>
  <c r="BS2082" i="35"/>
  <c r="BP2082" i="35"/>
  <c r="BM2078" i="35"/>
  <c r="BQ2078" i="35"/>
  <c r="BS2078" i="35"/>
  <c r="BP2078" i="35"/>
  <c r="BM2160" i="35"/>
  <c r="BQ2160" i="35"/>
  <c r="BS2160" i="35"/>
  <c r="BP2160" i="35"/>
  <c r="BM2056" i="35"/>
  <c r="BQ2056" i="35"/>
  <c r="BS2056" i="35"/>
  <c r="BP2056" i="35"/>
  <c r="BM2085" i="35"/>
  <c r="BQ2085" i="35"/>
  <c r="BS2085" i="35"/>
  <c r="BP2085" i="35"/>
  <c r="BM2139" i="35"/>
  <c r="BQ2139" i="35"/>
  <c r="BS2139" i="35"/>
  <c r="BP2139" i="35"/>
  <c r="BM2091" i="35"/>
  <c r="BQ2091" i="35"/>
  <c r="BS2091" i="35"/>
  <c r="BP2091" i="35"/>
  <c r="BQ2035" i="35"/>
  <c r="BP2035" i="35"/>
  <c r="BS2035" i="35"/>
  <c r="BM2035" i="35"/>
  <c r="BM1997" i="35"/>
  <c r="BQ1997" i="35"/>
  <c r="BP1997" i="35"/>
  <c r="BS1997" i="35"/>
  <c r="BM2049" i="35"/>
  <c r="BQ2049" i="35"/>
  <c r="BS2049" i="35"/>
  <c r="BP2049" i="35"/>
  <c r="BM2174" i="35"/>
  <c r="BQ2174" i="35"/>
  <c r="BS2174" i="35"/>
  <c r="BP2174" i="35"/>
  <c r="BO2137" i="35"/>
  <c r="BR2137" i="35"/>
  <c r="BN2068" i="35"/>
  <c r="BK2068" i="35"/>
  <c r="BO2068" i="35"/>
  <c r="BR2068" i="35"/>
  <c r="BN2149" i="35"/>
  <c r="BR2149" i="35"/>
  <c r="BK2146" i="35"/>
  <c r="BL2146" i="35"/>
  <c r="BN2146" i="35"/>
  <c r="BO2146" i="35"/>
  <c r="BS1946" i="35"/>
  <c r="BM1946" i="35"/>
  <c r="BP1946" i="35"/>
  <c r="BQ1946" i="35"/>
  <c r="BP1822" i="35"/>
  <c r="BQ1822" i="35"/>
  <c r="BS1822" i="35"/>
  <c r="BM1822" i="35"/>
  <c r="BP1674" i="35"/>
  <c r="BS1674" i="35"/>
  <c r="BM1674" i="35"/>
  <c r="BQ1674" i="35"/>
  <c r="BW2160" i="35"/>
  <c r="BU2157" i="35"/>
  <c r="BW2157" i="35"/>
  <c r="BX2157" i="35"/>
  <c r="BW2082" i="35"/>
  <c r="BU2079" i="35"/>
  <c r="BW2079" i="35"/>
  <c r="BX2079" i="35"/>
  <c r="BN2054" i="35"/>
  <c r="BK2054" i="35"/>
  <c r="BO2054" i="35"/>
  <c r="BL2054" i="35"/>
  <c r="BU2029" i="35"/>
  <c r="BW2029" i="35"/>
  <c r="BV2029" i="35"/>
  <c r="BX1908" i="35"/>
  <c r="BV1908" i="35"/>
  <c r="BU1908" i="35"/>
  <c r="BW1908" i="35"/>
  <c r="BU2086" i="35"/>
  <c r="BW2086" i="35"/>
  <c r="BX2086" i="35"/>
  <c r="BU2092" i="35"/>
  <c r="BW2092" i="35"/>
  <c r="BX2092" i="35"/>
  <c r="BU2117" i="35"/>
  <c r="BW2117" i="35"/>
  <c r="BX2117" i="35"/>
  <c r="BN2070" i="35"/>
  <c r="BK2070" i="35"/>
  <c r="BR2070" i="35"/>
  <c r="BO2139" i="35"/>
  <c r="BR2139" i="35"/>
  <c r="BO2027" i="35"/>
  <c r="BK2027" i="35"/>
  <c r="BN2027" i="35"/>
  <c r="BR2027" i="35"/>
  <c r="BU1969" i="35"/>
  <c r="BW1969" i="35"/>
  <c r="BV1969" i="35"/>
  <c r="BX1969" i="35"/>
  <c r="BN1992" i="35"/>
  <c r="BK1992" i="35"/>
  <c r="BO1992" i="35"/>
  <c r="BR1992" i="35"/>
  <c r="BO1955" i="35"/>
  <c r="BK1955" i="35"/>
  <c r="BL1955" i="35"/>
  <c r="BN1955" i="35"/>
  <c r="BR1955" i="35"/>
  <c r="BO2169" i="35"/>
  <c r="BR2169" i="35"/>
  <c r="BK2176" i="35"/>
  <c r="BL2176" i="35"/>
  <c r="BO2176" i="35"/>
  <c r="BO2056" i="35"/>
  <c r="BR2056" i="35"/>
  <c r="BU2083" i="35"/>
  <c r="BW2083" i="35"/>
  <c r="BX2083" i="35"/>
  <c r="BO2088" i="35"/>
  <c r="BR2088" i="35"/>
  <c r="BU1984" i="35"/>
  <c r="BW1984" i="35"/>
  <c r="BV1984" i="35"/>
  <c r="BX1984" i="35"/>
  <c r="BX1911" i="35"/>
  <c r="BU1911" i="35"/>
  <c r="BV1911" i="35"/>
  <c r="BW1911" i="35"/>
  <c r="BP1714" i="35"/>
  <c r="BQ1714" i="35"/>
  <c r="BS1714" i="35"/>
  <c r="BM1714" i="35"/>
  <c r="BP1666" i="35"/>
  <c r="BS1666" i="35"/>
  <c r="BQ1666" i="35"/>
  <c r="BM1666" i="35"/>
  <c r="BO2098" i="35"/>
  <c r="BR2098" i="35"/>
  <c r="BK2155" i="35"/>
  <c r="BO2155" i="35"/>
  <c r="BR2155" i="35"/>
  <c r="BK2057" i="35"/>
  <c r="BL2057" i="35"/>
  <c r="BO2057" i="35"/>
  <c r="BK2089" i="35"/>
  <c r="BN2089" i="35"/>
  <c r="BL2089" i="35"/>
  <c r="BO2089" i="35"/>
  <c r="BR2162" i="35"/>
  <c r="BR2083" i="35"/>
  <c r="BQ2069" i="35"/>
  <c r="BS2069" i="35"/>
  <c r="BM2069" i="35"/>
  <c r="BV2067" i="35"/>
  <c r="BX2067" i="35"/>
  <c r="BO2039" i="35"/>
  <c r="BR2039" i="35"/>
  <c r="BK2150" i="35"/>
  <c r="BN2150" i="35"/>
  <c r="BO2150" i="35"/>
  <c r="BK2076" i="35"/>
  <c r="BL2076" i="35"/>
  <c r="BN2076" i="35"/>
  <c r="BO2076" i="35"/>
  <c r="BO2101" i="35"/>
  <c r="BR2101" i="35"/>
  <c r="BP1908" i="35"/>
  <c r="BQ1908" i="35"/>
  <c r="BS1908" i="35"/>
  <c r="BW2169" i="35"/>
  <c r="BU2167" i="35"/>
  <c r="BW2167" i="35"/>
  <c r="BX2167" i="35"/>
  <c r="BN2160" i="35"/>
  <c r="BW2039" i="35"/>
  <c r="BU2128" i="35"/>
  <c r="BW2128" i="35"/>
  <c r="BX2128" i="35"/>
  <c r="BN2082" i="35"/>
  <c r="BU2133" i="35"/>
  <c r="BW2133" i="35"/>
  <c r="BX2133" i="35"/>
  <c r="BU2096" i="35"/>
  <c r="BW2096" i="35"/>
  <c r="BX2096" i="35"/>
  <c r="BU2121" i="35"/>
  <c r="BW2121" i="35"/>
  <c r="BX2121" i="35"/>
  <c r="BK2112" i="35"/>
  <c r="BO2112" i="35"/>
  <c r="BR2112" i="35"/>
  <c r="BK2108" i="35"/>
  <c r="BN2108" i="35"/>
  <c r="BO2108" i="35"/>
  <c r="BN2105" i="35"/>
  <c r="BR2105" i="35"/>
  <c r="BK2104" i="35"/>
  <c r="BL2104" i="35"/>
  <c r="BN2104" i="35"/>
  <c r="BO2104" i="35"/>
  <c r="BO2035" i="35"/>
  <c r="BU1965" i="35"/>
  <c r="BV1965" i="35"/>
  <c r="BW1965" i="35"/>
  <c r="BX1917" i="35"/>
  <c r="BU1917" i="35"/>
  <c r="BW1917" i="35"/>
  <c r="BV1917" i="35"/>
  <c r="BL1882" i="35"/>
  <c r="BR1882" i="35"/>
  <c r="BK1882" i="35"/>
  <c r="BO1882" i="35"/>
  <c r="BK2099" i="35"/>
  <c r="BL2099" i="35"/>
  <c r="BN2099" i="35"/>
  <c r="BO2099" i="35"/>
  <c r="BU2162" i="35"/>
  <c r="BW2162" i="35"/>
  <c r="BX2162" i="35"/>
  <c r="BO2075" i="35"/>
  <c r="BR2075" i="35"/>
  <c r="BK2157" i="35"/>
  <c r="BL2157" i="35"/>
  <c r="BO2157" i="35"/>
  <c r="BO2078" i="35"/>
  <c r="BR2078" i="35"/>
  <c r="BN2134" i="35"/>
  <c r="BO2085" i="35"/>
  <c r="BR2085" i="35"/>
  <c r="BN2095" i="35"/>
  <c r="BK2092" i="35"/>
  <c r="BL2092" i="35"/>
  <c r="BN2092" i="35"/>
  <c r="BO2092" i="35"/>
  <c r="BO2091" i="35"/>
  <c r="BR2091" i="35"/>
  <c r="BN2120" i="35"/>
  <c r="BK2117" i="35"/>
  <c r="BL2117" i="35"/>
  <c r="BN2117" i="35"/>
  <c r="BO2117" i="35"/>
  <c r="BM1950" i="35"/>
  <c r="BP1950" i="35"/>
  <c r="BQ1950" i="35"/>
  <c r="BS1950" i="35"/>
  <c r="BL1807" i="35"/>
  <c r="BR1807" i="35"/>
  <c r="BK1807" i="35"/>
  <c r="BO1807" i="35"/>
  <c r="BR1618" i="35"/>
  <c r="BL1618" i="35"/>
  <c r="BN1618" i="35"/>
  <c r="BO1618" i="35"/>
  <c r="BK1618" i="35"/>
  <c r="BK2170" i="35"/>
  <c r="BL2170" i="35"/>
  <c r="BO2170" i="35"/>
  <c r="BO2174" i="35"/>
  <c r="BR2174" i="35"/>
  <c r="BK2102" i="35"/>
  <c r="BL2102" i="35"/>
  <c r="BN2102" i="35"/>
  <c r="BO2102" i="35"/>
  <c r="BX2174" i="35"/>
  <c r="BL2160" i="35"/>
  <c r="BO2049" i="35"/>
  <c r="BR2049" i="35"/>
  <c r="BX2056" i="35"/>
  <c r="BL2082" i="35"/>
  <c r="BK2079" i="35"/>
  <c r="BL2079" i="35"/>
  <c r="BO2079" i="35"/>
  <c r="BK2086" i="35"/>
  <c r="BL2086" i="35"/>
  <c r="BN2086" i="35"/>
  <c r="BO2086" i="35"/>
  <c r="BW2174" i="35"/>
  <c r="BU2170" i="35"/>
  <c r="BW2170" i="35"/>
  <c r="BX2170" i="35"/>
  <c r="BW2056" i="35"/>
  <c r="BU2040" i="35"/>
  <c r="BW2040" i="35"/>
  <c r="BX2040" i="35"/>
  <c r="BO2116" i="35"/>
  <c r="BR2116" i="35"/>
  <c r="BN2067" i="35"/>
  <c r="BK2067" i="35"/>
  <c r="BO2067" i="35"/>
  <c r="BR2067" i="35"/>
  <c r="BO1950" i="35"/>
  <c r="BL1950" i="35"/>
  <c r="BN1950" i="35"/>
  <c r="BR1950" i="35"/>
  <c r="BP1923" i="35"/>
  <c r="BQ1923" i="35"/>
  <c r="BS1923" i="35"/>
  <c r="BM1923" i="35"/>
  <c r="BP1706" i="35"/>
  <c r="BQ1706" i="35"/>
  <c r="BS1706" i="35"/>
  <c r="BM1706" i="35"/>
  <c r="BX1788" i="35"/>
  <c r="BV1788" i="35"/>
  <c r="BU1788" i="35"/>
  <c r="BR2170" i="35"/>
  <c r="BO2160" i="35"/>
  <c r="BR2160" i="35"/>
  <c r="BK2083" i="35"/>
  <c r="BL2083" i="35"/>
  <c r="BO2083" i="35"/>
  <c r="BU2099" i="35"/>
  <c r="BW2099" i="35"/>
  <c r="BX2099" i="35"/>
  <c r="BN2045" i="35"/>
  <c r="BK2045" i="35"/>
  <c r="BO2045" i="35"/>
  <c r="BL2045" i="35"/>
  <c r="BL2035" i="35"/>
  <c r="BN2035" i="35"/>
  <c r="BR2035" i="35"/>
  <c r="BO1997" i="35"/>
  <c r="BL1997" i="35"/>
  <c r="BN1997" i="35"/>
  <c r="BR1997" i="35"/>
  <c r="BL1818" i="35"/>
  <c r="BR1818" i="35"/>
  <c r="BK1818" i="35"/>
  <c r="BN1818" i="35"/>
  <c r="BO1818" i="35"/>
  <c r="BX1813" i="35"/>
  <c r="BV1813" i="35"/>
  <c r="BU1813" i="35"/>
  <c r="BW1813" i="35"/>
  <c r="BN1481" i="35"/>
  <c r="BR1481" i="35"/>
  <c r="BK1481" i="35"/>
  <c r="BO1481" i="35"/>
  <c r="BL1481" i="35"/>
  <c r="BK2040" i="35"/>
  <c r="BL2040" i="35"/>
  <c r="BO2040" i="35"/>
  <c r="BK2162" i="35"/>
  <c r="BL2162" i="35"/>
  <c r="BO2162" i="35"/>
  <c r="BU2057" i="35"/>
  <c r="BW2057" i="35"/>
  <c r="BX2057" i="35"/>
  <c r="BN2137" i="35"/>
  <c r="BR2099" i="35"/>
  <c r="BN2098" i="35"/>
  <c r="BK2121" i="35"/>
  <c r="BL2121" i="35"/>
  <c r="BN2121" i="35"/>
  <c r="BO2121" i="35"/>
  <c r="BN2145" i="35"/>
  <c r="BK2145" i="35"/>
  <c r="BR2145" i="35"/>
  <c r="BR1892" i="35"/>
  <c r="BL1892" i="35"/>
  <c r="BN1892" i="35"/>
  <c r="BO1892" i="35"/>
  <c r="BK1892" i="35"/>
  <c r="BP1813" i="35"/>
  <c r="BQ1813" i="35"/>
  <c r="BS1813" i="35"/>
  <c r="BM1813" i="35"/>
  <c r="BV1690" i="35"/>
  <c r="BX1690" i="35"/>
  <c r="BW1690" i="35"/>
  <c r="BU1690" i="35"/>
  <c r="BR1679" i="35"/>
  <c r="BL1679" i="35"/>
  <c r="BK1679" i="35"/>
  <c r="BN1679" i="35"/>
  <c r="BO1679" i="35"/>
  <c r="BK2136" i="35"/>
  <c r="BL2136" i="35"/>
  <c r="BN2136" i="35"/>
  <c r="BO2136" i="35"/>
  <c r="BR2040" i="35"/>
  <c r="BU2136" i="35"/>
  <c r="BW2136" i="35"/>
  <c r="BX2136" i="35"/>
  <c r="BU2176" i="35"/>
  <c r="BW2176" i="35"/>
  <c r="BX2176" i="35"/>
  <c r="BN2169" i="35"/>
  <c r="BN2039" i="35"/>
  <c r="BK2133" i="35"/>
  <c r="BL2133" i="35"/>
  <c r="BN2133" i="35"/>
  <c r="BO2133" i="35"/>
  <c r="BK2096" i="35"/>
  <c r="BL2096" i="35"/>
  <c r="BN2096" i="35"/>
  <c r="BO2096" i="35"/>
  <c r="BO2120" i="35"/>
  <c r="BR2120" i="35"/>
  <c r="BV2068" i="35"/>
  <c r="BX2068" i="35"/>
  <c r="BO2149" i="35"/>
  <c r="BR2176" i="35"/>
  <c r="BL2169" i="35"/>
  <c r="BO2165" i="35"/>
  <c r="BR2165" i="35"/>
  <c r="BO2127" i="35"/>
  <c r="BR2127" i="35"/>
  <c r="BL2137" i="35"/>
  <c r="BL2098" i="35"/>
  <c r="BO2082" i="35"/>
  <c r="BR2082" i="35"/>
  <c r="BO2134" i="35"/>
  <c r="BR2134" i="35"/>
  <c r="BO2095" i="35"/>
  <c r="BR2095" i="35"/>
  <c r="BR2146" i="35"/>
  <c r="BK2167" i="35"/>
  <c r="BL2167" i="35"/>
  <c r="BO2167" i="35"/>
  <c r="BR2057" i="35"/>
  <c r="BL2039" i="35"/>
  <c r="BK2128" i="35"/>
  <c r="BL2128" i="35"/>
  <c r="BO2128" i="35"/>
  <c r="BN2155" i="35"/>
  <c r="BR2150" i="35"/>
  <c r="BL2149" i="35"/>
  <c r="BN2024" i="35"/>
  <c r="BK2024" i="35"/>
  <c r="BR2024" i="35"/>
  <c r="BX1852" i="35"/>
  <c r="BU1852" i="35"/>
  <c r="BV1852" i="35"/>
  <c r="BW1852" i="35"/>
  <c r="BP1830" i="35"/>
  <c r="BQ1830" i="35"/>
  <c r="BS1830" i="35"/>
  <c r="BM1830" i="35"/>
  <c r="BN2174" i="35"/>
  <c r="BN2170" i="35"/>
  <c r="BK2169" i="35"/>
  <c r="BW2049" i="35"/>
  <c r="BN2056" i="35"/>
  <c r="BN2040" i="35"/>
  <c r="BK2039" i="35"/>
  <c r="BW2078" i="35"/>
  <c r="BU2076" i="35"/>
  <c r="BW2076" i="35"/>
  <c r="BX2076" i="35"/>
  <c r="BK2137" i="35"/>
  <c r="BU2102" i="35"/>
  <c r="BW2102" i="35"/>
  <c r="BX2102" i="35"/>
  <c r="BK2098" i="35"/>
  <c r="BU2089" i="35"/>
  <c r="BW2089" i="35"/>
  <c r="BX2089" i="35"/>
  <c r="BL2068" i="35"/>
  <c r="BR2054" i="35"/>
  <c r="BN2139" i="35"/>
  <c r="BL2155" i="35"/>
  <c r="BL2150" i="35"/>
  <c r="BK2149" i="35"/>
  <c r="BQ2143" i="35"/>
  <c r="BS2143" i="35"/>
  <c r="BM2143" i="35"/>
  <c r="BU1976" i="35"/>
  <c r="BV1976" i="35"/>
  <c r="BW1976" i="35"/>
  <c r="BP1817" i="35"/>
  <c r="BQ1817" i="35"/>
  <c r="BS1817" i="35"/>
  <c r="BM1817" i="35"/>
  <c r="BX1835" i="35"/>
  <c r="BV1835" i="35"/>
  <c r="BR1822" i="35"/>
  <c r="BL1822" i="35"/>
  <c r="BN1822" i="35"/>
  <c r="BO1822" i="35"/>
  <c r="BX1793" i="35"/>
  <c r="BU1793" i="35"/>
  <c r="BV1793" i="35"/>
  <c r="BW1793" i="35"/>
  <c r="BR1714" i="35"/>
  <c r="BL1714" i="35"/>
  <c r="BN1714" i="35"/>
  <c r="BO1714" i="35"/>
  <c r="BR1666" i="35"/>
  <c r="BL1666" i="35"/>
  <c r="BO1666" i="35"/>
  <c r="BK1340" i="35"/>
  <c r="BL1340" i="35"/>
  <c r="BN1340" i="35"/>
  <c r="BR1340" i="35"/>
  <c r="BK2109" i="35"/>
  <c r="BK2073" i="35"/>
  <c r="BK2154" i="35"/>
  <c r="BK2063" i="35"/>
  <c r="BN2034" i="35"/>
  <c r="BK2034" i="35"/>
  <c r="BO2019" i="35"/>
  <c r="BU2012" i="35"/>
  <c r="BW2012" i="35"/>
  <c r="BU1999" i="35"/>
  <c r="BW1999" i="35"/>
  <c r="BK1990" i="35"/>
  <c r="BU1958" i="35"/>
  <c r="BV1958" i="35"/>
  <c r="BW1958" i="35"/>
  <c r="BX1929" i="35"/>
  <c r="BU1929" i="35"/>
  <c r="BW1929" i="35"/>
  <c r="BU1925" i="35"/>
  <c r="BP1917" i="35"/>
  <c r="BU1845" i="35"/>
  <c r="BX1830" i="35"/>
  <c r="BV1830" i="35"/>
  <c r="BW1804" i="35"/>
  <c r="BR1813" i="35"/>
  <c r="BL1813" i="35"/>
  <c r="BN1813" i="35"/>
  <c r="BO1813" i="35"/>
  <c r="BL1782" i="35"/>
  <c r="BR1782" i="35"/>
  <c r="BK1782" i="35"/>
  <c r="BW1552" i="35"/>
  <c r="BX1552" i="35"/>
  <c r="BV1552" i="35"/>
  <c r="BU1552" i="35"/>
  <c r="BX1527" i="35"/>
  <c r="BV1527" i="35"/>
  <c r="BW1527" i="35"/>
  <c r="BN1988" i="35"/>
  <c r="BK1988" i="35"/>
  <c r="BU1953" i="35"/>
  <c r="BV1953" i="35"/>
  <c r="BW1953" i="35"/>
  <c r="BX1923" i="35"/>
  <c r="L280" i="38" s="1"/>
  <c r="BV1923" i="35"/>
  <c r="BP1835" i="35"/>
  <c r="BQ1835" i="35"/>
  <c r="BS1835" i="35"/>
  <c r="BR1908" i="35"/>
  <c r="BL1908" i="35"/>
  <c r="BN1908" i="35"/>
  <c r="BL1903" i="35"/>
  <c r="BR1903" i="35"/>
  <c r="BK1903" i="35"/>
  <c r="BX1805" i="35"/>
  <c r="BU1805" i="35"/>
  <c r="BV1805" i="35"/>
  <c r="BW1805" i="35"/>
  <c r="BP1788" i="35"/>
  <c r="BQ1788" i="35"/>
  <c r="BS1788" i="35"/>
  <c r="BV1677" i="35"/>
  <c r="BX1677" i="35"/>
  <c r="BU1677" i="35"/>
  <c r="BV1617" i="35"/>
  <c r="BX1617" i="35"/>
  <c r="BW1617" i="35"/>
  <c r="BK1599" i="35"/>
  <c r="BN1599" i="35"/>
  <c r="BL1599" i="35"/>
  <c r="BO1599" i="35"/>
  <c r="BR1599" i="35"/>
  <c r="BR2016" i="35"/>
  <c r="BX2113" i="35"/>
  <c r="BK2113" i="35"/>
  <c r="BX2140" i="35"/>
  <c r="BK2140" i="35"/>
  <c r="BV2034" i="35"/>
  <c r="BL2032" i="35"/>
  <c r="BO2029" i="35"/>
  <c r="BU2024" i="35"/>
  <c r="BW2024" i="35"/>
  <c r="BL2003" i="35"/>
  <c r="BR1968" i="35"/>
  <c r="BL1986" i="35"/>
  <c r="BR1979" i="35"/>
  <c r="BU1948" i="35"/>
  <c r="BV1948" i="35"/>
  <c r="BW1948" i="35"/>
  <c r="BV1946" i="35"/>
  <c r="BO1923" i="35"/>
  <c r="BO1921" i="35"/>
  <c r="BR1835" i="35"/>
  <c r="BL1835" i="35"/>
  <c r="BN1835" i="35"/>
  <c r="BL1834" i="35"/>
  <c r="BR1834" i="35"/>
  <c r="BK1834" i="35"/>
  <c r="BS1911" i="35"/>
  <c r="BM1911" i="35"/>
  <c r="BL1829" i="35"/>
  <c r="BR1829" i="35"/>
  <c r="BK1829" i="35"/>
  <c r="BU1804" i="35"/>
  <c r="BX1817" i="35"/>
  <c r="BV1817" i="35"/>
  <c r="BW1797" i="35"/>
  <c r="BR1788" i="35"/>
  <c r="BL1788" i="35"/>
  <c r="BN1788" i="35"/>
  <c r="BO1788" i="35"/>
  <c r="BK1578" i="35"/>
  <c r="BN1578" i="35"/>
  <c r="BL1578" i="35"/>
  <c r="BO1578" i="35"/>
  <c r="BR1578" i="35"/>
  <c r="BN2019" i="35"/>
  <c r="BK2019" i="35"/>
  <c r="BN2016" i="35"/>
  <c r="BX2006" i="35"/>
  <c r="BU1992" i="35"/>
  <c r="BW1992" i="35"/>
  <c r="BR1973" i="35"/>
  <c r="BW1863" i="35"/>
  <c r="BR1830" i="35"/>
  <c r="BL1830" i="35"/>
  <c r="BN1830" i="35"/>
  <c r="BO1830" i="35"/>
  <c r="BX1802" i="35"/>
  <c r="BU1802" i="35"/>
  <c r="BV1802" i="35"/>
  <c r="BW1802" i="35"/>
  <c r="BV1797" i="35"/>
  <c r="BW1769" i="35"/>
  <c r="BR1674" i="35"/>
  <c r="BL1674" i="35"/>
  <c r="BN1674" i="35"/>
  <c r="BO1674" i="35"/>
  <c r="BP1651" i="35"/>
  <c r="BS1651" i="35"/>
  <c r="BQ1651" i="35"/>
  <c r="BN2006" i="35"/>
  <c r="BK2006" i="35"/>
  <c r="BR1999" i="35"/>
  <c r="BN1969" i="35"/>
  <c r="BK1969" i="35"/>
  <c r="BN1968" i="35"/>
  <c r="BO1999" i="35"/>
  <c r="BL1979" i="35"/>
  <c r="BN1973" i="35"/>
  <c r="BR1962" i="35"/>
  <c r="BX1942" i="35"/>
  <c r="BV1942" i="35"/>
  <c r="BX1877" i="35"/>
  <c r="BU1877" i="35"/>
  <c r="BW1877" i="35"/>
  <c r="BV1867" i="35"/>
  <c r="BL1816" i="35"/>
  <c r="BR1816" i="35"/>
  <c r="BK1816" i="35"/>
  <c r="BU1797" i="35"/>
  <c r="BX1706" i="35"/>
  <c r="BV1706" i="35"/>
  <c r="BX1778" i="35"/>
  <c r="BU1778" i="35"/>
  <c r="BV1778" i="35"/>
  <c r="BW1778" i="35"/>
  <c r="BV1770" i="35"/>
  <c r="BM1697" i="35"/>
  <c r="BS1697" i="35"/>
  <c r="BP1631" i="35"/>
  <c r="BS1631" i="35"/>
  <c r="BR1651" i="35"/>
  <c r="BL1651" i="35"/>
  <c r="BO1651" i="35"/>
  <c r="BW1550" i="35"/>
  <c r="BU1550" i="35"/>
  <c r="BV1550" i="35"/>
  <c r="BX1550" i="35"/>
  <c r="BN1523" i="35"/>
  <c r="BR1523" i="35"/>
  <c r="BL1523" i="35"/>
  <c r="BK1523" i="35"/>
  <c r="BO1523" i="35"/>
  <c r="BK1472" i="35"/>
  <c r="BL1472" i="35"/>
  <c r="BO1472" i="35"/>
  <c r="BN1472" i="35"/>
  <c r="BR1472" i="35"/>
  <c r="BL1921" i="35"/>
  <c r="BR1921" i="35"/>
  <c r="BK1921" i="35"/>
  <c r="BR1817" i="35"/>
  <c r="BL1817" i="35"/>
  <c r="BN1817" i="35"/>
  <c r="BO1817" i="35"/>
  <c r="BX1769" i="35"/>
  <c r="BV1769" i="35"/>
  <c r="BW1627" i="35"/>
  <c r="BW1636" i="35"/>
  <c r="BU1636" i="35"/>
  <c r="BX1636" i="35"/>
  <c r="BV1636" i="35"/>
  <c r="BR1550" i="35"/>
  <c r="BL1550" i="35"/>
  <c r="BO1550" i="35"/>
  <c r="BK1550" i="35"/>
  <c r="BN1550" i="35"/>
  <c r="BN2029" i="35"/>
  <c r="BK2029" i="35"/>
  <c r="BX2019" i="35"/>
  <c r="BL2016" i="35"/>
  <c r="BU2006" i="35"/>
  <c r="BW2006" i="35"/>
  <c r="BL1968" i="35"/>
  <c r="BR1923" i="35"/>
  <c r="BL1923" i="35"/>
  <c r="BN1923" i="35"/>
  <c r="BX1863" i="35"/>
  <c r="BV1863" i="35"/>
  <c r="BR2109" i="35"/>
  <c r="BR2154" i="35"/>
  <c r="BR2034" i="35"/>
  <c r="BK2016" i="35"/>
  <c r="BK1968" i="35"/>
  <c r="BU1988" i="35"/>
  <c r="BW1988" i="35"/>
  <c r="BK1973" i="35"/>
  <c r="BS1925" i="35"/>
  <c r="BM1925" i="35"/>
  <c r="BX1899" i="35"/>
  <c r="BU1899" i="35"/>
  <c r="BW1899" i="35"/>
  <c r="BX1826" i="35"/>
  <c r="BU1826" i="35"/>
  <c r="BV1826" i="35"/>
  <c r="BW1826" i="35"/>
  <c r="BL1705" i="35"/>
  <c r="BR1705" i="35"/>
  <c r="BK1705" i="35"/>
  <c r="BR1762" i="35"/>
  <c r="BL1762" i="35"/>
  <c r="BK1762" i="35"/>
  <c r="BV1739" i="35"/>
  <c r="BX1739" i="35"/>
  <c r="BP1315" i="35"/>
  <c r="BQ1315" i="35"/>
  <c r="BS1315" i="35"/>
  <c r="BM1315" i="35"/>
  <c r="BM1203" i="35"/>
  <c r="BP1203" i="35"/>
  <c r="BQ1203" i="35"/>
  <c r="BS1203" i="35"/>
  <c r="BP1942" i="35"/>
  <c r="BQ1942" i="35"/>
  <c r="BS1942" i="35"/>
  <c r="BX1892" i="35"/>
  <c r="BV1892" i="35"/>
  <c r="BP1863" i="35"/>
  <c r="BQ1863" i="35"/>
  <c r="BS1863" i="35"/>
  <c r="BL1856" i="35"/>
  <c r="BR1856" i="35"/>
  <c r="BK1856" i="35"/>
  <c r="BX1822" i="35"/>
  <c r="BV1822" i="35"/>
  <c r="BW1814" i="35"/>
  <c r="BR1706" i="35"/>
  <c r="BL1706" i="35"/>
  <c r="BN1706" i="35"/>
  <c r="BO1706" i="35"/>
  <c r="BP1769" i="35"/>
  <c r="BQ1769" i="35"/>
  <c r="BS1769" i="35"/>
  <c r="BV1670" i="35"/>
  <c r="BX1670" i="35"/>
  <c r="BW1670" i="35"/>
  <c r="BN1666" i="35"/>
  <c r="BV1627" i="35"/>
  <c r="BX1627" i="35"/>
  <c r="BU2019" i="35"/>
  <c r="BW2019" i="35"/>
  <c r="BN1999" i="35"/>
  <c r="BK1999" i="35"/>
  <c r="BX1913" i="35"/>
  <c r="BU1913" i="35"/>
  <c r="BW1913" i="35"/>
  <c r="BR2113" i="35"/>
  <c r="BR2140" i="35"/>
  <c r="BN2012" i="35"/>
  <c r="BK2012" i="35"/>
  <c r="BN2009" i="35"/>
  <c r="BR1990" i="35"/>
  <c r="BR1942" i="35"/>
  <c r="BL1942" i="35"/>
  <c r="BN1942" i="35"/>
  <c r="BL1935" i="35"/>
  <c r="BR1935" i="35"/>
  <c r="BK1935" i="35"/>
  <c r="BW1835" i="35"/>
  <c r="BR1863" i="35"/>
  <c r="BL1863" i="35"/>
  <c r="BN1863" i="35"/>
  <c r="BO1863" i="35"/>
  <c r="BX1815" i="35"/>
  <c r="BU1815" i="35"/>
  <c r="BV1815" i="35"/>
  <c r="BW1815" i="35"/>
  <c r="BV1814" i="35"/>
  <c r="BR1769" i="35"/>
  <c r="BL1769" i="35"/>
  <c r="BN1769" i="35"/>
  <c r="BO1769" i="35"/>
  <c r="BV1746" i="35"/>
  <c r="BX1746" i="35"/>
  <c r="BU1746" i="35"/>
  <c r="BW1746" i="35"/>
  <c r="BR1700" i="35"/>
  <c r="BL1700" i="35"/>
  <c r="BK1700" i="35"/>
  <c r="BR1657" i="35"/>
  <c r="BL1657" i="35"/>
  <c r="BK1657" i="35"/>
  <c r="BV1629" i="35"/>
  <c r="BX1629" i="35"/>
  <c r="BU1629" i="35"/>
  <c r="BW1629" i="35"/>
  <c r="BK1984" i="35"/>
  <c r="BK1976" i="35"/>
  <c r="BK1965" i="35"/>
  <c r="BK1958" i="35"/>
  <c r="BK1953" i="35"/>
  <c r="BK1948" i="35"/>
  <c r="BR1758" i="35"/>
  <c r="BL1758" i="35"/>
  <c r="BV1701" i="35"/>
  <c r="BX1701" i="35"/>
  <c r="BO1686" i="35"/>
  <c r="BQ1677" i="35"/>
  <c r="BR1631" i="35"/>
  <c r="BL1631" i="35"/>
  <c r="BO1621" i="35"/>
  <c r="BK1615" i="35"/>
  <c r="BN1615" i="35"/>
  <c r="BR1615" i="35"/>
  <c r="BR1567" i="35"/>
  <c r="BO1567" i="35"/>
  <c r="BK1567" i="35"/>
  <c r="BL1567" i="35"/>
  <c r="BN1567" i="35"/>
  <c r="BM1115" i="35"/>
  <c r="BP1115" i="35"/>
  <c r="BQ1115" i="35"/>
  <c r="BS1115" i="35"/>
  <c r="BR1929" i="35"/>
  <c r="BL1929" i="35"/>
  <c r="BR1917" i="35"/>
  <c r="BL1917" i="35"/>
  <c r="BR1913" i="35"/>
  <c r="BL1913" i="35"/>
  <c r="BR1899" i="35"/>
  <c r="BL1899" i="35"/>
  <c r="BR1877" i="35"/>
  <c r="BL1877" i="35"/>
  <c r="BR1852" i="35"/>
  <c r="BL1852" i="35"/>
  <c r="BR1826" i="35"/>
  <c r="BL1826" i="35"/>
  <c r="BR1805" i="35"/>
  <c r="BL1805" i="35"/>
  <c r="BR1815" i="35"/>
  <c r="BL1815" i="35"/>
  <c r="BR1802" i="35"/>
  <c r="BL1802" i="35"/>
  <c r="BR1793" i="35"/>
  <c r="BL1793" i="35"/>
  <c r="BU1782" i="35"/>
  <c r="BR1778" i="35"/>
  <c r="BL1778" i="35"/>
  <c r="BW1761" i="35"/>
  <c r="BW1697" i="35"/>
  <c r="BR1693" i="35"/>
  <c r="BL1693" i="35"/>
  <c r="BP1677" i="35"/>
  <c r="BV1661" i="35"/>
  <c r="BX1661" i="35"/>
  <c r="BW1653" i="35"/>
  <c r="BV1650" i="35"/>
  <c r="BX1650" i="35"/>
  <c r="BW1643" i="35"/>
  <c r="BX1574" i="35"/>
  <c r="BN1517" i="35"/>
  <c r="BR1517" i="35"/>
  <c r="BK1517" i="35"/>
  <c r="BX1495" i="35"/>
  <c r="BV1495" i="35"/>
  <c r="BM1236" i="35"/>
  <c r="BP1236" i="35"/>
  <c r="BQ1236" i="35"/>
  <c r="BS1236" i="35"/>
  <c r="BR1745" i="35"/>
  <c r="BL1745" i="35"/>
  <c r="BR1628" i="35"/>
  <c r="BL1628" i="35"/>
  <c r="BW1604" i="35"/>
  <c r="BU1604" i="35"/>
  <c r="BX1604" i="35"/>
  <c r="BR1596" i="35"/>
  <c r="BK1465" i="35"/>
  <c r="BL1465" i="35"/>
  <c r="BN1465" i="35"/>
  <c r="BR1465" i="35"/>
  <c r="BO1465" i="35"/>
  <c r="BK1041" i="35"/>
  <c r="BL1041" i="35"/>
  <c r="BN1041" i="35"/>
  <c r="BO1041" i="35"/>
  <c r="BR1041" i="35"/>
  <c r="BK994" i="35"/>
  <c r="BL994" i="35"/>
  <c r="BN994" i="35"/>
  <c r="BO994" i="35"/>
  <c r="BR994" i="35"/>
  <c r="BV1761" i="35"/>
  <c r="BX1761" i="35"/>
  <c r="BV1697" i="35"/>
  <c r="BX1697" i="35"/>
  <c r="BV1653" i="35"/>
  <c r="BX1653" i="35"/>
  <c r="BV1643" i="35"/>
  <c r="BX1643" i="35"/>
  <c r="BO1596" i="35"/>
  <c r="BW1574" i="35"/>
  <c r="BV1574" i="35"/>
  <c r="BW1549" i="35"/>
  <c r="BX1549" i="35"/>
  <c r="BU1549" i="35"/>
  <c r="BV1549" i="35"/>
  <c r="BR1546" i="35"/>
  <c r="BO1546" i="35"/>
  <c r="BK1546" i="35"/>
  <c r="BN1546" i="35"/>
  <c r="BN1310" i="35"/>
  <c r="BO1310" i="35"/>
  <c r="BR1310" i="35"/>
  <c r="BK1310" i="35"/>
  <c r="BL1310" i="35"/>
  <c r="BM1158" i="35"/>
  <c r="BP1158" i="35"/>
  <c r="BQ1158" i="35"/>
  <c r="BS1158" i="35"/>
  <c r="BM1093" i="35"/>
  <c r="BP1093" i="35"/>
  <c r="BQ1093" i="35"/>
  <c r="BS1093" i="35"/>
  <c r="BL1946" i="35"/>
  <c r="BR1946" i="35"/>
  <c r="BL1925" i="35"/>
  <c r="BR1925" i="35"/>
  <c r="BL1911" i="35"/>
  <c r="BR1911" i="35"/>
  <c r="BL1897" i="35"/>
  <c r="BR1897" i="35"/>
  <c r="BL1867" i="35"/>
  <c r="BR1867" i="35"/>
  <c r="BL1845" i="35"/>
  <c r="BR1845" i="35"/>
  <c r="BL1825" i="35"/>
  <c r="BR1825" i="35"/>
  <c r="BL1804" i="35"/>
  <c r="BR1804" i="35"/>
  <c r="BL1814" i="35"/>
  <c r="BR1814" i="35"/>
  <c r="BL1797" i="35"/>
  <c r="BR1797" i="35"/>
  <c r="BL1792" i="35"/>
  <c r="BR1792" i="35"/>
  <c r="BL1770" i="35"/>
  <c r="BR1770" i="35"/>
  <c r="BR1730" i="35"/>
  <c r="BL1730" i="35"/>
  <c r="BR1686" i="35"/>
  <c r="BL1686" i="35"/>
  <c r="BR1621" i="35"/>
  <c r="BL1621" i="35"/>
  <c r="BV1638" i="35"/>
  <c r="BX1638" i="35"/>
  <c r="BK1519" i="35"/>
  <c r="BL1519" i="35"/>
  <c r="BN1519" i="35"/>
  <c r="BR1519" i="35"/>
  <c r="BN1468" i="35"/>
  <c r="BR1468" i="35"/>
  <c r="BK1468" i="35"/>
  <c r="BO1468" i="35"/>
  <c r="BK1449" i="35"/>
  <c r="BL1449" i="35"/>
  <c r="BN1449" i="35"/>
  <c r="BR1449" i="35"/>
  <c r="BO1449" i="35"/>
  <c r="BP1278" i="35"/>
  <c r="BQ1278" i="35"/>
  <c r="BS1278" i="35"/>
  <c r="BM1278" i="35"/>
  <c r="BM1210" i="35"/>
  <c r="BP1210" i="35"/>
  <c r="BQ1210" i="35"/>
  <c r="BS1210" i="35"/>
  <c r="BK1596" i="35"/>
  <c r="BL1596" i="35"/>
  <c r="BK1552" i="35"/>
  <c r="BL1552" i="35"/>
  <c r="BN1552" i="35"/>
  <c r="BO1552" i="35"/>
  <c r="BR1552" i="35"/>
  <c r="BN1451" i="35"/>
  <c r="BR1451" i="35"/>
  <c r="BK1451" i="35"/>
  <c r="BO1451" i="35"/>
  <c r="BQ1485" i="35"/>
  <c r="BM1485" i="35"/>
  <c r="BP1485" i="35"/>
  <c r="BS1485" i="35"/>
  <c r="BN1338" i="35"/>
  <c r="BR1338" i="35"/>
  <c r="BK1338" i="35"/>
  <c r="BO1338" i="35"/>
  <c r="BN1315" i="35"/>
  <c r="BO1315" i="35"/>
  <c r="BR1315" i="35"/>
  <c r="BL1315" i="35"/>
  <c r="BO1929" i="35"/>
  <c r="BO1917" i="35"/>
  <c r="BO1913" i="35"/>
  <c r="BO1899" i="35"/>
  <c r="BO1877" i="35"/>
  <c r="BO1852" i="35"/>
  <c r="BO1826" i="35"/>
  <c r="BO1805" i="35"/>
  <c r="BO1815" i="35"/>
  <c r="BO1802" i="35"/>
  <c r="BO1793" i="35"/>
  <c r="BO1778" i="35"/>
  <c r="BN1758" i="35"/>
  <c r="BV1723" i="35"/>
  <c r="BX1723" i="35"/>
  <c r="BO1693" i="35"/>
  <c r="BV1682" i="35"/>
  <c r="BX1682" i="35"/>
  <c r="BN1631" i="35"/>
  <c r="BV1620" i="35"/>
  <c r="BX1620" i="35"/>
  <c r="BO1615" i="35"/>
  <c r="BW1593" i="35"/>
  <c r="BU1593" i="35"/>
  <c r="BV1593" i="35"/>
  <c r="BX1593" i="35"/>
  <c r="BN1485" i="35"/>
  <c r="BR1485" i="35"/>
  <c r="BL1485" i="35"/>
  <c r="BK1452" i="35"/>
  <c r="BL1452" i="35"/>
  <c r="BN1452" i="35"/>
  <c r="BR1452" i="35"/>
  <c r="BW1584" i="35"/>
  <c r="BX1584" i="35"/>
  <c r="BV1584" i="35"/>
  <c r="BW1571" i="35"/>
  <c r="BX1571" i="35"/>
  <c r="BK1482" i="35"/>
  <c r="BL1482" i="35"/>
  <c r="BO1482" i="35"/>
  <c r="BK1479" i="35"/>
  <c r="BL1479" i="35"/>
  <c r="BN1463" i="35"/>
  <c r="BR1463" i="35"/>
  <c r="BK1463" i="35"/>
  <c r="BN1456" i="35"/>
  <c r="BR1456" i="35"/>
  <c r="BK1456" i="35"/>
  <c r="BL1456" i="35"/>
  <c r="BN1333" i="35"/>
  <c r="BR1333" i="35"/>
  <c r="BK1333" i="35"/>
  <c r="BN1437" i="35"/>
  <c r="BR1437" i="35"/>
  <c r="BK1437" i="35"/>
  <c r="BL1437" i="35"/>
  <c r="BN1327" i="35"/>
  <c r="BO1327" i="35"/>
  <c r="BR1327" i="35"/>
  <c r="BK1327" i="35"/>
  <c r="BM1156" i="35"/>
  <c r="BP1156" i="35"/>
  <c r="BQ1156" i="35"/>
  <c r="BS1156" i="35"/>
  <c r="BP798" i="35"/>
  <c r="BQ798" i="35"/>
  <c r="BS798" i="35"/>
  <c r="BM798" i="35"/>
  <c r="BR1768" i="35"/>
  <c r="BR1761" i="35"/>
  <c r="BR1746" i="35"/>
  <c r="BR1739" i="35"/>
  <c r="BR1723" i="35"/>
  <c r="BR1701" i="35"/>
  <c r="BR1697" i="35"/>
  <c r="BR1690" i="35"/>
  <c r="BR1682" i="35"/>
  <c r="BR1677" i="35"/>
  <c r="BL1647" i="35"/>
  <c r="BL1639" i="35"/>
  <c r="BL1637" i="35"/>
  <c r="BK1612" i="35"/>
  <c r="BN1612" i="35"/>
  <c r="BN1608" i="35"/>
  <c r="BV1599" i="35"/>
  <c r="BR1588" i="35"/>
  <c r="BO1576" i="35"/>
  <c r="BP1574" i="35"/>
  <c r="BR1584" i="35"/>
  <c r="BR1571" i="35"/>
  <c r="BW1566" i="35"/>
  <c r="BX1566" i="35"/>
  <c r="BV1566" i="35"/>
  <c r="BW1555" i="35"/>
  <c r="BX1555" i="35"/>
  <c r="BV1542" i="35"/>
  <c r="BK1524" i="35"/>
  <c r="BL1524" i="35"/>
  <c r="BO1524" i="35"/>
  <c r="BK1492" i="35"/>
  <c r="BL1492" i="35"/>
  <c r="BO1492" i="35"/>
  <c r="BK1484" i="35"/>
  <c r="BL1484" i="35"/>
  <c r="BQ1423" i="35"/>
  <c r="BQ1410" i="35"/>
  <c r="BS1367" i="35"/>
  <c r="BP1320" i="35"/>
  <c r="BS1320" i="35"/>
  <c r="BM1088" i="35"/>
  <c r="BP1088" i="35"/>
  <c r="BQ1088" i="35"/>
  <c r="BS1088" i="35"/>
  <c r="BX803" i="35"/>
  <c r="BU803" i="35"/>
  <c r="BV803" i="35"/>
  <c r="BW803" i="35"/>
  <c r="BP1245" i="35"/>
  <c r="BQ1245" i="35"/>
  <c r="BM1245" i="35"/>
  <c r="BL1203" i="35"/>
  <c r="BN1203" i="35"/>
  <c r="BO1203" i="35"/>
  <c r="BR1203" i="35"/>
  <c r="BM1143" i="35"/>
  <c r="BP1143" i="35"/>
  <c r="BQ1143" i="35"/>
  <c r="BS1143" i="35"/>
  <c r="BM1076" i="35"/>
  <c r="BP1076" i="35"/>
  <c r="BQ1076" i="35"/>
  <c r="BS1076" i="35"/>
  <c r="BK1085" i="35"/>
  <c r="BL1085" i="35"/>
  <c r="BN1085" i="35"/>
  <c r="BO1085" i="35"/>
  <c r="BR1085" i="35"/>
  <c r="BK1008" i="35"/>
  <c r="BL1008" i="35"/>
  <c r="BN1008" i="35"/>
  <c r="BO1008" i="35"/>
  <c r="BR1008" i="35"/>
  <c r="BK943" i="35"/>
  <c r="BL943" i="35"/>
  <c r="BN943" i="35"/>
  <c r="BO943" i="35"/>
  <c r="BR943" i="35"/>
  <c r="BK1593" i="35"/>
  <c r="BN1593" i="35"/>
  <c r="BW1544" i="35"/>
  <c r="BX1544" i="35"/>
  <c r="BV1544" i="35"/>
  <c r="BN1527" i="35"/>
  <c r="BR1527" i="35"/>
  <c r="BK1527" i="35"/>
  <c r="BL1527" i="35"/>
  <c r="BN1495" i="35"/>
  <c r="BR1495" i="35"/>
  <c r="BK1495" i="35"/>
  <c r="BL1495" i="35"/>
  <c r="BN1416" i="35"/>
  <c r="BR1416" i="35"/>
  <c r="BK1416" i="35"/>
  <c r="BL1288" i="35"/>
  <c r="BN1288" i="35"/>
  <c r="BO1288" i="35"/>
  <c r="BR1288" i="35"/>
  <c r="BK1288" i="35"/>
  <c r="BL1247" i="35"/>
  <c r="BN1247" i="35"/>
  <c r="BO1247" i="35"/>
  <c r="BR1247" i="35"/>
  <c r="BK1247" i="35"/>
  <c r="BM1192" i="35"/>
  <c r="BP1192" i="35"/>
  <c r="BQ1192" i="35"/>
  <c r="BS1192" i="35"/>
  <c r="BM1138" i="35"/>
  <c r="BP1138" i="35"/>
  <c r="BQ1138" i="35"/>
  <c r="BS1138" i="35"/>
  <c r="BV1612" i="35"/>
  <c r="BN1588" i="35"/>
  <c r="BO1584" i="35"/>
  <c r="BO1555" i="35"/>
  <c r="BW1483" i="35"/>
  <c r="BW1481" i="35"/>
  <c r="BP1330" i="35"/>
  <c r="BQ1330" i="35"/>
  <c r="BS1330" i="35"/>
  <c r="BL1278" i="35"/>
  <c r="BN1278" i="35"/>
  <c r="BO1278" i="35"/>
  <c r="BR1278" i="35"/>
  <c r="BM1024" i="35"/>
  <c r="BP1024" i="35"/>
  <c r="BQ1024" i="35"/>
  <c r="BS1024" i="35"/>
  <c r="BN1768" i="35"/>
  <c r="BN1761" i="35"/>
  <c r="BN1746" i="35"/>
  <c r="BN1739" i="35"/>
  <c r="BL1636" i="35"/>
  <c r="BU1612" i="35"/>
  <c r="BK1604" i="35"/>
  <c r="BN1604" i="35"/>
  <c r="BM1588" i="35"/>
  <c r="BR1574" i="35"/>
  <c r="BL1574" i="35"/>
  <c r="BO1574" i="35"/>
  <c r="BK1571" i="35"/>
  <c r="BL1571" i="35"/>
  <c r="BN1538" i="35"/>
  <c r="BR1538" i="35"/>
  <c r="BK1535" i="35"/>
  <c r="BL1535" i="35"/>
  <c r="BN1533" i="35"/>
  <c r="BR1533" i="35"/>
  <c r="BK1533" i="35"/>
  <c r="BN1508" i="35"/>
  <c r="BR1508" i="35"/>
  <c r="BK1506" i="35"/>
  <c r="BL1506" i="35"/>
  <c r="BN1501" i="35"/>
  <c r="BR1501" i="35"/>
  <c r="BK1501" i="35"/>
  <c r="BU1481" i="35"/>
  <c r="BV1477" i="35"/>
  <c r="BX1477" i="35"/>
  <c r="BN1371" i="35"/>
  <c r="BR1371" i="35"/>
  <c r="BK1371" i="35"/>
  <c r="BM1367" i="35"/>
  <c r="BN1360" i="35"/>
  <c r="BO1360" i="35"/>
  <c r="BR1360" i="35"/>
  <c r="BN1350" i="35"/>
  <c r="BO1350" i="35"/>
  <c r="BR1350" i="35"/>
  <c r="BK1350" i="35"/>
  <c r="BN1301" i="35"/>
  <c r="BO1301" i="35"/>
  <c r="BR1301" i="35"/>
  <c r="BK1301" i="35"/>
  <c r="BL1267" i="35"/>
  <c r="BN1267" i="35"/>
  <c r="BO1267" i="35"/>
  <c r="BR1267" i="35"/>
  <c r="BK1267" i="35"/>
  <c r="BL1187" i="35"/>
  <c r="BN1187" i="35"/>
  <c r="BO1187" i="35"/>
  <c r="BR1187" i="35"/>
  <c r="BK1187" i="35"/>
  <c r="BM1127" i="35"/>
  <c r="BP1127" i="35"/>
  <c r="BQ1127" i="35"/>
  <c r="BS1127" i="35"/>
  <c r="BL888" i="35"/>
  <c r="BR888" i="35"/>
  <c r="BK888" i="35"/>
  <c r="BO888" i="35"/>
  <c r="BK1584" i="35"/>
  <c r="BL1584" i="35"/>
  <c r="BR1581" i="35"/>
  <c r="BL1581" i="35"/>
  <c r="BO1581" i="35"/>
  <c r="BK1555" i="35"/>
  <c r="BL1555" i="35"/>
  <c r="BV1483" i="35"/>
  <c r="BX1483" i="35"/>
  <c r="BS1431" i="35"/>
  <c r="BP1290" i="35"/>
  <c r="BS1290" i="35"/>
  <c r="BL1236" i="35"/>
  <c r="BN1236" i="35"/>
  <c r="BO1236" i="35"/>
  <c r="BR1236" i="35"/>
  <c r="BM1175" i="35"/>
  <c r="BP1175" i="35"/>
  <c r="BQ1175" i="35"/>
  <c r="BS1175" i="35"/>
  <c r="BM1073" i="35"/>
  <c r="BP1073" i="35"/>
  <c r="BQ1073" i="35"/>
  <c r="BS1073" i="35"/>
  <c r="BK1017" i="35"/>
  <c r="BL1017" i="35"/>
  <c r="BN1017" i="35"/>
  <c r="BO1017" i="35"/>
  <c r="BR1017" i="35"/>
  <c r="BK1566" i="35"/>
  <c r="BL1566" i="35"/>
  <c r="BR1559" i="35"/>
  <c r="BL1559" i="35"/>
  <c r="BO1559" i="35"/>
  <c r="BK1549" i="35"/>
  <c r="BL1549" i="35"/>
  <c r="BK1539" i="35"/>
  <c r="BL1539" i="35"/>
  <c r="BO1539" i="35"/>
  <c r="BK1509" i="35"/>
  <c r="BL1509" i="35"/>
  <c r="BO1509" i="35"/>
  <c r="BR1479" i="35"/>
  <c r="BM1218" i="35"/>
  <c r="BP1218" i="35"/>
  <c r="BQ1218" i="35"/>
  <c r="BS1218" i="35"/>
  <c r="BL1073" i="35"/>
  <c r="BN1073" i="35"/>
  <c r="BO1073" i="35"/>
  <c r="BR1073" i="35"/>
  <c r="BW918" i="35"/>
  <c r="BU918" i="35"/>
  <c r="BV918" i="35"/>
  <c r="BX918" i="35"/>
  <c r="BM1170" i="35"/>
  <c r="BP1170" i="35"/>
  <c r="BQ1170" i="35"/>
  <c r="BS1170" i="35"/>
  <c r="BL1115" i="35"/>
  <c r="BN1115" i="35"/>
  <c r="BO1115" i="35"/>
  <c r="BR1115" i="35"/>
  <c r="BU769" i="35"/>
  <c r="BX769" i="35"/>
  <c r="BV769" i="35"/>
  <c r="BW769" i="35"/>
  <c r="BP712" i="35"/>
  <c r="BM712" i="35"/>
  <c r="BQ712" i="35"/>
  <c r="BS712" i="35"/>
  <c r="BX1581" i="35"/>
  <c r="BR1553" i="35"/>
  <c r="BO1553" i="35"/>
  <c r="BK1544" i="35"/>
  <c r="BL1544" i="35"/>
  <c r="BR1542" i="35"/>
  <c r="BL1542" i="35"/>
  <c r="BO1542" i="35"/>
  <c r="BN1513" i="35"/>
  <c r="BR1513" i="35"/>
  <c r="BK1513" i="35"/>
  <c r="BL1513" i="35"/>
  <c r="BR1482" i="35"/>
  <c r="BO1463" i="35"/>
  <c r="BO1333" i="35"/>
  <c r="BP1307" i="35"/>
  <c r="BQ1307" i="35"/>
  <c r="BS1307" i="35"/>
  <c r="BL1214" i="35"/>
  <c r="BN1214" i="35"/>
  <c r="BO1214" i="35"/>
  <c r="BR1214" i="35"/>
  <c r="BK1214" i="35"/>
  <c r="BL1170" i="35"/>
  <c r="BN1170" i="35"/>
  <c r="BO1170" i="35"/>
  <c r="BR1170" i="35"/>
  <c r="BM1096" i="35"/>
  <c r="BP1096" i="35"/>
  <c r="BQ1096" i="35"/>
  <c r="BS1096" i="35"/>
  <c r="BM791" i="35"/>
  <c r="BP791" i="35"/>
  <c r="BQ791" i="35"/>
  <c r="BS791" i="35"/>
  <c r="BN1430" i="35"/>
  <c r="BR1430" i="35"/>
  <c r="BN1402" i="35"/>
  <c r="BR1402" i="35"/>
  <c r="BP1337" i="35"/>
  <c r="BP1221" i="35"/>
  <c r="BL1158" i="35"/>
  <c r="BN1158" i="35"/>
  <c r="BO1158" i="35"/>
  <c r="BR1158" i="35"/>
  <c r="BL1096" i="35"/>
  <c r="BN1096" i="35"/>
  <c r="BO1096" i="35"/>
  <c r="BR1096" i="35"/>
  <c r="BL860" i="35"/>
  <c r="BR860" i="35"/>
  <c r="BK860" i="35"/>
  <c r="BO860" i="35"/>
  <c r="BN860" i="35"/>
  <c r="BS850" i="35"/>
  <c r="BP850" i="35"/>
  <c r="BQ850" i="35"/>
  <c r="BM850" i="35"/>
  <c r="BK935" i="35"/>
  <c r="BL935" i="35"/>
  <c r="BN935" i="35"/>
  <c r="BO935" i="35"/>
  <c r="BR935" i="35"/>
  <c r="BX774" i="35"/>
  <c r="BU774" i="35"/>
  <c r="BV774" i="35"/>
  <c r="BK580" i="35"/>
  <c r="BL580" i="35"/>
  <c r="BN580" i="35"/>
  <c r="BO580" i="35"/>
  <c r="BR580" i="35"/>
  <c r="BP1261" i="35"/>
  <c r="BQ1261" i="35"/>
  <c r="BL1218" i="35"/>
  <c r="BN1218" i="35"/>
  <c r="BO1218" i="35"/>
  <c r="BR1218" i="35"/>
  <c r="BL1192" i="35"/>
  <c r="BN1192" i="35"/>
  <c r="BO1192" i="35"/>
  <c r="BR1192" i="35"/>
  <c r="BL1156" i="35"/>
  <c r="BN1156" i="35"/>
  <c r="BO1156" i="35"/>
  <c r="BR1156" i="35"/>
  <c r="BL1093" i="35"/>
  <c r="BN1093" i="35"/>
  <c r="BO1093" i="35"/>
  <c r="BR1093" i="35"/>
  <c r="BU724" i="35"/>
  <c r="BX724" i="35"/>
  <c r="BV724" i="35"/>
  <c r="BW724" i="35"/>
  <c r="BK1532" i="35"/>
  <c r="BL1532" i="35"/>
  <c r="BK1514" i="35"/>
  <c r="BL1514" i="35"/>
  <c r="BK1497" i="35"/>
  <c r="BL1497" i="35"/>
  <c r="BN1483" i="35"/>
  <c r="BR1483" i="35"/>
  <c r="BN1477" i="35"/>
  <c r="BR1477" i="35"/>
  <c r="BK1461" i="35"/>
  <c r="BL1461" i="35"/>
  <c r="BN1461" i="35"/>
  <c r="BK1442" i="35"/>
  <c r="BL1442" i="35"/>
  <c r="BN1442" i="35"/>
  <c r="BN1428" i="35"/>
  <c r="BR1428" i="35"/>
  <c r="BN1390" i="35"/>
  <c r="BR1390" i="35"/>
  <c r="BL1261" i="35"/>
  <c r="BN1261" i="35"/>
  <c r="BO1261" i="35"/>
  <c r="BR1261" i="35"/>
  <c r="BX876" i="35"/>
  <c r="BU876" i="35"/>
  <c r="BV876" i="35"/>
  <c r="BW876" i="35"/>
  <c r="BN1330" i="35"/>
  <c r="BO1330" i="35"/>
  <c r="BR1330" i="35"/>
  <c r="BN1307" i="35"/>
  <c r="BO1307" i="35"/>
  <c r="BR1307" i="35"/>
  <c r="BL1143" i="35"/>
  <c r="BN1143" i="35"/>
  <c r="BO1143" i="35"/>
  <c r="BR1143" i="35"/>
  <c r="BL1088" i="35"/>
  <c r="BN1088" i="35"/>
  <c r="BO1088" i="35"/>
  <c r="BR1088" i="35"/>
  <c r="BN1420" i="35"/>
  <c r="BR1420" i="35"/>
  <c r="BN1377" i="35"/>
  <c r="BR1377" i="35"/>
  <c r="BL1138" i="35"/>
  <c r="BN1138" i="35"/>
  <c r="BO1138" i="35"/>
  <c r="BR1138" i="35"/>
  <c r="BL1076" i="35"/>
  <c r="BN1076" i="35"/>
  <c r="BO1076" i="35"/>
  <c r="BR1076" i="35"/>
  <c r="BX894" i="35"/>
  <c r="BV894" i="35"/>
  <c r="BU894" i="35"/>
  <c r="BL1245" i="35"/>
  <c r="BN1245" i="35"/>
  <c r="BO1245" i="35"/>
  <c r="BR1245" i="35"/>
  <c r="BL1210" i="35"/>
  <c r="BN1210" i="35"/>
  <c r="BO1210" i="35"/>
  <c r="BR1210" i="35"/>
  <c r="BL1175" i="35"/>
  <c r="BN1175" i="35"/>
  <c r="BO1175" i="35"/>
  <c r="BR1175" i="35"/>
  <c r="BL1127" i="35"/>
  <c r="BN1127" i="35"/>
  <c r="BO1127" i="35"/>
  <c r="BR1127" i="35"/>
  <c r="BL1024" i="35"/>
  <c r="BN1024" i="35"/>
  <c r="BO1024" i="35"/>
  <c r="BR1024" i="35"/>
  <c r="BW916" i="35"/>
  <c r="BX916" i="35"/>
  <c r="BU916" i="35"/>
  <c r="BX872" i="35"/>
  <c r="BU872" i="35"/>
  <c r="BV872" i="35"/>
  <c r="BW872" i="35"/>
  <c r="BX852" i="35"/>
  <c r="BU852" i="35"/>
  <c r="BV852" i="35"/>
  <c r="BW852" i="35"/>
  <c r="BK978" i="35"/>
  <c r="BL978" i="35"/>
  <c r="BN978" i="35"/>
  <c r="BO978" i="35"/>
  <c r="BR978" i="35"/>
  <c r="BK949" i="35"/>
  <c r="BL949" i="35"/>
  <c r="BN949" i="35"/>
  <c r="BO949" i="35"/>
  <c r="BR949" i="35"/>
  <c r="BR899" i="35"/>
  <c r="BL899" i="35"/>
  <c r="BK899" i="35"/>
  <c r="BN899" i="35"/>
  <c r="BX891" i="35"/>
  <c r="BV891" i="35"/>
  <c r="BX784" i="35"/>
  <c r="BU784" i="35"/>
  <c r="BV784" i="35"/>
  <c r="BR841" i="35"/>
  <c r="BL841" i="35"/>
  <c r="BK841" i="35"/>
  <c r="BN841" i="35"/>
  <c r="BX804" i="35"/>
  <c r="BU804" i="35"/>
  <c r="BV804" i="35"/>
  <c r="BW804" i="35"/>
  <c r="BL791" i="35"/>
  <c r="BO791" i="35"/>
  <c r="BR791" i="35"/>
  <c r="BR455" i="35"/>
  <c r="BO455" i="35"/>
  <c r="BN455" i="35"/>
  <c r="BK455" i="35"/>
  <c r="BL455" i="35"/>
  <c r="BR448" i="35"/>
  <c r="BL448" i="35"/>
  <c r="BO448" i="35"/>
  <c r="BK448" i="35"/>
  <c r="BN448" i="35"/>
  <c r="BN1431" i="35"/>
  <c r="BN1429" i="35"/>
  <c r="BN1423" i="35"/>
  <c r="BN1419" i="35"/>
  <c r="BN1410" i="35"/>
  <c r="BN1398" i="35"/>
  <c r="BN1383" i="35"/>
  <c r="BN1372" i="35"/>
  <c r="BN1367" i="35"/>
  <c r="BN1354" i="35"/>
  <c r="BN1036" i="35"/>
  <c r="BU1041" i="35"/>
  <c r="BN1022" i="35"/>
  <c r="BU1017" i="35"/>
  <c r="BN1012" i="35"/>
  <c r="BU1008" i="35"/>
  <c r="BN1004" i="35"/>
  <c r="BU994" i="35"/>
  <c r="BN988" i="35"/>
  <c r="BU978" i="35"/>
  <c r="BN972" i="35"/>
  <c r="BU935" i="35"/>
  <c r="BN952" i="35"/>
  <c r="BU949" i="35"/>
  <c r="BN954" i="35"/>
  <c r="BU943" i="35"/>
  <c r="BN932" i="35"/>
  <c r="BU928" i="35"/>
  <c r="BX923" i="35"/>
  <c r="BU915" i="35"/>
  <c r="BM903" i="35"/>
  <c r="BX897" i="35"/>
  <c r="BU897" i="35"/>
  <c r="BR868" i="35"/>
  <c r="BL868" i="35"/>
  <c r="BK868" i="35"/>
  <c r="BN868" i="35"/>
  <c r="BX837" i="35"/>
  <c r="BU837" i="35"/>
  <c r="BX836" i="35"/>
  <c r="BV836" i="35"/>
  <c r="BP802" i="35"/>
  <c r="BQ802" i="35"/>
  <c r="BS802" i="35"/>
  <c r="BR773" i="35"/>
  <c r="BL773" i="35"/>
  <c r="BK773" i="35"/>
  <c r="BN773" i="35"/>
  <c r="BO773" i="35"/>
  <c r="BL712" i="35"/>
  <c r="BN712" i="35"/>
  <c r="BO712" i="35"/>
  <c r="BR712" i="35"/>
  <c r="BK904" i="35"/>
  <c r="BN904" i="35"/>
  <c r="BQ842" i="35"/>
  <c r="BS842" i="35"/>
  <c r="BU787" i="35"/>
  <c r="BX787" i="35"/>
  <c r="BV787" i="35"/>
  <c r="BW787" i="35"/>
  <c r="BX783" i="35"/>
  <c r="BU783" i="35"/>
  <c r="BL679" i="35"/>
  <c r="BN679" i="35"/>
  <c r="BO679" i="35"/>
  <c r="BR679" i="35"/>
  <c r="BK679" i="35"/>
  <c r="BM543" i="35"/>
  <c r="BP543" i="35"/>
  <c r="BS543" i="35"/>
  <c r="BQ543" i="35"/>
  <c r="BX405" i="35"/>
  <c r="BV405" i="35"/>
  <c r="BU405" i="35"/>
  <c r="BW405" i="35"/>
  <c r="BX1539" i="35"/>
  <c r="BX1535" i="35"/>
  <c r="BX1532" i="35"/>
  <c r="BX1524" i="35"/>
  <c r="BX1519" i="35"/>
  <c r="BX1514" i="35"/>
  <c r="BX1509" i="35"/>
  <c r="BX1506" i="35"/>
  <c r="BX1497" i="35"/>
  <c r="BX1492" i="35"/>
  <c r="BL1431" i="35"/>
  <c r="BL1429" i="35"/>
  <c r="BL1423" i="35"/>
  <c r="BL1419" i="35"/>
  <c r="BL1410" i="35"/>
  <c r="BL1398" i="35"/>
  <c r="BL1383" i="35"/>
  <c r="BL1372" i="35"/>
  <c r="BL1367" i="35"/>
  <c r="BL1354" i="35"/>
  <c r="BL1337" i="35"/>
  <c r="BL1328" i="35"/>
  <c r="BL1320" i="35"/>
  <c r="BL1312" i="35"/>
  <c r="BL1221" i="35"/>
  <c r="BL1290" i="35"/>
  <c r="BL1285" i="35"/>
  <c r="BL1273" i="35"/>
  <c r="BL1262" i="35"/>
  <c r="BL1255" i="35"/>
  <c r="BR1068" i="35"/>
  <c r="BR1030" i="35"/>
  <c r="BR1059" i="35"/>
  <c r="BS928" i="35"/>
  <c r="BX920" i="35"/>
  <c r="BS915" i="35"/>
  <c r="BX905" i="35"/>
  <c r="BX898" i="35"/>
  <c r="BU898" i="35"/>
  <c r="BV898" i="35"/>
  <c r="BR891" i="35"/>
  <c r="BL891" i="35"/>
  <c r="BK891" i="35"/>
  <c r="BN891" i="35"/>
  <c r="BX859" i="35"/>
  <c r="BU859" i="35"/>
  <c r="BX856" i="35"/>
  <c r="BV856" i="35"/>
  <c r="BX848" i="35"/>
  <c r="BU848" i="35"/>
  <c r="BV848" i="35"/>
  <c r="BX840" i="35"/>
  <c r="BU840" i="35"/>
  <c r="BV840" i="35"/>
  <c r="BR834" i="35"/>
  <c r="BL834" i="35"/>
  <c r="BK834" i="35"/>
  <c r="BN834" i="35"/>
  <c r="BR780" i="35"/>
  <c r="BL780" i="35"/>
  <c r="BK780" i="35"/>
  <c r="BN780" i="35"/>
  <c r="BO780" i="35"/>
  <c r="BS770" i="35"/>
  <c r="BR928" i="35"/>
  <c r="BV920" i="35"/>
  <c r="BR915" i="35"/>
  <c r="BV905" i="35"/>
  <c r="BL908" i="35"/>
  <c r="BR908" i="35"/>
  <c r="BK908" i="35"/>
  <c r="BO908" i="35"/>
  <c r="BR852" i="35"/>
  <c r="BL852" i="35"/>
  <c r="BK852" i="35"/>
  <c r="BN852" i="35"/>
  <c r="BW850" i="35"/>
  <c r="BW849" i="35"/>
  <c r="BX832" i="35"/>
  <c r="BU832" i="35"/>
  <c r="BR830" i="35"/>
  <c r="BL830" i="35"/>
  <c r="BK830" i="35"/>
  <c r="BN830" i="35"/>
  <c r="BW812" i="35"/>
  <c r="BW610" i="35"/>
  <c r="BU610" i="35"/>
  <c r="BV610" i="35"/>
  <c r="BX610" i="35"/>
  <c r="BV453" i="35"/>
  <c r="BX453" i="35"/>
  <c r="BU453" i="35"/>
  <c r="BW453" i="35"/>
  <c r="BX1036" i="35"/>
  <c r="BX1022" i="35"/>
  <c r="BX1012" i="35"/>
  <c r="BX1004" i="35"/>
  <c r="BX988" i="35"/>
  <c r="BX972" i="35"/>
  <c r="BX952" i="35"/>
  <c r="BX954" i="35"/>
  <c r="BX932" i="35"/>
  <c r="BR923" i="35"/>
  <c r="BU920" i="35"/>
  <c r="BX919" i="35"/>
  <c r="BU905" i="35"/>
  <c r="BX904" i="35"/>
  <c r="BX881" i="35"/>
  <c r="BV881" i="35"/>
  <c r="BL876" i="35"/>
  <c r="BR876" i="35"/>
  <c r="BK876" i="35"/>
  <c r="BO876" i="35"/>
  <c r="BX860" i="35"/>
  <c r="BU860" i="35"/>
  <c r="BV860" i="35"/>
  <c r="BO1068" i="35"/>
  <c r="BO1030" i="35"/>
  <c r="BO1059" i="35"/>
  <c r="BV1036" i="35"/>
  <c r="BV1022" i="35"/>
  <c r="BV1012" i="35"/>
  <c r="BV1004" i="35"/>
  <c r="BV988" i="35"/>
  <c r="BV972" i="35"/>
  <c r="BV952" i="35"/>
  <c r="BV954" i="35"/>
  <c r="BO928" i="35"/>
  <c r="BO915" i="35"/>
  <c r="BX850" i="35"/>
  <c r="BU850" i="35"/>
  <c r="BX849" i="35"/>
  <c r="BV849" i="35"/>
  <c r="BQ836" i="35"/>
  <c r="BS836" i="35"/>
  <c r="BX833" i="35"/>
  <c r="BU833" i="35"/>
  <c r="BV833" i="35"/>
  <c r="BW833" i="35"/>
  <c r="BX812" i="35"/>
  <c r="BV812" i="35"/>
  <c r="BM770" i="35"/>
  <c r="BP770" i="35"/>
  <c r="BP715" i="35"/>
  <c r="BQ715" i="35"/>
  <c r="BS715" i="35"/>
  <c r="BN1068" i="35"/>
  <c r="BN1030" i="35"/>
  <c r="BN1059" i="35"/>
  <c r="BR1051" i="35"/>
  <c r="BU1036" i="35"/>
  <c r="BR1029" i="35"/>
  <c r="BU1022" i="35"/>
  <c r="BR1013" i="35"/>
  <c r="BU1012" i="35"/>
  <c r="BR1007" i="35"/>
  <c r="BU1004" i="35"/>
  <c r="BR993" i="35"/>
  <c r="BU988" i="35"/>
  <c r="BR975" i="35"/>
  <c r="BU972" i="35"/>
  <c r="BR934" i="35"/>
  <c r="BU952" i="35"/>
  <c r="BR948" i="35"/>
  <c r="BU954" i="35"/>
  <c r="BR942" i="35"/>
  <c r="BU932" i="35"/>
  <c r="BN928" i="35"/>
  <c r="BO923" i="35"/>
  <c r="BU919" i="35"/>
  <c r="BN915" i="35"/>
  <c r="BU904" i="35"/>
  <c r="BW903" i="35"/>
  <c r="BX899" i="35"/>
  <c r="BV899" i="35"/>
  <c r="BX888" i="35"/>
  <c r="BU888" i="35"/>
  <c r="BV888" i="35"/>
  <c r="BW868" i="35"/>
  <c r="BQ856" i="35"/>
  <c r="BS856" i="35"/>
  <c r="BR848" i="35"/>
  <c r="BL848" i="35"/>
  <c r="BK848" i="35"/>
  <c r="BN848" i="35"/>
  <c r="BW845" i="35"/>
  <c r="BW842" i="35"/>
  <c r="BX841" i="35"/>
  <c r="BU841" i="35"/>
  <c r="BV841" i="35"/>
  <c r="BX816" i="35"/>
  <c r="BU816" i="35"/>
  <c r="BR810" i="35"/>
  <c r="BL810" i="35"/>
  <c r="BK810" i="35"/>
  <c r="BN810" i="35"/>
  <c r="BL770" i="35"/>
  <c r="BO770" i="35"/>
  <c r="BR770" i="35"/>
  <c r="BL705" i="35"/>
  <c r="BN705" i="35"/>
  <c r="BO705" i="35"/>
  <c r="BR705" i="35"/>
  <c r="BK705" i="35"/>
  <c r="BW667" i="35"/>
  <c r="BU667" i="35"/>
  <c r="BV667" i="35"/>
  <c r="BX667" i="35"/>
  <c r="BX1048" i="35"/>
  <c r="BX1019" i="35"/>
  <c r="BX1009" i="35"/>
  <c r="BX1000" i="35"/>
  <c r="BX984" i="35"/>
  <c r="BX963" i="35"/>
  <c r="BX937" i="35"/>
  <c r="BX951" i="35"/>
  <c r="BX944" i="35"/>
  <c r="BX930" i="35"/>
  <c r="BL928" i="35"/>
  <c r="BN923" i="35"/>
  <c r="BL915" i="35"/>
  <c r="BX908" i="35"/>
  <c r="BX901" i="35"/>
  <c r="BV901" i="35"/>
  <c r="BL898" i="35"/>
  <c r="BR898" i="35"/>
  <c r="BK898" i="35"/>
  <c r="BO898" i="35"/>
  <c r="BX851" i="35"/>
  <c r="BU851" i="35"/>
  <c r="BV851" i="35"/>
  <c r="BX821" i="35"/>
  <c r="BU821" i="35"/>
  <c r="BV821" i="35"/>
  <c r="BW821" i="35"/>
  <c r="BK667" i="35"/>
  <c r="BL667" i="35"/>
  <c r="BN667" i="35"/>
  <c r="BO667" i="35"/>
  <c r="BR667" i="35"/>
  <c r="BR558" i="35"/>
  <c r="BL558" i="35"/>
  <c r="BK558" i="35"/>
  <c r="BN558" i="35"/>
  <c r="BO558" i="35"/>
  <c r="BV1048" i="35"/>
  <c r="BV1019" i="35"/>
  <c r="BV1009" i="35"/>
  <c r="BV1000" i="35"/>
  <c r="BV984" i="35"/>
  <c r="BV963" i="35"/>
  <c r="BV937" i="35"/>
  <c r="BV951" i="35"/>
  <c r="BV944" i="35"/>
  <c r="BV930" i="35"/>
  <c r="BQ928" i="35"/>
  <c r="BM928" i="35"/>
  <c r="BQ915" i="35"/>
  <c r="BM915" i="35"/>
  <c r="BR904" i="35"/>
  <c r="BW908" i="35"/>
  <c r="BX903" i="35"/>
  <c r="BU903" i="35"/>
  <c r="BO899" i="35"/>
  <c r="BW891" i="35"/>
  <c r="BX868" i="35"/>
  <c r="BV868" i="35"/>
  <c r="BX845" i="35"/>
  <c r="BU845" i="35"/>
  <c r="BX842" i="35"/>
  <c r="BV842" i="35"/>
  <c r="BO841" i="35"/>
  <c r="BX802" i="35"/>
  <c r="BV802" i="35"/>
  <c r="BN791" i="35"/>
  <c r="BL725" i="35"/>
  <c r="BO725" i="35"/>
  <c r="BR725" i="35"/>
  <c r="BP772" i="35"/>
  <c r="BQ772" i="35"/>
  <c r="BS772" i="35"/>
  <c r="BP699" i="35"/>
  <c r="BS699" i="35"/>
  <c r="BQ699" i="35"/>
  <c r="BV595" i="35"/>
  <c r="BW595" i="35"/>
  <c r="BX595" i="35"/>
  <c r="BU595" i="35"/>
  <c r="BL901" i="35"/>
  <c r="BR901" i="35"/>
  <c r="BL894" i="35"/>
  <c r="BR894" i="35"/>
  <c r="BL881" i="35"/>
  <c r="BR881" i="35"/>
  <c r="BL856" i="35"/>
  <c r="BR856" i="35"/>
  <c r="BL849" i="35"/>
  <c r="BR849" i="35"/>
  <c r="BL842" i="35"/>
  <c r="BR842" i="35"/>
  <c r="BL836" i="35"/>
  <c r="BR836" i="35"/>
  <c r="BL812" i="35"/>
  <c r="BR812" i="35"/>
  <c r="BL802" i="35"/>
  <c r="BR802" i="35"/>
  <c r="BL778" i="35"/>
  <c r="BO778" i="35"/>
  <c r="BR778" i="35"/>
  <c r="BL772" i="35"/>
  <c r="BO772" i="35"/>
  <c r="BR772" i="35"/>
  <c r="BS759" i="35"/>
  <c r="BS751" i="35"/>
  <c r="BS730" i="35"/>
  <c r="BM701" i="35"/>
  <c r="BL699" i="35"/>
  <c r="BN699" i="35"/>
  <c r="BO699" i="35"/>
  <c r="BR699" i="35"/>
  <c r="BK659" i="35"/>
  <c r="BL659" i="35"/>
  <c r="BN659" i="35"/>
  <c r="BO659" i="35"/>
  <c r="BW634" i="35"/>
  <c r="BU634" i="35"/>
  <c r="BV634" i="35"/>
  <c r="BX634" i="35"/>
  <c r="BV604" i="35"/>
  <c r="BW604" i="35"/>
  <c r="BX604" i="35"/>
  <c r="BR675" i="35"/>
  <c r="BK675" i="35"/>
  <c r="BL675" i="35"/>
  <c r="BW596" i="35"/>
  <c r="BU596" i="35"/>
  <c r="BX596" i="35"/>
  <c r="BW580" i="35"/>
  <c r="BU580" i="35"/>
  <c r="BV580" i="35"/>
  <c r="BX580" i="35"/>
  <c r="BR465" i="35"/>
  <c r="BK465" i="35"/>
  <c r="BN465" i="35"/>
  <c r="BL465" i="35"/>
  <c r="BO465" i="35"/>
  <c r="BO851" i="35"/>
  <c r="BO784" i="35"/>
  <c r="BO840" i="35"/>
  <c r="BO833" i="35"/>
  <c r="BR798" i="35"/>
  <c r="BL798" i="35"/>
  <c r="BU780" i="35"/>
  <c r="BX780" i="35"/>
  <c r="BW778" i="35"/>
  <c r="BR777" i="35"/>
  <c r="BL777" i="35"/>
  <c r="BU773" i="35"/>
  <c r="BX773" i="35"/>
  <c r="BW772" i="35"/>
  <c r="BL701" i="35"/>
  <c r="BN701" i="35"/>
  <c r="BO701" i="35"/>
  <c r="BR701" i="35"/>
  <c r="BW626" i="35"/>
  <c r="BV626" i="35"/>
  <c r="BV614" i="35"/>
  <c r="BW614" i="35"/>
  <c r="BW617" i="35"/>
  <c r="BU617" i="35"/>
  <c r="BX617" i="35"/>
  <c r="BW602" i="35"/>
  <c r="BU602" i="35"/>
  <c r="BV602" i="35"/>
  <c r="BX602" i="35"/>
  <c r="BO574" i="35"/>
  <c r="BK574" i="35"/>
  <c r="BL574" i="35"/>
  <c r="BR574" i="35"/>
  <c r="BP404" i="35"/>
  <c r="BS404" i="35"/>
  <c r="BM404" i="35"/>
  <c r="BQ404" i="35"/>
  <c r="BU495" i="35"/>
  <c r="BV495" i="35"/>
  <c r="BX495" i="35"/>
  <c r="BW495" i="35"/>
  <c r="BU398" i="35"/>
  <c r="BV398" i="35"/>
  <c r="BX398" i="35"/>
  <c r="BW398" i="35"/>
  <c r="BL370" i="35"/>
  <c r="BK370" i="35"/>
  <c r="BO370" i="35"/>
  <c r="BR370" i="35"/>
  <c r="BN370" i="35"/>
  <c r="BO903" i="35"/>
  <c r="BO897" i="35"/>
  <c r="BV834" i="35"/>
  <c r="BV830" i="35"/>
  <c r="BV810" i="35"/>
  <c r="BL715" i="35"/>
  <c r="BN715" i="35"/>
  <c r="BO715" i="35"/>
  <c r="BR715" i="35"/>
  <c r="BP691" i="35"/>
  <c r="BS691" i="35"/>
  <c r="BW651" i="35"/>
  <c r="BU651" i="35"/>
  <c r="BV651" i="35"/>
  <c r="BX651" i="35"/>
  <c r="BW647" i="35"/>
  <c r="BX647" i="35"/>
  <c r="BW640" i="35"/>
  <c r="BU640" i="35"/>
  <c r="BV640" i="35"/>
  <c r="BX640" i="35"/>
  <c r="BK624" i="35"/>
  <c r="BL624" i="35"/>
  <c r="BN624" i="35"/>
  <c r="BR624" i="35"/>
  <c r="BK602" i="35"/>
  <c r="BO602" i="35"/>
  <c r="BR602" i="35"/>
  <c r="BL851" i="35"/>
  <c r="BR851" i="35"/>
  <c r="BL784" i="35"/>
  <c r="BR784" i="35"/>
  <c r="BL840" i="35"/>
  <c r="BR840" i="35"/>
  <c r="BU834" i="35"/>
  <c r="BL833" i="35"/>
  <c r="BR833" i="35"/>
  <c r="BU830" i="35"/>
  <c r="BL821" i="35"/>
  <c r="BR821" i="35"/>
  <c r="BU810" i="35"/>
  <c r="BL804" i="35"/>
  <c r="BR804" i="35"/>
  <c r="BU798" i="35"/>
  <c r="BX798" i="35"/>
  <c r="BR787" i="35"/>
  <c r="BL787" i="35"/>
  <c r="BU777" i="35"/>
  <c r="BX777" i="35"/>
  <c r="BR724" i="35"/>
  <c r="BL724" i="35"/>
  <c r="BR769" i="35"/>
  <c r="BL769" i="35"/>
  <c r="BL764" i="35"/>
  <c r="BN764" i="35"/>
  <c r="BO764" i="35"/>
  <c r="BR764" i="35"/>
  <c r="BR759" i="35"/>
  <c r="BL759" i="35"/>
  <c r="BN759" i="35"/>
  <c r="BL758" i="35"/>
  <c r="BN758" i="35"/>
  <c r="BO758" i="35"/>
  <c r="BR758" i="35"/>
  <c r="BR757" i="35"/>
  <c r="BL757" i="35"/>
  <c r="BN757" i="35"/>
  <c r="BL752" i="35"/>
  <c r="BN752" i="35"/>
  <c r="BO752" i="35"/>
  <c r="BR752" i="35"/>
  <c r="BR751" i="35"/>
  <c r="BL751" i="35"/>
  <c r="BN751" i="35"/>
  <c r="BL745" i="35"/>
  <c r="BN745" i="35"/>
  <c r="BO745" i="35"/>
  <c r="BR745" i="35"/>
  <c r="BR739" i="35"/>
  <c r="BL739" i="35"/>
  <c r="BN739" i="35"/>
  <c r="BL732" i="35"/>
  <c r="BN732" i="35"/>
  <c r="BO732" i="35"/>
  <c r="BR732" i="35"/>
  <c r="BR730" i="35"/>
  <c r="BL730" i="35"/>
  <c r="BN730" i="35"/>
  <c r="BL723" i="35"/>
  <c r="BN723" i="35"/>
  <c r="BO723" i="35"/>
  <c r="BR723" i="35"/>
  <c r="BL691" i="35"/>
  <c r="BN691" i="35"/>
  <c r="BO691" i="35"/>
  <c r="BR691" i="35"/>
  <c r="BW674" i="35"/>
  <c r="BV674" i="35"/>
  <c r="BK610" i="35"/>
  <c r="BO610" i="35"/>
  <c r="BR610" i="35"/>
  <c r="BV593" i="35"/>
  <c r="BW593" i="35"/>
  <c r="BU593" i="35"/>
  <c r="BX593" i="35"/>
  <c r="BO901" i="35"/>
  <c r="BO894" i="35"/>
  <c r="BO881" i="35"/>
  <c r="BO856" i="35"/>
  <c r="BO849" i="35"/>
  <c r="BL783" i="35"/>
  <c r="BO783" i="35"/>
  <c r="BR783" i="35"/>
  <c r="BL774" i="35"/>
  <c r="BO774" i="35"/>
  <c r="BR774" i="35"/>
  <c r="BP697" i="35"/>
  <c r="BS697" i="35"/>
  <c r="BW660" i="35"/>
  <c r="BV660" i="35"/>
  <c r="BK640" i="35"/>
  <c r="BO640" i="35"/>
  <c r="BR640" i="35"/>
  <c r="BV559" i="35"/>
  <c r="BU559" i="35"/>
  <c r="BW559" i="35"/>
  <c r="BX559" i="35"/>
  <c r="BU389" i="35"/>
  <c r="BV389" i="35"/>
  <c r="BW389" i="35"/>
  <c r="BX389" i="35"/>
  <c r="BR903" i="35"/>
  <c r="BL903" i="35"/>
  <c r="BR897" i="35"/>
  <c r="BL897" i="35"/>
  <c r="BR872" i="35"/>
  <c r="BL872" i="35"/>
  <c r="BR859" i="35"/>
  <c r="BL859" i="35"/>
  <c r="BR850" i="35"/>
  <c r="BL850" i="35"/>
  <c r="BR845" i="35"/>
  <c r="BL845" i="35"/>
  <c r="BR837" i="35"/>
  <c r="BL837" i="35"/>
  <c r="BR832" i="35"/>
  <c r="BL832" i="35"/>
  <c r="BR816" i="35"/>
  <c r="BL816" i="35"/>
  <c r="BR803" i="35"/>
  <c r="BL803" i="35"/>
  <c r="BL697" i="35"/>
  <c r="BN697" i="35"/>
  <c r="BO697" i="35"/>
  <c r="BR697" i="35"/>
  <c r="BK673" i="35"/>
  <c r="BL673" i="35"/>
  <c r="BN673" i="35"/>
  <c r="BO673" i="35"/>
  <c r="BN570" i="35"/>
  <c r="BK570" i="35"/>
  <c r="BO570" i="35"/>
  <c r="BR570" i="35"/>
  <c r="BM559" i="35"/>
  <c r="BP559" i="35"/>
  <c r="BS559" i="35"/>
  <c r="BQ559" i="35"/>
  <c r="BN714" i="35"/>
  <c r="BN709" i="35"/>
  <c r="BN704" i="35"/>
  <c r="BN644" i="35"/>
  <c r="BN698" i="35"/>
  <c r="BN696" i="35"/>
  <c r="BN682" i="35"/>
  <c r="BU673" i="35"/>
  <c r="BU659" i="35"/>
  <c r="BV641" i="35"/>
  <c r="BW641" i="35"/>
  <c r="BP628" i="35"/>
  <c r="BQ628" i="35"/>
  <c r="BR626" i="35"/>
  <c r="BO617" i="35"/>
  <c r="BO596" i="35"/>
  <c r="BK567" i="35"/>
  <c r="BL567" i="35"/>
  <c r="BN567" i="35"/>
  <c r="BO567" i="35"/>
  <c r="BR567" i="35"/>
  <c r="BS554" i="35"/>
  <c r="BM554" i="35"/>
  <c r="BP554" i="35"/>
  <c r="BO553" i="35"/>
  <c r="BN553" i="35"/>
  <c r="BR553" i="35"/>
  <c r="BM514" i="35"/>
  <c r="BP514" i="35"/>
  <c r="BS514" i="35"/>
  <c r="BQ514" i="35"/>
  <c r="BU459" i="35"/>
  <c r="BX459" i="35"/>
  <c r="BW459" i="35"/>
  <c r="BL418" i="35"/>
  <c r="BK418" i="35"/>
  <c r="BO418" i="35"/>
  <c r="BR418" i="35"/>
  <c r="BL400" i="35"/>
  <c r="BN400" i="35"/>
  <c r="BR400" i="35"/>
  <c r="BK400" i="35"/>
  <c r="BO400" i="35"/>
  <c r="BV631" i="35"/>
  <c r="BW631" i="35"/>
  <c r="BV586" i="35"/>
  <c r="BW586" i="35"/>
  <c r="BO566" i="35"/>
  <c r="BR566" i="35"/>
  <c r="BK566" i="35"/>
  <c r="BO559" i="35"/>
  <c r="BN559" i="35"/>
  <c r="BR559" i="35"/>
  <c r="BS544" i="35"/>
  <c r="BM544" i="35"/>
  <c r="BP544" i="35"/>
  <c r="BQ544" i="35"/>
  <c r="BX759" i="35"/>
  <c r="BX757" i="35"/>
  <c r="BX751" i="35"/>
  <c r="BX739" i="35"/>
  <c r="BX730" i="35"/>
  <c r="BX714" i="35"/>
  <c r="BL714" i="35"/>
  <c r="BX709" i="35"/>
  <c r="BL709" i="35"/>
  <c r="BX704" i="35"/>
  <c r="BL704" i="35"/>
  <c r="BX644" i="35"/>
  <c r="BL644" i="35"/>
  <c r="BX698" i="35"/>
  <c r="BL698" i="35"/>
  <c r="BX696" i="35"/>
  <c r="BL696" i="35"/>
  <c r="BX682" i="35"/>
  <c r="BL682" i="35"/>
  <c r="BX675" i="35"/>
  <c r="BV670" i="35"/>
  <c r="BV657" i="35"/>
  <c r="BP592" i="35"/>
  <c r="BQ592" i="35"/>
  <c r="BS592" i="35"/>
  <c r="BR587" i="35"/>
  <c r="BO555" i="35"/>
  <c r="BL555" i="35"/>
  <c r="BO523" i="35"/>
  <c r="BN523" i="35"/>
  <c r="BR481" i="35"/>
  <c r="BK481" i="35"/>
  <c r="BN481" i="35"/>
  <c r="BO481" i="35"/>
  <c r="BM445" i="35"/>
  <c r="BQ445" i="35"/>
  <c r="BS445" i="35"/>
  <c r="BV347" i="35"/>
  <c r="BX347" i="35"/>
  <c r="BW347" i="35"/>
  <c r="BU347" i="35"/>
  <c r="BO241" i="35"/>
  <c r="BK241" i="35"/>
  <c r="BL241" i="35"/>
  <c r="BR241" i="35"/>
  <c r="BN241" i="35"/>
  <c r="BV637" i="35"/>
  <c r="BW637" i="35"/>
  <c r="BV618" i="35"/>
  <c r="BW618" i="35"/>
  <c r="BV597" i="35"/>
  <c r="BW597" i="35"/>
  <c r="BP596" i="35"/>
  <c r="BQ596" i="35"/>
  <c r="BN587" i="35"/>
  <c r="BX551" i="35"/>
  <c r="BX549" i="35"/>
  <c r="BU548" i="35"/>
  <c r="BV548" i="35"/>
  <c r="BW548" i="35"/>
  <c r="BX548" i="35"/>
  <c r="BU542" i="35"/>
  <c r="BV542" i="35"/>
  <c r="BW542" i="35"/>
  <c r="BX542" i="35"/>
  <c r="BU515" i="35"/>
  <c r="BV515" i="35"/>
  <c r="BW515" i="35"/>
  <c r="BX515" i="35"/>
  <c r="BX462" i="35"/>
  <c r="BW462" i="35"/>
  <c r="BX424" i="35"/>
  <c r="BV424" i="35"/>
  <c r="BU424" i="35"/>
  <c r="BP419" i="35"/>
  <c r="BS419" i="35"/>
  <c r="BM419" i="35"/>
  <c r="BQ419" i="35"/>
  <c r="BR343" i="35"/>
  <c r="BO343" i="35"/>
  <c r="BL343" i="35"/>
  <c r="BL674" i="35"/>
  <c r="BS670" i="35"/>
  <c r="BU585" i="35"/>
  <c r="BW585" i="35"/>
  <c r="BU574" i="35"/>
  <c r="BV574" i="35"/>
  <c r="BX574" i="35"/>
  <c r="BW567" i="35"/>
  <c r="BU558" i="35"/>
  <c r="BV558" i="35"/>
  <c r="BW558" i="35"/>
  <c r="BW557" i="35"/>
  <c r="BX557" i="35"/>
  <c r="BX556" i="35"/>
  <c r="BQ226" i="35"/>
  <c r="BP226" i="35"/>
  <c r="BM226" i="35"/>
  <c r="BS226" i="35"/>
  <c r="BR670" i="35"/>
  <c r="BS628" i="35"/>
  <c r="BV627" i="35"/>
  <c r="BW627" i="35"/>
  <c r="BL587" i="35"/>
  <c r="BU563" i="35"/>
  <c r="BV563" i="35"/>
  <c r="BW563" i="35"/>
  <c r="BU554" i="35"/>
  <c r="BW554" i="35"/>
  <c r="BX554" i="35"/>
  <c r="BV551" i="35"/>
  <c r="BW551" i="35"/>
  <c r="BU549" i="35"/>
  <c r="BV549" i="35"/>
  <c r="BO506" i="35"/>
  <c r="BR506" i="35"/>
  <c r="BK506" i="35"/>
  <c r="BL506" i="35"/>
  <c r="BN506" i="35"/>
  <c r="BR453" i="35"/>
  <c r="BN453" i="35"/>
  <c r="BK453" i="35"/>
  <c r="BO453" i="35"/>
  <c r="BP587" i="35"/>
  <c r="BQ587" i="35"/>
  <c r="BS587" i="35"/>
  <c r="BU567" i="35"/>
  <c r="BX567" i="35"/>
  <c r="BU556" i="35"/>
  <c r="BV556" i="35"/>
  <c r="BU543" i="35"/>
  <c r="BV543" i="35"/>
  <c r="BX543" i="35"/>
  <c r="BU516" i="35"/>
  <c r="BV516" i="35"/>
  <c r="BX516" i="35"/>
  <c r="BL403" i="35"/>
  <c r="BK403" i="35"/>
  <c r="BO403" i="35"/>
  <c r="BR403" i="35"/>
  <c r="BX394" i="35"/>
  <c r="BV394" i="35"/>
  <c r="BU394" i="35"/>
  <c r="BW394" i="35"/>
  <c r="BO670" i="35"/>
  <c r="BV648" i="35"/>
  <c r="BW648" i="35"/>
  <c r="BV632" i="35"/>
  <c r="BW632" i="35"/>
  <c r="BO628" i="35"/>
  <c r="BV590" i="35"/>
  <c r="BW590" i="35"/>
  <c r="BR556" i="35"/>
  <c r="BQ554" i="35"/>
  <c r="BX370" i="35"/>
  <c r="BU370" i="35"/>
  <c r="BV370" i="35"/>
  <c r="BW370" i="35"/>
  <c r="BL511" i="35"/>
  <c r="BR511" i="35"/>
  <c r="BK511" i="35"/>
  <c r="BN511" i="35"/>
  <c r="BS491" i="35"/>
  <c r="BM491" i="35"/>
  <c r="BP491" i="35"/>
  <c r="BV328" i="35"/>
  <c r="BW328" i="35"/>
  <c r="BX328" i="35"/>
  <c r="BU328" i="35"/>
  <c r="BL491" i="35"/>
  <c r="BO491" i="35"/>
  <c r="BR489" i="35"/>
  <c r="BK489" i="35"/>
  <c r="BN489" i="35"/>
  <c r="BX465" i="35"/>
  <c r="BU465" i="35"/>
  <c r="BW465" i="35"/>
  <c r="BW448" i="35"/>
  <c r="BP447" i="35"/>
  <c r="BL445" i="35"/>
  <c r="BO445" i="35"/>
  <c r="BR445" i="35"/>
  <c r="BQ387" i="35"/>
  <c r="BS387" i="35"/>
  <c r="BK263" i="35"/>
  <c r="BN263" i="35"/>
  <c r="BO263" i="35"/>
  <c r="BL263" i="35"/>
  <c r="BR263" i="35"/>
  <c r="BU545" i="35"/>
  <c r="BV545" i="35"/>
  <c r="BL543" i="35"/>
  <c r="BU525" i="35"/>
  <c r="BV525" i="35"/>
  <c r="H92" i="38" s="1"/>
  <c r="BL516" i="35"/>
  <c r="BX506" i="35"/>
  <c r="BL458" i="35"/>
  <c r="BK458" i="35"/>
  <c r="BO458" i="35"/>
  <c r="BV448" i="35"/>
  <c r="BM447" i="35"/>
  <c r="BU382" i="35"/>
  <c r="BW382" i="35"/>
  <c r="BX382" i="35"/>
  <c r="BV382" i="35"/>
  <c r="BV377" i="35"/>
  <c r="BV363" i="35"/>
  <c r="BX363" i="35"/>
  <c r="BU363" i="35"/>
  <c r="BW363" i="35"/>
  <c r="BX348" i="35"/>
  <c r="BO303" i="35"/>
  <c r="BK303" i="35"/>
  <c r="BL303" i="35"/>
  <c r="BN303" i="35"/>
  <c r="BR303" i="35"/>
  <c r="BL424" i="35"/>
  <c r="BK424" i="35"/>
  <c r="BN424" i="35"/>
  <c r="BO424" i="35"/>
  <c r="BR424" i="35"/>
  <c r="BR419" i="35"/>
  <c r="BN419" i="35"/>
  <c r="BP405" i="35"/>
  <c r="BM405" i="35"/>
  <c r="BQ405" i="35"/>
  <c r="BS405" i="35"/>
  <c r="BR404" i="35"/>
  <c r="BL404" i="35"/>
  <c r="BN404" i="35"/>
  <c r="BO404" i="35"/>
  <c r="BR389" i="35"/>
  <c r="BK389" i="35"/>
  <c r="BL389" i="35"/>
  <c r="BX350" i="35"/>
  <c r="BW350" i="35"/>
  <c r="BV350" i="35"/>
  <c r="BU305" i="35"/>
  <c r="BV305" i="35"/>
  <c r="BW305" i="35"/>
  <c r="BX305" i="35"/>
  <c r="BU502" i="35"/>
  <c r="BX502" i="35"/>
  <c r="BX476" i="35"/>
  <c r="BV476" i="35"/>
  <c r="BX473" i="35"/>
  <c r="BV473" i="35"/>
  <c r="BX449" i="35"/>
  <c r="BV449" i="35"/>
  <c r="BL440" i="35"/>
  <c r="BK440" i="35"/>
  <c r="BN440" i="35"/>
  <c r="BR440" i="35"/>
  <c r="BR447" i="35"/>
  <c r="BL447" i="35"/>
  <c r="BN447" i="35"/>
  <c r="BO447" i="35"/>
  <c r="BX438" i="35"/>
  <c r="BU438" i="35"/>
  <c r="BV438" i="35"/>
  <c r="BW438" i="35"/>
  <c r="BX428" i="35"/>
  <c r="BU428" i="35"/>
  <c r="BV427" i="35"/>
  <c r="BU427" i="35"/>
  <c r="BX417" i="35"/>
  <c r="BW417" i="35"/>
  <c r="BV417" i="35"/>
  <c r="BS398" i="35"/>
  <c r="BP398" i="35"/>
  <c r="BL372" i="35"/>
  <c r="BO372" i="35"/>
  <c r="BN372" i="35"/>
  <c r="BR372" i="35"/>
  <c r="BK372" i="35"/>
  <c r="BU348" i="35"/>
  <c r="BV348" i="35"/>
  <c r="BL305" i="35"/>
  <c r="BO305" i="35"/>
  <c r="BR305" i="35"/>
  <c r="BN305" i="35"/>
  <c r="BK305" i="35"/>
  <c r="BS548" i="35"/>
  <c r="BM548" i="35"/>
  <c r="BX485" i="35"/>
  <c r="BU485" i="35"/>
  <c r="BV485" i="35"/>
  <c r="BX452" i="35"/>
  <c r="BW452" i="35"/>
  <c r="BX451" i="35"/>
  <c r="BV451" i="35"/>
  <c r="BX434" i="35"/>
  <c r="BW434" i="35"/>
  <c r="BX401" i="35"/>
  <c r="BV401" i="35"/>
  <c r="BX385" i="35"/>
  <c r="BV385" i="35"/>
  <c r="BU385" i="35"/>
  <c r="BM363" i="35"/>
  <c r="BP363" i="35"/>
  <c r="BQ363" i="35"/>
  <c r="BS363" i="35"/>
  <c r="BX356" i="35"/>
  <c r="BV356" i="35"/>
  <c r="BW356" i="35"/>
  <c r="BR340" i="35"/>
  <c r="BN340" i="35"/>
  <c r="BL340" i="35"/>
  <c r="BV315" i="35"/>
  <c r="BX315" i="35"/>
  <c r="BU552" i="35"/>
  <c r="BV552" i="35"/>
  <c r="BU544" i="35"/>
  <c r="BV544" i="35"/>
  <c r="BU519" i="35"/>
  <c r="BV519" i="35"/>
  <c r="BS498" i="35"/>
  <c r="BR417" i="35"/>
  <c r="BK417" i="35"/>
  <c r="BL417" i="35"/>
  <c r="BO417" i="35"/>
  <c r="BN417" i="35"/>
  <c r="BL392" i="35"/>
  <c r="BO392" i="35"/>
  <c r="BR392" i="35"/>
  <c r="BK392" i="35"/>
  <c r="BQ315" i="35"/>
  <c r="BM315" i="35"/>
  <c r="BS315" i="35"/>
  <c r="BP315" i="35"/>
  <c r="BO300" i="35"/>
  <c r="BL300" i="35"/>
  <c r="BR300" i="35"/>
  <c r="BK261" i="35"/>
  <c r="BN261" i="35"/>
  <c r="BO261" i="35"/>
  <c r="BR261" i="35"/>
  <c r="BL261" i="35"/>
  <c r="BQ498" i="35"/>
  <c r="BL473" i="35"/>
  <c r="BK473" i="35"/>
  <c r="BO473" i="35"/>
  <c r="BU455" i="35"/>
  <c r="BW455" i="35"/>
  <c r="BX445" i="35"/>
  <c r="BV445" i="35"/>
  <c r="BW445" i="35"/>
  <c r="BU445" i="35"/>
  <c r="BR427" i="35"/>
  <c r="BK427" i="35"/>
  <c r="BO427" i="35"/>
  <c r="BX388" i="35"/>
  <c r="BV388" i="35"/>
  <c r="BV329" i="35"/>
  <c r="BW329" i="35"/>
  <c r="BX329" i="35"/>
  <c r="BS545" i="35"/>
  <c r="BM545" i="35"/>
  <c r="BL502" i="35"/>
  <c r="BO502" i="35"/>
  <c r="BR491" i="35"/>
  <c r="BR472" i="35"/>
  <c r="BN472" i="35"/>
  <c r="BO472" i="35"/>
  <c r="BS438" i="35"/>
  <c r="BQ438" i="35"/>
  <c r="BX396" i="35"/>
  <c r="BV396" i="35"/>
  <c r="BU396" i="35"/>
  <c r="BU343" i="35"/>
  <c r="BV343" i="35"/>
  <c r="BX343" i="35"/>
  <c r="BK292" i="35"/>
  <c r="BN292" i="35"/>
  <c r="BL292" i="35"/>
  <c r="BR292" i="35"/>
  <c r="BO292" i="35"/>
  <c r="BK244" i="35"/>
  <c r="BN244" i="35"/>
  <c r="BO244" i="35"/>
  <c r="BL244" i="35"/>
  <c r="BR244" i="35"/>
  <c r="BO499" i="35"/>
  <c r="BR499" i="35"/>
  <c r="BX491" i="35"/>
  <c r="BV491" i="35"/>
  <c r="BX392" i="35"/>
  <c r="BU392" i="35"/>
  <c r="BU256" i="35"/>
  <c r="BW256" i="35"/>
  <c r="BX256" i="35"/>
  <c r="BK462" i="35"/>
  <c r="BL452" i="35"/>
  <c r="BO452" i="35"/>
  <c r="BR452" i="35"/>
  <c r="BX400" i="35"/>
  <c r="BV400" i="35"/>
  <c r="BL385" i="35"/>
  <c r="BR385" i="35"/>
  <c r="BK239" i="35"/>
  <c r="BN239" i="35"/>
  <c r="BO239" i="35"/>
  <c r="BR239" i="35"/>
  <c r="BL239" i="35"/>
  <c r="BL226" i="35"/>
  <c r="BL474" i="35"/>
  <c r="BX468" i="35"/>
  <c r="BV468" i="35"/>
  <c r="BR451" i="35"/>
  <c r="BK451" i="35"/>
  <c r="BL449" i="35"/>
  <c r="BK449" i="35"/>
  <c r="BR387" i="35"/>
  <c r="BL387" i="35"/>
  <c r="BN387" i="35"/>
  <c r="BO387" i="35"/>
  <c r="BO226" i="35"/>
  <c r="BN226" i="35"/>
  <c r="BU498" i="35"/>
  <c r="BX498" i="35"/>
  <c r="BR495" i="35"/>
  <c r="BN495" i="35"/>
  <c r="BR485" i="35"/>
  <c r="BU481" i="35"/>
  <c r="BX481" i="35"/>
  <c r="BR459" i="35"/>
  <c r="BK459" i="35"/>
  <c r="BR438" i="35"/>
  <c r="BX437" i="35"/>
  <c r="BU437" i="35"/>
  <c r="BR430" i="35"/>
  <c r="BN430" i="35"/>
  <c r="BL428" i="35"/>
  <c r="BR428" i="35"/>
  <c r="BL405" i="35"/>
  <c r="BO405" i="35"/>
  <c r="BR394" i="35"/>
  <c r="BK394" i="35"/>
  <c r="BL394" i="35"/>
  <c r="BN394" i="35"/>
  <c r="BO394" i="35"/>
  <c r="BP356" i="35"/>
  <c r="BS356" i="35"/>
  <c r="BR348" i="35"/>
  <c r="BK348" i="35"/>
  <c r="BL348" i="35"/>
  <c r="BO348" i="35"/>
  <c r="BN348" i="35"/>
  <c r="BO268" i="35"/>
  <c r="BK268" i="35"/>
  <c r="BN268" i="35"/>
  <c r="BR268" i="35"/>
  <c r="BL268" i="35"/>
  <c r="BR398" i="35"/>
  <c r="BN398" i="35"/>
  <c r="BL364" i="35"/>
  <c r="BK364" i="35"/>
  <c r="BR363" i="35"/>
  <c r="BN363" i="35"/>
  <c r="BL360" i="35"/>
  <c r="BR360" i="35"/>
  <c r="BL356" i="35"/>
  <c r="BO356" i="35"/>
  <c r="BR356" i="35"/>
  <c r="BV336" i="35"/>
  <c r="BX336" i="35"/>
  <c r="BU336" i="35"/>
  <c r="BW336" i="35"/>
  <c r="BO262" i="35"/>
  <c r="BR262" i="35"/>
  <c r="BU239" i="35"/>
  <c r="BW239" i="35"/>
  <c r="BV239" i="35"/>
  <c r="BX239" i="35"/>
  <c r="BU222" i="35"/>
  <c r="BW222" i="35"/>
  <c r="BV222" i="35"/>
  <c r="BX222" i="35"/>
  <c r="BR437" i="35"/>
  <c r="BK437" i="35"/>
  <c r="BN434" i="35"/>
  <c r="BW418" i="35"/>
  <c r="BW403" i="35"/>
  <c r="BK396" i="35"/>
  <c r="BK388" i="35"/>
  <c r="BR382" i="35"/>
  <c r="BN382" i="35"/>
  <c r="BN377" i="35"/>
  <c r="BU340" i="35"/>
  <c r="BV340" i="35"/>
  <c r="BX340" i="35"/>
  <c r="BO291" i="35"/>
  <c r="BK291" i="35"/>
  <c r="BL291" i="35"/>
  <c r="BN291" i="35"/>
  <c r="BR291" i="35"/>
  <c r="BO233" i="35"/>
  <c r="BK233" i="35"/>
  <c r="BN233" i="35"/>
  <c r="BR233" i="35"/>
  <c r="BU189" i="35"/>
  <c r="BW189" i="35"/>
  <c r="BV341" i="35"/>
  <c r="BX341" i="35"/>
  <c r="BU341" i="35"/>
  <c r="BW341" i="35"/>
  <c r="BL319" i="35"/>
  <c r="BO319" i="35"/>
  <c r="BR319" i="35"/>
  <c r="BK319" i="35"/>
  <c r="BV311" i="35"/>
  <c r="BW311" i="35"/>
  <c r="BX311" i="35"/>
  <c r="BW309" i="35"/>
  <c r="BX309" i="35"/>
  <c r="BU299" i="35"/>
  <c r="BW299" i="35"/>
  <c r="BX299" i="35"/>
  <c r="BU292" i="35"/>
  <c r="BW292" i="35"/>
  <c r="BU284" i="35"/>
  <c r="BW284" i="35"/>
  <c r="BK112" i="35"/>
  <c r="BO112" i="35"/>
  <c r="BL112" i="35"/>
  <c r="BN112" i="35"/>
  <c r="BR112" i="35"/>
  <c r="BX454" i="35"/>
  <c r="BV454" i="35"/>
  <c r="BX364" i="35"/>
  <c r="BU364" i="35"/>
  <c r="BV364" i="35"/>
  <c r="BX360" i="35"/>
  <c r="BU360" i="35"/>
  <c r="BV360" i="35"/>
  <c r="BW357" i="35"/>
  <c r="BX357" i="35"/>
  <c r="BR324" i="35"/>
  <c r="BK324" i="35"/>
  <c r="BL324" i="35"/>
  <c r="BU290" i="35"/>
  <c r="BW290" i="35"/>
  <c r="BV290" i="35"/>
  <c r="BX290" i="35"/>
  <c r="BK278" i="35"/>
  <c r="BN278" i="35"/>
  <c r="BK209" i="35"/>
  <c r="BN209" i="35"/>
  <c r="BO209" i="35"/>
  <c r="BL209" i="35"/>
  <c r="BR209" i="35"/>
  <c r="BO204" i="35"/>
  <c r="BR204" i="35"/>
  <c r="BW137" i="35"/>
  <c r="BU137" i="35"/>
  <c r="BV137" i="35"/>
  <c r="BX137" i="35"/>
  <c r="BM44" i="35"/>
  <c r="BQ44" i="35"/>
  <c r="BP44" i="35"/>
  <c r="BS44" i="35"/>
  <c r="BU203" i="35"/>
  <c r="BW203" i="35"/>
  <c r="BV203" i="35"/>
  <c r="BX203" i="35"/>
  <c r="BV49" i="35"/>
  <c r="BW49" i="35"/>
  <c r="BU49" i="35"/>
  <c r="BX49" i="35"/>
  <c r="BU156" i="35"/>
  <c r="BW156" i="35"/>
  <c r="BV156" i="35"/>
  <c r="BX156" i="35"/>
  <c r="BK155" i="35"/>
  <c r="BO155" i="35"/>
  <c r="BR155" i="35"/>
  <c r="BU138" i="35"/>
  <c r="BW138" i="35"/>
  <c r="BX138" i="35"/>
  <c r="BV138" i="35"/>
  <c r="BU86" i="35"/>
  <c r="BW86" i="35"/>
  <c r="BX86" i="35"/>
  <c r="BV86" i="35"/>
  <c r="BN375" i="35"/>
  <c r="BX371" i="35"/>
  <c r="BK371" i="35"/>
  <c r="BK335" i="35"/>
  <c r="BU302" i="35"/>
  <c r="BW302" i="35"/>
  <c r="BK284" i="35"/>
  <c r="BN284" i="35"/>
  <c r="BO284" i="35"/>
  <c r="BQ282" i="35"/>
  <c r="BM282" i="35"/>
  <c r="BS282" i="35"/>
  <c r="BU261" i="35"/>
  <c r="BW261" i="35"/>
  <c r="BV261" i="35"/>
  <c r="BX261" i="35"/>
  <c r="BO213" i="35"/>
  <c r="BK213" i="35"/>
  <c r="BL213" i="35"/>
  <c r="BN213" i="35"/>
  <c r="BR213" i="35"/>
  <c r="BK100" i="35"/>
  <c r="BO100" i="35"/>
  <c r="BN100" i="35"/>
  <c r="BK79" i="35"/>
  <c r="BO79" i="35"/>
  <c r="BL79" i="35"/>
  <c r="BR79" i="35"/>
  <c r="BW354" i="35"/>
  <c r="BR315" i="35"/>
  <c r="BO314" i="35"/>
  <c r="BO282" i="35"/>
  <c r="BR282" i="35"/>
  <c r="BK375" i="35"/>
  <c r="BK357" i="35"/>
  <c r="BQ311" i="35"/>
  <c r="BS311" i="35"/>
  <c r="BK307" i="35"/>
  <c r="BO287" i="35"/>
  <c r="BK287" i="35"/>
  <c r="BL287" i="35"/>
  <c r="BN287" i="35"/>
  <c r="BO252" i="35"/>
  <c r="BK252" i="35"/>
  <c r="BN252" i="35"/>
  <c r="BR252" i="35"/>
  <c r="BK203" i="35"/>
  <c r="BN203" i="35"/>
  <c r="BO203" i="35"/>
  <c r="BR203" i="35"/>
  <c r="BW176" i="35"/>
  <c r="BU176" i="35"/>
  <c r="BV176" i="35"/>
  <c r="BX176" i="35"/>
  <c r="BL315" i="35"/>
  <c r="BN315" i="35"/>
  <c r="BO315" i="35"/>
  <c r="BK314" i="35"/>
  <c r="BN314" i="35"/>
  <c r="BR314" i="35"/>
  <c r="BK302" i="35"/>
  <c r="BL302" i="35"/>
  <c r="BO302" i="35"/>
  <c r="BR302" i="35"/>
  <c r="BU273" i="35"/>
  <c r="BW273" i="35"/>
  <c r="BV273" i="35"/>
  <c r="BU234" i="35"/>
  <c r="BW234" i="35"/>
  <c r="BX234" i="35"/>
  <c r="BK229" i="35"/>
  <c r="BN229" i="35"/>
  <c r="BO229" i="35"/>
  <c r="BL229" i="35"/>
  <c r="BR229" i="35"/>
  <c r="BK222" i="35"/>
  <c r="BN222" i="35"/>
  <c r="BO222" i="35"/>
  <c r="BR222" i="35"/>
  <c r="BL311" i="35"/>
  <c r="BQ309" i="35"/>
  <c r="BV307" i="35"/>
  <c r="BK290" i="35"/>
  <c r="BN290" i="35"/>
  <c r="BX278" i="35"/>
  <c r="BL276" i="35"/>
  <c r="BU263" i="35"/>
  <c r="BW263" i="35"/>
  <c r="BU244" i="35"/>
  <c r="BW244" i="35"/>
  <c r="BU229" i="35"/>
  <c r="BW229" i="35"/>
  <c r="BU209" i="35"/>
  <c r="BW209" i="35"/>
  <c r="BX184" i="35"/>
  <c r="BK156" i="35"/>
  <c r="BO156" i="35"/>
  <c r="BN156" i="35"/>
  <c r="BR156" i="35"/>
  <c r="BR86" i="35"/>
  <c r="BK67" i="35"/>
  <c r="BO67" i="35"/>
  <c r="BK46" i="35"/>
  <c r="BO46" i="35"/>
  <c r="BR46" i="35"/>
  <c r="BU29" i="35"/>
  <c r="BW29" i="35"/>
  <c r="BV318" i="35"/>
  <c r="BV304" i="35"/>
  <c r="BL299" i="35"/>
  <c r="BK276" i="35"/>
  <c r="BL260" i="35"/>
  <c r="BL236" i="35"/>
  <c r="BL219" i="35"/>
  <c r="BK161" i="35"/>
  <c r="BO161" i="35"/>
  <c r="BN161" i="35"/>
  <c r="BW144" i="35"/>
  <c r="BU144" i="35"/>
  <c r="BV144" i="35"/>
  <c r="BK138" i="35"/>
  <c r="BO138" i="35"/>
  <c r="BN138" i="35"/>
  <c r="BK106" i="35"/>
  <c r="BO106" i="35"/>
  <c r="BN106" i="35"/>
  <c r="BR106" i="35"/>
  <c r="BV32" i="35"/>
  <c r="BW32" i="35"/>
  <c r="BU32" i="35"/>
  <c r="BU278" i="35"/>
  <c r="BW278" i="35"/>
  <c r="BK200" i="35"/>
  <c r="BN200" i="35"/>
  <c r="BO200" i="35"/>
  <c r="BU184" i="35"/>
  <c r="BW184" i="35"/>
  <c r="BK168" i="35"/>
  <c r="BN168" i="35"/>
  <c r="BW152" i="35"/>
  <c r="BU152" i="35"/>
  <c r="BV152" i="35"/>
  <c r="BW87" i="35"/>
  <c r="BU87" i="35"/>
  <c r="BV87" i="35"/>
  <c r="BK86" i="35"/>
  <c r="BO86" i="35"/>
  <c r="BN86" i="35"/>
  <c r="BR70" i="35"/>
  <c r="BU55" i="35"/>
  <c r="BW55" i="35"/>
  <c r="BV55" i="35"/>
  <c r="BU45" i="35"/>
  <c r="BW45" i="35"/>
  <c r="BX45" i="35"/>
  <c r="BK29" i="35"/>
  <c r="BO29" i="35"/>
  <c r="BN29" i="35"/>
  <c r="BL29" i="35"/>
  <c r="BN309" i="35"/>
  <c r="BK273" i="35"/>
  <c r="BN273" i="35"/>
  <c r="BK256" i="35"/>
  <c r="BN256" i="35"/>
  <c r="BO256" i="35"/>
  <c r="BK234" i="35"/>
  <c r="BN234" i="35"/>
  <c r="BO234" i="35"/>
  <c r="BK216" i="35"/>
  <c r="BN216" i="35"/>
  <c r="BO216" i="35"/>
  <c r="BX169" i="35"/>
  <c r="BK157" i="35"/>
  <c r="BO157" i="35"/>
  <c r="BW91" i="35"/>
  <c r="BU91" i="35"/>
  <c r="BV91" i="35"/>
  <c r="BW56" i="35"/>
  <c r="BU56" i="35"/>
  <c r="BV56" i="35"/>
  <c r="BW58" i="35"/>
  <c r="BU58" i="35"/>
  <c r="BV58" i="35"/>
  <c r="BK189" i="35"/>
  <c r="BN189" i="35"/>
  <c r="BO189" i="35"/>
  <c r="BW155" i="35"/>
  <c r="BU155" i="35"/>
  <c r="BX155" i="35"/>
  <c r="BK144" i="35"/>
  <c r="BO144" i="35"/>
  <c r="BN144" i="35"/>
  <c r="BL144" i="35"/>
  <c r="BU132" i="35"/>
  <c r="BW132" i="35"/>
  <c r="BK116" i="35"/>
  <c r="BO116" i="35"/>
  <c r="BL116" i="35"/>
  <c r="BN116" i="35"/>
  <c r="BK70" i="35"/>
  <c r="BO70" i="35"/>
  <c r="BV44" i="35"/>
  <c r="BW44" i="35"/>
  <c r="BU44" i="35"/>
  <c r="BK45" i="35"/>
  <c r="BO45" i="35"/>
  <c r="BR45" i="35"/>
  <c r="BU18" i="35"/>
  <c r="BW18" i="35"/>
  <c r="BV18" i="35"/>
  <c r="BR290" i="35"/>
  <c r="BV158" i="35"/>
  <c r="BW100" i="35"/>
  <c r="BU100" i="35"/>
  <c r="BX100" i="35"/>
  <c r="BK87" i="35"/>
  <c r="BO87" i="35"/>
  <c r="BN87" i="35"/>
  <c r="BL87" i="35"/>
  <c r="BU79" i="35"/>
  <c r="BW79" i="35"/>
  <c r="BK71" i="35"/>
  <c r="BO71" i="35"/>
  <c r="BL71" i="35"/>
  <c r="BN71" i="35"/>
  <c r="BV26" i="35"/>
  <c r="BW26" i="35"/>
  <c r="BU26" i="35"/>
  <c r="BX26" i="35"/>
  <c r="BW67" i="35"/>
  <c r="BU67" i="35"/>
  <c r="BX67" i="35"/>
  <c r="BU216" i="35"/>
  <c r="BW216" i="35"/>
  <c r="BU200" i="35"/>
  <c r="BW200" i="35"/>
  <c r="BK184" i="35"/>
  <c r="BN184" i="35"/>
  <c r="BO184" i="35"/>
  <c r="BW161" i="35"/>
  <c r="BU161" i="35"/>
  <c r="BX161" i="35"/>
  <c r="BK132" i="35"/>
  <c r="BO132" i="35"/>
  <c r="BL132" i="35"/>
  <c r="BR132" i="35"/>
  <c r="BU106" i="35"/>
  <c r="BW106" i="35"/>
  <c r="BV106" i="35"/>
  <c r="BX106" i="35"/>
  <c r="BW82" i="35"/>
  <c r="BU82" i="35"/>
  <c r="BU46" i="35"/>
  <c r="BW46" i="35"/>
  <c r="BV46" i="35"/>
  <c r="BK152" i="35"/>
  <c r="BO152" i="35"/>
  <c r="BU116" i="35"/>
  <c r="BW116" i="35"/>
  <c r="BK91" i="35"/>
  <c r="BO91" i="35"/>
  <c r="BU71" i="35"/>
  <c r="BW71" i="35"/>
  <c r="BK58" i="35"/>
  <c r="BO58" i="35"/>
  <c r="BK55" i="35"/>
  <c r="BO55" i="35"/>
  <c r="BR36" i="35"/>
  <c r="BK18" i="35"/>
  <c r="BO18" i="35"/>
  <c r="BX181" i="35"/>
  <c r="BP176" i="35"/>
  <c r="BX173" i="35"/>
  <c r="BP169" i="35"/>
  <c r="BX164" i="35"/>
  <c r="BP158" i="35"/>
  <c r="BK145" i="35"/>
  <c r="BO145" i="35"/>
  <c r="BW112" i="35"/>
  <c r="BU112" i="35"/>
  <c r="BK90" i="35"/>
  <c r="BO90" i="35"/>
  <c r="BW70" i="35"/>
  <c r="BU70" i="35"/>
  <c r="BK57" i="35"/>
  <c r="BO57" i="35"/>
  <c r="BM56" i="35"/>
  <c r="BQ56" i="35"/>
  <c r="BV43" i="35"/>
  <c r="BW43" i="35"/>
  <c r="BU43" i="35"/>
  <c r="BU39" i="35"/>
  <c r="BW39" i="35"/>
  <c r="BK137" i="35"/>
  <c r="BO137" i="35"/>
  <c r="BU97" i="35"/>
  <c r="BW97" i="35"/>
  <c r="BK82" i="35"/>
  <c r="BO82" i="35"/>
  <c r="BU64" i="35"/>
  <c r="BW64" i="35"/>
  <c r="BK36" i="35"/>
  <c r="BO36" i="35"/>
  <c r="BR181" i="35"/>
  <c r="BR173" i="35"/>
  <c r="BR164" i="35"/>
  <c r="BU145" i="35"/>
  <c r="BW145" i="35"/>
  <c r="BK124" i="35"/>
  <c r="BO124" i="35"/>
  <c r="BU90" i="35"/>
  <c r="BW90" i="35"/>
  <c r="BK77" i="35"/>
  <c r="BO77" i="35"/>
  <c r="BU57" i="35"/>
  <c r="BW57" i="35"/>
  <c r="BK39" i="35"/>
  <c r="BO39" i="35"/>
  <c r="BW124" i="35"/>
  <c r="BU124" i="35"/>
  <c r="BK97" i="35"/>
  <c r="BO97" i="35"/>
  <c r="BW77" i="35"/>
  <c r="BU77" i="35"/>
  <c r="BK64" i="35"/>
  <c r="BO64" i="35"/>
  <c r="BV37" i="35"/>
  <c r="BW37" i="35"/>
  <c r="BU37" i="35"/>
  <c r="BU36" i="35"/>
  <c r="BW36" i="35"/>
  <c r="BM17" i="35"/>
  <c r="BQ17" i="35"/>
  <c r="BU17" i="35"/>
  <c r="BO56" i="35"/>
  <c r="BO49" i="35"/>
  <c r="BO44" i="35"/>
  <c r="BO43" i="35"/>
  <c r="BO37" i="35"/>
  <c r="BO32" i="35"/>
  <c r="BO26" i="35"/>
  <c r="BO17" i="35"/>
  <c r="BW17" i="35"/>
  <c r="R18" i="35"/>
  <c r="BM1616" i="35" l="1"/>
  <c r="BP1616" i="35"/>
  <c r="L252" i="38"/>
  <c r="L251" i="38"/>
  <c r="J252" i="38"/>
  <c r="J251" i="38"/>
  <c r="BS1616" i="35"/>
  <c r="H252" i="38"/>
  <c r="H251" i="38"/>
  <c r="F252" i="38"/>
  <c r="F251" i="38"/>
  <c r="D250" i="38"/>
  <c r="L68" i="38"/>
  <c r="N68" i="38" s="1"/>
  <c r="H68" i="38"/>
  <c r="J67" i="38"/>
  <c r="L67" i="38"/>
  <c r="N67" i="38" s="1"/>
  <c r="J68" i="38"/>
  <c r="L64" i="38"/>
  <c r="H67" i="38"/>
  <c r="F67" i="38"/>
  <c r="F68" i="38"/>
  <c r="D66" i="38"/>
  <c r="L63" i="38"/>
  <c r="H64" i="38"/>
  <c r="J64" i="38"/>
  <c r="J63" i="38"/>
  <c r="H63" i="38"/>
  <c r="F64" i="38"/>
  <c r="F63" i="38"/>
  <c r="D62" i="38"/>
  <c r="BQ401" i="35"/>
  <c r="J43" i="38"/>
  <c r="L44" i="38"/>
  <c r="N44" i="38" s="1"/>
  <c r="L43" i="38"/>
  <c r="N43" i="38" s="1"/>
  <c r="J44" i="38"/>
  <c r="H44" i="38"/>
  <c r="H43" i="38"/>
  <c r="F44" i="38"/>
  <c r="F43" i="38"/>
  <c r="H40" i="38"/>
  <c r="D42" i="38"/>
  <c r="L40" i="38"/>
  <c r="L39" i="38"/>
  <c r="J40" i="38"/>
  <c r="J39" i="38"/>
  <c r="H39" i="38"/>
  <c r="F40" i="38"/>
  <c r="F39" i="38"/>
  <c r="D38" i="38"/>
  <c r="L28" i="38"/>
  <c r="N28" i="38" s="1"/>
  <c r="L27" i="38"/>
  <c r="N27" i="38" s="1"/>
  <c r="J28" i="38"/>
  <c r="J27" i="38"/>
  <c r="H28" i="38"/>
  <c r="H27" i="38"/>
  <c r="F28" i="38"/>
  <c r="F27" i="38"/>
  <c r="D26" i="38"/>
  <c r="L23" i="38"/>
  <c r="L24" i="38"/>
  <c r="J24" i="38"/>
  <c r="J23" i="38"/>
  <c r="H24" i="38"/>
  <c r="H23" i="38"/>
  <c r="F24" i="38"/>
  <c r="F23" i="38"/>
  <c r="D22" i="38"/>
  <c r="N244" i="38"/>
  <c r="BP1553" i="35"/>
  <c r="N243" i="38"/>
  <c r="F91" i="38"/>
  <c r="L92" i="38"/>
  <c r="N92" i="38" s="1"/>
  <c r="L91" i="38"/>
  <c r="N91" i="38" s="1"/>
  <c r="J92" i="38"/>
  <c r="J91" i="38"/>
  <c r="F92" i="38"/>
  <c r="BQ525" i="35"/>
  <c r="D90" i="38"/>
  <c r="BP495" i="35"/>
  <c r="BM1653" i="35"/>
  <c r="BQ1508" i="35"/>
  <c r="BS1653" i="35"/>
  <c r="BQ1653" i="35"/>
  <c r="D278" i="38"/>
  <c r="F280" i="38"/>
  <c r="H279" i="38"/>
  <c r="L279" i="38"/>
  <c r="J280" i="38"/>
  <c r="J279" i="38"/>
  <c r="H280" i="38"/>
  <c r="F279" i="38"/>
  <c r="BS1768" i="35"/>
  <c r="BQ1768" i="35"/>
  <c r="BP1768" i="35"/>
  <c r="BQ1059" i="35"/>
  <c r="BP1059" i="35"/>
  <c r="BM1059" i="35"/>
  <c r="BQ377" i="35"/>
  <c r="BP377" i="35"/>
  <c r="BM377" i="35"/>
  <c r="BM912" i="35"/>
  <c r="BQ912" i="35"/>
  <c r="BM401" i="35"/>
  <c r="BQ430" i="35"/>
  <c r="BM350" i="35"/>
  <c r="BS350" i="35"/>
  <c r="BS1553" i="35"/>
  <c r="BQ360" i="35"/>
  <c r="BM1553" i="35"/>
  <c r="BM186" i="35"/>
  <c r="BS401" i="35"/>
  <c r="BQ1553" i="35"/>
  <c r="BP401" i="35"/>
  <c r="BQ350" i="35"/>
  <c r="BS430" i="35"/>
  <c r="BS555" i="35"/>
  <c r="BM430" i="35"/>
  <c r="BM555" i="35"/>
  <c r="BM2134" i="35"/>
  <c r="BS1924" i="35"/>
  <c r="BP1924" i="35"/>
  <c r="BM1924" i="35"/>
  <c r="BM328" i="35"/>
  <c r="BS783" i="35"/>
  <c r="BP783" i="35"/>
  <c r="BS912" i="35"/>
  <c r="BS502" i="35"/>
  <c r="BP523" i="35"/>
  <c r="BM547" i="35"/>
  <c r="BS576" i="35"/>
  <c r="BP1852" i="35"/>
  <c r="BM725" i="35"/>
  <c r="BS1621" i="35"/>
  <c r="BM1792" i="35"/>
  <c r="BM452" i="35"/>
  <c r="BS452" i="35"/>
  <c r="BM385" i="35"/>
  <c r="BS385" i="35"/>
  <c r="BS553" i="35"/>
  <c r="BS474" i="35"/>
  <c r="BP553" i="35"/>
  <c r="BM553" i="35"/>
  <c r="BP725" i="35"/>
  <c r="BM840" i="35"/>
  <c r="BM1132" i="35"/>
  <c r="L168" i="38"/>
  <c r="BQ1621" i="35"/>
  <c r="BP260" i="35"/>
  <c r="BM1638" i="35"/>
  <c r="BS1852" i="35"/>
  <c r="BP833" i="35"/>
  <c r="BS1213" i="35"/>
  <c r="BS1483" i="35"/>
  <c r="BM1483" i="35"/>
  <c r="BQ1483" i="35"/>
  <c r="BQ1852" i="35"/>
  <c r="BS2134" i="35"/>
  <c r="L167" i="38"/>
  <c r="BQ2134" i="35"/>
  <c r="J168" i="38"/>
  <c r="BM476" i="35"/>
  <c r="BQ555" i="35"/>
  <c r="BM519" i="35"/>
  <c r="BQ519" i="35"/>
  <c r="BP519" i="35"/>
  <c r="J167" i="38"/>
  <c r="BQ1962" i="35"/>
  <c r="BM495" i="35"/>
  <c r="BS428" i="35"/>
  <c r="BM428" i="35"/>
  <c r="H168" i="38"/>
  <c r="BQ916" i="35"/>
  <c r="BQ894" i="35"/>
  <c r="BP1962" i="35"/>
  <c r="BS1647" i="35"/>
  <c r="BM1962" i="35"/>
  <c r="BP1312" i="35"/>
  <c r="BP1636" i="35"/>
  <c r="BQ651" i="35"/>
  <c r="BM1312" i="35"/>
  <c r="BP651" i="35"/>
  <c r="BS1312" i="35"/>
  <c r="BM1897" i="35"/>
  <c r="BS651" i="35"/>
  <c r="H167" i="38"/>
  <c r="BP787" i="35"/>
  <c r="BP516" i="35"/>
  <c r="BS523" i="35"/>
  <c r="BS757" i="35"/>
  <c r="BM26" i="35"/>
  <c r="BQ784" i="35"/>
  <c r="BP1621" i="35"/>
  <c r="BQ777" i="35"/>
  <c r="BQ369" i="35"/>
  <c r="BP777" i="35"/>
  <c r="BM557" i="35"/>
  <c r="BQ757" i="35"/>
  <c r="BP328" i="35"/>
  <c r="BM757" i="35"/>
  <c r="BM590" i="35"/>
  <c r="BS590" i="35"/>
  <c r="BP1682" i="35"/>
  <c r="F168" i="38"/>
  <c r="BS1068" i="35"/>
  <c r="BP532" i="35"/>
  <c r="BQ1068" i="35"/>
  <c r="BP1068" i="35"/>
  <c r="BQ724" i="35"/>
  <c r="BP1792" i="35"/>
  <c r="BQ1682" i="35"/>
  <c r="BP1390" i="35"/>
  <c r="BS881" i="35"/>
  <c r="BS1508" i="35"/>
  <c r="BS1682" i="35"/>
  <c r="BP1508" i="35"/>
  <c r="BM576" i="35"/>
  <c r="BP881" i="35"/>
  <c r="BQ1390" i="35"/>
  <c r="BP502" i="35"/>
  <c r="BQ454" i="35"/>
  <c r="BM803" i="35"/>
  <c r="BM525" i="35"/>
  <c r="BM502" i="35"/>
  <c r="BM812" i="35"/>
  <c r="BS525" i="35"/>
  <c r="L90" i="38" s="1"/>
  <c r="BQ576" i="35"/>
  <c r="BP812" i="35"/>
  <c r="BS698" i="35"/>
  <c r="BS1390" i="35"/>
  <c r="BM49" i="35"/>
  <c r="BQ698" i="35"/>
  <c r="BP698" i="35"/>
  <c r="BP1538" i="35"/>
  <c r="F167" i="38"/>
  <c r="BM783" i="35"/>
  <c r="BQ1246" i="35"/>
  <c r="BS709" i="35"/>
  <c r="BS1538" i="35"/>
  <c r="BS634" i="35"/>
  <c r="BP709" i="35"/>
  <c r="BM1538" i="35"/>
  <c r="BP2009" i="35"/>
  <c r="BQ634" i="35"/>
  <c r="BM709" i="35"/>
  <c r="BS1581" i="35"/>
  <c r="BQ2009" i="35"/>
  <c r="BP525" i="35"/>
  <c r="BP634" i="35"/>
  <c r="BM1581" i="35"/>
  <c r="BS614" i="35"/>
  <c r="BQ816" i="35"/>
  <c r="BP614" i="35"/>
  <c r="BM2009" i="35"/>
  <c r="BM614" i="35"/>
  <c r="BS343" i="35"/>
  <c r="BQ905" i="35"/>
  <c r="BP849" i="35"/>
  <c r="BQ343" i="35"/>
  <c r="BP343" i="35"/>
  <c r="BM849" i="35"/>
  <c r="BM905" i="35"/>
  <c r="BS849" i="35"/>
  <c r="BQ1793" i="35"/>
  <c r="BP1979" i="35"/>
  <c r="BP1793" i="35"/>
  <c r="BP704" i="35"/>
  <c r="BS905" i="35"/>
  <c r="BQ704" i="35"/>
  <c r="BQ918" i="35"/>
  <c r="BS2127" i="35"/>
  <c r="BM1979" i="35"/>
  <c r="BP1213" i="35"/>
  <c r="BP354" i="35"/>
  <c r="BP369" i="35"/>
  <c r="BQ2127" i="35"/>
  <c r="BS557" i="35"/>
  <c r="BP385" i="35"/>
  <c r="BM777" i="35"/>
  <c r="BM859" i="35"/>
  <c r="BQ714" i="35"/>
  <c r="BS778" i="35"/>
  <c r="BM2127" i="35"/>
  <c r="BS2105" i="35"/>
  <c r="BS2075" i="35"/>
  <c r="BM704" i="35"/>
  <c r="BP714" i="35"/>
  <c r="BQ778" i="35"/>
  <c r="BP2105" i="35"/>
  <c r="BQ2075" i="35"/>
  <c r="BS784" i="35"/>
  <c r="BM2105" i="35"/>
  <c r="BS300" i="35"/>
  <c r="BP682" i="35"/>
  <c r="BQ1402" i="35"/>
  <c r="BS2165" i="35"/>
  <c r="BQ557" i="35"/>
  <c r="BQ556" i="35"/>
  <c r="BP840" i="35"/>
  <c r="BP1086" i="35"/>
  <c r="BQ682" i="35"/>
  <c r="BM2075" i="35"/>
  <c r="BS725" i="35"/>
  <c r="BQ859" i="35"/>
  <c r="BP300" i="35"/>
  <c r="BP204" i="35"/>
  <c r="BQ300" i="35"/>
  <c r="BM204" i="35"/>
  <c r="BP556" i="35"/>
  <c r="BS774" i="35"/>
  <c r="BP859" i="35"/>
  <c r="BP784" i="35"/>
  <c r="BS1650" i="35"/>
  <c r="BS1793" i="35"/>
  <c r="BQ204" i="35"/>
  <c r="BQ547" i="35"/>
  <c r="BM556" i="35"/>
  <c r="BS1701" i="35"/>
  <c r="BP1477" i="35"/>
  <c r="BQ1650" i="35"/>
  <c r="BS547" i="35"/>
  <c r="BM369" i="35"/>
  <c r="BQ1701" i="35"/>
  <c r="BP1650" i="35"/>
  <c r="BP821" i="35"/>
  <c r="BM714" i="35"/>
  <c r="BP778" i="35"/>
  <c r="BQ452" i="35"/>
  <c r="BS840" i="35"/>
  <c r="BP1701" i="35"/>
  <c r="BQ1979" i="35"/>
  <c r="BQ821" i="35"/>
  <c r="BM774" i="35"/>
  <c r="BS1629" i="35"/>
  <c r="BQ485" i="35"/>
  <c r="BS468" i="35"/>
  <c r="BS262" i="35"/>
  <c r="BM485" i="35"/>
  <c r="BM897" i="35"/>
  <c r="BP1065" i="35"/>
  <c r="BP1629" i="35"/>
  <c r="BP262" i="35"/>
  <c r="BS485" i="35"/>
  <c r="BS1730" i="35"/>
  <c r="BP1877" i="35"/>
  <c r="BM1629" i="35"/>
  <c r="BQ262" i="35"/>
  <c r="BP1730" i="35"/>
  <c r="BM894" i="35"/>
  <c r="BQ1877" i="35"/>
  <c r="BP626" i="35"/>
  <c r="BP474" i="35"/>
  <c r="BM1730" i="35"/>
  <c r="BS894" i="35"/>
  <c r="BQ1086" i="35"/>
  <c r="BM474" i="35"/>
  <c r="BS1877" i="35"/>
  <c r="D166" i="38"/>
  <c r="BM1086" i="35"/>
  <c r="BP340" i="35"/>
  <c r="BM1428" i="35"/>
  <c r="BQ1428" i="35"/>
  <c r="BM1328" i="35"/>
  <c r="BP1428" i="35"/>
  <c r="BM551" i="35"/>
  <c r="BM1377" i="35"/>
  <c r="BP1643" i="35"/>
  <c r="BQ1661" i="35"/>
  <c r="BM2003" i="35"/>
  <c r="BQ2165" i="35"/>
  <c r="BM2120" i="35"/>
  <c r="BQ787" i="35"/>
  <c r="BQ1132" i="35"/>
  <c r="BM43" i="35"/>
  <c r="BQ1377" i="35"/>
  <c r="BM1804" i="35"/>
  <c r="BP1661" i="35"/>
  <c r="BM1639" i="35"/>
  <c r="BM2165" i="35"/>
  <c r="BS2003" i="35"/>
  <c r="BM1213" i="35"/>
  <c r="BM787" i="35"/>
  <c r="BP1377" i="35"/>
  <c r="BM1661" i="35"/>
  <c r="BS1639" i="35"/>
  <c r="BS2116" i="35"/>
  <c r="BS2088" i="35"/>
  <c r="BS1166" i="35"/>
  <c r="BQ923" i="35"/>
  <c r="BP1639" i="35"/>
  <c r="BQ2116" i="35"/>
  <c r="BQ2088" i="35"/>
  <c r="BP1166" i="35"/>
  <c r="BM2116" i="35"/>
  <c r="BM2088" i="35"/>
  <c r="BM1166" i="35"/>
  <c r="BP551" i="35"/>
  <c r="BS1559" i="35"/>
  <c r="BQ1745" i="35"/>
  <c r="BS1670" i="35"/>
  <c r="BP1559" i="35"/>
  <c r="BQ1804" i="35"/>
  <c r="BQ552" i="35"/>
  <c r="BQ1430" i="35"/>
  <c r="BQ1670" i="35"/>
  <c r="BM552" i="35"/>
  <c r="BQ1792" i="35"/>
  <c r="BQ1559" i="35"/>
  <c r="BS551" i="35"/>
  <c r="BM821" i="35"/>
  <c r="BQ2003" i="35"/>
  <c r="BP552" i="35"/>
  <c r="BP1670" i="35"/>
  <c r="BS1132" i="35"/>
  <c r="BP1804" i="35"/>
  <c r="BP360" i="35"/>
  <c r="BP816" i="35"/>
  <c r="BQ1157" i="35"/>
  <c r="BM1157" i="35"/>
  <c r="BP1157" i="35"/>
  <c r="BS1157" i="35"/>
  <c r="BS816" i="35"/>
  <c r="BS360" i="35"/>
  <c r="BQ1069" i="35"/>
  <c r="BQ523" i="35"/>
  <c r="BM1420" i="35"/>
  <c r="BP1069" i="35"/>
  <c r="BM1069" i="35"/>
  <c r="BQ1420" i="35"/>
  <c r="BQ647" i="35"/>
  <c r="BP1420" i="35"/>
  <c r="BM1628" i="35"/>
  <c r="BS293" i="35"/>
  <c r="BS812" i="35"/>
  <c r="BQ1581" i="35"/>
  <c r="BQ1628" i="35"/>
  <c r="BQ590" i="35"/>
  <c r="BP293" i="35"/>
  <c r="BS1628" i="35"/>
  <c r="BM293" i="35"/>
  <c r="BS186" i="35"/>
  <c r="BP454" i="35"/>
  <c r="BS832" i="35"/>
  <c r="BS1065" i="35"/>
  <c r="BP186" i="35"/>
  <c r="BS454" i="35"/>
  <c r="BQ1065" i="35"/>
  <c r="BM1620" i="35"/>
  <c r="BQ1620" i="35"/>
  <c r="BS1620" i="35"/>
  <c r="BM617" i="35"/>
  <c r="BS617" i="35"/>
  <c r="BS499" i="35"/>
  <c r="BM532" i="35"/>
  <c r="BQ476" i="35"/>
  <c r="BS328" i="35"/>
  <c r="BS804" i="35"/>
  <c r="BQ428" i="35"/>
  <c r="BP1078" i="35"/>
  <c r="BM1078" i="35"/>
  <c r="BQ1078" i="35"/>
  <c r="BS1078" i="35"/>
  <c r="BM499" i="35"/>
  <c r="BS476" i="35"/>
  <c r="BM1797" i="35"/>
  <c r="BS2120" i="35"/>
  <c r="BM804" i="35"/>
  <c r="BS954" i="35"/>
  <c r="BS1723" i="35"/>
  <c r="BM1723" i="35"/>
  <c r="BQ1723" i="35"/>
  <c r="BQ951" i="35"/>
  <c r="BP951" i="35"/>
  <c r="BM951" i="35"/>
  <c r="BS951" i="35"/>
  <c r="BQ1209" i="35"/>
  <c r="BP1209" i="35"/>
  <c r="BM1209" i="35"/>
  <c r="BS516" i="35"/>
  <c r="BQ499" i="35"/>
  <c r="BS833" i="35"/>
  <c r="BM1477" i="35"/>
  <c r="BQ2120" i="35"/>
  <c r="BQ804" i="35"/>
  <c r="BP1797" i="35"/>
  <c r="BQ1797" i="35"/>
  <c r="BQ972" i="35"/>
  <c r="BS972" i="35"/>
  <c r="BP972" i="35"/>
  <c r="BS872" i="35"/>
  <c r="BQ872" i="35"/>
  <c r="BM872" i="35"/>
  <c r="BM329" i="35"/>
  <c r="BP341" i="35"/>
  <c r="BM515" i="35"/>
  <c r="BM516" i="35"/>
  <c r="BP563" i="35"/>
  <c r="BS1637" i="35"/>
  <c r="BQ1986" i="35"/>
  <c r="BQ1019" i="35"/>
  <c r="BM1019" i="35"/>
  <c r="BP1019" i="35"/>
  <c r="BS1019" i="35"/>
  <c r="BQ1897" i="35"/>
  <c r="BP1897" i="35"/>
  <c r="BP918" i="35"/>
  <c r="BS918" i="35"/>
  <c r="BP32" i="35"/>
  <c r="BQ341" i="35"/>
  <c r="BQ1144" i="35"/>
  <c r="BP1144" i="35"/>
  <c r="BM1144" i="35"/>
  <c r="BQ934" i="35"/>
  <c r="BP934" i="35"/>
  <c r="BM934" i="35"/>
  <c r="BS920" i="35"/>
  <c r="BP1620" i="35"/>
  <c r="BP329" i="35"/>
  <c r="BM833" i="35"/>
  <c r="BQ236" i="35"/>
  <c r="BP236" i="35"/>
  <c r="BS236" i="35"/>
  <c r="BM1739" i="35"/>
  <c r="BP1739" i="35"/>
  <c r="BQ32" i="35"/>
  <c r="BP37" i="35"/>
  <c r="BM341" i="35"/>
  <c r="BM32" i="35"/>
  <c r="BS37" i="35"/>
  <c r="BQ1739" i="35"/>
  <c r="BQ1643" i="35"/>
  <c r="BS1643" i="35"/>
  <c r="BQ1012" i="35"/>
  <c r="BP1012" i="35"/>
  <c r="BS1012" i="35"/>
  <c r="BM1023" i="35"/>
  <c r="BQ1023" i="35"/>
  <c r="BS1023" i="35"/>
  <c r="BP1023" i="35"/>
  <c r="BM920" i="35"/>
  <c r="BM595" i="35"/>
  <c r="BQ595" i="35"/>
  <c r="BS595" i="35"/>
  <c r="BM954" i="35"/>
  <c r="BP954" i="35"/>
  <c r="BM1191" i="35"/>
  <c r="BP1191" i="35"/>
  <c r="BS1191" i="35"/>
  <c r="BQ1191" i="35"/>
  <c r="BM37" i="35"/>
  <c r="BM468" i="35"/>
  <c r="BQ532" i="35"/>
  <c r="BQ920" i="35"/>
  <c r="BQ329" i="35"/>
  <c r="BP595" i="35"/>
  <c r="BS724" i="35"/>
  <c r="BQ774" i="35"/>
  <c r="BQ260" i="35"/>
  <c r="BS260" i="35"/>
  <c r="BQ1048" i="35"/>
  <c r="BM1048" i="35"/>
  <c r="BP1048" i="35"/>
  <c r="BP468" i="35"/>
  <c r="BP43" i="35"/>
  <c r="BQ43" i="35"/>
  <c r="BQ617" i="35"/>
  <c r="BM724" i="35"/>
  <c r="BQ1089" i="35"/>
  <c r="BS1089" i="35"/>
  <c r="BP1089" i="35"/>
  <c r="BM1089" i="35"/>
  <c r="BQ2101" i="35"/>
  <c r="BQ644" i="35"/>
  <c r="BP644" i="35"/>
  <c r="BM472" i="35"/>
  <c r="BP472" i="35"/>
  <c r="BQ660" i="35"/>
  <c r="BS660" i="35"/>
  <c r="BM660" i="35"/>
  <c r="BP660" i="35"/>
  <c r="BQ195" i="35"/>
  <c r="BS195" i="35"/>
  <c r="BP1216" i="35"/>
  <c r="BQ1216" i="35"/>
  <c r="BS1216" i="35"/>
  <c r="BM1216" i="35"/>
  <c r="BQ1285" i="35"/>
  <c r="BS1285" i="35"/>
  <c r="BP1285" i="35"/>
  <c r="BM1285" i="35"/>
  <c r="BM1239" i="35"/>
  <c r="BP1239" i="35"/>
  <c r="BQ1239" i="35"/>
  <c r="BS1239" i="35"/>
  <c r="BM340" i="35"/>
  <c r="BS495" i="35"/>
  <c r="BS682" i="35"/>
  <c r="BS923" i="35"/>
  <c r="BM881" i="35"/>
  <c r="BS1477" i="35"/>
  <c r="BM1745" i="35"/>
  <c r="BM2101" i="35"/>
  <c r="BS49" i="35"/>
  <c r="BP49" i="35"/>
  <c r="BQ164" i="35"/>
  <c r="BP164" i="35"/>
  <c r="BS164" i="35"/>
  <c r="BM164" i="35"/>
  <c r="BP916" i="35"/>
  <c r="BM916" i="35"/>
  <c r="BM618" i="35"/>
  <c r="BP618" i="35"/>
  <c r="BQ618" i="35"/>
  <c r="BS618" i="35"/>
  <c r="BM647" i="35"/>
  <c r="BS647" i="35"/>
  <c r="BQ1004" i="35"/>
  <c r="BS1004" i="35"/>
  <c r="BP1004" i="35"/>
  <c r="BM1004" i="35"/>
  <c r="BQ988" i="35"/>
  <c r="BM988" i="35"/>
  <c r="BP988" i="35"/>
  <c r="BS988" i="35"/>
  <c r="BP1746" i="35"/>
  <c r="BS1746" i="35"/>
  <c r="BM1746" i="35"/>
  <c r="BQ1746" i="35"/>
  <c r="BM1430" i="35"/>
  <c r="BS1430" i="35"/>
  <c r="BQ495" i="35"/>
  <c r="BQ593" i="35"/>
  <c r="BM593" i="35"/>
  <c r="BP593" i="35"/>
  <c r="BS593" i="35"/>
  <c r="BQ201" i="35"/>
  <c r="BS201" i="35"/>
  <c r="BP201" i="35"/>
  <c r="BQ674" i="35"/>
  <c r="BS674" i="35"/>
  <c r="BM674" i="35"/>
  <c r="BP674" i="35"/>
  <c r="BM919" i="35"/>
  <c r="BP919" i="35"/>
  <c r="BQ1601" i="35"/>
  <c r="BP1601" i="35"/>
  <c r="BM1601" i="35"/>
  <c r="BS1601" i="35"/>
  <c r="BQ1576" i="35"/>
  <c r="BM1576" i="35"/>
  <c r="BP1576" i="35"/>
  <c r="BS1576" i="35"/>
  <c r="BP1693" i="35"/>
  <c r="BS1693" i="35"/>
  <c r="BM1693" i="35"/>
  <c r="BQ1693" i="35"/>
  <c r="BS1030" i="35"/>
  <c r="BQ1617" i="35"/>
  <c r="BS2095" i="35"/>
  <c r="BP1542" i="35"/>
  <c r="BQ354" i="35"/>
  <c r="BS354" i="35"/>
  <c r="BQ1013" i="35"/>
  <c r="BM1013" i="35"/>
  <c r="BS1013" i="35"/>
  <c r="BP1013" i="35"/>
  <c r="BQ1036" i="35"/>
  <c r="BS1036" i="35"/>
  <c r="BM1036" i="35"/>
  <c r="BP1036" i="35"/>
  <c r="BP1184" i="35"/>
  <c r="BQ1184" i="35"/>
  <c r="BM1184" i="35"/>
  <c r="BS1184" i="35"/>
  <c r="BS1770" i="35"/>
  <c r="BP1770" i="35"/>
  <c r="BQ1770" i="35"/>
  <c r="BS1761" i="35"/>
  <c r="BP1761" i="35"/>
  <c r="BQ1761" i="35"/>
  <c r="BM1761" i="35"/>
  <c r="BQ1383" i="35"/>
  <c r="BS1383" i="35"/>
  <c r="BP1745" i="35"/>
  <c r="BM195" i="35"/>
  <c r="BP923" i="35"/>
  <c r="BQ1030" i="35"/>
  <c r="BP1617" i="35"/>
  <c r="BQ2095" i="35"/>
  <c r="BM1542" i="35"/>
  <c r="BQ932" i="35"/>
  <c r="BP932" i="35"/>
  <c r="BS932" i="35"/>
  <c r="BM932" i="35"/>
  <c r="BQ963" i="35"/>
  <c r="BM963" i="35"/>
  <c r="BP963" i="35"/>
  <c r="BS963" i="35"/>
  <c r="BP434" i="35"/>
  <c r="BS434" i="35"/>
  <c r="BM434" i="35"/>
  <c r="BQ434" i="35"/>
  <c r="BP1758" i="35"/>
  <c r="BM1758" i="35"/>
  <c r="BQ1758" i="35"/>
  <c r="BS1814" i="35"/>
  <c r="BQ1814" i="35"/>
  <c r="BP1814" i="35"/>
  <c r="BM1173" i="35"/>
  <c r="BP1173" i="35"/>
  <c r="BQ1173" i="35"/>
  <c r="BS1173" i="35"/>
  <c r="BP1030" i="35"/>
  <c r="BM1617" i="35"/>
  <c r="BM2095" i="35"/>
  <c r="BQ1542" i="35"/>
  <c r="BQ219" i="35"/>
  <c r="BP219" i="35"/>
  <c r="BS219" i="35"/>
  <c r="BP597" i="35"/>
  <c r="BQ597" i="35"/>
  <c r="BM597" i="35"/>
  <c r="BS597" i="35"/>
  <c r="BP515" i="35"/>
  <c r="BQ515" i="35"/>
  <c r="BQ563" i="35"/>
  <c r="BS563" i="35"/>
  <c r="BM1053" i="35"/>
  <c r="BQ1053" i="35"/>
  <c r="BP1053" i="35"/>
  <c r="BS1053" i="35"/>
  <c r="BQ942" i="35"/>
  <c r="BM942" i="35"/>
  <c r="BP942" i="35"/>
  <c r="BS942" i="35"/>
  <c r="BP1686" i="35"/>
  <c r="BS1686" i="35"/>
  <c r="BQ1686" i="35"/>
  <c r="BS1825" i="35"/>
  <c r="BQ1825" i="35"/>
  <c r="BP1825" i="35"/>
  <c r="BM1637" i="35"/>
  <c r="BQ1637" i="35"/>
  <c r="BP1986" i="35"/>
  <c r="BS1986" i="35"/>
  <c r="BS299" i="35"/>
  <c r="BP299" i="35"/>
  <c r="BQ299" i="35"/>
  <c r="BP542" i="35"/>
  <c r="BQ542" i="35"/>
  <c r="BM201" i="35"/>
  <c r="BQ585" i="35"/>
  <c r="BM1360" i="35"/>
  <c r="BM586" i="35"/>
  <c r="BP586" i="35"/>
  <c r="BQ586" i="35"/>
  <c r="BS586" i="35"/>
  <c r="BM626" i="35"/>
  <c r="BS626" i="35"/>
  <c r="BM1262" i="35"/>
  <c r="BQ1262" i="35"/>
  <c r="BS1262" i="35"/>
  <c r="BM1199" i="35"/>
  <c r="BP1199" i="35"/>
  <c r="BQ1199" i="35"/>
  <c r="BS1199" i="35"/>
  <c r="BM1246" i="35"/>
  <c r="BS1246" i="35"/>
  <c r="BP1255" i="35"/>
  <c r="BQ1255" i="35"/>
  <c r="BS1255" i="35"/>
  <c r="BM1255" i="35"/>
  <c r="BQ2022" i="35"/>
  <c r="BP2022" i="35"/>
  <c r="BS2022" i="35"/>
  <c r="BM2022" i="35"/>
  <c r="BS585" i="35"/>
  <c r="BQ1360" i="35"/>
  <c r="BP2101" i="35"/>
  <c r="BP803" i="35"/>
  <c r="BQ803" i="35"/>
  <c r="BQ181" i="35"/>
  <c r="BM181" i="35"/>
  <c r="BP181" i="35"/>
  <c r="BS181" i="35"/>
  <c r="BQ944" i="35"/>
  <c r="BS944" i="35"/>
  <c r="BM944" i="35"/>
  <c r="BP944" i="35"/>
  <c r="BP739" i="35"/>
  <c r="BM739" i="35"/>
  <c r="BQ739" i="35"/>
  <c r="BS901" i="35"/>
  <c r="BQ901" i="35"/>
  <c r="BM901" i="35"/>
  <c r="BP901" i="35"/>
  <c r="BQ2032" i="35"/>
  <c r="BP2032" i="35"/>
  <c r="BM2032" i="35"/>
  <c r="BS2032" i="35"/>
  <c r="BM1627" i="35"/>
  <c r="BS1627" i="35"/>
  <c r="BP1627" i="35"/>
  <c r="BP195" i="35"/>
  <c r="BQ347" i="35"/>
  <c r="BP585" i="35"/>
  <c r="BM644" i="35"/>
  <c r="BP1383" i="35"/>
  <c r="BP1360" i="35"/>
  <c r="BS1328" i="35"/>
  <c r="BS26" i="35"/>
  <c r="BP26" i="35"/>
  <c r="BS336" i="35"/>
  <c r="BQ336" i="35"/>
  <c r="BP336" i="35"/>
  <c r="BS897" i="35"/>
  <c r="BQ897" i="35"/>
  <c r="BM1139" i="35"/>
  <c r="BP1139" i="35"/>
  <c r="BQ1139" i="35"/>
  <c r="BS1139" i="35"/>
  <c r="BM1647" i="35"/>
  <c r="BQ1647" i="35"/>
  <c r="BP1690" i="35"/>
  <c r="BQ1690" i="35"/>
  <c r="BM1690" i="35"/>
  <c r="BS1690" i="35"/>
  <c r="BQ1638" i="35"/>
  <c r="BS1638" i="35"/>
  <c r="BM1354" i="35"/>
  <c r="BQ1354" i="35"/>
  <c r="BP1354" i="35"/>
  <c r="BS1845" i="35"/>
  <c r="BP1845" i="35"/>
  <c r="BQ1845" i="35"/>
  <c r="BQ1608" i="35"/>
  <c r="BP1608" i="35"/>
  <c r="BM1608" i="35"/>
  <c r="BM347" i="35"/>
  <c r="BS472" i="35"/>
  <c r="BQ340" i="35"/>
  <c r="BM1383" i="35"/>
  <c r="BQ1328" i="35"/>
  <c r="BQ631" i="35"/>
  <c r="BM631" i="35"/>
  <c r="BP631" i="35"/>
  <c r="BS631" i="35"/>
  <c r="BQ1022" i="35"/>
  <c r="BM1022" i="35"/>
  <c r="BP1022" i="35"/>
  <c r="BS1022" i="35"/>
  <c r="BP1273" i="35"/>
  <c r="BS1273" i="35"/>
  <c r="BQ1273" i="35"/>
  <c r="BM1273" i="35"/>
  <c r="BQ952" i="35"/>
  <c r="BM952" i="35"/>
  <c r="BP952" i="35"/>
  <c r="BS952" i="35"/>
  <c r="BQ975" i="35"/>
  <c r="BM975" i="35"/>
  <c r="BS975" i="35"/>
  <c r="BP975" i="35"/>
  <c r="BM1109" i="35"/>
  <c r="BP1109" i="35"/>
  <c r="BQ1109" i="35"/>
  <c r="BS1109" i="35"/>
  <c r="BQ1636" i="35"/>
  <c r="BS1636" i="35"/>
  <c r="BQ637" i="35"/>
  <c r="BP637" i="35"/>
  <c r="BM637" i="35"/>
  <c r="BS637" i="35"/>
  <c r="BQ1009" i="35"/>
  <c r="BM1009" i="35"/>
  <c r="BP1009" i="35"/>
  <c r="BS1009" i="35"/>
  <c r="BQ948" i="35"/>
  <c r="BM948" i="35"/>
  <c r="BP948" i="35"/>
  <c r="BS948" i="35"/>
  <c r="BM299" i="35"/>
  <c r="BS347" i="35"/>
  <c r="BQ472" i="35"/>
  <c r="BM542" i="35"/>
  <c r="BS644" i="35"/>
  <c r="BS919" i="35"/>
  <c r="BM696" i="35"/>
  <c r="BQ696" i="35"/>
  <c r="BS696" i="35"/>
  <c r="BQ832" i="35"/>
  <c r="BP832" i="35"/>
  <c r="BQ648" i="35"/>
  <c r="BM648" i="35"/>
  <c r="BP648" i="35"/>
  <c r="BS648" i="35"/>
  <c r="BM1402" i="35"/>
  <c r="BS1402" i="35"/>
  <c r="BQ632" i="35"/>
  <c r="BS632" i="35"/>
  <c r="BM632" i="35"/>
  <c r="BP632" i="35"/>
  <c r="BS1867" i="35"/>
  <c r="BP1867" i="35"/>
  <c r="BQ1867" i="35"/>
  <c r="BQ112" i="35"/>
  <c r="BM112" i="35"/>
  <c r="BP112" i="35"/>
  <c r="BS112" i="35"/>
  <c r="BM273" i="35"/>
  <c r="BP273" i="35"/>
  <c r="BQ273" i="35"/>
  <c r="BS273" i="35"/>
  <c r="BQ79" i="35"/>
  <c r="BS79" i="35"/>
  <c r="BP79" i="35"/>
  <c r="BM79" i="35"/>
  <c r="BM417" i="35"/>
  <c r="BQ417" i="35"/>
  <c r="BS417" i="35"/>
  <c r="BP417" i="35"/>
  <c r="BM440" i="35"/>
  <c r="BP440" i="35"/>
  <c r="BS440" i="35"/>
  <c r="BQ440" i="35"/>
  <c r="BQ659" i="35"/>
  <c r="BP659" i="35"/>
  <c r="BS659" i="35"/>
  <c r="BM659" i="35"/>
  <c r="BP1288" i="35"/>
  <c r="BQ1288" i="35"/>
  <c r="BS1288" i="35"/>
  <c r="BM1288" i="35"/>
  <c r="BM1524" i="35"/>
  <c r="BP1524" i="35"/>
  <c r="BS1524" i="35"/>
  <c r="BQ1524" i="35"/>
  <c r="BP18" i="35"/>
  <c r="BQ18" i="35"/>
  <c r="BS18" i="35"/>
  <c r="BM18" i="35"/>
  <c r="BP278" i="35"/>
  <c r="BS278" i="35"/>
  <c r="BM278" i="35"/>
  <c r="BQ278" i="35"/>
  <c r="BQ305" i="35"/>
  <c r="BP305" i="35"/>
  <c r="BS305" i="35"/>
  <c r="BM305" i="35"/>
  <c r="BQ566" i="35"/>
  <c r="BS566" i="35"/>
  <c r="BP566" i="35"/>
  <c r="BM566" i="35"/>
  <c r="BP400" i="35"/>
  <c r="BQ400" i="35"/>
  <c r="BS400" i="35"/>
  <c r="BM400" i="35"/>
  <c r="BQ673" i="35"/>
  <c r="BP673" i="35"/>
  <c r="BS673" i="35"/>
  <c r="BM673" i="35"/>
  <c r="BQ667" i="35"/>
  <c r="BS667" i="35"/>
  <c r="BM667" i="35"/>
  <c r="BP667" i="35"/>
  <c r="BS1544" i="35"/>
  <c r="BM1544" i="35"/>
  <c r="BP1544" i="35"/>
  <c r="BQ1544" i="35"/>
  <c r="BM1187" i="35"/>
  <c r="BP1187" i="35"/>
  <c r="BQ1187" i="35"/>
  <c r="BS1187" i="35"/>
  <c r="BP1301" i="35"/>
  <c r="BQ1301" i="35"/>
  <c r="BM1301" i="35"/>
  <c r="BS1301" i="35"/>
  <c r="BP1371" i="35"/>
  <c r="BQ1371" i="35"/>
  <c r="BM1371" i="35"/>
  <c r="BS1371" i="35"/>
  <c r="BP1310" i="35"/>
  <c r="BQ1310" i="35"/>
  <c r="BM1310" i="35"/>
  <c r="BS1310" i="35"/>
  <c r="BS1948" i="35"/>
  <c r="BM1948" i="35"/>
  <c r="BP1948" i="35"/>
  <c r="BQ1948" i="35"/>
  <c r="BM1472" i="35"/>
  <c r="BP1472" i="35"/>
  <c r="BS1472" i="35"/>
  <c r="BQ1472" i="35"/>
  <c r="BM2113" i="35"/>
  <c r="BP2113" i="35"/>
  <c r="BQ2113" i="35"/>
  <c r="BS2113" i="35"/>
  <c r="BM2054" i="35"/>
  <c r="BP2054" i="35"/>
  <c r="BS2054" i="35"/>
  <c r="BQ2054" i="35"/>
  <c r="BQ155" i="35"/>
  <c r="BP155" i="35"/>
  <c r="BS155" i="35"/>
  <c r="BM155" i="35"/>
  <c r="BP506" i="35"/>
  <c r="BM506" i="35"/>
  <c r="BS506" i="35"/>
  <c r="BQ506" i="35"/>
  <c r="BP602" i="35"/>
  <c r="BQ602" i="35"/>
  <c r="BM602" i="35"/>
  <c r="BS602" i="35"/>
  <c r="BP372" i="35"/>
  <c r="BS372" i="35"/>
  <c r="BM372" i="35"/>
  <c r="BQ372" i="35"/>
  <c r="BQ908" i="35"/>
  <c r="BM908" i="35"/>
  <c r="BP908" i="35"/>
  <c r="BS908" i="35"/>
  <c r="BQ152" i="35"/>
  <c r="BS152" i="35"/>
  <c r="BM152" i="35"/>
  <c r="BP152" i="35"/>
  <c r="BQ229" i="35"/>
  <c r="BS229" i="35"/>
  <c r="BM229" i="35"/>
  <c r="BP229" i="35"/>
  <c r="BP203" i="35"/>
  <c r="BS203" i="35"/>
  <c r="BM203" i="35"/>
  <c r="BQ203" i="35"/>
  <c r="BM357" i="35"/>
  <c r="BQ357" i="35"/>
  <c r="BS357" i="35"/>
  <c r="BP357" i="35"/>
  <c r="BQ244" i="35"/>
  <c r="BS244" i="35"/>
  <c r="BM244" i="35"/>
  <c r="BP244" i="35"/>
  <c r="BS389" i="35"/>
  <c r="BM389" i="35"/>
  <c r="BP389" i="35"/>
  <c r="BQ389" i="35"/>
  <c r="BQ241" i="35"/>
  <c r="BP241" i="35"/>
  <c r="BS241" i="35"/>
  <c r="BM241" i="35"/>
  <c r="BP640" i="35"/>
  <c r="BQ640" i="35"/>
  <c r="BM640" i="35"/>
  <c r="BS640" i="35"/>
  <c r="BQ876" i="35"/>
  <c r="BM876" i="35"/>
  <c r="BP876" i="35"/>
  <c r="BS876" i="35"/>
  <c r="BM773" i="35"/>
  <c r="BP773" i="35"/>
  <c r="BS773" i="35"/>
  <c r="BQ773" i="35"/>
  <c r="BQ868" i="35"/>
  <c r="BS868" i="35"/>
  <c r="BM868" i="35"/>
  <c r="BP868" i="35"/>
  <c r="BQ1514" i="35"/>
  <c r="BS1514" i="35"/>
  <c r="BP1514" i="35"/>
  <c r="BM1514" i="35"/>
  <c r="BM1549" i="35"/>
  <c r="BP1549" i="35"/>
  <c r="BS1549" i="35"/>
  <c r="BQ1549" i="35"/>
  <c r="BQ1017" i="35"/>
  <c r="BM1017" i="35"/>
  <c r="BP1017" i="35"/>
  <c r="BS1017" i="35"/>
  <c r="BQ1506" i="35"/>
  <c r="BS1506" i="35"/>
  <c r="BM1506" i="35"/>
  <c r="BP1506" i="35"/>
  <c r="BM1571" i="35"/>
  <c r="BP1571" i="35"/>
  <c r="BS1571" i="35"/>
  <c r="BQ1571" i="35"/>
  <c r="BS1479" i="35"/>
  <c r="BM1479" i="35"/>
  <c r="BP1479" i="35"/>
  <c r="BQ1479" i="35"/>
  <c r="BS1953" i="35"/>
  <c r="BM1953" i="35"/>
  <c r="BP1953" i="35"/>
  <c r="BQ1953" i="35"/>
  <c r="BP1700" i="35"/>
  <c r="BS1700" i="35"/>
  <c r="BM1700" i="35"/>
  <c r="BQ1700" i="35"/>
  <c r="BQ1816" i="35"/>
  <c r="BS1816" i="35"/>
  <c r="BM1816" i="35"/>
  <c r="BP1816" i="35"/>
  <c r="BS2019" i="35"/>
  <c r="BM2019" i="35"/>
  <c r="BP2019" i="35"/>
  <c r="BQ2019" i="35"/>
  <c r="BQ1834" i="35"/>
  <c r="BM1834" i="35"/>
  <c r="BP1834" i="35"/>
  <c r="BS1834" i="35"/>
  <c r="BP2034" i="35"/>
  <c r="BM2034" i="35"/>
  <c r="BQ2034" i="35"/>
  <c r="BS2034" i="35"/>
  <c r="BM2039" i="35"/>
  <c r="BQ2039" i="35"/>
  <c r="BS2039" i="35"/>
  <c r="BP2039" i="35"/>
  <c r="BM2067" i="35"/>
  <c r="BP2067" i="35"/>
  <c r="BQ2067" i="35"/>
  <c r="BS2067" i="35"/>
  <c r="BS2170" i="35"/>
  <c r="BM2170" i="35"/>
  <c r="BQ2170" i="35"/>
  <c r="BP2170" i="35"/>
  <c r="BS2157" i="35"/>
  <c r="BM2157" i="35"/>
  <c r="BP2157" i="35"/>
  <c r="BQ2157" i="35"/>
  <c r="BS2099" i="35"/>
  <c r="BM2099" i="35"/>
  <c r="BP2099" i="35"/>
  <c r="BQ2099" i="35"/>
  <c r="BM2112" i="35"/>
  <c r="BP2112" i="35"/>
  <c r="BQ2112" i="35"/>
  <c r="BS2112" i="35"/>
  <c r="BQ1041" i="35"/>
  <c r="BM1041" i="35"/>
  <c r="BP1041" i="35"/>
  <c r="BS1041" i="35"/>
  <c r="BP1657" i="35"/>
  <c r="BS1657" i="35"/>
  <c r="BM1657" i="35"/>
  <c r="BQ1657" i="35"/>
  <c r="BS1552" i="35"/>
  <c r="BM1552" i="35"/>
  <c r="BP1552" i="35"/>
  <c r="BQ1552" i="35"/>
  <c r="BQ161" i="35"/>
  <c r="BM161" i="35"/>
  <c r="BP161" i="35"/>
  <c r="BS161" i="35"/>
  <c r="BQ314" i="35"/>
  <c r="BS314" i="35"/>
  <c r="BP314" i="35"/>
  <c r="BM314" i="35"/>
  <c r="BM375" i="35"/>
  <c r="BP375" i="35"/>
  <c r="BQ375" i="35"/>
  <c r="BS375" i="35"/>
  <c r="BM364" i="35"/>
  <c r="BS364" i="35"/>
  <c r="BP364" i="35"/>
  <c r="BQ364" i="35"/>
  <c r="BM348" i="35"/>
  <c r="BP348" i="35"/>
  <c r="BS348" i="35"/>
  <c r="BQ348" i="35"/>
  <c r="BP624" i="35"/>
  <c r="BQ624" i="35"/>
  <c r="BM624" i="35"/>
  <c r="BS624" i="35"/>
  <c r="BQ949" i="35"/>
  <c r="BM949" i="35"/>
  <c r="BP949" i="35"/>
  <c r="BS949" i="35"/>
  <c r="BP1442" i="35"/>
  <c r="BM1442" i="35"/>
  <c r="BQ1442" i="35"/>
  <c r="BS1442" i="35"/>
  <c r="BQ1593" i="35"/>
  <c r="BS1593" i="35"/>
  <c r="BM1593" i="35"/>
  <c r="BP1593" i="35"/>
  <c r="BQ1333" i="35"/>
  <c r="BS1333" i="35"/>
  <c r="BM1333" i="35"/>
  <c r="BP1333" i="35"/>
  <c r="BQ1567" i="35"/>
  <c r="BM1567" i="35"/>
  <c r="BP1567" i="35"/>
  <c r="BS1567" i="35"/>
  <c r="BS1958" i="35"/>
  <c r="BM1958" i="35"/>
  <c r="BP1958" i="35"/>
  <c r="BQ1958" i="35"/>
  <c r="BP1762" i="35"/>
  <c r="BS1762" i="35"/>
  <c r="BM1762" i="35"/>
  <c r="BQ1762" i="35"/>
  <c r="BQ1550" i="35"/>
  <c r="BM1550" i="35"/>
  <c r="BP1550" i="35"/>
  <c r="BS1550" i="35"/>
  <c r="BQ1921" i="35"/>
  <c r="J278" i="38" s="1"/>
  <c r="BM1921" i="35"/>
  <c r="BP1921" i="35"/>
  <c r="BS1921" i="35"/>
  <c r="BQ1523" i="35"/>
  <c r="BM1523" i="35"/>
  <c r="BP1523" i="35"/>
  <c r="BS1523" i="35"/>
  <c r="BM2098" i="35"/>
  <c r="BQ2098" i="35"/>
  <c r="BS2098" i="35"/>
  <c r="BP2098" i="35"/>
  <c r="BS2096" i="35"/>
  <c r="BM2096" i="35"/>
  <c r="BP2096" i="35"/>
  <c r="BQ2096" i="35"/>
  <c r="BP1618" i="35"/>
  <c r="BS1618" i="35"/>
  <c r="BM1618" i="35"/>
  <c r="BQ1618" i="35"/>
  <c r="BM2155" i="35"/>
  <c r="BP2155" i="35"/>
  <c r="BQ2155" i="35"/>
  <c r="BS2155" i="35"/>
  <c r="BQ156" i="35"/>
  <c r="BS156" i="35"/>
  <c r="BP156" i="35"/>
  <c r="BM156" i="35"/>
  <c r="BM2068" i="35"/>
  <c r="BP2068" i="35"/>
  <c r="BQ2068" i="35"/>
  <c r="BS2068" i="35"/>
  <c r="BP36" i="35"/>
  <c r="BQ36" i="35"/>
  <c r="BS36" i="35"/>
  <c r="BM36" i="35"/>
  <c r="BM458" i="35"/>
  <c r="BP458" i="35"/>
  <c r="BQ458" i="35"/>
  <c r="BS458" i="35"/>
  <c r="BQ860" i="35"/>
  <c r="BM860" i="35"/>
  <c r="BP860" i="35"/>
  <c r="BS860" i="35"/>
  <c r="BM1539" i="35"/>
  <c r="BP1539" i="35"/>
  <c r="BS1539" i="35"/>
  <c r="BQ1539" i="35"/>
  <c r="BQ71" i="35"/>
  <c r="BS71" i="35"/>
  <c r="BM71" i="35"/>
  <c r="BP71" i="35"/>
  <c r="BQ100" i="35"/>
  <c r="BP100" i="35"/>
  <c r="BS100" i="35"/>
  <c r="BM100" i="35"/>
  <c r="BQ82" i="35"/>
  <c r="BP82" i="35"/>
  <c r="BM82" i="35"/>
  <c r="BS82" i="35"/>
  <c r="BP55" i="35"/>
  <c r="BQ55" i="35"/>
  <c r="BS55" i="35"/>
  <c r="BM55" i="35"/>
  <c r="BM216" i="35"/>
  <c r="BP216" i="35"/>
  <c r="BQ216" i="35"/>
  <c r="BS216" i="35"/>
  <c r="BP46" i="35"/>
  <c r="BQ46" i="35"/>
  <c r="BS46" i="35"/>
  <c r="BM46" i="35"/>
  <c r="BP449" i="35"/>
  <c r="BM449" i="35"/>
  <c r="BQ449" i="35"/>
  <c r="BS449" i="35"/>
  <c r="BP239" i="35"/>
  <c r="BQ239" i="35"/>
  <c r="BM239" i="35"/>
  <c r="BS239" i="35"/>
  <c r="BM511" i="35"/>
  <c r="BP511" i="35"/>
  <c r="BQ511" i="35"/>
  <c r="BS511" i="35"/>
  <c r="BM481" i="35"/>
  <c r="BQ481" i="35"/>
  <c r="BS481" i="35"/>
  <c r="BP481" i="35"/>
  <c r="BM570" i="35"/>
  <c r="BP570" i="35"/>
  <c r="BQ570" i="35"/>
  <c r="BS570" i="35"/>
  <c r="BQ455" i="35"/>
  <c r="BP455" i="35"/>
  <c r="BM455" i="35"/>
  <c r="BS455" i="35"/>
  <c r="BQ899" i="35"/>
  <c r="BS899" i="35"/>
  <c r="BP899" i="35"/>
  <c r="BM899" i="35"/>
  <c r="BM1532" i="35"/>
  <c r="BQ1532" i="35"/>
  <c r="BP1532" i="35"/>
  <c r="BS1532" i="35"/>
  <c r="BS1584" i="35"/>
  <c r="BM1584" i="35"/>
  <c r="BP1584" i="35"/>
  <c r="BQ1584" i="35"/>
  <c r="BQ1495" i="35"/>
  <c r="BP1495" i="35"/>
  <c r="BS1495" i="35"/>
  <c r="BM1495" i="35"/>
  <c r="BS1965" i="35"/>
  <c r="BM1965" i="35"/>
  <c r="BP1965" i="35"/>
  <c r="BQ1965" i="35"/>
  <c r="BS1969" i="35"/>
  <c r="BM1969" i="35"/>
  <c r="BP1969" i="35"/>
  <c r="BQ1969" i="35"/>
  <c r="BQ2063" i="35"/>
  <c r="BS2063" i="35"/>
  <c r="BM2063" i="35"/>
  <c r="BP2063" i="35"/>
  <c r="BM2149" i="35"/>
  <c r="BP2149" i="35"/>
  <c r="BS2149" i="35"/>
  <c r="BQ2149" i="35"/>
  <c r="BS2128" i="35"/>
  <c r="BM2128" i="35"/>
  <c r="BP2128" i="35"/>
  <c r="BQ2128" i="35"/>
  <c r="BM2145" i="35"/>
  <c r="BP2145" i="35"/>
  <c r="BS2145" i="35"/>
  <c r="BQ2145" i="35"/>
  <c r="BS2040" i="35"/>
  <c r="BM2040" i="35"/>
  <c r="BP2040" i="35"/>
  <c r="BQ2040" i="35"/>
  <c r="BQ1818" i="35"/>
  <c r="BS1818" i="35"/>
  <c r="BM1818" i="35"/>
  <c r="BP1818" i="35"/>
  <c r="BM2045" i="35"/>
  <c r="BP2045" i="35"/>
  <c r="BQ2045" i="35"/>
  <c r="BS2045" i="35"/>
  <c r="BQ1882" i="35"/>
  <c r="BP1882" i="35"/>
  <c r="BS1882" i="35"/>
  <c r="BM1882" i="35"/>
  <c r="BM209" i="35"/>
  <c r="BQ209" i="35"/>
  <c r="BS209" i="35"/>
  <c r="BP209" i="35"/>
  <c r="BP1679" i="35"/>
  <c r="BS1679" i="35"/>
  <c r="BM1679" i="35"/>
  <c r="BQ1679" i="35"/>
  <c r="BM2070" i="35"/>
  <c r="BP2070" i="35"/>
  <c r="BQ2070" i="35"/>
  <c r="BS2070" i="35"/>
  <c r="BQ145" i="35"/>
  <c r="BM145" i="35"/>
  <c r="BP145" i="35"/>
  <c r="BS145" i="35"/>
  <c r="BP29" i="35"/>
  <c r="BQ29" i="35"/>
  <c r="BS29" i="35"/>
  <c r="BM29" i="35"/>
  <c r="BQ252" i="35"/>
  <c r="BP252" i="35"/>
  <c r="BS252" i="35"/>
  <c r="BM252" i="35"/>
  <c r="BQ319" i="35"/>
  <c r="BP319" i="35"/>
  <c r="BS319" i="35"/>
  <c r="BM319" i="35"/>
  <c r="BQ233" i="35"/>
  <c r="BP233" i="35"/>
  <c r="BS233" i="35"/>
  <c r="BM233" i="35"/>
  <c r="BP392" i="35"/>
  <c r="BS392" i="35"/>
  <c r="BM392" i="35"/>
  <c r="BQ392" i="35"/>
  <c r="BM424" i="35"/>
  <c r="BQ424" i="35"/>
  <c r="BP424" i="35"/>
  <c r="BS424" i="35"/>
  <c r="BQ263" i="35"/>
  <c r="BS263" i="35"/>
  <c r="BP263" i="35"/>
  <c r="BM263" i="35"/>
  <c r="BP489" i="35"/>
  <c r="BS489" i="35"/>
  <c r="BQ489" i="35"/>
  <c r="BM489" i="35"/>
  <c r="BP574" i="35"/>
  <c r="BM574" i="35"/>
  <c r="BQ574" i="35"/>
  <c r="BS574" i="35"/>
  <c r="BQ852" i="35"/>
  <c r="BS852" i="35"/>
  <c r="BM852" i="35"/>
  <c r="BP852" i="35"/>
  <c r="BP679" i="35"/>
  <c r="BS679" i="35"/>
  <c r="BM679" i="35"/>
  <c r="BQ679" i="35"/>
  <c r="BQ935" i="35"/>
  <c r="BM935" i="35"/>
  <c r="BP935" i="35"/>
  <c r="BS935" i="35"/>
  <c r="BP1350" i="35"/>
  <c r="BQ1350" i="35"/>
  <c r="BM1350" i="35"/>
  <c r="BS1350" i="35"/>
  <c r="BQ1533" i="35"/>
  <c r="BM1533" i="35"/>
  <c r="BP1533" i="35"/>
  <c r="BS1533" i="35"/>
  <c r="BP1327" i="35"/>
  <c r="BQ1327" i="35"/>
  <c r="BM1327" i="35"/>
  <c r="BS1327" i="35"/>
  <c r="BM1482" i="35"/>
  <c r="BP1482" i="35"/>
  <c r="BS1482" i="35"/>
  <c r="BQ1482" i="35"/>
  <c r="BM1452" i="35"/>
  <c r="BP1452" i="35"/>
  <c r="BQ1452" i="35"/>
  <c r="BS1452" i="35"/>
  <c r="BQ1451" i="35"/>
  <c r="BM1451" i="35"/>
  <c r="BP1451" i="35"/>
  <c r="BS1451" i="35"/>
  <c r="BQ1596" i="35"/>
  <c r="BP1596" i="35"/>
  <c r="BS1596" i="35"/>
  <c r="BM1596" i="35"/>
  <c r="BQ1519" i="35"/>
  <c r="BS1519" i="35"/>
  <c r="BP1519" i="35"/>
  <c r="BM1519" i="35"/>
  <c r="BS1976" i="35"/>
  <c r="BM1976" i="35"/>
  <c r="BP1976" i="35"/>
  <c r="BQ1976" i="35"/>
  <c r="BP2154" i="35"/>
  <c r="BM2154" i="35"/>
  <c r="BQ2154" i="35"/>
  <c r="BS2154" i="35"/>
  <c r="BS2086" i="35"/>
  <c r="BM2086" i="35"/>
  <c r="BP2086" i="35"/>
  <c r="BQ2086" i="35"/>
  <c r="BS2092" i="35"/>
  <c r="BM2092" i="35"/>
  <c r="BP2092" i="35"/>
  <c r="BQ2092" i="35"/>
  <c r="BQ157" i="35"/>
  <c r="BM157" i="35"/>
  <c r="BP157" i="35"/>
  <c r="BS157" i="35"/>
  <c r="BM1555" i="35"/>
  <c r="BP1555" i="35"/>
  <c r="BS1555" i="35"/>
  <c r="BQ1555" i="35"/>
  <c r="BM2150" i="35"/>
  <c r="BP2150" i="35"/>
  <c r="BQ2150" i="35"/>
  <c r="BS2150" i="35"/>
  <c r="BP462" i="35"/>
  <c r="BS462" i="35"/>
  <c r="BM462" i="35"/>
  <c r="BQ462" i="35"/>
  <c r="BQ1437" i="35"/>
  <c r="BP1437" i="35"/>
  <c r="BS1437" i="35"/>
  <c r="BM1437" i="35"/>
  <c r="BP2029" i="35"/>
  <c r="BM2029" i="35"/>
  <c r="BQ2029" i="35"/>
  <c r="BS2029" i="35"/>
  <c r="BQ77" i="35"/>
  <c r="BM77" i="35"/>
  <c r="BS77" i="35"/>
  <c r="BP77" i="35"/>
  <c r="BQ124" i="35"/>
  <c r="BM124" i="35"/>
  <c r="BS124" i="35"/>
  <c r="BP124" i="35"/>
  <c r="BQ70" i="35"/>
  <c r="BM70" i="35"/>
  <c r="BP70" i="35"/>
  <c r="BS70" i="35"/>
  <c r="BQ58" i="35"/>
  <c r="BS58" i="35"/>
  <c r="BM58" i="35"/>
  <c r="BP58" i="35"/>
  <c r="BQ106" i="35"/>
  <c r="BM106" i="35"/>
  <c r="BP106" i="35"/>
  <c r="BS106" i="35"/>
  <c r="BQ67" i="35"/>
  <c r="BP67" i="35"/>
  <c r="BS67" i="35"/>
  <c r="BM67" i="35"/>
  <c r="BM290" i="35"/>
  <c r="BQ290" i="35"/>
  <c r="BS290" i="35"/>
  <c r="BP290" i="35"/>
  <c r="BM284" i="35"/>
  <c r="BP284" i="35"/>
  <c r="BQ284" i="35"/>
  <c r="BS284" i="35"/>
  <c r="BS451" i="35"/>
  <c r="BQ451" i="35"/>
  <c r="BP451" i="35"/>
  <c r="BM451" i="35"/>
  <c r="BQ303" i="35"/>
  <c r="BM303" i="35"/>
  <c r="BS303" i="35"/>
  <c r="BP303" i="35"/>
  <c r="BM453" i="35"/>
  <c r="BQ453" i="35"/>
  <c r="BS453" i="35"/>
  <c r="BP453" i="35"/>
  <c r="BS558" i="35"/>
  <c r="BQ558" i="35"/>
  <c r="BP558" i="35"/>
  <c r="BM558" i="35"/>
  <c r="BQ834" i="35"/>
  <c r="BS834" i="35"/>
  <c r="BM834" i="35"/>
  <c r="BP834" i="35"/>
  <c r="BP1461" i="35"/>
  <c r="BM1461" i="35"/>
  <c r="BS1461" i="35"/>
  <c r="BQ1461" i="35"/>
  <c r="BM1214" i="35"/>
  <c r="BP1214" i="35"/>
  <c r="BQ1214" i="35"/>
  <c r="BS1214" i="35"/>
  <c r="BQ1513" i="35"/>
  <c r="BP1513" i="35"/>
  <c r="BS1513" i="35"/>
  <c r="BM1513" i="35"/>
  <c r="BQ888" i="35"/>
  <c r="BP888" i="35"/>
  <c r="BS888" i="35"/>
  <c r="BM888" i="35"/>
  <c r="BQ1008" i="35"/>
  <c r="BM1008" i="35"/>
  <c r="BP1008" i="35"/>
  <c r="BS1008" i="35"/>
  <c r="BS1484" i="35"/>
  <c r="BM1484" i="35"/>
  <c r="BQ1484" i="35"/>
  <c r="BP1484" i="35"/>
  <c r="BQ1612" i="35"/>
  <c r="BP1612" i="35"/>
  <c r="BS1612" i="35"/>
  <c r="BM1612" i="35"/>
  <c r="BQ1546" i="35"/>
  <c r="BM1546" i="35"/>
  <c r="BP1546" i="35"/>
  <c r="BS1546" i="35"/>
  <c r="BQ994" i="35"/>
  <c r="BM994" i="35"/>
  <c r="BP994" i="35"/>
  <c r="BS994" i="35"/>
  <c r="BS1984" i="35"/>
  <c r="BM1984" i="35"/>
  <c r="BP1984" i="35"/>
  <c r="BQ1984" i="35"/>
  <c r="BQ1705" i="35"/>
  <c r="BS1705" i="35"/>
  <c r="BM1705" i="35"/>
  <c r="BP1705" i="35"/>
  <c r="BM1973" i="35"/>
  <c r="BP1973" i="35"/>
  <c r="BQ1973" i="35"/>
  <c r="BS1973" i="35"/>
  <c r="BQ2073" i="35"/>
  <c r="BS2073" i="35"/>
  <c r="BP2073" i="35"/>
  <c r="BM2073" i="35"/>
  <c r="BS2102" i="35"/>
  <c r="BM2102" i="35"/>
  <c r="BP2102" i="35"/>
  <c r="BQ2102" i="35"/>
  <c r="BS2104" i="35"/>
  <c r="BM2104" i="35"/>
  <c r="BP2104" i="35"/>
  <c r="BQ2104" i="35"/>
  <c r="BS2089" i="35"/>
  <c r="BM2089" i="35"/>
  <c r="BP2089" i="35"/>
  <c r="BQ2089" i="35"/>
  <c r="BM1955" i="35"/>
  <c r="BP1955" i="35"/>
  <c r="BQ1955" i="35"/>
  <c r="BS1955" i="35"/>
  <c r="BQ2027" i="35"/>
  <c r="BM2027" i="35"/>
  <c r="BP2027" i="35"/>
  <c r="BS2027" i="35"/>
  <c r="BS2146" i="35"/>
  <c r="BM2146" i="35"/>
  <c r="BP2146" i="35"/>
  <c r="BQ2146" i="35"/>
  <c r="BQ307" i="35"/>
  <c r="BS307" i="35"/>
  <c r="BM307" i="35"/>
  <c r="BP307" i="35"/>
  <c r="BQ1468" i="35"/>
  <c r="BM1468" i="35"/>
  <c r="BP1468" i="35"/>
  <c r="BS1468" i="35"/>
  <c r="BM1340" i="35"/>
  <c r="BP1340" i="35"/>
  <c r="BQ1340" i="35"/>
  <c r="BS1340" i="35"/>
  <c r="BS2083" i="35"/>
  <c r="BM2083" i="35"/>
  <c r="BP2083" i="35"/>
  <c r="BQ2083" i="35"/>
  <c r="BM2108" i="35"/>
  <c r="BP2108" i="35"/>
  <c r="BQ2108" i="35"/>
  <c r="BS2108" i="35"/>
  <c r="BQ675" i="35"/>
  <c r="BM675" i="35"/>
  <c r="BS675" i="35"/>
  <c r="BP675" i="35"/>
  <c r="BM1497" i="35"/>
  <c r="BQ1497" i="35"/>
  <c r="BP1497" i="35"/>
  <c r="BS1497" i="35"/>
  <c r="BS2057" i="35"/>
  <c r="BM2057" i="35"/>
  <c r="BQ2057" i="35"/>
  <c r="BP2057" i="35"/>
  <c r="BQ90" i="35"/>
  <c r="BM90" i="35"/>
  <c r="BP90" i="35"/>
  <c r="BS90" i="35"/>
  <c r="BQ144" i="35"/>
  <c r="BM144" i="35"/>
  <c r="BS144" i="35"/>
  <c r="BP144" i="35"/>
  <c r="BM324" i="35"/>
  <c r="BP324" i="35"/>
  <c r="BQ324" i="35"/>
  <c r="BS324" i="35"/>
  <c r="BP292" i="35"/>
  <c r="BQ292" i="35"/>
  <c r="BS292" i="35"/>
  <c r="BM292" i="35"/>
  <c r="BM403" i="35"/>
  <c r="BQ403" i="35"/>
  <c r="BS403" i="35"/>
  <c r="BP403" i="35"/>
  <c r="BS418" i="35"/>
  <c r="BQ418" i="35"/>
  <c r="BP418" i="35"/>
  <c r="BM418" i="35"/>
  <c r="BM465" i="35"/>
  <c r="BP465" i="35"/>
  <c r="BQ465" i="35"/>
  <c r="BS465" i="35"/>
  <c r="BQ810" i="35"/>
  <c r="BS810" i="35"/>
  <c r="BM810" i="35"/>
  <c r="BP810" i="35"/>
  <c r="BQ904" i="35"/>
  <c r="BS904" i="35"/>
  <c r="BP904" i="35"/>
  <c r="BM904" i="35"/>
  <c r="BQ841" i="35"/>
  <c r="BS841" i="35"/>
  <c r="BP841" i="35"/>
  <c r="BM841" i="35"/>
  <c r="BS1566" i="35"/>
  <c r="BM1566" i="35"/>
  <c r="BP1566" i="35"/>
  <c r="BQ1566" i="35"/>
  <c r="BP1247" i="35"/>
  <c r="BQ1247" i="35"/>
  <c r="BM1247" i="35"/>
  <c r="BS1247" i="35"/>
  <c r="BQ1456" i="35"/>
  <c r="BP1456" i="35"/>
  <c r="BS1456" i="35"/>
  <c r="BM1456" i="35"/>
  <c r="BS1999" i="35"/>
  <c r="BM1999" i="35"/>
  <c r="BP1999" i="35"/>
  <c r="BQ1999" i="35"/>
  <c r="BQ2006" i="35"/>
  <c r="BS2006" i="35"/>
  <c r="BM2006" i="35"/>
  <c r="BP2006" i="35"/>
  <c r="BQ1903" i="35"/>
  <c r="BS1903" i="35"/>
  <c r="BM1903" i="35"/>
  <c r="BP1903" i="35"/>
  <c r="BP2109" i="35"/>
  <c r="BS2109" i="35"/>
  <c r="BM2109" i="35"/>
  <c r="BQ2109" i="35"/>
  <c r="BS2133" i="35"/>
  <c r="BM2133" i="35"/>
  <c r="BP2133" i="35"/>
  <c r="BQ2133" i="35"/>
  <c r="BQ1481" i="35"/>
  <c r="BM1481" i="35"/>
  <c r="BP1481" i="35"/>
  <c r="BS1481" i="35"/>
  <c r="BS2176" i="35"/>
  <c r="BM2176" i="35"/>
  <c r="BQ2176" i="35"/>
  <c r="BP2176" i="35"/>
  <c r="BM1085" i="35"/>
  <c r="BP1085" i="35"/>
  <c r="BQ1085" i="35"/>
  <c r="BS1085" i="35"/>
  <c r="BM2140" i="35"/>
  <c r="BQ2140" i="35"/>
  <c r="BP2140" i="35"/>
  <c r="BS2140" i="35"/>
  <c r="BQ1935" i="35"/>
  <c r="BM1935" i="35"/>
  <c r="BP1935" i="35"/>
  <c r="BS1935" i="35"/>
  <c r="BM437" i="35"/>
  <c r="BQ437" i="35"/>
  <c r="BS437" i="35"/>
  <c r="BP437" i="35"/>
  <c r="BQ213" i="35"/>
  <c r="BP213" i="35"/>
  <c r="BS213" i="35"/>
  <c r="BM213" i="35"/>
  <c r="BQ137" i="35"/>
  <c r="BP137" i="35"/>
  <c r="BS137" i="35"/>
  <c r="BM137" i="35"/>
  <c r="BQ276" i="35"/>
  <c r="BS276" i="35"/>
  <c r="BM276" i="35"/>
  <c r="BP276" i="35"/>
  <c r="BM388" i="35"/>
  <c r="BS388" i="35"/>
  <c r="BP388" i="35"/>
  <c r="BQ388" i="35"/>
  <c r="BP610" i="35"/>
  <c r="BQ610" i="35"/>
  <c r="BM610" i="35"/>
  <c r="BS610" i="35"/>
  <c r="BQ830" i="35"/>
  <c r="BS830" i="35"/>
  <c r="BM830" i="35"/>
  <c r="BP830" i="35"/>
  <c r="BQ891" i="35"/>
  <c r="BS891" i="35"/>
  <c r="BM891" i="35"/>
  <c r="BP891" i="35"/>
  <c r="BQ978" i="35"/>
  <c r="BM978" i="35"/>
  <c r="BP978" i="35"/>
  <c r="BS978" i="35"/>
  <c r="BP1267" i="35"/>
  <c r="BQ1267" i="35"/>
  <c r="BM1267" i="35"/>
  <c r="BS1267" i="35"/>
  <c r="BQ1527" i="35"/>
  <c r="BP1527" i="35"/>
  <c r="BS1527" i="35"/>
  <c r="BM1527" i="35"/>
  <c r="BQ943" i="35"/>
  <c r="BM943" i="35"/>
  <c r="BP943" i="35"/>
  <c r="BS943" i="35"/>
  <c r="BQ1465" i="35"/>
  <c r="BS1465" i="35"/>
  <c r="BM1465" i="35"/>
  <c r="BP1465" i="35"/>
  <c r="BM2012" i="35"/>
  <c r="BP2012" i="35"/>
  <c r="BQ2012" i="35"/>
  <c r="BS2012" i="35"/>
  <c r="BQ1578" i="35"/>
  <c r="BM1578" i="35"/>
  <c r="BP1578" i="35"/>
  <c r="BS1578" i="35"/>
  <c r="BQ1599" i="35"/>
  <c r="BP1599" i="35"/>
  <c r="BS1599" i="35"/>
  <c r="BM1599" i="35"/>
  <c r="BM1990" i="35"/>
  <c r="BQ1990" i="35"/>
  <c r="BS1990" i="35"/>
  <c r="BP1990" i="35"/>
  <c r="BM2137" i="35"/>
  <c r="BQ2137" i="35"/>
  <c r="BS2137" i="35"/>
  <c r="BP2137" i="35"/>
  <c r="BS2136" i="35"/>
  <c r="BM2136" i="35"/>
  <c r="BP2136" i="35"/>
  <c r="BQ2136" i="35"/>
  <c r="BS2079" i="35"/>
  <c r="BM2079" i="35"/>
  <c r="BP2079" i="35"/>
  <c r="BQ2079" i="35"/>
  <c r="BS2076" i="35"/>
  <c r="BM2076" i="35"/>
  <c r="BP2076" i="35"/>
  <c r="BQ2076" i="35"/>
  <c r="BQ1615" i="35"/>
  <c r="BP1615" i="35"/>
  <c r="BS1615" i="35"/>
  <c r="BM1615" i="35"/>
  <c r="BP45" i="35"/>
  <c r="BQ45" i="35"/>
  <c r="BS45" i="35"/>
  <c r="BM45" i="35"/>
  <c r="BM234" i="35"/>
  <c r="BP234" i="35"/>
  <c r="BQ234" i="35"/>
  <c r="BS234" i="35"/>
  <c r="BP39" i="35"/>
  <c r="BQ39" i="35"/>
  <c r="BS39" i="35"/>
  <c r="BM39" i="35"/>
  <c r="BQ57" i="35"/>
  <c r="BM57" i="35"/>
  <c r="BP57" i="35"/>
  <c r="BS57" i="35"/>
  <c r="BP184" i="35"/>
  <c r="BM184" i="35"/>
  <c r="BQ184" i="35"/>
  <c r="BS184" i="35"/>
  <c r="BQ87" i="35"/>
  <c r="BM87" i="35"/>
  <c r="BP87" i="35"/>
  <c r="BS87" i="35"/>
  <c r="BQ116" i="35"/>
  <c r="BS116" i="35"/>
  <c r="BP116" i="35"/>
  <c r="BM116" i="35"/>
  <c r="BP189" i="35"/>
  <c r="BM189" i="35"/>
  <c r="BQ189" i="35"/>
  <c r="BS189" i="35"/>
  <c r="BP200" i="35"/>
  <c r="BM200" i="35"/>
  <c r="BQ200" i="35"/>
  <c r="BS200" i="35"/>
  <c r="BQ138" i="35"/>
  <c r="BP138" i="35"/>
  <c r="BM138" i="35"/>
  <c r="BS138" i="35"/>
  <c r="BP222" i="35"/>
  <c r="BQ222" i="35"/>
  <c r="BM222" i="35"/>
  <c r="BS222" i="35"/>
  <c r="BQ287" i="35"/>
  <c r="BM287" i="35"/>
  <c r="BS287" i="35"/>
  <c r="BP287" i="35"/>
  <c r="BM335" i="35"/>
  <c r="BP335" i="35"/>
  <c r="BQ335" i="35"/>
  <c r="BS335" i="35"/>
  <c r="BS396" i="35"/>
  <c r="BP396" i="35"/>
  <c r="BQ396" i="35"/>
  <c r="BM396" i="35"/>
  <c r="BM459" i="35"/>
  <c r="BQ459" i="35"/>
  <c r="BP459" i="35"/>
  <c r="BS459" i="35"/>
  <c r="BM473" i="35"/>
  <c r="BP473" i="35"/>
  <c r="BS473" i="35"/>
  <c r="BQ473" i="35"/>
  <c r="BM261" i="35"/>
  <c r="BP261" i="35"/>
  <c r="BS261" i="35"/>
  <c r="BQ261" i="35"/>
  <c r="BM370" i="35"/>
  <c r="BP370" i="35"/>
  <c r="BS370" i="35"/>
  <c r="BQ370" i="35"/>
  <c r="BP580" i="35"/>
  <c r="BQ580" i="35"/>
  <c r="BS580" i="35"/>
  <c r="BM580" i="35"/>
  <c r="BM1509" i="35"/>
  <c r="BP1509" i="35"/>
  <c r="BS1509" i="35"/>
  <c r="BQ1509" i="35"/>
  <c r="BQ1535" i="35"/>
  <c r="BS1535" i="35"/>
  <c r="BM1535" i="35"/>
  <c r="BP1535" i="35"/>
  <c r="BQ1604" i="35"/>
  <c r="BM1604" i="35"/>
  <c r="BP1604" i="35"/>
  <c r="BS1604" i="35"/>
  <c r="BP1416" i="35"/>
  <c r="BQ1416" i="35"/>
  <c r="BM1416" i="35"/>
  <c r="BS1416" i="35"/>
  <c r="BM1492" i="35"/>
  <c r="BP1492" i="35"/>
  <c r="BS1492" i="35"/>
  <c r="BQ1492" i="35"/>
  <c r="BQ1338" i="35"/>
  <c r="BM1338" i="35"/>
  <c r="BP1338" i="35"/>
  <c r="BS1338" i="35"/>
  <c r="BQ1449" i="35"/>
  <c r="BS1449" i="35"/>
  <c r="BM1449" i="35"/>
  <c r="BP1449" i="35"/>
  <c r="BQ1517" i="35"/>
  <c r="BM1517" i="35"/>
  <c r="BP1517" i="35"/>
  <c r="BS1517" i="35"/>
  <c r="BM1968" i="35"/>
  <c r="BQ1968" i="35"/>
  <c r="BS1968" i="35"/>
  <c r="BP1968" i="35"/>
  <c r="BQ1829" i="35"/>
  <c r="BS1829" i="35"/>
  <c r="BM1829" i="35"/>
  <c r="BP1829" i="35"/>
  <c r="BS1988" i="35"/>
  <c r="BQ1988" i="35"/>
  <c r="BM1988" i="35"/>
  <c r="BP1988" i="35"/>
  <c r="BM2169" i="35"/>
  <c r="BQ2169" i="35"/>
  <c r="BS2169" i="35"/>
  <c r="BP2169" i="35"/>
  <c r="BM2024" i="35"/>
  <c r="BP2024" i="35"/>
  <c r="BQ2024" i="35"/>
  <c r="BS2024" i="35"/>
  <c r="BS2167" i="35"/>
  <c r="BM2167" i="35"/>
  <c r="BP2167" i="35"/>
  <c r="BQ2167" i="35"/>
  <c r="BS2121" i="35"/>
  <c r="BM2121" i="35"/>
  <c r="BP2121" i="35"/>
  <c r="BQ2121" i="35"/>
  <c r="BS2162" i="35"/>
  <c r="BM2162" i="35"/>
  <c r="BP2162" i="35"/>
  <c r="BQ2162" i="35"/>
  <c r="BQ1807" i="35"/>
  <c r="BS1807" i="35"/>
  <c r="BP1807" i="35"/>
  <c r="BM1807" i="35"/>
  <c r="BQ64" i="35"/>
  <c r="BP64" i="35"/>
  <c r="BS64" i="35"/>
  <c r="BM64" i="35"/>
  <c r="BQ848" i="35"/>
  <c r="BS848" i="35"/>
  <c r="BM848" i="35"/>
  <c r="BP848" i="35"/>
  <c r="BM448" i="35"/>
  <c r="BQ448" i="35"/>
  <c r="BP448" i="35"/>
  <c r="BS448" i="35"/>
  <c r="BQ1782" i="35"/>
  <c r="BS1782" i="35"/>
  <c r="BP1782" i="35"/>
  <c r="BM1782" i="35"/>
  <c r="BP302" i="35"/>
  <c r="BQ302" i="35"/>
  <c r="BM302" i="35"/>
  <c r="BS302" i="35"/>
  <c r="BQ97" i="35"/>
  <c r="BS97" i="35"/>
  <c r="BP97" i="35"/>
  <c r="BM97" i="35"/>
  <c r="BQ132" i="35"/>
  <c r="BS132" i="35"/>
  <c r="BP132" i="35"/>
  <c r="BM132" i="35"/>
  <c r="BQ168" i="35"/>
  <c r="BP168" i="35"/>
  <c r="BM168" i="35"/>
  <c r="BS168" i="35"/>
  <c r="BQ86" i="35"/>
  <c r="BP86" i="35"/>
  <c r="BM86" i="35"/>
  <c r="BS86" i="35"/>
  <c r="BQ91" i="35"/>
  <c r="BS91" i="35"/>
  <c r="BP91" i="35"/>
  <c r="BM91" i="35"/>
  <c r="BM256" i="35"/>
  <c r="BP256" i="35"/>
  <c r="BS256" i="35"/>
  <c r="BQ256" i="35"/>
  <c r="BP371" i="35"/>
  <c r="BS371" i="35"/>
  <c r="BM371" i="35"/>
  <c r="BQ371" i="35"/>
  <c r="BQ291" i="35"/>
  <c r="BP291" i="35"/>
  <c r="BS291" i="35"/>
  <c r="BM291" i="35"/>
  <c r="BQ268" i="35"/>
  <c r="BP268" i="35"/>
  <c r="BS268" i="35"/>
  <c r="BM268" i="35"/>
  <c r="BQ394" i="35"/>
  <c r="BP394" i="35"/>
  <c r="BS394" i="35"/>
  <c r="BM394" i="35"/>
  <c r="BQ427" i="35"/>
  <c r="BM427" i="35"/>
  <c r="BP427" i="35"/>
  <c r="BS427" i="35"/>
  <c r="BP567" i="35"/>
  <c r="BS567" i="35"/>
  <c r="BM567" i="35"/>
  <c r="BQ567" i="35"/>
  <c r="BQ898" i="35"/>
  <c r="BM898" i="35"/>
  <c r="BP898" i="35"/>
  <c r="BS898" i="35"/>
  <c r="BP705" i="35"/>
  <c r="BM705" i="35"/>
  <c r="BQ705" i="35"/>
  <c r="BS705" i="35"/>
  <c r="BM780" i="35"/>
  <c r="BP780" i="35"/>
  <c r="BQ780" i="35"/>
  <c r="BS780" i="35"/>
  <c r="BQ1501" i="35"/>
  <c r="BM1501" i="35"/>
  <c r="BP1501" i="35"/>
  <c r="BS1501" i="35"/>
  <c r="BQ1463" i="35"/>
  <c r="BS1463" i="35"/>
  <c r="BM1463" i="35"/>
  <c r="BP1463" i="35"/>
  <c r="BQ1856" i="35"/>
  <c r="BS1856" i="35"/>
  <c r="BM1856" i="35"/>
  <c r="BP1856" i="35"/>
  <c r="BQ2016" i="35"/>
  <c r="BM2016" i="35"/>
  <c r="BP2016" i="35"/>
  <c r="BS2016" i="35"/>
  <c r="BP1892" i="35"/>
  <c r="BQ1892" i="35"/>
  <c r="BS1892" i="35"/>
  <c r="BM1892" i="35"/>
  <c r="BS2117" i="35"/>
  <c r="BM2117" i="35"/>
  <c r="BP2117" i="35"/>
  <c r="BQ2117" i="35"/>
  <c r="BS1992" i="35"/>
  <c r="BM1992" i="35"/>
  <c r="BP1992" i="35"/>
  <c r="BQ1992" i="35"/>
  <c r="L250" i="38" l="1"/>
  <c r="J250" i="38"/>
  <c r="H250" i="38"/>
  <c r="F250" i="38"/>
  <c r="L66" i="38"/>
  <c r="N66" i="38" s="1"/>
  <c r="J66" i="38"/>
  <c r="H66" i="38"/>
  <c r="F66" i="38"/>
  <c r="L62" i="38"/>
  <c r="J62" i="38"/>
  <c r="H62" i="38"/>
  <c r="F62" i="38"/>
  <c r="J42" i="38"/>
  <c r="H42" i="38"/>
  <c r="L42" i="38"/>
  <c r="N42" i="38" s="1"/>
  <c r="F42" i="38"/>
  <c r="L38" i="38"/>
  <c r="J38" i="38"/>
  <c r="H38" i="38"/>
  <c r="F38" i="38"/>
  <c r="H26" i="38"/>
  <c r="L26" i="38"/>
  <c r="N26" i="38" s="1"/>
  <c r="J26" i="38"/>
  <c r="F26" i="38"/>
  <c r="L22" i="38"/>
  <c r="J22" i="38"/>
  <c r="H22" i="38"/>
  <c r="F22" i="38"/>
  <c r="N242" i="38"/>
  <c r="J90" i="38"/>
  <c r="H90" i="38"/>
  <c r="F90" i="38"/>
  <c r="N90" i="38"/>
  <c r="L278" i="38"/>
  <c r="H278" i="38"/>
  <c r="F278" i="38"/>
  <c r="L166" i="38"/>
  <c r="J166" i="38"/>
  <c r="H166" i="38"/>
  <c r="F166" i="38"/>
  <c r="R1158" i="35" l="1"/>
  <c r="R1247" i="35"/>
  <c r="R1192" i="35" l="1"/>
  <c r="R803" i="35" l="1"/>
  <c r="R300" i="35"/>
  <c r="R834" i="35" l="1"/>
  <c r="R597" i="35" l="1"/>
  <c r="R715" i="35" l="1"/>
  <c r="R419" i="35"/>
  <c r="R263" i="35"/>
  <c r="R405" i="35"/>
  <c r="R87" i="35" l="1"/>
  <c r="R400" i="35"/>
  <c r="R559" i="35"/>
  <c r="R860" i="35" l="1"/>
  <c r="R438" i="35"/>
  <c r="R852" i="35" l="1"/>
  <c r="R849" i="35"/>
  <c r="R1485" i="35" l="1"/>
  <c r="R1629" i="35" l="1"/>
  <c r="R705" i="35"/>
  <c r="R725" i="35"/>
  <c r="R1463" i="35"/>
  <c r="R1069" i="35"/>
  <c r="R1621" i="35"/>
  <c r="R784" i="35"/>
  <c r="R1835" i="35"/>
  <c r="R58" i="35"/>
  <c r="R1246" i="35" l="1"/>
  <c r="R1157" i="35"/>
  <c r="R71" i="35" l="1"/>
  <c r="R709" i="35"/>
  <c r="R389" i="35"/>
  <c r="R222" i="35"/>
  <c r="R449" i="35"/>
  <c r="R845" i="35"/>
  <c r="R204" i="35" l="1"/>
  <c r="R1214" i="35"/>
  <c r="R1328" i="35"/>
  <c r="R905" i="35"/>
  <c r="R1024" i="35"/>
  <c r="R532" i="35" l="1"/>
  <c r="R1285" i="35" l="1"/>
  <c r="R1138" i="35"/>
  <c r="R1340" i="35" l="1"/>
  <c r="R2040" i="35" l="1"/>
  <c r="R145" i="35"/>
  <c r="R138" i="35"/>
  <c r="R234" i="35"/>
  <c r="R319" i="35"/>
  <c r="R315" i="35"/>
  <c r="R648" i="35"/>
  <c r="R1290" i="35" l="1"/>
  <c r="R1144" i="35"/>
  <c r="R752" i="35"/>
  <c r="R1132" i="35" l="1"/>
  <c r="R1278" i="35"/>
  <c r="R1615" i="35"/>
  <c r="R1612" i="35"/>
  <c r="R1608" i="35"/>
  <c r="R1604" i="35"/>
  <c r="R1601" i="35"/>
  <c r="R1599" i="35"/>
  <c r="R1596" i="35"/>
  <c r="R1593" i="35"/>
  <c r="R1588" i="35"/>
  <c r="R1578" i="35"/>
  <c r="R1576" i="35"/>
  <c r="R1574" i="35"/>
  <c r="R1584" i="35"/>
  <c r="R1581" i="35"/>
  <c r="R1571" i="35"/>
  <c r="R1567" i="35"/>
  <c r="R778" i="35" l="1"/>
  <c r="R712" i="35"/>
  <c r="R219" i="35"/>
  <c r="R195" i="35"/>
  <c r="R57" i="35"/>
  <c r="R158" i="35" l="1"/>
  <c r="R56" i="35" l="1"/>
  <c r="R812" i="35" l="1"/>
  <c r="R356" i="35"/>
  <c r="R348" i="35"/>
  <c r="R341" i="35"/>
  <c r="R660" i="35" l="1"/>
  <c r="R1213" i="35"/>
  <c r="R1327" i="35"/>
  <c r="R1333" i="35"/>
  <c r="R2174" i="35" l="1"/>
  <c r="R2056" i="35"/>
  <c r="R2127" i="35"/>
  <c r="R2082" i="35"/>
  <c r="R2078" i="35"/>
  <c r="R2075" i="35"/>
  <c r="R2137" i="35"/>
  <c r="R2134" i="35"/>
  <c r="R2085" i="35"/>
  <c r="R2101" i="35"/>
  <c r="R2098" i="35"/>
  <c r="R2095" i="35"/>
  <c r="R2091" i="35"/>
  <c r="R2088" i="35"/>
  <c r="R2120" i="35"/>
  <c r="R2116" i="35"/>
  <c r="R2112" i="35"/>
  <c r="R2108" i="35"/>
  <c r="R2104" i="35"/>
  <c r="R2068" i="35"/>
  <c r="R2140" i="35"/>
  <c r="R2154" i="35"/>
  <c r="R2149" i="35"/>
  <c r="R2145" i="35"/>
  <c r="R1968" i="35"/>
  <c r="R1705" i="35"/>
  <c r="R1792" i="35"/>
  <c r="R1769" i="35"/>
  <c r="R1768" i="35"/>
  <c r="R1761" i="35"/>
  <c r="R1617" i="35"/>
  <c r="R1650" i="35"/>
  <c r="R1483" i="35"/>
  <c r="R1482" i="35"/>
  <c r="R1451" i="35"/>
  <c r="R1430" i="35"/>
  <c r="R1428" i="35"/>
  <c r="R1209" i="35"/>
  <c r="R1067" i="35"/>
  <c r="R1085" i="35"/>
  <c r="R1008" i="35"/>
  <c r="R993" i="35"/>
  <c r="R948" i="35"/>
  <c r="R919" i="35"/>
  <c r="R916" i="35"/>
  <c r="R850" i="35"/>
  <c r="R840" i="35"/>
  <c r="R836" i="35"/>
  <c r="R832" i="35"/>
  <c r="R802" i="35"/>
  <c r="R773" i="35"/>
  <c r="R772" i="35"/>
  <c r="R769" i="35"/>
  <c r="R758" i="35"/>
  <c r="R757" i="35"/>
  <c r="R698" i="35"/>
  <c r="R697" i="35"/>
  <c r="R674" i="35"/>
  <c r="R673" i="35"/>
  <c r="R627" i="35"/>
  <c r="R617" i="35"/>
  <c r="R592" i="35"/>
  <c r="R586" i="35"/>
  <c r="R566" i="35"/>
  <c r="R555" i="35"/>
  <c r="R554" i="35"/>
  <c r="R551" i="35"/>
  <c r="R547" i="35"/>
  <c r="R543" i="35"/>
  <c r="R515" i="35"/>
  <c r="R498" i="35"/>
  <c r="R473" i="35"/>
  <c r="R458" i="35"/>
  <c r="R453" i="35"/>
  <c r="R452" i="35"/>
  <c r="R427" i="35"/>
  <c r="R417" i="35"/>
  <c r="R403" i="35"/>
  <c r="R371" i="35"/>
  <c r="R369" i="35"/>
  <c r="R363" i="35"/>
  <c r="R309" i="35"/>
  <c r="R291" i="35"/>
  <c r="R261" i="35"/>
  <c r="R260" i="35"/>
  <c r="R200" i="35"/>
  <c r="R168" i="35"/>
  <c r="R155" i="35"/>
  <c r="R2169" i="35"/>
  <c r="R2167" i="35"/>
  <c r="R2165" i="35"/>
  <c r="R2160" i="35"/>
  <c r="R2049" i="35"/>
  <c r="R2057" i="35"/>
  <c r="R2039" i="35"/>
  <c r="R2128" i="35"/>
  <c r="R2083" i="35"/>
  <c r="R2079" i="35"/>
  <c r="R2076" i="35"/>
  <c r="R2136" i="35"/>
  <c r="R2133" i="35"/>
  <c r="R2086" i="35"/>
  <c r="R2102" i="35"/>
  <c r="R2099" i="35"/>
  <c r="R2096" i="35"/>
  <c r="R2092" i="35"/>
  <c r="R2089" i="35"/>
  <c r="R2121" i="35"/>
  <c r="R2117" i="35"/>
  <c r="R2113" i="35"/>
  <c r="R2109" i="35"/>
  <c r="R2105" i="35"/>
  <c r="R2070" i="35"/>
  <c r="R2069" i="35"/>
  <c r="R2073" i="35"/>
  <c r="R2054" i="35"/>
  <c r="R2139" i="35"/>
  <c r="R2155" i="35"/>
  <c r="R2150" i="35"/>
  <c r="R2146" i="35"/>
  <c r="R2143" i="35"/>
  <c r="R2067" i="35"/>
  <c r="R2063" i="35"/>
  <c r="R2045" i="35"/>
  <c r="R2034" i="35"/>
  <c r="R2032" i="35"/>
  <c r="R2029" i="35"/>
  <c r="R2027" i="35"/>
  <c r="R2024" i="35"/>
  <c r="R2022" i="35"/>
  <c r="R2019" i="35"/>
  <c r="R2016" i="35"/>
  <c r="R2012" i="35"/>
  <c r="R2009" i="35"/>
  <c r="R2003" i="35"/>
  <c r="R1969" i="35"/>
  <c r="R1999" i="35"/>
  <c r="R1997" i="35"/>
  <c r="R1992" i="35"/>
  <c r="R1990" i="35"/>
  <c r="R1988" i="35"/>
  <c r="R1986" i="35"/>
  <c r="R1984" i="35"/>
  <c r="R1979" i="35"/>
  <c r="R1976" i="35"/>
  <c r="R1973" i="35"/>
  <c r="R1962" i="35"/>
  <c r="R1958" i="35"/>
  <c r="R1955" i="35"/>
  <c r="R1953" i="35"/>
  <c r="R1950" i="35"/>
  <c r="R1948" i="35"/>
  <c r="R1946" i="35"/>
  <c r="R1942" i="35"/>
  <c r="R1935" i="35"/>
  <c r="R1929" i="35"/>
  <c r="R1923" i="35"/>
  <c r="R1917" i="35"/>
  <c r="R1834" i="35"/>
  <c r="R1913" i="35"/>
  <c r="R1911" i="35"/>
  <c r="R1908" i="35"/>
  <c r="R1903" i="35"/>
  <c r="R1899" i="35"/>
  <c r="R1897" i="35"/>
  <c r="R1892" i="35"/>
  <c r="R1882" i="35"/>
  <c r="R1877" i="35"/>
  <c r="R1867" i="35"/>
  <c r="R1863" i="35"/>
  <c r="R1856" i="35"/>
  <c r="R1852" i="35"/>
  <c r="R1845" i="35"/>
  <c r="R1829" i="35"/>
  <c r="R1825" i="35"/>
  <c r="R1822" i="35"/>
  <c r="R1805" i="35"/>
  <c r="R1804" i="35"/>
  <c r="R1817" i="35"/>
  <c r="R1816" i="35"/>
  <c r="R1815" i="35"/>
  <c r="R1814" i="35"/>
  <c r="R1813" i="35"/>
  <c r="R1807" i="35"/>
  <c r="R1802" i="35"/>
  <c r="R1797" i="35"/>
  <c r="R1706" i="35"/>
  <c r="R1793" i="35"/>
  <c r="R1788" i="35"/>
  <c r="R1782" i="35"/>
  <c r="R1778" i="35"/>
  <c r="R1770" i="35"/>
  <c r="R1762" i="35"/>
  <c r="R1758" i="35"/>
  <c r="R1746" i="35"/>
  <c r="R1745" i="35"/>
  <c r="R1739" i="35"/>
  <c r="R1730" i="35"/>
  <c r="R1723" i="35"/>
  <c r="R1714" i="35"/>
  <c r="R1700" i="35"/>
  <c r="R1693" i="35"/>
  <c r="R1690" i="35"/>
  <c r="R1686" i="35"/>
  <c r="R1682" i="35"/>
  <c r="R1679" i="35"/>
  <c r="R1677" i="35"/>
  <c r="R1674" i="35"/>
  <c r="R1670" i="35"/>
  <c r="R1666" i="35"/>
  <c r="R1661" i="35"/>
  <c r="R1657" i="35"/>
  <c r="R1627" i="35"/>
  <c r="R1620" i="35"/>
  <c r="R1618" i="35"/>
  <c r="R1651" i="35"/>
  <c r="R1647" i="35"/>
  <c r="R1643" i="35"/>
  <c r="R1639" i="35"/>
  <c r="R1638" i="35"/>
  <c r="R1637" i="35"/>
  <c r="R1636" i="35"/>
  <c r="R1559" i="35"/>
  <c r="R1555" i="35"/>
  <c r="R1552" i="35"/>
  <c r="R1549" i="35"/>
  <c r="R1546" i="35"/>
  <c r="R1542" i="35"/>
  <c r="R1538" i="35"/>
  <c r="R1535" i="35"/>
  <c r="R1532" i="35"/>
  <c r="R1527" i="35"/>
  <c r="R1523" i="35"/>
  <c r="R1517" i="35"/>
  <c r="R1513" i="35"/>
  <c r="R1508" i="35"/>
  <c r="R1506" i="35"/>
  <c r="R1501" i="35"/>
  <c r="R1495" i="35"/>
  <c r="R1492" i="35"/>
  <c r="R1484" i="35"/>
  <c r="R1481" i="35"/>
  <c r="R1479" i="35"/>
  <c r="R1477" i="35"/>
  <c r="R1472" i="35"/>
  <c r="R1468" i="35"/>
  <c r="R1461" i="35"/>
  <c r="R1456" i="35"/>
  <c r="R1452" i="35"/>
  <c r="R1442" i="35"/>
  <c r="R1437" i="35"/>
  <c r="R1338" i="35"/>
  <c r="R1431" i="35"/>
  <c r="R1429" i="35"/>
  <c r="R1423" i="35"/>
  <c r="R1420" i="35"/>
  <c r="R1419" i="35"/>
  <c r="R1416" i="35"/>
  <c r="R1410" i="35"/>
  <c r="R1402" i="35"/>
  <c r="R1398" i="35"/>
  <c r="R1390" i="35"/>
  <c r="R1383" i="35"/>
  <c r="R1377" i="35"/>
  <c r="R1372" i="35"/>
  <c r="R1371" i="35"/>
  <c r="R1367" i="35"/>
  <c r="R1360" i="35"/>
  <c r="R1354" i="35"/>
  <c r="R1350" i="35"/>
  <c r="R1320" i="35"/>
  <c r="R1315" i="35"/>
  <c r="R1312" i="35"/>
  <c r="R1310" i="35"/>
  <c r="R1221" i="35"/>
  <c r="R1307" i="35"/>
  <c r="R1301" i="35"/>
  <c r="R1288" i="35"/>
  <c r="R1273" i="35"/>
  <c r="R1267" i="35"/>
  <c r="R1262" i="35"/>
  <c r="R1255" i="35"/>
  <c r="R1245" i="35"/>
  <c r="R1239" i="35"/>
  <c r="R1236" i="35"/>
  <c r="R1229" i="35"/>
  <c r="R1210" i="35"/>
  <c r="R1203" i="35"/>
  <c r="R1199" i="35"/>
  <c r="R1191" i="35"/>
  <c r="R1187" i="35"/>
  <c r="R1184" i="35"/>
  <c r="R1175" i="35"/>
  <c r="R1173" i="35"/>
  <c r="R1170" i="35"/>
  <c r="R1166" i="35"/>
  <c r="R1156" i="35"/>
  <c r="R1143" i="35"/>
  <c r="R1139" i="35"/>
  <c r="R1127" i="35"/>
  <c r="R1120" i="35"/>
  <c r="R1115" i="35"/>
  <c r="R1109" i="35"/>
  <c r="R1096" i="35"/>
  <c r="R1104" i="35"/>
  <c r="R1089" i="35"/>
  <c r="R1076" i="35"/>
  <c r="R1053" i="35"/>
  <c r="R1023" i="35"/>
  <c r="R1073" i="35"/>
  <c r="R1068" i="35"/>
  <c r="R1030" i="35"/>
  <c r="R1065" i="35"/>
  <c r="R1059" i="35"/>
  <c r="R1086" i="35"/>
  <c r="R1051" i="35"/>
  <c r="R1036" i="35"/>
  <c r="R1048" i="35"/>
  <c r="R1041" i="35"/>
  <c r="R1029" i="35"/>
  <c r="R1017" i="35"/>
  <c r="R1013" i="35"/>
  <c r="R1012" i="35"/>
  <c r="R1009" i="35"/>
  <c r="R1007" i="35"/>
  <c r="R1004" i="35"/>
  <c r="R1000" i="35"/>
  <c r="R994" i="35"/>
  <c r="R988" i="35"/>
  <c r="R984" i="35"/>
  <c r="R978" i="35"/>
  <c r="R975" i="35"/>
  <c r="R963" i="35"/>
  <c r="R954" i="35"/>
  <c r="R934" i="35"/>
  <c r="R949" i="35"/>
  <c r="R942" i="35"/>
  <c r="R928" i="35"/>
  <c r="R923" i="35"/>
  <c r="R920" i="35"/>
  <c r="R918" i="35"/>
  <c r="R904" i="35"/>
  <c r="R912" i="35"/>
  <c r="R908" i="35"/>
  <c r="R899" i="35"/>
  <c r="R897" i="35"/>
  <c r="R894" i="35"/>
  <c r="R891" i="35"/>
  <c r="R888" i="35"/>
  <c r="R881" i="35"/>
  <c r="R876" i="35"/>
  <c r="R872" i="35"/>
  <c r="R868" i="35"/>
  <c r="R859" i="35"/>
  <c r="R851" i="35"/>
  <c r="R842" i="35"/>
  <c r="R841" i="35"/>
  <c r="R837" i="35"/>
  <c r="R833" i="35"/>
  <c r="R830" i="35"/>
  <c r="R821" i="35"/>
  <c r="R816" i="35"/>
  <c r="R810" i="35"/>
  <c r="R804" i="35"/>
  <c r="R798" i="35"/>
  <c r="R791" i="35"/>
  <c r="R787" i="35"/>
  <c r="R777" i="35"/>
  <c r="R724" i="35"/>
  <c r="R774" i="35"/>
  <c r="R770" i="35"/>
  <c r="R764" i="35"/>
  <c r="R759" i="35"/>
  <c r="R751" i="35"/>
  <c r="R745" i="35"/>
  <c r="R739" i="35"/>
  <c r="R732" i="35"/>
  <c r="R730" i="35"/>
  <c r="R714" i="35"/>
  <c r="R704" i="35"/>
  <c r="R701" i="35"/>
  <c r="R644" i="35"/>
  <c r="R699" i="35"/>
  <c r="R696" i="35"/>
  <c r="R691" i="35"/>
  <c r="R682" i="35"/>
  <c r="R679" i="35"/>
  <c r="R675" i="35"/>
  <c r="R670" i="35"/>
  <c r="R667" i="35"/>
  <c r="R659" i="35"/>
  <c r="R657" i="35"/>
  <c r="R651" i="35"/>
  <c r="R647" i="35"/>
  <c r="R640" i="35"/>
  <c r="R634" i="35"/>
  <c r="R624" i="35"/>
  <c r="R631" i="35"/>
  <c r="R628" i="35"/>
  <c r="R626" i="35"/>
  <c r="R614" i="35"/>
  <c r="R610" i="35"/>
  <c r="R618" i="35"/>
  <c r="R604" i="35"/>
  <c r="R596" i="35"/>
  <c r="R580" i="35"/>
  <c r="R593" i="35"/>
  <c r="R590" i="35"/>
  <c r="R587" i="35"/>
  <c r="R585" i="35"/>
  <c r="R574" i="35"/>
  <c r="R570" i="35"/>
  <c r="R576" i="35"/>
  <c r="R567" i="35"/>
  <c r="R558" i="35"/>
  <c r="R556" i="35"/>
  <c r="R552" i="35"/>
  <c r="R548" i="35"/>
  <c r="R544" i="35"/>
  <c r="R523" i="35"/>
  <c r="R519" i="35"/>
  <c r="R516" i="35"/>
  <c r="R514" i="35"/>
  <c r="R511" i="35"/>
  <c r="R506" i="35"/>
  <c r="R502" i="35"/>
  <c r="R499" i="35"/>
  <c r="R491" i="35"/>
  <c r="R485" i="35"/>
  <c r="R481" i="35"/>
  <c r="R476" i="35"/>
  <c r="R474" i="35"/>
  <c r="R472" i="35"/>
  <c r="R468" i="35"/>
  <c r="R465" i="35"/>
  <c r="R462" i="35"/>
  <c r="R459" i="35"/>
  <c r="R454" i="35"/>
  <c r="R448" i="35"/>
  <c r="R440" i="35"/>
  <c r="R447" i="35"/>
  <c r="R445" i="35"/>
  <c r="R437" i="35"/>
  <c r="R434" i="35"/>
  <c r="R430" i="35"/>
  <c r="R428" i="35"/>
  <c r="R418" i="35"/>
  <c r="R404" i="35"/>
  <c r="R396" i="35"/>
  <c r="R392" i="35"/>
  <c r="R388" i="35"/>
  <c r="R385" i="35"/>
  <c r="R382" i="35"/>
  <c r="R377" i="35"/>
  <c r="R375" i="35"/>
  <c r="R372" i="35"/>
  <c r="R370" i="35"/>
  <c r="R364" i="35"/>
  <c r="R360" i="35"/>
  <c r="R354" i="35"/>
  <c r="R347" i="35"/>
  <c r="R340" i="35"/>
  <c r="R335" i="35"/>
  <c r="R324" i="35"/>
  <c r="R328" i="35"/>
  <c r="R318" i="35"/>
  <c r="R314" i="35"/>
  <c r="R311" i="35"/>
  <c r="R304" i="35"/>
  <c r="R293" i="35"/>
  <c r="R292" i="35"/>
  <c r="R290" i="35"/>
  <c r="R287" i="35"/>
  <c r="R284" i="35"/>
  <c r="R282" i="35"/>
  <c r="R278" i="35"/>
  <c r="R276" i="35"/>
  <c r="R273" i="35"/>
  <c r="R262" i="35"/>
  <c r="R256" i="35"/>
  <c r="R252" i="35"/>
  <c r="R244" i="35"/>
  <c r="R239" i="35"/>
  <c r="R233" i="35"/>
  <c r="R229" i="35"/>
  <c r="R216" i="35"/>
  <c r="R213" i="35"/>
  <c r="R209" i="35"/>
  <c r="R203" i="35"/>
  <c r="R201" i="35"/>
  <c r="R189" i="35"/>
  <c r="R186" i="35"/>
  <c r="R184" i="35"/>
  <c r="R181" i="35"/>
  <c r="R176" i="35"/>
  <c r="R173" i="35"/>
  <c r="R169" i="35"/>
  <c r="R161" i="35"/>
  <c r="R157" i="35"/>
  <c r="R156" i="35"/>
  <c r="R152" i="35"/>
  <c r="R144" i="35"/>
  <c r="R137" i="35"/>
  <c r="R132" i="35"/>
  <c r="R124" i="35"/>
  <c r="R116" i="35"/>
  <c r="R112" i="35"/>
  <c r="R106" i="35"/>
  <c r="R100" i="35"/>
  <c r="R91" i="35"/>
  <c r="R86" i="35"/>
  <c r="R79" i="35"/>
  <c r="R70" i="35"/>
  <c r="R67" i="35"/>
  <c r="R64" i="35"/>
  <c r="R55" i="35"/>
  <c r="R49" i="35"/>
  <c r="R46" i="35"/>
  <c r="R43" i="35"/>
  <c r="R39" i="35"/>
  <c r="R37" i="35"/>
  <c r="R32" i="35"/>
  <c r="R29" i="35"/>
  <c r="R10" i="35"/>
  <c r="B104" i="38" l="1"/>
  <c r="B102" i="38"/>
  <c r="B103" i="38"/>
  <c r="D104" i="38"/>
  <c r="D103" i="38"/>
  <c r="H103" i="38"/>
  <c r="L104" i="38"/>
  <c r="H104" i="38"/>
  <c r="L103" i="38" l="1"/>
  <c r="J104" i="38"/>
  <c r="J103" i="38"/>
  <c r="F104" i="38"/>
  <c r="F103" i="38"/>
  <c r="F102" i="38"/>
  <c r="D102" i="38"/>
  <c r="H102" i="38"/>
  <c r="L102" i="38"/>
  <c r="J102" i="38"/>
  <c r="B54" i="38" l="1"/>
  <c r="B56" i="38"/>
  <c r="B55" i="38"/>
  <c r="F56" i="38"/>
  <c r="D56" i="38"/>
  <c r="D55" i="38"/>
  <c r="J55" i="38"/>
  <c r="D54" i="38"/>
  <c r="L55" i="38" l="1"/>
  <c r="L56" i="38"/>
  <c r="J56" i="38"/>
  <c r="H56" i="38"/>
  <c r="H55" i="38"/>
  <c r="F55" i="38"/>
  <c r="F54" i="38"/>
  <c r="L54" i="38"/>
  <c r="J54" i="38"/>
  <c r="H54" i="38"/>
  <c r="B178" i="38" l="1"/>
  <c r="B179" i="38"/>
  <c r="B180" i="38"/>
  <c r="D180" i="38"/>
  <c r="D179" i="38"/>
  <c r="H180" i="38"/>
  <c r="H179" i="38"/>
  <c r="F179" i="38" l="1"/>
  <c r="L180" i="38"/>
  <c r="J180" i="38"/>
  <c r="L179" i="38"/>
  <c r="J179" i="38"/>
  <c r="F180" i="38"/>
  <c r="D178" i="38"/>
  <c r="F178" i="38" l="1"/>
  <c r="L178" i="38"/>
  <c r="J178" i="38"/>
  <c r="H178" i="38"/>
  <c r="B52" i="38" l="1"/>
  <c r="B50" i="38"/>
  <c r="B51" i="38"/>
  <c r="D52" i="38"/>
  <c r="D51" i="38"/>
  <c r="J51" i="38" l="1"/>
  <c r="L52" i="38"/>
  <c r="N56" i="38"/>
  <c r="N55" i="38"/>
  <c r="L51" i="38"/>
  <c r="J52" i="38"/>
  <c r="H52" i="38"/>
  <c r="F52" i="38"/>
  <c r="H51" i="38"/>
  <c r="F51" i="38"/>
  <c r="D50" i="38"/>
  <c r="B124" i="38"/>
  <c r="B132" i="38"/>
  <c r="BT10" i="35"/>
  <c r="BX10" i="35" s="1"/>
  <c r="L8" i="38" s="1"/>
  <c r="B120" i="38" l="1"/>
  <c r="B122" i="38"/>
  <c r="B123" i="38"/>
  <c r="B119" i="38"/>
  <c r="B130" i="38"/>
  <c r="B131" i="38"/>
  <c r="B128" i="38"/>
  <c r="B127" i="38"/>
  <c r="F132" i="38"/>
  <c r="D132" i="38"/>
  <c r="J131" i="38"/>
  <c r="D131" i="38"/>
  <c r="D128" i="38"/>
  <c r="D127" i="38"/>
  <c r="L124" i="38"/>
  <c r="D124" i="38"/>
  <c r="J123" i="38"/>
  <c r="D123" i="38"/>
  <c r="D120" i="38"/>
  <c r="D119" i="38"/>
  <c r="N54" i="38"/>
  <c r="B308" i="38"/>
  <c r="B112" i="38"/>
  <c r="B307" i="38"/>
  <c r="B111" i="38"/>
  <c r="B46" i="38"/>
  <c r="B47" i="38"/>
  <c r="B60" i="38"/>
  <c r="B59" i="38"/>
  <c r="B140" i="38"/>
  <c r="B76" i="38"/>
  <c r="B139" i="38"/>
  <c r="B75" i="38"/>
  <c r="B48" i="38"/>
  <c r="D308" i="38"/>
  <c r="D307" i="38"/>
  <c r="D140" i="38"/>
  <c r="D139" i="38"/>
  <c r="D112" i="38"/>
  <c r="D111" i="38"/>
  <c r="D76" i="38"/>
  <c r="D75" i="38"/>
  <c r="D60" i="38"/>
  <c r="D59" i="38"/>
  <c r="L50" i="38"/>
  <c r="J50" i="38"/>
  <c r="H50" i="38"/>
  <c r="F50" i="38"/>
  <c r="B116" i="38"/>
  <c r="B300" i="38"/>
  <c r="B208" i="38"/>
  <c r="B272" i="38"/>
  <c r="B34" i="38"/>
  <c r="B30" i="38"/>
  <c r="B14" i="38"/>
  <c r="B32" i="38"/>
  <c r="B136" i="38"/>
  <c r="B16" i="38"/>
  <c r="B12" i="38"/>
  <c r="B20" i="38"/>
  <c r="B18" i="38"/>
  <c r="B10" i="38"/>
  <c r="B262" i="38"/>
  <c r="B263" i="38"/>
  <c r="B182" i="38"/>
  <c r="B183" i="38"/>
  <c r="B162" i="38"/>
  <c r="B163" i="38"/>
  <c r="B150" i="38"/>
  <c r="B151" i="38"/>
  <c r="B292" i="38"/>
  <c r="B284" i="38"/>
  <c r="B264" i="38"/>
  <c r="B260" i="38"/>
  <c r="B256" i="38"/>
  <c r="B228" i="38"/>
  <c r="B224" i="38"/>
  <c r="B220" i="38"/>
  <c r="B184" i="38"/>
  <c r="B176" i="38"/>
  <c r="B164" i="38"/>
  <c r="B156" i="38"/>
  <c r="B152" i="38"/>
  <c r="B84" i="38"/>
  <c r="B80" i="38"/>
  <c r="B36" i="38"/>
  <c r="B298" i="38"/>
  <c r="B299" i="38"/>
  <c r="B282" i="38"/>
  <c r="B283" i="38"/>
  <c r="B218" i="38"/>
  <c r="B219" i="38"/>
  <c r="B174" i="38"/>
  <c r="B175" i="38"/>
  <c r="B304" i="38"/>
  <c r="B296" i="38"/>
  <c r="B288" i="38"/>
  <c r="B268" i="38"/>
  <c r="B236" i="38"/>
  <c r="B232" i="38"/>
  <c r="B212" i="38"/>
  <c r="B204" i="38"/>
  <c r="B196" i="38"/>
  <c r="B192" i="38"/>
  <c r="B172" i="38"/>
  <c r="B108" i="38"/>
  <c r="B100" i="38"/>
  <c r="B96" i="38"/>
  <c r="B88" i="38"/>
  <c r="B226" i="38"/>
  <c r="B227" i="38"/>
  <c r="B206" i="38"/>
  <c r="B207" i="38"/>
  <c r="B302" i="38"/>
  <c r="B303" i="38"/>
  <c r="B294" i="38"/>
  <c r="B295" i="38"/>
  <c r="B286" i="38"/>
  <c r="B287" i="38"/>
  <c r="B270" i="38"/>
  <c r="B271" i="38"/>
  <c r="B266" i="38"/>
  <c r="B267" i="38"/>
  <c r="B234" i="38"/>
  <c r="B235" i="38"/>
  <c r="B230" i="38"/>
  <c r="B231" i="38"/>
  <c r="B210" i="38"/>
  <c r="B211" i="38"/>
  <c r="B202" i="38"/>
  <c r="B203" i="38"/>
  <c r="B194" i="38"/>
  <c r="B195" i="38"/>
  <c r="B190" i="38"/>
  <c r="B191" i="38"/>
  <c r="B170" i="38"/>
  <c r="B171" i="38"/>
  <c r="B126" i="38"/>
  <c r="B114" i="38"/>
  <c r="B115" i="38"/>
  <c r="B110" i="38"/>
  <c r="B106" i="38"/>
  <c r="B107" i="38"/>
  <c r="B98" i="38"/>
  <c r="B99" i="38"/>
  <c r="B94" i="38"/>
  <c r="B95" i="38"/>
  <c r="B87" i="38"/>
  <c r="B11" i="38"/>
  <c r="B31" i="38"/>
  <c r="B138" i="38"/>
  <c r="B78" i="38"/>
  <c r="B79" i="38"/>
  <c r="B82" i="38"/>
  <c r="B83" i="38"/>
  <c r="B259" i="38"/>
  <c r="B255" i="38"/>
  <c r="B222" i="38"/>
  <c r="B223" i="38"/>
  <c r="B276" i="38"/>
  <c r="B248" i="38"/>
  <c r="B240" i="38"/>
  <c r="B216" i="38"/>
  <c r="B200" i="38"/>
  <c r="B188" i="38"/>
  <c r="B160" i="38"/>
  <c r="B148" i="38"/>
  <c r="B144" i="38"/>
  <c r="B72" i="38"/>
  <c r="B15" i="38"/>
  <c r="B35" i="38"/>
  <c r="B154" i="38"/>
  <c r="B155" i="38"/>
  <c r="B74" i="38"/>
  <c r="B274" i="38"/>
  <c r="B275" i="38"/>
  <c r="B246" i="38"/>
  <c r="B247" i="38"/>
  <c r="B238" i="38"/>
  <c r="B239" i="38"/>
  <c r="B214" i="38"/>
  <c r="B215" i="38"/>
  <c r="B198" i="38"/>
  <c r="B199" i="38"/>
  <c r="B186" i="38"/>
  <c r="B187" i="38"/>
  <c r="B158" i="38"/>
  <c r="B159" i="38"/>
  <c r="B146" i="38"/>
  <c r="B147" i="38"/>
  <c r="B142" i="38"/>
  <c r="B143" i="38"/>
  <c r="B134" i="38"/>
  <c r="B135" i="38"/>
  <c r="B118" i="38"/>
  <c r="B70" i="38"/>
  <c r="B71" i="38"/>
  <c r="B58" i="38"/>
  <c r="B290" i="38"/>
  <c r="B291" i="38"/>
  <c r="B306" i="38"/>
  <c r="B19" i="38"/>
  <c r="D304" i="38"/>
  <c r="D303" i="38"/>
  <c r="D300" i="38"/>
  <c r="D299" i="38"/>
  <c r="D296" i="38"/>
  <c r="D295" i="38"/>
  <c r="D292" i="38"/>
  <c r="D291" i="38"/>
  <c r="D288" i="38"/>
  <c r="D287" i="38"/>
  <c r="D284" i="38"/>
  <c r="D283" i="38"/>
  <c r="D276" i="38"/>
  <c r="D275" i="38"/>
  <c r="D272" i="38"/>
  <c r="D271" i="38"/>
  <c r="D268" i="38"/>
  <c r="D267" i="38"/>
  <c r="D264" i="38"/>
  <c r="D263" i="38"/>
  <c r="D260" i="38"/>
  <c r="D259" i="38"/>
  <c r="D256" i="38"/>
  <c r="D255" i="38"/>
  <c r="D248" i="38"/>
  <c r="D247" i="38"/>
  <c r="D240" i="38"/>
  <c r="D239" i="38"/>
  <c r="D236" i="38"/>
  <c r="D235" i="38"/>
  <c r="D232" i="38"/>
  <c r="D231" i="38"/>
  <c r="D228" i="38"/>
  <c r="D227" i="38"/>
  <c r="D224" i="38"/>
  <c r="D223" i="38"/>
  <c r="D220" i="38"/>
  <c r="D219" i="38"/>
  <c r="D216" i="38"/>
  <c r="D215" i="38"/>
  <c r="D212" i="38"/>
  <c r="D211" i="38"/>
  <c r="D208" i="38"/>
  <c r="D207" i="38"/>
  <c r="D204" i="38"/>
  <c r="D203" i="38"/>
  <c r="D200" i="38"/>
  <c r="D199" i="38"/>
  <c r="D196" i="38"/>
  <c r="D195" i="38"/>
  <c r="D192" i="38"/>
  <c r="D191" i="38"/>
  <c r="D188" i="38"/>
  <c r="D187" i="38"/>
  <c r="D184" i="38"/>
  <c r="D183" i="38"/>
  <c r="D176" i="38"/>
  <c r="D175" i="38"/>
  <c r="D172" i="38"/>
  <c r="D171" i="38"/>
  <c r="D164" i="38"/>
  <c r="D163" i="38"/>
  <c r="D160" i="38"/>
  <c r="D159" i="38"/>
  <c r="D156" i="38"/>
  <c r="D155" i="38"/>
  <c r="D152" i="38"/>
  <c r="D151" i="38"/>
  <c r="D148" i="38"/>
  <c r="D147" i="38"/>
  <c r="D144" i="38"/>
  <c r="D143" i="38"/>
  <c r="D136" i="38"/>
  <c r="D135" i="38"/>
  <c r="D116" i="38"/>
  <c r="D115" i="38"/>
  <c r="F112" i="38"/>
  <c r="D108" i="38"/>
  <c r="D107" i="38"/>
  <c r="D100" i="38"/>
  <c r="D99" i="38"/>
  <c r="D96" i="38"/>
  <c r="D95" i="38"/>
  <c r="D88" i="38"/>
  <c r="D87" i="38"/>
  <c r="D84" i="38"/>
  <c r="D83" i="38"/>
  <c r="D80" i="38"/>
  <c r="D79" i="38"/>
  <c r="D72" i="38"/>
  <c r="D71" i="38"/>
  <c r="D36" i="38"/>
  <c r="D48" i="38"/>
  <c r="D47" i="38"/>
  <c r="D35" i="38"/>
  <c r="D32" i="38"/>
  <c r="D31" i="38"/>
  <c r="D20" i="38"/>
  <c r="D19" i="38"/>
  <c r="D16" i="38"/>
  <c r="D15" i="38"/>
  <c r="D12" i="38"/>
  <c r="D11" i="38"/>
  <c r="D8" i="38"/>
  <c r="H131" i="38"/>
  <c r="L132" i="38"/>
  <c r="F123" i="38"/>
  <c r="L123" i="38"/>
  <c r="H307" i="38"/>
  <c r="H123" i="38"/>
  <c r="H132" i="38"/>
  <c r="H308" i="38"/>
  <c r="J132" i="38"/>
  <c r="L131" i="38"/>
  <c r="F131" i="38"/>
  <c r="N103" i="38"/>
  <c r="F124" i="38"/>
  <c r="H124" i="38"/>
  <c r="J124" i="38"/>
  <c r="D122" i="38"/>
  <c r="J36" i="38"/>
  <c r="F130" i="38" l="1"/>
  <c r="D130" i="38"/>
  <c r="H127" i="38"/>
  <c r="L128" i="38"/>
  <c r="N128" i="38" s="1"/>
  <c r="L127" i="38"/>
  <c r="N127" i="38" s="1"/>
  <c r="J128" i="38"/>
  <c r="J127" i="38"/>
  <c r="H128" i="38"/>
  <c r="F128" i="38"/>
  <c r="F127" i="38"/>
  <c r="D126" i="38"/>
  <c r="N132" i="38"/>
  <c r="N131" i="38"/>
  <c r="L119" i="38"/>
  <c r="N119" i="38" s="1"/>
  <c r="L120" i="38"/>
  <c r="N120" i="38" s="1"/>
  <c r="J120" i="38"/>
  <c r="J119" i="38"/>
  <c r="H120" i="38"/>
  <c r="H119" i="38"/>
  <c r="F120" i="38"/>
  <c r="F119" i="38"/>
  <c r="D118" i="38"/>
  <c r="N124" i="38"/>
  <c r="N123" i="38"/>
  <c r="N104" i="38"/>
  <c r="N179" i="38"/>
  <c r="N180" i="38"/>
  <c r="L308" i="38"/>
  <c r="N308" i="38" s="1"/>
  <c r="L307" i="38"/>
  <c r="N307" i="38" s="1"/>
  <c r="J307" i="38"/>
  <c r="J308" i="38"/>
  <c r="F307" i="38"/>
  <c r="F308" i="38"/>
  <c r="D306" i="38"/>
  <c r="L140" i="38"/>
  <c r="N140" i="38" s="1"/>
  <c r="L139" i="38"/>
  <c r="N139" i="38" s="1"/>
  <c r="J140" i="38"/>
  <c r="J139" i="38"/>
  <c r="H140" i="38"/>
  <c r="H139" i="38"/>
  <c r="F140" i="38"/>
  <c r="F139" i="38"/>
  <c r="D138" i="38"/>
  <c r="L111" i="38"/>
  <c r="N111" i="38" s="1"/>
  <c r="L112" i="38"/>
  <c r="N112" i="38" s="1"/>
  <c r="J111" i="38"/>
  <c r="J112" i="38"/>
  <c r="H112" i="38"/>
  <c r="H111" i="38"/>
  <c r="F111" i="38"/>
  <c r="D110" i="38"/>
  <c r="L76" i="38"/>
  <c r="N76" i="38" s="1"/>
  <c r="F76" i="38"/>
  <c r="L75" i="38"/>
  <c r="N75" i="38" s="1"/>
  <c r="J76" i="38"/>
  <c r="J75" i="38"/>
  <c r="H76" i="38"/>
  <c r="H75" i="38"/>
  <c r="F75" i="38"/>
  <c r="D74" i="38"/>
  <c r="L60" i="38"/>
  <c r="N60" i="38" s="1"/>
  <c r="J60" i="38"/>
  <c r="L59" i="38"/>
  <c r="N59" i="38" s="1"/>
  <c r="J59" i="38"/>
  <c r="H60" i="38"/>
  <c r="H59" i="38"/>
  <c r="F60" i="38"/>
  <c r="F59" i="38"/>
  <c r="D58" i="38"/>
  <c r="N40" i="38"/>
  <c r="N39" i="38"/>
  <c r="N52" i="38"/>
  <c r="N51" i="38"/>
  <c r="H306" i="38"/>
  <c r="H298" i="38"/>
  <c r="L304" i="38"/>
  <c r="N304" i="38" s="1"/>
  <c r="L303" i="38"/>
  <c r="N303" i="38" s="1"/>
  <c r="J304" i="38"/>
  <c r="J303" i="38"/>
  <c r="H303" i="38"/>
  <c r="H304" i="38"/>
  <c r="H302" i="38"/>
  <c r="F304" i="38"/>
  <c r="F303" i="38"/>
  <c r="D302" i="38"/>
  <c r="H299" i="38"/>
  <c r="L300" i="38"/>
  <c r="N300" i="38" s="1"/>
  <c r="F300" i="38"/>
  <c r="H300" i="38"/>
  <c r="J299" i="38"/>
  <c r="L299" i="38"/>
  <c r="N299" i="38" s="1"/>
  <c r="J300" i="38"/>
  <c r="F299" i="38"/>
  <c r="D298" i="38"/>
  <c r="L296" i="38"/>
  <c r="N296" i="38" s="1"/>
  <c r="L295" i="38"/>
  <c r="N295" i="38" s="1"/>
  <c r="J296" i="38"/>
  <c r="J295" i="38"/>
  <c r="H296" i="38"/>
  <c r="H295" i="38"/>
  <c r="F296" i="38"/>
  <c r="F295" i="38"/>
  <c r="D294" i="38"/>
  <c r="L292" i="38"/>
  <c r="N292" i="38" s="1"/>
  <c r="L291" i="38"/>
  <c r="N291" i="38" s="1"/>
  <c r="J292" i="38"/>
  <c r="J291" i="38"/>
  <c r="H292" i="38"/>
  <c r="H291" i="38"/>
  <c r="F292" i="38"/>
  <c r="F291" i="38"/>
  <c r="D290" i="38"/>
  <c r="L288" i="38"/>
  <c r="N288" i="38" s="1"/>
  <c r="L287" i="38"/>
  <c r="N287" i="38" s="1"/>
  <c r="J288" i="38"/>
  <c r="J287" i="38"/>
  <c r="H288" i="38"/>
  <c r="H287" i="38"/>
  <c r="F288" i="38"/>
  <c r="F287" i="38"/>
  <c r="D286" i="38"/>
  <c r="H283" i="38"/>
  <c r="L284" i="38"/>
  <c r="N284" i="38" s="1"/>
  <c r="L283" i="38"/>
  <c r="N283" i="38" s="1"/>
  <c r="J284" i="38"/>
  <c r="J283" i="38"/>
  <c r="F284" i="38"/>
  <c r="H284" i="38"/>
  <c r="F283" i="38"/>
  <c r="D282" i="38"/>
  <c r="N279" i="38"/>
  <c r="N280" i="38"/>
  <c r="L276" i="38"/>
  <c r="N276" i="38" s="1"/>
  <c r="L275" i="38"/>
  <c r="N275" i="38" s="1"/>
  <c r="J276" i="38"/>
  <c r="J275" i="38"/>
  <c r="H276" i="38"/>
  <c r="H275" i="38"/>
  <c r="F276" i="38"/>
  <c r="F275" i="38"/>
  <c r="F266" i="38"/>
  <c r="L266" i="38"/>
  <c r="D274" i="38"/>
  <c r="J271" i="38"/>
  <c r="J272" i="38"/>
  <c r="F271" i="38"/>
  <c r="L272" i="38"/>
  <c r="N272" i="38" s="1"/>
  <c r="L271" i="38"/>
  <c r="N271" i="38" s="1"/>
  <c r="H272" i="38"/>
  <c r="H271" i="38"/>
  <c r="F272" i="38"/>
  <c r="D270" i="38"/>
  <c r="J266" i="38"/>
  <c r="H268" i="38"/>
  <c r="L268" i="38"/>
  <c r="N268" i="38" s="1"/>
  <c r="L267" i="38"/>
  <c r="N267" i="38" s="1"/>
  <c r="J268" i="38"/>
  <c r="J267" i="38"/>
  <c r="H267" i="38"/>
  <c r="F268" i="38"/>
  <c r="F267" i="38"/>
  <c r="D266" i="38"/>
  <c r="L264" i="38"/>
  <c r="N264" i="38" s="1"/>
  <c r="L263" i="38"/>
  <c r="N263" i="38" s="1"/>
  <c r="J264" i="38"/>
  <c r="J263" i="38"/>
  <c r="H264" i="38"/>
  <c r="H263" i="38"/>
  <c r="F264" i="38"/>
  <c r="F263" i="38"/>
  <c r="D262" i="38"/>
  <c r="L260" i="38"/>
  <c r="N260" i="38" s="1"/>
  <c r="L259" i="38"/>
  <c r="N259" i="38" s="1"/>
  <c r="J260" i="38"/>
  <c r="J259" i="38"/>
  <c r="H260" i="38"/>
  <c r="H259" i="38"/>
  <c r="F260" i="38"/>
  <c r="F259" i="38"/>
  <c r="D258" i="38"/>
  <c r="L246" i="38"/>
  <c r="F246" i="38"/>
  <c r="L256" i="38"/>
  <c r="N256" i="38" s="1"/>
  <c r="L255" i="38"/>
  <c r="N255" i="38" s="1"/>
  <c r="J256" i="38"/>
  <c r="J255" i="38"/>
  <c r="H256" i="38"/>
  <c r="H255" i="38"/>
  <c r="F256" i="38"/>
  <c r="F255" i="38"/>
  <c r="D254" i="38"/>
  <c r="N252" i="38"/>
  <c r="N251" i="38"/>
  <c r="H248" i="38"/>
  <c r="L248" i="38"/>
  <c r="N248" i="38" s="1"/>
  <c r="J248" i="38"/>
  <c r="D246" i="38"/>
  <c r="F248" i="38"/>
  <c r="L247" i="38"/>
  <c r="N247" i="38" s="1"/>
  <c r="H247" i="38"/>
  <c r="J247" i="38"/>
  <c r="J246" i="38"/>
  <c r="F247" i="38"/>
  <c r="H239" i="38"/>
  <c r="L240" i="38"/>
  <c r="N240" i="38" s="1"/>
  <c r="L239" i="38"/>
  <c r="N239" i="38" s="1"/>
  <c r="J240" i="38"/>
  <c r="J239" i="38"/>
  <c r="H240" i="38"/>
  <c r="H230" i="38"/>
  <c r="F240" i="38"/>
  <c r="F239" i="38"/>
  <c r="D238" i="38"/>
  <c r="L236" i="38"/>
  <c r="N236" i="38" s="1"/>
  <c r="J236" i="38"/>
  <c r="J235" i="38"/>
  <c r="H236" i="38"/>
  <c r="L235" i="38"/>
  <c r="N235" i="38" s="1"/>
  <c r="H235" i="38"/>
  <c r="F236" i="38"/>
  <c r="F235" i="38"/>
  <c r="D234" i="38"/>
  <c r="H231" i="38"/>
  <c r="F231" i="38"/>
  <c r="F232" i="38"/>
  <c r="L232" i="38"/>
  <c r="N232" i="38" s="1"/>
  <c r="L231" i="38"/>
  <c r="N231" i="38" s="1"/>
  <c r="J232" i="38"/>
  <c r="J231" i="38"/>
  <c r="H232" i="38"/>
  <c r="D230" i="38"/>
  <c r="H227" i="38"/>
  <c r="F228" i="38"/>
  <c r="L228" i="38"/>
  <c r="N228" i="38" s="1"/>
  <c r="F227" i="38"/>
  <c r="L227" i="38"/>
  <c r="N227" i="38" s="1"/>
  <c r="J228" i="38"/>
  <c r="J227" i="38"/>
  <c r="H228" i="38"/>
  <c r="D226" i="38"/>
  <c r="J223" i="38"/>
  <c r="L223" i="38"/>
  <c r="N223" i="38" s="1"/>
  <c r="L224" i="38"/>
  <c r="N224" i="38" s="1"/>
  <c r="J224" i="38"/>
  <c r="H224" i="38"/>
  <c r="H223" i="38"/>
  <c r="F224" i="38"/>
  <c r="F223" i="38"/>
  <c r="D222" i="38"/>
  <c r="H220" i="38"/>
  <c r="L220" i="38"/>
  <c r="N220" i="38" s="1"/>
  <c r="L219" i="38"/>
  <c r="N219" i="38" s="1"/>
  <c r="J220" i="38"/>
  <c r="J219" i="38"/>
  <c r="F220" i="38"/>
  <c r="H219" i="38"/>
  <c r="F219" i="38"/>
  <c r="D218" i="38"/>
  <c r="H215" i="38"/>
  <c r="F216" i="38"/>
  <c r="L216" i="38"/>
  <c r="N216" i="38" s="1"/>
  <c r="J214" i="38"/>
  <c r="L215" i="38"/>
  <c r="N215" i="38" s="1"/>
  <c r="H216" i="38"/>
  <c r="J216" i="38"/>
  <c r="J215" i="38"/>
  <c r="F215" i="38"/>
  <c r="F206" i="38"/>
  <c r="D214" i="38"/>
  <c r="H211" i="38"/>
  <c r="L212" i="38"/>
  <c r="N212" i="38" s="1"/>
  <c r="L211" i="38"/>
  <c r="N211" i="38" s="1"/>
  <c r="J212" i="38"/>
  <c r="J211" i="38"/>
  <c r="H212" i="38"/>
  <c r="F212" i="38"/>
  <c r="F211" i="38"/>
  <c r="D210" i="38"/>
  <c r="F208" i="38"/>
  <c r="H207" i="38"/>
  <c r="F207" i="38"/>
  <c r="H206" i="38"/>
  <c r="L208" i="38"/>
  <c r="N208" i="38" s="1"/>
  <c r="L207" i="38"/>
  <c r="N207" i="38" s="1"/>
  <c r="J208" i="38"/>
  <c r="J207" i="38"/>
  <c r="H208" i="38"/>
  <c r="D206" i="38"/>
  <c r="L204" i="38"/>
  <c r="N204" i="38" s="1"/>
  <c r="L203" i="38"/>
  <c r="N203" i="38" s="1"/>
  <c r="J204" i="38"/>
  <c r="J203" i="38"/>
  <c r="H204" i="38"/>
  <c r="H203" i="38"/>
  <c r="F204" i="38"/>
  <c r="F203" i="38"/>
  <c r="D202" i="38"/>
  <c r="L199" i="38"/>
  <c r="N199" i="38" s="1"/>
  <c r="L200" i="38"/>
  <c r="N200" i="38" s="1"/>
  <c r="J200" i="38"/>
  <c r="J199" i="38"/>
  <c r="H200" i="38"/>
  <c r="H199" i="38"/>
  <c r="F200" i="38"/>
  <c r="F199" i="38"/>
  <c r="D198" i="38"/>
  <c r="L196" i="38"/>
  <c r="N196" i="38" s="1"/>
  <c r="L195" i="38"/>
  <c r="N195" i="38" s="1"/>
  <c r="J196" i="38"/>
  <c r="J195" i="38"/>
  <c r="H196" i="38"/>
  <c r="H195" i="38"/>
  <c r="F196" i="38"/>
  <c r="F195" i="38"/>
  <c r="D194" i="38"/>
  <c r="L192" i="38"/>
  <c r="N192" i="38" s="1"/>
  <c r="L191" i="38"/>
  <c r="N191" i="38" s="1"/>
  <c r="J192" i="38"/>
  <c r="J191" i="38"/>
  <c r="H192" i="38"/>
  <c r="H191" i="38"/>
  <c r="F192" i="38"/>
  <c r="F191" i="38"/>
  <c r="D190" i="38"/>
  <c r="L188" i="38"/>
  <c r="N188" i="38" s="1"/>
  <c r="L187" i="38"/>
  <c r="N187" i="38" s="1"/>
  <c r="J188" i="38"/>
  <c r="J187" i="38"/>
  <c r="H188" i="38"/>
  <c r="H187" i="38"/>
  <c r="F188" i="38"/>
  <c r="F187" i="38"/>
  <c r="D186" i="38"/>
  <c r="L183" i="38"/>
  <c r="N183" i="38" s="1"/>
  <c r="L184" i="38"/>
  <c r="N184" i="38" s="1"/>
  <c r="J184" i="38"/>
  <c r="J183" i="38"/>
  <c r="H184" i="38"/>
  <c r="H183" i="38"/>
  <c r="F184" i="38"/>
  <c r="F183" i="38"/>
  <c r="D182" i="38"/>
  <c r="L176" i="38"/>
  <c r="N176" i="38" s="1"/>
  <c r="L175" i="38"/>
  <c r="N175" i="38" s="1"/>
  <c r="J176" i="38"/>
  <c r="J175" i="38"/>
  <c r="H176" i="38"/>
  <c r="H175" i="38"/>
  <c r="F175" i="38"/>
  <c r="F176" i="38"/>
  <c r="D174" i="38"/>
  <c r="L172" i="38"/>
  <c r="N172" i="38" s="1"/>
  <c r="L171" i="38"/>
  <c r="N171" i="38" s="1"/>
  <c r="J172" i="38"/>
  <c r="J171" i="38"/>
  <c r="H172" i="38"/>
  <c r="H171" i="38"/>
  <c r="F172" i="38"/>
  <c r="F171" i="38"/>
  <c r="D170" i="38"/>
  <c r="L164" i="38"/>
  <c r="N164" i="38" s="1"/>
  <c r="N168" i="38"/>
  <c r="N167" i="38"/>
  <c r="J164" i="38"/>
  <c r="L163" i="38"/>
  <c r="N163" i="38" s="1"/>
  <c r="F164" i="38"/>
  <c r="J163" i="38"/>
  <c r="H164" i="38"/>
  <c r="H163" i="38"/>
  <c r="F163" i="38"/>
  <c r="D162" i="38"/>
  <c r="L160" i="38"/>
  <c r="N160" i="38" s="1"/>
  <c r="L159" i="38"/>
  <c r="N159" i="38" s="1"/>
  <c r="J160" i="38"/>
  <c r="J159" i="38"/>
  <c r="H160" i="38"/>
  <c r="H159" i="38"/>
  <c r="F159" i="38"/>
  <c r="F160" i="38"/>
  <c r="D158" i="38"/>
  <c r="L156" i="38"/>
  <c r="N156" i="38" s="1"/>
  <c r="L155" i="38"/>
  <c r="N155" i="38" s="1"/>
  <c r="H155" i="38"/>
  <c r="H156" i="38"/>
  <c r="J156" i="38"/>
  <c r="J155" i="38"/>
  <c r="F156" i="38"/>
  <c r="F155" i="38"/>
  <c r="D154" i="38"/>
  <c r="L152" i="38"/>
  <c r="N152" i="38" s="1"/>
  <c r="L151" i="38"/>
  <c r="N151" i="38" s="1"/>
  <c r="J152" i="38"/>
  <c r="J151" i="38"/>
  <c r="H152" i="38"/>
  <c r="H151" i="38"/>
  <c r="F152" i="38"/>
  <c r="F151" i="38"/>
  <c r="D150" i="38"/>
  <c r="L148" i="38"/>
  <c r="N148" i="38" s="1"/>
  <c r="L147" i="38"/>
  <c r="N147" i="38" s="1"/>
  <c r="J148" i="38"/>
  <c r="J147" i="38"/>
  <c r="H148" i="38"/>
  <c r="H147" i="38"/>
  <c r="F148" i="38"/>
  <c r="F147" i="38"/>
  <c r="D146" i="38"/>
  <c r="L144" i="38"/>
  <c r="N144" i="38" s="1"/>
  <c r="L143" i="38"/>
  <c r="N143" i="38" s="1"/>
  <c r="J144" i="38"/>
  <c r="J143" i="38"/>
  <c r="H144" i="38"/>
  <c r="H143" i="38"/>
  <c r="F143" i="38"/>
  <c r="F144" i="38"/>
  <c r="D142" i="38"/>
  <c r="L136" i="38"/>
  <c r="N136" i="38" s="1"/>
  <c r="D134" i="38"/>
  <c r="J135" i="38"/>
  <c r="L135" i="38"/>
  <c r="N135" i="38" s="1"/>
  <c r="J136" i="38"/>
  <c r="H136" i="38"/>
  <c r="H135" i="38"/>
  <c r="F136" i="38"/>
  <c r="F135" i="38"/>
  <c r="D114" i="38"/>
  <c r="J116" i="38"/>
  <c r="H116" i="38"/>
  <c r="F115" i="38"/>
  <c r="F116" i="38"/>
  <c r="L116" i="38"/>
  <c r="N116" i="38" s="1"/>
  <c r="L115" i="38"/>
  <c r="N115" i="38" s="1"/>
  <c r="J115" i="38"/>
  <c r="H115" i="38"/>
  <c r="F107" i="38"/>
  <c r="F108" i="38"/>
  <c r="L108" i="38"/>
  <c r="N108" i="38" s="1"/>
  <c r="L107" i="38"/>
  <c r="N107" i="38" s="1"/>
  <c r="J108" i="38"/>
  <c r="J107" i="38"/>
  <c r="H108" i="38"/>
  <c r="H107" i="38"/>
  <c r="H106" i="38"/>
  <c r="D106" i="38"/>
  <c r="J100" i="38"/>
  <c r="L99" i="38"/>
  <c r="N99" i="38" s="1"/>
  <c r="L100" i="38"/>
  <c r="N100" i="38" s="1"/>
  <c r="J99" i="38"/>
  <c r="H99" i="38"/>
  <c r="H100" i="38"/>
  <c r="F100" i="38"/>
  <c r="F99" i="38"/>
  <c r="D98" i="38"/>
  <c r="J95" i="38"/>
  <c r="H96" i="38"/>
  <c r="H95" i="38"/>
  <c r="J94" i="38"/>
  <c r="J96" i="38"/>
  <c r="L96" i="38"/>
  <c r="N96" i="38" s="1"/>
  <c r="L95" i="38"/>
  <c r="N95" i="38" s="1"/>
  <c r="F96" i="38"/>
  <c r="F95" i="38"/>
  <c r="D94" i="38"/>
  <c r="F88" i="38"/>
  <c r="L88" i="38"/>
  <c r="N88" i="38" s="1"/>
  <c r="L87" i="38"/>
  <c r="N87" i="38" s="1"/>
  <c r="J88" i="38"/>
  <c r="J87" i="38"/>
  <c r="H88" i="38"/>
  <c r="H87" i="38"/>
  <c r="F87" i="38"/>
  <c r="D86" i="38"/>
  <c r="F83" i="38"/>
  <c r="J84" i="38"/>
  <c r="L83" i="38"/>
  <c r="N83" i="38" s="1"/>
  <c r="F84" i="38"/>
  <c r="H84" i="38"/>
  <c r="L84" i="38"/>
  <c r="N84" i="38" s="1"/>
  <c r="D82" i="38"/>
  <c r="J83" i="38"/>
  <c r="H83" i="38"/>
  <c r="L80" i="38"/>
  <c r="N80" i="38" s="1"/>
  <c r="L79" i="38"/>
  <c r="N79" i="38" s="1"/>
  <c r="J80" i="38"/>
  <c r="J79" i="38"/>
  <c r="H80" i="38"/>
  <c r="H79" i="38"/>
  <c r="F80" i="38"/>
  <c r="F79" i="38"/>
  <c r="D78" i="38"/>
  <c r="N63" i="38"/>
  <c r="L72" i="38"/>
  <c r="N72" i="38" s="1"/>
  <c r="L71" i="38"/>
  <c r="N71" i="38" s="1"/>
  <c r="J72" i="38"/>
  <c r="J71" i="38"/>
  <c r="H72" i="38"/>
  <c r="H71" i="38"/>
  <c r="F72" i="38"/>
  <c r="F71" i="38"/>
  <c r="D70" i="38"/>
  <c r="F36" i="38"/>
  <c r="N64" i="38"/>
  <c r="L36" i="38"/>
  <c r="N36" i="38" s="1"/>
  <c r="H36" i="38"/>
  <c r="J48" i="38"/>
  <c r="L48" i="38"/>
  <c r="N48" i="38" s="1"/>
  <c r="H48" i="38"/>
  <c r="F48" i="38"/>
  <c r="L47" i="38"/>
  <c r="N47" i="38" s="1"/>
  <c r="J47" i="38"/>
  <c r="H47" i="38"/>
  <c r="F47" i="38"/>
  <c r="D46" i="38"/>
  <c r="F35" i="38"/>
  <c r="H35" i="38"/>
  <c r="L35" i="38"/>
  <c r="N35" i="38" s="1"/>
  <c r="J35" i="38"/>
  <c r="D34" i="38"/>
  <c r="F31" i="38"/>
  <c r="L32" i="38"/>
  <c r="N32" i="38" s="1"/>
  <c r="L31" i="38"/>
  <c r="N31" i="38" s="1"/>
  <c r="J32" i="38"/>
  <c r="H31" i="38"/>
  <c r="J31" i="38"/>
  <c r="H32" i="38"/>
  <c r="F32" i="38"/>
  <c r="D30" i="38"/>
  <c r="N24" i="38"/>
  <c r="N23" i="38"/>
  <c r="J20" i="38"/>
  <c r="L20" i="38"/>
  <c r="N20" i="38" s="1"/>
  <c r="L19" i="38"/>
  <c r="N19" i="38" s="1"/>
  <c r="J19" i="38"/>
  <c r="H20" i="38"/>
  <c r="H19" i="38"/>
  <c r="F20" i="38"/>
  <c r="F19" i="38"/>
  <c r="D18" i="38"/>
  <c r="H14" i="38"/>
  <c r="J16" i="38"/>
  <c r="L16" i="38"/>
  <c r="N16" i="38" s="1"/>
  <c r="L15" i="38"/>
  <c r="N15" i="38" s="1"/>
  <c r="J15" i="38"/>
  <c r="H16" i="38"/>
  <c r="H15" i="38"/>
  <c r="F16" i="38"/>
  <c r="F15" i="38"/>
  <c r="D14" i="38"/>
  <c r="L12" i="38"/>
  <c r="N12" i="38" s="1"/>
  <c r="L11" i="38"/>
  <c r="J12" i="38"/>
  <c r="J11" i="38"/>
  <c r="H12" i="38"/>
  <c r="H11" i="38"/>
  <c r="F12" i="38"/>
  <c r="F11" i="38"/>
  <c r="D10" i="38"/>
  <c r="F298" i="38"/>
  <c r="F14" i="38"/>
  <c r="L14" i="38"/>
  <c r="J14" i="38"/>
  <c r="F210" i="38"/>
  <c r="F230" i="38"/>
  <c r="J130" i="38"/>
  <c r="H130" i="38"/>
  <c r="L130" i="38"/>
  <c r="F218" i="38"/>
  <c r="L122" i="38"/>
  <c r="F122" i="38"/>
  <c r="H122" i="38"/>
  <c r="J122" i="38"/>
  <c r="L126" i="38" l="1"/>
  <c r="N126" i="38" s="1"/>
  <c r="J126" i="38"/>
  <c r="H126" i="38"/>
  <c r="F126" i="38"/>
  <c r="N130" i="38"/>
  <c r="L118" i="38"/>
  <c r="N118" i="38" s="1"/>
  <c r="J118" i="38"/>
  <c r="H118" i="38"/>
  <c r="F118" i="38"/>
  <c r="N122" i="38"/>
  <c r="F98" i="38"/>
  <c r="H98" i="38"/>
  <c r="N102" i="38"/>
  <c r="N178" i="38"/>
  <c r="L306" i="38"/>
  <c r="N306" i="38" s="1"/>
  <c r="J306" i="38"/>
  <c r="F306" i="38"/>
  <c r="L138" i="38"/>
  <c r="N138" i="38" s="1"/>
  <c r="J138" i="38"/>
  <c r="H138" i="38"/>
  <c r="F138" i="38"/>
  <c r="L110" i="38"/>
  <c r="N110" i="38" s="1"/>
  <c r="J110" i="38"/>
  <c r="H110" i="38"/>
  <c r="F110" i="38"/>
  <c r="L74" i="38"/>
  <c r="N74" i="38" s="1"/>
  <c r="J74" i="38"/>
  <c r="H74" i="38"/>
  <c r="F74" i="38"/>
  <c r="L58" i="38"/>
  <c r="N58" i="38" s="1"/>
  <c r="J58" i="38"/>
  <c r="H58" i="38"/>
  <c r="F58" i="38"/>
  <c r="N38" i="38"/>
  <c r="J302" i="38"/>
  <c r="N50" i="38"/>
  <c r="L298" i="38"/>
  <c r="N298" i="38" s="1"/>
  <c r="J298" i="38"/>
  <c r="L302" i="38"/>
  <c r="N302" i="38" s="1"/>
  <c r="F302" i="38"/>
  <c r="H294" i="38"/>
  <c r="L294" i="38"/>
  <c r="N294" i="38" s="1"/>
  <c r="J294" i="38"/>
  <c r="F294" i="38"/>
  <c r="L290" i="38"/>
  <c r="N290" i="38" s="1"/>
  <c r="J290" i="38"/>
  <c r="H290" i="38"/>
  <c r="F290" i="38"/>
  <c r="L286" i="38"/>
  <c r="N286" i="38" s="1"/>
  <c r="J286" i="38"/>
  <c r="H286" i="38"/>
  <c r="F286" i="38"/>
  <c r="F282" i="38"/>
  <c r="L282" i="38"/>
  <c r="N282" i="38" s="1"/>
  <c r="J282" i="38"/>
  <c r="H282" i="38"/>
  <c r="N278" i="38"/>
  <c r="L274" i="38"/>
  <c r="N274" i="38" s="1"/>
  <c r="J274" i="38"/>
  <c r="H274" i="38"/>
  <c r="F274" i="38"/>
  <c r="L270" i="38"/>
  <c r="N270" i="38" s="1"/>
  <c r="J270" i="38"/>
  <c r="H270" i="38"/>
  <c r="F270" i="38"/>
  <c r="H266" i="38"/>
  <c r="N266" i="38"/>
  <c r="L262" i="38"/>
  <c r="N262" i="38" s="1"/>
  <c r="J262" i="38"/>
  <c r="H262" i="38"/>
  <c r="F262" i="38"/>
  <c r="L258" i="38"/>
  <c r="N258" i="38" s="1"/>
  <c r="J258" i="38"/>
  <c r="H258" i="38"/>
  <c r="F258" i="38"/>
  <c r="L254" i="38"/>
  <c r="N254" i="38" s="1"/>
  <c r="J254" i="38"/>
  <c r="H254" i="38"/>
  <c r="F254" i="38"/>
  <c r="N250" i="38"/>
  <c r="H246" i="38"/>
  <c r="L230" i="38"/>
  <c r="N230" i="38" s="1"/>
  <c r="L238" i="38"/>
  <c r="N238" i="38" s="1"/>
  <c r="N246" i="38"/>
  <c r="J238" i="38"/>
  <c r="H238" i="38"/>
  <c r="F238" i="38"/>
  <c r="H214" i="38"/>
  <c r="L214" i="38"/>
  <c r="N214" i="38" s="1"/>
  <c r="J234" i="38"/>
  <c r="L234" i="38"/>
  <c r="N234" i="38" s="1"/>
  <c r="H234" i="38"/>
  <c r="J230" i="38"/>
  <c r="F234" i="38"/>
  <c r="L218" i="38"/>
  <c r="N218" i="38" s="1"/>
  <c r="H218" i="38"/>
  <c r="F214" i="38"/>
  <c r="L226" i="38"/>
  <c r="N226" i="38" s="1"/>
  <c r="J226" i="38"/>
  <c r="H226" i="38"/>
  <c r="F226" i="38"/>
  <c r="H222" i="38"/>
  <c r="L222" i="38"/>
  <c r="N222" i="38" s="1"/>
  <c r="J222" i="38"/>
  <c r="H210" i="38"/>
  <c r="L210" i="38"/>
  <c r="N210" i="38" s="1"/>
  <c r="F222" i="38"/>
  <c r="J218" i="38"/>
  <c r="L206" i="38"/>
  <c r="N206" i="38" s="1"/>
  <c r="J206" i="38"/>
  <c r="J210" i="38"/>
  <c r="L202" i="38"/>
  <c r="N202" i="38" s="1"/>
  <c r="J202" i="38"/>
  <c r="H202" i="38"/>
  <c r="F202" i="38"/>
  <c r="L198" i="38"/>
  <c r="N198" i="38" s="1"/>
  <c r="J198" i="38"/>
  <c r="H198" i="38"/>
  <c r="F198" i="38"/>
  <c r="L194" i="38"/>
  <c r="N194" i="38" s="1"/>
  <c r="J194" i="38"/>
  <c r="H194" i="38"/>
  <c r="F194" i="38"/>
  <c r="L190" i="38"/>
  <c r="N190" i="38" s="1"/>
  <c r="J190" i="38"/>
  <c r="H190" i="38"/>
  <c r="F190" i="38"/>
  <c r="L186" i="38"/>
  <c r="N186" i="38" s="1"/>
  <c r="J186" i="38"/>
  <c r="H186" i="38"/>
  <c r="F186" i="38"/>
  <c r="L182" i="38"/>
  <c r="N182" i="38" s="1"/>
  <c r="H182" i="38"/>
  <c r="J182" i="38"/>
  <c r="F182" i="38"/>
  <c r="J174" i="38"/>
  <c r="L174" i="38"/>
  <c r="N174" i="38" s="1"/>
  <c r="H174" i="38"/>
  <c r="F174" i="38"/>
  <c r="L170" i="38"/>
  <c r="N170" i="38" s="1"/>
  <c r="J170" i="38"/>
  <c r="H170" i="38"/>
  <c r="F170" i="38"/>
  <c r="L162" i="38"/>
  <c r="N162" i="38" s="1"/>
  <c r="N166" i="38"/>
  <c r="J162" i="38"/>
  <c r="H162" i="38"/>
  <c r="F162" i="38"/>
  <c r="L158" i="38"/>
  <c r="N158" i="38" s="1"/>
  <c r="J158" i="38"/>
  <c r="H158" i="38"/>
  <c r="F158" i="38"/>
  <c r="L154" i="38"/>
  <c r="N154" i="38" s="1"/>
  <c r="J154" i="38"/>
  <c r="H154" i="38"/>
  <c r="F154" i="38"/>
  <c r="L150" i="38"/>
  <c r="N150" i="38" s="1"/>
  <c r="J150" i="38"/>
  <c r="H150" i="38"/>
  <c r="F150" i="38"/>
  <c r="L146" i="38"/>
  <c r="N146" i="38" s="1"/>
  <c r="J146" i="38"/>
  <c r="H146" i="38"/>
  <c r="F146" i="38"/>
  <c r="L142" i="38"/>
  <c r="N142" i="38" s="1"/>
  <c r="J142" i="38"/>
  <c r="H142" i="38"/>
  <c r="F142" i="38"/>
  <c r="L134" i="38"/>
  <c r="N134" i="38" s="1"/>
  <c r="J134" i="38"/>
  <c r="H134" i="38"/>
  <c r="F134" i="38"/>
  <c r="F106" i="38"/>
  <c r="J106" i="38"/>
  <c r="J98" i="38"/>
  <c r="L98" i="38"/>
  <c r="N98" i="38" s="1"/>
  <c r="H114" i="38"/>
  <c r="F114" i="38"/>
  <c r="L114" i="38"/>
  <c r="N114" i="38" s="1"/>
  <c r="J114" i="38"/>
  <c r="L106" i="38"/>
  <c r="N106" i="38" s="1"/>
  <c r="L94" i="38"/>
  <c r="N94" i="38" s="1"/>
  <c r="F94" i="38"/>
  <c r="H94" i="38"/>
  <c r="L86" i="38"/>
  <c r="N86" i="38" s="1"/>
  <c r="J86" i="38"/>
  <c r="H86" i="38"/>
  <c r="F86" i="38"/>
  <c r="L82" i="38"/>
  <c r="N82" i="38" s="1"/>
  <c r="J82" i="38"/>
  <c r="H82" i="38"/>
  <c r="F82" i="38"/>
  <c r="N62" i="38"/>
  <c r="L78" i="38"/>
  <c r="N78" i="38" s="1"/>
  <c r="J78" i="38"/>
  <c r="H78" i="38"/>
  <c r="F78" i="38"/>
  <c r="L70" i="38"/>
  <c r="N70" i="38" s="1"/>
  <c r="J70" i="38"/>
  <c r="H70" i="38"/>
  <c r="F70" i="38"/>
  <c r="L46" i="38"/>
  <c r="N46" i="38" s="1"/>
  <c r="J46" i="38"/>
  <c r="H46" i="38"/>
  <c r="F46" i="38"/>
  <c r="L34" i="38"/>
  <c r="N34" i="38" s="1"/>
  <c r="J34" i="38"/>
  <c r="H34" i="38"/>
  <c r="F34" i="38"/>
  <c r="L30" i="38"/>
  <c r="N30" i="38" s="1"/>
  <c r="J30" i="38"/>
  <c r="H30" i="38"/>
  <c r="F30" i="38"/>
  <c r="N22" i="38"/>
  <c r="H18" i="38"/>
  <c r="L18" i="38"/>
  <c r="N18" i="38" s="1"/>
  <c r="J18" i="38"/>
  <c r="F18" i="38"/>
  <c r="N14" i="38"/>
  <c r="F10" i="38"/>
  <c r="L10" i="38"/>
  <c r="J10" i="38"/>
  <c r="H10" i="38"/>
  <c r="R44" i="35" l="1"/>
  <c r="R90" i="35" l="1"/>
  <c r="R1631" i="35"/>
  <c r="CA10" i="35" l="1"/>
  <c r="B8" i="38" s="1"/>
  <c r="BY10" i="35"/>
  <c r="B7" i="38" s="1"/>
  <c r="BJ10" i="35"/>
  <c r="D7" i="38" l="1"/>
  <c r="BR10" i="35"/>
  <c r="N11" i="38" s="1"/>
  <c r="BZ10" i="35"/>
  <c r="BO10" i="35"/>
  <c r="BK10" i="35"/>
  <c r="BN10" i="35"/>
  <c r="BU10" i="35"/>
  <c r="BV10" i="35"/>
  <c r="BW10" i="35"/>
  <c r="BL10" i="35"/>
  <c r="C28" i="41"/>
  <c r="K28" i="41"/>
  <c r="K14" i="41"/>
  <c r="C14" i="41"/>
  <c r="C27" i="41"/>
  <c r="K27" i="41"/>
  <c r="K26" i="41"/>
  <c r="C26" i="41"/>
  <c r="K25" i="41"/>
  <c r="C25" i="41"/>
  <c r="K24" i="41"/>
  <c r="C24" i="41"/>
  <c r="K23" i="41"/>
  <c r="C23" i="41"/>
  <c r="K22" i="41"/>
  <c r="C22" i="41"/>
  <c r="K21" i="41"/>
  <c r="C21" i="41"/>
  <c r="K20" i="41"/>
  <c r="C20" i="41"/>
  <c r="K19" i="41"/>
  <c r="C19" i="41"/>
  <c r="K18" i="41"/>
  <c r="C18" i="41"/>
  <c r="K17" i="41"/>
  <c r="C17" i="41"/>
  <c r="K16" i="41"/>
  <c r="C16" i="41"/>
  <c r="C15" i="41"/>
  <c r="K15" i="41"/>
  <c r="K13" i="41"/>
  <c r="C13" i="41"/>
  <c r="K12" i="41"/>
  <c r="C12" i="41"/>
  <c r="C11" i="41"/>
  <c r="K11" i="41"/>
  <c r="K10" i="41"/>
  <c r="C7" i="41"/>
  <c r="C8" i="41"/>
  <c r="C9" i="41"/>
  <c r="C10" i="41"/>
  <c r="C6" i="41"/>
  <c r="K6" i="41"/>
  <c r="K7" i="41"/>
  <c r="K8" i="41"/>
  <c r="K9" i="41"/>
  <c r="H8" i="38" l="1"/>
  <c r="H7" i="38"/>
  <c r="F7" i="38"/>
  <c r="J7" i="38"/>
  <c r="J8" i="38"/>
  <c r="F8" i="38"/>
  <c r="D6" i="38"/>
  <c r="B1" i="38"/>
  <c r="B6" i="38"/>
  <c r="L7" i="38"/>
  <c r="N7" i="38" s="1"/>
  <c r="BS10" i="35"/>
  <c r="BM10" i="35"/>
  <c r="BP10" i="35"/>
  <c r="BQ10" i="35"/>
  <c r="R36" i="35"/>
  <c r="R45" i="35"/>
  <c r="R77" i="35"/>
  <c r="R1628" i="35"/>
  <c r="J6" i="38" l="1"/>
  <c r="H6" i="38"/>
  <c r="F6" i="38"/>
  <c r="L6" i="38"/>
  <c r="N10" i="38"/>
  <c r="BF108" i="40"/>
  <c r="BG108" i="40" s="1"/>
  <c r="AV108" i="40"/>
  <c r="BA108" i="40" s="1"/>
  <c r="BF107" i="40"/>
  <c r="BG107" i="40" s="1"/>
  <c r="AV107" i="40"/>
  <c r="BA107" i="40" s="1"/>
  <c r="BF98" i="40"/>
  <c r="BG98" i="40" s="1"/>
  <c r="AV98" i="40"/>
  <c r="BA98" i="40" s="1"/>
  <c r="AX108" i="40" l="1"/>
  <c r="AZ108" i="40"/>
  <c r="BD108" i="40"/>
  <c r="AW108" i="40"/>
  <c r="AX107" i="40"/>
  <c r="AZ107" i="40"/>
  <c r="BD107" i="40"/>
  <c r="AW107" i="40"/>
  <c r="AX98" i="40"/>
  <c r="AZ98" i="40"/>
  <c r="BD98" i="40"/>
  <c r="AW98" i="40"/>
  <c r="BF87" i="40"/>
  <c r="BG87" i="40" s="1"/>
  <c r="AV87" i="40"/>
  <c r="BA87" i="40" s="1"/>
  <c r="BF75" i="40"/>
  <c r="BG75" i="40" s="1"/>
  <c r="AV75" i="40"/>
  <c r="BA75" i="40" s="1"/>
  <c r="BF97" i="40"/>
  <c r="BG97" i="40" s="1"/>
  <c r="AV97" i="40"/>
  <c r="BA97" i="40" s="1"/>
  <c r="BF84" i="40"/>
  <c r="BG84" i="40" s="1"/>
  <c r="AV84" i="40"/>
  <c r="BA84" i="40" s="1"/>
  <c r="BF59" i="40"/>
  <c r="BG59" i="40" s="1"/>
  <c r="AV59" i="40"/>
  <c r="BD59" i="40" s="1"/>
  <c r="BF26" i="40"/>
  <c r="BG26" i="40" s="1"/>
  <c r="AV26" i="40"/>
  <c r="BA26" i="40" s="1"/>
  <c r="BF25" i="40"/>
  <c r="BG25" i="40" s="1"/>
  <c r="AV25" i="40"/>
  <c r="BD25" i="40" s="1"/>
  <c r="BF24" i="40"/>
  <c r="BG24" i="40" s="1"/>
  <c r="AV24" i="40"/>
  <c r="BA24" i="40" s="1"/>
  <c r="BF23" i="40"/>
  <c r="BG23" i="40" s="1"/>
  <c r="AV23" i="40"/>
  <c r="BA23" i="40" s="1"/>
  <c r="BF22" i="40"/>
  <c r="BG22" i="40" s="1"/>
  <c r="AV22" i="40"/>
  <c r="BA22" i="40" s="1"/>
  <c r="BF21" i="40"/>
  <c r="BG21" i="40" s="1"/>
  <c r="AV21" i="40"/>
  <c r="BA21" i="40" s="1"/>
  <c r="BF20" i="40"/>
  <c r="BG20" i="40" s="1"/>
  <c r="AV20" i="40"/>
  <c r="BA20" i="40" s="1"/>
  <c r="BF19" i="40"/>
  <c r="BG19" i="40" s="1"/>
  <c r="AV19" i="40"/>
  <c r="BA19" i="40" s="1"/>
  <c r="BF18" i="40"/>
  <c r="BG18" i="40" s="1"/>
  <c r="AV18" i="40"/>
  <c r="BA18" i="40" s="1"/>
  <c r="BF17" i="40"/>
  <c r="BG17" i="40" s="1"/>
  <c r="AV17" i="40"/>
  <c r="BA17" i="40" s="1"/>
  <c r="BF16" i="40"/>
  <c r="BG16" i="40" s="1"/>
  <c r="AV16" i="40"/>
  <c r="BA16" i="40" s="1"/>
  <c r="BF9" i="40"/>
  <c r="BG9" i="40" s="1"/>
  <c r="AV9" i="40"/>
  <c r="BA9" i="40" s="1"/>
  <c r="BF6" i="40"/>
  <c r="BG6" i="40" s="1"/>
  <c r="AV6" i="40"/>
  <c r="BA6" i="40" s="1"/>
  <c r="BE108" i="40" l="1"/>
  <c r="BC108" i="40"/>
  <c r="AY108" i="40"/>
  <c r="BB108" i="40"/>
  <c r="BE107" i="40"/>
  <c r="BC107" i="40"/>
  <c r="AY107" i="40"/>
  <c r="BB107" i="40"/>
  <c r="BE98" i="40"/>
  <c r="BC98" i="40"/>
  <c r="AY98" i="40"/>
  <c r="BB98" i="40"/>
  <c r="AX87" i="40"/>
  <c r="AZ87" i="40"/>
  <c r="BD87" i="40"/>
  <c r="AW87" i="40"/>
  <c r="AX75" i="40"/>
  <c r="AZ75" i="40"/>
  <c r="BD75" i="40"/>
  <c r="AW75" i="40"/>
  <c r="AX97" i="40"/>
  <c r="AZ97" i="40"/>
  <c r="BD97" i="40"/>
  <c r="AW97" i="40"/>
  <c r="AX84" i="40"/>
  <c r="AZ84" i="40"/>
  <c r="BD84" i="40"/>
  <c r="AW84" i="40"/>
  <c r="BA59" i="40"/>
  <c r="AW59" i="40"/>
  <c r="BE59" i="40" s="1"/>
  <c r="AX59" i="40"/>
  <c r="AZ59" i="40"/>
  <c r="AX26" i="40"/>
  <c r="AZ26" i="40"/>
  <c r="BD26" i="40"/>
  <c r="AW26" i="40"/>
  <c r="BA25" i="40"/>
  <c r="AW25" i="40"/>
  <c r="BB25" i="40" s="1"/>
  <c r="AX25" i="40"/>
  <c r="AZ25" i="40"/>
  <c r="AX24" i="40"/>
  <c r="AZ24" i="40"/>
  <c r="BD24" i="40"/>
  <c r="AW24" i="40"/>
  <c r="AX23" i="40"/>
  <c r="AZ23" i="40"/>
  <c r="BD23" i="40"/>
  <c r="AW23" i="40"/>
  <c r="AX22" i="40"/>
  <c r="AZ22" i="40"/>
  <c r="BD22" i="40"/>
  <c r="AW22" i="40"/>
  <c r="AX21" i="40"/>
  <c r="AZ21" i="40"/>
  <c r="BD21" i="40"/>
  <c r="AW21" i="40"/>
  <c r="AX20" i="40"/>
  <c r="AZ20" i="40"/>
  <c r="BD20" i="40"/>
  <c r="AW20" i="40"/>
  <c r="AX19" i="40"/>
  <c r="AZ19" i="40"/>
  <c r="BD19" i="40"/>
  <c r="AW19" i="40"/>
  <c r="AX18" i="40"/>
  <c r="AZ18" i="40"/>
  <c r="BD18" i="40"/>
  <c r="AW18" i="40"/>
  <c r="AX17" i="40"/>
  <c r="AZ17" i="40"/>
  <c r="BD17" i="40"/>
  <c r="AW17" i="40"/>
  <c r="AX16" i="40"/>
  <c r="AZ16" i="40"/>
  <c r="BD16" i="40"/>
  <c r="AW16" i="40"/>
  <c r="AX9" i="40"/>
  <c r="AZ9" i="40"/>
  <c r="BD9" i="40"/>
  <c r="AW9" i="40"/>
  <c r="AX6" i="40"/>
  <c r="AZ6" i="40"/>
  <c r="BD6" i="40"/>
  <c r="AW6" i="40"/>
  <c r="BG340" i="40"/>
  <c r="BF340" i="40"/>
  <c r="BF339" i="40"/>
  <c r="BG339" i="40" s="1"/>
  <c r="AV339" i="40"/>
  <c r="BD339" i="40" s="1"/>
  <c r="BF338" i="40"/>
  <c r="BG338" i="40" s="1"/>
  <c r="AV338" i="40"/>
  <c r="BD338" i="40" s="1"/>
  <c r="BF337" i="40"/>
  <c r="BG337" i="40" s="1"/>
  <c r="AV337" i="40"/>
  <c r="BD337" i="40" s="1"/>
  <c r="BF336" i="40"/>
  <c r="BG336" i="40" s="1"/>
  <c r="AV336" i="40"/>
  <c r="BD336" i="40" s="1"/>
  <c r="BF335" i="40"/>
  <c r="BG335" i="40" s="1"/>
  <c r="AV335" i="40"/>
  <c r="BD335" i="40" s="1"/>
  <c r="BF334" i="40"/>
  <c r="BG334" i="40" s="1"/>
  <c r="AV334" i="40"/>
  <c r="BD334" i="40" s="1"/>
  <c r="BF333" i="40"/>
  <c r="BG333" i="40" s="1"/>
  <c r="AV333" i="40"/>
  <c r="BD333" i="40" s="1"/>
  <c r="BF332" i="40"/>
  <c r="BG332" i="40" s="1"/>
  <c r="AV332" i="40"/>
  <c r="BF331" i="40"/>
  <c r="BG331" i="40" s="1"/>
  <c r="AV331" i="40"/>
  <c r="AX331" i="40" s="1"/>
  <c r="BF330" i="40"/>
  <c r="BG330" i="40" s="1"/>
  <c r="AV330" i="40"/>
  <c r="BF329" i="40"/>
  <c r="BG329" i="40" s="1"/>
  <c r="AV329" i="40"/>
  <c r="AX329" i="40" s="1"/>
  <c r="BF328" i="40"/>
  <c r="BG328" i="40" s="1"/>
  <c r="AV328" i="40"/>
  <c r="BF327" i="40"/>
  <c r="BG327" i="40" s="1"/>
  <c r="AV327" i="40"/>
  <c r="BD327" i="40" s="1"/>
  <c r="BF326" i="40"/>
  <c r="BG326" i="40" s="1"/>
  <c r="AV326" i="40"/>
  <c r="BD326" i="40" s="1"/>
  <c r="BF325" i="40"/>
  <c r="BG325" i="40" s="1"/>
  <c r="AV325" i="40"/>
  <c r="BD325" i="40" s="1"/>
  <c r="BF324" i="40"/>
  <c r="BG324" i="40" s="1"/>
  <c r="AV324" i="40"/>
  <c r="BD324" i="40" s="1"/>
  <c r="BF323" i="40"/>
  <c r="BG323" i="40" s="1"/>
  <c r="AV323" i="40"/>
  <c r="BD323" i="40" s="1"/>
  <c r="BF322" i="40"/>
  <c r="BG322" i="40" s="1"/>
  <c r="AV322" i="40"/>
  <c r="BD322" i="40" s="1"/>
  <c r="BF321" i="40"/>
  <c r="BG321" i="40" s="1"/>
  <c r="AV321" i="40"/>
  <c r="BD321" i="40" s="1"/>
  <c r="BF320" i="40"/>
  <c r="BG320" i="40" s="1"/>
  <c r="AV320" i="40"/>
  <c r="BD320" i="40" s="1"/>
  <c r="BF319" i="40"/>
  <c r="BG319" i="40" s="1"/>
  <c r="AV319" i="40"/>
  <c r="BD319" i="40" s="1"/>
  <c r="BF318" i="40"/>
  <c r="BG318" i="40" s="1"/>
  <c r="AV318" i="40"/>
  <c r="BF317" i="40"/>
  <c r="BG317" i="40" s="1"/>
  <c r="AV317" i="40"/>
  <c r="BA317" i="40" s="1"/>
  <c r="BF316" i="40"/>
  <c r="BG316" i="40" s="1"/>
  <c r="AV316" i="40"/>
  <c r="BA316" i="40" s="1"/>
  <c r="BF315" i="40"/>
  <c r="BG315" i="40" s="1"/>
  <c r="AV315" i="40"/>
  <c r="BA315" i="40" s="1"/>
  <c r="BF314" i="40"/>
  <c r="BG314" i="40" s="1"/>
  <c r="AV314" i="40"/>
  <c r="BA314" i="40" s="1"/>
  <c r="BF313" i="40"/>
  <c r="BG313" i="40" s="1"/>
  <c r="AV313" i="40"/>
  <c r="BA313" i="40" s="1"/>
  <c r="BF312" i="40"/>
  <c r="BG312" i="40" s="1"/>
  <c r="AV312" i="40"/>
  <c r="BA312" i="40" s="1"/>
  <c r="BF311" i="40"/>
  <c r="BG311" i="40" s="1"/>
  <c r="AV311" i="40"/>
  <c r="BA311" i="40" s="1"/>
  <c r="BF310" i="40"/>
  <c r="BG310" i="40" s="1"/>
  <c r="AV310" i="40"/>
  <c r="BA310" i="40" s="1"/>
  <c r="BF309" i="40"/>
  <c r="BG309" i="40" s="1"/>
  <c r="AV309" i="40"/>
  <c r="BA309" i="40" s="1"/>
  <c r="BF308" i="40"/>
  <c r="BG308" i="40" s="1"/>
  <c r="AV308" i="40"/>
  <c r="BA308" i="40" s="1"/>
  <c r="BF307" i="40"/>
  <c r="BG307" i="40" s="1"/>
  <c r="AV307" i="40"/>
  <c r="BA307" i="40" s="1"/>
  <c r="BF306" i="40"/>
  <c r="BG306" i="40" s="1"/>
  <c r="AV306" i="40"/>
  <c r="BA306" i="40" s="1"/>
  <c r="BF305" i="40"/>
  <c r="BG305" i="40" s="1"/>
  <c r="AV305" i="40"/>
  <c r="BA305" i="40" s="1"/>
  <c r="BF304" i="40"/>
  <c r="BG304" i="40" s="1"/>
  <c r="AV304" i="40"/>
  <c r="AX304" i="40" s="1"/>
  <c r="BF303" i="40"/>
  <c r="BG303" i="40" s="1"/>
  <c r="AV303" i="40"/>
  <c r="BF302" i="40"/>
  <c r="BG302" i="40" s="1"/>
  <c r="AV302" i="40"/>
  <c r="AX302" i="40" s="1"/>
  <c r="BF301" i="40"/>
  <c r="BG301" i="40" s="1"/>
  <c r="AV301" i="40"/>
  <c r="BF300" i="40"/>
  <c r="BG300" i="40" s="1"/>
  <c r="AV300" i="40"/>
  <c r="AX300" i="40" s="1"/>
  <c r="BF299" i="40"/>
  <c r="BG299" i="40" s="1"/>
  <c r="AV299" i="40"/>
  <c r="BF298" i="40"/>
  <c r="BG298" i="40" s="1"/>
  <c r="AV298" i="40"/>
  <c r="AX298" i="40" s="1"/>
  <c r="BF297" i="40"/>
  <c r="BG297" i="40" s="1"/>
  <c r="AV297" i="40"/>
  <c r="BF296" i="40"/>
  <c r="BG296" i="40" s="1"/>
  <c r="AV296" i="40"/>
  <c r="AX296" i="40" s="1"/>
  <c r="BF295" i="40"/>
  <c r="BG295" i="40" s="1"/>
  <c r="AV295" i="40"/>
  <c r="BF294" i="40"/>
  <c r="BG294" i="40" s="1"/>
  <c r="AV294" i="40"/>
  <c r="AX294" i="40" s="1"/>
  <c r="BF293" i="40"/>
  <c r="BG293" i="40" s="1"/>
  <c r="AV293" i="40"/>
  <c r="BF292" i="40"/>
  <c r="BG292" i="40" s="1"/>
  <c r="AV292" i="40"/>
  <c r="AX292" i="40" s="1"/>
  <c r="BF291" i="40"/>
  <c r="BG291" i="40" s="1"/>
  <c r="AV291" i="40"/>
  <c r="BF290" i="40"/>
  <c r="BG290" i="40" s="1"/>
  <c r="AV290" i="40"/>
  <c r="AX290" i="40" s="1"/>
  <c r="BF289" i="40"/>
  <c r="BG289" i="40" s="1"/>
  <c r="AV289" i="40"/>
  <c r="BF288" i="40"/>
  <c r="BG288" i="40" s="1"/>
  <c r="AV288" i="40"/>
  <c r="AX288" i="40" s="1"/>
  <c r="BF287" i="40"/>
  <c r="BG287" i="40" s="1"/>
  <c r="AV287" i="40"/>
  <c r="BF286" i="40"/>
  <c r="BG286" i="40" s="1"/>
  <c r="AV286" i="40"/>
  <c r="AX286" i="40" s="1"/>
  <c r="BF285" i="40"/>
  <c r="BG285" i="40" s="1"/>
  <c r="AV285" i="40"/>
  <c r="BF284" i="40"/>
  <c r="BG284" i="40" s="1"/>
  <c r="AV284" i="40"/>
  <c r="AX284" i="40" s="1"/>
  <c r="BF283" i="40"/>
  <c r="BG283" i="40" s="1"/>
  <c r="AV283" i="40"/>
  <c r="BF282" i="40"/>
  <c r="BG282" i="40" s="1"/>
  <c r="AV282" i="40"/>
  <c r="AX282" i="40" s="1"/>
  <c r="BF281" i="40"/>
  <c r="BG281" i="40" s="1"/>
  <c r="AV281" i="40"/>
  <c r="BF280" i="40"/>
  <c r="BG280" i="40" s="1"/>
  <c r="AV280" i="40"/>
  <c r="AX280" i="40" s="1"/>
  <c r="BF279" i="40"/>
  <c r="BG279" i="40" s="1"/>
  <c r="AV279" i="40"/>
  <c r="BF278" i="40"/>
  <c r="BG278" i="40" s="1"/>
  <c r="AV278" i="40"/>
  <c r="AX278" i="40" s="1"/>
  <c r="BF277" i="40"/>
  <c r="BG277" i="40" s="1"/>
  <c r="AV277" i="40"/>
  <c r="BF276" i="40"/>
  <c r="BG276" i="40" s="1"/>
  <c r="AV276" i="40"/>
  <c r="AX276" i="40" s="1"/>
  <c r="BF275" i="40"/>
  <c r="BG275" i="40" s="1"/>
  <c r="AV275" i="40"/>
  <c r="BF274" i="40"/>
  <c r="BG274" i="40" s="1"/>
  <c r="AV274" i="40"/>
  <c r="AX274" i="40" s="1"/>
  <c r="BF273" i="40"/>
  <c r="BG273" i="40" s="1"/>
  <c r="AV273" i="40"/>
  <c r="BF272" i="40"/>
  <c r="BG272" i="40" s="1"/>
  <c r="AV272" i="40"/>
  <c r="AX272" i="40" s="1"/>
  <c r="BF271" i="40"/>
  <c r="BG271" i="40" s="1"/>
  <c r="AV271" i="40"/>
  <c r="BF270" i="40"/>
  <c r="BG270" i="40" s="1"/>
  <c r="AV270" i="40"/>
  <c r="AX270" i="40" s="1"/>
  <c r="BF269" i="40"/>
  <c r="BG269" i="40" s="1"/>
  <c r="AV269" i="40"/>
  <c r="BF268" i="40"/>
  <c r="BG268" i="40" s="1"/>
  <c r="AV268" i="40"/>
  <c r="AX268" i="40" s="1"/>
  <c r="BF267" i="40"/>
  <c r="BG267" i="40" s="1"/>
  <c r="AV267" i="40"/>
  <c r="BF266" i="40"/>
  <c r="BG266" i="40" s="1"/>
  <c r="AV266" i="40"/>
  <c r="AX266" i="40" s="1"/>
  <c r="BF265" i="40"/>
  <c r="BG265" i="40" s="1"/>
  <c r="AV265" i="40"/>
  <c r="BF264" i="40"/>
  <c r="BG264" i="40" s="1"/>
  <c r="AV264" i="40"/>
  <c r="AX264" i="40" s="1"/>
  <c r="BF263" i="40"/>
  <c r="BG263" i="40" s="1"/>
  <c r="AV263" i="40"/>
  <c r="BF262" i="40"/>
  <c r="BG262" i="40" s="1"/>
  <c r="AV262" i="40"/>
  <c r="AX262" i="40" s="1"/>
  <c r="BF261" i="40"/>
  <c r="BG261" i="40" s="1"/>
  <c r="AV261" i="40"/>
  <c r="BF260" i="40"/>
  <c r="BG260" i="40" s="1"/>
  <c r="AV260" i="40"/>
  <c r="AX260" i="40" s="1"/>
  <c r="BF259" i="40"/>
  <c r="BG259" i="40" s="1"/>
  <c r="AV259" i="40"/>
  <c r="BF258" i="40"/>
  <c r="BG258" i="40" s="1"/>
  <c r="AV258" i="40"/>
  <c r="AX258" i="40" s="1"/>
  <c r="BF257" i="40"/>
  <c r="BG257" i="40" s="1"/>
  <c r="AV257" i="40"/>
  <c r="BF256" i="40"/>
  <c r="BG256" i="40" s="1"/>
  <c r="AV256" i="40"/>
  <c r="AX256" i="40" s="1"/>
  <c r="BF255" i="40"/>
  <c r="BG255" i="40" s="1"/>
  <c r="AV255" i="40"/>
  <c r="BF254" i="40"/>
  <c r="BG254" i="40" s="1"/>
  <c r="AV254" i="40"/>
  <c r="AX254" i="40" s="1"/>
  <c r="BF253" i="40"/>
  <c r="BG253" i="40" s="1"/>
  <c r="AV253" i="40"/>
  <c r="BF252" i="40"/>
  <c r="BG252" i="40" s="1"/>
  <c r="AV252" i="40"/>
  <c r="AX252" i="40" s="1"/>
  <c r="BF251" i="40"/>
  <c r="BG251" i="40" s="1"/>
  <c r="AV251" i="40"/>
  <c r="BF250" i="40"/>
  <c r="BG250" i="40" s="1"/>
  <c r="AV250" i="40"/>
  <c r="BD250" i="40" s="1"/>
  <c r="BF249" i="40"/>
  <c r="BG249" i="40" s="1"/>
  <c r="AV249" i="40"/>
  <c r="BD249" i="40" s="1"/>
  <c r="BF248" i="40"/>
  <c r="BG248" i="40" s="1"/>
  <c r="AV248" i="40"/>
  <c r="BD248" i="40" s="1"/>
  <c r="BF247" i="40"/>
  <c r="BG247" i="40" s="1"/>
  <c r="AV247" i="40"/>
  <c r="BD247" i="40" s="1"/>
  <c r="BF246" i="40"/>
  <c r="BG246" i="40" s="1"/>
  <c r="AV246" i="40"/>
  <c r="BD246" i="40" s="1"/>
  <c r="BF245" i="40"/>
  <c r="BG245" i="40" s="1"/>
  <c r="AV245" i="40"/>
  <c r="BD245" i="40" s="1"/>
  <c r="BF244" i="40"/>
  <c r="BG244" i="40" s="1"/>
  <c r="AV244" i="40"/>
  <c r="BD244" i="40" s="1"/>
  <c r="BF243" i="40"/>
  <c r="BG243" i="40" s="1"/>
  <c r="AV243" i="40"/>
  <c r="BD243" i="40" s="1"/>
  <c r="BF242" i="40"/>
  <c r="BG242" i="40" s="1"/>
  <c r="AV242" i="40"/>
  <c r="BD242" i="40" s="1"/>
  <c r="BF241" i="40"/>
  <c r="BG241" i="40" s="1"/>
  <c r="AV241" i="40"/>
  <c r="BD241" i="40" s="1"/>
  <c r="BF240" i="40"/>
  <c r="BG240" i="40" s="1"/>
  <c r="AV240" i="40"/>
  <c r="BD240" i="40" s="1"/>
  <c r="BF239" i="40"/>
  <c r="BG239" i="40" s="1"/>
  <c r="AV239" i="40"/>
  <c r="BD239" i="40" s="1"/>
  <c r="BF238" i="40"/>
  <c r="BG238" i="40" s="1"/>
  <c r="AV238" i="40"/>
  <c r="BD238" i="40" s="1"/>
  <c r="BF237" i="40"/>
  <c r="BG237" i="40" s="1"/>
  <c r="AV237" i="40"/>
  <c r="BD237" i="40" s="1"/>
  <c r="BF236" i="40"/>
  <c r="BG236" i="40" s="1"/>
  <c r="AV236" i="40"/>
  <c r="BD236" i="40" s="1"/>
  <c r="BF235" i="40"/>
  <c r="BG235" i="40" s="1"/>
  <c r="AV235" i="40"/>
  <c r="BD235" i="40" s="1"/>
  <c r="BF234" i="40"/>
  <c r="BG234" i="40" s="1"/>
  <c r="AV234" i="40"/>
  <c r="BD234" i="40" s="1"/>
  <c r="BF233" i="40"/>
  <c r="BG233" i="40" s="1"/>
  <c r="AV233" i="40"/>
  <c r="BD233" i="40" s="1"/>
  <c r="BF232" i="40"/>
  <c r="BG232" i="40" s="1"/>
  <c r="AV232" i="40"/>
  <c r="BD232" i="40" s="1"/>
  <c r="BF231" i="40"/>
  <c r="BG231" i="40" s="1"/>
  <c r="AV231" i="40"/>
  <c r="BD231" i="40" s="1"/>
  <c r="BF230" i="40"/>
  <c r="BG230" i="40" s="1"/>
  <c r="AV230" i="40"/>
  <c r="BD230" i="40" s="1"/>
  <c r="BF229" i="40"/>
  <c r="BG229" i="40" s="1"/>
  <c r="AV229" i="40"/>
  <c r="BD229" i="40" s="1"/>
  <c r="BF228" i="40"/>
  <c r="BG228" i="40" s="1"/>
  <c r="AV228" i="40"/>
  <c r="BD228" i="40" s="1"/>
  <c r="BF227" i="40"/>
  <c r="BG227" i="40" s="1"/>
  <c r="AV227" i="40"/>
  <c r="BD227" i="40" s="1"/>
  <c r="BF226" i="40"/>
  <c r="BG226" i="40" s="1"/>
  <c r="AV226" i="40"/>
  <c r="BD226" i="40" s="1"/>
  <c r="BF225" i="40"/>
  <c r="BG225" i="40" s="1"/>
  <c r="AV225" i="40"/>
  <c r="BD225" i="40" s="1"/>
  <c r="BF224" i="40"/>
  <c r="BG224" i="40" s="1"/>
  <c r="AV224" i="40"/>
  <c r="BD224" i="40" s="1"/>
  <c r="BF223" i="40"/>
  <c r="BG223" i="40" s="1"/>
  <c r="AV223" i="40"/>
  <c r="BD223" i="40" s="1"/>
  <c r="BF222" i="40"/>
  <c r="BG222" i="40" s="1"/>
  <c r="AV222" i="40"/>
  <c r="BD222" i="40" s="1"/>
  <c r="BF221" i="40"/>
  <c r="BG221" i="40" s="1"/>
  <c r="AV221" i="40"/>
  <c r="BD221" i="40" s="1"/>
  <c r="BF220" i="40"/>
  <c r="BG220" i="40" s="1"/>
  <c r="AV220" i="40"/>
  <c r="BD220" i="40" s="1"/>
  <c r="BF219" i="40"/>
  <c r="BG219" i="40" s="1"/>
  <c r="AV219" i="40"/>
  <c r="BD219" i="40" s="1"/>
  <c r="BF218" i="40"/>
  <c r="BG218" i="40" s="1"/>
  <c r="AV218" i="40"/>
  <c r="BD218" i="40" s="1"/>
  <c r="BF217" i="40"/>
  <c r="BG217" i="40" s="1"/>
  <c r="AV217" i="40"/>
  <c r="BD217" i="40" s="1"/>
  <c r="BF216" i="40"/>
  <c r="BG216" i="40" s="1"/>
  <c r="AV216" i="40"/>
  <c r="BD216" i="40" s="1"/>
  <c r="BF215" i="40"/>
  <c r="BG215" i="40" s="1"/>
  <c r="AV215" i="40"/>
  <c r="BD215" i="40" s="1"/>
  <c r="BF214" i="40"/>
  <c r="BG214" i="40" s="1"/>
  <c r="AV214" i="40"/>
  <c r="BD214" i="40" s="1"/>
  <c r="BF213" i="40"/>
  <c r="BG213" i="40" s="1"/>
  <c r="AV213" i="40"/>
  <c r="BD213" i="40" s="1"/>
  <c r="BF212" i="40"/>
  <c r="BG212" i="40" s="1"/>
  <c r="AV212" i="40"/>
  <c r="BD212" i="40" s="1"/>
  <c r="BF211" i="40"/>
  <c r="BG211" i="40" s="1"/>
  <c r="AV211" i="40"/>
  <c r="BD211" i="40" s="1"/>
  <c r="BF210" i="40"/>
  <c r="BG210" i="40" s="1"/>
  <c r="AV210" i="40"/>
  <c r="BD210" i="40" s="1"/>
  <c r="BF209" i="40"/>
  <c r="BG209" i="40" s="1"/>
  <c r="AV209" i="40"/>
  <c r="BD209" i="40" s="1"/>
  <c r="BF208" i="40"/>
  <c r="BG208" i="40" s="1"/>
  <c r="AV208" i="40"/>
  <c r="BD208" i="40" s="1"/>
  <c r="BF207" i="40"/>
  <c r="BG207" i="40" s="1"/>
  <c r="AV207" i="40"/>
  <c r="BD207" i="40" s="1"/>
  <c r="BF206" i="40"/>
  <c r="BG206" i="40" s="1"/>
  <c r="AV206" i="40"/>
  <c r="BD206" i="40" s="1"/>
  <c r="BF205" i="40"/>
  <c r="BG205" i="40" s="1"/>
  <c r="AV205" i="40"/>
  <c r="BD205" i="40" s="1"/>
  <c r="BF204" i="40"/>
  <c r="BG204" i="40" s="1"/>
  <c r="AV204" i="40"/>
  <c r="BD204" i="40" s="1"/>
  <c r="BF203" i="40"/>
  <c r="BG203" i="40" s="1"/>
  <c r="AV203" i="40"/>
  <c r="BD203" i="40" s="1"/>
  <c r="BF202" i="40"/>
  <c r="BG202" i="40" s="1"/>
  <c r="AV202" i="40"/>
  <c r="BD202" i="40" s="1"/>
  <c r="BF201" i="40"/>
  <c r="BG201" i="40" s="1"/>
  <c r="AV201" i="40"/>
  <c r="BD201" i="40" s="1"/>
  <c r="BF200" i="40"/>
  <c r="BG200" i="40" s="1"/>
  <c r="AV200" i="40"/>
  <c r="BD200" i="40" s="1"/>
  <c r="BF199" i="40"/>
  <c r="BG199" i="40" s="1"/>
  <c r="AV199" i="40"/>
  <c r="BD199" i="40" s="1"/>
  <c r="BF198" i="40"/>
  <c r="BG198" i="40" s="1"/>
  <c r="AV198" i="40"/>
  <c r="BD198" i="40" s="1"/>
  <c r="BF197" i="40"/>
  <c r="BG197" i="40" s="1"/>
  <c r="AV197" i="40"/>
  <c r="BD197" i="40" s="1"/>
  <c r="BF196" i="40"/>
  <c r="BG196" i="40" s="1"/>
  <c r="AV196" i="40"/>
  <c r="BD196" i="40" s="1"/>
  <c r="BF195" i="40"/>
  <c r="BG195" i="40" s="1"/>
  <c r="AV195" i="40"/>
  <c r="BD195" i="40" s="1"/>
  <c r="BF194" i="40"/>
  <c r="BG194" i="40" s="1"/>
  <c r="AV194" i="40"/>
  <c r="BD194" i="40" s="1"/>
  <c r="BF193" i="40"/>
  <c r="BG193" i="40" s="1"/>
  <c r="AV193" i="40"/>
  <c r="BD193" i="40" s="1"/>
  <c r="BF192" i="40"/>
  <c r="BG192" i="40" s="1"/>
  <c r="AV192" i="40"/>
  <c r="BD192" i="40" s="1"/>
  <c r="BF191" i="40"/>
  <c r="BG191" i="40" s="1"/>
  <c r="AV191" i="40"/>
  <c r="BD191" i="40" s="1"/>
  <c r="BF190" i="40"/>
  <c r="BG190" i="40" s="1"/>
  <c r="AV190" i="40"/>
  <c r="BD190" i="40" s="1"/>
  <c r="BF10" i="40"/>
  <c r="BG10" i="40" s="1"/>
  <c r="AV10" i="40"/>
  <c r="BD10" i="40" s="1"/>
  <c r="BF7" i="40"/>
  <c r="BG7" i="40" s="1"/>
  <c r="AV7" i="40"/>
  <c r="BD7" i="40" s="1"/>
  <c r="BE87" i="40" l="1"/>
  <c r="BC87" i="40"/>
  <c r="AY87" i="40"/>
  <c r="BB87" i="40"/>
  <c r="BE75" i="40"/>
  <c r="BC75" i="40"/>
  <c r="AY75" i="40"/>
  <c r="BB75" i="40"/>
  <c r="BE97" i="40"/>
  <c r="BC97" i="40"/>
  <c r="AY97" i="40"/>
  <c r="BB97" i="40"/>
  <c r="BE84" i="40"/>
  <c r="BC84" i="40"/>
  <c r="AY84" i="40"/>
  <c r="BB84" i="40"/>
  <c r="AY59" i="40"/>
  <c r="BC59" i="40"/>
  <c r="BB59" i="40"/>
  <c r="BE26" i="40"/>
  <c r="BC26" i="40"/>
  <c r="AY26" i="40"/>
  <c r="BB26" i="40"/>
  <c r="BC25" i="40"/>
  <c r="BE25" i="40"/>
  <c r="AY25" i="40"/>
  <c r="BE24" i="40"/>
  <c r="BC24" i="40"/>
  <c r="AY24" i="40"/>
  <c r="BB24" i="40"/>
  <c r="BE23" i="40"/>
  <c r="BC23" i="40"/>
  <c r="AY23" i="40"/>
  <c r="BB23" i="40"/>
  <c r="BE22" i="40"/>
  <c r="BC22" i="40"/>
  <c r="AY22" i="40"/>
  <c r="BB22" i="40"/>
  <c r="BE21" i="40"/>
  <c r="BC21" i="40"/>
  <c r="AY21" i="40"/>
  <c r="BB21" i="40"/>
  <c r="BE20" i="40"/>
  <c r="BC20" i="40"/>
  <c r="AY20" i="40"/>
  <c r="BB20" i="40"/>
  <c r="BE19" i="40"/>
  <c r="BC19" i="40"/>
  <c r="AY19" i="40"/>
  <c r="BB19" i="40"/>
  <c r="BE18" i="40"/>
  <c r="BC18" i="40"/>
  <c r="AY18" i="40"/>
  <c r="BB18" i="40"/>
  <c r="BE17" i="40"/>
  <c r="BC17" i="40"/>
  <c r="AY17" i="40"/>
  <c r="BB17" i="40"/>
  <c r="BE16" i="40"/>
  <c r="BC16" i="40"/>
  <c r="AY16" i="40"/>
  <c r="BB16" i="40"/>
  <c r="BE9" i="40"/>
  <c r="BC9" i="40"/>
  <c r="AY9" i="40"/>
  <c r="BB9" i="40"/>
  <c r="BE6" i="40"/>
  <c r="BC6" i="40"/>
  <c r="AY6" i="40"/>
  <c r="BB6" i="40"/>
  <c r="AW229" i="40"/>
  <c r="BB229" i="40" s="1"/>
  <c r="AW245" i="40"/>
  <c r="BB245" i="40" s="1"/>
  <c r="AW233" i="40"/>
  <c r="BB233" i="40" s="1"/>
  <c r="AW232" i="40"/>
  <c r="BB232" i="40" s="1"/>
  <c r="AW240" i="40"/>
  <c r="BB240" i="40" s="1"/>
  <c r="AW248" i="40"/>
  <c r="BB248" i="40" s="1"/>
  <c r="AW234" i="40"/>
  <c r="BB234" i="40" s="1"/>
  <c r="AW247" i="40"/>
  <c r="BB247" i="40" s="1"/>
  <c r="AW249" i="40"/>
  <c r="BB249" i="40" s="1"/>
  <c r="AW324" i="40"/>
  <c r="BB324" i="40" s="1"/>
  <c r="AW238" i="40"/>
  <c r="BB238" i="40" s="1"/>
  <c r="AW320" i="40"/>
  <c r="BB320" i="40" s="1"/>
  <c r="BA228" i="40"/>
  <c r="AW230" i="40"/>
  <c r="BB230" i="40" s="1"/>
  <c r="AW236" i="40"/>
  <c r="BB236" i="40" s="1"/>
  <c r="AW242" i="40"/>
  <c r="BB242" i="40" s="1"/>
  <c r="AW244" i="40"/>
  <c r="BB244" i="40" s="1"/>
  <c r="AW246" i="40"/>
  <c r="BB246" i="40" s="1"/>
  <c r="AW250" i="40"/>
  <c r="BE250" i="40" s="1"/>
  <c r="AW322" i="40"/>
  <c r="BB322" i="40" s="1"/>
  <c r="AW326" i="40"/>
  <c r="BB326" i="40" s="1"/>
  <c r="AW227" i="40"/>
  <c r="BB227" i="40" s="1"/>
  <c r="AW228" i="40"/>
  <c r="BC228" i="40" s="1"/>
  <c r="AW231" i="40"/>
  <c r="BB231" i="40" s="1"/>
  <c r="AW235" i="40"/>
  <c r="BB235" i="40" s="1"/>
  <c r="AW237" i="40"/>
  <c r="BB237" i="40" s="1"/>
  <c r="AW239" i="40"/>
  <c r="BB239" i="40" s="1"/>
  <c r="AW241" i="40"/>
  <c r="BB241" i="40" s="1"/>
  <c r="AW243" i="40"/>
  <c r="BB243" i="40" s="1"/>
  <c r="AW319" i="40"/>
  <c r="BB319" i="40" s="1"/>
  <c r="AW321" i="40"/>
  <c r="BB321" i="40" s="1"/>
  <c r="AW323" i="40"/>
  <c r="BB323" i="40" s="1"/>
  <c r="AW325" i="40"/>
  <c r="BB325" i="40" s="1"/>
  <c r="AW327" i="40"/>
  <c r="BB327" i="40" s="1"/>
  <c r="BA7" i="40"/>
  <c r="BA10" i="40"/>
  <c r="AW7" i="40"/>
  <c r="BE7" i="40" s="1"/>
  <c r="AW10" i="40"/>
  <c r="BB10" i="40" s="1"/>
  <c r="BA227" i="40"/>
  <c r="BA229" i="40"/>
  <c r="BA230" i="40"/>
  <c r="BA231" i="40"/>
  <c r="BA232" i="40"/>
  <c r="BA233" i="40"/>
  <c r="BA234" i="40"/>
  <c r="BA235" i="40"/>
  <c r="BA236" i="40"/>
  <c r="BA237" i="40"/>
  <c r="BA238" i="40"/>
  <c r="BA239" i="40"/>
  <c r="BA240" i="40"/>
  <c r="BA241" i="40"/>
  <c r="BA242" i="40"/>
  <c r="BA243" i="40"/>
  <c r="BA244" i="40"/>
  <c r="BA245" i="40"/>
  <c r="BA246" i="40"/>
  <c r="BA247" i="40"/>
  <c r="BA248" i="40"/>
  <c r="BA249" i="40"/>
  <c r="BA250" i="40"/>
  <c r="BA319" i="40"/>
  <c r="BA320" i="40"/>
  <c r="BA321" i="40"/>
  <c r="BA322" i="40"/>
  <c r="BA323" i="40"/>
  <c r="BA324" i="40"/>
  <c r="BA325" i="40"/>
  <c r="BA326" i="40"/>
  <c r="BA327" i="40"/>
  <c r="AX7" i="40"/>
  <c r="AZ7" i="40"/>
  <c r="AX10" i="40"/>
  <c r="AZ10" i="40"/>
  <c r="AW190" i="40"/>
  <c r="BA190" i="40"/>
  <c r="AW191" i="40"/>
  <c r="BA191" i="40"/>
  <c r="AW192" i="40"/>
  <c r="BA192" i="40"/>
  <c r="AW193" i="40"/>
  <c r="BA193" i="40"/>
  <c r="AW194" i="40"/>
  <c r="BA194" i="40"/>
  <c r="AW195" i="40"/>
  <c r="BA195" i="40"/>
  <c r="AW196" i="40"/>
  <c r="BA196" i="40"/>
  <c r="AW197" i="40"/>
  <c r="BA197" i="40"/>
  <c r="AW198" i="40"/>
  <c r="BA198" i="40"/>
  <c r="AW199" i="40"/>
  <c r="BA199" i="40"/>
  <c r="AW200" i="40"/>
  <c r="BA200" i="40"/>
  <c r="AW201" i="40"/>
  <c r="BA201" i="40"/>
  <c r="AW202" i="40"/>
  <c r="BA202" i="40"/>
  <c r="AW203" i="40"/>
  <c r="BA203" i="40"/>
  <c r="AW204" i="40"/>
  <c r="BA204" i="40"/>
  <c r="AW205" i="40"/>
  <c r="BA205" i="40"/>
  <c r="AW206" i="40"/>
  <c r="BA206" i="40"/>
  <c r="AW207" i="40"/>
  <c r="BA207" i="40"/>
  <c r="AW208" i="40"/>
  <c r="BA208" i="40"/>
  <c r="AW209" i="40"/>
  <c r="BA209" i="40"/>
  <c r="AW210" i="40"/>
  <c r="BA210" i="40"/>
  <c r="AW211" i="40"/>
  <c r="BA211" i="40"/>
  <c r="AW212" i="40"/>
  <c r="BA212" i="40"/>
  <c r="AW213" i="40"/>
  <c r="BA213" i="40"/>
  <c r="AW214" i="40"/>
  <c r="BA214" i="40"/>
  <c r="AW215" i="40"/>
  <c r="BA215" i="40"/>
  <c r="AW216" i="40"/>
  <c r="BA216" i="40"/>
  <c r="AW217" i="40"/>
  <c r="BA217" i="40"/>
  <c r="AW218" i="40"/>
  <c r="BA218" i="40"/>
  <c r="AW219" i="40"/>
  <c r="BA219" i="40"/>
  <c r="AW220" i="40"/>
  <c r="BA220" i="40"/>
  <c r="AW221" i="40"/>
  <c r="BA221" i="40"/>
  <c r="AW222" i="40"/>
  <c r="BA222" i="40"/>
  <c r="AW223" i="40"/>
  <c r="BA223" i="40"/>
  <c r="AW224" i="40"/>
  <c r="BA224" i="40"/>
  <c r="AW225" i="40"/>
  <c r="BA225" i="40"/>
  <c r="AW226" i="40"/>
  <c r="BA226" i="40"/>
  <c r="AX190" i="40"/>
  <c r="AZ190" i="40"/>
  <c r="AX191" i="40"/>
  <c r="AZ191" i="40"/>
  <c r="AX192" i="40"/>
  <c r="AZ192" i="40"/>
  <c r="AX193" i="40"/>
  <c r="AZ193" i="40"/>
  <c r="AX194" i="40"/>
  <c r="AZ194" i="40"/>
  <c r="AX195" i="40"/>
  <c r="AZ195" i="40"/>
  <c r="AX196" i="40"/>
  <c r="AZ196" i="40"/>
  <c r="AX197" i="40"/>
  <c r="AZ197" i="40"/>
  <c r="AX198" i="40"/>
  <c r="AZ198" i="40"/>
  <c r="AX199" i="40"/>
  <c r="AZ199" i="40"/>
  <c r="AX200" i="40"/>
  <c r="AZ200" i="40"/>
  <c r="AX201" i="40"/>
  <c r="AZ201" i="40"/>
  <c r="AX202" i="40"/>
  <c r="AZ202" i="40"/>
  <c r="AX203" i="40"/>
  <c r="AZ203" i="40"/>
  <c r="AX204" i="40"/>
  <c r="AZ204" i="40"/>
  <c r="AX205" i="40"/>
  <c r="AZ205" i="40"/>
  <c r="AX206" i="40"/>
  <c r="AZ206" i="40"/>
  <c r="AX207" i="40"/>
  <c r="AZ207" i="40"/>
  <c r="AX208" i="40"/>
  <c r="AZ208" i="40"/>
  <c r="AX209" i="40"/>
  <c r="AZ209" i="40"/>
  <c r="AX210" i="40"/>
  <c r="AZ210" i="40"/>
  <c r="AX211" i="40"/>
  <c r="AZ211" i="40"/>
  <c r="AX212" i="40"/>
  <c r="AZ212" i="40"/>
  <c r="AX213" i="40"/>
  <c r="AZ213" i="40"/>
  <c r="AX214" i="40"/>
  <c r="AZ214" i="40"/>
  <c r="AX215" i="40"/>
  <c r="AZ215" i="40"/>
  <c r="AX216" i="40"/>
  <c r="AZ216" i="40"/>
  <c r="AX217" i="40"/>
  <c r="AZ217" i="40"/>
  <c r="AX218" i="40"/>
  <c r="AZ218" i="40"/>
  <c r="AX219" i="40"/>
  <c r="AZ219" i="40"/>
  <c r="AX220" i="40"/>
  <c r="AZ220" i="40"/>
  <c r="AX221" i="40"/>
  <c r="AZ221" i="40"/>
  <c r="AX222" i="40"/>
  <c r="AZ222" i="40"/>
  <c r="AX223" i="40"/>
  <c r="AZ223" i="40"/>
  <c r="AX224" i="40"/>
  <c r="AZ224" i="40"/>
  <c r="AX225" i="40"/>
  <c r="AZ225" i="40"/>
  <c r="AX226" i="40"/>
  <c r="AZ226" i="40"/>
  <c r="BA251" i="40"/>
  <c r="AW251" i="40"/>
  <c r="AZ251" i="40"/>
  <c r="BD251" i="40"/>
  <c r="BA253" i="40"/>
  <c r="AW253" i="40"/>
  <c r="AZ253" i="40"/>
  <c r="BD253" i="40"/>
  <c r="BA255" i="40"/>
  <c r="AW255" i="40"/>
  <c r="AZ255" i="40"/>
  <c r="BD255" i="40"/>
  <c r="BA257" i="40"/>
  <c r="AW257" i="40"/>
  <c r="AZ257" i="40"/>
  <c r="BD257" i="40"/>
  <c r="BA259" i="40"/>
  <c r="AW259" i="40"/>
  <c r="AZ259" i="40"/>
  <c r="BD259" i="40"/>
  <c r="BA261" i="40"/>
  <c r="AW261" i="40"/>
  <c r="AZ261" i="40"/>
  <c r="BD261" i="40"/>
  <c r="BA263" i="40"/>
  <c r="AW263" i="40"/>
  <c r="AZ263" i="40"/>
  <c r="BD263" i="40"/>
  <c r="BA265" i="40"/>
  <c r="AW265" i="40"/>
  <c r="AZ265" i="40"/>
  <c r="BD265" i="40"/>
  <c r="BA267" i="40"/>
  <c r="AW267" i="40"/>
  <c r="AZ267" i="40"/>
  <c r="BD267" i="40"/>
  <c r="BA269" i="40"/>
  <c r="AW269" i="40"/>
  <c r="AZ269" i="40"/>
  <c r="BD269" i="40"/>
  <c r="BA271" i="40"/>
  <c r="AW271" i="40"/>
  <c r="AZ271" i="40"/>
  <c r="BD271" i="40"/>
  <c r="BA273" i="40"/>
  <c r="AW273" i="40"/>
  <c r="AZ273" i="40"/>
  <c r="BD273" i="40"/>
  <c r="BA275" i="40"/>
  <c r="AW275" i="40"/>
  <c r="AZ275" i="40"/>
  <c r="BD275" i="40"/>
  <c r="BA277" i="40"/>
  <c r="AW277" i="40"/>
  <c r="AZ277" i="40"/>
  <c r="BD277" i="40"/>
  <c r="BA279" i="40"/>
  <c r="AW279" i="40"/>
  <c r="AZ279" i="40"/>
  <c r="BD279" i="40"/>
  <c r="BA281" i="40"/>
  <c r="AW281" i="40"/>
  <c r="AZ281" i="40"/>
  <c r="BD281" i="40"/>
  <c r="BA283" i="40"/>
  <c r="AW283" i="40"/>
  <c r="AZ283" i="40"/>
  <c r="BD283" i="40"/>
  <c r="BA285" i="40"/>
  <c r="AW285" i="40"/>
  <c r="AZ285" i="40"/>
  <c r="BD285" i="40"/>
  <c r="BA287" i="40"/>
  <c r="AW287" i="40"/>
  <c r="AZ287" i="40"/>
  <c r="BD287" i="40"/>
  <c r="BA289" i="40"/>
  <c r="AW289" i="40"/>
  <c r="AZ289" i="40"/>
  <c r="BD289" i="40"/>
  <c r="BA291" i="40"/>
  <c r="AW291" i="40"/>
  <c r="AZ291" i="40"/>
  <c r="BD291" i="40"/>
  <c r="BA293" i="40"/>
  <c r="AW293" i="40"/>
  <c r="AZ293" i="40"/>
  <c r="BD293" i="40"/>
  <c r="AX227" i="40"/>
  <c r="AZ227" i="40"/>
  <c r="AX228" i="40"/>
  <c r="AZ228" i="40"/>
  <c r="AX229" i="40"/>
  <c r="AZ229" i="40"/>
  <c r="AX230" i="40"/>
  <c r="AZ230" i="40"/>
  <c r="AX231" i="40"/>
  <c r="AZ231" i="40"/>
  <c r="AX232" i="40"/>
  <c r="AZ232" i="40"/>
  <c r="AX233" i="40"/>
  <c r="AZ233" i="40"/>
  <c r="AX234" i="40"/>
  <c r="AZ234" i="40"/>
  <c r="AX235" i="40"/>
  <c r="AZ235" i="40"/>
  <c r="AX236" i="40"/>
  <c r="AZ236" i="40"/>
  <c r="AX237" i="40"/>
  <c r="AZ237" i="40"/>
  <c r="AX238" i="40"/>
  <c r="AZ238" i="40"/>
  <c r="AX239" i="40"/>
  <c r="AZ239" i="40"/>
  <c r="AX240" i="40"/>
  <c r="AZ240" i="40"/>
  <c r="AX241" i="40"/>
  <c r="AZ241" i="40"/>
  <c r="AX242" i="40"/>
  <c r="AZ242" i="40"/>
  <c r="AX243" i="40"/>
  <c r="AZ243" i="40"/>
  <c r="AX244" i="40"/>
  <c r="AZ244" i="40"/>
  <c r="AX245" i="40"/>
  <c r="AZ245" i="40"/>
  <c r="AX246" i="40"/>
  <c r="AZ246" i="40"/>
  <c r="AX247" i="40"/>
  <c r="AZ247" i="40"/>
  <c r="AX248" i="40"/>
  <c r="AZ248" i="40"/>
  <c r="AX249" i="40"/>
  <c r="AZ249" i="40"/>
  <c r="AX250" i="40"/>
  <c r="AZ250" i="40"/>
  <c r="AX251" i="40"/>
  <c r="BA252" i="40"/>
  <c r="AW252" i="40"/>
  <c r="AZ252" i="40"/>
  <c r="BD252" i="40"/>
  <c r="AX253" i="40"/>
  <c r="BA254" i="40"/>
  <c r="AW254" i="40"/>
  <c r="AZ254" i="40"/>
  <c r="BD254" i="40"/>
  <c r="AX255" i="40"/>
  <c r="BA256" i="40"/>
  <c r="AW256" i="40"/>
  <c r="AZ256" i="40"/>
  <c r="BD256" i="40"/>
  <c r="AX257" i="40"/>
  <c r="BA258" i="40"/>
  <c r="AW258" i="40"/>
  <c r="AZ258" i="40"/>
  <c r="BD258" i="40"/>
  <c r="AX259" i="40"/>
  <c r="BA260" i="40"/>
  <c r="AW260" i="40"/>
  <c r="AZ260" i="40"/>
  <c r="BD260" i="40"/>
  <c r="AX261" i="40"/>
  <c r="BA262" i="40"/>
  <c r="AW262" i="40"/>
  <c r="AZ262" i="40"/>
  <c r="BD262" i="40"/>
  <c r="AX263" i="40"/>
  <c r="BA264" i="40"/>
  <c r="AW264" i="40"/>
  <c r="AZ264" i="40"/>
  <c r="BD264" i="40"/>
  <c r="AX265" i="40"/>
  <c r="BA266" i="40"/>
  <c r="AW266" i="40"/>
  <c r="AZ266" i="40"/>
  <c r="BD266" i="40"/>
  <c r="AX267" i="40"/>
  <c r="BA268" i="40"/>
  <c r="AW268" i="40"/>
  <c r="AZ268" i="40"/>
  <c r="BD268" i="40"/>
  <c r="AX269" i="40"/>
  <c r="BA270" i="40"/>
  <c r="AW270" i="40"/>
  <c r="AZ270" i="40"/>
  <c r="BD270" i="40"/>
  <c r="AX271" i="40"/>
  <c r="BA272" i="40"/>
  <c r="AW272" i="40"/>
  <c r="AZ272" i="40"/>
  <c r="BD272" i="40"/>
  <c r="AX273" i="40"/>
  <c r="BA274" i="40"/>
  <c r="AW274" i="40"/>
  <c r="AZ274" i="40"/>
  <c r="BD274" i="40"/>
  <c r="AX275" i="40"/>
  <c r="BA276" i="40"/>
  <c r="AW276" i="40"/>
  <c r="AZ276" i="40"/>
  <c r="BD276" i="40"/>
  <c r="AX277" i="40"/>
  <c r="BA278" i="40"/>
  <c r="AW278" i="40"/>
  <c r="AZ278" i="40"/>
  <c r="BD278" i="40"/>
  <c r="AX279" i="40"/>
  <c r="BA280" i="40"/>
  <c r="AW280" i="40"/>
  <c r="AZ280" i="40"/>
  <c r="BD280" i="40"/>
  <c r="AX281" i="40"/>
  <c r="BA282" i="40"/>
  <c r="AW282" i="40"/>
  <c r="AZ282" i="40"/>
  <c r="BD282" i="40"/>
  <c r="AX283" i="40"/>
  <c r="BA284" i="40"/>
  <c r="AW284" i="40"/>
  <c r="AZ284" i="40"/>
  <c r="BD284" i="40"/>
  <c r="AX285" i="40"/>
  <c r="BA286" i="40"/>
  <c r="AW286" i="40"/>
  <c r="AZ286" i="40"/>
  <c r="BD286" i="40"/>
  <c r="AX287" i="40"/>
  <c r="BA288" i="40"/>
  <c r="AW288" i="40"/>
  <c r="AZ288" i="40"/>
  <c r="BD288" i="40"/>
  <c r="AX289" i="40"/>
  <c r="BA290" i="40"/>
  <c r="AW290" i="40"/>
  <c r="AZ290" i="40"/>
  <c r="BD290" i="40"/>
  <c r="AX291" i="40"/>
  <c r="BA292" i="40"/>
  <c r="AW292" i="40"/>
  <c r="AZ292" i="40"/>
  <c r="BD292" i="40"/>
  <c r="AX293" i="40"/>
  <c r="BA294" i="40"/>
  <c r="BD294" i="40"/>
  <c r="AZ294" i="40"/>
  <c r="AW294" i="40"/>
  <c r="BA295" i="40"/>
  <c r="AW295" i="40"/>
  <c r="AZ295" i="40"/>
  <c r="BD295" i="40"/>
  <c r="BA297" i="40"/>
  <c r="AW297" i="40"/>
  <c r="AZ297" i="40"/>
  <c r="BD297" i="40"/>
  <c r="BA299" i="40"/>
  <c r="AW299" i="40"/>
  <c r="AZ299" i="40"/>
  <c r="BD299" i="40"/>
  <c r="BA301" i="40"/>
  <c r="AW301" i="40"/>
  <c r="AZ301" i="40"/>
  <c r="BD301" i="40"/>
  <c r="BA303" i="40"/>
  <c r="AW303" i="40"/>
  <c r="AZ303" i="40"/>
  <c r="BD303" i="40"/>
  <c r="AX295" i="40"/>
  <c r="BA296" i="40"/>
  <c r="AW296" i="40"/>
  <c r="AZ296" i="40"/>
  <c r="BD296" i="40"/>
  <c r="AX297" i="40"/>
  <c r="BA298" i="40"/>
  <c r="AW298" i="40"/>
  <c r="AZ298" i="40"/>
  <c r="BD298" i="40"/>
  <c r="AX299" i="40"/>
  <c r="BA300" i="40"/>
  <c r="AW300" i="40"/>
  <c r="AZ300" i="40"/>
  <c r="BD300" i="40"/>
  <c r="AX301" i="40"/>
  <c r="BA302" i="40"/>
  <c r="AW302" i="40"/>
  <c r="AZ302" i="40"/>
  <c r="BD302" i="40"/>
  <c r="AX303" i="40"/>
  <c r="BA304" i="40"/>
  <c r="AW304" i="40"/>
  <c r="AZ304" i="40"/>
  <c r="BD304" i="40"/>
  <c r="AX305" i="40"/>
  <c r="AZ305" i="40"/>
  <c r="BD305" i="40"/>
  <c r="AX306" i="40"/>
  <c r="AZ306" i="40"/>
  <c r="BD306" i="40"/>
  <c r="AX307" i="40"/>
  <c r="AZ307" i="40"/>
  <c r="BD307" i="40"/>
  <c r="AX308" i="40"/>
  <c r="AZ308" i="40"/>
  <c r="BD308" i="40"/>
  <c r="AX309" i="40"/>
  <c r="AZ309" i="40"/>
  <c r="BD309" i="40"/>
  <c r="AX310" i="40"/>
  <c r="AZ310" i="40"/>
  <c r="BD310" i="40"/>
  <c r="AX311" i="40"/>
  <c r="AZ311" i="40"/>
  <c r="BD311" i="40"/>
  <c r="AX312" i="40"/>
  <c r="AZ312" i="40"/>
  <c r="BD312" i="40"/>
  <c r="AX313" i="40"/>
  <c r="AZ313" i="40"/>
  <c r="BD313" i="40"/>
  <c r="AX314" i="40"/>
  <c r="AZ314" i="40"/>
  <c r="BD314" i="40"/>
  <c r="AX315" i="40"/>
  <c r="AZ315" i="40"/>
  <c r="BD315" i="40"/>
  <c r="AX316" i="40"/>
  <c r="AZ316" i="40"/>
  <c r="BD316" i="40"/>
  <c r="AX317" i="40"/>
  <c r="AZ317" i="40"/>
  <c r="BD317" i="40"/>
  <c r="BD318" i="40"/>
  <c r="AZ318" i="40"/>
  <c r="AX318" i="40"/>
  <c r="AW305" i="40"/>
  <c r="AW306" i="40"/>
  <c r="AW307" i="40"/>
  <c r="AW308" i="40"/>
  <c r="AW309" i="40"/>
  <c r="AW310" i="40"/>
  <c r="AW311" i="40"/>
  <c r="AW312" i="40"/>
  <c r="AW313" i="40"/>
  <c r="AW314" i="40"/>
  <c r="AW315" i="40"/>
  <c r="AW316" i="40"/>
  <c r="AW317" i="40"/>
  <c r="AW318" i="40"/>
  <c r="BA318" i="40"/>
  <c r="BA328" i="40"/>
  <c r="AW328" i="40"/>
  <c r="AZ328" i="40"/>
  <c r="BD328" i="40"/>
  <c r="BA330" i="40"/>
  <c r="AW330" i="40"/>
  <c r="AZ330" i="40"/>
  <c r="BD330" i="40"/>
  <c r="BA332" i="40"/>
  <c r="AW332" i="40"/>
  <c r="AZ332" i="40"/>
  <c r="BD332" i="40"/>
  <c r="AX319" i="40"/>
  <c r="AZ319" i="40"/>
  <c r="AX320" i="40"/>
  <c r="AZ320" i="40"/>
  <c r="AX321" i="40"/>
  <c r="AZ321" i="40"/>
  <c r="AX322" i="40"/>
  <c r="AZ322" i="40"/>
  <c r="AX323" i="40"/>
  <c r="AZ323" i="40"/>
  <c r="AX324" i="40"/>
  <c r="AZ324" i="40"/>
  <c r="AX325" i="40"/>
  <c r="AZ325" i="40"/>
  <c r="AX326" i="40"/>
  <c r="AZ326" i="40"/>
  <c r="AX327" i="40"/>
  <c r="AZ327" i="40"/>
  <c r="AX328" i="40"/>
  <c r="BA329" i="40"/>
  <c r="AW329" i="40"/>
  <c r="AZ329" i="40"/>
  <c r="BD329" i="40"/>
  <c r="AX330" i="40"/>
  <c r="BA331" i="40"/>
  <c r="AW331" i="40"/>
  <c r="AZ331" i="40"/>
  <c r="BD331" i="40"/>
  <c r="AX332" i="40"/>
  <c r="AW333" i="40"/>
  <c r="BA333" i="40"/>
  <c r="AW334" i="40"/>
  <c r="BA334" i="40"/>
  <c r="AW335" i="40"/>
  <c r="BA335" i="40"/>
  <c r="AW336" i="40"/>
  <c r="BA336" i="40"/>
  <c r="AW337" i="40"/>
  <c r="BA337" i="40"/>
  <c r="AW338" i="40"/>
  <c r="BA338" i="40"/>
  <c r="AW339" i="40"/>
  <c r="BA339" i="40"/>
  <c r="AX333" i="40"/>
  <c r="AZ333" i="40"/>
  <c r="AX334" i="40"/>
  <c r="AZ334" i="40"/>
  <c r="AX335" i="40"/>
  <c r="AZ335" i="40"/>
  <c r="AX336" i="40"/>
  <c r="AZ336" i="40"/>
  <c r="AX337" i="40"/>
  <c r="AZ337" i="40"/>
  <c r="AX338" i="40"/>
  <c r="AZ338" i="40"/>
  <c r="AX339" i="40"/>
  <c r="AZ339" i="40"/>
  <c r="BC320" i="40" l="1"/>
  <c r="AY326" i="40"/>
  <c r="AY236" i="40"/>
  <c r="BC327" i="40"/>
  <c r="BE324" i="40"/>
  <c r="BC240" i="40"/>
  <c r="AY229" i="40"/>
  <c r="BC323" i="40"/>
  <c r="AY319" i="40"/>
  <c r="AY324" i="40"/>
  <c r="BE322" i="40"/>
  <c r="BE319" i="40"/>
  <c r="BC248" i="40"/>
  <c r="BE326" i="40"/>
  <c r="BC321" i="40"/>
  <c r="BE249" i="40"/>
  <c r="AY244" i="40"/>
  <c r="BC238" i="40"/>
  <c r="BE233" i="40"/>
  <c r="BE327" i="40"/>
  <c r="AY327" i="40"/>
  <c r="BC324" i="40"/>
  <c r="BE323" i="40"/>
  <c r="AY323" i="40"/>
  <c r="AY322" i="40"/>
  <c r="BE320" i="40"/>
  <c r="AY320" i="40"/>
  <c r="BC319" i="40"/>
  <c r="BC246" i="40"/>
  <c r="AY237" i="40"/>
  <c r="BC247" i="40"/>
  <c r="BC245" i="40"/>
  <c r="AY241" i="40"/>
  <c r="BC231" i="40"/>
  <c r="BE247" i="40"/>
  <c r="AY247" i="40"/>
  <c r="BE245" i="40"/>
  <c r="AY245" i="40"/>
  <c r="BE241" i="40"/>
  <c r="BE237" i="40"/>
  <c r="BC232" i="40"/>
  <c r="BC230" i="40"/>
  <c r="AY227" i="40"/>
  <c r="BC7" i="40"/>
  <c r="BC250" i="40"/>
  <c r="BE244" i="40"/>
  <c r="AY243" i="40"/>
  <c r="BE239" i="40"/>
  <c r="BE236" i="40"/>
  <c r="AY235" i="40"/>
  <c r="AY233" i="40"/>
  <c r="BE229" i="40"/>
  <c r="BB228" i="40"/>
  <c r="BC242" i="40"/>
  <c r="BC241" i="40"/>
  <c r="BC237" i="40"/>
  <c r="BE231" i="40"/>
  <c r="AY231" i="40"/>
  <c r="BE227" i="40"/>
  <c r="BC227" i="40"/>
  <c r="BC326" i="40"/>
  <c r="BC325" i="40"/>
  <c r="BB250" i="40"/>
  <c r="AY250" i="40"/>
  <c r="AY249" i="40"/>
  <c r="BC244" i="40"/>
  <c r="BE243" i="40"/>
  <c r="BE240" i="40"/>
  <c r="AY240" i="40"/>
  <c r="AY239" i="40"/>
  <c r="BC236" i="40"/>
  <c r="BE235" i="40"/>
  <c r="BC234" i="40"/>
  <c r="BC233" i="40"/>
  <c r="BC229" i="40"/>
  <c r="BB7" i="40"/>
  <c r="AY228" i="40"/>
  <c r="BE10" i="40"/>
  <c r="BE325" i="40"/>
  <c r="AY325" i="40"/>
  <c r="BC322" i="40"/>
  <c r="BE321" i="40"/>
  <c r="AY321" i="40"/>
  <c r="BC249" i="40"/>
  <c r="BE248" i="40"/>
  <c r="AY248" i="40"/>
  <c r="BE246" i="40"/>
  <c r="AY246" i="40"/>
  <c r="BC243" i="40"/>
  <c r="BE242" i="40"/>
  <c r="AY242" i="40"/>
  <c r="BC239" i="40"/>
  <c r="BE238" i="40"/>
  <c r="AY238" i="40"/>
  <c r="BC235" i="40"/>
  <c r="BE234" i="40"/>
  <c r="AY234" i="40"/>
  <c r="BE232" i="40"/>
  <c r="AY232" i="40"/>
  <c r="BE230" i="40"/>
  <c r="AY230" i="40"/>
  <c r="BE228" i="40"/>
  <c r="AY10" i="40"/>
  <c r="BC10" i="40"/>
  <c r="AY7" i="40"/>
  <c r="BE329" i="40"/>
  <c r="BC329" i="40"/>
  <c r="AY329" i="40"/>
  <c r="BB329" i="40"/>
  <c r="BE332" i="40"/>
  <c r="BC332" i="40"/>
  <c r="AY332" i="40"/>
  <c r="BB332" i="40"/>
  <c r="BE328" i="40"/>
  <c r="BC328" i="40"/>
  <c r="AY328" i="40"/>
  <c r="BB328" i="40"/>
  <c r="BB318" i="40"/>
  <c r="BE318" i="40"/>
  <c r="BC318" i="40"/>
  <c r="AY318" i="40"/>
  <c r="BE317" i="40"/>
  <c r="BC317" i="40"/>
  <c r="AY317" i="40"/>
  <c r="BB317" i="40"/>
  <c r="BE316" i="40"/>
  <c r="BC316" i="40"/>
  <c r="AY316" i="40"/>
  <c r="BB316" i="40"/>
  <c r="BE315" i="40"/>
  <c r="BC315" i="40"/>
  <c r="AY315" i="40"/>
  <c r="BB315" i="40"/>
  <c r="BE314" i="40"/>
  <c r="BC314" i="40"/>
  <c r="AY314" i="40"/>
  <c r="BB314" i="40"/>
  <c r="BE313" i="40"/>
  <c r="BC313" i="40"/>
  <c r="AY313" i="40"/>
  <c r="BB313" i="40"/>
  <c r="BE312" i="40"/>
  <c r="BC312" i="40"/>
  <c r="AY312" i="40"/>
  <c r="BB312" i="40"/>
  <c r="BE311" i="40"/>
  <c r="BC311" i="40"/>
  <c r="AY311" i="40"/>
  <c r="BB311" i="40"/>
  <c r="BE310" i="40"/>
  <c r="BC310" i="40"/>
  <c r="AY310" i="40"/>
  <c r="BB310" i="40"/>
  <c r="BE309" i="40"/>
  <c r="BC309" i="40"/>
  <c r="AY309" i="40"/>
  <c r="BB309" i="40"/>
  <c r="BE308" i="40"/>
  <c r="BC308" i="40"/>
  <c r="AY308" i="40"/>
  <c r="BB308" i="40"/>
  <c r="BE307" i="40"/>
  <c r="BC307" i="40"/>
  <c r="AY307" i="40"/>
  <c r="BB307" i="40"/>
  <c r="BE306" i="40"/>
  <c r="BC306" i="40"/>
  <c r="AY306" i="40"/>
  <c r="BB306" i="40"/>
  <c r="BE305" i="40"/>
  <c r="BC305" i="40"/>
  <c r="AY305" i="40"/>
  <c r="BB305" i="40"/>
  <c r="BE304" i="40"/>
  <c r="BC304" i="40"/>
  <c r="AY304" i="40"/>
  <c r="BB304" i="40"/>
  <c r="BE300" i="40"/>
  <c r="BC300" i="40"/>
  <c r="AY300" i="40"/>
  <c r="BB300" i="40"/>
  <c r="BE296" i="40"/>
  <c r="BC296" i="40"/>
  <c r="AY296" i="40"/>
  <c r="BB296" i="40"/>
  <c r="BE301" i="40"/>
  <c r="BC301" i="40"/>
  <c r="AY301" i="40"/>
  <c r="BB301" i="40"/>
  <c r="BE297" i="40"/>
  <c r="BC297" i="40"/>
  <c r="AY297" i="40"/>
  <c r="BB297" i="40"/>
  <c r="BE292" i="40"/>
  <c r="BC292" i="40"/>
  <c r="AY292" i="40"/>
  <c r="BB292" i="40"/>
  <c r="BE288" i="40"/>
  <c r="BC288" i="40"/>
  <c r="AY288" i="40"/>
  <c r="BB288" i="40"/>
  <c r="BE284" i="40"/>
  <c r="BC284" i="40"/>
  <c r="AY284" i="40"/>
  <c r="BB284" i="40"/>
  <c r="BE280" i="40"/>
  <c r="BC280" i="40"/>
  <c r="AY280" i="40"/>
  <c r="BB280" i="40"/>
  <c r="BE276" i="40"/>
  <c r="BC276" i="40"/>
  <c r="AY276" i="40"/>
  <c r="BB276" i="40"/>
  <c r="BE272" i="40"/>
  <c r="BC272" i="40"/>
  <c r="AY272" i="40"/>
  <c r="BB272" i="40"/>
  <c r="BE268" i="40"/>
  <c r="BC268" i="40"/>
  <c r="AY268" i="40"/>
  <c r="BB268" i="40"/>
  <c r="BE264" i="40"/>
  <c r="BC264" i="40"/>
  <c r="AY264" i="40"/>
  <c r="BB264" i="40"/>
  <c r="BE260" i="40"/>
  <c r="BC260" i="40"/>
  <c r="AY260" i="40"/>
  <c r="BB260" i="40"/>
  <c r="BE256" i="40"/>
  <c r="BC256" i="40"/>
  <c r="AY256" i="40"/>
  <c r="BB256" i="40"/>
  <c r="BE252" i="40"/>
  <c r="BC252" i="40"/>
  <c r="AY252" i="40"/>
  <c r="BB252" i="40"/>
  <c r="BE291" i="40"/>
  <c r="BC291" i="40"/>
  <c r="AY291" i="40"/>
  <c r="BB291" i="40"/>
  <c r="BE287" i="40"/>
  <c r="BC287" i="40"/>
  <c r="AY287" i="40"/>
  <c r="BB287" i="40"/>
  <c r="BE283" i="40"/>
  <c r="BC283" i="40"/>
  <c r="AY283" i="40"/>
  <c r="BB283" i="40"/>
  <c r="BE279" i="40"/>
  <c r="BC279" i="40"/>
  <c r="AY279" i="40"/>
  <c r="BB279" i="40"/>
  <c r="BE275" i="40"/>
  <c r="BC275" i="40"/>
  <c r="AY275" i="40"/>
  <c r="BB275" i="40"/>
  <c r="BE271" i="40"/>
  <c r="BC271" i="40"/>
  <c r="AY271" i="40"/>
  <c r="BB271" i="40"/>
  <c r="BE267" i="40"/>
  <c r="BC267" i="40"/>
  <c r="AY267" i="40"/>
  <c r="BB267" i="40"/>
  <c r="BE263" i="40"/>
  <c r="BC263" i="40"/>
  <c r="AY263" i="40"/>
  <c r="BB263" i="40"/>
  <c r="BE259" i="40"/>
  <c r="BC259" i="40"/>
  <c r="AY259" i="40"/>
  <c r="BB259" i="40"/>
  <c r="BE255" i="40"/>
  <c r="BC255" i="40"/>
  <c r="AY255" i="40"/>
  <c r="BB255" i="40"/>
  <c r="BE251" i="40"/>
  <c r="BC251" i="40"/>
  <c r="AY251" i="40"/>
  <c r="BB251" i="40"/>
  <c r="BB339" i="40"/>
  <c r="BE339" i="40"/>
  <c r="BC339" i="40"/>
  <c r="AY339" i="40"/>
  <c r="BB338" i="40"/>
  <c r="BE338" i="40"/>
  <c r="BC338" i="40"/>
  <c r="AY338" i="40"/>
  <c r="BB337" i="40"/>
  <c r="BE337" i="40"/>
  <c r="BC337" i="40"/>
  <c r="AY337" i="40"/>
  <c r="BB336" i="40"/>
  <c r="BE336" i="40"/>
  <c r="BC336" i="40"/>
  <c r="AY336" i="40"/>
  <c r="BB335" i="40"/>
  <c r="BE335" i="40"/>
  <c r="BC335" i="40"/>
  <c r="AY335" i="40"/>
  <c r="BB334" i="40"/>
  <c r="BE334" i="40"/>
  <c r="BC334" i="40"/>
  <c r="AY334" i="40"/>
  <c r="BB333" i="40"/>
  <c r="BE333" i="40"/>
  <c r="BC333" i="40"/>
  <c r="AY333" i="40"/>
  <c r="BE331" i="40"/>
  <c r="BC331" i="40"/>
  <c r="AY331" i="40"/>
  <c r="BB331" i="40"/>
  <c r="BE330" i="40"/>
  <c r="BC330" i="40"/>
  <c r="AY330" i="40"/>
  <c r="BB330" i="40"/>
  <c r="BE302" i="40"/>
  <c r="BC302" i="40"/>
  <c r="AY302" i="40"/>
  <c r="BB302" i="40"/>
  <c r="BE298" i="40"/>
  <c r="BC298" i="40"/>
  <c r="AY298" i="40"/>
  <c r="BB298" i="40"/>
  <c r="BE303" i="40"/>
  <c r="BC303" i="40"/>
  <c r="AY303" i="40"/>
  <c r="BB303" i="40"/>
  <c r="BE299" i="40"/>
  <c r="BC299" i="40"/>
  <c r="AY299" i="40"/>
  <c r="BB299" i="40"/>
  <c r="BE295" i="40"/>
  <c r="BC295" i="40"/>
  <c r="AY295" i="40"/>
  <c r="BB295" i="40"/>
  <c r="BE294" i="40"/>
  <c r="BC294" i="40"/>
  <c r="AY294" i="40"/>
  <c r="BB294" i="40"/>
  <c r="BE290" i="40"/>
  <c r="BC290" i="40"/>
  <c r="AY290" i="40"/>
  <c r="BB290" i="40"/>
  <c r="BE286" i="40"/>
  <c r="BC286" i="40"/>
  <c r="AY286" i="40"/>
  <c r="BB286" i="40"/>
  <c r="BE282" i="40"/>
  <c r="BC282" i="40"/>
  <c r="AY282" i="40"/>
  <c r="BB282" i="40"/>
  <c r="BE278" i="40"/>
  <c r="BC278" i="40"/>
  <c r="AY278" i="40"/>
  <c r="BB278" i="40"/>
  <c r="BE274" i="40"/>
  <c r="BC274" i="40"/>
  <c r="AY274" i="40"/>
  <c r="BB274" i="40"/>
  <c r="BE270" i="40"/>
  <c r="BC270" i="40"/>
  <c r="AY270" i="40"/>
  <c r="BB270" i="40"/>
  <c r="BE266" i="40"/>
  <c r="BC266" i="40"/>
  <c r="AY266" i="40"/>
  <c r="BB266" i="40"/>
  <c r="BE262" i="40"/>
  <c r="BC262" i="40"/>
  <c r="AY262" i="40"/>
  <c r="BB262" i="40"/>
  <c r="BE258" i="40"/>
  <c r="BC258" i="40"/>
  <c r="AY258" i="40"/>
  <c r="BB258" i="40"/>
  <c r="BE254" i="40"/>
  <c r="BC254" i="40"/>
  <c r="AY254" i="40"/>
  <c r="BB254" i="40"/>
  <c r="BE293" i="40"/>
  <c r="BC293" i="40"/>
  <c r="AY293" i="40"/>
  <c r="BB293" i="40"/>
  <c r="BE289" i="40"/>
  <c r="BC289" i="40"/>
  <c r="AY289" i="40"/>
  <c r="BB289" i="40"/>
  <c r="BE285" i="40"/>
  <c r="BC285" i="40"/>
  <c r="AY285" i="40"/>
  <c r="BB285" i="40"/>
  <c r="BE281" i="40"/>
  <c r="BC281" i="40"/>
  <c r="AY281" i="40"/>
  <c r="BB281" i="40"/>
  <c r="BE277" i="40"/>
  <c r="BC277" i="40"/>
  <c r="AY277" i="40"/>
  <c r="BB277" i="40"/>
  <c r="BE273" i="40"/>
  <c r="BC273" i="40"/>
  <c r="AY273" i="40"/>
  <c r="BB273" i="40"/>
  <c r="BE269" i="40"/>
  <c r="BC269" i="40"/>
  <c r="AY269" i="40"/>
  <c r="BB269" i="40"/>
  <c r="BE265" i="40"/>
  <c r="BC265" i="40"/>
  <c r="AY265" i="40"/>
  <c r="BB265" i="40"/>
  <c r="BE261" i="40"/>
  <c r="BC261" i="40"/>
  <c r="AY261" i="40"/>
  <c r="BB261" i="40"/>
  <c r="BE257" i="40"/>
  <c r="BC257" i="40"/>
  <c r="AY257" i="40"/>
  <c r="BB257" i="40"/>
  <c r="BE253" i="40"/>
  <c r="BC253" i="40"/>
  <c r="AY253" i="40"/>
  <c r="BB253" i="40"/>
  <c r="BB226" i="40"/>
  <c r="BE226" i="40"/>
  <c r="BC226" i="40"/>
  <c r="AY226" i="40"/>
  <c r="BB225" i="40"/>
  <c r="BE225" i="40"/>
  <c r="BC225" i="40"/>
  <c r="AY225" i="40"/>
  <c r="BB224" i="40"/>
  <c r="BE224" i="40"/>
  <c r="BC224" i="40"/>
  <c r="AY224" i="40"/>
  <c r="BB223" i="40"/>
  <c r="BE223" i="40"/>
  <c r="BC223" i="40"/>
  <c r="AY223" i="40"/>
  <c r="BB222" i="40"/>
  <c r="BE222" i="40"/>
  <c r="BC222" i="40"/>
  <c r="AY222" i="40"/>
  <c r="BB221" i="40"/>
  <c r="BE221" i="40"/>
  <c r="BC221" i="40"/>
  <c r="AY221" i="40"/>
  <c r="BB220" i="40"/>
  <c r="BE220" i="40"/>
  <c r="BC220" i="40"/>
  <c r="AY220" i="40"/>
  <c r="BB219" i="40"/>
  <c r="BE219" i="40"/>
  <c r="BC219" i="40"/>
  <c r="AY219" i="40"/>
  <c r="BB218" i="40"/>
  <c r="BE218" i="40"/>
  <c r="BC218" i="40"/>
  <c r="AY218" i="40"/>
  <c r="BB217" i="40"/>
  <c r="BE217" i="40"/>
  <c r="BC217" i="40"/>
  <c r="AY217" i="40"/>
  <c r="BB216" i="40"/>
  <c r="BE216" i="40"/>
  <c r="BC216" i="40"/>
  <c r="AY216" i="40"/>
  <c r="BB215" i="40"/>
  <c r="BE215" i="40"/>
  <c r="BC215" i="40"/>
  <c r="AY215" i="40"/>
  <c r="BB214" i="40"/>
  <c r="BE214" i="40"/>
  <c r="BC214" i="40"/>
  <c r="AY214" i="40"/>
  <c r="BB213" i="40"/>
  <c r="BE213" i="40"/>
  <c r="BC213" i="40"/>
  <c r="AY213" i="40"/>
  <c r="BB212" i="40"/>
  <c r="BE212" i="40"/>
  <c r="BC212" i="40"/>
  <c r="AY212" i="40"/>
  <c r="BB211" i="40"/>
  <c r="BE211" i="40"/>
  <c r="BC211" i="40"/>
  <c r="AY211" i="40"/>
  <c r="BB210" i="40"/>
  <c r="BE210" i="40"/>
  <c r="BC210" i="40"/>
  <c r="AY210" i="40"/>
  <c r="BB209" i="40"/>
  <c r="BE209" i="40"/>
  <c r="BC209" i="40"/>
  <c r="AY209" i="40"/>
  <c r="BB208" i="40"/>
  <c r="BE208" i="40"/>
  <c r="BC208" i="40"/>
  <c r="AY208" i="40"/>
  <c r="BB207" i="40"/>
  <c r="BE207" i="40"/>
  <c r="BC207" i="40"/>
  <c r="AY207" i="40"/>
  <c r="BB206" i="40"/>
  <c r="BE206" i="40"/>
  <c r="BC206" i="40"/>
  <c r="AY206" i="40"/>
  <c r="BB205" i="40"/>
  <c r="BE205" i="40"/>
  <c r="BC205" i="40"/>
  <c r="AY205" i="40"/>
  <c r="BB204" i="40"/>
  <c r="BE204" i="40"/>
  <c r="BC204" i="40"/>
  <c r="AY204" i="40"/>
  <c r="BB203" i="40"/>
  <c r="BE203" i="40"/>
  <c r="BC203" i="40"/>
  <c r="AY203" i="40"/>
  <c r="BB202" i="40"/>
  <c r="BE202" i="40"/>
  <c r="BC202" i="40"/>
  <c r="AY202" i="40"/>
  <c r="BB201" i="40"/>
  <c r="BE201" i="40"/>
  <c r="BC201" i="40"/>
  <c r="AY201" i="40"/>
  <c r="BB200" i="40"/>
  <c r="BE200" i="40"/>
  <c r="BC200" i="40"/>
  <c r="AY200" i="40"/>
  <c r="BB199" i="40"/>
  <c r="BE199" i="40"/>
  <c r="BC199" i="40"/>
  <c r="AY199" i="40"/>
  <c r="BB198" i="40"/>
  <c r="BE198" i="40"/>
  <c r="BC198" i="40"/>
  <c r="AY198" i="40"/>
  <c r="BB197" i="40"/>
  <c r="BE197" i="40"/>
  <c r="BC197" i="40"/>
  <c r="AY197" i="40"/>
  <c r="BB196" i="40"/>
  <c r="BE196" i="40"/>
  <c r="BC196" i="40"/>
  <c r="AY196" i="40"/>
  <c r="BB195" i="40"/>
  <c r="BE195" i="40"/>
  <c r="BC195" i="40"/>
  <c r="AY195" i="40"/>
  <c r="BB194" i="40"/>
  <c r="BE194" i="40"/>
  <c r="BC194" i="40"/>
  <c r="AY194" i="40"/>
  <c r="BB193" i="40"/>
  <c r="BE193" i="40"/>
  <c r="BC193" i="40"/>
  <c r="AY193" i="40"/>
  <c r="BB192" i="40"/>
  <c r="BE192" i="40"/>
  <c r="BC192" i="40"/>
  <c r="AY192" i="40"/>
  <c r="BB191" i="40"/>
  <c r="BE191" i="40"/>
  <c r="BC191" i="40"/>
  <c r="AY191" i="40"/>
  <c r="BB190" i="40"/>
  <c r="BE190" i="40"/>
  <c r="BC190" i="40"/>
  <c r="AY190" i="40"/>
  <c r="B3" i="38" l="1"/>
  <c r="B2" i="38"/>
  <c r="D2" i="38"/>
  <c r="D3" i="38"/>
  <c r="N6" i="38" l="1"/>
  <c r="N8" i="38"/>
  <c r="L3" i="38"/>
  <c r="N3" i="38" s="1"/>
  <c r="J2" i="38"/>
  <c r="D1" i="38"/>
  <c r="L2" i="38"/>
  <c r="N2" i="38" s="1"/>
  <c r="H2" i="38"/>
  <c r="H3" i="38"/>
  <c r="F2" i="38"/>
  <c r="F3" i="38"/>
  <c r="J3" i="38"/>
  <c r="H1" i="38" l="1"/>
  <c r="L1" i="38"/>
  <c r="N1" i="38" s="1"/>
  <c r="J1" i="38"/>
  <c r="F1" i="38"/>
</calcChain>
</file>

<file path=xl/sharedStrings.xml><?xml version="1.0" encoding="utf-8"?>
<sst xmlns="http://schemas.openxmlformats.org/spreadsheetml/2006/main" count="32301" uniqueCount="3843">
  <si>
    <t>Наименование документа</t>
  </si>
  <si>
    <t>Статус</t>
  </si>
  <si>
    <t>№ изм.</t>
  </si>
  <si>
    <t>№ накл.</t>
  </si>
  <si>
    <t>№ акта</t>
  </si>
  <si>
    <t>в бумажном виде</t>
  </si>
  <si>
    <t>Сметы</t>
  </si>
  <si>
    <t>Обозначение документа</t>
  </si>
  <si>
    <t>Подрядчик</t>
  </si>
  <si>
    <t>Проектный институт</t>
  </si>
  <si>
    <t>Примечания</t>
  </si>
  <si>
    <t>Организация</t>
  </si>
  <si>
    <t>№ договора</t>
  </si>
  <si>
    <t>Выдача РД</t>
  </si>
  <si>
    <t>Выдача СД</t>
  </si>
  <si>
    <t>Статус оплаты</t>
  </si>
  <si>
    <t xml:space="preserve">Дата </t>
  </si>
  <si>
    <t>№ Акта</t>
  </si>
  <si>
    <t>Дата</t>
  </si>
  <si>
    <t>статус шифра</t>
  </si>
  <si>
    <t>rev</t>
  </si>
  <si>
    <t>изм</t>
  </si>
  <si>
    <t>дата выпуска по графику</t>
  </si>
  <si>
    <t>согласован</t>
  </si>
  <si>
    <t>на проверке</t>
  </si>
  <si>
    <t>не выдан</t>
  </si>
  <si>
    <t>аннулирован</t>
  </si>
  <si>
    <t>замечания</t>
  </si>
  <si>
    <t>статус</t>
  </si>
  <si>
    <t>№ накладной</t>
  </si>
  <si>
    <t>в архиве</t>
  </si>
  <si>
    <t>не поступал</t>
  </si>
  <si>
    <t>дата накладной</t>
  </si>
  <si>
    <t>Конструкции металлические</t>
  </si>
  <si>
    <t>дата договора</t>
  </si>
  <si>
    <t>4</t>
  </si>
  <si>
    <t>не выдано шифров</t>
  </si>
  <si>
    <t>не выдано комплектов</t>
  </si>
  <si>
    <t>на проверке шифров</t>
  </si>
  <si>
    <t>замечания шифров</t>
  </si>
  <si>
    <t>не выдано</t>
  </si>
  <si>
    <t>Дата отправки</t>
  </si>
  <si>
    <t>Статус согласования</t>
  </si>
  <si>
    <t>Дата согласования</t>
  </si>
  <si>
    <t>Всего шифров</t>
  </si>
  <si>
    <t>шифры</t>
  </si>
  <si>
    <t>комплекты</t>
  </si>
  <si>
    <t>на проверке комплектов</t>
  </si>
  <si>
    <t>замечания комплектов</t>
  </si>
  <si>
    <t>согласовано</t>
  </si>
  <si>
    <t>ШПР</t>
  </si>
  <si>
    <t>согласовано шифров</t>
  </si>
  <si>
    <t>согласовано комплектов</t>
  </si>
  <si>
    <t>Всего смет</t>
  </si>
  <si>
    <t>В том числе:</t>
  </si>
  <si>
    <t>Работы</t>
  </si>
  <si>
    <t>Поставка</t>
  </si>
  <si>
    <t xml:space="preserve">Технические задания </t>
  </si>
  <si>
    <t>Рабочая документация</t>
  </si>
  <si>
    <t>Всего комплектов</t>
  </si>
  <si>
    <t xml:space="preserve">План выдачи 
комплектов </t>
  </si>
  <si>
    <t>Прогресс от общего количества, %</t>
  </si>
  <si>
    <t>План выдачи смет</t>
  </si>
  <si>
    <t xml:space="preserve">План выдачи 
шифров </t>
  </si>
  <si>
    <t>Дата изменения статуса</t>
  </si>
  <si>
    <t>Дата поступления</t>
  </si>
  <si>
    <t>Отопление и вентиляция</t>
  </si>
  <si>
    <t>Дата завершения проверки</t>
  </si>
  <si>
    <t>Проектная документация</t>
  </si>
  <si>
    <t>6.1</t>
  </si>
  <si>
    <t>Шифр 6.1 Административно-бытовой корпус</t>
  </si>
  <si>
    <t>1632-2021-6.1-АР</t>
  </si>
  <si>
    <t>1632-2021-6.1-ВК</t>
  </si>
  <si>
    <t>1632-2021-6.1-КЖ0</t>
  </si>
  <si>
    <t>1632-2021-6.1-КЖ1</t>
  </si>
  <si>
    <t>1632-2021-6.1-ТМ</t>
  </si>
  <si>
    <t>1632-2021-6.1-ЭОМ</t>
  </si>
  <si>
    <t>1632-2021-6.1-АОВ</t>
  </si>
  <si>
    <t>1632-2021-6.1-АСУИ</t>
  </si>
  <si>
    <t>Архитектурные решения</t>
  </si>
  <si>
    <t>Внутренние системы водоснабжения и канализации</t>
  </si>
  <si>
    <t>Интегрированная система безопасности (в составе ОС, СКУД, СТН и ИСБ)</t>
  </si>
  <si>
    <t>Конструкции железобетонные</t>
  </si>
  <si>
    <t>Отопление, вентиляция и кондиционирование</t>
  </si>
  <si>
    <t>Система автоматического пожаротушения</t>
  </si>
  <si>
    <t>Системы противопожарной автоматики (в составе АУПС и СОУЭ)</t>
  </si>
  <si>
    <t>Системы связи (в составе КЛВС, КЛВС СБ, СКС)</t>
  </si>
  <si>
    <t xml:space="preserve">Индивидуальный тепловой пункт </t>
  </si>
  <si>
    <t xml:space="preserve"> Автоматизация систем отопления, вентиляции и кондиционирования воздуха</t>
  </si>
  <si>
    <t>Автоматизированная система учета инфраструктуры</t>
  </si>
  <si>
    <t>Шифр 7.1 Ремонтно-механическая мастерская</t>
  </si>
  <si>
    <t>1632-2021-7.1-АР</t>
  </si>
  <si>
    <t>1632-2021-7.1-ВК</t>
  </si>
  <si>
    <t>1632-2021-7.1-ВС</t>
  </si>
  <si>
    <t>1632-2021-7.1-КЖ0</t>
  </si>
  <si>
    <t>1632-2021-7.1-КЖ1</t>
  </si>
  <si>
    <t>1632-2021-7.1-КМ</t>
  </si>
  <si>
    <t>1632-2021-7.1-КМ1</t>
  </si>
  <si>
    <t>1632-2021-7.1-ОВ</t>
  </si>
  <si>
    <t>1632-2021-7.1-ТМ</t>
  </si>
  <si>
    <t>1632-2021-7.1-ТХ</t>
  </si>
  <si>
    <t>1632-2021-7.1-ЭОМ</t>
  </si>
  <si>
    <t>1632-2021-7.1-АОВ</t>
  </si>
  <si>
    <t>Воздухоснабжение</t>
  </si>
  <si>
    <t>Интегрированная система безопасности</t>
  </si>
  <si>
    <t>Конструкции железобетонные. Фундаменты</t>
  </si>
  <si>
    <t>Конструкции металлические. Второстепеннные конструкции административного корпуса</t>
  </si>
  <si>
    <t>Технология производства</t>
  </si>
  <si>
    <t>Силовое электрооборудование.Электрическое освещение (внутреннее)</t>
  </si>
  <si>
    <t>Автоматизация систем отопления, вентиляции и кондиционирования воздуха</t>
  </si>
  <si>
    <t>1632-2021-5.2.3-ПС.СУБ</t>
  </si>
  <si>
    <t>1632-2021-5.2.3-ИСБ.СУБ</t>
  </si>
  <si>
    <t>1632-2021-5.2.3-СТН.СУБ</t>
  </si>
  <si>
    <t>1632-2021-5.2.3-СС.СУБ</t>
  </si>
  <si>
    <t>Интегрированная система безопасности (в составе СКУД)</t>
  </si>
  <si>
    <t>Система технологического наблюдения</t>
  </si>
  <si>
    <t>Системы связи (в составе КЛВС, СКС)</t>
  </si>
  <si>
    <t xml:space="preserve">Шифр 8.1 КПП-1 со смотровой эстакадой (железнодорожный) </t>
  </si>
  <si>
    <t>1632-2021-8.1-АР</t>
  </si>
  <si>
    <t>1632-2021-8.1-ВК</t>
  </si>
  <si>
    <t>1632-2021-8.1-КЖ</t>
  </si>
  <si>
    <t>1632-2021-8.1-КМ</t>
  </si>
  <si>
    <t>1632-2021-8.1-ОВ</t>
  </si>
  <si>
    <t>1632-2021-8.1-ЭОМ</t>
  </si>
  <si>
    <t xml:space="preserve">Конструкции металлические </t>
  </si>
  <si>
    <t>Системы противопожарной автоматики ( в составе АУПС и СОУЭ)</t>
  </si>
  <si>
    <t>Системы связи (в составе КЛВС СБ, СКС)</t>
  </si>
  <si>
    <t>Силовое электрооборудование. Электрическое  освещение (внутреннее)</t>
  </si>
  <si>
    <t xml:space="preserve">Шифр 8.2 КПП-2 </t>
  </si>
  <si>
    <t>1632-2021-8.2-АР</t>
  </si>
  <si>
    <t>1632-2021-8.2-ВК</t>
  </si>
  <si>
    <t>1632-2021-8.2-КЖ</t>
  </si>
  <si>
    <t>1632-2021-8.2-КМ</t>
  </si>
  <si>
    <t>1632-2021-8.2-ОВ</t>
  </si>
  <si>
    <t>1632-2021-8.2-ТМ</t>
  </si>
  <si>
    <t>1632-2021-8.2-ЭОМ</t>
  </si>
  <si>
    <t>1632-2021-8.2-АОВ</t>
  </si>
  <si>
    <t>Внутренние системы  водоснабжения и канализации</t>
  </si>
  <si>
    <t>Конструкци и металлические</t>
  </si>
  <si>
    <t>Силовое электрооборудование. Электрическое освещение (внутреннее)</t>
  </si>
  <si>
    <t>Шифр 8.3 КПП-3</t>
  </si>
  <si>
    <t>1632-2021-8.3-АР</t>
  </si>
  <si>
    <t>1632-2021-8.3-ВК</t>
  </si>
  <si>
    <t>1632-2021-8.3-КЖ</t>
  </si>
  <si>
    <t>1632-2021-8.3-КМ</t>
  </si>
  <si>
    <t>1632-2021-8.3-ОВ</t>
  </si>
  <si>
    <t>1632-2021-8.3-ЭОМ</t>
  </si>
  <si>
    <t xml:space="preserve">Внутренние системы водоснабжения и канализации </t>
  </si>
  <si>
    <t>Шифр 3.3 Купольные склады 3.3.1…3.3.8</t>
  </si>
  <si>
    <t>1632-2021-3.3-ВК</t>
  </si>
  <si>
    <t>1632-2021-3.3.9-КЖ</t>
  </si>
  <si>
    <t>1632-2021-3.3-ОВ</t>
  </si>
  <si>
    <t>1632-2021-3.3.9-ОВ</t>
  </si>
  <si>
    <t>1632-2021-3.3-ПУ</t>
  </si>
  <si>
    <t>1632-2021-3.3-ВС</t>
  </si>
  <si>
    <t>1632-2021-3.3-СТН.СУБ</t>
  </si>
  <si>
    <t>1632-2021-3.3-ЭОМ</t>
  </si>
  <si>
    <t>1632-2021-3.3-ПТ</t>
  </si>
  <si>
    <t>1632-2021-3.3-АОВ</t>
  </si>
  <si>
    <t>Конструкции железобетонные. Свайное основание</t>
  </si>
  <si>
    <t>Конструкции железобетонные.</t>
  </si>
  <si>
    <t>Конструкции железобетонные. Фундаменты опор</t>
  </si>
  <si>
    <t>Конструкции железобетонные Фундамент навесов</t>
  </si>
  <si>
    <t>Конструкции железобетонные  Ростверки и полы купольных складов</t>
  </si>
  <si>
    <t xml:space="preserve">Конструкции железобетонные. Купольный склад </t>
  </si>
  <si>
    <t>Конструкции металлические. Навесы.</t>
  </si>
  <si>
    <t>Конструкции металлические  Надкупольная галерея</t>
  </si>
  <si>
    <t>Конструкции металлические  Наклонные галереи</t>
  </si>
  <si>
    <t>Пылеудаление</t>
  </si>
  <si>
    <t>Шифр 5.4 Компрессорная</t>
  </si>
  <si>
    <t>1632-2021-5.4-КЖ</t>
  </si>
  <si>
    <t>Шифр 3.1 Крытый склад №1</t>
  </si>
  <si>
    <t>1632-2021-3.1-АР.СУБ</t>
  </si>
  <si>
    <t>1632-2021-3.1-ВК</t>
  </si>
  <si>
    <t>1632-2021-3.1-ОВ</t>
  </si>
  <si>
    <t>1632-2021-3.1-ЭОМ</t>
  </si>
  <si>
    <t>1632-2021-3.1-ПУ</t>
  </si>
  <si>
    <t>1632-2021-3.1-ПТ</t>
  </si>
  <si>
    <t>1632-2021-3.1-СТН.СУБ</t>
  </si>
  <si>
    <t>1632-2021-3.1-КМ.2</t>
  </si>
  <si>
    <t>Конструкции деревяные</t>
  </si>
  <si>
    <t>Конструкции железобетонные. Ростверки</t>
  </si>
  <si>
    <t>Электрическое освещение (внутреннее)</t>
  </si>
  <si>
    <t>Шифр 3.2 Крытый склад №2</t>
  </si>
  <si>
    <t>1632-2021-3.2-ВК</t>
  </si>
  <si>
    <t>1632-2021-3.2-ИСБ</t>
  </si>
  <si>
    <t>1632-2021-3.2-КМ.1</t>
  </si>
  <si>
    <t>1632-2021-3.2-КМ.2</t>
  </si>
  <si>
    <t>1632-2021-3.2-ОВ</t>
  </si>
  <si>
    <t>1632-2021-3.2-ЭОМ</t>
  </si>
  <si>
    <t>1632-2021-3.2-АС</t>
  </si>
  <si>
    <t>1632-2021-3.2-ПУ</t>
  </si>
  <si>
    <t>1632-2021-3.2-ПТ</t>
  </si>
  <si>
    <t>1632-2021-3.2-СТН.СУБ</t>
  </si>
  <si>
    <t>Внутренние системы водоснабжения и канализации.</t>
  </si>
  <si>
    <t>Конструкции металлические. Приводная башня</t>
  </si>
  <si>
    <t>Конструкции металлические. Приемная башня</t>
  </si>
  <si>
    <t xml:space="preserve">Силовое оборудование. Электрическое освещение (внутреннее) </t>
  </si>
  <si>
    <t>Архитектурно-строительные решения</t>
  </si>
  <si>
    <t>1632-2021-00-ГСН</t>
  </si>
  <si>
    <t>1632-2021-5.1.7-КЖ0</t>
  </si>
  <si>
    <t>1632-2021-00-КЖ01</t>
  </si>
  <si>
    <t>1632-2021-00-КС</t>
  </si>
  <si>
    <t>1632-2021-00-НВК</t>
  </si>
  <si>
    <t>Газоснабжение наружное</t>
  </si>
  <si>
    <t>Внутриплощадочные сети электроснабжения. Конструкции железобетонные. Кабельные колодцы.</t>
  </si>
  <si>
    <t xml:space="preserve">Опоры электроосвещения железнодорожных путей </t>
  </si>
  <si>
    <t>Наружные сети водоснабжения и канализации</t>
  </si>
  <si>
    <t>1632-2021-00-ТС</t>
  </si>
  <si>
    <t>1632-2021-00-ЭН</t>
  </si>
  <si>
    <t>1632-2021-00-ЭС</t>
  </si>
  <si>
    <t>1632-2021-00-СТВ.СУБ</t>
  </si>
  <si>
    <t>1632-2021-00-РТ3.СУБ</t>
  </si>
  <si>
    <t xml:space="preserve">Внутриплощадочные сети связи </t>
  </si>
  <si>
    <t>Котельная. Внутриплощадочные сети теплоснабжения</t>
  </si>
  <si>
    <t>Наружное электроосвещение</t>
  </si>
  <si>
    <t>Электроснабжение</t>
  </si>
  <si>
    <t>Общее охранное видеонаблюдение на площадке</t>
  </si>
  <si>
    <t>Система беспроводной связи WI-FI</t>
  </si>
  <si>
    <t>Шифр 8.4 Морской пункт пропуска</t>
  </si>
  <si>
    <t>1632-2021-8.4-АР</t>
  </si>
  <si>
    <t>1632-2021-8.4-ВК</t>
  </si>
  <si>
    <t>1632-2021-8.4-КЖ</t>
  </si>
  <si>
    <t>1632-2021-8.4-КМ</t>
  </si>
  <si>
    <t>1632-2021-8.4-АОВ</t>
  </si>
  <si>
    <t>1632-2021-8.4-ОВ</t>
  </si>
  <si>
    <t>1632-2021-8.4-ЭОМ</t>
  </si>
  <si>
    <t>1632-2021-8.4-КСБ1.СУБ</t>
  </si>
  <si>
    <t>1632-2021-8.4-ДРМ.СУБ</t>
  </si>
  <si>
    <t>1632-2021-8.4-СС1.СУБ</t>
  </si>
  <si>
    <t>1632-2021-8.4-СС2.СУБ</t>
  </si>
  <si>
    <t>1632-2021-8.4-СС3.СУБ</t>
  </si>
  <si>
    <t>1632-2021-8.4-СС4.СУБ</t>
  </si>
  <si>
    <t>1632-2021-8.4-СС5.СУБ</t>
  </si>
  <si>
    <t>1632-2021-8.4-СС6.СУБ</t>
  </si>
  <si>
    <t>1632-2021-8.4-ЭС1.СУБ</t>
  </si>
  <si>
    <t>1632-2021-8.4-ЭС2.СУБ</t>
  </si>
  <si>
    <t>1632-2021-8.4-ЭС3.СУБ</t>
  </si>
  <si>
    <t>1632-2021-8.4-ЭН.СУБ</t>
  </si>
  <si>
    <t>1632-2021-8.4-РТ1.СУБ</t>
  </si>
  <si>
    <t>1632-2021-8.4-РТ2.СУБ</t>
  </si>
  <si>
    <t>1632-2021-8.4-РТ3.СУБ</t>
  </si>
  <si>
    <t>1632-2021-8.4-РТ4.СУБ</t>
  </si>
  <si>
    <t>1632-2021-8.4-РТ5.СУБ</t>
  </si>
  <si>
    <t>1632-2021-8.4-ТСД.СУБ</t>
  </si>
  <si>
    <t>1632-2021-8.4-ТСПК.СУБ</t>
  </si>
  <si>
    <t>1632-2021-8.4-ТСТК.СУБ</t>
  </si>
  <si>
    <t>1632-2021-8.4-ОС1.СУБ</t>
  </si>
  <si>
    <t>1632-2021-8.4-ОС2.СУБ</t>
  </si>
  <si>
    <t>1632-2021-8.4-ОС3.СУБ</t>
  </si>
  <si>
    <t>1632-2021-8.4-СТН.СУБ</t>
  </si>
  <si>
    <t>Технические средства таможенного контроля за делящимися радиоактивными материалами</t>
  </si>
  <si>
    <t>Система связи подразделения пограничного контроля. Станционные сооружения</t>
  </si>
  <si>
    <t>Система связи подразделения пограничного контроля. Сеть открытой телефонной связи</t>
  </si>
  <si>
    <t>Системы связи подразделения пограничного контроля. Кабельные линии связи</t>
  </si>
  <si>
    <t>Интегрированная структурированная кабельная система, локальная вычислительная сеть и система защиты информации таможенного поста</t>
  </si>
  <si>
    <t>Система связи таможенного поста</t>
  </si>
  <si>
    <t>Кабеленесущие системы</t>
  </si>
  <si>
    <t>Система бесперебойного гарантированного электроснабжения подразделения пограничного контроля</t>
  </si>
  <si>
    <t>Система бесперебойного гарантированного электроснабжения таможенного поста</t>
  </si>
  <si>
    <t>Комплекс технических средств обеспечения транспортной безопасности. Режимная зона пункта пропуска через государственную границу. Система бесперебойного электроснабжения</t>
  </si>
  <si>
    <t>Комплекс технических средств обеспечения транспортной безопасности. Режимная зона пункта пропуска через государственную границу. Система охранного освещения</t>
  </si>
  <si>
    <t>Система связи подразделения пограничного контроля. Сеть радиосвязи</t>
  </si>
  <si>
    <t>Системы вещательного телевидения, часофикации, громкоговорящего оповещения, радиотрансляции подразделения пограничного контроля</t>
  </si>
  <si>
    <t>Система радиосвязи таможенного поста</t>
  </si>
  <si>
    <t>Системы вещательного телевидения, часофикации, громкоговорящего оповещения и радиотрансляции таможенного поста</t>
  </si>
  <si>
    <t>Комплекс технических средств обеспечения транспортной безопасности. Режимная территория пункта пропуска. Системы часофикации, громкоговорящего оповещения и радиотрансляции</t>
  </si>
  <si>
    <t>Комплекс технических средств обеспечения транспортной безопасности. Режимная зона пункта пропуска через государственную границу. Технические средства досмотра</t>
  </si>
  <si>
    <t>Комплекс технических средств пограничного контроля</t>
  </si>
  <si>
    <t>Комплекс технических средств таможенного контроля</t>
  </si>
  <si>
    <t>Автоматизированная система охраны таможенного поста. Подсистемы охранной сигнализации, контроля и управления доступом</t>
  </si>
  <si>
    <t>Автоматизированная система охраны таможенного поста. Подсистема телевизионного наблюдения. Подсистема сбора и обработки информации</t>
  </si>
  <si>
    <t>Комплекс технических средств обеспечения транспортной безопасности. Режимная территория пункта пропуска. Система охранной сигнализации и управления доступом</t>
  </si>
  <si>
    <t>Режимная территория пункта пропуска. Система телевизионного наблюдения</t>
  </si>
  <si>
    <t>Шифр 8.5 Модуль пограничной службы на причале</t>
  </si>
  <si>
    <t>1632-2021-8.5-ТТ</t>
  </si>
  <si>
    <t>Технические требования</t>
  </si>
  <si>
    <t xml:space="preserve">Шифр 8.6 Ограждение зоны пункта пропуска </t>
  </si>
  <si>
    <t>Ограждение территории. Архитектурно-строительные решения</t>
  </si>
  <si>
    <t>Ограждение территории. Система периметральной охранной сигнализации.</t>
  </si>
  <si>
    <t>Ограждение территории. Система охранного освещения</t>
  </si>
  <si>
    <t>Шифр 8.7 Ограждение режимной территории пункта пропуска</t>
  </si>
  <si>
    <t>Шифр 2.1.1 Конвейерная галерея №1</t>
  </si>
  <si>
    <t>1632-2021-2.1.1-АР</t>
  </si>
  <si>
    <t>1632-2021-2.1.1-КЖ01</t>
  </si>
  <si>
    <t>1632-2021-2.1.1-КЖ02</t>
  </si>
  <si>
    <t>1632-2021-2.1.1-КМ</t>
  </si>
  <si>
    <t>1632-2021-2.1.1-ВК</t>
  </si>
  <si>
    <t>1632-2021-2.1.1-ОВ</t>
  </si>
  <si>
    <t>1632-2021-2.1.1-ЭОМ</t>
  </si>
  <si>
    <t>1632-2021-2.1.1-ВС</t>
  </si>
  <si>
    <t>Конструкции железобетонные.  Фундаменты. Свайное основание</t>
  </si>
  <si>
    <t>Конструкции железобетонные.
Фундаменты. Ростверки</t>
  </si>
  <si>
    <t>Шифр 2.1.2, 2.1.7  Конвейерная галерея №2 и №7</t>
  </si>
  <si>
    <t>1632-2021-2.1.2, 2.1.7-АР1</t>
  </si>
  <si>
    <t>1632-2021-2.1.2, 2.1.7-АР2</t>
  </si>
  <si>
    <t>1632-2021-2.1.2, 2.1.7-КЖ01</t>
  </si>
  <si>
    <t>1632-2021-2.1.2, 2.1.7-КЖ1</t>
  </si>
  <si>
    <t>1632-2021-2.1.2, 2.1.7-КЖ02</t>
  </si>
  <si>
    <t>1632-2021-2.1.2, 2.1.7-КМ1</t>
  </si>
  <si>
    <t>1632-2021-2.1.2, 2.1.7-КМ2</t>
  </si>
  <si>
    <t>1632-2021-2.1.2, 2.1.7-КМ3</t>
  </si>
  <si>
    <t>1632-2021-2.1.2, 2.1.7-ОВ</t>
  </si>
  <si>
    <t>1632-2021-2.1.2, 2.1.7-АР3</t>
  </si>
  <si>
    <t>1632-2021-2.1.2, 2.1.7-ВК1</t>
  </si>
  <si>
    <t>1632-2021-2.1.2, 2.1.7-ВК3</t>
  </si>
  <si>
    <t>1632-2021-2.1.2, 2.1.7-ВС</t>
  </si>
  <si>
    <t>1632-2021-2.1.2, 2.1.7-ЭОМ1</t>
  </si>
  <si>
    <t>1632-2021-2.1.2, 2.1.7-ЭОМ2</t>
  </si>
  <si>
    <t>1632-2021-2.1.2, 2.1.7-ЭОМ3</t>
  </si>
  <si>
    <t xml:space="preserve">Конструкции железобетонные.  
Фундаменты. Свайное основание </t>
  </si>
  <si>
    <t xml:space="preserve">Конструкции железобетонные.  
Перекрытия </t>
  </si>
  <si>
    <t xml:space="preserve">Конструкции металлические в осях 1-7 </t>
  </si>
  <si>
    <t>Конструкции металлические в осях 8-14</t>
  </si>
  <si>
    <t>Конструкции металлические в осях 15-23</t>
  </si>
  <si>
    <t>Силовое электоборудование. Электрическое освещение (внутреннее) в осях 1-7</t>
  </si>
  <si>
    <t>Силовое электоборудование. Электрическое освещение (внутреннее) в осях 8-14</t>
  </si>
  <si>
    <t>Силовое электоборудование. Электрическое освещение (внутреннее) в осях 15-23</t>
  </si>
  <si>
    <t>Шифр 2.1.3  Конвейерная галерея №3</t>
  </si>
  <si>
    <t>1632-2021-2.1.3-КЖ01</t>
  </si>
  <si>
    <t>1632-2021-2.1.3-КЖ02</t>
  </si>
  <si>
    <t>1632-2021-2.1.3-КМ</t>
  </si>
  <si>
    <t>1632-2021-2.1.3-ВК</t>
  </si>
  <si>
    <t>1632-2021-2.1.3-ЭОМ</t>
  </si>
  <si>
    <t>1632-2021-2.1.3-АР</t>
  </si>
  <si>
    <t>1632-2021-2.1.3, 2.2.7-ВС</t>
  </si>
  <si>
    <t>Конструкции железобетонные. Фундаменты. Ростверки</t>
  </si>
  <si>
    <t>Сметный отдел</t>
  </si>
  <si>
    <t>Шифр 2.1.4  Конвейерная галерея №4</t>
  </si>
  <si>
    <t>1632-2021-2.1.4-АР</t>
  </si>
  <si>
    <t>1632-2021-2.1.4-КЖ01</t>
  </si>
  <si>
    <t>1632-2021-2.1.4-КЖ02</t>
  </si>
  <si>
    <t>1632-2021-2.1.4-КМ</t>
  </si>
  <si>
    <t>1632-2021-2.1.4-ОВ</t>
  </si>
  <si>
    <t>1632-2021-2.1.4-ВК</t>
  </si>
  <si>
    <t>1632-2021-2.1.4-ВС</t>
  </si>
  <si>
    <t>1632-2021-2.1.4, 2.1.5, 3.1-ПС.СУБ</t>
  </si>
  <si>
    <t>Конструкции железобетонные. Фундаменты. Свайное основание</t>
  </si>
  <si>
    <t>Шифр 2.1.5  Конвейерная галерея №5</t>
  </si>
  <si>
    <t>1632-2021-2.1.5-АР</t>
  </si>
  <si>
    <t>1632-2021-2.1.5-КЖ01</t>
  </si>
  <si>
    <t>1632-2021-2.1.5-КЖ02</t>
  </si>
  <si>
    <t>1632-2021-2.1.5-ОВ</t>
  </si>
  <si>
    <t>1632-2021-2.1.5-ВК</t>
  </si>
  <si>
    <t>1632-2021-2.1.5-ЭОМ</t>
  </si>
  <si>
    <t>Шифр 2.1.11  Конвейерная галерея №11</t>
  </si>
  <si>
    <t>1632-2021-2.1.11-АР</t>
  </si>
  <si>
    <t>1632-2021-2.1.11-КЖ01</t>
  </si>
  <si>
    <t>1632-2021-2.1.11-КЖ02</t>
  </si>
  <si>
    <t>1632-2021-2.1.11-КМ</t>
  </si>
  <si>
    <t>1632-2021-2.1.11-ОВ</t>
  </si>
  <si>
    <t>1632-2021-2.1.11-ЭОМ</t>
  </si>
  <si>
    <t>1632-2021-2.1.11-ВС</t>
  </si>
  <si>
    <t>Силовое электрооборудование. Электроосвещение внутреннее</t>
  </si>
  <si>
    <t>Шифр 2.1.12  Конвейерная галерея №12</t>
  </si>
  <si>
    <t>1632-2021-2.1.12-АР</t>
  </si>
  <si>
    <t>1632-2021-2.1.12-КЖ01</t>
  </si>
  <si>
    <t>1632-2021-2.1.12-КЖ02</t>
  </si>
  <si>
    <t>1632-2021-2.1.12-КМ</t>
  </si>
  <si>
    <t>1632-2021-2.1.12-ОВ</t>
  </si>
  <si>
    <t>1632-2021-2.1.12-ЭОМ</t>
  </si>
  <si>
    <t>1632-2021-2.1.12, 2.1.13, 2.2.6-ПС.СУБ</t>
  </si>
  <si>
    <t xml:space="preserve">Силовое электрооборудование. Электрическое освещение (внутреннее) </t>
  </si>
  <si>
    <t>Шифр 6.2  Пешеходная эстакада</t>
  </si>
  <si>
    <t>1632-2021-6.2-КЖ</t>
  </si>
  <si>
    <t>1632-2021-6.2-КМ</t>
  </si>
  <si>
    <t>Шифр 3.4  Ангар для хранения ТМЦ</t>
  </si>
  <si>
    <t>1632-2021-3.4-АР</t>
  </si>
  <si>
    <t>1632-2021-3.4-ИСБ</t>
  </si>
  <si>
    <t>1632-2021-3.4-КЖ</t>
  </si>
  <si>
    <t>1632-2021-3.4-КМ</t>
  </si>
  <si>
    <t>1632-2021-3.4-ОВ</t>
  </si>
  <si>
    <t>1632-2021-3.4-ЭОМ</t>
  </si>
  <si>
    <t>Интрегрированная система безопасности</t>
  </si>
  <si>
    <t xml:space="preserve">Силовое электрооборудование. Электрическое освещение (внутренннее) </t>
  </si>
  <si>
    <t>Шифр 1.2  Здание трансбордера</t>
  </si>
  <si>
    <t>1632-2021-1.2-КЖ01</t>
  </si>
  <si>
    <t>1632-2021-1.2-КЖ02</t>
  </si>
  <si>
    <t>1632-2021-1.1, 1.2, 2.1.0-ОВ</t>
  </si>
  <si>
    <t>1632-2021-1.1, 1.2, 2.1.0-АОВ</t>
  </si>
  <si>
    <t>1632-2021-1.1, 1.2-СС.СУБ</t>
  </si>
  <si>
    <t>Конструкции железобетонные. Свайное основание.</t>
  </si>
  <si>
    <t xml:space="preserve">Конструкции железобетонные. Фундаменты. Ростверки </t>
  </si>
  <si>
    <t>Шифр 2.2.1  Пересыпная станция №1</t>
  </si>
  <si>
    <t>1632-2021-2.2.1-КЖ01</t>
  </si>
  <si>
    <t>1632-2021-2.2.1-КЖ02</t>
  </si>
  <si>
    <t>1632-2021-2.2.1-КЖ03</t>
  </si>
  <si>
    <t>1632-2021-2.2.1-КЖ04</t>
  </si>
  <si>
    <t>1632-2021-2.2.1-КЖ1</t>
  </si>
  <si>
    <t>1632-2021-2.2.1-КЖ2</t>
  </si>
  <si>
    <t>1632-2021-2.2.1-КМ</t>
  </si>
  <si>
    <t xml:space="preserve">1632-2021-2.2.1-ОВ </t>
  </si>
  <si>
    <t>1632-2021-2.2.1-ТМ</t>
  </si>
  <si>
    <t xml:space="preserve">1632-2021-2.2.1-ЭОМ </t>
  </si>
  <si>
    <t>1632-2021-2.2.1-ВС</t>
  </si>
  <si>
    <t>1632-2021-2.2.1-АОВ</t>
  </si>
  <si>
    <t>1632-2021-2.2.1-АР</t>
  </si>
  <si>
    <t>Конструкции железобетонные.Фундаменты. Свайное основание.</t>
  </si>
  <si>
    <t>Конструкции железобетонные. Конструкции в осях 1-4</t>
  </si>
  <si>
    <t xml:space="preserve">Отопление, вентиляция и кондиционирование </t>
  </si>
  <si>
    <t>Индивидуальный тепловой пункт</t>
  </si>
  <si>
    <t>Силовое оборудование. Электрическое освещение (внутреннее)</t>
  </si>
  <si>
    <t>Шифр 2.2.2  Пересыпная станция №2</t>
  </si>
  <si>
    <t>1632-2021-2.2.2-КЖ01</t>
  </si>
  <si>
    <t>1632-2021-2.2.2-КЖ1</t>
  </si>
  <si>
    <t>1632-2021-2.2.2-КЖ02</t>
  </si>
  <si>
    <t>1632-2021-2.2.2-КМ</t>
  </si>
  <si>
    <t>1632-2021-2.2.2-ВК</t>
  </si>
  <si>
    <t>1632-2021-2.2.2-ОВ</t>
  </si>
  <si>
    <t>1632-2021-2.2.2-АР</t>
  </si>
  <si>
    <t>1632-2021-2.2.2-ЭОМ</t>
  </si>
  <si>
    <t>1632-2021-2.2.2-ВС</t>
  </si>
  <si>
    <t>Силовое электоборудование. Электрическое освещение (внутреннее)</t>
  </si>
  <si>
    <t>Шифр 2.2.3  Пересыпная станция №3</t>
  </si>
  <si>
    <t>1632-2021-2.2.3-АР</t>
  </si>
  <si>
    <t>1632-2021-2.2.3-КЖ1</t>
  </si>
  <si>
    <t>1632-2021-2.2.3-КЖ01</t>
  </si>
  <si>
    <t>1632-2021-2.2.3-КЖ02</t>
  </si>
  <si>
    <t>1632-2021-2.2.3-КМ</t>
  </si>
  <si>
    <t>1632-2021-2.2.3-ВК</t>
  </si>
  <si>
    <t>1632-2021-2.2.3-ОВ</t>
  </si>
  <si>
    <t>1632-2021-2.2.3-СТН.СУБ</t>
  </si>
  <si>
    <t>1632-2021-2.2.3-ЭОМ</t>
  </si>
  <si>
    <t>1632-2021-2.2.3-ВС</t>
  </si>
  <si>
    <t>Конструкции железобетонные. Перекрытия</t>
  </si>
  <si>
    <t>Конструкции железобетонные.Фундаменты. Ростверки</t>
  </si>
  <si>
    <t>Система телевизионного наблюдения</t>
  </si>
  <si>
    <t>Шифр 2.1.0 Тоннель</t>
  </si>
  <si>
    <t>1632-2021-2.1.0-КЖ01</t>
  </si>
  <si>
    <t>1632-2021-2.1.0-КЖ02</t>
  </si>
  <si>
    <t>1632-2021-2.1.0, 2.2.1-ВК</t>
  </si>
  <si>
    <t>1632-2021-6.1-ВК.СО</t>
  </si>
  <si>
    <t>1632-2021-6.1-ОВ</t>
  </si>
  <si>
    <t>1632-2021-6.1-ИСБ.СУБ</t>
  </si>
  <si>
    <t>1632-2021-6.1-ПТ.СУБ</t>
  </si>
  <si>
    <t>1821-2022-6.1-ММ</t>
  </si>
  <si>
    <t>1632-2021-6.1-ПС.СУБ</t>
  </si>
  <si>
    <t>1632-2021-6.1-СС.СУБ</t>
  </si>
  <si>
    <t>1632-2021-6.1-ВОР</t>
  </si>
  <si>
    <t>1632-2021-6.1,7.1-ВОР</t>
  </si>
  <si>
    <t>РД АБК. Комплекс мультимедийного оборудования.</t>
  </si>
  <si>
    <t>Рабочая документация
Наружные сети водоснабжения и канализации. Зона АБК</t>
  </si>
  <si>
    <t>Рабочая документация
Ведомости объемов работ.
Административно-бытовой корпус</t>
  </si>
  <si>
    <t>B</t>
  </si>
  <si>
    <t>А</t>
  </si>
  <si>
    <t>IFC</t>
  </si>
  <si>
    <t>IFR</t>
  </si>
  <si>
    <t>Шифр 1.1  Станция разгрузки вагонов</t>
  </si>
  <si>
    <t>1632-2021-1.1, 1.2, 2.1.0-АР</t>
  </si>
  <si>
    <t>1632-2021-1.1-КЖ1</t>
  </si>
  <si>
    <t>1632-2021-1.1-КЖ01</t>
  </si>
  <si>
    <t>1632-2021-1.1-КЖ02</t>
  </si>
  <si>
    <t xml:space="preserve">1632-2021-1.1-КЖ03 </t>
  </si>
  <si>
    <t>1632-2021-1.1-КЖ04</t>
  </si>
  <si>
    <t xml:space="preserve">1632-2021-1.1-КЖ05 </t>
  </si>
  <si>
    <t>1632-2021-1.1-КЖ06</t>
  </si>
  <si>
    <t>1632-2021-1.1-КЖ07</t>
  </si>
  <si>
    <t>1632-2021-1.1-КЖ08</t>
  </si>
  <si>
    <t>1632-2021-1.1, 1.2-ВК</t>
  </si>
  <si>
    <t>1632-2021-1.1-ВС</t>
  </si>
  <si>
    <t xml:space="preserve">Конструкции железобетонные. Стены и колонны на отм. -7,150 </t>
  </si>
  <si>
    <t xml:space="preserve">Конструкции железобетонные. </t>
  </si>
  <si>
    <t xml:space="preserve">Конструкции железобетонные. Плита на отм. -0,200 </t>
  </si>
  <si>
    <t>Станция разгрузки вагонов. Трансбордер. Основные конструкции. Конструкции металлические</t>
  </si>
  <si>
    <t xml:space="preserve">Станция разгрузки вагонов, здание трансбордера.   Конструкции металлические. Второстепенные   конструкции </t>
  </si>
  <si>
    <t>Конструкции металлические. Этажерка аспирационной установки</t>
  </si>
  <si>
    <t xml:space="preserve">Станция разгрузки вагонов. Трансбордер. Внутренние системы водоснабжения и канализации </t>
  </si>
  <si>
    <t>Шифр 2.1.6, 2.2.4  Конвейерная галерея №6 ПС №4</t>
  </si>
  <si>
    <t>1632-2021-2.1.6, 2.2.4-ПС.СУБ</t>
  </si>
  <si>
    <t>Шифр 2.1.8, 2.1.9, 2.1.10  Воздухоснабжение КГ № 8,9,10</t>
  </si>
  <si>
    <t>9C01-8000370513-MST-ETU-TRM-00710</t>
  </si>
  <si>
    <t>Шифр 2.1.13  Конвейерная галерея №13</t>
  </si>
  <si>
    <t>9C01-8000370513-MST-ETU-TRM-00712</t>
  </si>
  <si>
    <t>1632-2021-2.1.13-ОВ</t>
  </si>
  <si>
    <t>Шифр 2.2.4  Пересыпная станция №4</t>
  </si>
  <si>
    <t>1632-2021-2.2.4, 2.1.6-АР</t>
  </si>
  <si>
    <t>1632-2021-2.2.4, 2.1.6-КЖ1</t>
  </si>
  <si>
    <t>1632-2021-2.2.4, 2.1.6-КЖ01</t>
  </si>
  <si>
    <t>1632-2021-2.2.4, 2.1.6-КЖ02</t>
  </si>
  <si>
    <t>1632-2021-2.2.4, 2.1.6-КМ</t>
  </si>
  <si>
    <t>1632-2021-2.2.4, 2.1.6-ОВ</t>
  </si>
  <si>
    <t>1632-2021-2.2.4, 2.1.6-ЭОМ</t>
  </si>
  <si>
    <t>1632-2021-2.2.4, 2.1.6-ВК</t>
  </si>
  <si>
    <t>1632-2021-2.2.4-ВС</t>
  </si>
  <si>
    <t>Фундаменты. Свайное основание</t>
  </si>
  <si>
    <t>Шифр 2.2.5  Пересыпная станция №5</t>
  </si>
  <si>
    <t>1632-2021-2.2.5, 2.1.6, 2.1.13-КМ</t>
  </si>
  <si>
    <t>1632-2021-2.2.5-ОВ</t>
  </si>
  <si>
    <t>1632-2021-2.2.5-ЭОМ</t>
  </si>
  <si>
    <t>1632-2021-2.2.5, 2.1.13-АР</t>
  </si>
  <si>
    <t>1632-2021-2.2.5, 2.1.13-ВС</t>
  </si>
  <si>
    <t>1632-2021-2.2.5, 2.1.13-ВК</t>
  </si>
  <si>
    <t>Шифр 2.2.6  Пересыпная станция №6</t>
  </si>
  <si>
    <t>1632-2021-2.2.6-КЖ1</t>
  </si>
  <si>
    <t>1632-2021-2.2.6-КЖ01</t>
  </si>
  <si>
    <t>1632-2021-2.2.6-КЖ02</t>
  </si>
  <si>
    <t>1632-2021-2.2.6-КМ</t>
  </si>
  <si>
    <t>1632-2021-2.2.6-ВК</t>
  </si>
  <si>
    <t>1632-2021-2.2.6-ОВ</t>
  </si>
  <si>
    <t>1632-2021-2.2.6-АР</t>
  </si>
  <si>
    <t>1632-2021-2.2.6-ЭОМ</t>
  </si>
  <si>
    <t>1632-2021-2.2.6-ВС</t>
  </si>
  <si>
    <t>Конструкции железобетонные.
Перекрытия</t>
  </si>
  <si>
    <t>Конструкции железобетонные.
Фундаменты. Свайное основание</t>
  </si>
  <si>
    <t xml:space="preserve">Шифр 5.2.3 Насосная станция пожаротушения </t>
  </si>
  <si>
    <t>Шифр 5.3 Котельная</t>
  </si>
  <si>
    <t>1632-2021-5.3-АК</t>
  </si>
  <si>
    <t>1632-2021-5.3-АГСВ</t>
  </si>
  <si>
    <t>1632-2021-5.3-АР</t>
  </si>
  <si>
    <t>1632-2021-5.3-ВК</t>
  </si>
  <si>
    <t>1632-2021-5.3-ГСВ</t>
  </si>
  <si>
    <t>1632-2021-5.3-КЖ</t>
  </si>
  <si>
    <t>1632-2021-5.3-КМ</t>
  </si>
  <si>
    <t>1632-2021-5.3-ОВ</t>
  </si>
  <si>
    <t>1632-2021-5.3-ПС</t>
  </si>
  <si>
    <t>1632-2021-5.3-ТМ</t>
  </si>
  <si>
    <t>1632-2021-5.3-ЭОМ</t>
  </si>
  <si>
    <t>1632-2021-5.1.8-ЭС</t>
  </si>
  <si>
    <t>1632-2021-5.1.8-КЖ</t>
  </si>
  <si>
    <t xml:space="preserve">Автоматизация комплексная </t>
  </si>
  <si>
    <t>Автоматизация газоснабжения внутреннего</t>
  </si>
  <si>
    <t xml:space="preserve">Газоснабжение внутреннее </t>
  </si>
  <si>
    <t xml:space="preserve">Конструкции железобетонные </t>
  </si>
  <si>
    <t>Система противопожарной автоматики (в составе СПС и СОУЭ)</t>
  </si>
  <si>
    <t xml:space="preserve">Тепломеханические решения </t>
  </si>
  <si>
    <t>Шифр 6.3  Навес площадки ТБО</t>
  </si>
  <si>
    <t>1632-2021-6.3-АС</t>
  </si>
  <si>
    <t>Шифр 7.4 Пункт обогрева</t>
  </si>
  <si>
    <t>1632-2021-7.4-ТТ</t>
  </si>
  <si>
    <t>Шифр 5.1.8 Трансформаторная подстанция №7</t>
  </si>
  <si>
    <t>Шифр 5.1.7 Мачты освещения</t>
  </si>
  <si>
    <t>Электроосвещение</t>
  </si>
  <si>
    <t>Шифр 5.1.6 Трансформаторная подстанция №6</t>
  </si>
  <si>
    <t>1632-2021-5.1.6-КЖ</t>
  </si>
  <si>
    <t>1632-2021-5.1.6-ЭС</t>
  </si>
  <si>
    <t>Шифр 5.1.5 Трансформаторная подстанция №5</t>
  </si>
  <si>
    <t>Шифр 5.1.4 Трансформаторная подстанция №4</t>
  </si>
  <si>
    <t>1632-2021-5.1.5-КЖ</t>
  </si>
  <si>
    <t>1632-2021-5.1.5-ЭС</t>
  </si>
  <si>
    <t>1632-2021-5.1.4-КЖ</t>
  </si>
  <si>
    <t>1632-2021-5.1.4-ЭС</t>
  </si>
  <si>
    <t>Шифр 5.1.3 Трансформаторная подстанция №3</t>
  </si>
  <si>
    <t>Шифр 5.1.2, 5.1.3 Трансформаторная подстанция №2,3</t>
  </si>
  <si>
    <t>1632-2021-5.1.3-ЭС</t>
  </si>
  <si>
    <t>1632-2021-5.1.2-ЭС</t>
  </si>
  <si>
    <t>Шифр 5.1.2 Трансформаторная подстанция №2</t>
  </si>
  <si>
    <t>1632-2021-5.1.2, 5.1.3-КЖ</t>
  </si>
  <si>
    <t>Шифр 5.1.1 РТП-1</t>
  </si>
  <si>
    <t>1632-2021-5.1.1-НК</t>
  </si>
  <si>
    <t>1632-2021-5.1.1-КЖ</t>
  </si>
  <si>
    <t>1632-2021-5.1.1-ЭС</t>
  </si>
  <si>
    <t>Наружные сети канализации. Дренаж</t>
  </si>
  <si>
    <t>Шифр 2.2.7  Приводная станция</t>
  </si>
  <si>
    <t>1632-2021-2.2.7-АР</t>
  </si>
  <si>
    <t>1632-2021-2.2.7-КЖ01</t>
  </si>
  <si>
    <t>1632-2021-2.2.7-КЖ02</t>
  </si>
  <si>
    <t>1632-2021-2.2.7-КЖ1</t>
  </si>
  <si>
    <t>1632-2021-2.2.7-КМ</t>
  </si>
  <si>
    <t>1632-2021-2.2.7-ВК</t>
  </si>
  <si>
    <t>1632-2021-2.2.7-ОВ</t>
  </si>
  <si>
    <t>1632-2021-2.2.7-ЭОМ</t>
  </si>
  <si>
    <t>1632-2021-2.2.7-ПС.СУБ</t>
  </si>
  <si>
    <t>1632-2021-2.2.7-СТН.СУБ</t>
  </si>
  <si>
    <t>9C01-8000370513-MST-ETU-TRM-00675</t>
  </si>
  <si>
    <t>9C01-8000370513-MST-ETU-TRM-00647</t>
  </si>
  <si>
    <t>9C01-8000370513-MST-ETU-TRM-00581</t>
  </si>
  <si>
    <t>9C01-8000370513-MST-ETU-TRM-00531</t>
  </si>
  <si>
    <t>9C01-8000370513-MST-ETU-TRM-00602</t>
  </si>
  <si>
    <t>9C00-MST-ETU-TRM-00258</t>
  </si>
  <si>
    <t>9C01-8000370513-MST-ETU-TRM-00677</t>
  </si>
  <si>
    <t>9C00-MST-ETU-TRM-00212</t>
  </si>
  <si>
    <t>9C00-MST-ETU-TRM-00344</t>
  </si>
  <si>
    <t>C</t>
  </si>
  <si>
    <t>9C01-8000370513-MST-ETU-TRM-00703</t>
  </si>
  <si>
    <t>Шифр 1.1, 1.2  СРВ Здание трансбордера</t>
  </si>
  <si>
    <t>9C01-8000370513-MST-ETU-TRM-00622</t>
  </si>
  <si>
    <t>Станция разгрузки вагонов, здание трансбордера,тоннель
Архитектурные решения</t>
  </si>
  <si>
    <t>9C01-8000370513-MST-ETU-TRM-00534</t>
  </si>
  <si>
    <t>Станция разгрузки вагонов. Трансбордер. Тоннель. Силовое электрооборудование. Электрическое освещение (внутреннее)</t>
  </si>
  <si>
    <t>Станция разгрузки вагонов, здание трансбордера,
тоннель
Отопление, вентиляция и кондиционирование</t>
  </si>
  <si>
    <t>9C01-8000370513-MST-ETU-TRM-00610</t>
  </si>
  <si>
    <t>Станция разгрузки вагонов, здание трансбордера. Конструкции металлические. Основные конструкции. Локальная смета</t>
  </si>
  <si>
    <t>№ рев.</t>
  </si>
  <si>
    <t>9C01-8000370513-MST-ETU-TRM-00701</t>
  </si>
  <si>
    <t>Станция разгрузки вагонов, здание трансбордера. Конструкции металлические. Второстепенные конструкции. Локальная смета</t>
  </si>
  <si>
    <t>9C01-8000370513-MST-ETU-TRM-00615</t>
  </si>
  <si>
    <t>Станция разгрузки вагонов, здание трансбордера. Конструкции металлические. Этажерка аспирационной установки. Локальная смета</t>
  </si>
  <si>
    <t>9C01-8000370513-MST-ETU-TRM-00588</t>
  </si>
  <si>
    <t>Станция разгрузки вагонов, Трансбордер.
Системы противопожарной автоматики
(в составе АУПС и СОУЭ)</t>
  </si>
  <si>
    <t>9C01-8000370513-MST-ETU-TRM-00550</t>
  </si>
  <si>
    <t>Станция разгрузки вагонов, Трансбордер
Системы связи (в составе КЛВС, СКС)</t>
  </si>
  <si>
    <t>9C01-8000370513-MST-ETU-TRM-00695</t>
  </si>
  <si>
    <t>9C01-8000370513-MST-ETU-TRM-00623</t>
  </si>
  <si>
    <t>Станция разгрузки вагонов.
Конструкции железобетонные.
Конструкции встроенных и пристроенных
помещений</t>
  </si>
  <si>
    <t>1632-2021-1.1-ОЗК</t>
  </si>
  <si>
    <t>БГИ-6316</t>
  </si>
  <si>
    <t>24.10.2023</t>
  </si>
  <si>
    <t>Станция разгрузки вагонов.
Конструкции железобетонные.
Фундаменты. Свайное основание</t>
  </si>
  <si>
    <t>9C01-8000370513-MST-ETU-TRM-00541</t>
  </si>
  <si>
    <t>Станция разгрузки вагонов.
Конструкции железобетонные.
Фундаменты. Свайное основание. Локальная смета</t>
  </si>
  <si>
    <t>9C01-8000370513-MST-ETU-TRM-00704</t>
  </si>
  <si>
    <t>9C01-8000370513-MST-ETU-TRM-00671</t>
  </si>
  <si>
    <t>9C01-8000370513-MST-ETU-TRM-00573</t>
  </si>
  <si>
    <t>Станция разгрузки вагонов.
Конструкции железобетонные.
Стены и колонны на отм. -13.150</t>
  </si>
  <si>
    <t xml:space="preserve">Станция разгрузки вагонов. Конструкции железобетонные. Фундаменты. Ростверки </t>
  </si>
  <si>
    <t>9C01-8000370513-MST-ETU-TRM-00673</t>
  </si>
  <si>
    <t>9C01-8000370513-MST-ETU-TRM-00686</t>
  </si>
  <si>
    <t>9C01-8000370513-MST-ETU-TRM-00648</t>
  </si>
  <si>
    <t>9C01-8000370513-MST-ETU-TRM-00644</t>
  </si>
  <si>
    <t>Станция разгрузки вагонов
Фундаменты. Ростверки на отм. -0,200</t>
  </si>
  <si>
    <t>Станция разгрузки вагонов
Лестницы</t>
  </si>
  <si>
    <t>9C01-8000370513-MST-ETU-TRM-00702</t>
  </si>
  <si>
    <t>9C00-MST-ETU-TRM-00426</t>
  </si>
  <si>
    <t>С</t>
  </si>
  <si>
    <t>9C00-MST-ETU-TRM-00490</t>
  </si>
  <si>
    <t>9C01-8000370513-MST-ETU-TRM-00598</t>
  </si>
  <si>
    <t>Тоннель.
Конструкции железобетонные.
Фундаменты. Стены. Перекрытия</t>
  </si>
  <si>
    <t>Тоннель. Конструкции железобетонные.
Фундаменты. Свайное основание</t>
  </si>
  <si>
    <t>Тоннель. Пересыпная станция №1
Внутренние системы водоснабжения и канализации</t>
  </si>
  <si>
    <t>Тоннель и пересыпная станция №1.
Системы противопожарной автоматики
(в составе АУПС и СОУЭ)</t>
  </si>
  <si>
    <t>9C01-8000370513-MST-ETU-TRM-00636</t>
  </si>
  <si>
    <t>Конвейерная галерея №1.
Конструкции железобетонные.
Фундаменты. Свайное основание</t>
  </si>
  <si>
    <t>9C00-MST-ETU-TRM-00455</t>
  </si>
  <si>
    <t>9C01-8000370513-MST-ETU-TRM-00691</t>
  </si>
  <si>
    <t>Конвейерная галерея №1.
Конструкции железобетонные.
Фундаменты. Ростверки</t>
  </si>
  <si>
    <t>9C01-8000370513-MST-ETU-TRM-00584</t>
  </si>
  <si>
    <t>9C01-8000370513-MST-ETU-TRM-00629</t>
  </si>
  <si>
    <t>9C01-8000370513-MST-ETU-TRM-00637</t>
  </si>
  <si>
    <t>9C01-8000370513-MST-ETU-TRM-00661</t>
  </si>
  <si>
    <t>9C01-8000370513-MST-ETU-TRM-00528</t>
  </si>
  <si>
    <t>1632-2021-2.1.1-ОЗК</t>
  </si>
  <si>
    <t>Конвейерная галерея №1
Проект проведения огнезащитной обработки несущих стальных конструкций</t>
  </si>
  <si>
    <t>Конвейерные галереи №2 и №7.
Архитектурные решения в осях 1-7</t>
  </si>
  <si>
    <t>В</t>
  </si>
  <si>
    <t>9C01-8000370513-MST-ETU-TRM-00640</t>
  </si>
  <si>
    <t>Конвейерные галереи №2 и №7.
Архитектурные решения в осях 8-14</t>
  </si>
  <si>
    <t>Конвейерные галереи №2 и №7.
Архитектурные решения в осях 15-23</t>
  </si>
  <si>
    <t>9C01-8000370513-MST-ETU-TRM-00668</t>
  </si>
  <si>
    <t>9C01-8000370513-MST-ETU-TRM-00626</t>
  </si>
  <si>
    <t>КГ2, КГ7. Конструкции металлические в осях 1-7. Локальная смета</t>
  </si>
  <si>
    <t>9C01-8000370513-MST-ETU-TRM-00664</t>
  </si>
  <si>
    <t>9C01-8000370513-MST-ETU-TRM-00698</t>
  </si>
  <si>
    <t>9C01-8000370513-MST-ETU-TRM-00697</t>
  </si>
  <si>
    <t>9C01-8000370513-MST-ETU-TRM-00699</t>
  </si>
  <si>
    <t>9C01-8000370513-MST-ETU-TRM-00674</t>
  </si>
  <si>
    <t>1632-2021-2.1.2, 2.1.7-ОЗК</t>
  </si>
  <si>
    <t>Конвейерная галерея №2 и конвейерная галерея №7. Проект проведения огнезащитной обработки несущих стальных конструкций.</t>
  </si>
  <si>
    <t>1632-2021-2.1.2, 2.1.3, 2.2.3-ПС.СУБ</t>
  </si>
  <si>
    <t xml:space="preserve">
Конвейерная галерея №2, Конвейерная галерея №3, Пересыпная станция №3.
Системы противопожарной автоматики
(в составе АУПС и СОУЭ)</t>
  </si>
  <si>
    <t>9C01-8000370513-MST-ETU-TRM-00625</t>
  </si>
  <si>
    <t>Конвейерная галерея №3 и приводная станция
Воздухоснабжение</t>
  </si>
  <si>
    <t>9C01-8000370513-MST-ETU-TRM-00614</t>
  </si>
  <si>
    <t>Конвейерная галерея №3.
Внутренние системы водоснабжения и канализации</t>
  </si>
  <si>
    <t>9C01-8000370513-MST-ETU-TRM-00628</t>
  </si>
  <si>
    <t>Рабочая документация
Конвейерная галерея №3.
Конструкции железобетонные.
Фундаменты. Ростверки
Локальная смета</t>
  </si>
  <si>
    <t>Шифр 2.1.3, 2.2.7  Конвейерная галерея №3 Приводная станция</t>
  </si>
  <si>
    <t>КГ3. Конструкции металлические. Локальная смета</t>
  </si>
  <si>
    <t>Конвейерная галерея №3.
Силовое электрооборудование. Электрическое
освещение (внутреннее)</t>
  </si>
  <si>
    <t>9C01-8000370513-MST-ETU-TRM-00659</t>
  </si>
  <si>
    <t>Конвейерная галерея №3. Проект проведения огнезащитной обработки несущих стальных конструкций</t>
  </si>
  <si>
    <t>1632-2021-2.1.3-ОЗК</t>
  </si>
  <si>
    <t>9C01-8000370513-MST-ETU-TRM-00606</t>
  </si>
  <si>
    <t>Шифр 2.1.4, 2.1.5, 3.1  Конвейерная галерея №4, 5 Крытый склад №1</t>
  </si>
  <si>
    <t>1632-2021-2.1.4-ЭОМ</t>
  </si>
  <si>
    <t>9C01-8000370513-MST-ETU-TRM-00669</t>
  </si>
  <si>
    <t>9C01-8000370513-MST-ETU-TRM-00696</t>
  </si>
  <si>
    <t>9C01-8000370513-MST-ETU-TRM-00518</t>
  </si>
  <si>
    <t>9C01-8000370513-MST-ETU-TRM-00596</t>
  </si>
  <si>
    <t>9C01-8000370513-MST-ETU-TRM-00611</t>
  </si>
  <si>
    <t>Конвейерная галерея №4. Проект проведения огнезащитной обработки несущих стальных конструкций.</t>
  </si>
  <si>
    <t>Конвейерная галерея №4.
Силовое электрооборудование. Электрическое освещение (внутреннее)</t>
  </si>
  <si>
    <t>9C01-8000370513-MST-ETU-TRM-00705</t>
  </si>
  <si>
    <t>Конвейерная галерея №5.
Отопление, вентиляция и кондиционирование</t>
  </si>
  <si>
    <t>1632-2021-2.1.5-ОЗК</t>
  </si>
  <si>
    <t>Конвейерная галерея №5. Проект проведения огнезащитной обработки несущих стальных конструкций.</t>
  </si>
  <si>
    <t>1632-2021-2.1.4-ОЗК</t>
  </si>
  <si>
    <t xml:space="preserve">Шифр 2.1.6 Конвейерная галерея №6 </t>
  </si>
  <si>
    <t>1632-2021-2.1.6-ВС</t>
  </si>
  <si>
    <t>1632-2021-2.1.8, 3.3-ПС.СУБ</t>
  </si>
  <si>
    <t>Конвейерная галерея №8, Купольный склад.
Системы противопожарной автоматики</t>
  </si>
  <si>
    <t>Шифр 2.1.8, 3.3  Конвейерная галерея №8, Купольный склад</t>
  </si>
  <si>
    <t>9C01-8000370513-MST-ETU-TRM-00689</t>
  </si>
  <si>
    <t>Конвейерная галерея №9, Конвейерная галерея №10,
Пересыпная станция №5.
Системы противопожарной автоматики
(в составе АУПС и СОУЭ)</t>
  </si>
  <si>
    <t>1632-2021-2.1.9, 2.1.10, 2.2.5-ПС.СУБ</t>
  </si>
  <si>
    <t>Шифр 2.1.9, 2.1.10, 2.2.5  Конвейерная галерея №9, 10, ПС №5</t>
  </si>
  <si>
    <t>1632-2021-2.1.11-ВК</t>
  </si>
  <si>
    <t>Конвейерная галерея №11.
Внутренние системы водоснабжения и канализации</t>
  </si>
  <si>
    <t>9C01-8000370513-MST-ETU-TRM-00519</t>
  </si>
  <si>
    <t>9C01-8000370513-MST-ETU-TRM-00586</t>
  </si>
  <si>
    <t>1632-2021-2.1.11-ОЗК</t>
  </si>
  <si>
    <t>Конвейерная галерея №11. Проект проведения огнезащитной обработки несущих стальных конструкций.</t>
  </si>
  <si>
    <t>1632-2021-2.1.12-ВК</t>
  </si>
  <si>
    <t>Рабочая документация
Конвейерная галерея №12.
Внутренние системы водоснабжения и канализации</t>
  </si>
  <si>
    <t>9C01-8000370513-MST-ETU-TRM-00551</t>
  </si>
  <si>
    <t>9C01-8000370513-MST-ETU-TRM-00544</t>
  </si>
  <si>
    <t>9C01-8000370513-MST-ETU-TRM-00679</t>
  </si>
  <si>
    <t>9C01-8000370513-MST-ETU-TRM-00633</t>
  </si>
  <si>
    <t>1632-2021-2.1.12-ОЗК</t>
  </si>
  <si>
    <t>9C01-8000370513-MST-ETU-TRM-00645</t>
  </si>
  <si>
    <t>9C01-8000370513-MST-ETU-TRM-00638</t>
  </si>
  <si>
    <t>9C01-8000370513-MST-ETU-TRM-00542</t>
  </si>
  <si>
    <t>9C01-8000370513-MST-ETU-TRM-00670</t>
  </si>
  <si>
    <t>9C01-8000370513-MST-ETU-TRM-00667</t>
  </si>
  <si>
    <t>9C01-8000370513-MST-ETU-TRM-00605</t>
  </si>
  <si>
    <t>1632-2021-2.2.1-ОЗК</t>
  </si>
  <si>
    <t>Пересыпная станция №1. Проект проведения огнезащитной обработки несущих стальных конструкций.</t>
  </si>
  <si>
    <t>БГИ-6239</t>
  </si>
  <si>
    <t>20.10.2023</t>
  </si>
  <si>
    <t>1632-2021-2.2.2-АОВ</t>
  </si>
  <si>
    <t>9C01-8000370513-MST-ETU-TRM-00607</t>
  </si>
  <si>
    <t>9C01-8000370513-MST-ETU-TRM-00503</t>
  </si>
  <si>
    <t>Пересыпная станция №2.
Конструкции железобетонные.
Фундаменты. Свайное основание</t>
  </si>
  <si>
    <t>9C01-8000370513-MST-ETU-TRM-00599</t>
  </si>
  <si>
    <t>Пересыпная станция №2.
Перекрытия</t>
  </si>
  <si>
    <t>9C01-8000370513-MST-ETU-TRM-00593</t>
  </si>
  <si>
    <t>1632-2021-2.2.2-ОЗК</t>
  </si>
  <si>
    <t>9C01-8000370513-MST-ETU-TRM-00685</t>
  </si>
  <si>
    <t>Пересыпная станция №3.
Конструкции железобетонные.
Перекрытия</t>
  </si>
  <si>
    <t>Пересыпная станция №3. Архитектурное решение</t>
  </si>
  <si>
    <t>9C01-8000370513-MST-ETU-TRM-00642</t>
  </si>
  <si>
    <t>9C01-8000370513-MST-ETU-TRM-00624</t>
  </si>
  <si>
    <t>1632-2021-2.2.3-ОЗК</t>
  </si>
  <si>
    <t>Пересыпная станция №3. Проект проведения огнезащитной обработки несущих стальных конструкций.</t>
  </si>
  <si>
    <t>Шифр 2.2.4, 2.2.6   Пересыпная станция №4, КГ №6</t>
  </si>
  <si>
    <t>Пересыпная станция №4. Воздухоснабжение</t>
  </si>
  <si>
    <t>Пересыпная станция №4
и конвейерная галерея №6.
Архитектурное решение</t>
  </si>
  <si>
    <t>9C01-8000370513-MST-ETU-TRM-00700</t>
  </si>
  <si>
    <t>9C01-8000370513-MST-ETU-TRM-00618</t>
  </si>
  <si>
    <t>1632-2021-2.2.4, 2.1.6-ОЗК</t>
  </si>
  <si>
    <t>Пересыпная станция №4 и конвейерная галерея №6. Проект проведения огнезащитной обработки несущих стальных конструкций.</t>
  </si>
  <si>
    <t>9C01-8000370513-MST-ETU-TRM-00594</t>
  </si>
  <si>
    <t>1632-2021-2.2.5-АОВ</t>
  </si>
  <si>
    <t>9C01-8000370513-MST-ETU-TRM-00621</t>
  </si>
  <si>
    <t>Пересыпная станция №5
и конвейерная галерея №13.
Внутренние системы водоснабжения и канализации</t>
  </si>
  <si>
    <t>Пересыпная станция №5 и конвейерная галерея №13.
Архитектурные решения</t>
  </si>
  <si>
    <t>Пересыпная станция №5 и конвейерная галерея №13
Воздухоснабжение</t>
  </si>
  <si>
    <t>Шифр 2.2.5, 2.1.13  Пересыпная станция №5, КГ №13</t>
  </si>
  <si>
    <t>1632-2021-2.2.5, 2.1.6, 2.1.13-КЖ1</t>
  </si>
  <si>
    <t>9C01-8000370513-MST-ETU-TRM-00522</t>
  </si>
  <si>
    <t>1632-2021-2.2.5, 2.1.6, 2.1.13-ОЗК</t>
  </si>
  <si>
    <t>Пересыпная станция №5 и конвейерная галерея №6 и №13. Проект проведения огнезащитной обработки несущих стальных конструкций.</t>
  </si>
  <si>
    <t>Рабочая документация
Пересыпная станция №5,
конвейерные галереи №6, 13
Конструкции железобетонные.
Перекрытия</t>
  </si>
  <si>
    <t>Рабочая документация
Пересыпная станция №5,
конвейерные галереи №6,13
Конструкции железобетонные.
Фундаменты. Свайное основание</t>
  </si>
  <si>
    <t>Рабочая документация
Пересыпная станция №5,
конвейерные галереи №6 и №13
Конструкции металлические</t>
  </si>
  <si>
    <t>Рабочая документация
Пересыпная станция №5,
конвейерные галереи №6,13
Конструкции железобетонные.
Фундаменты. Ростверки</t>
  </si>
  <si>
    <t>9C01-8000370513-MST-ETU-TRM-00543</t>
  </si>
  <si>
    <t>9C01-8000370513-MST-ETU-TRM-00612</t>
  </si>
  <si>
    <t>9C01-8000370513-MST-ETU-TRM-00662</t>
  </si>
  <si>
    <t xml:space="preserve">1632-2021-2.2.6-ОЗК </t>
  </si>
  <si>
    <t>Пересыпная станция №6. Проект проведения огнезащитной обработки несущих стальных конструкций.</t>
  </si>
  <si>
    <t>9C00-MST-ETU-TRM-00429</t>
  </si>
  <si>
    <t>Приводная станция.
Перекрытия</t>
  </si>
  <si>
    <t xml:space="preserve">Приводная станция. Конструкции железобетонные. 
Фундаменты. Ростверки </t>
  </si>
  <si>
    <t>Приводная станция. Конструкции железобетонные.Фундаменты. Свайное основание</t>
  </si>
  <si>
    <t>Приводная станция. Архитектурные решения</t>
  </si>
  <si>
    <t>Приводная станция. Конструкции металлические</t>
  </si>
  <si>
    <t>9C01-8000370513-MST-ETU-TRM-00634</t>
  </si>
  <si>
    <t>9C01-8000370513-MST-ETU-TRM-00506</t>
  </si>
  <si>
    <t>1632-2021-2.2.7-ОВ.ЛC</t>
  </si>
  <si>
    <t>1632-2021-2.2.7-ОЗК</t>
  </si>
  <si>
    <t>Приводная станция. Огнезащита.</t>
  </si>
  <si>
    <t>Рабочая документация
Приводная станция.
Автоматизация систем отопления, вентиляции и
кондиционирования</t>
  </si>
  <si>
    <t>1632-2021-2.2.7-АОВ</t>
  </si>
  <si>
    <t>1632-2021-3.3-АР.СУБ</t>
  </si>
  <si>
    <t>9C00-MST-ETU-TRM-00484</t>
  </si>
  <si>
    <t>1632-2021-3.3-КЖ01.СУБ</t>
  </si>
  <si>
    <t>9C00-MST-ETU-TRM-00390</t>
  </si>
  <si>
    <t>9C00-MST-ETU-TRM-00307</t>
  </si>
  <si>
    <t>1632-2021-3.3-КЖ1.СУБ</t>
  </si>
  <si>
    <t>9C01-8000370513-MST-ETU-TRM-00533</t>
  </si>
  <si>
    <t>1632-2021-3.3-КМ1.СУБ</t>
  </si>
  <si>
    <t>9C00-MST-ETU-TRM-00478</t>
  </si>
  <si>
    <t>1632-2021-3.3-КМ2.СУБ</t>
  </si>
  <si>
    <t>9C01-8000370513-MST-ETU-TRM-00651</t>
  </si>
  <si>
    <t>1632-2021-3.3-КМ3.СУБ</t>
  </si>
  <si>
    <t>9C01-8000370513-MST-ETU-TRM-00663</t>
  </si>
  <si>
    <t>9C01-8000370513-MST-ETU-TRM-00530</t>
  </si>
  <si>
    <t>Купольный склад. Внутренние системы водоснабжения и канализации. Локальная смета</t>
  </si>
  <si>
    <t>A</t>
  </si>
  <si>
    <t>9C01-8000370513-MST-ETU-TRM-00650</t>
  </si>
  <si>
    <t>9C00-MST-ETU-TRM-00361</t>
  </si>
  <si>
    <t>9C00-MST-ETU-TRM-00371</t>
  </si>
  <si>
    <t>9C00-MST-ETU-TRM-00379</t>
  </si>
  <si>
    <t>Ангар для хранения ТМЦ  Конструкции металлические. Локальная смета</t>
  </si>
  <si>
    <t>9C00-MST-ETU-TRM-00332</t>
  </si>
  <si>
    <t>9C00-MST-ETU-TRM-00317</t>
  </si>
  <si>
    <t>1632-2021-3.4-ПС.СУБ</t>
  </si>
  <si>
    <t>9C00-MST-ETU-TRM-00431</t>
  </si>
  <si>
    <t>9C00-MST-ETU-TRM-00100</t>
  </si>
  <si>
    <t>9C00-MST-ETU-TRM-00471</t>
  </si>
  <si>
    <t>9C00-MST-ETU-TRM-00438</t>
  </si>
  <si>
    <t>9C01-8000370513-MST-ETU-TRM-00545</t>
  </si>
  <si>
    <t>Трансформаторная подстанция №4.
Конструкции железобетонные
Локальная смета</t>
  </si>
  <si>
    <t>1632-2021-5.1.4-ЭС.ЛС</t>
  </si>
  <si>
    <t>Трансформаторная подстанция №4.
Локальная смета</t>
  </si>
  <si>
    <t>9C01-8000370513-MST-ETU-TRM-00639</t>
  </si>
  <si>
    <t>9C01-8000370513-MST-ETU-TRM-00627</t>
  </si>
  <si>
    <t>Мачты освещения.
Конструкции железобетонные. Фундаменты
Локальная смета</t>
  </si>
  <si>
    <t>9C00-MST-ETU-TRM-00491</t>
  </si>
  <si>
    <t>9C01-8000370513-MST-ETU-TRM-00577</t>
  </si>
  <si>
    <t>Котельная. Архитектурные решения. Локальная смета</t>
  </si>
  <si>
    <t>9C01-8000370513-MST-ETU-TRM-00692</t>
  </si>
  <si>
    <t>Котельная. Конструкции железобетонные. Локальная смета</t>
  </si>
  <si>
    <t>9C01-8000370513-MST-ETU-TRM-00572</t>
  </si>
  <si>
    <t>Котельная. Конструкции металлические. Локальная смета</t>
  </si>
  <si>
    <t>Котельная. Электроснабжение. Локальная смета</t>
  </si>
  <si>
    <t>Котельная. Внутренние системы водоснабжения и канализации. Локальная смета</t>
  </si>
  <si>
    <t>9C01-8000370513-MST-ETU-TRM-00587</t>
  </si>
  <si>
    <t>Котельная. Отопление, вентиляция и кондиционирование. Локальная смета</t>
  </si>
  <si>
    <t>9C01-8000370513-MST-ETU-TRM-00576</t>
  </si>
  <si>
    <t>Котельная. Системы противопожарной автоматики (в составе СПС и СОУЭ). Локальная смета</t>
  </si>
  <si>
    <t>Котельная. Тепломеханические решения. Локальная смета</t>
  </si>
  <si>
    <t>9C01-8000370513-MST-ETU-TRM-00656</t>
  </si>
  <si>
    <t>Котельная. Автоматизация комплексная. Локальная смета</t>
  </si>
  <si>
    <t>Этап 6. Внутриплощадочные инженерные сети, РТП, КТП  Котельная. Автоматизация газоснабжения внутреннего. Локальная смета</t>
  </si>
  <si>
    <t>Котельная.
Газоснабжение внутреннее. Локальная смета</t>
  </si>
  <si>
    <t>9C01-8000370513-MST-ETU-TRM-00690</t>
  </si>
  <si>
    <t>9C01-8000370513-MST-ETU-TRM-00665</t>
  </si>
  <si>
    <t>1632-2021-6.1-АР.ЛС</t>
  </si>
  <si>
    <t>Административно-бытовое здание (АБК)
Архитектурные решения
Локальная смета</t>
  </si>
  <si>
    <t>9C01-8000370513-MST-ETU-TRM-00600</t>
  </si>
  <si>
    <t>9C00-MST-ETU-TRM-00422</t>
  </si>
  <si>
    <t>1632-2021-6.1-КЖ0.ЛС</t>
  </si>
  <si>
    <t>Административно-бытовое здание (АБК)
Конструкции железобетонные. Фундаменты
Локальная смета</t>
  </si>
  <si>
    <t>9C01-8000370513-MST-ETU-TRM-00658</t>
  </si>
  <si>
    <t>1632-2021-6.1-КЖ1.ЛС</t>
  </si>
  <si>
    <t>Административно-бытовое здание (АБК)
Конструкции железобетонные. Локальная смета</t>
  </si>
  <si>
    <t>1632-2021-6.1-ЭОМ.ЛС</t>
  </si>
  <si>
    <t>Административно-бытовое здание (АБК)
Силовое электрооборудование. Электрическое освещение (внутреннее). Локальная смета</t>
  </si>
  <si>
    <t>9C00-MST-ETU-TRM-00323</t>
  </si>
  <si>
    <t>Административно-бытовое здание (АБК)
Внутренние системы водоснабжения и канализации. Локальная смета</t>
  </si>
  <si>
    <t>БГИ-5032</t>
  </si>
  <si>
    <t>9C01-8000370513-MST-ETU-TRM-00619</t>
  </si>
  <si>
    <t>1632-2021-6.1-ОВ.ЛС</t>
  </si>
  <si>
    <t>Административно-бытовое здание (АБК)
Отопление, вентиляция и кондиционирование. Локальная смета</t>
  </si>
  <si>
    <t>9C01-8000370513-MST-ETU-TRM-00676</t>
  </si>
  <si>
    <t>9C00-MST-ETU-TRM-00128</t>
  </si>
  <si>
    <t>9C00-MST-ETU-TRM-00314</t>
  </si>
  <si>
    <t>1632-2021-6.1-ТМ.ЛС</t>
  </si>
  <si>
    <t>Административно-бытовое здание (АБК)
Индивидуальный тепловой пункт. Локальная смета</t>
  </si>
  <si>
    <t>9C00-MST-ETU-TRM-00418</t>
  </si>
  <si>
    <t>1632-2021-6.1-АОВ.ЛС</t>
  </si>
  <si>
    <t>Административно-бытовое здание (АБК)
Автоматизация систем отопления, вентиляции и кондиционирования воздуха. Локальная смета</t>
  </si>
  <si>
    <t>9C00-MST-ETU-TRM-00441</t>
  </si>
  <si>
    <t>Ведомости объемов работ
Административно-бытовое здание.
Ремонтно-механическая мастерская</t>
  </si>
  <si>
    <t>9C00-MST-ETU-TRM-00347</t>
  </si>
  <si>
    <t>9C00-MST-ETU-TRM-00460</t>
  </si>
  <si>
    <t>Пешеходная галерея  Конструкции металлические. Локальная смета</t>
  </si>
  <si>
    <t>9C01-8000370513-MST-ETU-TRM-00682</t>
  </si>
  <si>
    <t>9C00-MST-ETU-TRM-00318</t>
  </si>
  <si>
    <t>1632-2021-7.1-АР.ЛС</t>
  </si>
  <si>
    <t>РММ
Архитектурные решения. Локальная смета</t>
  </si>
  <si>
    <t>9C01-8000370513-MST-ETU-TRM-00601</t>
  </si>
  <si>
    <t>9C00-MST-ETU-TRM-00470</t>
  </si>
  <si>
    <t>РММ
Конструкции железобетонные  Фундаменты. Локальная смета</t>
  </si>
  <si>
    <t>9C00-MST-ETU-TRM-00266</t>
  </si>
  <si>
    <t>РММ
Конструкции железобетонные. Локальная смета</t>
  </si>
  <si>
    <t>9C00-MST-ETU-TRM-00369</t>
  </si>
  <si>
    <t>РММ
Конструкции металлические. Локальная смета</t>
  </si>
  <si>
    <t>9C00-MST-ETU-TRM-00419</t>
  </si>
  <si>
    <t>РММ
Конструкции металлические  Второстепенные конструкции административного корпуса. Локальная смета</t>
  </si>
  <si>
    <t>9C00-MST-ETU-TRM-00234</t>
  </si>
  <si>
    <t>1632-2021-7.1-ЭОМ.ЛС</t>
  </si>
  <si>
    <t>РММ
Силовое электрооборудование. Электрическое освещение (внутреннее). Локальная смета</t>
  </si>
  <si>
    <t>9C00-MST-ETU-TRM-00453</t>
  </si>
  <si>
    <t>РММ
Внутренние системы водоснабжения и канализации. Локальная смета</t>
  </si>
  <si>
    <t>9C01-8000370513-MST-ETU-TRM-00653</t>
  </si>
  <si>
    <t>1632-2021-7.1-ОВ.ЛС</t>
  </si>
  <si>
    <t>РММ
Отопление, вентиляция и кондиционирование. Локальная смета</t>
  </si>
  <si>
    <t>1632-2021-7.1-СС.СУБ</t>
  </si>
  <si>
    <t>9C00-MST-ETU-TRM-00156</t>
  </si>
  <si>
    <t>РММ. Системы связи (в составе КЛВС, КЛВС СБ, СКС). Локальная смета</t>
  </si>
  <si>
    <t>9C01-8000370513-MST-ETU-TRM-00687</t>
  </si>
  <si>
    <t>1632-2021-7.1-ПС.СУБ</t>
  </si>
  <si>
    <t>9C00-MST-ETU-TRM-00157</t>
  </si>
  <si>
    <t>РММ. Системы противопожарной автоматики (в составе АУПС и СОУЭ). Локальная смета</t>
  </si>
  <si>
    <t>1632-2021-7.1-ИСБ.СУБ</t>
  </si>
  <si>
    <t>9C00-MST-ETU-TRM-00165</t>
  </si>
  <si>
    <t>1632-2021-7.1-ИСБ.ЛС</t>
  </si>
  <si>
    <t>РММ. Интегрированная система безопасности (в составе ОС, СКУД, СТН и ИСБ). Локальная смета</t>
  </si>
  <si>
    <t>9C00-MST-ETU-TRM-00321</t>
  </si>
  <si>
    <t>1632-2021-7.1-ТМ.ЛС</t>
  </si>
  <si>
    <t>РММ
Индивидуальный тепловой пункт. Локальная смета</t>
  </si>
  <si>
    <t>9C00-MST-ETU-TRM-00107</t>
  </si>
  <si>
    <t>1632-2021-7.1-ТХ.ЛС</t>
  </si>
  <si>
    <t>РММ
Технология производства. Локальная смета</t>
  </si>
  <si>
    <t>9C00-MST-ETU-TRM-00076</t>
  </si>
  <si>
    <t>9C00-MST-ETU-TRM-00405</t>
  </si>
  <si>
    <t>1632-2021-7.1-АОВ. ЛС</t>
  </si>
  <si>
    <t>РММ
Автоматизация систем отопления, вентиляции и кондиционирования воздуха. Локальная смета</t>
  </si>
  <si>
    <t>9C01-8000370513-MST-ETU-TRM-00552</t>
  </si>
  <si>
    <t>1632-2021-8.1-АР.ЛС</t>
  </si>
  <si>
    <t>КПП №1 со смотровой эстакадой
(железнодорожный).
Архитектурные решения
Локальная смета</t>
  </si>
  <si>
    <t>9C01-8000370513-MST-ETU-TRM-00560</t>
  </si>
  <si>
    <t>1632-2021-8.1-КЖ.ЛС</t>
  </si>
  <si>
    <t>КПП №1 со смотровой эстакадой
(железнодорожный).
Конструкции железобетонные
Локальная смета</t>
  </si>
  <si>
    <t>КПП №1 со смотровой эстакадой
(железнодорожный).
Конструкции металличееские
Локальная смета</t>
  </si>
  <si>
    <t>9C00-MST-ETU-TRM-00214</t>
  </si>
  <si>
    <t>1632-2021-8.1-ЭОМ.ЛС</t>
  </si>
  <si>
    <t>КПП №1 со смотровой эстакадой
(железнодорожный).
Силовое электрооборудование. Электрическое
освещение (внутреннее)
Локальная смета</t>
  </si>
  <si>
    <t>9C00-MST-ETU-TRM-00272</t>
  </si>
  <si>
    <t>1632-2021-8.1-ВК.ЛС</t>
  </si>
  <si>
    <t>КПП №1 со смотровой эстакадой
(железнодорожный).
Внутренние системы водоснабжения и канализации</t>
  </si>
  <si>
    <t>9C00-MST-ETU-TRM-00207</t>
  </si>
  <si>
    <t>1632-2021-8.1-ОВ.ЛС</t>
  </si>
  <si>
    <t>КПП №1 со смотровой эстакадой
(железнодорожный).
Отопление, вентиляция и кондиционирование
Локальная смета</t>
  </si>
  <si>
    <t>1632-2021-8.1-СС.СУБ</t>
  </si>
  <si>
    <t>9C00-MST-ETU-TRM-00289</t>
  </si>
  <si>
    <t>1632-2021-8.1-СС.ЛС</t>
  </si>
  <si>
    <t>КПП №1 со смотровой эстакадой (железнодорожный).
Системы связи (в составе КЛВС СБ, СКС). Локальная смета</t>
  </si>
  <si>
    <t>9C01-8000370513-MST-ETU-TRM-00568</t>
  </si>
  <si>
    <t>1632-2021-8.1-ПС.СУБ</t>
  </si>
  <si>
    <t>9C00-MST-ETU-TRM-00304</t>
  </si>
  <si>
    <t>1632-2021-8.1-ПС.ЛС</t>
  </si>
  <si>
    <t>КПП №1 со смотровой эстакадой (железнодорожный).
Системы противопожарной автоматики (в составе АУПС и СОУЭ). Локальная смета</t>
  </si>
  <si>
    <t>1632-2021-8.1-ИСБ.СУБ</t>
  </si>
  <si>
    <t>9C00-MST-ETU-TRM-00309</t>
  </si>
  <si>
    <t>1632-2021-8.1-ИСБ.ЛС</t>
  </si>
  <si>
    <t>КПП №1 со смотровой эстакадой (железнодорожный).
Интегрированная система безопасности (в составе ОС, СТН, СКУД и ИСБ). Локальная смета</t>
  </si>
  <si>
    <t>9C01-8000370513-MST-ETU-TRM-00591</t>
  </si>
  <si>
    <t>9C00-MST-ETU-TRM-00334</t>
  </si>
  <si>
    <t>9C01-8000370513-MST-ETU-TRM-00693</t>
  </si>
  <si>
    <t>9C00-MST-ETU-TRM-00333</t>
  </si>
  <si>
    <t>9C00-MST-ETU-TRM-00336</t>
  </si>
  <si>
    <t>КПП №2
Внутренние системы водоснабжения и канализации. Локальная смета</t>
  </si>
  <si>
    <t xml:space="preserve">9C00-MST-ETU-TRM-00328 </t>
  </si>
  <si>
    <t>КПП №2
Отопление, вентиляция и кондиционирование
Локальная смета</t>
  </si>
  <si>
    <t>1632-2021-8.2-СС.СУБ</t>
  </si>
  <si>
    <t>9C00-MST-ETU-TRM-00300</t>
  </si>
  <si>
    <t>КПП №2.
Системы связи (в составе КЛВС, КЛВС СБ, СКС). Локальная смета</t>
  </si>
  <si>
    <t>9C01-8000370513-MST-ETU-TRM-00643</t>
  </si>
  <si>
    <t>1632-2021-8.2-ПС.СУБ</t>
  </si>
  <si>
    <t>КПП №2.
Системы противопожарной автоматики (в составе АУПС и СОУЭ). Локальная смета</t>
  </si>
  <si>
    <t>1632-2021-8.2-ИСБ.СУБ</t>
  </si>
  <si>
    <t>9C00-MST-ETU-TRM-00378</t>
  </si>
  <si>
    <t>КПП №2.
Интегрированная система безопасности (в составе ОС, СТН, СКУД и ИСБ). Локальная смета</t>
  </si>
  <si>
    <t>9C00-MST-ETU-TRM-00308</t>
  </si>
  <si>
    <t>9C00-MST-ETU-TRM-00305</t>
  </si>
  <si>
    <t>1632-2021-8.3-КЖ.ЛС</t>
  </si>
  <si>
    <t>КПП №3. Конструкции железобетонные. Локальная смета</t>
  </si>
  <si>
    <t>9C00-MST-ETU-TRM-00350</t>
  </si>
  <si>
    <t>1632-2021-8.3-КМ.ЛС</t>
  </si>
  <si>
    <t>КПП №3. Конструкции металлические. Локальная смета</t>
  </si>
  <si>
    <t xml:space="preserve"> Силовое электрооборудование. Электрическое освещение (внутреннее)</t>
  </si>
  <si>
    <t>1632-2021-8.3-ВК.ЛС</t>
  </si>
  <si>
    <t>КПП-3. Внутренние системы водоснабжения и канализации. Локальная смета</t>
  </si>
  <si>
    <t>9C00-MST-ETU-TRM-00296</t>
  </si>
  <si>
    <t>1632-2021-8.3-СС.СУБ</t>
  </si>
  <si>
    <t>9C00-MST-ETU-TRM-00287</t>
  </si>
  <si>
    <t>1632-2021-8.3-СС.ЛС</t>
  </si>
  <si>
    <t>КПП №3.
Системы связи (в составе КЛВС СБ, СКС). Локальная смета</t>
  </si>
  <si>
    <t>1632-2021-8.3-ПС.СУБ</t>
  </si>
  <si>
    <t>1632-2021-8.3-ПС.ЛС</t>
  </si>
  <si>
    <t>КПП №3.
Пожарная сигнализацияСистемы противопожарной автоматики (в составе_x000D_
АУПС и СОУЭ). Локальная смета</t>
  </si>
  <si>
    <t>1632-2021-8.3-ИСБ.СУБ</t>
  </si>
  <si>
    <t>9C00-MST-ETU-TRM-00342</t>
  </si>
  <si>
    <t>1632-2021-8.3-ИСБ.ЛС</t>
  </si>
  <si>
    <t>КПП №3.
Интегрированная система безопасности (в составе ОС, СТН, СКУД и ИСБ). Локальная смета</t>
  </si>
  <si>
    <t>9C00-MST-ETU-TRM-00260</t>
  </si>
  <si>
    <t>Здание КПП со специализированной проходной
Архитектурные решения
Локальная смета</t>
  </si>
  <si>
    <t>Морской пункт пропуска.
Конструкции железобетонные</t>
  </si>
  <si>
    <t>9C00-MST-ETU-TRM-00247</t>
  </si>
  <si>
    <t>1632-2021-8.4-КЖ.ЛС</t>
  </si>
  <si>
    <t>Здание КПП со специализированной проходной
Конструкции железобетонные
Локальная смета</t>
  </si>
  <si>
    <t xml:space="preserve">Морской пункт пропуска.
Конструкции металлические </t>
  </si>
  <si>
    <t>9C00-MST-ETU-TRM-00290</t>
  </si>
  <si>
    <t>Здание КПП со специализированной проходной
Конструкции металлические
Локальная смета</t>
  </si>
  <si>
    <t>Здание КПП со спецпроходной.
Силовое электрооборудование.
Электрическое освещение (внутреннее)</t>
  </si>
  <si>
    <t>9C00-MST-ETU-TRM-00191</t>
  </si>
  <si>
    <t>9C00-MST-ETU-TRM-00406</t>
  </si>
  <si>
    <t>9C00-MST-ETU-TRM-00420</t>
  </si>
  <si>
    <t>Здание КПП со спецпроходной.
Внутренние системы водоснабжения и канализации</t>
  </si>
  <si>
    <t>9C00-MST-ETU-TRM-00322</t>
  </si>
  <si>
    <t>1632-2021-8.4-ВК.ЛС</t>
  </si>
  <si>
    <t>КПП со спец проходной. Внутренние системы водоснабжения и канализации. Локальная смета</t>
  </si>
  <si>
    <t>Здание КПП со спецпроходной.
Отопление, вентиляция и кондиционирование</t>
  </si>
  <si>
    <t>9C00-MST-ETU-TRM-00196</t>
  </si>
  <si>
    <t>9C00-MST-ETU-TRM-00400</t>
  </si>
  <si>
    <t>1632-2021-8.4-ПС.СУБ</t>
  </si>
  <si>
    <t>Здание КПП со спецпроходной.
Комплекс технических средств обеспечения транспортной безопасности. Система пожарной автоматики пункта пропуска</t>
  </si>
  <si>
    <t>9C00-MST-ETU-TRM-00383</t>
  </si>
  <si>
    <t>1632-2021-8.4-ПС.ЛС</t>
  </si>
  <si>
    <t>Здание КПП со спецпроходной. Комплекс технических средств обеспечения транспортной безопасности. Система пожарной автоматики пункта пропуска. Локальная смета</t>
  </si>
  <si>
    <t>9C01-8000370513-MST-ETU-TRM-00567</t>
  </si>
  <si>
    <t>Комплексная система безопасности подразделения пограничного контроля. Подсистемы охранной сигнализации и управления доступом</t>
  </si>
  <si>
    <t>Здание КПП со спец. проходной
Автоматизация систем отопления, вентиляции и кондиционирования воздуха</t>
  </si>
  <si>
    <t>9C00-MST-ETU-TRM-00396</t>
  </si>
  <si>
    <t>9C01-8000370513-MST-ETU-TRM-00526</t>
  </si>
  <si>
    <t>1632-2021-8.6-АС.СУБ</t>
  </si>
  <si>
    <t>1632-2021-8.6-АС.ЛС</t>
  </si>
  <si>
    <t>Ограждение территории.
Архитектурно-строительные решения. Локальная смета</t>
  </si>
  <si>
    <t>1632-2021-8.6-ЭН.СУБ</t>
  </si>
  <si>
    <t>1632-2021-8.6-ОС.СУБ</t>
  </si>
  <si>
    <t>1632-2021-8.7-АС.СУБ</t>
  </si>
  <si>
    <t>9C00-MST-ETU-TRM-00197</t>
  </si>
  <si>
    <t>9C01-8000370513-MST-ETU-TRM-00652</t>
  </si>
  <si>
    <t>D</t>
  </si>
  <si>
    <t>1632-2021-3.1-КЖ0.СУБ</t>
  </si>
  <si>
    <t>Крытый склад № 1.
Конструкции железобетонные. Свайное основание. Локальная смета</t>
  </si>
  <si>
    <t>9C01-8000370513-MST-ETU-TRM-00688</t>
  </si>
  <si>
    <t>1632-2021-3.1-КЖ1.СУБ</t>
  </si>
  <si>
    <t>1632-2021-3.1-КЖ1.ЛС</t>
  </si>
  <si>
    <t>Крытый склад № 1.
Конструкции железобетонные. Фундаменты. Локальная смета</t>
  </si>
  <si>
    <t>1632-2021-3.1-КД.СУБ</t>
  </si>
  <si>
    <t>1632-2021-3.1-КД.ЛС</t>
  </si>
  <si>
    <t>9C01-8000370513-MST-ETU-TRM-00496</t>
  </si>
  <si>
    <t>Крытый склад № 1.
Интегрированная система безопасности (в составе ОС)</t>
  </si>
  <si>
    <t>9C01-8000370513-MST-ETU-TRM-00514</t>
  </si>
  <si>
    <t>1632-2021-3.2-ВК.ЛС</t>
  </si>
  <si>
    <t>9C01-8000370513-MST-ETU-TRM-00620</t>
  </si>
  <si>
    <t>E</t>
  </si>
  <si>
    <t>9C01-8000370513-MST-ETU-TRM-00684</t>
  </si>
  <si>
    <t>1632-2021-3.1-АС</t>
  </si>
  <si>
    <t>1632-2021-3.1-КМ.1</t>
  </si>
  <si>
    <t>1632-2021-3.1-СЭО</t>
  </si>
  <si>
    <t>Система электрического обогрева водостоков</t>
  </si>
  <si>
    <t>9C00-MST-ETU-TRM-00481</t>
  </si>
  <si>
    <t>1632-2021-3.1-ИСБ.СУБ</t>
  </si>
  <si>
    <t>G</t>
  </si>
  <si>
    <t>9C01-8000370513-MST-ETU-TRM-00631</t>
  </si>
  <si>
    <t>Конструкции железобетонные. Тоннели</t>
  </si>
  <si>
    <t>9C00-MST-ETU-TRM-00315</t>
  </si>
  <si>
    <t>9C01-8000370513-MST-ETU-TRM-00715</t>
  </si>
  <si>
    <t>Шифр 3.3.9  Куполный склад. Электропомещение</t>
  </si>
  <si>
    <t>1632-2021-3.3.9-АР</t>
  </si>
  <si>
    <t>Рабочая документация
Купольный склад. Электропомещение.
Архитектурные решения.</t>
  </si>
  <si>
    <t>Рабочая документация
Купольный склад. Электропомещение.
Отопление, вентиляция и кондиционирование</t>
  </si>
  <si>
    <t>Рабочая документация
Купольный склад. Электропомещение.
Конструкции железобетонные.</t>
  </si>
  <si>
    <t>9C01-8000370513-MST-ETU-TRM-00716</t>
  </si>
  <si>
    <t>1632-2021-1.1, 1.2-СТН.СУБ</t>
  </si>
  <si>
    <t>Станция разгрузки вагонов. Трансбордерная.
Система технологического наблюдения</t>
  </si>
  <si>
    <t>00</t>
  </si>
  <si>
    <t>ГСН</t>
  </si>
  <si>
    <t>КС</t>
  </si>
  <si>
    <t>НВК</t>
  </si>
  <si>
    <t>ТС</t>
  </si>
  <si>
    <t>ЭН</t>
  </si>
  <si>
    <t>КЖ</t>
  </si>
  <si>
    <t>СС</t>
  </si>
  <si>
    <t>01</t>
  </si>
  <si>
    <t>1</t>
  </si>
  <si>
    <t>ЭС</t>
  </si>
  <si>
    <t>АСУИ</t>
  </si>
  <si>
    <t>СТВ.СУБ</t>
  </si>
  <si>
    <t>РТЗ.СУБ</t>
  </si>
  <si>
    <t>Статус РД</t>
  </si>
  <si>
    <t>Шифр 00 Внутриплощадочные сети</t>
  </si>
  <si>
    <t>Пути железнодорожные</t>
  </si>
  <si>
    <t>дата выпуска по Договору</t>
  </si>
  <si>
    <t>1632-2021-00-ПЖ.СУБ</t>
  </si>
  <si>
    <t>ПЖ.СУБ</t>
  </si>
  <si>
    <t>9C00-MST-ETU-TRM-00121</t>
  </si>
  <si>
    <t>№ TRM</t>
  </si>
  <si>
    <t>Дата TRM</t>
  </si>
  <si>
    <t>Ответственный УТЭ/ПТО</t>
  </si>
  <si>
    <t>Согласовано</t>
  </si>
  <si>
    <t>1.1</t>
  </si>
  <si>
    <t>2</t>
  </si>
  <si>
    <t>0</t>
  </si>
  <si>
    <t>3</t>
  </si>
  <si>
    <t>02</t>
  </si>
  <si>
    <t>03</t>
  </si>
  <si>
    <t>04</t>
  </si>
  <si>
    <t>05</t>
  </si>
  <si>
    <t>06</t>
  </si>
  <si>
    <t>07</t>
  </si>
  <si>
    <t>08</t>
  </si>
  <si>
    <t>ПТ</t>
  </si>
  <si>
    <t>ВС</t>
  </si>
  <si>
    <t>ТХ</t>
  </si>
  <si>
    <t>ОЗК</t>
  </si>
  <si>
    <t>ВК</t>
  </si>
  <si>
    <t>ПС</t>
  </si>
  <si>
    <t>КМ</t>
  </si>
  <si>
    <t>СС.СУБ</t>
  </si>
  <si>
    <t>СТН.СУБ</t>
  </si>
  <si>
    <t>АОВ</t>
  </si>
  <si>
    <t>АР</t>
  </si>
  <si>
    <t>ОВ</t>
  </si>
  <si>
    <t>ЭОМ</t>
  </si>
  <si>
    <t>1.1, 1.2</t>
  </si>
  <si>
    <t>ТМ</t>
  </si>
  <si>
    <t>АС</t>
  </si>
  <si>
    <t>СЭО</t>
  </si>
  <si>
    <t>ПУ</t>
  </si>
  <si>
    <t>ИСБ</t>
  </si>
  <si>
    <t>КД</t>
  </si>
  <si>
    <t>НК</t>
  </si>
  <si>
    <t>АК</t>
  </si>
  <si>
    <t>АГСВ</t>
  </si>
  <si>
    <t>ГСВ</t>
  </si>
  <si>
    <t>ММ</t>
  </si>
  <si>
    <t>ВОР</t>
  </si>
  <si>
    <t>ТТ</t>
  </si>
  <si>
    <t>1.2</t>
  </si>
  <si>
    <t>2.1.0</t>
  </si>
  <si>
    <t>2.1.1</t>
  </si>
  <si>
    <t>ТСПК.СУБ</t>
  </si>
  <si>
    <t>ТСТК.СУБ</t>
  </si>
  <si>
    <t>ТСД.СУБ</t>
  </si>
  <si>
    <t>ПС.СУБ</t>
  </si>
  <si>
    <t>ВК.СО</t>
  </si>
  <si>
    <t>АР.СУБ</t>
  </si>
  <si>
    <t>2.1.3</t>
  </si>
  <si>
    <t>2.1.4</t>
  </si>
  <si>
    <t>2.1.5</t>
  </si>
  <si>
    <t>2.1.6</t>
  </si>
  <si>
    <t>2.1.11</t>
  </si>
  <si>
    <t>2.1.12</t>
  </si>
  <si>
    <t>2.2.1</t>
  </si>
  <si>
    <t>КД.СУБ</t>
  </si>
  <si>
    <t>ИСБ.СУБ</t>
  </si>
  <si>
    <t>КЖ.СУБ</t>
  </si>
  <si>
    <t>КМ.СУБ</t>
  </si>
  <si>
    <t>ПТ.СУБ</t>
  </si>
  <si>
    <t>6.2</t>
  </si>
  <si>
    <t>6.3</t>
  </si>
  <si>
    <t>7.1</t>
  </si>
  <si>
    <t>8.1</t>
  </si>
  <si>
    <t>8.2</t>
  </si>
  <si>
    <t>8.3</t>
  </si>
  <si>
    <t>8.4</t>
  </si>
  <si>
    <t>ЭС.СУБ</t>
  </si>
  <si>
    <t>ЭН.СУБ</t>
  </si>
  <si>
    <t>РТ.СУБ</t>
  </si>
  <si>
    <t>5</t>
  </si>
  <si>
    <t>6</t>
  </si>
  <si>
    <t>ОС.СУБ</t>
  </si>
  <si>
    <t>КСБ.СУБ</t>
  </si>
  <si>
    <t>ДРМ.СУБ</t>
  </si>
  <si>
    <t>8.5</t>
  </si>
  <si>
    <t>8.6</t>
  </si>
  <si>
    <t>8.7</t>
  </si>
  <si>
    <t>АС.СУБ</t>
  </si>
  <si>
    <t>оплачено</t>
  </si>
  <si>
    <t xml:space="preserve">Номер этапа </t>
  </si>
  <si>
    <t xml:space="preserve">Статус </t>
  </si>
  <si>
    <t>IFD</t>
  </si>
  <si>
    <t>1632-2021-1..3-ОТР.АС</t>
  </si>
  <si>
    <t>Станция разгрузки вагонов. Трансбордер. Транспортно-технологическая система. Архитектурные и конструктивные решения</t>
  </si>
  <si>
    <t>Основные технические решения</t>
  </si>
  <si>
    <t>9C00-MST-ETU-TRM-00193</t>
  </si>
  <si>
    <t>Проектировщик</t>
  </si>
  <si>
    <t>2.1</t>
  </si>
  <si>
    <t>1632-2021-3.1,3.2-ОТР.СУБ</t>
  </si>
  <si>
    <t>СУБ</t>
  </si>
  <si>
    <t>Крытые склады. Архитектурные и конструктивные решения</t>
  </si>
  <si>
    <t>9C00-MST-ETU-TRM-00116</t>
  </si>
  <si>
    <t>1632-2021-3.3.1..3.3.8-ОТР.СУБ</t>
  </si>
  <si>
    <t>Купольные склады. Архитектурные и конструктивные решения</t>
  </si>
  <si>
    <t>9C00-MST-ETU-TRM-00061</t>
  </si>
  <si>
    <t>1632-2021-2,3-ОТР.ЭС</t>
  </si>
  <si>
    <t>Склады, транспортно-технологическая система, СРВ с трансбордером. Электроснабжение</t>
  </si>
  <si>
    <t>9C00-MST-ETU-TRM-00088</t>
  </si>
  <si>
    <t>1632-2021-2,3-ОТР.ОВ</t>
  </si>
  <si>
    <t>Склады, транспортно-технологическая система, СРВ с трансбордером. Отопление и вентиляция</t>
  </si>
  <si>
    <t>9C00-MST-ETU-TRM-00108</t>
  </si>
  <si>
    <t>1632-2021-2,3-ОТР.ВК</t>
  </si>
  <si>
    <t>Склады, транспортно-технологическая система, СРВ с трансбордером. Водоснабжение и водоотведение</t>
  </si>
  <si>
    <t>9C00-MST-ETU-TRM-00109</t>
  </si>
  <si>
    <t>1632-2021-00-ОТР.НВК</t>
  </si>
  <si>
    <t>Внутриплощадочные сети водоснабжения и водоотведения</t>
  </si>
  <si>
    <t>БГИ-3433</t>
  </si>
  <si>
    <t>1632-2021-00-ОТР.СС.СУБ</t>
  </si>
  <si>
    <t>Внутриплощадочные сети связия</t>
  </si>
  <si>
    <t>9C00-MST-ETU-TRM-00034</t>
  </si>
  <si>
    <t>1632-2021-6.1-ОТР.АС</t>
  </si>
  <si>
    <t>Административно-бытовой корпус. Архитектурные и конструктивные решения</t>
  </si>
  <si>
    <t>2.2</t>
  </si>
  <si>
    <t>9C00-MST-ETU-TRM-00054</t>
  </si>
  <si>
    <t>1632-2021-6.1-ОТР.ЭС</t>
  </si>
  <si>
    <t>Административно-бытовой корпус. Электроснабжение</t>
  </si>
  <si>
    <t>9C00-MST-ETU-TRM-00026</t>
  </si>
  <si>
    <t>1632-2021-6.1-ОТР.ВК</t>
  </si>
  <si>
    <t>Административно-бытовой корпус. Водоснабжение и водоотведение</t>
  </si>
  <si>
    <t>9C00-MST-ETU-TRM-00040</t>
  </si>
  <si>
    <t>1632-2021-6.1-ОТР.ОВ</t>
  </si>
  <si>
    <t>Административно-бытовой корпус. Отопление и вентиляция</t>
  </si>
  <si>
    <t>1632-2021-6.1-ОТР.ТХ</t>
  </si>
  <si>
    <t>Административно-бытовой корпус. Технологические решения</t>
  </si>
  <si>
    <t>9C00-MST-ETU-TRM-00027</t>
  </si>
  <si>
    <t>1632-2021-6.1-ОТР.СС.СУБ</t>
  </si>
  <si>
    <t>Административно-бытовой корпус. Сети связи</t>
  </si>
  <si>
    <t>9C00-MST-ETU-TRM-00035</t>
  </si>
  <si>
    <t>1632-2021-7.1-ОТР.АС</t>
  </si>
  <si>
    <t>Ремонтно-механические мастерские. Архитектурные и конструктивные решения</t>
  </si>
  <si>
    <t>9C00-MST-ETU-TRM-00045</t>
  </si>
  <si>
    <t>1632-2021-7.1-ОТР.ЭС</t>
  </si>
  <si>
    <t>Ремонтно-механические мастерские. Электроснабжение</t>
  </si>
  <si>
    <t>9C00-MST-ETU-TRM-00030</t>
  </si>
  <si>
    <t>1632-2021-7.1-ОТР.ВК</t>
  </si>
  <si>
    <t>Ремонтно-механические мастерские. Водоснабжение и водоотведение</t>
  </si>
  <si>
    <t>9C00-MST-ETU-TRM-00047</t>
  </si>
  <si>
    <t>1632-2021-7.1-ОТР.ОВ</t>
  </si>
  <si>
    <t>Ремонтно-механические мастерские. Отопление и вентиляция</t>
  </si>
  <si>
    <t>9C00-MST-ETU-TRM-00046</t>
  </si>
  <si>
    <t>1632-2021-7.1-ОТР.СС.СУБ</t>
  </si>
  <si>
    <t>Ремонтно-механические мастерские. Сети связи</t>
  </si>
  <si>
    <t>1632-2021-7.1-ОТР.ТХ</t>
  </si>
  <si>
    <t>Ремонтно-механическая мастерская. Технологические решения</t>
  </si>
  <si>
    <t>9C00-MST-ETU-TRM-00042</t>
  </si>
  <si>
    <t>1632-2021-00-ОТР.ПЖ.СУБ</t>
  </si>
  <si>
    <t>2.3</t>
  </si>
  <si>
    <t>Внутриплощадочные ж.д. пути</t>
  </si>
  <si>
    <t>9C00-MST-ETU-TRM-00011</t>
  </si>
  <si>
    <t>1632-2021-00-ОТР.ЭС</t>
  </si>
  <si>
    <t>Внутриплощадочные сети электроснабжения</t>
  </si>
  <si>
    <t>9C00-MST-ETU-TRM-00055</t>
  </si>
  <si>
    <t>20.1</t>
  </si>
  <si>
    <t>1632-2021-5.3-ОТР</t>
  </si>
  <si>
    <t>ОТР</t>
  </si>
  <si>
    <t>Котельная и тепловые сети. Основные технические решения</t>
  </si>
  <si>
    <t>9C00-MST-ETU-TRM-00462</t>
  </si>
  <si>
    <t>9C01-8000370513-MST-ETU-TRM-00717</t>
  </si>
  <si>
    <t>1632-2021-3.3-ОЗК</t>
  </si>
  <si>
    <t>Огнезащита</t>
  </si>
  <si>
    <t>1632-2021-00-ВВ</t>
  </si>
  <si>
    <t>ВВ</t>
  </si>
  <si>
    <t>Внеплощадочная система водоснабжения</t>
  </si>
  <si>
    <t>9C00-MST-ETU-TRM-00442</t>
  </si>
  <si>
    <t>1632-2021-2.1.11, 3.2-ПС.СУБ</t>
  </si>
  <si>
    <t>9C01-8000370513-MST-ETU-TRM-00718</t>
  </si>
  <si>
    <t>Шифр 5.2.1 Очистные сооружения канализации</t>
  </si>
  <si>
    <t>Шифр 0.1  Сети связи УЗОТ</t>
  </si>
  <si>
    <t>1632-2021-01-CC</t>
  </si>
  <si>
    <t>Сети связи УЗОТ</t>
  </si>
  <si>
    <t>1632-2021-2.2.1, 2.2.2, 2.1.1, 2.1.2, 2.1.4, 2.1.7-ПТ</t>
  </si>
  <si>
    <t>Гидравлическая часть  Система автоматического пожаротушения</t>
  </si>
  <si>
    <t xml:space="preserve">9C01-8000370513-MST-ETU-TRM-00717      </t>
  </si>
  <si>
    <t>1632-2021-3.1-КМ.3</t>
  </si>
  <si>
    <t>1632-2021-3.1-КМ.4</t>
  </si>
  <si>
    <t>3.1</t>
  </si>
  <si>
    <t>Большой пролет</t>
  </si>
  <si>
    <t>2.2.2</t>
  </si>
  <si>
    <t>3.2</t>
  </si>
  <si>
    <t>2.2.7</t>
  </si>
  <si>
    <t>2.2.6</t>
  </si>
  <si>
    <t>2.2.5</t>
  </si>
  <si>
    <t>2.2.4</t>
  </si>
  <si>
    <t>2.2.3</t>
  </si>
  <si>
    <t>5.3</t>
  </si>
  <si>
    <t>5.2.3</t>
  </si>
  <si>
    <t>5.1.8</t>
  </si>
  <si>
    <t>5.1.7</t>
  </si>
  <si>
    <t>5.1.6</t>
  </si>
  <si>
    <t>5.1.5</t>
  </si>
  <si>
    <t>5.1.4</t>
  </si>
  <si>
    <t>5.1.3</t>
  </si>
  <si>
    <t>5.1.1</t>
  </si>
  <si>
    <t>5.1.2</t>
  </si>
  <si>
    <t>3.3</t>
  </si>
  <si>
    <t>3.3.9</t>
  </si>
  <si>
    <t>1372-2019-5.4-КЖ</t>
  </si>
  <si>
    <t>1372-2019-5.4-КМ</t>
  </si>
  <si>
    <t>1372-2019-5.4-АР</t>
  </si>
  <si>
    <t>1372-2019-5.4-ОВ</t>
  </si>
  <si>
    <t>1372-2019-5.4-ТХ</t>
  </si>
  <si>
    <t>1372-2019-5.4-ЭС</t>
  </si>
  <si>
    <t>1372-2019-5.4-АТХ</t>
  </si>
  <si>
    <t>АТХ</t>
  </si>
  <si>
    <t>5.4</t>
  </si>
  <si>
    <t>2.1.8
3.3</t>
  </si>
  <si>
    <t>2.1.9
2.1.10
2.2.5</t>
  </si>
  <si>
    <t>2.1.13</t>
  </si>
  <si>
    <t>2.1.12
2.1.13
2.2.6</t>
  </si>
  <si>
    <t>3.4</t>
  </si>
  <si>
    <t>6.1, 7.1</t>
  </si>
  <si>
    <t>9C01-8000370513-MST-ETU-TRM-00719</t>
  </si>
  <si>
    <t>3.1,3.2</t>
  </si>
  <si>
    <t>9C01-8000370513-MST-ETU-TRM-00720</t>
  </si>
  <si>
    <t>1632-2021-3.1-КМ.5</t>
  </si>
  <si>
    <t>Конструкции металлические. Мобильный бункер</t>
  </si>
  <si>
    <t>Конструкции металлические. Пожарные лестницы</t>
  </si>
  <si>
    <t>Конструкции металлические. Второстепенные пристройки</t>
  </si>
  <si>
    <t>1632-2021-3.2-КМ.3</t>
  </si>
  <si>
    <t>1632-2021-3.2-КМ.4</t>
  </si>
  <si>
    <t>1632-2021-3.2-КМ.5</t>
  </si>
  <si>
    <t>1632-2021-5.2.3-АСУИ</t>
  </si>
  <si>
    <t>9C01-8000370513-MST-ETU-TRM-00722</t>
  </si>
  <si>
    <t xml:space="preserve"> Автоматизированная система учета инфраструктуры</t>
  </si>
  <si>
    <t>Шифр 2  Транспортно-конвейерная система</t>
  </si>
  <si>
    <t>1632-2021-2-АСУИ</t>
  </si>
  <si>
    <t>1632-2021-3.1-АСУИ</t>
  </si>
  <si>
    <t>1632-2021-3.2-АСУИ</t>
  </si>
  <si>
    <t>1632-2021-3.3-АСУИ</t>
  </si>
  <si>
    <t>1632-2021-3.4-АСУИ</t>
  </si>
  <si>
    <t>Шифр 5.1….5.4 Объекты инженерной инфраструктуры</t>
  </si>
  <si>
    <t>5.1..5.4</t>
  </si>
  <si>
    <t>1632-2021-5.1…5.4-АСУИ</t>
  </si>
  <si>
    <t>1632-2021-01-ТХ</t>
  </si>
  <si>
    <t>Технологические решения.
Установка УЗОТ</t>
  </si>
  <si>
    <t>9C01-8000370513-MST-ETU-TRM-00721</t>
  </si>
  <si>
    <t>1632-2021-2.2.6-СТН.СУБ</t>
  </si>
  <si>
    <t>Транспортно-конвейерная система.
Пересыпная станция №6.
Система технологического наблюдения</t>
  </si>
  <si>
    <t>На корректировке</t>
  </si>
  <si>
    <t>Предварительбный 
срок 08.12.2023</t>
  </si>
  <si>
    <t>9C01-8000370513-MST-ETU-TRM-00723</t>
  </si>
  <si>
    <t>1632-2021-7.1-АСУИ</t>
  </si>
  <si>
    <t xml:space="preserve">  Автоматизированная система учета инфраструктуры</t>
  </si>
  <si>
    <t>1632-2021-8.1-АСУИ</t>
  </si>
  <si>
    <t>1632-2021-8.2-АСУИ</t>
  </si>
  <si>
    <t>1632-2021-8.3-АСУИ</t>
  </si>
  <si>
    <t>1632-2021-8.4-АСУИ</t>
  </si>
  <si>
    <t>IFP</t>
  </si>
  <si>
    <t>IFI</t>
  </si>
  <si>
    <t>IFA</t>
  </si>
  <si>
    <t>IFF</t>
  </si>
  <si>
    <t>IFU</t>
  </si>
  <si>
    <t>ASB</t>
  </si>
  <si>
    <t>9C01-8000370513-MST-ETU-TRM-00724</t>
  </si>
  <si>
    <t>1821-2022-6.1-АИ1</t>
  </si>
  <si>
    <t>1821-2022-6.1-АИ2</t>
  </si>
  <si>
    <t>1821-2022-6.1-АИ3</t>
  </si>
  <si>
    <t>1821-2022-6.1-АИ4</t>
  </si>
  <si>
    <t>1821-2022-6.1-АИ5</t>
  </si>
  <si>
    <t>Административно-бытовой корпус. Интерьеры. Книга 1. Этаж №1 (ОНТМ, мебель, элементы декора вне зоны ответственности ООО "ПАРКНЕФТЬ")</t>
  </si>
  <si>
    <t>Административно-бытовой корпус. Интерьеры. Книга 2. Этаж №2 (ОНТМ, мебель, элементы декора вне зоны ответственности ООО "ПАРКНЕФТЬ")</t>
  </si>
  <si>
    <t>Административно-бытовой корпус. Интерьеры. Книга 3. Этаж №3 (ОНТМ, мебель, элементы декора вне зоны ответственности ООО "ПАРКНЕФТЬ")</t>
  </si>
  <si>
    <t>Административно-бытовой корпус. Интерьеры. Книга 4. Этаж №4 (ОНТМ, мебель, элементы декора вне зоны ответственности ООО "ПАРКНЕФТЬ")</t>
  </si>
  <si>
    <t>Административно-бытовой корпус. Интерьеры. Книга 5. Этаж №5 (ОНТМ, мебель, элементы декора вне зоны ответственности ООО "ПАРКНЕФТЬ")</t>
  </si>
  <si>
    <t>АИ</t>
  </si>
  <si>
    <t>9C01-8000370513-MST-ETU-TRM-00726</t>
  </si>
  <si>
    <t>Пересыпная станция №3. Конвейерные галереи
№№2,3,7,11
Система автоматического пожаротушения.
Гидравлическая часть</t>
  </si>
  <si>
    <t>ВАПОР</t>
  </si>
  <si>
    <t>ФОРС</t>
  </si>
  <si>
    <t>Авангард</t>
  </si>
  <si>
    <t>ППС</t>
  </si>
  <si>
    <t>БП</t>
  </si>
  <si>
    <t>15.5</t>
  </si>
  <si>
    <t>15.1</t>
  </si>
  <si>
    <t>15.3</t>
  </si>
  <si>
    <t>1632-2021-3.2-КЖ0.СУБ</t>
  </si>
  <si>
    <t>1632-2021-3.2-КЖ1.СУБ</t>
  </si>
  <si>
    <t>15.2</t>
  </si>
  <si>
    <t>БТС</t>
  </si>
  <si>
    <t>СО</t>
  </si>
  <si>
    <t>Административно-бытовой корпус.
Внутренние системы водоснабжения и
канализации. Спецификация оборудования, изделий и материалов</t>
  </si>
  <si>
    <t>Не выдан</t>
  </si>
  <si>
    <t>1632-2021-5.2.1-КЖ</t>
  </si>
  <si>
    <t>5.2.1</t>
  </si>
  <si>
    <t>План выдачи 
шифров</t>
  </si>
  <si>
    <t>План выдачи 
комплектов</t>
  </si>
  <si>
    <t xml:space="preserve">Шифр 2.1.6, 2.2.4  Конвейерная галерея №6 ПС №4 </t>
  </si>
  <si>
    <t>Шифр 8.2 КПП-2</t>
  </si>
  <si>
    <t>1632-2021-1.1-ТМ</t>
  </si>
  <si>
    <t>TRM\9C01-8000370513-MST-ETU-TRM-00727</t>
  </si>
  <si>
    <t>1632-2021-2.2.1-СТН.СУБ</t>
  </si>
  <si>
    <t>Транспортно-конвейерная система.
Пересыпная станция №1.
Система технологического наблюдения</t>
  </si>
  <si>
    <t>9C01-8000370513-MST-ETU-TRM-00728</t>
  </si>
  <si>
    <t>Шифр 2.1.1, 2.1.13  Конвейерные галереи №1 и №13</t>
  </si>
  <si>
    <t>1632-2021-2.1.1, 2.1.13-ОВ</t>
  </si>
  <si>
    <t>Конвейерные галереи №1 и №13.
Отопление, вентиляция и кондиционирование</t>
  </si>
  <si>
    <t>9C01-8000370513-MST-ETU-TRM-00583</t>
  </si>
  <si>
    <t>БГИ-7183</t>
  </si>
  <si>
    <t>Комплексная система безопасности
подразделения пограничного контроля.
Подсистемы охранной сигнализации, контроля и управления доступом.</t>
  </si>
  <si>
    <t>1632-2021-8.4-КСБ2.СУБ</t>
  </si>
  <si>
    <t>Комплексная система безопасности
подразделения пограничного контроля.
Подсистемы телевизионного наблюдения, сбора и обработки информации.</t>
  </si>
  <si>
    <t>9C01-8000370513-MST-ETU-TRM-00729</t>
  </si>
  <si>
    <t>1632-2021-2.1.0, 2.2.1-ПС.СУБ</t>
  </si>
  <si>
    <t>Купольные склады. Конструкции железобетонные  Свайное основание. Локальная смета</t>
  </si>
  <si>
    <t xml:space="preserve">9C01-8000370513-MST-ETU-TRM-00688 </t>
  </si>
  <si>
    <t>1632-2021-3.3.1…3.3.8-КЖ01.СУБ</t>
  </si>
  <si>
    <t>3.3.1..3.3.8</t>
  </si>
  <si>
    <t>9C00-MST-ETU-TRM-00199</t>
  </si>
  <si>
    <t>1632-2021-3.3-КЖ04.СУБ</t>
  </si>
  <si>
    <t>1632-2021-3.3-КЖ05.СУБ</t>
  </si>
  <si>
    <t>1632-2021-3.3-КЖ03.СУБ</t>
  </si>
  <si>
    <t>1632-2021-3.3-КЖ02.СУБ</t>
  </si>
  <si>
    <t>Купольные склады. Конструкции железобетонные  Тоннели. Локальная смета</t>
  </si>
  <si>
    <t>Купольный склад. Конструкции железобетонные  Фундаменты опор. Локальная смета</t>
  </si>
  <si>
    <t>Купольный склад. Конструкции железобетонные  Ростверки и полы купольных складов. Локальная смета</t>
  </si>
  <si>
    <t>9C01-8000370513-MST-ETU-TRM-00708</t>
  </si>
  <si>
    <t>1632-2021-8.4-ДРМ.ЛС</t>
  </si>
  <si>
    <t>1632-2021-8.4-КСБ1.ЛС</t>
  </si>
  <si>
    <t>1632-2021-8.4-ЭС1.ЛС</t>
  </si>
  <si>
    <t>1632-2021-8.4-ЭС2.ЛС</t>
  </si>
  <si>
    <t>1632-2021-8.4-ЭС3.ЛС</t>
  </si>
  <si>
    <t>1632-2021-8.4-СС1.ЛС</t>
  </si>
  <si>
    <t xml:space="preserve">  Система связи подразделения пограничного контроля. Станционные сооружения. Локальная смета</t>
  </si>
  <si>
    <t>1632-2021-8.4-СС2.ЛС</t>
  </si>
  <si>
    <t>1632-2021-8.4-СС3.ЛС</t>
  </si>
  <si>
    <t>1632-2021-8.4-СС4.ЛС</t>
  </si>
  <si>
    <t>1632-2021-8.4-СС5.ЛС</t>
  </si>
  <si>
    <t>1632-2021-8.4-СС6.ЛС</t>
  </si>
  <si>
    <t>1632-2021-8.4-РТ1.ЛС</t>
  </si>
  <si>
    <t>1632-2021-8.4-РТ2.ЛС</t>
  </si>
  <si>
    <t>1632-2021-8.4-РТ3.ЛС</t>
  </si>
  <si>
    <t>1632-2021-8.4-РТ4.ЛС</t>
  </si>
  <si>
    <t>1632-2021-8.4-РТ5.ЛС</t>
  </si>
  <si>
    <t>1632-2021-8.4-ТСПК.ЛС</t>
  </si>
  <si>
    <t>1632-2021-8.4-ТСТК.ЛС</t>
  </si>
  <si>
    <t>1632-2021-8.4-ТСД.ЛС</t>
  </si>
  <si>
    <t>1632-2021-8.4-СТН.ЛС</t>
  </si>
  <si>
    <t>1632-2021-8.4-ОС1.ЛС</t>
  </si>
  <si>
    <t>1632-2021-8.4-ОС2.ЛС</t>
  </si>
  <si>
    <t>1632-2021-8.4-ОС3.ЛС</t>
  </si>
  <si>
    <t>Рабочая документация
Станция разгрузки вагонов.
Конструкции железобетонные.
Стены и колонны на отм. -13.150. Локальная смета</t>
  </si>
  <si>
    <t>Купольные склады. Фундамент навесов. Локальная смета</t>
  </si>
  <si>
    <t>Конструкции железобетонные. Локальная смета</t>
  </si>
  <si>
    <t>Комплекс технических средств обеспечения транспортной безопасности. Режимная территория пункта пропуска. Системы часофикации, громкоговорящего оповещения и радиотрансляции. Локальная смета</t>
  </si>
  <si>
    <t>Системы вещательного телевидения, часофикации, громкоговорящего оповещения и радиотрансляции таможенного поста. Локальная смета</t>
  </si>
  <si>
    <t>Система радиосвязи таможенного поста. Локальная смета</t>
  </si>
  <si>
    <t>Системы вещательного телевидения, часофикации, громкоговорящего оповещения, радиотрансляции подразделения пограничного контроля. Локальная смета</t>
  </si>
  <si>
    <t>Система связи подразделения пограничного контроля. Сеть радиосвязи. Локальная смета</t>
  </si>
  <si>
    <t>Здание КПП со спецпроходной. Кабеленесущие системы. Локальная смета</t>
  </si>
  <si>
    <t>Система связи таможенного поста. Локальная смета</t>
  </si>
  <si>
    <t>Системы связи подразделения пограничного контроля. Кабельные линии связи. Локальная смета</t>
  </si>
  <si>
    <t>Система связи подразделения пограничного контроля. Сеть открытой телефонной связи. Локальная смета</t>
  </si>
  <si>
    <t>Интегрированная структурированная кабельная система, локальная вычислительная сеть и система защиты информации таможенного поста. Локальная смета</t>
  </si>
  <si>
    <t>Комплексная система безопасности подразделения пограничного контроля. Подсистемы охранной сигнализации, контроля и управления доступом. Локальная смета</t>
  </si>
  <si>
    <t>Здание КПП со спецпроходной. Система бесперебойного гарантированного электроснабжения подразделения пограничного контроля. Локальная смета</t>
  </si>
  <si>
    <t>Система бесперебойного гарантированного электроснабжения таможенного поста. Локальная смета</t>
  </si>
  <si>
    <t>Комплекс технических средств обеспечения транспортной безопасности. Режимная зона пункта пропуска через государственную границу. Система бесперебойного электроснабжения. Локальная смета</t>
  </si>
  <si>
    <t>Комплекс технических средств пограничного контроля. Локальная смета</t>
  </si>
  <si>
    <t>Комплекс технических средств таможенного контроля. Локальная смета</t>
  </si>
  <si>
    <t>Автоматизированная система охраны таможенного поста. Подсистемы охранной сигнализации, контроля и управления доступом. Локальная смета</t>
  </si>
  <si>
    <t>Автоматизированная система охраны таможенного поста. Подсистема телевизионного наблюдения. Подсистема сбора и обработки информации. Локальная смета</t>
  </si>
  <si>
    <t>Комплекс технических средств обеспечения транспортной безопасности. Режимная территория пункта пропуска. Система охранной сигнализации и управления доступом. Локальная смета</t>
  </si>
  <si>
    <t>Комплекс технических средств обеспечения транспортной безопасности. Режимная территория пункта пропуска. Система телевизионного наблюдения. Локальная смета</t>
  </si>
  <si>
    <t>Технические средства таможенного контроля за делящимися радиоактивными материалами. Локальная смета</t>
  </si>
  <si>
    <t>9C01-8000370513-MST-ETU-TRM-00730</t>
  </si>
  <si>
    <t>1632-2021-2.2.3-ТХ</t>
  </si>
  <si>
    <t>Пересыпная станция №3.
Технология производства</t>
  </si>
  <si>
    <t>9C01-8000370513-MST-ETU-TRM-00731</t>
  </si>
  <si>
    <t>1632-2021-2.1.3-ТХ</t>
  </si>
  <si>
    <t>Конвейерная галерея №3.
Технология производства</t>
  </si>
  <si>
    <t>1632-2021-2.2.6-ТХ</t>
  </si>
  <si>
    <t>Пересыпная станция №6.
Технология производства</t>
  </si>
  <si>
    <t>1632-2021-2.1.2, 2.1.7-ТХ1</t>
  </si>
  <si>
    <t>1632-2021-2.1.2, 2.1.7-ТХ2</t>
  </si>
  <si>
    <t>1632-2021-2.1.2, 2.1.7-ТХ3</t>
  </si>
  <si>
    <t>1632-2021-2.2.7-ТХ</t>
  </si>
  <si>
    <t>Приводная станция.
Технология производства</t>
  </si>
  <si>
    <t>1632-2021-2.2.4, 2.1.6-ТХ</t>
  </si>
  <si>
    <t>Пересыпная станция №4. Конвейерная галерея №6.
Технология производства</t>
  </si>
  <si>
    <t>1632-2021-2.2.5, 2.1.13-ТХ</t>
  </si>
  <si>
    <t>Пересыпная станция №5. Конвейерная галерея №13.
Технология производства</t>
  </si>
  <si>
    <t>9C01-8000370513-MST-ETU-TRM-00711</t>
  </si>
  <si>
    <t>9C01-8000370513-MST-ETU-TRM-00732</t>
  </si>
  <si>
    <t>Субподрядная организация</t>
  </si>
  <si>
    <t>Генеральный проектировщик</t>
  </si>
  <si>
    <t>Морстройтехнология</t>
  </si>
  <si>
    <t>Шифр 2.2.7, 2.1.3 Приводная станция, КГ №3</t>
  </si>
  <si>
    <t>Приводная станция. Конвейерная галерея №3 в осях 20..41
Система автоматического пожаротушения.
Гидравлическая часть</t>
  </si>
  <si>
    <t>1632-2021-2.2.7, 2.1.3-ПТ</t>
  </si>
  <si>
    <t>9C01-8000370513-MST-ETU-TRM-00734</t>
  </si>
  <si>
    <t>9C01-8000370513-MST-ETU-TRM-00735</t>
  </si>
  <si>
    <t>ООО Делайт 2000</t>
  </si>
  <si>
    <t>1821-2022-6.1-АИ6</t>
  </si>
  <si>
    <t>БГИ-7478</t>
  </si>
  <si>
    <t>Системы противопожарной автоматики (в составе АУПС и СОУЭ). Локальная смета</t>
  </si>
  <si>
    <t>Система автоматического пожаротушения. Локальная смета</t>
  </si>
  <si>
    <t>Интегрированная система безопасности (в составе ОС, СКУД, СТН и ИСБ). Локальная смета</t>
  </si>
  <si>
    <t>Автоматизация систем отопления, вентиляции и кондиционирования воздуха. Локальная смета</t>
  </si>
  <si>
    <t>Автоматизированная система учета инфраструктуры. Локальная смета</t>
  </si>
  <si>
    <t>Системы связи (в составе КЛВС, КЛВС СБ, СКС) . Локальная смета</t>
  </si>
  <si>
    <t>Воздухоснабжение.  Локальная смета</t>
  </si>
  <si>
    <t>КПП №2.
Индивидуальный тепловой пункт. Локальная смета</t>
  </si>
  <si>
    <t>Архитектурные решения. Локальная смета</t>
  </si>
  <si>
    <t>Силовое электрооборудование. Электрическое освещение (внутреннее). Локальная смета</t>
  </si>
  <si>
    <t>Отопление, вентиляция и кондиционирование. Локальная смета</t>
  </si>
  <si>
    <t>Автоматизация систем отопления, вентиляции и кондиционирования воздуха.  Локальная смета</t>
  </si>
  <si>
    <t>Комплекс технических средств обеспечения транспортной безопасности. Режимная зона пункта пропуска через государственную границу. Система охранного освещения. Локальная смета</t>
  </si>
  <si>
    <t>Архитектурно-строительные решения. Локальная смета</t>
  </si>
  <si>
    <t>Системы противопожарной автоматики (в составе АУПС и СОУЭ)). Локальная смета</t>
  </si>
  <si>
    <t>Система охранного освещения. Локальная смета</t>
  </si>
  <si>
    <t>Система периметральной охранной сигнализации. Локальная смета</t>
  </si>
  <si>
    <t>Конструкции железобетонные. Ростверки. Локальная смета</t>
  </si>
  <si>
    <t>Пути железнодорожные. Локальная смета</t>
  </si>
  <si>
    <t>Сети связи УЗОТ. Локальная смета</t>
  </si>
  <si>
    <t>Воздухоснабжение. Локальная смета</t>
  </si>
  <si>
    <t>Воздухоснабжение.. Локальная смета</t>
  </si>
  <si>
    <t>Тоннель. Конструкции железобетонные. Фундаменты. Свайное основание. Локальная смета</t>
  </si>
  <si>
    <t>1632-2021-1.1, 1.2, 2.1.0-ЭОМ</t>
  </si>
  <si>
    <t>Внутренние системы водоснабжения и канализации. Локальная смета</t>
  </si>
  <si>
    <t>Системы связи (в составе КЛВС, СКС). Локальная смета</t>
  </si>
  <si>
    <t>Конструкции металлические. Надкупольная галерея. Локальная смета</t>
  </si>
  <si>
    <t>Система технологического наблюдения. Локальная смета</t>
  </si>
  <si>
    <t>Пылеудаление. Локальная смета</t>
  </si>
  <si>
    <t>Огнезащита. Локальная смета</t>
  </si>
  <si>
    <t>Купольный склад. Конструкции железобетонные. Локальная смета</t>
  </si>
  <si>
    <t>Конструкции металлические. Навесы. Локальная смета</t>
  </si>
  <si>
    <t>Конструкции металлические. Наклонные галереи с опорами. Локальная смета</t>
  </si>
  <si>
    <t>Пылеудаление.. Локальная смета</t>
  </si>
  <si>
    <t>Электрическое освещение (внутреннее). Локальная смета</t>
  </si>
  <si>
    <t>Интегрированная система безопасности (в составе ОС, СОТ ). Локальная смета</t>
  </si>
  <si>
    <t>Конструкции металлические. Локальная смета</t>
  </si>
  <si>
    <t>1632-2021-3.2-КД.СУБ</t>
  </si>
  <si>
    <t>Конструкции деревянные. Локальная смета</t>
  </si>
  <si>
    <t>Пересыпная станция №7.
Отопление, вентиляция и кондиционирование. Локальная смета</t>
  </si>
  <si>
    <t>Конструкции железобетонные. Свайное основание (между ПС №2 и ПС №4). Локальная смета</t>
  </si>
  <si>
    <t>Пересыпная станция №2.
Конструкции железобетонные.
Фундаменты. Свайное основание. Локальная смета</t>
  </si>
  <si>
    <t>Пересыпная станция №3.
Конструкции железобетонные.
Фундаменты. Свайное основание. Локальная смета</t>
  </si>
  <si>
    <t>Конвейерная галерея №1.
Конструкции железобетонные.
Фундаменты. Свайное основание. Локальная смета</t>
  </si>
  <si>
    <t>Конвейерная галерея №1.
Конструкции металлические. Локальная смета</t>
  </si>
  <si>
    <t>Архитектурные решения в осях 1-7. Локальная смета</t>
  </si>
  <si>
    <t>Архитектурные решения в осях 15-23. Локальная смета</t>
  </si>
  <si>
    <t>Архитектурные решения в осях 8-14. Локальная смета</t>
  </si>
  <si>
    <t>Шифр 2.1.2  Конвейерная галерея №2</t>
  </si>
  <si>
    <t>2.1.2</t>
  </si>
  <si>
    <t>Конструкции железобетонные . Перекрытия. Локальная смета</t>
  </si>
  <si>
    <t>Конвейерная галерея №3.
Конструкции железобетонные.
Фундаменты. Свайное основание. Локальная смета</t>
  </si>
  <si>
    <t>по эл. Почте</t>
  </si>
  <si>
    <t>Конвейерная галерея №5.
Конструкции железобетонные.
Фундаменты. Свайное основание. Локальная смета</t>
  </si>
  <si>
    <t>Силовое электрооборудование. Электрическое
освещение (внутреннее). Локальная смета</t>
  </si>
  <si>
    <t>Конвейерная галерея №5.
Конструкции железобетонные.
Фундаменты. Ростверки. Локальная смета</t>
  </si>
  <si>
    <t>Конструкции металлические в осях 8-14. Локальная смета</t>
  </si>
  <si>
    <t>Конструкции металлические в осях 15-23. Локальная смета</t>
  </si>
  <si>
    <t>Шифр 2.1.7 Конвейерная галерея №7</t>
  </si>
  <si>
    <t>Конструкции железобетонные.
Фундаменты. Ростверки. Локальная смета</t>
  </si>
  <si>
    <t>Силовое электрооборудование. Электрическое освещение (внутреннее) в осях 1-7. Локальная смета</t>
  </si>
  <si>
    <t xml:space="preserve">Силовое электрооборудование. Электрическое освещение (внутреннее) в осях 15-23. Локальная смета
</t>
  </si>
  <si>
    <t>Силовое электрооборудование. Электрическое. Локальная смета</t>
  </si>
  <si>
    <t>Конвейерная галерея №11.
Конструкции железобетонные.
Фундаменты. Свайное основание. Локальная смета</t>
  </si>
  <si>
    <t>9C01-8000370513-MST-ETU-TRM-00736</t>
  </si>
  <si>
    <t>1632-2021-2.1.2, 2.1.3, 2.1.7, 2.1.11, 2.2.3-ПТ</t>
  </si>
  <si>
    <t>9C01-8000370513-MST-ETU-TRM-00737</t>
  </si>
  <si>
    <t>9C01-8000370513-MST-ETU-TRM-00738</t>
  </si>
  <si>
    <t>БГИ-5483</t>
  </si>
  <si>
    <t>БГИ-5563</t>
  </si>
  <si>
    <t>БГИ-4897</t>
  </si>
  <si>
    <t>БГИ-2680</t>
  </si>
  <si>
    <t>БГИ-4250</t>
  </si>
  <si>
    <t>БГИ-6567</t>
  </si>
  <si>
    <t>БГИ-6466</t>
  </si>
  <si>
    <t>БГИ-4505</t>
  </si>
  <si>
    <t>БГИ-2194</t>
  </si>
  <si>
    <t>БГИ-2825</t>
  </si>
  <si>
    <t>БГИ-6337</t>
  </si>
  <si>
    <t>БГИ-4935</t>
  </si>
  <si>
    <t>БГИ-4807</t>
  </si>
  <si>
    <t>БГИ-7088</t>
  </si>
  <si>
    <t>БГИ-6238</t>
  </si>
  <si>
    <t>БГИ-3954</t>
  </si>
  <si>
    <t>БГИ-3327</t>
  </si>
  <si>
    <t>БГИ-2036</t>
  </si>
  <si>
    <t>БГИ-5834</t>
  </si>
  <si>
    <t>БГИ-1015</t>
  </si>
  <si>
    <t>БГИ-6727</t>
  </si>
  <si>
    <t>БГИ-4656</t>
  </si>
  <si>
    <t>БГИ-7217</t>
  </si>
  <si>
    <t>БГИ-5951</t>
  </si>
  <si>
    <t>БГИ-117</t>
  </si>
  <si>
    <t>БГИ-3198</t>
  </si>
  <si>
    <t>БГИ-4606</t>
  </si>
  <si>
    <t>БГИ-4612</t>
  </si>
  <si>
    <t>БГИ-1854</t>
  </si>
  <si>
    <t>БГИ-6860</t>
  </si>
  <si>
    <t>БГИ-5302</t>
  </si>
  <si>
    <t>БГИ-5857</t>
  </si>
  <si>
    <t>БГИ-4444</t>
  </si>
  <si>
    <t>БГИ-5296</t>
  </si>
  <si>
    <t>БГИ-6931</t>
  </si>
  <si>
    <t>БГИ-1596</t>
  </si>
  <si>
    <t>БГИ-3829</t>
  </si>
  <si>
    <t>БГИ-5029</t>
  </si>
  <si>
    <t>БГИ-2387</t>
  </si>
  <si>
    <t>БГИ-2403</t>
  </si>
  <si>
    <t>БГИ-2081</t>
  </si>
  <si>
    <t>БГИ-5384</t>
  </si>
  <si>
    <t>БГИ-6412</t>
  </si>
  <si>
    <t>БГИ-5379</t>
  </si>
  <si>
    <t>БГИ-1269</t>
  </si>
  <si>
    <t>БГИ-5873</t>
  </si>
  <si>
    <t>БГИ-4690</t>
  </si>
  <si>
    <t>БГИ-3939</t>
  </si>
  <si>
    <t>БГИ-3464</t>
  </si>
  <si>
    <t>БГИ-1419</t>
  </si>
  <si>
    <t>БГИ-5061</t>
  </si>
  <si>
    <t>БГИ-1576</t>
  </si>
  <si>
    <t>БГИ-3661</t>
  </si>
  <si>
    <t>БГИ-5201</t>
  </si>
  <si>
    <t>БГИ-3851</t>
  </si>
  <si>
    <t>БГИ-521</t>
  </si>
  <si>
    <t>БГИ-6292</t>
  </si>
  <si>
    <t>БГИ-1112</t>
  </si>
  <si>
    <t>БГИ-3498</t>
  </si>
  <si>
    <t>БГИ-390</t>
  </si>
  <si>
    <t>БГИ-92</t>
  </si>
  <si>
    <t>БГИ-2245</t>
  </si>
  <si>
    <t>БГИ-6373</t>
  </si>
  <si>
    <t>БГИ-3588</t>
  </si>
  <si>
    <t>ДП-3738</t>
  </si>
  <si>
    <t>БГИ-1763</t>
  </si>
  <si>
    <t>БГИ-1652</t>
  </si>
  <si>
    <t>БГИ-3812</t>
  </si>
  <si>
    <t>Станция разгрузки вагонов
Здание трансбордера. Тоннель.
Система автоматического пожаротушения.
Гидравлическая часть</t>
  </si>
  <si>
    <t>9C01-8000370513-MST-ETU-TRM-00739</t>
  </si>
  <si>
    <t>1632-2021-00-ГСН.ЛС</t>
  </si>
  <si>
    <t>1632-2021-00-ТС.ЛС</t>
  </si>
  <si>
    <t>1632-2021-00-КС.ЛС</t>
  </si>
  <si>
    <t>1632-2021-00-ЭС.ЛС</t>
  </si>
  <si>
    <t>1632-2021-00-СС1.ЛС</t>
  </si>
  <si>
    <t>Газоснабжение наружное. Локальная смета</t>
  </si>
  <si>
    <t>Котельная. Внутриплощадочные сети теплоснабжения. Локальная смета</t>
  </si>
  <si>
    <t>Внутриплощадочные сети электроснабжения. Конструкции железобетонные. Кабельные колодцы. Локальная смета</t>
  </si>
  <si>
    <t>1632-2021-00-ЭН.ЛС</t>
  </si>
  <si>
    <t>Опоры электроосвещения железнодорожных путей. Локальная смета</t>
  </si>
  <si>
    <t>Наружное электроосвещение. Локальная смета</t>
  </si>
  <si>
    <t>Электроснабжение. Локальная смета</t>
  </si>
  <si>
    <t>1632-2021-00-НВК.ЛС</t>
  </si>
  <si>
    <t>Наружные сети водоснабжения и канализации. Локальная смета</t>
  </si>
  <si>
    <t>Внутриплощадочные сети связи. Локальная смета</t>
  </si>
  <si>
    <t xml:space="preserve">Общее охранное видеонаблюдение на площадке. Локальная смета </t>
  </si>
  <si>
    <t>1632-2021-00-РТ3.ЛС</t>
  </si>
  <si>
    <t xml:space="preserve">Система беспроводной связи WI-FI. Локальная смета </t>
  </si>
  <si>
    <t>Конструкции встроенных и пристроенных помещений. Локальная смета</t>
  </si>
  <si>
    <t>Фундаментная плита на отм. -7,150. Локальная смета</t>
  </si>
  <si>
    <t>Стены и колонны на отм. -7,150. Локальная смета</t>
  </si>
  <si>
    <t>Плита на отм. -0,200. Локальная смета</t>
  </si>
  <si>
    <t>Фундаменты. Ростверки на отм. -0,200. Локальная смета</t>
  </si>
  <si>
    <t>Лестницы. Локальная смета</t>
  </si>
  <si>
    <t>1632-2021-1.1, 1.2-ВК.ЛС</t>
  </si>
  <si>
    <t xml:space="preserve">Внутренние системы водоснабжения и канализации. Локальная смета  </t>
  </si>
  <si>
    <t>Конвейерные галереи №2 и №7 в осях 1-7. Технология производства</t>
  </si>
  <si>
    <t>Конвейерные галереи №2 и №7 в осях 8-14. Технология производства</t>
  </si>
  <si>
    <t>Конвейерные галереи №2 и №7 в осях 15-23. Технология производства</t>
  </si>
  <si>
    <t>Конструкции железобетонные.  
Фундаменты. Свайное основание. Локальная смета</t>
  </si>
  <si>
    <t>1632-2021-2.1.3-ВК.ЛС</t>
  </si>
  <si>
    <t>1632-2021-2.1.4-ЭОМ.ЛС</t>
  </si>
  <si>
    <t>1632-2021-2.1.5-ЭОМ.ЛС</t>
  </si>
  <si>
    <t>1632-2021-2.1.4, 2.1.5, 3.1-ПС.ЛС</t>
  </si>
  <si>
    <t>1632-2021-2.1.6, 2.2.4-ПС.ЛС</t>
  </si>
  <si>
    <t>1632-2021-2.1.8, 3.3-ПС.ЛС</t>
  </si>
  <si>
    <t>Конструкции железобетонные. Фундаменты. Ростверки. Локальная смета</t>
  </si>
  <si>
    <t>Силовое электрооборудование. Электроосвещение внутреннее. Локальная смета</t>
  </si>
  <si>
    <t>Конвейерная галерея №11. Проект проведения огнезащитной обработки несущих стальных конструкций. Локальная смета</t>
  </si>
  <si>
    <t>Шифр 2.1.11, 3.2  Конвейерная галерея №11, Крытый склад №2</t>
  </si>
  <si>
    <t>1632-2021-2.1.12-ЭОМ.ЛС</t>
  </si>
  <si>
    <t>Конвейерная галерея №12.
Конструкции железобетонные.
Фундаменты. Локальная смета</t>
  </si>
  <si>
    <t>Конвейерная галерея №12. Проект проведения огнезащитной обработки несущих стальных конструкций</t>
  </si>
  <si>
    <t>Конвейерная галерея №12. Проект проведения огнезащитной обработки несущих стальных конструкций. Локальная смета</t>
  </si>
  <si>
    <t>Шифр 2.1.12, 2.1.13, 2.2.6 Конвейерная галерея №12, Конвейерная галерея №13, Пересыпная станция №6</t>
  </si>
  <si>
    <t>1632-2021-2.2.1-АОВ.ЛС</t>
  </si>
  <si>
    <t>1632-2021-2.2.1-ЭОМ.ЛС</t>
  </si>
  <si>
    <t>1632-2021-2.2.1-ОВ.ЛС</t>
  </si>
  <si>
    <t>Конструкции железобетонные.Фундаменты. Свайное основание</t>
  </si>
  <si>
    <t>Силовое оборудование. Электрическое освещение (внутреннее). Локальная смета</t>
  </si>
  <si>
    <t>Пересыпная станция №1. Проект проведения огнезащитной обработки несущих стальных конструкций. Локальная смета</t>
  </si>
  <si>
    <t>Пересыпная станция №2.
Перекрытия. Локальная смета</t>
  </si>
  <si>
    <t>1632-2021-2.2.2-АР.ЛС</t>
  </si>
  <si>
    <t>Индивидуальный тепловой пункт. Локальная смета</t>
  </si>
  <si>
    <t>1632-2021-2.2.2-ЭОМ.ЛС</t>
  </si>
  <si>
    <t>Силовое электоборудование. Электрическое освещение (внутреннее). Локальная смета</t>
  </si>
  <si>
    <t>1632-2021-2.2.2-АОВ.ЛС</t>
  </si>
  <si>
    <t>Пересыпная станция №2. Проект проведения огнезащитной обработки несущих стальных конструкций</t>
  </si>
  <si>
    <t>Пересыпная станция №3. Архитектурное решение. Локальная смета</t>
  </si>
  <si>
    <t>Пересыпная станция №3.
Конструкции железобетонные.
Перекрытия. Локальная смета</t>
  </si>
  <si>
    <t>Конструкции железобетонные.Фундаменты. Ростверки. Локальная смета</t>
  </si>
  <si>
    <t>1632-2021-2.2.3-ОВ.ЛС</t>
  </si>
  <si>
    <t>1632-2021-2.2.3-ЭОМ.ЛС</t>
  </si>
  <si>
    <t>Пересыпная станция №3. Проект проведения огнезащитной обработки несущих стальных конструкций. Локальная смета</t>
  </si>
  <si>
    <t>Конструкции железобетонные. Перекрытия. Локальная смета</t>
  </si>
  <si>
    <t>1632-2021-2.2.4, 2.1.6-ОВ.ЛС</t>
  </si>
  <si>
    <t>1632-2021-2.2.4, 2.1.6-ЭОМ.ЛС</t>
  </si>
  <si>
    <t>Пересыпная станция №4 и конвейерная галерея №6. Проект проведения огнезащитной обработки несущих стальных конструкций. Локальная смета</t>
  </si>
  <si>
    <t>1632-2021-2.2.5-ЭОМ.ЛС</t>
  </si>
  <si>
    <t>Рабочая документация
Пересыпная станция №5
Автоматизация систем отопления, вентиляции и кондиционирования воздуха</t>
  </si>
  <si>
    <t>Рабочая документация
Пересыпная станция №5
Автоматизация систем отопления, вентиляции и кондиционирования воздуха. Локальная смета</t>
  </si>
  <si>
    <t>1632-2021-2.2.5-ОВ.ЛС</t>
  </si>
  <si>
    <t xml:space="preserve">Отопление, вентиляция и кондиционирование. Локальная смета </t>
  </si>
  <si>
    <t>Пересыпная станция №5 и конвейерная галерея №13. Архитектурные решения</t>
  </si>
  <si>
    <t>Пересыпная станция №5 и конвейерная галерея №13. Архитектурные решения. Локальная смета</t>
  </si>
  <si>
    <t>Пересыпная станция №5
и конвейерная галерея №13.
Внутренние системы водоснабжения и канализации. Локальная смета</t>
  </si>
  <si>
    <t>БГИ-4484</t>
  </si>
  <si>
    <t>БГИ-5226</t>
  </si>
  <si>
    <t>БГИ-3994</t>
  </si>
  <si>
    <t>БГИ-719</t>
  </si>
  <si>
    <t>БГИ-6108</t>
  </si>
  <si>
    <t>ДП-3664</t>
  </si>
  <si>
    <t>БГИ-4661</t>
  </si>
  <si>
    <t>БГИ-3952</t>
  </si>
  <si>
    <t>БГИ-4378</t>
  </si>
  <si>
    <t>ДП-3096</t>
  </si>
  <si>
    <t>ДП-3725</t>
  </si>
  <si>
    <t>БГИ-468</t>
  </si>
  <si>
    <t>БГИ-2474</t>
  </si>
  <si>
    <t>БГИ-2332</t>
  </si>
  <si>
    <t>9C01-8000370513-MST-ETU-TRM-00740</t>
  </si>
  <si>
    <t>9C01-8000370513-MST-ETU-TRM-00706</t>
  </si>
  <si>
    <t>9C01-8000370513-MST-ETU-TRM-00709</t>
  </si>
  <si>
    <t>9C01-8000370513-MST-ETU-TRM-00713</t>
  </si>
  <si>
    <t>2.1.11, 3.2</t>
  </si>
  <si>
    <t>Архитектурные решения.
Сводная ведомость материалов</t>
  </si>
  <si>
    <t>БГИ-3405</t>
  </si>
  <si>
    <t>БГИ-3323</t>
  </si>
  <si>
    <t>БГИ-4092</t>
  </si>
  <si>
    <t>БГИ-5433</t>
  </si>
  <si>
    <t>БГИ-2815</t>
  </si>
  <si>
    <t>БГИ-4721</t>
  </si>
  <si>
    <t>БГИ-3463</t>
  </si>
  <si>
    <t>БГИ-3172</t>
  </si>
  <si>
    <t>БГИ-3032</t>
  </si>
  <si>
    <t>БГИ-2904</t>
  </si>
  <si>
    <t>БГИ-1107</t>
  </si>
  <si>
    <t>ДП-5050</t>
  </si>
  <si>
    <t>9C01-8000370513-MST-ETU-TRM-00741</t>
  </si>
  <si>
    <t>1632-2021-3.3, 2.1.8, 2.1.9, 2.1.10-ТХ</t>
  </si>
  <si>
    <t>3.3, 2.1.8, 2.1.9, 2.1.10</t>
  </si>
  <si>
    <t>9C01-8000370513-MST-ETU-TRM-00742</t>
  </si>
  <si>
    <t>1632-2021-3.2, 2.1.11, 2.1.12-ТХ</t>
  </si>
  <si>
    <t>3.2, 2.1.11, 2.1.12</t>
  </si>
  <si>
    <t>1632-2021-3.1, 2.1.4, 2.1.5-ТХ</t>
  </si>
  <si>
    <t>3.1, 2.1.4, 2.1.5</t>
  </si>
  <si>
    <t>9C01-8000370513-MST-ETU-TRM-00743</t>
  </si>
  <si>
    <t xml:space="preserve"> Конструкции металлические. Локальная смета</t>
  </si>
  <si>
    <t>9C00-MST-ETU-TRM-00360</t>
  </si>
  <si>
    <t>9C01-8000370513-MST-ETU-TRM-00744</t>
  </si>
  <si>
    <t>БГИ-7801</t>
  </si>
  <si>
    <t>1632-2021-1.1, 1.2-КМ2</t>
  </si>
  <si>
    <t>1632-2021-1.1, 1.2-КМ3</t>
  </si>
  <si>
    <t>1632-2021-1.1, 1.2-АСУИ</t>
  </si>
  <si>
    <t>1632-2021-2.1.8, 2.1.9, 2.1.10-ВС</t>
  </si>
  <si>
    <t>9C01-8000370513-MST-ETU-TRM-00733</t>
  </si>
  <si>
    <t>БГИ-7983</t>
  </si>
  <si>
    <t xml:space="preserve">  Технология производства</t>
  </si>
  <si>
    <t>9C01-8000370513-MST-ETU-TRM-00745</t>
  </si>
  <si>
    <t>1632-2021-2.2.1, 2.1.1-ТХ</t>
  </si>
  <si>
    <t>2.2.1, 2.1.1</t>
  </si>
  <si>
    <t>1632-2021-2.2.2-ТХ</t>
  </si>
  <si>
    <t>АО "ЭКОС"</t>
  </si>
  <si>
    <t>1632-2021-5.2.1-АПС</t>
  </si>
  <si>
    <t>Очистные сооружения канализации
Автоматическая пожарная сигнализация</t>
  </si>
  <si>
    <t>АПС</t>
  </si>
  <si>
    <t>23.06.2023</t>
  </si>
  <si>
    <t>1632-2021-5.2.1-АР</t>
  </si>
  <si>
    <t>Очистные сооружения поверхностных и хозяйственно-бытовых сточных вод.
Архитектурные решения</t>
  </si>
  <si>
    <t>19.09.2023</t>
  </si>
  <si>
    <t>Очистные сооружения поверхностных и хозяйственно-бытовых сточных вод
РАБОЧАЯ ДОКУМЕНТАЦИЯ
Автоматизация технологических процессов</t>
  </si>
  <si>
    <t>1632-2021-5.2.1-АТХ2</t>
  </si>
  <si>
    <t>Очистные сооружения поверхностных и хозяйственно-бытовых сточных вод.
РАБОЧАЯ ДОКУМЕНТАЦИЯ
Автоматизация технологических процессов. Брошюра 1</t>
  </si>
  <si>
    <t>Очистные сооружения поверхностных и хозяйственно-бытовых сточных вод.
РАБОЧАЯ ДОКУМЕНТАЦИЯ
Автоматизация технологических процессов. Брошюра 2</t>
  </si>
  <si>
    <t>1632-2021-5.2.1-АТХ3</t>
  </si>
  <si>
    <t>1632-2021-5.2.1-ВК</t>
  </si>
  <si>
    <t>Очистные сооружения канализации
РАБОЧАЯ ДОКУМЕНТАЦИЯ
Внутренние системы водоснабжения и канализации</t>
  </si>
  <si>
    <t>Очистные сооружения канализации
РАБОЧАЯ ДОКУМЕНТАЦИЯ 
Конструкции железобетонные</t>
  </si>
  <si>
    <t>1632-2021-5.2.1-КМ</t>
  </si>
  <si>
    <t>Очистные сооружения канализации
РАБОЧАЯ ДОКУМЕНТАЦИЯ
Конструкции металлические</t>
  </si>
  <si>
    <t>1632-2021-5.2.1-НВК</t>
  </si>
  <si>
    <t>Очистные сооружения канализации
РАБОЧАЯ ДОКУМЕНТАЦИЯ
Внутриплощадочные сети водоснабжения и канализации.</t>
  </si>
  <si>
    <t>Очистные сооружения канализации
РАБОЧАЯ ДОКУМЕНТАЦИЯ
Отопление, вентиляция и кондиционирование воздуха</t>
  </si>
  <si>
    <t>1632-2021-5.2.1-ОВ</t>
  </si>
  <si>
    <t>1632-2021-5.2.1-ТС</t>
  </si>
  <si>
    <t>Очистные сооружения канализации
РАБОЧАЯ ДОКУМЕНТАЦИЯ
Тепловые сети</t>
  </si>
  <si>
    <t>1632-2021-5.2.1-ТС.ОДК</t>
  </si>
  <si>
    <t>Очистные сооружения канализации
РАБОЧАЯ ДОКУМЕНТАЦИЯ
Тепловые сети. Система ОДК</t>
  </si>
  <si>
    <t>ТС.ОДК</t>
  </si>
  <si>
    <t>1632-2021-5.2.1-ТХ</t>
  </si>
  <si>
    <t>Очистные сооружения поверхностных и хозяйственно-бытовых сточных вод.
РАБОЧАЯ ДОКУМЕНТАЦИЯ
Технологические решения</t>
  </si>
  <si>
    <t>1632-2021-5.2.1-ЭОМ</t>
  </si>
  <si>
    <t>Очистные сооружения поверхностных и хозяйственно-бытовых сточных вод.
РАБОЧАЯ ДОКУМЕНТАЦИЯ
Силовое электрооборудование и электроосвещение (внутреннее)</t>
  </si>
  <si>
    <t>1632-2021-5.2.1-ЭСН</t>
  </si>
  <si>
    <t>Очистные сооружения поверхностных и хозяйственно-бытовых сточных вод.
РАБОЧАЯ ДОКУМЕНТАЦИЯ
Электроснабжение наружное</t>
  </si>
  <si>
    <t>ЭСН</t>
  </si>
  <si>
    <t>1632-2021-5.2-ГП</t>
  </si>
  <si>
    <t>ГП</t>
  </si>
  <si>
    <t>Очистные сооружения поверхностных и хозяйственно-бытовых сточных вод.
РАБОЧАЯ ДОКУМЕНТАЦИЯ
Генеральный план</t>
  </si>
  <si>
    <t>9C01-8000370513-MST-ETU-TRM-00746</t>
  </si>
  <si>
    <t>9C01-8000370513-MST-ETU-TRM-00747</t>
  </si>
  <si>
    <t>9C01-8000370513-MST-ETU-TRM-00748</t>
  </si>
  <si>
    <t>9C01-8000370513-MST-ETU-TRM-00750</t>
  </si>
  <si>
    <t>9C01-8000370513-MST-ETU-TRM-00751</t>
  </si>
  <si>
    <t>9C00-MST-ETU-TRM-00749</t>
  </si>
  <si>
    <t>9C01-8000370513-MST-ETU-TRM-00752</t>
  </si>
  <si>
    <t>Шифр 2.1.5,2.1.6,2.1.8,2.1.9,2.1.10,2.1.12,2.1.13,2.2.4..2.2.6  КГ №№5,6,8,9,10,12,13, ПС №№4,5,6</t>
  </si>
  <si>
    <t xml:space="preserve">1632-2021-2.1.5,2.1.6,2.1.8,2.1.9,
2.1.10,2.1.12,2.1.13,2.2.4..2.2.6-ПТ
</t>
  </si>
  <si>
    <t>2.1.5,2.1.6,2.1.8,2.1.9,
2.1.10,2.1.12,2.1.13,2.2.4..2.2.6</t>
  </si>
  <si>
    <t>Система автоматического пожаротушения.  Гидравлическая часть</t>
  </si>
  <si>
    <t>9C01-8000370513-MST-ETU-TRM-00753</t>
  </si>
  <si>
    <t>9C01-8000370513-MST-ETU-TRM-00754</t>
  </si>
  <si>
    <t>1632-2021-00-СОТ.СУБ</t>
  </si>
  <si>
    <t>Конструкции деревянные</t>
  </si>
  <si>
    <t>9C01-8000370513-MST-ETU-TRM-00756</t>
  </si>
  <si>
    <t>1632-2021-2.2.3-АОВ</t>
  </si>
  <si>
    <t>Пересыпная станция №3.
Автоматизация систем отопления, вентиляции и кондиционирования воздуха</t>
  </si>
  <si>
    <t>9C01-8000370513-MST-ETU-TRM-00755</t>
  </si>
  <si>
    <t>9C01-8000370513-MST-ETU-TRM-00757</t>
  </si>
  <si>
    <t>9C01-8000370513-MST-ETU-TRM-00759</t>
  </si>
  <si>
    <t>1632-2021-2.2.4-АОВ</t>
  </si>
  <si>
    <t>1632-2021-2.2.4-СТН.СУБ</t>
  </si>
  <si>
    <t xml:space="preserve">  Система технологического наблюдения</t>
  </si>
  <si>
    <t>9С01-8000370513-ETU-MST-TRM-00755</t>
  </si>
  <si>
    <t>1632-2021-2.2.7-АУПТ</t>
  </si>
  <si>
    <t>АУПТ</t>
  </si>
  <si>
    <t>Система автоматического пожаротушения.
Автоматизация пожаротушения</t>
  </si>
  <si>
    <t>9C01-8000370513-MST-ETU-TRM-00760</t>
  </si>
  <si>
    <t>9C01-8000370513-MST-ETU-TRM-00761</t>
  </si>
  <si>
    <t>1632-2021-2.2.1, 2.2.2, 2.1.1, 2.1.2, 2.1.4, 2.1.7-АУПТ</t>
  </si>
  <si>
    <t xml:space="preserve">9C01-8000370513-MST-ETU-TRM-00761      </t>
  </si>
  <si>
    <t>Конвейерные галереи №2 и №7  Автоматизация систем отопления, вентиляции и кондиционирования воздуха</t>
  </si>
  <si>
    <t>1632-2021-2.1.2, 2.1.7-АОВ</t>
  </si>
  <si>
    <t>9C01-8000370513-MST-ETU-TRM-00762</t>
  </si>
  <si>
    <t>Конвейерная галерея №4.
Конструкции железобетонные.
Фундаменты. Свайное основание. Локальная смета</t>
  </si>
  <si>
    <t>Конвейерная галерея №4.
Конструкции железобетонные.
Фундаменты. Ростверки. Локальная смета</t>
  </si>
  <si>
    <t>Конструкции железобетонные.
Фундаменты. Свайное основание. Локальная смета</t>
  </si>
  <si>
    <t>9C01-8000370513-MST-ETU-TRM-00763</t>
  </si>
  <si>
    <t>9C01-8000370513-MST-ETU-TRM-00764</t>
  </si>
  <si>
    <t>9C01-8000370513-MST-ETU-TRM-00765</t>
  </si>
  <si>
    <t>БГИ-374</t>
  </si>
  <si>
    <t>БГИ-453</t>
  </si>
  <si>
    <t>24.10.2023/
15.11.2023</t>
  </si>
  <si>
    <t>БГИ-6337/
БГИ-6860</t>
  </si>
  <si>
    <t>БГИ-4897/
БГИ-6860</t>
  </si>
  <si>
    <t>24.08.2023/
15.11.2023</t>
  </si>
  <si>
    <t>9C01-8000370513-MST-ETU-TRM-00766</t>
  </si>
  <si>
    <t>9C01-8000370513-MST-ETU-TRM-00767</t>
  </si>
  <si>
    <t>Конвейерная галерея №2, Конвейерная галерея №3, Пересыпная станция №3.
Системы противопожарной автоматики (в составе АУПС и СОУЭ). Локальная смета</t>
  </si>
  <si>
    <t>Шифр 2.1.1, 2.1.7, 2.2.2 Конвейерная галерея №1, №7, ПС №2</t>
  </si>
  <si>
    <t>1632-2021-2.1.1, 2.1.7, 2.2.2-ПС.СУБ</t>
  </si>
  <si>
    <t>2.1.1, 2.1.7, 2.2.2</t>
  </si>
  <si>
    <t>9C01-8000370513-MST-ETU-TRM-00513</t>
  </si>
  <si>
    <t xml:space="preserve">  Системы противопожарной автоматики (в составе АУПС и СОУЭ)</t>
  </si>
  <si>
    <t>ООО НИЦ ФОРС</t>
  </si>
  <si>
    <t>БГИ-386</t>
  </si>
  <si>
    <t>БГИ-616</t>
  </si>
  <si>
    <t>БГИ-744</t>
  </si>
  <si>
    <t>Генеральный план</t>
  </si>
  <si>
    <t>1632-2021-00-ГП</t>
  </si>
  <si>
    <t>1632-2021-2.2.5, 2.1.6, 2.1.13-КЖ01</t>
  </si>
  <si>
    <t>Шифр 2.2.5, 2.1.6, 2.1.13  Пересыпная станция №5, КГ № 6, 13</t>
  </si>
  <si>
    <t>1632-2021-2.2.5, 2.1.6, 2.1.13-КЖ02</t>
  </si>
  <si>
    <t>14.4</t>
  </si>
  <si>
    <t>14.5</t>
  </si>
  <si>
    <t>14.6</t>
  </si>
  <si>
    <t>14.1</t>
  </si>
  <si>
    <t>14.2</t>
  </si>
  <si>
    <t>14.3</t>
  </si>
  <si>
    <t>9</t>
  </si>
  <si>
    <t>19</t>
  </si>
  <si>
    <t>15.4</t>
  </si>
  <si>
    <t>15.6</t>
  </si>
  <si>
    <t>13.6</t>
  </si>
  <si>
    <t>13.7</t>
  </si>
  <si>
    <t>13.8</t>
  </si>
  <si>
    <t>13.9</t>
  </si>
  <si>
    <t>13.1</t>
  </si>
  <si>
    <t>13.3</t>
  </si>
  <si>
    <t>13.5</t>
  </si>
  <si>
    <t>20.3</t>
  </si>
  <si>
    <t>1632-2021-1.1, 1.2, 2.1.0-АУПТ</t>
  </si>
  <si>
    <t>Система автоматического пожаротушения. Автоматизация пожаротушения</t>
  </si>
  <si>
    <t>9C01-8000370513-MST-ETU-TRM-00768</t>
  </si>
  <si>
    <t>9C01-8000370513-MST-ETU-TRM-00769</t>
  </si>
  <si>
    <t>9C01-8000370513-MST-ETU-TRM-00770</t>
  </si>
  <si>
    <t>9C01-8000370513-MST-ETU-TRM-00771</t>
  </si>
  <si>
    <t>9C01-8000370513-MST-ETU-TRM-00707</t>
  </si>
  <si>
    <t xml:space="preserve">9C01-8000370513-MST-ETU-TRM-00765     </t>
  </si>
  <si>
    <t>БГИ-876</t>
  </si>
  <si>
    <t>9C01-8000370513-MST-ETU-TRM-00772</t>
  </si>
  <si>
    <t>9C00-MST-ETU-TRM-00773</t>
  </si>
  <si>
    <t>1632-2021-00-ГП.ЛС</t>
  </si>
  <si>
    <t>Генеральный план. Локальная смета</t>
  </si>
  <si>
    <t>Внутриплощадочные сети электроснабжения. Локальная смета</t>
  </si>
  <si>
    <t>Внеплощадочная система водоснабженияю Локальная смета</t>
  </si>
  <si>
    <t>1632-2021-1.1-КЖ04_07.02.010-П01</t>
  </si>
  <si>
    <t>1632-2021-1.1,1.2,2.1.0-ПТ.ЛС</t>
  </si>
  <si>
    <t>1632-2021-1.1, 1.2-АСУИ.ЛС</t>
  </si>
  <si>
    <t>Станция разгрузки вагонов. Трансбордерная.
Система технологического наблюдения. Локальная смета</t>
  </si>
  <si>
    <t>1632-2021-1.1, 1.2, 2.1.0-АУПТ.ЛС</t>
  </si>
  <si>
    <t>Станция разгрузки вагонов
Здание трансбордера. Тоннель.
Система автоматического пожаротушения. Гидравлическая часть. Локальная смета</t>
  </si>
  <si>
    <t>Технология производства. Локальная смета</t>
  </si>
  <si>
    <t>Система автоматического пожаротушения. Автоматизация пожаротушения. Локальная смета</t>
  </si>
  <si>
    <t>1632-2021-1.2-КЖ01_07.02.011</t>
  </si>
  <si>
    <t>1632-2021-2-АСУИ.ЛС</t>
  </si>
  <si>
    <t>1632-2021-2.1.1-АР_07.04.040-П-00-00</t>
  </si>
  <si>
    <t>Конвейерные галереи №1 и №13. Отопление, вентиляция и кондиционирование. ). Локальная смета</t>
  </si>
  <si>
    <t>1632-2021-2.1.2, 2.1.7-АР1_07.04.041-П-00-00</t>
  </si>
  <si>
    <t>1632-2021-2.1.2, 2.1.7-АР1_07.04.046-П-00-00</t>
  </si>
  <si>
    <t>1632-2021-2.1.2, 2.1.7-АР2_07.04.041-П-00-00</t>
  </si>
  <si>
    <t>1632-2021-2.1.2, 2.1.7-АР2_07.04.046-П-00-00</t>
  </si>
  <si>
    <t>1632-2021-2.1.2, 2.1.7-АР3_07.04.046-П-00-00</t>
  </si>
  <si>
    <t>1632-2021-2.1.2, 2.1.7-АР3_07.04.041-П-00-00</t>
  </si>
  <si>
    <t>1632-2021-2.1.2, 2.1.7-ВС_07.04.041_07.04.046</t>
  </si>
  <si>
    <t>Конвейерная галерея №2 и конвейерная галерея №7
Воздухоснабжение. Локальная смета</t>
  </si>
  <si>
    <t>Силовое электоборудование. Электрическое освещение (внутреннее) в осях 8-14. Локальная смета</t>
  </si>
  <si>
    <t>1632-2021-2.1.2,2.1.7-КМ2_07.04.041-П-00-00</t>
  </si>
  <si>
    <t>1632-2021-2.1.2, 2.1.7-ВК1.ЛС</t>
  </si>
  <si>
    <t>1632-2021-2.1.2, 2.1.7-ВК3.ЛС</t>
  </si>
  <si>
    <t>9C01-8000370513-MST-ETU-TRM-00774</t>
  </si>
  <si>
    <t>9C01-8000370513-MST-ETU-TRM-00775</t>
  </si>
  <si>
    <t>Раздел 1. Пояснительная записка</t>
  </si>
  <si>
    <t>Номер этапа</t>
  </si>
  <si>
    <t xml:space="preserve">Номер
тома </t>
  </si>
  <si>
    <t>Статус
ПД</t>
  </si>
  <si>
    <t>1632-2021-2.1.2, 2.1.3, 2.1.7, 2.1.11, 2.2.3-АУПТ</t>
  </si>
  <si>
    <t>Система автоматического пожаротушения.  Автоматизация пожаротушения</t>
  </si>
  <si>
    <t>9C01-8000370513-MST-ETU-TRM-00776</t>
  </si>
  <si>
    <t>Пересыпная станция №3. Конвейерные галереи №№2,3,7,11. Система автоматического пожаротушения.
Гидравлическая часть</t>
  </si>
  <si>
    <t>29.02.20234</t>
  </si>
  <si>
    <t>05.03.20234</t>
  </si>
  <si>
    <t>Раздел 2. Схема планировочной организации земельного участка</t>
  </si>
  <si>
    <t>Раздел 3. Архитектурные решения</t>
  </si>
  <si>
    <t>Раздел 5. Сведения об инженерном оборудовании, о сетях инженерно-технического обеспечения, перечень инженерно-технических мероприятий, содержание технологических решений</t>
  </si>
  <si>
    <t>5.1. Подраздел. Система электроснабжения</t>
  </si>
  <si>
    <t>5.2. Подраздел. Система водоснабжения</t>
  </si>
  <si>
    <t>5.3. Подраздел. Система водоотведения</t>
  </si>
  <si>
    <t>5.4. Подраздел. Отопление, вентиляция и кондиционирование воздуха, тепловые сети</t>
  </si>
  <si>
    <t>Подраздел 5. Сети связи</t>
  </si>
  <si>
    <t>5.6. Подраздел. Технологические решения</t>
  </si>
  <si>
    <t>Подраздел 7. Система газоснабжения</t>
  </si>
  <si>
    <t>Раздел 6. Проект организации строительства</t>
  </si>
  <si>
    <t>Раздел 8. Перечень мероприятий по охране окружающей среды</t>
  </si>
  <si>
    <t>Раздел 9. Мероприятия по обеспечению пожарной безопасности</t>
  </si>
  <si>
    <t>Раздел 10. Мероприятия по обеспечению доступа инвалидов</t>
  </si>
  <si>
    <t>Раздел 10.1 Требования к обеспечению безопасной эксплуатации объектов капитального строительства</t>
  </si>
  <si>
    <t>Раздел 10.(1). Требования к обеспечению энергетической эффективности объектов капитального строительства</t>
  </si>
  <si>
    <t>Паркнефть</t>
  </si>
  <si>
    <t>б/н</t>
  </si>
  <si>
    <t>1632-2021-00-ПЗ</t>
  </si>
  <si>
    <t>Пояснительная записка</t>
  </si>
  <si>
    <t>1632-2021-00-ПЗУ1</t>
  </si>
  <si>
    <t>1632-2021-00-ПЗУ2.1</t>
  </si>
  <si>
    <t>1632-2021-00-ПЗУ2.2</t>
  </si>
  <si>
    <t>Схема планировочной организации земельного участка</t>
  </si>
  <si>
    <t>Книга 1. Пути железнодорожные</t>
  </si>
  <si>
    <t>Книга 2. Пути железнодорожные</t>
  </si>
  <si>
    <t>3.5</t>
  </si>
  <si>
    <t>3.6</t>
  </si>
  <si>
    <t>3.7</t>
  </si>
  <si>
    <t>3.8</t>
  </si>
  <si>
    <t>3.9</t>
  </si>
  <si>
    <t>1632-2021-01-АР</t>
  </si>
  <si>
    <t>1632-2021-02-АР</t>
  </si>
  <si>
    <t>1632-2021-3.1, 3.2-АР</t>
  </si>
  <si>
    <t>1632-2021-3.3-АР</t>
  </si>
  <si>
    <t>1632-2021-8.1,8.2,8.3-АР</t>
  </si>
  <si>
    <t>Административно-бытовой корпус</t>
  </si>
  <si>
    <t>Ремонтно-механическая мастерская</t>
  </si>
  <si>
    <t>Железнодорожный грузовой фронт</t>
  </si>
  <si>
    <t>Транспортно-конвейерная система</t>
  </si>
  <si>
    <t>Крытые склады</t>
  </si>
  <si>
    <t>Купольные склады</t>
  </si>
  <si>
    <t>КПП №№1,2,3</t>
  </si>
  <si>
    <t>Здание КПП со спецпроходной</t>
  </si>
  <si>
    <t>Ангар для хранения ТМЦ</t>
  </si>
  <si>
    <t>Котельная</t>
  </si>
  <si>
    <t>Раздел 4. Конструктивные и объемно-планировочные решения</t>
  </si>
  <si>
    <t>4.1</t>
  </si>
  <si>
    <t>4.2</t>
  </si>
  <si>
    <t>4.3</t>
  </si>
  <si>
    <t>4.4</t>
  </si>
  <si>
    <t>4.5.1</t>
  </si>
  <si>
    <t>4.5.2</t>
  </si>
  <si>
    <t>4.5.3</t>
  </si>
  <si>
    <t>4.5.4</t>
  </si>
  <si>
    <t>4.5.5</t>
  </si>
  <si>
    <t>4.5.6</t>
  </si>
  <si>
    <t>4.5.7</t>
  </si>
  <si>
    <t>4.5.8</t>
  </si>
  <si>
    <t>4.5.9</t>
  </si>
  <si>
    <t>4.5.10</t>
  </si>
  <si>
    <t>4.5.11</t>
  </si>
  <si>
    <t>4.5.12</t>
  </si>
  <si>
    <t>4.6</t>
  </si>
  <si>
    <t>4.7</t>
  </si>
  <si>
    <t>4.8</t>
  </si>
  <si>
    <t>4.9</t>
  </si>
  <si>
    <t>4.11</t>
  </si>
  <si>
    <t>4.12</t>
  </si>
  <si>
    <t>4.13</t>
  </si>
  <si>
    <t>4.14</t>
  </si>
  <si>
    <t>Крытый склад №1. Конструкции железобетонные</t>
  </si>
  <si>
    <t>Крытый склад №1. Конструкции деревянные</t>
  </si>
  <si>
    <t>Крытый склад №1. Конструкции металлические</t>
  </si>
  <si>
    <t>Крытый склад №1. Конструкции металлическиe</t>
  </si>
  <si>
    <t>Крытый склад №2. Конструкции железобетонные</t>
  </si>
  <si>
    <t>Крытый склад №2. Конструкции деревянные</t>
  </si>
  <si>
    <t>Крытый склад №2. Конструкции металлические</t>
  </si>
  <si>
    <t>Крытый склад №2. Конструкции металлическиe</t>
  </si>
  <si>
    <t>Объекты электроснабжения</t>
  </si>
  <si>
    <t>Ограждение территории</t>
  </si>
  <si>
    <t>Ограждение режимной территории пункта пропуска</t>
  </si>
  <si>
    <t>1632-2021-6.1-КР</t>
  </si>
  <si>
    <t>1632-2021-7.1-КР</t>
  </si>
  <si>
    <t>1632-2021-01-КP</t>
  </si>
  <si>
    <t>1632-2021-02-КР</t>
  </si>
  <si>
    <t>1632-2021-3.1-КР1</t>
  </si>
  <si>
    <t>1632-2021-3.1-КР2</t>
  </si>
  <si>
    <t>1632-2021-3.1-КР3.1</t>
  </si>
  <si>
    <t>1632-2021-3.1-КР3.2</t>
  </si>
  <si>
    <t>1632-2021-3.1-КР3.3</t>
  </si>
  <si>
    <t>1632-2021-3.1-КР3.4</t>
  </si>
  <si>
    <t>1632-2021-3.2-КР4</t>
  </si>
  <si>
    <t>1632-2021-3.2-КР5</t>
  </si>
  <si>
    <t>1632-2021-3.2-КР6.1</t>
  </si>
  <si>
    <t>1632-2021-3.2-КР6.2</t>
  </si>
  <si>
    <t>1632-2021-3.2-КР6.3</t>
  </si>
  <si>
    <t>1632-2021-3.2-КР6.4</t>
  </si>
  <si>
    <t>1632-2021-3.3 -КР</t>
  </si>
  <si>
    <t>1632-2021-8.1,8.2,8.3-КР</t>
  </si>
  <si>
    <t>1632-2021-8.4-КР</t>
  </si>
  <si>
    <t>1632-2021-5.1-КР</t>
  </si>
  <si>
    <t>1632-2021-8.6-КР.СУБ</t>
  </si>
  <si>
    <t>1632-2021-8.7-КР.СУБ</t>
  </si>
  <si>
    <t>1632-2021-3.4-КР.СУБ</t>
  </si>
  <si>
    <t>1632-2021-5.3-КР.СУБ</t>
  </si>
  <si>
    <t>5.1.9</t>
  </si>
  <si>
    <t>5.1.10</t>
  </si>
  <si>
    <t>5.1.11</t>
  </si>
  <si>
    <t>1632-2021-00-ИОС1</t>
  </si>
  <si>
    <t>1632-2021-6.1-ИОС1</t>
  </si>
  <si>
    <t>1632-2021-7.1-ИОС1</t>
  </si>
  <si>
    <t>1632-2021-01...03-ИОС1</t>
  </si>
  <si>
    <t>1632-2021-8.1,8.2,8.3-ИОС1</t>
  </si>
  <si>
    <t>1632-2021-8.4-ИОС1.1</t>
  </si>
  <si>
    <t>1632-2021-8.4-ИОС1.2.СУБ</t>
  </si>
  <si>
    <t>1632-2021-8.4-ИОС1.3.СУБ</t>
  </si>
  <si>
    <t>1632-2021-8.4-ИОС1.4.СУБ</t>
  </si>
  <si>
    <t>1632-2021-8.4-ИОС1.5.СУБ</t>
  </si>
  <si>
    <t>1632-2021-5.3- ИОС1</t>
  </si>
  <si>
    <t>Внутриплощадочные сети</t>
  </si>
  <si>
    <t>Железнодорожный грузовой фронт, транспортно-конвейерная система, грузовые склады</t>
  </si>
  <si>
    <t>Морской пункт пропуска. Здание КПП со спецпроходной</t>
  </si>
  <si>
    <t>Комплекс технических средств обеспечения транспортной безопасности. Режимная территория пункта пропуска. Система 
бесперебойного электроснабжения</t>
  </si>
  <si>
    <t>Комплекс технических средств обеспечения транспортной безопасности. Режимная территория пункта пропуска. Система охранного
освещения</t>
  </si>
  <si>
    <t>Котельная. Система электроснабжения.
Внутреннее силовое оборудование</t>
  </si>
  <si>
    <t>5.2.2</t>
  </si>
  <si>
    <t>5.2.4</t>
  </si>
  <si>
    <t>5.2.5</t>
  </si>
  <si>
    <t>5.2.6</t>
  </si>
  <si>
    <t>5.2.7</t>
  </si>
  <si>
    <t>5.2.8</t>
  </si>
  <si>
    <t>5.2.9</t>
  </si>
  <si>
    <t>1632-2021-00-ИОС2</t>
  </si>
  <si>
    <t>1632-2021-6.1-ИОС2</t>
  </si>
  <si>
    <t>1632-2021-7.1-ИОС2</t>
  </si>
  <si>
    <t>1632-2021-01-ИОС2</t>
  </si>
  <si>
    <t>1632-2021-02-ИОС2</t>
  </si>
  <si>
    <t>1632-2021-03-ИОС2</t>
  </si>
  <si>
    <t>1632-2021-8.1,8.2,8.3-ИОС2</t>
  </si>
  <si>
    <t>1632-2021-8.4-ИОС2</t>
  </si>
  <si>
    <t>1632-2021-5.3-ИОС2</t>
  </si>
  <si>
    <t>Складские объекты</t>
  </si>
  <si>
    <t>Котельная. Система водоснабжения. Внутренний водопровод</t>
  </si>
  <si>
    <t>5.3.1</t>
  </si>
  <si>
    <t>5.3.2</t>
  </si>
  <si>
    <t>5.3.3</t>
  </si>
  <si>
    <t>5.3.4</t>
  </si>
  <si>
    <t>5.3.5</t>
  </si>
  <si>
    <t>5.3.6</t>
  </si>
  <si>
    <t>5.3.7</t>
  </si>
  <si>
    <t>5.3.8</t>
  </si>
  <si>
    <t>5.3.9</t>
  </si>
  <si>
    <t>1632-2021-00-ИОС3</t>
  </si>
  <si>
    <t>1632-2021-6.1-ИОС3</t>
  </si>
  <si>
    <t>1632-2021-7.1-ИОС3</t>
  </si>
  <si>
    <t>1632-2021-01-ИОС3</t>
  </si>
  <si>
    <t>1632-2021-02-ИОС3</t>
  </si>
  <si>
    <t>1632-2021-03-ИОС3</t>
  </si>
  <si>
    <t>1632-2021-8.1,8.2,8.3-ИОС3</t>
  </si>
  <si>
    <t>1632-2021-8.4-ИОС3</t>
  </si>
  <si>
    <t>1632-2021-5.3-ИОС3</t>
  </si>
  <si>
    <t>Котельная. Система водоотведения. Внутренняя канализация</t>
  </si>
  <si>
    <t>5.4.1</t>
  </si>
  <si>
    <t>5.4.2</t>
  </si>
  <si>
    <t>5.4.3</t>
  </si>
  <si>
    <t>5.4.4</t>
  </si>
  <si>
    <t>5.4.5</t>
  </si>
  <si>
    <t>5.4.6</t>
  </si>
  <si>
    <t>5.4.7</t>
  </si>
  <si>
    <t>5.4.8</t>
  </si>
  <si>
    <t>5.4.9</t>
  </si>
  <si>
    <t>1632-2021-6.1-ИОС4</t>
  </si>
  <si>
    <t>1632-2021-7.1-ИОС4</t>
  </si>
  <si>
    <t>1632-2021-01-ИОС4</t>
  </si>
  <si>
    <t>1632-2021-02-ИОС4</t>
  </si>
  <si>
    <t>1632-2021-03-ИОС4</t>
  </si>
  <si>
    <t>1632-2021-8.1,8.2,8.3-ИОС4</t>
  </si>
  <si>
    <t>1632-2021-8.4-ИОС4</t>
  </si>
  <si>
    <t>1632-2021-5.3-ИОС4</t>
  </si>
  <si>
    <t>1632-2021-00-ИОС4</t>
  </si>
  <si>
    <t>Здание КПП со спец. Проходной</t>
  </si>
  <si>
    <t>Котельная. Теплотехнические решения</t>
  </si>
  <si>
    <t>5.5.1</t>
  </si>
  <si>
    <t>5.5.2</t>
  </si>
  <si>
    <t>5.5.3</t>
  </si>
  <si>
    <t>5.5.4</t>
  </si>
  <si>
    <t>5.5.6</t>
  </si>
  <si>
    <t>5.5.7</t>
  </si>
  <si>
    <t>5.5.8</t>
  </si>
  <si>
    <t>5.5.9</t>
  </si>
  <si>
    <t>5.5.10</t>
  </si>
  <si>
    <t>5.5.11</t>
  </si>
  <si>
    <t>5.5.12</t>
  </si>
  <si>
    <t>5.5.13</t>
  </si>
  <si>
    <t>5.5.14</t>
  </si>
  <si>
    <t>5.5.15</t>
  </si>
  <si>
    <t>5.5.17</t>
  </si>
  <si>
    <t>5.5.18</t>
  </si>
  <si>
    <t>5.5.19</t>
  </si>
  <si>
    <t>5.5.20</t>
  </si>
  <si>
    <t>5.5.21</t>
  </si>
  <si>
    <t>5.5.23</t>
  </si>
  <si>
    <t>1632-2021-00-ИОС5.1.СУБ</t>
  </si>
  <si>
    <t>1632-2021-00-ИОС5.2.СУБ</t>
  </si>
  <si>
    <t>1632-2021-00-ИОС5.3.СУБ</t>
  </si>
  <si>
    <t>1632-2021-00-ИОС5.4.СУБ</t>
  </si>
  <si>
    <t>1632-2021-00-ИОС5.6.СУБ</t>
  </si>
  <si>
    <t>1632-2021-00-ИОС5.7.СУБ</t>
  </si>
  <si>
    <t>1632-2021-00-ИОС5.8.СУБ</t>
  </si>
  <si>
    <t>1632-2021-00-ИОС5.9.СУБ</t>
  </si>
  <si>
    <t>1632-2021-00-ИОС5.10.СУБ</t>
  </si>
  <si>
    <t>1632-2021-00-ИОС5.11.СУБ</t>
  </si>
  <si>
    <t>1632-2021-00-ИОС5.12.СУБ</t>
  </si>
  <si>
    <t>1632-2021-00-ИОС5.13.СУБ</t>
  </si>
  <si>
    <t>1632-2021-00-ИОС5.14.СУБ</t>
  </si>
  <si>
    <t>1632-2021-00-ИОС5.15.СУБ</t>
  </si>
  <si>
    <t>1632-2021-00-ИОС5.17.СУБ</t>
  </si>
  <si>
    <t>1632-2021-00-ИОС5.18.СУБ</t>
  </si>
  <si>
    <t>1632-2021-00-ИОС5.19.СУБ</t>
  </si>
  <si>
    <t>1632-2021-00-ИОС5.20.СУБ</t>
  </si>
  <si>
    <t>1632-2021-00-ИОС5.21.СУБ</t>
  </si>
  <si>
    <t>1632-2021-00-ИОС5.23.СУБ</t>
  </si>
  <si>
    <t>Внутриплощадочные сети связи</t>
  </si>
  <si>
    <t>Автоматическая установка пожарной
сигнализации и система оповещения и
управления эвакуацией</t>
  </si>
  <si>
    <t>Системы телефонной связи, локальной
вычислительной сети и структурированная кабельная система</t>
  </si>
  <si>
    <t>Система УКВ радиосвязи</t>
  </si>
  <si>
    <t>Система часофикации</t>
  </si>
  <si>
    <t>Система радиофикации и оповещения ГО и ЧС</t>
  </si>
  <si>
    <t>Интегрированный комплекс систем безопасности</t>
  </si>
  <si>
    <t>Система контроля и управления доступом</t>
  </si>
  <si>
    <t>Система охранной сигнализации</t>
  </si>
  <si>
    <t>Система охранной сигнализации периметра</t>
  </si>
  <si>
    <t>Система охранного освещения</t>
  </si>
  <si>
    <t>Комплексная система безопасности
подразделения пограничного контроля.
Подсистемы охранной сигнализации, контроля и управления доступом</t>
  </si>
  <si>
    <t>Комплексная система безопасности
подразделения пограничного контроля.
Подсистемы телевизионного наблюдения, сбора и обработки информации</t>
  </si>
  <si>
    <t>Системы вещательного телевидения,
часофикации, громкоговорящего оповещения, радиотрансляции подразделения пограничного
контроля</t>
  </si>
  <si>
    <t>Автоматизированная система охраны
таможенного поста. Подсистема телевизионного наблюдения. Подсистема сбора и обработки
информации</t>
  </si>
  <si>
    <t>5.5.24</t>
  </si>
  <si>
    <t>5.5.25</t>
  </si>
  <si>
    <t>5.5.26</t>
  </si>
  <si>
    <t>5.5.27</t>
  </si>
  <si>
    <t>5.5.28</t>
  </si>
  <si>
    <t>5.5.29</t>
  </si>
  <si>
    <t>5.5.30</t>
  </si>
  <si>
    <t>5.5.31</t>
  </si>
  <si>
    <t>5.5.32</t>
  </si>
  <si>
    <t>5.5.33</t>
  </si>
  <si>
    <t>1632-2021-00-ИОС5.24.СУБ</t>
  </si>
  <si>
    <t>1632-2021-00-ИОС5.25.СУБ</t>
  </si>
  <si>
    <t>1632-2021-00-ИОС5.26.СУБ</t>
  </si>
  <si>
    <t>1632-2021-00-ИОС5.27.СУБ</t>
  </si>
  <si>
    <t>1632-2021-00-ИОС5.28.СУБ</t>
  </si>
  <si>
    <t>1632-2021-00-ИОС5.29.СУБ</t>
  </si>
  <si>
    <t>1632-2021-00-ИОС5.30.СУБ</t>
  </si>
  <si>
    <t>1632-2021-00-ИОС5.31.СУБ</t>
  </si>
  <si>
    <t>1632-2021-00-ИОС5.32.СУБ</t>
  </si>
  <si>
    <t>1632-2021-00-ИОС5.33.СУБ</t>
  </si>
  <si>
    <t>Системы вещательного телевидения,
часофикации, громкоговорящего оповещения и радиотрансляции таможенного поста</t>
  </si>
  <si>
    <t>Технические средства таможенного контроля за делящимися и радиоактивными материалами</t>
  </si>
  <si>
    <t>Комплекс технических средств обеспечения транспортной безопасности. Система охранной
сигнализации и управления доступом. Режимная зона пункта пропуска через государственную границу</t>
  </si>
  <si>
    <t>Комплекс технических средств обеспечения транспортной безопасности. Система
телевизионного наблюдения. Режимная зона пункта пропуска через государственную границу</t>
  </si>
  <si>
    <t>Комплекс технических средств обеспечения транспортной безопасности. Системы
часофикации, громкоговорящего оповещения и радиотрансляции</t>
  </si>
  <si>
    <t>Комплекс технических средств обеспечения транспортной безопасности. Система пожарной
сигнализации пункта пропуска</t>
  </si>
  <si>
    <t>Здание КПП со спецпроходной. Кабеленесущие системы</t>
  </si>
  <si>
    <t>9C01-8000370513-MST-ETU-TRM-00777</t>
  </si>
  <si>
    <t xml:space="preserve">1632-2021-2.1.5,2.1.6,2.1.8,2.1.9,
2.1.10,2.1.12,2.1.13,2.2.4..2.2.6-АУПТ
</t>
  </si>
  <si>
    <t>9C01-8000370513-MST-ETU-TRM-00646</t>
  </si>
  <si>
    <t>9C01-8000370513-MST-ETU-TRM-00521</t>
  </si>
  <si>
    <t>По эл. почте</t>
  </si>
  <si>
    <t>9C01-8000370513-MST-ETU-TRM-00539</t>
  </si>
  <si>
    <t>9C01-8000370513-MST-ETU-TRM-00520</t>
  </si>
  <si>
    <t>9C01-8000370513-MST-ETU-TRM-00649</t>
  </si>
  <si>
    <t>9C01-8000370513-MST-ETU-TRM-00554</t>
  </si>
  <si>
    <t>9C01-8000370513-MST-ETU-TRM-00484</t>
  </si>
  <si>
    <t>9C01-8000370513-MST-ETU-TRM-00478</t>
  </si>
  <si>
    <t>9C01-8000370513-MST-ETU-TRM-00448</t>
  </si>
  <si>
    <t>9C01-8000370513-MST-ETU-TRM-00578</t>
  </si>
  <si>
    <t>9C01-8000370513-MST-ETU-TRM-00556</t>
  </si>
  <si>
    <t>9C01-8000370513-MST-ETU-TRM-00532</t>
  </si>
  <si>
    <t>9С01-8000370513-ETU-MST-TRM-00675</t>
  </si>
  <si>
    <t>9С01-8000370513-ETU-MST-TRM-00660</t>
  </si>
  <si>
    <t>9С01-8000370513-ETU-MST-TRM-00632</t>
  </si>
  <si>
    <t>9С01-8000370513-ETU-MST-TRM-00618</t>
  </si>
  <si>
    <t>9C01-8000370513-MST-ETU-TRM-006516</t>
  </si>
  <si>
    <t>9C01-8000370513-MST-ETU-TRM-00613</t>
  </si>
  <si>
    <t>9C01-8000370513-MST-ETU-TRM-00570</t>
  </si>
  <si>
    <t>9C01-8000370513-MST-ETU-TRM-00493</t>
  </si>
  <si>
    <t>По эл. Почте</t>
  </si>
  <si>
    <t>5.6.1</t>
  </si>
  <si>
    <t>5.6.2</t>
  </si>
  <si>
    <t>5.6.3</t>
  </si>
  <si>
    <t>5.6.4</t>
  </si>
  <si>
    <t>5.6.5</t>
  </si>
  <si>
    <t>5.6.6</t>
  </si>
  <si>
    <t>5.6.7</t>
  </si>
  <si>
    <t>5.6.8</t>
  </si>
  <si>
    <t>5.6.9</t>
  </si>
  <si>
    <t>1632-2021-00-ИОС6.1</t>
  </si>
  <si>
    <t>1632-2021-00-ИОС6.2</t>
  </si>
  <si>
    <t>1632-2021-00-ИОС6.3</t>
  </si>
  <si>
    <t>1632-2021-00-ИОС6.4</t>
  </si>
  <si>
    <t>1632-2021-00-ИОС6.5</t>
  </si>
  <si>
    <t>1632-2021-00-ИОС6.6</t>
  </si>
  <si>
    <t>1632-2021-00-ИОС6.7</t>
  </si>
  <si>
    <t>1632-2021-00-ИОС6.8</t>
  </si>
  <si>
    <t>1632-2021-00-ИОС6.9</t>
  </si>
  <si>
    <t>Технология грузовых работ</t>
  </si>
  <si>
    <t>Ремонтно-механическая
мастерская. Топливозаправочный пункт</t>
  </si>
  <si>
    <t>Система сжатого воздуха</t>
  </si>
  <si>
    <t>Технологическая схема пункта пропуска через государственную границу РФ</t>
  </si>
  <si>
    <t>Комплекс технических средств обеспечения транспортной безопасности. Режимная
территория пункта пропуска. Технические средства досмотра</t>
  </si>
  <si>
    <t>Технологические решения. Пути
железнодорожные</t>
  </si>
  <si>
    <t>Котельная. Технологические решения</t>
  </si>
  <si>
    <t>5.7.1</t>
  </si>
  <si>
    <t>1632-2021-5.3-ИОС7.1</t>
  </si>
  <si>
    <t>Котельная. Внутреннее газоснабжение</t>
  </si>
  <si>
    <t>1632-2021-00-ПОС</t>
  </si>
  <si>
    <t>Проект организации строительства</t>
  </si>
  <si>
    <t>8.1.1</t>
  </si>
  <si>
    <t>8.1.2</t>
  </si>
  <si>
    <t>8.1.3</t>
  </si>
  <si>
    <t>8.1.4</t>
  </si>
  <si>
    <t>1632-2021-00- ООС1.СУБ</t>
  </si>
  <si>
    <t>1632-2021-00- ООС2.СУБ</t>
  </si>
  <si>
    <t>1632-2021-00- ООС3.СУБ</t>
  </si>
  <si>
    <t>1632-2021-00- ООС4.СУБ</t>
  </si>
  <si>
    <t>Часть 1. Оценка воздействия на окружающую среду и перечень мероприятий по охране окружающей среды. Книга 1. Пояснительная записка</t>
  </si>
  <si>
    <t>Часть 2. Оценка воздействия на окружающую среду и перечень мероприятий по охране окружающей среды. Книга 3. Приложения</t>
  </si>
  <si>
    <t>Часть 3. Оценка воздействия на окружающую среду и перечень мероприятий по охране окружающей среды.</t>
  </si>
  <si>
    <t>Часть 4. Перечень мероприятий по охране окружающей среды. Перечень мероприятий по охране окружающей среды. Книга 4. Приложения</t>
  </si>
  <si>
    <t>9.1</t>
  </si>
  <si>
    <t>9.2</t>
  </si>
  <si>
    <t>1632-2021-00-ПБ1.СУБ</t>
  </si>
  <si>
    <t>1632-2021-00-ПБ2.СУБ</t>
  </si>
  <si>
    <t>Мероприятия по обеспечению пожарной безопасности</t>
  </si>
  <si>
    <t>Система автоматического  пожаротушения</t>
  </si>
  <si>
    <t>10</t>
  </si>
  <si>
    <t>1632-2021-00-ОДИ</t>
  </si>
  <si>
    <t>Мероприятия по обеспечению доступа инвалидов</t>
  </si>
  <si>
    <t>10.1</t>
  </si>
  <si>
    <t>1632-2021-00-БЭО.СУБ</t>
  </si>
  <si>
    <t>Требования к обеспечению безопасной
эксплуатации объектов капитального
строительства</t>
  </si>
  <si>
    <t>10.(1)</t>
  </si>
  <si>
    <t>1632-2021-00-ЭЭ.СУБ</t>
  </si>
  <si>
    <t>Требования к обеспечению соблюдения
энергетической эффективности и требования по оснащению зданий, строений и сооружений приборами учета энергетических ресурсов</t>
  </si>
  <si>
    <t>12.1</t>
  </si>
  <si>
    <t>12.2</t>
  </si>
  <si>
    <t>12.3</t>
  </si>
  <si>
    <t>1632-2021-00- ГОЧС.СУБ</t>
  </si>
  <si>
    <t>1632-2021-00-МПТ.СУБ</t>
  </si>
  <si>
    <t>1632-2021-00-МТБ.СУБ</t>
  </si>
  <si>
    <t>Перечень мероприятий по гражданской обороне, мероприятий по предупреждению чрезвычайных
ситуаций природного и техногенного характера</t>
  </si>
  <si>
    <t>Мероприятия по противодействию терроризму</t>
  </si>
  <si>
    <t>Мероприятия по обеспечению транспортной безопасности объекта транспортной инфраструктуры</t>
  </si>
  <si>
    <t>Заключения</t>
  </si>
  <si>
    <t>Положительное заключение негосударственной экспертизы</t>
  </si>
  <si>
    <t>Положительное заключение государственной экологической экспертизы</t>
  </si>
  <si>
    <t>47-2-1-3-020354-2023</t>
  </si>
  <si>
    <t>47-1-01-1-07-0678-23</t>
  </si>
  <si>
    <t>Инженерные изыскания</t>
  </si>
  <si>
    <t>1632-2021-00-ИГДИ.СУБ</t>
  </si>
  <si>
    <t>1632-2021-00-ИГИ.1.СУБ</t>
  </si>
  <si>
    <t>1632-2021-00-ИГИ.2.СУБ</t>
  </si>
  <si>
    <t>1632-2021-00-ИГИ.3.СУБ</t>
  </si>
  <si>
    <t>1632-2021-00-ИГИ.4.СУБ</t>
  </si>
  <si>
    <t>1632-2021-00-ИГИ.5.СУБ</t>
  </si>
  <si>
    <t>1632-2021-00-ИГИ.6.СУБ</t>
  </si>
  <si>
    <t>1632-2021-00-ИГМИ</t>
  </si>
  <si>
    <t>1632-2021-00-ИЭИ.1.СУБ</t>
  </si>
  <si>
    <t>Гидрометеорологические изыскания</t>
  </si>
  <si>
    <t>1632-2021-00-ИЭИ.2.СУБ</t>
  </si>
  <si>
    <t>1632-2021-00-ИЭИ.3.СУБ</t>
  </si>
  <si>
    <t>1632-2021-00-ИЭИ.4.СУБ</t>
  </si>
  <si>
    <t>1632-2021-00-ИЭИ.5.СУБ</t>
  </si>
  <si>
    <t>Инженерно-экологические изыскания. Книга 1. Текстовая часть</t>
  </si>
  <si>
    <t>Инженерно-экологические изыскания. Книга 3. Текстовые приложения</t>
  </si>
  <si>
    <t>Инженерно-геологические изыскания. Книга 1. Пояснительная записка</t>
  </si>
  <si>
    <t>Инженерно-геологические изыскания. Книга 3. Графические приложения. Начало</t>
  </si>
  <si>
    <t>Инженерно-геологические изыскания. Книга 2. Текстовые приложения</t>
  </si>
  <si>
    <t>Инженерно-геологические изыскания. Книга 4. Графические приложения. Приложение 1</t>
  </si>
  <si>
    <t>Инженерно-геологические изыскания. Книга 5. Графические приложения. Окончание</t>
  </si>
  <si>
    <t>Инженерно-геологические изыскания. Книга 6. Графические приложения. Приложение 3</t>
  </si>
  <si>
    <t>Инженерно-геодезические изыскания</t>
  </si>
  <si>
    <t>Инженерно-экологические изыскания. Книга 5. Текстовые приложения</t>
  </si>
  <si>
    <t>Инженерно-экологические изыскания. Книга 4. Текстовые приложения</t>
  </si>
  <si>
    <t>Инженерно-экологические изыскания. Книга 2. Графические приложения</t>
  </si>
  <si>
    <t>9C01-8000370513-MST-ETU-TRM-00778</t>
  </si>
  <si>
    <t>9C01-8000370513-MST-ETU-TRM-00779</t>
  </si>
  <si>
    <t>9C00-MST-ETU-TRM-00057</t>
  </si>
  <si>
    <t>9C00-MST-ETU-TRM-00083</t>
  </si>
  <si>
    <t>9C00-MST-ETU-TRM-00415</t>
  </si>
  <si>
    <t>9C01-8000370513-MST-ETU-TRM-00440</t>
  </si>
  <si>
    <t>9C01-8000370513-MST-ETU-TRM-00443</t>
  </si>
  <si>
    <t>9C01-8000370513-MST-ETU-TRM-00553</t>
  </si>
  <si>
    <t>1632-2021-00-СС1.СУБ</t>
  </si>
  <si>
    <t>СС1.СУБ</t>
  </si>
  <si>
    <t>9C00-MST-ETU-TRM-00200</t>
  </si>
  <si>
    <t>9C00-MST-ETU-TRM-00188</t>
  </si>
  <si>
    <t>9C00-MST-ETU-TRM-00166</t>
  </si>
  <si>
    <t>9C00-MST-ETU-TRM-00206</t>
  </si>
  <si>
    <t>9C00-MST-ETU-TRM-00195</t>
  </si>
  <si>
    <t>9C00-MST-ETU-TRM-00178</t>
  </si>
  <si>
    <t>9C01-8000370513-MST-ETU-TRM-00296</t>
  </si>
  <si>
    <t>9C01-8000370513-MST-ETU-TRM-00517</t>
  </si>
  <si>
    <t>9C01-8000370513-MST-ETU-TRM-00479</t>
  </si>
  <si>
    <t>9C01-8000370513-MST-ETU-TRM-00466</t>
  </si>
  <si>
    <t>9C01-8000370513-MST-ETU-TRM-00574</t>
  </si>
  <si>
    <t>9C01-8000370513-MST-ETU-TRM-00563</t>
  </si>
  <si>
    <t>№ TRM (накладная)</t>
  </si>
  <si>
    <t>Дата TRM
(накладной)</t>
  </si>
  <si>
    <t>9C01-8000370513-MST-ETU-TRM-00780</t>
  </si>
  <si>
    <t>9C01-8000370513-MST-ETU-TRM-00781</t>
  </si>
  <si>
    <t>Площадка №1. Пункт обогрева №1. Технические требования . Локальная смета</t>
  </si>
  <si>
    <t>Площадка №2. Пункт обогрева №2. Технические требования. Локальная смета</t>
  </si>
  <si>
    <t>1632-2021-7.4-ТТ_07.06.041-П01</t>
  </si>
  <si>
    <t>1632-2021-7.4-ТТ_07.06.042-П01</t>
  </si>
  <si>
    <t>7.4</t>
  </si>
  <si>
    <t xml:space="preserve">Технические требования </t>
  </si>
  <si>
    <t>СОТ.СУБ</t>
  </si>
  <si>
    <t>9C01-8000370513-MST-ETU-TRM-00782</t>
  </si>
  <si>
    <t>F</t>
  </si>
  <si>
    <t>9C01-8000370513-MST-ETU-TRM-00783</t>
  </si>
  <si>
    <t>9C01-8000370513-MST-ETU-TRM-00785</t>
  </si>
  <si>
    <t>1632-2021-00-ПЗУ1.2</t>
  </si>
  <si>
    <t>4.16</t>
  </si>
  <si>
    <t>1632-2021-5.1.1-КР</t>
  </si>
  <si>
    <t>Конструктивные и объемно-планировочные решения. РТП-1</t>
  </si>
  <si>
    <t>4.15</t>
  </si>
  <si>
    <t>1632-2021-5.4-КР</t>
  </si>
  <si>
    <t>Конструктивные и объемно-планировочные решения. Насосная станция пожаротушения</t>
  </si>
  <si>
    <t>3.11</t>
  </si>
  <si>
    <t>1632-2021-5.4-АР</t>
  </si>
  <si>
    <t>Архитектурные решения. Насосная станция пожаротушения. Этап 1.2</t>
  </si>
  <si>
    <t>5.2.10</t>
  </si>
  <si>
    <t>Сети водоснабжения. Этап 1.2</t>
  </si>
  <si>
    <t>Схема планировочной организации земельного участка. Этап 1.2</t>
  </si>
  <si>
    <t>5.1.13</t>
  </si>
  <si>
    <t>Система электроснабжения. Этап 1.2</t>
  </si>
  <si>
    <t>Шифр 5.1.9 Электрокабельная эстакада</t>
  </si>
  <si>
    <t>1632-2021-5.1.9-КЖ</t>
  </si>
  <si>
    <t>9C01-8000370513-MST-ETU-TRM-00784</t>
  </si>
  <si>
    <t>По электр. Почте</t>
  </si>
  <si>
    <t xml:space="preserve">БГИ-1462 </t>
  </si>
  <si>
    <t>9C01-8000370513-MST-ETU-TRM-00786</t>
  </si>
  <si>
    <t>9C01-8000370513-MST-ETU-TRM-00787</t>
  </si>
  <si>
    <t>9C01-8000370513-MST-ETU-TRM-00788</t>
  </si>
  <si>
    <t>9C01-8000370513-MST-ETU-TRM-00789</t>
  </si>
  <si>
    <t>1632-2021-3.3-АУПТ</t>
  </si>
  <si>
    <t xml:space="preserve"> Система автоматического пожаротушения.
Автоматизация пожаротушения</t>
  </si>
  <si>
    <t>9C01-8000370513-MST-ETU-TRM-00790</t>
  </si>
  <si>
    <t>9C01-8000370513-MST-ETU-TRM-00791</t>
  </si>
  <si>
    <t>БГИ-1516</t>
  </si>
  <si>
    <t>1632-2021-00-ПЖ1.СУБ</t>
  </si>
  <si>
    <t>ПЖ1.СУБ</t>
  </si>
  <si>
    <t>9C00-MST-ETU-TRM-00792</t>
  </si>
  <si>
    <t>1632-2021-00-ПЖ2.СУБ</t>
  </si>
  <si>
    <t>ПЖ2.СУБ</t>
  </si>
  <si>
    <t>ГТ</t>
  </si>
  <si>
    <t>Генеральный план. Схема генерального плана</t>
  </si>
  <si>
    <t>Генеральный план. Планировочные решения</t>
  </si>
  <si>
    <t>9C00-MST-ETU-TRM-00793</t>
  </si>
  <si>
    <t>1632-2021-00-ГТ</t>
  </si>
  <si>
    <t>9C01-8000370513-MST-ETU-TRM-00794</t>
  </si>
  <si>
    <t>9C01-8000370513-MST-ETU-TRM-00795</t>
  </si>
  <si>
    <t>ООО "Паркнефть"</t>
  </si>
  <si>
    <t>9C01-8000370513-MST-ETU-TRM-00796</t>
  </si>
  <si>
    <t>9C01-8000370513-MST-ETU-TRM-00798</t>
  </si>
  <si>
    <t>9C01-8000370513-MST-ETU-TRM-00800</t>
  </si>
  <si>
    <t>9C01-8000370513-MST-ETU-TRM-00799</t>
  </si>
  <si>
    <t>9C01-8000370513-MST-ETU-TRM-00801</t>
  </si>
  <si>
    <t>1632-2021-2.1.2, 2.1.7-ВК2</t>
  </si>
  <si>
    <t>9C01-8000370513-MST-ETU-TRM-00802</t>
  </si>
  <si>
    <t>9С01-8000370513-ETU-MST-TRM-00712</t>
  </si>
  <si>
    <t>9С01-8000370513-ETU-MST-TRM-00802</t>
  </si>
  <si>
    <t>9С01-8000370513-ETU-MST-TRM-00640</t>
  </si>
  <si>
    <t>БГИ-1872</t>
  </si>
  <si>
    <t>БГИ-1790</t>
  </si>
  <si>
    <t>9C01-8000370513-MST-ETU-TRM-00804</t>
  </si>
  <si>
    <t>9C00-MST-ETU-TRM-00804</t>
  </si>
  <si>
    <t>1632-2021-00-ЭС1.СУБ</t>
  </si>
  <si>
    <t>9C01-8000370513-MST-ETU-TRM-00803</t>
  </si>
  <si>
    <t>Модуль пограничной службы на причале</t>
  </si>
  <si>
    <t>9C01-8000370513-MST-ETU-TRM-00805</t>
  </si>
  <si>
    <t xml:space="preserve">9C01-8000370513-MST-ETU-TRM-00805    </t>
  </si>
  <si>
    <t>9C01-8000370513-MST-ETU-TRM-00806</t>
  </si>
  <si>
    <t>Конвейерные галереи №2 и №7 в осях 1-7. Технология производства. Локальная смета</t>
  </si>
  <si>
    <t>Пересыпная станция №4. Конвейерная галерея №6.
Технология производства. Локальная смета</t>
  </si>
  <si>
    <t xml:space="preserve"> Технология производства. Локальная смета</t>
  </si>
  <si>
    <t>Конвейерные галереи №2 и №7 в осях 8-14. Технология производства. Локальная смета</t>
  </si>
  <si>
    <t>Конвейерные галереи №2 и №7 в осях 15-23. Технология производства. Локальная смета</t>
  </si>
  <si>
    <t>Административно-бытовой корпус. Интерьеры. Книга 5. Этаж №5. Локальная смета</t>
  </si>
  <si>
    <t>БГИ-2052</t>
  </si>
  <si>
    <t>Административно-бытовой корпус. Интерьеры. Книга 4. Этаж №4. Локальная смета</t>
  </si>
  <si>
    <t>Административно-бытовой корпус. Интерьеры. Книга 3. Этаж №3. Локальная смета</t>
  </si>
  <si>
    <t>Административно-бытовой корпус. Интерьеры. Книга 2. Этаж №2. Локальная смета</t>
  </si>
  <si>
    <t>Административно-бытовой корпус. Интерьеры. Книга 1. Этаж №1. Локальная смета</t>
  </si>
  <si>
    <t>Административно-бытовой корпус. Мебель 1 этаж. Локальная смета</t>
  </si>
  <si>
    <t>Административно-бытовой корпус. Мебель 2 этаж. Локальная смета</t>
  </si>
  <si>
    <t>Административно-бытовой корпус. Мебель 3 этаж. Локальная смета</t>
  </si>
  <si>
    <t>Административно-бытовой корпус. Мебель 4 этаж. Локальная смета</t>
  </si>
  <si>
    <t>Административно-бытовой корпус. Мебель 5 этаж. Локальная смета</t>
  </si>
  <si>
    <t>1821-2022-6.1-ММ1_07.06.040-П-01-02</t>
  </si>
  <si>
    <t>Административно-бытовой корпус. Комплекс мультимедийного оборудования. Локальная смета</t>
  </si>
  <si>
    <t>1821-2022-6.1-ММ1_07.06.040-П-01-02.2</t>
  </si>
  <si>
    <t>Административно-бытовой корпус. Комплекс мультимедийного оборудования. Пуско-наладочные работы. Локальная смета</t>
  </si>
  <si>
    <t>1632-2021-00-КЖ01-П-00-00</t>
  </si>
  <si>
    <t>1632-2021-1.1-ОЗК_07.02.010-П-01-02</t>
  </si>
  <si>
    <t>1632-2021-1.1-КЖ03_07.02.010-П01</t>
  </si>
  <si>
    <t>Станция разгрузки вагонов
Проект проведения огнезащитной обработки несущих стальных конструкций</t>
  </si>
  <si>
    <t>1632-2021-1.1,1.2,2.1.0-ОВ_07.02.010_07.02.011_07.04.030-П-00-00</t>
  </si>
  <si>
    <t>1632-2021-1.1,1.2,2.1.0-АР_07.02.010-П-00-00</t>
  </si>
  <si>
    <t>1632-2021-1.1,1.2,2.1.0-АР_07.02.011-П-00-00</t>
  </si>
  <si>
    <t xml:space="preserve">1632-2021-1.1, 1.2, 2.1.0-ТХ_07.02.010 </t>
  </si>
  <si>
    <t>1632-2021-2.1.0-КЖ01_07.04.030-П01</t>
  </si>
  <si>
    <t>1632-2021-2.1.0-КЖ02_07.04.030-П-01-02</t>
  </si>
  <si>
    <t>1632-2021-2.1.1-КЖ01_07.04.040-П01</t>
  </si>
  <si>
    <t>1632-2021-2.1.1-КЖ02_07.04.040-П-01-03</t>
  </si>
  <si>
    <t>1632-2021-2.1.1-КМ_07.04.040-П-01-02</t>
  </si>
  <si>
    <t>1632-2021-2.1.1-ОЗК_07.04.040-П-01-02</t>
  </si>
  <si>
    <t>1632-2021-2.2.1,2.1.1-ТХ_07.04.046_07.04.041-П-00-00</t>
  </si>
  <si>
    <t>1632-2021-2.1.2,2.1.7-КЖ1_07.04.041-П-01-01</t>
  </si>
  <si>
    <t>1632-2021-2.1.2, 2.1.7-КМ1_04.07.041</t>
  </si>
  <si>
    <t>1632-2021-2.1.2,2.1.7-ТХ3_07.04.046_07.04.041-П-00-00</t>
  </si>
  <si>
    <t>1632-2021-2.1.2,2.1.7-ТХ1_07.04.046_07.04.041-П-00-00</t>
  </si>
  <si>
    <t>1632-2021-2.1.2,2.1.7-ТХ2_07.04.046_07.04.041-П-00-00</t>
  </si>
  <si>
    <t>1632-2021-2.1.2, 2.1.7-АОВ.ЛС</t>
  </si>
  <si>
    <t>Конвейерные галереи №2 и №7  Автоматизация систем отопления, вентиляции и кондиционирования воздуха. Локальная смета</t>
  </si>
  <si>
    <t>Конвейерная галерея №3 и приводная станция. Воздухоснабжение</t>
  </si>
  <si>
    <t>Конвейерная галерея №3 и приводная станция. Воздухоснабжение. Локальная смета</t>
  </si>
  <si>
    <t>1632-2021-2.1.3-КЖ01_07.04.042</t>
  </si>
  <si>
    <t>1632-2021-2.1.3-КЖ02_07.04.042-П-01-01</t>
  </si>
  <si>
    <t>1632-2021-2.1.3-КМ_07.04.042-П-01-02</t>
  </si>
  <si>
    <t>1632-2021-2.1.3-ОЗК_07.04.042-П-01-02</t>
  </si>
  <si>
    <t>1632-2021-2.1.3-ТХ.ЛС</t>
  </si>
  <si>
    <t>Конвейерная галерея №3.
Технология производства. Локальная смета</t>
  </si>
  <si>
    <t>1632-2021-2.1.4-ВС_07.04.043-П-00-01</t>
  </si>
  <si>
    <t>1632-2021-2.1.4-КЖ01_07.04.043-П01</t>
  </si>
  <si>
    <t>1632-2021-2.1.4-КЖ02_07.04.043</t>
  </si>
  <si>
    <t>1632-2021-2.1.4-ОЗК_07.04.043-П-01-02</t>
  </si>
  <si>
    <t>1632-2021-2.1.4-ВК.ЛС</t>
  </si>
  <si>
    <t>1632-2021-2.1.5-КЖ01_07.04.044-П01</t>
  </si>
  <si>
    <t>1632-2021-2.1.5-КМ_07.04.044-П-01-02</t>
  </si>
  <si>
    <t>1632-2021-2.1.5-ОЗК_07.04.044-П-01-02</t>
  </si>
  <si>
    <t>1632-2021-3.1, 2.1.4, 2.1.5-ТХ_07.03.010_07.04.044-П-00-00</t>
  </si>
  <si>
    <t>1632-2021-2.1.6-ВС_07.04.045-П-00-01</t>
  </si>
  <si>
    <t>1632-2021-2.2.4, 2.1.6-ТХ_07.04.023_07.04.040-П-00-00</t>
  </si>
  <si>
    <t>1632-2021-2.1.2, 2.1.7-КМ1_04.07.046-П01-01</t>
  </si>
  <si>
    <t xml:space="preserve"> 1632-2021-3.3, 2.1.8, 2.1.9, 2.1.10-ТХ_07.03.010, 07.04.047, 07.04.049-П-00-00</t>
  </si>
  <si>
    <t>1632-2021-2.1.9, 2.1.10, 2.2.5-ПС.СУБ.ЛС</t>
  </si>
  <si>
    <t>Конвейерная галерея №9, Конвейерная галерея №10, Пересыпная станция №5. Системы противопожарной автоматики (в составе АУПС и СОУЭ)</t>
  </si>
  <si>
    <t>1632-2021-2.1.11-КЖ01_07.04.050-П01</t>
  </si>
  <si>
    <t>1632-2021-2.1.11-КМ-07.05.050-П-01-02</t>
  </si>
  <si>
    <t>1632-2021-2.1.11-ОЭК_07.04.050-П-01-02</t>
  </si>
  <si>
    <t>1632-2021-2.1.12-ОЗК_07.04.051-П-01-02</t>
  </si>
  <si>
    <t>1632-2021-2.1.12.КМ_07.04.051-П-01-02</t>
  </si>
  <si>
    <t>1632-2021-2.1.12-ВК.ЛС</t>
  </si>
  <si>
    <t>Рабочая документация. 
Конвейерная галерея №12.
Внутренние системы водоснабжения и канализации</t>
  </si>
  <si>
    <t xml:space="preserve"> </t>
  </si>
  <si>
    <t>9C01-8000370513-MST-ETU-TRM-00807</t>
  </si>
  <si>
    <t>Объем за исключ. кровельного покрытия</t>
  </si>
  <si>
    <t>9C01-8000370513-MST-ETU-TRM-00808</t>
  </si>
  <si>
    <t>9C00-MST-ETU-TRM-00808</t>
  </si>
  <si>
    <t>1632-2021-01-CC-П-00-00</t>
  </si>
  <si>
    <t>1632-2021-00-ЭС-П-00-00</t>
  </si>
  <si>
    <t>1632-2021-1.1-КЖ06_07.02.010-П-00-00</t>
  </si>
  <si>
    <t>1632-2021-1.1-КЖ08_07.02.010-П-00-00</t>
  </si>
  <si>
    <t>Шифр 1.1, 1.2  СРВ, Здание трансбордера</t>
  </si>
  <si>
    <t>Шифр 1.1, 1.2, 2.1.0  СРВ, Здание трансбордера, Тоннель</t>
  </si>
  <si>
    <t>Шифр Шифр 1.1, 1.2, 2.1.0  СРВ, Здание трансбордера, Тоннель</t>
  </si>
  <si>
    <t>Шифр 2.1.0, 2.2.1 Тоннель и пересыпная станция №1</t>
  </si>
  <si>
    <t>2.1.1, 2.1.13</t>
  </si>
  <si>
    <t>2.1.2, 2.1.7</t>
  </si>
  <si>
    <t xml:space="preserve">Шифр 2.1.2, 2.1.3, 2.2.3  Конвейерная галерея №2, Конвейерная галерея №3, Пересыпная станция №3 </t>
  </si>
  <si>
    <t>Шифр 2.1.2, 2.1.3, 2.1.7, 2.1.11, 2.2.3  Конвейерная галерея №2,3,7,11, Пересыпная станция №3</t>
  </si>
  <si>
    <t>2.1.3, 2.2.7</t>
  </si>
  <si>
    <t>2.1.2, 2.1.3, 
2.1.7, 2.1.11, 2.2.3</t>
  </si>
  <si>
    <t>2.1.2, 2.1.3, 2.2.3</t>
  </si>
  <si>
    <t>2.1.4, 2.1.5, 3.1</t>
  </si>
  <si>
    <t>2.1.6, 2.2.4</t>
  </si>
  <si>
    <t>2.2.4, 2.1.6</t>
  </si>
  <si>
    <t>2.1.12, 2.1.13,
2.2.6</t>
  </si>
  <si>
    <t>1632-2021-2.2.1-КЖ1_07-04.020-П-01-02</t>
  </si>
  <si>
    <t>1632-2021-2.2.1-КЖ2_07-04.020-П-01-02</t>
  </si>
  <si>
    <t>1632-2021-2.2.1-КМ_07.04.020-П01-03</t>
  </si>
  <si>
    <t>1632-2021-2.2.1-ОЗК_07.04.020-П01-02</t>
  </si>
  <si>
    <t>1632-2021-2.2.1-ТМ.ЛС</t>
  </si>
  <si>
    <t>Транспортно-конвейерная система.
Пересыпная станция №1. Система технологического наблюдения. Локальная смета</t>
  </si>
  <si>
    <t>Гидравлическая часть  Система автоматического пожаротушения. Локальная смета</t>
  </si>
  <si>
    <t>1632-2021-2.2.1-СТН.СУБ.ЛС</t>
  </si>
  <si>
    <t>1632-2021-2.2.1, 2.2.2, 2.1.1, 2.1.2, 2.1.4, 2.1.7-ПТ.ЛС</t>
  </si>
  <si>
    <t>1632-2021-2.2.1, 2.2.2, 2.1.1, 2.1.2, 2.1.4, 2.1.7-АУПТ.ЛС</t>
  </si>
  <si>
    <t>1632-2021-2.2.2-КЖ01_07.04.021-П01</t>
  </si>
  <si>
    <t>1632-2021-2.2.2-КМ_07.04.021-П01-04</t>
  </si>
  <si>
    <t>1632-2021-2.2.3-КЖ01_07.04.022-П01</t>
  </si>
  <si>
    <t>1632-2021-2.2.3-ОЗК_07.04.022-П-01-02</t>
  </si>
  <si>
    <t>1632-2021-2.2.3-КМ_07.04.022-П01-03</t>
  </si>
  <si>
    <t>Пересыпная станция №3.
Технология производства. Локальная смета</t>
  </si>
  <si>
    <t>Пересыпная станция №3.
Автоматизация систем отопления, вентиляции и кондиционирования воздуха. Локальная смета</t>
  </si>
  <si>
    <t>Пересыпная станция №4. Воздухоснабжение. Локальная смета</t>
  </si>
  <si>
    <t>1632-2021-2.2.3-СТН.СУБ.ЛС</t>
  </si>
  <si>
    <t>Система телевизионного наблюдения. Локальная смета</t>
  </si>
  <si>
    <t>Пересыпная станция №3. Автоматизация систем отопления, вентиляции и кондиционирования воздуха. Локальная смета</t>
  </si>
  <si>
    <t>1632-2021-2.2.4, 2.1.6-АР_07.04.045-П-00-00</t>
  </si>
  <si>
    <t>Архитектурные решения. Пересыпная станция № 4. Локальная смета</t>
  </si>
  <si>
    <t>Архитектурные решения. Конвейерная галерея №6. Локальная смета</t>
  </si>
  <si>
    <t>1632-2021-2.2.4, 2.1.6-ОЗК_07.04.023-П-01-03</t>
  </si>
  <si>
    <t>1632-2021-2.2.4, 2.1.6-ОЗК_07.04.045-П-01-02</t>
  </si>
  <si>
    <t>1632-2021-2.2.4,2.1.6-КМ_07.04.023-П01</t>
  </si>
  <si>
    <t>1632-2021-2.2.4, 2.1.6-КЖ01_07.04.023</t>
  </si>
  <si>
    <t>1632-2021-2.2.4,2.1.6-КЖ02_07.04.023-П-00-00</t>
  </si>
  <si>
    <t>1632-2021-2.2.4,2.1.6-КЖ01_07.04.045-П-01-01</t>
  </si>
  <si>
    <t>1632-2021-2.2.4,2.1.6-КЖ1_07.04.045-П-00-00</t>
  </si>
  <si>
    <t>Внутренние системы водоснабжения и канализации, Пересыпная станция № 4. Конвейерная галерея № 6. Локальная смета</t>
  </si>
  <si>
    <t>2.2.5, 2.1.13</t>
  </si>
  <si>
    <t>2.2.5, 2.1.6,
2.1.13</t>
  </si>
  <si>
    <t>1632-2021-2.2.5,2.2-13-АР_07.04.024_07.04.052-П-00-00</t>
  </si>
  <si>
    <t>Пересыпная станция №5 и конвейерная галерея №13. Воздухоснабжение. Локальная смета</t>
  </si>
  <si>
    <t>Пересыпная станция №5. Конвейерная галерея №13. Технология производства. Локальная смета</t>
  </si>
  <si>
    <t>1632-2021-2.2.5,2.1.6,2.1.13-КЖ01_07.04.024</t>
  </si>
  <si>
    <t>1632-2021-2.2.5,2.1.6,2.1.13-КЖ01_07.04.045</t>
  </si>
  <si>
    <t>1632-2021-2.2.5,2.1.6,2.1.13-КЖ01_07.04.052</t>
  </si>
  <si>
    <t>Конструкции железобетонные. Свайное основание. Локальная смета</t>
  </si>
  <si>
    <t>1632-2021-2.2.5,2.1.6, 2.1.13-ОЗК_07.04.024-В01</t>
  </si>
  <si>
    <t>1632-2021-2.2.5,2.1.6, 2.1.13-ОЗК_07.04.045</t>
  </si>
  <si>
    <t>1632-2021-2.2.5,2.1.6, 2.1.13-ОЗК_07.04.052</t>
  </si>
  <si>
    <t>Пересыпная станция №5 и конвейерная галерея №6 и №13. Проект проведения огнезащитной обработки несущих стальных конструкций. Локальная смета</t>
  </si>
  <si>
    <t>1632-2021-2.2.5, 2.1.6,2.1.13-КЖ02_07.04.045</t>
  </si>
  <si>
    <t>1632-2021-2.2.5, 2.1.13, 2.1.6-КЖ02_07.04.024-П-00-00</t>
  </si>
  <si>
    <t>1632-2021-2.2.5, 2.1.6,2.1.13-КЖ02_07.04.052</t>
  </si>
  <si>
    <t>Пересыпная станция №5, конвейерные галереи №6,13. Конструкции железобетонные.
Фундаменты. Ростверки Локальная смета</t>
  </si>
  <si>
    <t>Пересыпная станция №5, конвейерные галереи №6,13. Конструкции железобетонные.
Фундаменты. Ростверки. Локальная смета</t>
  </si>
  <si>
    <t>1632-2021-2.2.5., 2.1.6., 2.1.13-КЖ1_07.04.024-П-00-00</t>
  </si>
  <si>
    <t>1632-2021-2.2.5., 2.1.6., 2.1.13-КЖ1_07.04.045-П-00-00</t>
  </si>
  <si>
    <t>Пересыпная станция №5, конвейерные галереи №6, 13. Конструкции железобетонные. Перекрытия.  Локальная смета</t>
  </si>
  <si>
    <t>1632-2021-2.2.5., 2.1.6., 2.1.13-КЖ1_07.04.052-П-00-00</t>
  </si>
  <si>
    <t xml:space="preserve">1632-2021-2.2.5,2.1.6,2.1.13-КМ_07.04.024-П-00-00 </t>
  </si>
  <si>
    <t>1632-2021-2.2.5,2.1.6,2.1.13-КМ_07.04.045-П-00-00</t>
  </si>
  <si>
    <t>1632-2021-2.2.5,2.1.6,2.1.13-КМ_07.04.052-П-00-00</t>
  </si>
  <si>
    <t>Пересыпная станция №5,
конвейерные галереи №6 и №13 Конструкции металлические. Локальная смета</t>
  </si>
  <si>
    <t>1632-2021-2.2.6-ОЗК_07.04.025-В01</t>
  </si>
  <si>
    <t>1632-2021-2.2.6-КЖ01_07.04.025-П01</t>
  </si>
  <si>
    <t>1632-2021-2.2.6_КМ_07.04.025-П01-03</t>
  </si>
  <si>
    <t>Приводная станция. Конструкции железобетонные. 
Фундаменты. Ростверки. Локальная смета</t>
  </si>
  <si>
    <t>Приводная станция. Перекрытия. Локальная смета</t>
  </si>
  <si>
    <t>1632-2021-2.2.6-АР.ЛС</t>
  </si>
  <si>
    <t>1632-2021-2.2.6-ЭОМ.ЛС</t>
  </si>
  <si>
    <t>1632-2021-2.2.6-СТН.СУБ.ЛС</t>
  </si>
  <si>
    <t>1632-2021-2.2.7-ЭОМ.ЛС</t>
  </si>
  <si>
    <t>Пересыпная станция №6. Проект проведения огнезащитной обработки несущих стальных конструкций. Локальная смета</t>
  </si>
  <si>
    <t>Транспортно-конвейерная система. Пересыпная станция №6. Система технологического наблюдения. Локальная смета</t>
  </si>
  <si>
    <t>Пересыпная станция №6. Технология производства.  Локальная смета</t>
  </si>
  <si>
    <t>Приводная станция. Архитектурные решения. Локальная смета</t>
  </si>
  <si>
    <t>Приводная станция. Конструкции металлические. Локальная смета</t>
  </si>
  <si>
    <t>1632-2021-2.2.7-ОЗК_07.04.026-П01</t>
  </si>
  <si>
    <t>Приводная станция. Огнезащита. Локальная смета</t>
  </si>
  <si>
    <t>1632-2021-2.2.7-КЖ01_07.04.026-П01</t>
  </si>
  <si>
    <t>Приводная станция. Конструкции железобетонные.Фундаменты. Свайное основание. Локальная смета</t>
  </si>
  <si>
    <t>1632-2021-2.2.7-ПС.СУБ.ЛС</t>
  </si>
  <si>
    <t>Приводная станция. Автоматизация систем отопления, вентиляции и кондиционирования. Локальная смета</t>
  </si>
  <si>
    <t>Приводная станция. Технология производства. . Локальная смета</t>
  </si>
  <si>
    <t>2.2.7, 2.1.3</t>
  </si>
  <si>
    <t>1632-2021-2.2.7, 2.1.3-ПТ.ЛС</t>
  </si>
  <si>
    <t>Приводная станция. Конвейерная галерея №3 в осях 20..41. Система автоматического пожаротушения. Гидравлическая часть. Локальная смета</t>
  </si>
  <si>
    <t>1632-2021-3.1-КЖ01_07.03.010-В03</t>
  </si>
  <si>
    <t>1632-2021-3.1-АР.СУБ.ЛС</t>
  </si>
  <si>
    <t>1632-2021-3.1-АС.ЛС</t>
  </si>
  <si>
    <t>1632-2021-3.1-КМ.1.ЛС</t>
  </si>
  <si>
    <t>1632-2021-3.1-КМ.2.ЛС</t>
  </si>
  <si>
    <t>1632-2021-3.1-КМ.3.ЛС</t>
  </si>
  <si>
    <t>1632-2021-3.1-КМ.4.ЛС</t>
  </si>
  <si>
    <t>1632-2021-3.1-СЭО.ЛС</t>
  </si>
  <si>
    <t>1632-2021-3.1-АСУИ.ЛС</t>
  </si>
  <si>
    <t>1632-2021-3.1-КМ.5.ЛС</t>
  </si>
  <si>
    <t>Конструкции металлические. Приводная башня. Локальная смета</t>
  </si>
  <si>
    <t>Конструкции металлические. Приемная башня. Локальная смета</t>
  </si>
  <si>
    <t>Конструкции металлические. Мобильный бункер. Локальная смета</t>
  </si>
  <si>
    <t>Конструкции металлические. Пожарные лестницы. Локальная смета</t>
  </si>
  <si>
    <t>Конструкции металлические. Второстепенные пристройки. Локальная смета</t>
  </si>
  <si>
    <t>КРЫТЫЙ СКЛАД № 1. Конструкции деревянные.
Локальная смета</t>
  </si>
  <si>
    <t>1632-2021-3.1-ЭОМ.ЛС</t>
  </si>
  <si>
    <t>Система электрического обогрева водостоков. Локальная смета</t>
  </si>
  <si>
    <t>Крытый склад №1. Внутренние системы водоснабжения и канализации. Локальная смета</t>
  </si>
  <si>
    <t>1632-2021-3.1-ПУ.ЛС</t>
  </si>
  <si>
    <t>1632-2021-3.1-ОВ.ЛС</t>
  </si>
  <si>
    <t>1632-2021-3.1-ПТ.ЛС</t>
  </si>
  <si>
    <t>1632-2021-3.2-КЖ0_07.03.011</t>
  </si>
  <si>
    <t>1632-2021-3.2-АР.СУБ.ЛС</t>
  </si>
  <si>
    <t>1632-2021-3.2-КД.СУБ.ЛС</t>
  </si>
  <si>
    <t>1632-2021-3.2-КМ.1.ЛС</t>
  </si>
  <si>
    <t>1632-2021-3.2-КМ.2.ЛС</t>
  </si>
  <si>
    <t>Внутренние системы водоснабжения и канализации
Локальная смета</t>
  </si>
  <si>
    <t>1632-2021-3.2-КМ.3.ЛС</t>
  </si>
  <si>
    <t>1632-2021-3.2-КМ.4.ЛС</t>
  </si>
  <si>
    <t>1632-2021-3.2-КМ.5.ЛС</t>
  </si>
  <si>
    <t>1632-2021-3.2-АС.ЛС</t>
  </si>
  <si>
    <t>1632-2021-3.2-ОВ.ЛС</t>
  </si>
  <si>
    <t>1632-2021-3.2-ЭОМ.ЛС</t>
  </si>
  <si>
    <t>1632-2021-3.2-ПУ.ЛС</t>
  </si>
  <si>
    <t>Пылеудаление. Локальная смета. Локальная смета</t>
  </si>
  <si>
    <t>1632-2021-3.3-АР.СУБ_07.03.012-П-01-02</t>
  </si>
  <si>
    <t>1632-2021-3.3-КЖ01.СУБ_07.03.012-В02</t>
  </si>
  <si>
    <t>1632-2021-3.3-КЖ02.СУБ_07.03.012</t>
  </si>
  <si>
    <t>1632-2021-3.3-КЖ03.СУБ_07.03.012</t>
  </si>
  <si>
    <t>1632-2021-3.3-КЖ04.СУБ_07.03.012</t>
  </si>
  <si>
    <t>1632-2021-3.3-КЖ05.СУБ_07.03.012-П-01-02</t>
  </si>
  <si>
    <t>1632-2021-3.3-КЖ1.СУБ_07.03.012-П-01-02</t>
  </si>
  <si>
    <t>1632-2021-3.3-КМ1.СУБ_07.03.012-П-01-02</t>
  </si>
  <si>
    <t>1632-2021-3.3-КМ2.СУБ_07.03.012</t>
  </si>
  <si>
    <t>1632-2021-3.3-КМ3.СУБ_07.03.012-П-01-02</t>
  </si>
  <si>
    <t>1632-2021-3.3-ВК_07.03.012-П-01-02</t>
  </si>
  <si>
    <t>1632-2021-3.3-ОВ_07.03.012</t>
  </si>
  <si>
    <t>1632-2021-3.3-ВС_07.03.012-П-01-02</t>
  </si>
  <si>
    <t>1632-2021-3.3-СТН.СУБ.ЛС</t>
  </si>
  <si>
    <t>1632-2021-3.3-ПУ.ЛС</t>
  </si>
  <si>
    <t xml:space="preserve"> Система автоматического пожаротушения.
Автоматизация пожаротушения. Локальная смета</t>
  </si>
  <si>
    <t xml:space="preserve"> Автоматизированная система учета инфраструктуры. Локальная смета</t>
  </si>
  <si>
    <t>1632-2021-3.3-АУПТ.ЛС</t>
  </si>
  <si>
    <t>1632-2021-3.3-АСУИ.ЛС.</t>
  </si>
  <si>
    <t>1632-2021-3.3.9-КЖ-03.02.08-П-01-05</t>
  </si>
  <si>
    <t>1632-2021-3.3.9-АР.ЛС</t>
  </si>
  <si>
    <t>1632-2021-3.3.9-ОВ.ЛС</t>
  </si>
  <si>
    <t>1632-2021-3.4-КЖ_01.05.060</t>
  </si>
  <si>
    <t>1632-2021-3.4-КМ_01.05.060-П-01-03</t>
  </si>
  <si>
    <t>1632-2021-3.4-ПС.СУБ_07.06.060</t>
  </si>
  <si>
    <t>1632-2021-3.4-АСУИ.ЛС</t>
  </si>
  <si>
    <t>1632-2021-5.1.1-ЭС_03.02.060</t>
  </si>
  <si>
    <t>1632-2021-5.1.2-ЭС.ЛС</t>
  </si>
  <si>
    <t>5.1.2, 5.1.3</t>
  </si>
  <si>
    <t>1632-2021-5.1.2,5.1.3-КЖ-03.02.081-П-01-02</t>
  </si>
  <si>
    <t>1632-2021-5.1.2,5.1.3-КЖ-03.02.082-П-01-02</t>
  </si>
  <si>
    <t>1632-2021-5.1.4-КЖ-03.02.083</t>
  </si>
  <si>
    <t>1632-2021-5.1.5-КЖ-03.02.084</t>
  </si>
  <si>
    <t>1632-2021-5.1…5.4-АСУИ.ЛС</t>
  </si>
  <si>
    <t>1632-2021-5.1.6-ЭС.ЛС</t>
  </si>
  <si>
    <t>1632-2021-5.1.7-КЖ0_03.02.300-П-00-00</t>
  </si>
  <si>
    <t>1632-2021-5.1.9-КЖ.ЛС</t>
  </si>
  <si>
    <t>1632-2021-5.2.1-КЖ_03.04.012-В02</t>
  </si>
  <si>
    <t>1632-2021-5.2.1-АПС.ЛС</t>
  </si>
  <si>
    <t>1632-2021-5.2.1-КМ.ЛС</t>
  </si>
  <si>
    <t>1632-2021-5.2.1-ВК.ЛС</t>
  </si>
  <si>
    <t>1632-2021-5.2.1-НВК.ЛС</t>
  </si>
  <si>
    <t>1632-2021-5.2.1-ОВ.ЛС</t>
  </si>
  <si>
    <t>1632-2021-5.2.1-ТС.ЛС</t>
  </si>
  <si>
    <t>1632-2021-5.2.1-АР.ЛС</t>
  </si>
  <si>
    <t>1632-2021-5.2.1-АТХ2.ЛС</t>
  </si>
  <si>
    <t>1632-2021-5.2.1-АТХ3.ЛС</t>
  </si>
  <si>
    <t>1632-2021-5.2.1-АТХ1</t>
  </si>
  <si>
    <t>1632-2021-5.2.1-АТХ1.ЛС</t>
  </si>
  <si>
    <t>1632-2021-5.2.1-ТС.ОДК.ЛС</t>
  </si>
  <si>
    <t>1632-2021-5.2.1-ТХ.ЛС</t>
  </si>
  <si>
    <t>1632-2021-5.2.1-ЭОМ.ЛС</t>
  </si>
  <si>
    <t>1632-2021-5.2.1-ЭСН.ЛС</t>
  </si>
  <si>
    <t>1632-2021-5.2-ГП.ЛС</t>
  </si>
  <si>
    <t>Автоматическая пожарная сигнализация. Локальная смета</t>
  </si>
  <si>
    <t>Автоматизация технических процессов. Локальная смета</t>
  </si>
  <si>
    <t>Автоматизация технологических процессов. Локальная смета</t>
  </si>
  <si>
    <t>Автоматизация технологических процессов. Брошюра 1. Локальная смета</t>
  </si>
  <si>
    <t>Автоматизация технологических процессов. Брошюра 2. Локальная смета</t>
  </si>
  <si>
    <t>Внутриплощадочные сети водоснабжения и канализации. Локальная смета</t>
  </si>
  <si>
    <t>Отопление, вентиляция и кондиционирование воздуха. Локальная смета</t>
  </si>
  <si>
    <t>Тепловые сети. Локальная смета</t>
  </si>
  <si>
    <t>Тепловые сети. Система ОДК. Локальная смета</t>
  </si>
  <si>
    <t>Технологические решения. Локальная смета</t>
  </si>
  <si>
    <t>Силовое электрооборудование и электроосвещение (внутреннее). Локальная смета</t>
  </si>
  <si>
    <t>Электроснабжение наружное. Локальная смета</t>
  </si>
  <si>
    <t>1632-2021-5.2.3-СС.СУБ.ЛС</t>
  </si>
  <si>
    <t>1632-2021-5.2.3-ПС.СУБ.ЛС</t>
  </si>
  <si>
    <t>1632-2021-5.2.3-ИСБ.СУБ.ЛС</t>
  </si>
  <si>
    <t>1632-2021-5.2.3-СТН.СУБ.ЛС</t>
  </si>
  <si>
    <t>1632-2021-5.2.3-АСУИ.ЛС</t>
  </si>
  <si>
    <t>1372-2019-5.4-КЖ.ЛС</t>
  </si>
  <si>
    <t>1372-2019-5.4-КМ.ЛС</t>
  </si>
  <si>
    <t>1372-2019-5.4-АР.ЛС</t>
  </si>
  <si>
    <t>1372-2019-5.4-ОВ.ЛС</t>
  </si>
  <si>
    <t>1372-2019-5.4-ТХ.ЛС</t>
  </si>
  <si>
    <t>1372-2019-5.4-ЭС.ЛС</t>
  </si>
  <si>
    <t>1372-2019-5.4-АТХ.ЛС</t>
  </si>
  <si>
    <t>Автоматизация технических процессов</t>
  </si>
  <si>
    <t>Интегрированная система безопасности (в составе СКУД). Локальная смета</t>
  </si>
  <si>
    <t>1632-2021-5.3-АГСВ_03.05.011</t>
  </si>
  <si>
    <t>1632-2021-5.3-АК_03.05.011</t>
  </si>
  <si>
    <t>1632-2021-5.3-АР_03.05.011</t>
  </si>
  <si>
    <t>1632-2021-5.3-ВК_03.05.011</t>
  </si>
  <si>
    <t>1632-2021-5.3-ГСВ_03.05.011</t>
  </si>
  <si>
    <t>1632-2021-5.3-КЖ_03.05.011</t>
  </si>
  <si>
    <t>1632-2021-5.3-КМ_03.05.011</t>
  </si>
  <si>
    <t>1632-2021-5.3-ОВ_03.05.011</t>
  </si>
  <si>
    <t>1632-2021-5.3-ПС_03.05.011</t>
  </si>
  <si>
    <t>1632-2021-5.3-ТМ_03.05.011</t>
  </si>
  <si>
    <t>1632-2021-5.3-ЭС_03.05.011</t>
  </si>
  <si>
    <t>1632-2021-6.1-СС.СУБ.ЛС</t>
  </si>
  <si>
    <t>1632-2021-6.1-ПТ.СУБ.ЛС</t>
  </si>
  <si>
    <t>1632-2021-6.1-НВК</t>
  </si>
  <si>
    <t>1632-2021-6.1-АСУИ.ЛС</t>
  </si>
  <si>
    <t>1632-2021-6.1-НВК.ЛС</t>
  </si>
  <si>
    <t>Наружные сети водоснабжения и канализации. Зона АБК. Локальная смета</t>
  </si>
  <si>
    <t>1632-2021-6.2-КМ_03.01.130-П-00-00</t>
  </si>
  <si>
    <t>1632-2021-7.1-КЖ0_07.06.020-П-00-00</t>
  </si>
  <si>
    <t>1632-2021-7.1-КЖ1_07.06.020-П-00-00</t>
  </si>
  <si>
    <t>1632-2021-7.1-ПС.СУБ_07.06.020-В01</t>
  </si>
  <si>
    <t>1632-2021-7.1-СС.СУБ_07.06.020-В01</t>
  </si>
  <si>
    <t>1632-2021-7.1-ВС.ЛС</t>
  </si>
  <si>
    <t>1632-2021-8.1-КМ_07.06.050-П-01-01</t>
  </si>
  <si>
    <t>1632-2021-8.2-АР_07.06.051</t>
  </si>
  <si>
    <t>1632-2021-8.2-КЖ_07.06.051</t>
  </si>
  <si>
    <t>1632-2021-8.2-КМ_07.06.051</t>
  </si>
  <si>
    <t>1632-2021-8.2-ЭОМ_07.06.051</t>
  </si>
  <si>
    <t>1632-2021-8.2-ВК_07.06.051</t>
  </si>
  <si>
    <t>1632-2021-8.2-ПС_07.06.051</t>
  </si>
  <si>
    <t>1632-2021-8.2-ОВ_07.06.051</t>
  </si>
  <si>
    <t>1632-2021-8.2-СС_07.06.051</t>
  </si>
  <si>
    <t>1632-2021-8.2-ТМ_07.06.051</t>
  </si>
  <si>
    <t>1632-2021-8.2-ИСБ_07.06.051</t>
  </si>
  <si>
    <t>1632-2021-8.2-АОВ.ЛС</t>
  </si>
  <si>
    <t>КПП №2
Архитектурные решения. Локальная смета</t>
  </si>
  <si>
    <t>Рабочая документация
КПП №2
Конструкции железобетонные. Локальная смета</t>
  </si>
  <si>
    <t>КПП №2
Конструкции металличееские. Локальная смета</t>
  </si>
  <si>
    <t>КПП №2
Силовое электрооборудование. Электрическое
освещение (внутреннее). Локальная смета</t>
  </si>
  <si>
    <t>9C01-8000370513-MST-ETU-TRM-00809</t>
  </si>
  <si>
    <t xml:space="preserve"> 1632-2021-8.4-КМ_01.05.021-П-00-00</t>
  </si>
  <si>
    <t>1632-2021-8.4-КСБ2.СУБ.ЛС</t>
  </si>
  <si>
    <t>1632-2021-8.5-ТТ_01.05.002-П-00-00</t>
  </si>
  <si>
    <t>1632-2021-8.5-ТТ_01.05.008-П-00-00</t>
  </si>
  <si>
    <t>1632-2021-8.6-ЭН.СУБ.ЛС</t>
  </si>
  <si>
    <t>1632-2021-8.6-ОС.СУБ.ЛС</t>
  </si>
  <si>
    <t>2.1.8, 2.1.9, 2.1.0</t>
  </si>
  <si>
    <t>2.1.8, 3.3</t>
  </si>
  <si>
    <t>2.1.9, 2.1.10, 2.2.5</t>
  </si>
  <si>
    <t>1.1, 1.2, 2.1.0</t>
  </si>
  <si>
    <t>9С01-8000461574-ETU-PRKN-LET-CON-00685</t>
  </si>
  <si>
    <t>1632-2021-2.2.3-ТХ_07.04.022</t>
  </si>
  <si>
    <t>1632-2021-2.2.5, 2.1.13-ТХ_07.04.024_07.04.040-П-00-00</t>
  </si>
  <si>
    <t>1632-2021-2.2.6-ТХ_07.04.025-П-00-00</t>
  </si>
  <si>
    <t>1632-2021-2.2.7-ТХ_07.04.026-П-00-00</t>
  </si>
  <si>
    <t>1632-2021-3.1-ВК_07.03.010-П-01-01</t>
  </si>
  <si>
    <t xml:space="preserve"> 1632-2021-7.1-КМ_07.06.020-П-00-00</t>
  </si>
  <si>
    <t>Здание трансбордера.
Конструкции железобетонные.
Фундаменты. Свайное основание. Локальная смета</t>
  </si>
  <si>
    <t>1632-2021-2.1.11-ВК.ЛС</t>
  </si>
  <si>
    <t>Конвейерная галерея №11.
Внутренние системы водоснабжения и канализации. Локальная смета</t>
  </si>
  <si>
    <t>2.1.2,  2.1.7</t>
  </si>
  <si>
    <t>23.1.2</t>
  </si>
  <si>
    <t>23.1.6</t>
  </si>
  <si>
    <t>23.1.4</t>
  </si>
  <si>
    <t>23.1.3</t>
  </si>
  <si>
    <t>1632-2021-3.1, 3.2-ВС</t>
  </si>
  <si>
    <t>1632-2021-3.1-АУПТ</t>
  </si>
  <si>
    <t>9C01-8000370513-MST-ETU-TRM-00810</t>
  </si>
  <si>
    <t>1632-2021-3.1-АУПТ.ЛС</t>
  </si>
  <si>
    <t>9C01-8000370513-MST-ETU-TRM-00811</t>
  </si>
  <si>
    <t>9C01-8000370513-MST-ETU-TRM-007811</t>
  </si>
  <si>
    <t>По электрон.
почте</t>
  </si>
  <si>
    <t>БГИ-2185</t>
  </si>
  <si>
    <t>9C01-8000370513-MST-ETU-TRM-00812</t>
  </si>
  <si>
    <t>1632-2021-3.2-АУПТ</t>
  </si>
  <si>
    <t>1632-2023-00-ИОС01</t>
  </si>
  <si>
    <t xml:space="preserve">9C01-8000370513-MST-ETU-TRM-00812    </t>
  </si>
  <si>
    <t>9C01-8000370513-MST-ETU-TRM-00813</t>
  </si>
  <si>
    <t>9C01-8000370513-MST-ETU-TRM-00814</t>
  </si>
  <si>
    <t xml:space="preserve">9C01-8000370513-MST-ETU-TRM-00814    </t>
  </si>
  <si>
    <t>1632-2021-2.1.5-КМ</t>
  </si>
  <si>
    <t>Внутриплощадочные сети. Система электроснабжения</t>
  </si>
  <si>
    <t>9C01-8000370513-MST-ETU-TRM-00714</t>
  </si>
  <si>
    <t>9C01-8000370513-MST-ETU-TRM-00815</t>
  </si>
  <si>
    <t>1632-2021-1.1, 1.2-КМ1</t>
  </si>
  <si>
    <t>1632-2021-1.1, 1.2-ПС.СУБ</t>
  </si>
  <si>
    <t>1632-2021-1.1, 1.2, 2.1.0-ПТ</t>
  </si>
  <si>
    <t>1632-2021-1.1, 1.2, 2.1.0-ТХ</t>
  </si>
  <si>
    <t>9C01-8000370513-MST-ETU-TRM-00816</t>
  </si>
  <si>
    <t xml:space="preserve">9C01-8000370513-MST-ETU-TRM-00816   </t>
  </si>
  <si>
    <t>9C01-8000370513-MST-ETU-TRM-00817</t>
  </si>
  <si>
    <t>1632-2021-7.1-ВК.ЛС</t>
  </si>
  <si>
    <t>9C01-8000370513-MST-ETU-TRM-00818</t>
  </si>
  <si>
    <t>1632-2021-7.1-КМ1.ЛС</t>
  </si>
  <si>
    <t>1632-2021-2.1.11-АР.ЛС</t>
  </si>
  <si>
    <t>1632-2021-2.2.1-КЖ02.ЛС</t>
  </si>
  <si>
    <t>1632-2021-2.2.2-КЖ1.ЛС</t>
  </si>
  <si>
    <t>1632-2021-2.2.3-АР.ЛС</t>
  </si>
  <si>
    <t>1632-2021-2.2.3-КЖ1.ЛС</t>
  </si>
  <si>
    <t>1632-2021-2.2.7-АР.ЛС</t>
  </si>
  <si>
    <t>1632-2021-2.2.7-КЖ1.ЛС</t>
  </si>
  <si>
    <t>1632-2021-2.2.7-КМ.ЛС</t>
  </si>
  <si>
    <t>1632-2021-2.1.1-ВК.ЛС</t>
  </si>
  <si>
    <t>1632-2021-2.1.3-АР.ЛС</t>
  </si>
  <si>
    <t>1632-2021-2.1.4-АР.ЛС</t>
  </si>
  <si>
    <t>1632-2021-2.1.4-КМ.ЛС</t>
  </si>
  <si>
    <t>1632-2021-2.1.5-АР.ЛС</t>
  </si>
  <si>
    <t>1632-2021-2.1.4-ОВ.ЛС</t>
  </si>
  <si>
    <t>1632-2021-2.2.1-ВС.ЛС</t>
  </si>
  <si>
    <t>1632-2021-2.2.2-ОВ.ЛС</t>
  </si>
  <si>
    <t>1632-2021-2.2.3-ВС.ЛС</t>
  </si>
  <si>
    <t>1632-2021-00-ВВ.ЛС</t>
  </si>
  <si>
    <t>1632-2021-2.2.6-КЖ02.ЛС</t>
  </si>
  <si>
    <t>1632-2021-2.2.7-КЖ02.ЛС</t>
  </si>
  <si>
    <t>1632-2021-2.2.2-ТХ.ЛС</t>
  </si>
  <si>
    <t>1632-2021-2.1.13-ОВ.ЛС</t>
  </si>
  <si>
    <t>1632-2021-2.2.3-КЖ02.ЛС</t>
  </si>
  <si>
    <t>1632-2021-2.2.1-КЖ03.ЛС</t>
  </si>
  <si>
    <t>1632-2021-2.2.1-КЖ1.ЛС</t>
  </si>
  <si>
    <t>Этап 16. Транспортно-конвейерная система (галереи, пересыпные станции, приводные станции, тоннель)  Конструкции железобетонные. Конструкции выше отм. 0,000. Локальная смета</t>
  </si>
  <si>
    <t>1632-2021-2.2.1-КЖ04.ЛС</t>
  </si>
  <si>
    <t>Этап 16. Транспортно-конвейерная система (галереи, пересыпные станции, приводные станции, тоннель)  Конструкции железобетонные. Конструкции в осях 1-4. Локальная смета</t>
  </si>
  <si>
    <t>1632-2021-2.2.2-ВК.ЛС</t>
  </si>
  <si>
    <t>1632-2021-2.2.3-ВК.ЛС</t>
  </si>
  <si>
    <t>Внутренние системы водоснабжения и канализации  Внутренние системы водоснабжения и канализации. Локальная смета</t>
  </si>
  <si>
    <t>1632-2021-2.2.6-КЖ1.ЛС</t>
  </si>
  <si>
    <t>1632-2021-2.2.7-ВК.ЛС</t>
  </si>
  <si>
    <t>9C01-8000370513-MST-ETU-TRM-00819</t>
  </si>
  <si>
    <t>1632-2021-6.3-АС.ЛС</t>
  </si>
  <si>
    <t>Архитектурно-строительные решения  Навес площадки ТБО. Локальная смета</t>
  </si>
  <si>
    <t>9C01-8000370513-MST-ETU-TRM-00820</t>
  </si>
  <si>
    <t>1632-2021-5.4-КЖ.ЛС</t>
  </si>
  <si>
    <t xml:space="preserve">  Конструкции железобетонные. Локальная смета</t>
  </si>
  <si>
    <t>1632-2021-5.1.8-КЖ.ЛС</t>
  </si>
  <si>
    <t>1632-2021-5.1.8-ЭС.ЛС</t>
  </si>
  <si>
    <t xml:space="preserve">  Электроснабжение.Локальная смета</t>
  </si>
  <si>
    <t>1632-2021-5.1.1-НК.ЛС</t>
  </si>
  <si>
    <t xml:space="preserve">  Наружные сети канализации. Дренаж. Локальная смета</t>
  </si>
  <si>
    <t>1632-2021-3.4-ИСБ.ЛС</t>
  </si>
  <si>
    <t>Ангар для хранения ТМЦ  Интегрированная система безопасности. Локальная смета</t>
  </si>
  <si>
    <t>1632-2021-3.4-ОВ.ЛС</t>
  </si>
  <si>
    <t>Ангар для хранения ТМЦ  Отопление, вентиляция и кондиционирование. Локальная смета</t>
  </si>
  <si>
    <t>1632-2021-3.4-ЭОМ.ЛС</t>
  </si>
  <si>
    <t>Ангар для хранения ТМЦ  Силовое электрооборудование. Электрическое освещение (внутреннее). Локальная смета</t>
  </si>
  <si>
    <t>1632-2021-3.4-АР.ЛС</t>
  </si>
  <si>
    <t>Ангар для хранения ТМЦ  Архитектурные решения. Локальная смета</t>
  </si>
  <si>
    <t>1632-2021-6.2-КЖ.ЛС</t>
  </si>
  <si>
    <t>Пешеходная галерея  Конструкции железобетонные. Локальная смета</t>
  </si>
  <si>
    <t>1632-2021-5.1.6-КЖ.ЛС</t>
  </si>
  <si>
    <t>1632-2021-5.1.1-КЖ.ЛС</t>
  </si>
  <si>
    <t>РТП №1 с КТП №1  Конструкции железобетонные. Локальная смета</t>
  </si>
  <si>
    <t>1632-2021-3.3-ПТ.ЛС</t>
  </si>
  <si>
    <t xml:space="preserve">  Система автоматического пожаротушения. Локальная смета</t>
  </si>
  <si>
    <t>9C01-8000370513-MST-ETU-TRM-00821</t>
  </si>
  <si>
    <t>9C01-8000370513-MST-ETU-TRM-00822</t>
  </si>
  <si>
    <t>по эл.почте</t>
  </si>
  <si>
    <t>9C01-8000370513-MST-ETU-TRM-00823</t>
  </si>
  <si>
    <t>БГИ-2869</t>
  </si>
  <si>
    <t>9C01-8000370513-MST-ETU-TRM-00824</t>
  </si>
  <si>
    <t>9C01-8000370513-MST-ETU-TRM-00825</t>
  </si>
  <si>
    <t xml:space="preserve">9C01-8000370513-MST-ETU-TRM-00656      
</t>
  </si>
  <si>
    <t>9C01-8000370513-MST-ETU-TRM-00826</t>
  </si>
  <si>
    <t xml:space="preserve"> Система автоматического пожаротушения. Гидравлическая часть. Локальная смета</t>
  </si>
  <si>
    <t>1632-2021-2.1.2, 2.1.3, 2.1.7, 2.1.11, 2.2.3-ПТ.ЛС</t>
  </si>
  <si>
    <t>Исключен из объема ООО "Паркнефть"</t>
  </si>
  <si>
    <t>TRM\9C01-8000370513-MST-ETU-TRM-00828</t>
  </si>
  <si>
    <t>9C01-8000370513-MST-ETU-TRM-00828</t>
  </si>
  <si>
    <t>9C01-8000370513-MST-ETU-TRM-00829</t>
  </si>
  <si>
    <t>9C01-8000370513-MST-ETU-TRM-00830</t>
  </si>
  <si>
    <t>Технологические решения. Установка УЗОТ. Локальная смета</t>
  </si>
  <si>
    <t>Станция разгрузки вагонов
Пылеудаление</t>
  </si>
  <si>
    <t>1632-2021-1.1-ПУ</t>
  </si>
  <si>
    <t>1632-2021-2.1.0, 2.2.1-ПУ</t>
  </si>
  <si>
    <t>Пылеудаление Туннель. Пересыпная станция №1</t>
  </si>
  <si>
    <t>1632-2021-2.1.2-ПУ</t>
  </si>
  <si>
    <t>Пылеудаление Конвейерная галерея №2</t>
  </si>
  <si>
    <t>1632-2021-2.1.3-ПУ</t>
  </si>
  <si>
    <t>Пылеудаление Конвейерная галерея №3</t>
  </si>
  <si>
    <t>1632-2021-2.2.2-ПУ</t>
  </si>
  <si>
    <t>Пылеудаление Пересыпная станция №2</t>
  </si>
  <si>
    <t>1632-2021-2.2.3-ПУ</t>
  </si>
  <si>
    <t>Пылеудаление Пересыпная станция №3</t>
  </si>
  <si>
    <t>1632-2021-2.2.4-ПУ</t>
  </si>
  <si>
    <t>Пылеудаление Пересыпная станция №4</t>
  </si>
  <si>
    <t>1632-2021-2.2.5-ПУ</t>
  </si>
  <si>
    <t>Пылеудаление Пересыпная станция №5</t>
  </si>
  <si>
    <t>1632-2021-2.2.6-ПУ</t>
  </si>
  <si>
    <t>Пылеудаление Пересыпная станция №6</t>
  </si>
  <si>
    <t>1632-2021-2.2.7-ПУ</t>
  </si>
  <si>
    <t>Пылеудаление Приводная станция</t>
  </si>
  <si>
    <t>9C01-8000370513-MST-ETU-TRM-00832</t>
  </si>
  <si>
    <t xml:space="preserve">Исключен из объема ООО "Паркнефть" </t>
  </si>
  <si>
    <t>9C01-8000370513-MST-ETU-TRM-00831</t>
  </si>
  <si>
    <t>9C01-8000370513-MST-ETU-TRM-00833</t>
  </si>
  <si>
    <t>2406-1</t>
  </si>
  <si>
    <t>9C01-8000370513-MST-ETU-TRM-00834</t>
  </si>
  <si>
    <t>9С01-8000370513-ETU-MST-LET-ENG-00190</t>
  </si>
  <si>
    <t>1632-2021-3.2-АР.СУБ</t>
  </si>
  <si>
    <t>9C01-8000370513-MST-ETU-TRM-00835</t>
  </si>
  <si>
    <t>1632-2021-3.2-ПТ.ЛС</t>
  </si>
  <si>
    <t>1632-2021-2.2.7-АУПТ.ЛС</t>
  </si>
  <si>
    <t>По электрон. почте</t>
  </si>
  <si>
    <t>БГИ-5150</t>
  </si>
  <si>
    <t>БГИ-5580</t>
  </si>
  <si>
    <t>БГИ-4814</t>
  </si>
  <si>
    <t>9C01-8000370513-MST-ETU-TRM-00836</t>
  </si>
  <si>
    <t>9C01-8000370513-MST-ETU-TRM-00837</t>
  </si>
  <si>
    <t>Раздел 12. Иная документация в случаях, предусмотренных федеральными законами</t>
  </si>
  <si>
    <t>9C00-MST-ETU-TRM-00838</t>
  </si>
  <si>
    <t>БГИ-3361</t>
  </si>
  <si>
    <t>БГИ-6430</t>
  </si>
  <si>
    <t>БГИ-4047</t>
  </si>
  <si>
    <t>9C01-8000370513-MST-ETU-TRM-00839</t>
  </si>
  <si>
    <t>9C00-MST-ETU-TRM-00839</t>
  </si>
  <si>
    <t>2406-2</t>
  </si>
  <si>
    <t>БГИ-3183</t>
  </si>
  <si>
    <t>БГИ-7625</t>
  </si>
  <si>
    <t>9C01-8000370513-MST-ETU-TRM-00841</t>
  </si>
  <si>
    <t>1632-2021-3.2-ИСБ.ЛС</t>
  </si>
  <si>
    <t>1632-2021-3.1-ИСБ.ЛС</t>
  </si>
  <si>
    <t>1632-2021-2.1.1-ЭОМ.ЛС</t>
  </si>
  <si>
    <t>ДП-3562</t>
  </si>
  <si>
    <t>ЛСР-05-01-10</t>
  </si>
  <si>
    <t>9C01-8000370513-MST-ETU-TRM-00842</t>
  </si>
  <si>
    <t>9C01-8000370513-MST-ETU-TRM-00840</t>
  </si>
  <si>
    <t>БГИ-3637</t>
  </si>
  <si>
    <t>ООО ТК «Телесвязь»</t>
  </si>
  <si>
    <t>2406-4</t>
  </si>
  <si>
    <t>БГИ-3665</t>
  </si>
  <si>
    <t>ОЛ</t>
  </si>
  <si>
    <t>1632-2021-1.1, 1.2, 2.1.0-ТХ.ОЛ</t>
  </si>
  <si>
    <t>1632-2021-2.1.2, 2.1.7-ТХ1.ОЛ</t>
  </si>
  <si>
    <t>1632-2021-2.1.2, 2.1.7-ТХ2.ОЛ</t>
  </si>
  <si>
    <t>1632-2021-2.1.2, 2.1.7-ТХ3.ОЛ</t>
  </si>
  <si>
    <t>1632-2021-2.2.1, 2.1.1-ТХ.ОЛ</t>
  </si>
  <si>
    <t>Технология производства. Опросный лист</t>
  </si>
  <si>
    <t>1632-2021-2.2.2-ТХ.ОЛ</t>
  </si>
  <si>
    <t>1632-2021-2.2.3-ТХ.ОЛ</t>
  </si>
  <si>
    <t>Пересыпная станция №3.
Технология производства. Опросный лист</t>
  </si>
  <si>
    <t>1632-2021-2.2.4, 2.1.6-ТХ.ОЛ</t>
  </si>
  <si>
    <t>1632-2021-2.2.5, 2.1.13-ТХ.ОЛ</t>
  </si>
  <si>
    <t>Пересыпная станция №5. Конвейерная галерея №13. Технология производства. Опросный лист</t>
  </si>
  <si>
    <t>1632-2021-2.2.6-ТХ.ОЛ</t>
  </si>
  <si>
    <t>Пересыпная станция №6. Технология производства. Опросный лист</t>
  </si>
  <si>
    <t>1632-2021-2.2.7-ТХ.ОЛ</t>
  </si>
  <si>
    <t>Приводная станция. Технология производства. Опросный лист</t>
  </si>
  <si>
    <t>1632-2021-3.1, 2.1.4, 2.1.5-ТХ.ОЛ</t>
  </si>
  <si>
    <t>1632-2021-3.2, 2.1.11, 2.1.12-ТХ.ОЛ</t>
  </si>
  <si>
    <t>1632-2021-3.3, 2.1.8, 2.1.9, 2.1.10-ТХ.ОЛ</t>
  </si>
  <si>
    <t>Пересыпная станция №4. Конвейерная галерея №6. Технология производства. Опросный лист</t>
  </si>
  <si>
    <t>Конвейерные галереи №2 и №7 в осях 15-23. Технология производства. Опросный лист</t>
  </si>
  <si>
    <t>Конвейерные галереи №2 и №7 в осях 8-14. Технология производства. Опросный лист</t>
  </si>
  <si>
    <t>Конвейерные галереи №2 и №7 в осях 1-7. Технология производства. Опросный лист</t>
  </si>
  <si>
    <t>9C01-8000370513-MST-ETU-TRM-00843</t>
  </si>
  <si>
    <t>9C01-8000370513-MST-ETU-TRM-00844</t>
  </si>
  <si>
    <t>БГИ-3774 от 03.07.2024</t>
  </si>
  <si>
    <t>2407-1</t>
  </si>
  <si>
    <t>9C01-8000370513-MST-ETU-TRM-00846</t>
  </si>
  <si>
    <t>БГИ-3583</t>
  </si>
  <si>
    <t>9C01-8000370513-MST-ETU-TRM-00845</t>
  </si>
  <si>
    <t>TRM\9C01-8000370513-MST-ETU-TRM-00845</t>
  </si>
  <si>
    <t>9C01-8000370513-MST-ETU-TRM-00848</t>
  </si>
  <si>
    <t>1632-2021-01-КЖ</t>
  </si>
  <si>
    <t>Фундаменты.
Установка УЗОТ</t>
  </si>
  <si>
    <t>9C01-8000370513-MST-ETU-TRM-00847</t>
  </si>
  <si>
    <t>9C01-8000370513-MST-ETU-TRM-00850</t>
  </si>
  <si>
    <t>эл.письмо ДП-4027</t>
  </si>
  <si>
    <t>Шифр 7.3 Топливозаправочный пунк</t>
  </si>
  <si>
    <t>1632-2021-7.3-ОЛ</t>
  </si>
  <si>
    <t>7.3</t>
  </si>
  <si>
    <t>Топливозаправочный пункт
Опросный лист</t>
  </si>
  <si>
    <t>9C01-8000370513-MST-ETU-TRM-00851</t>
  </si>
  <si>
    <t>по эл. почте</t>
  </si>
  <si>
    <t>Конструкции металлические. Пристроенные помещения</t>
  </si>
  <si>
    <t>Конструкции металлические. Рельсовые пути галереи</t>
  </si>
  <si>
    <t>2407-2</t>
  </si>
  <si>
    <t>9C01-8000370513-MST-ETU-TRM-00852</t>
  </si>
  <si>
    <t>1632-2021-3.2-ВС.ЛС</t>
  </si>
  <si>
    <t>1632-2021-3.1-ВС.ЛС</t>
  </si>
  <si>
    <t>9C01-8000370513-MST-ETU-TRM-00853</t>
  </si>
  <si>
    <t>2407-4</t>
  </si>
  <si>
    <t>9C01-8000370513-MST-ETU-TRM-00854</t>
  </si>
  <si>
    <t>1632-2021-00-ГТ.ЛС</t>
  </si>
  <si>
    <t>Генеральный план. Схема генерального плана. Локальная смета</t>
  </si>
  <si>
    <t>Генеральный план. Планировочные решения. Локальная смета</t>
  </si>
  <si>
    <t>9C01-8000370513-MST-ETU-TRM-00855</t>
  </si>
  <si>
    <t>9C01-8000370513-MST-ETU-TRM-00856</t>
  </si>
  <si>
    <t>9C01-8000370513-MST-ETU-TRM-00857</t>
  </si>
  <si>
    <t>9C01-8000370513-MST-ETU-TRM-00858</t>
  </si>
  <si>
    <t>ПОЗ</t>
  </si>
  <si>
    <t>1632-2021-2.1.3-КМ-ПОЗ</t>
  </si>
  <si>
    <t>Проект Огнезащиты металлических конструкций</t>
  </si>
  <si>
    <t>Вх. 9С01-8000461574-PRKN-ETU-LET-CON-01702</t>
  </si>
  <si>
    <t>ПОЗ. Локальная смета</t>
  </si>
  <si>
    <t>1632-2021-2.1.2, 2.1.7-
КМ1/КМ2/КМ3-ПОЗ</t>
  </si>
  <si>
    <t xml:space="preserve">9С01-8000461574-PRKN-ETU-LET-CON-01702 </t>
  </si>
  <si>
    <t>Проект огнезащиты металлоконструкций</t>
  </si>
  <si>
    <t>1632-2021-2.1.11-КМ-ПОЗ</t>
  </si>
  <si>
    <t>9С01-8000461574-PRKN-ETU-LET-CON-01721</t>
  </si>
  <si>
    <t>1632-2021-2.1.12-КМ-ПОЗ</t>
  </si>
  <si>
    <t>1632-2021-2.2.5,2.1.6,2.1.13-КМ-ПОЗ</t>
  </si>
  <si>
    <t>1632-2021-2.2.5, 2.1.6, 2.1.13-КМ-ПОЗ</t>
  </si>
  <si>
    <t>9C01-8000370513-MST-ETU-TRM-00859</t>
  </si>
  <si>
    <t>9C01-8000370513-MST-ETU-TRM-00860</t>
  </si>
  <si>
    <t>9C01-8000370513-MST-ETU-TRM-00863</t>
  </si>
  <si>
    <t>9C01-8000370513-MST-ETU-TRM-00862</t>
  </si>
  <si>
    <t>9C01-8000370513-MST-ETU-TRM-00861</t>
  </si>
  <si>
    <t>1632-2021-7.3-ОЛ. ЛС</t>
  </si>
  <si>
    <t>Топливозапрвочный пункт. Локальная смета</t>
  </si>
  <si>
    <t>2407-3</t>
  </si>
  <si>
    <t>1632-2021-2.2.7-ПУ.ЛС</t>
  </si>
  <si>
    <t>Приводная станция. Пылеудаление. Локальная смета</t>
  </si>
  <si>
    <t>9C01-8000370513-MST-ETU-TRM-00865</t>
  </si>
  <si>
    <t>9C01-8000370513-MST-ETU-TRM-00866</t>
  </si>
  <si>
    <t>9C01-8000370513-MST-ETU-TRM-00867</t>
  </si>
  <si>
    <t>1632-2021-3.1-КМ.6</t>
  </si>
  <si>
    <t>9C01-8000370513-MST-ETU-TRM-00868</t>
  </si>
  <si>
    <t>1632-2021-3.1-КМ.6.ЛС</t>
  </si>
  <si>
    <t>"Этап 14. Грузовые склады (КС1)
Крытый склад № 1  Площадки и лестница кливленд-каскада"</t>
  </si>
  <si>
    <t>Грузовые склады (КС1)
Крытый склад № 1  Площадки и лестница кливленд-каскада". Локальная смета</t>
  </si>
  <si>
    <t>1632-2021-3.2-КМ.6</t>
  </si>
  <si>
    <t>"Этап 14. Грузовые склады (КС1)
Крытый склад № 2  Площадки и лестница кливленд-каскада"</t>
  </si>
  <si>
    <t>9C01-8000370513-MST-ETU-TRM-00869</t>
  </si>
  <si>
    <t>ДП-4676 от 16.08.2024</t>
  </si>
  <si>
    <t>9C01-8000370513-MST-ETU-TRM-00870</t>
  </si>
  <si>
    <t>9C01-8000370513-MST-ETU-TRM-00871</t>
  </si>
  <si>
    <t>9C01-8000370513-MST-ETU-TRM-00872</t>
  </si>
  <si>
    <t>1632-2021-2.2.4,2.1.6-АР.ЛС</t>
  </si>
  <si>
    <t>9C01-8000370513-MST-ETU-TRM-00873</t>
  </si>
  <si>
    <t>9C01-8000370513-MST-ETU-TRM-00874</t>
  </si>
  <si>
    <t>9C01-8000370513-MST-ETU-TRM-00875</t>
  </si>
  <si>
    <t>9C01-8000370513-MST-ETU-TRM-00876</t>
  </si>
  <si>
    <t>TRM\9C01-8000370513-MST-ETU-TRM-00877</t>
  </si>
  <si>
    <t>9C01-8000370513-MST-ETU-TRM-00877</t>
  </si>
  <si>
    <t>9C01-8000370513-MST-ETU-TRM-00878</t>
  </si>
  <si>
    <t xml:space="preserve"> 1632-2021-1.1-ВС</t>
  </si>
  <si>
    <t>1632-2021-2.2.6-ВС.ЛС</t>
  </si>
  <si>
    <t>1632-2021-2.2.2-ВС.ЛС</t>
  </si>
  <si>
    <t>1632-2021-2.2.1-КМ-ПОЗ</t>
  </si>
  <si>
    <t>Вх. 9С01-8000461574-PRKN-ETU-LET-CON-01962</t>
  </si>
  <si>
    <t>1632-2021-2.2.7-КМ-ПОЗ</t>
  </si>
  <si>
    <t>9C01-8000370513-MST-ETU-TRM-00879</t>
  </si>
  <si>
    <t>9C01-8000370513-MST-ETU-TRM-00880</t>
  </si>
  <si>
    <t>эл.почта</t>
  </si>
  <si>
    <t>9C01-8000370513-MST-ETU-TRM-00881</t>
  </si>
  <si>
    <t>9C01-8000370513-MST-ETU-TRM-00882</t>
  </si>
  <si>
    <t>9C01-8000370513-MST-ETU-TRM-00883</t>
  </si>
  <si>
    <t>9C01-8000370513-MST-ETU-TRM-00884</t>
  </si>
  <si>
    <t>1632-2021-2.2.1,2.1.1-ТХ_07.04.020_07.04.040-П-00-00</t>
  </si>
  <si>
    <t>1632-2021-2.2.4, 2.1.6-ТХ_07.04.023_07.04.045-П-00-00</t>
  </si>
  <si>
    <t>1632-2021-3.1, 2.1.4, 2.1.5-ТХ_07.03.010_07.04.043 07.04.044-П-00-00</t>
  </si>
  <si>
    <t>1632-2021-3.2, 2.1.11, 2.1.12-ТХ_07.03.011_07.04.050_07.04.051-П-00-00</t>
  </si>
  <si>
    <t>1632-2021-3.2-АУПТ_07.03.011</t>
  </si>
  <si>
    <t xml:space="preserve"> 1632-2021-3.3, 2.1.8, 2.1.9, 2.1.10-ТХ.ЛС</t>
  </si>
  <si>
    <t>БГИ-4980</t>
  </si>
  <si>
    <t>ДП-4441</t>
  </si>
  <si>
    <t>1632-2021-2.2.5, 2.1.6, 2.1.13-КМ-КГ6-ПОЗ</t>
  </si>
  <si>
    <t>9С01-8000461574-PRKN-ETU-LET-CON-02039</t>
  </si>
  <si>
    <t>1632-2021-2.2.5, 2.1.6, 2.1.13-КМ-ПС5-ПОЗ</t>
  </si>
  <si>
    <t>1632-2021-2.2.5,2.1.6,2.1.13-КМ-КГ6-ПОЗ</t>
  </si>
  <si>
    <t>1632-2021-2.2.5,2.1.6,2.1.13-КМ-ПС5-ПОЗ</t>
  </si>
  <si>
    <t>2409-1</t>
  </si>
  <si>
    <t>9C01-8000370513-MST-ETU-TRM-00885</t>
  </si>
  <si>
    <t>1632-2021-01-ЭС1.СУБ</t>
  </si>
  <si>
    <t>ЭС1.СУБ</t>
  </si>
  <si>
    <t>ДП-5249</t>
  </si>
  <si>
    <t>12.04.2024 (на корректировке)</t>
  </si>
  <si>
    <t>9C01-8000370513-MST-ETU-TRM-00536</t>
  </si>
  <si>
    <t>9C01-8000370513-MST-ETU-TRM-00564</t>
  </si>
  <si>
    <t>9C01-8000370513-MST-ETU-TRM-00557</t>
  </si>
  <si>
    <t>9C01-8000370513-MST-ETU-TRM-00566</t>
  </si>
  <si>
    <t>9C01-8000370513-MST-ETU-TRM-00472</t>
  </si>
  <si>
    <t>9C01-8000370513-MST-ETU-TRM-00547</t>
  </si>
  <si>
    <t>9C01-8000370513-MST-ETU-TRM-00559</t>
  </si>
  <si>
    <t>9C01-8000370513-MST-ETU-TRM-00501</t>
  </si>
  <si>
    <t>9C01-8000370513-MST-ETU-TRM-00511</t>
  </si>
  <si>
    <t>9C00-MST-ETU-TRM-00411</t>
  </si>
  <si>
    <t>9C01-8000370513-MST-ETU-TRM-00516</t>
  </si>
  <si>
    <t>9C01-8000370513-MST-ETU-TRM-00608</t>
  </si>
  <si>
    <t>9C00-MST-ETU-TRM-00469</t>
  </si>
  <si>
    <t>9C00-MST-ETU-TRM-00487</t>
  </si>
  <si>
    <t>9C01-8000370513-MST-ETU-TRM-00585</t>
  </si>
  <si>
    <t>9C01-8000370513-MST-ETU-TRM-00495</t>
  </si>
  <si>
    <t>9C00-MST-ETU-TRM-00449</t>
  </si>
  <si>
    <t>9C01-8000370513-MST-ETU-TRM-00494</t>
  </si>
  <si>
    <t>9C01-8000370513-MST-ETU-TRM-00524</t>
  </si>
  <si>
    <t>Внутренние системы водоснабжения и канализации в осях 1-7</t>
  </si>
  <si>
    <t>Внутренние системы водоснабжения и канализации в осях 8-14</t>
  </si>
  <si>
    <t>Внутренние системы водоснабжения и канализации в осях 15-23</t>
  </si>
  <si>
    <t>Конвейерная галерея №2 и конвейерная галерея №7. Воздухоснабжение</t>
  </si>
  <si>
    <t>9C01-8000370513-MST-ETU-TRM-00609</t>
  </si>
  <si>
    <t>9C01-8000370513-MST-ETU-TRM-00655</t>
  </si>
  <si>
    <t>9C01-8000370513-MST-ETU-TRM-00555</t>
  </si>
  <si>
    <t>9C01-8000370513-MST-ETU-TRM-00510</t>
  </si>
  <si>
    <t>По элект.
Почте</t>
  </si>
  <si>
    <t>18..08.2023</t>
  </si>
  <si>
    <t>9C01-8000370513-MST-ETU-TRM-00537</t>
  </si>
  <si>
    <t>По электрон.
Почте</t>
  </si>
  <si>
    <t>9C01-8000370513-MST-ETU-TRM-00592</t>
  </si>
  <si>
    <t>1632-2021-00-НВК.СО</t>
  </si>
  <si>
    <t>Наружные сети водоснабжения и канализации. Спецификация оборудования, изделий и материалов</t>
  </si>
  <si>
    <t>БГИ-5348</t>
  </si>
  <si>
    <t>9C01-8000370513-MST-ETU-TRM-00597</t>
  </si>
  <si>
    <t>9С01-8000370513-ETU-MST-TRM-00521</t>
  </si>
  <si>
    <t>9C01-8000370513-MST-ETU-TRM-00886</t>
  </si>
  <si>
    <t>9C01-8000370513-MST-ETU-TRM-00515</t>
  </si>
  <si>
    <t>9C01-8000370513-MST-ETU-TRM-00525</t>
  </si>
  <si>
    <t>9C01-8000370513-MST-ETU-TRM-00569</t>
  </si>
  <si>
    <t>9C01-8000370513-MST-ETU-TRM-00641</t>
  </si>
  <si>
    <t>9C01-8000370513-MST-ETU-TRM-00887</t>
  </si>
  <si>
    <t>9C01-8000370513-MST-ETU-TRM-00538</t>
  </si>
  <si>
    <t>9C01-8000370513-MST-ETU-TRM-00571</t>
  </si>
  <si>
    <t>9C01-8000370513-MST-ETU-TRM-00498</t>
  </si>
  <si>
    <t>9C01-8000370513-MST-ETU-TRM-00635</t>
  </si>
  <si>
    <t>9C01-8000370513-MST-ETU-TRM-00546</t>
  </si>
  <si>
    <t>9C01-8000370513-MST-ETU-TRM-00529</t>
  </si>
  <si>
    <t xml:space="preserve">Шифр 2.2.1, 2.1.1  Пересыпная станция №1, Конвейерная галерея №1 </t>
  </si>
  <si>
    <t xml:space="preserve">Шифр 2.2.1, 2.2.2, 2.1.1, 2.1.2, 2.1.4, 2.1.7  Пересыпная станция №1, 2, Конвейерная галерея №1, 2, 4, 7 </t>
  </si>
  <si>
    <t>9C01-8000370513-MST-ETU-TRM-00477</t>
  </si>
  <si>
    <t>9C01-8000370513-MST-ETU-TRM-00523</t>
  </si>
  <si>
    <t>9C01-8000370513-MST-ETU-TRM-00507</t>
  </si>
  <si>
    <t>9C01-8000370513-MST-ETU-TRM-00589</t>
  </si>
  <si>
    <t>ДП-4207</t>
  </si>
  <si>
    <t>9C01-8000370513-MST-ETU-TRM-00582</t>
  </si>
  <si>
    <t>9C01-8000370513-MST-ETU-TRM-00889</t>
  </si>
  <si>
    <t>9C01-8000370513-MST-ETU-TRM-00694</t>
  </si>
  <si>
    <t>9C01-8000370513-MST-ETU-TRM-00888</t>
  </si>
  <si>
    <t>1632-2021-1.2-КЖ02_07.02.011</t>
  </si>
  <si>
    <t>1632-2021-2.1.0,2.2.1-ВК_07.04.030</t>
  </si>
  <si>
    <t>1632-2021-2.1.5-ВК_07.04.044</t>
  </si>
  <si>
    <t>1632-2021-2.2.4 2.1.6-ВК_07.04.045, 07.04.023</t>
  </si>
  <si>
    <t>1632-2021-2.2.5,2.1.13-ВК_07.04.024_07.04.052</t>
  </si>
  <si>
    <t>9C01-8000370513-MST-ETU-TRM-00604</t>
  </si>
  <si>
    <t>9C01-8000370513-MST-ETU-TRM-00562</t>
  </si>
  <si>
    <t>По электрон.
 почте</t>
  </si>
  <si>
    <t>9C01-8000370513-MST-ETU-TRM-00890</t>
  </si>
  <si>
    <t>9C00-MST-ETU-TRM-00428</t>
  </si>
  <si>
    <t>9C01-8000370513-MST-ETU-TRM-00457</t>
  </si>
  <si>
    <t>9C01-8000370513-MST-ETU-TRM-00468</t>
  </si>
  <si>
    <t>9C01-8000370513-MST-ETU-TRM-00475</t>
  </si>
  <si>
    <t>9C01-8000370513-MST-ETU-TRM-00492</t>
  </si>
  <si>
    <t>9C01-8000370513-MST-ETU-TRM-00500</t>
  </si>
  <si>
    <t>9C01-8000370513-MST-ETU-TRM-00617</t>
  </si>
  <si>
    <t>9C01-8000370513-MST-ETU-TRM-00458</t>
  </si>
  <si>
    <t>9C01-8000370513-MST-ETU-TRM-00508</t>
  </si>
  <si>
    <t>9C01-8000370513-MST-ETU-TRM-00487</t>
  </si>
  <si>
    <t>9C00-MST-ETU-TRM-00475</t>
  </si>
  <si>
    <t>9C00-MST-ETU-TRM-00486</t>
  </si>
  <si>
    <t>9C01-8000370513-MST-ETU-TRM-00450</t>
  </si>
  <si>
    <t>9C01-8000370513-MST-ETU-TRM-00463</t>
  </si>
  <si>
    <t>9C01-8000370513-MST-ETU-TRM-00464</t>
  </si>
  <si>
    <t>9C01-8000370513-MST-ETU-TRM-00474</t>
  </si>
  <si>
    <t>9C01-8000370513-MST-ETU-TRM-00481</t>
  </si>
  <si>
    <t>9C01-8000370513-MST-ETU-TRM-00451</t>
  </si>
  <si>
    <t>9C01-8000370513-MST-ETU-TRM-00489</t>
  </si>
  <si>
    <t>9C01-8000370513-MST-ETU-TRM-00502</t>
  </si>
  <si>
    <t>9C01-8000370513-MST-ETU-TRM-00476</t>
  </si>
  <si>
    <t>9C01-8000370513-MST-ETU-TRM-00483</t>
  </si>
  <si>
    <t>По электр. почте</t>
  </si>
  <si>
    <t>9C01-8000370513-MST-ETU-TRM-00499</t>
  </si>
  <si>
    <t>9C01-8000370513-MST-ETU-TRM-00512</t>
  </si>
  <si>
    <t>Шифр 3.1, 3.2 Крытые склады №1 и №2</t>
  </si>
  <si>
    <t>Шифр 3.1, 2.1.4, 2.1.5 Крытый склад №2, Конвейерные галереи №4 и №5</t>
  </si>
  <si>
    <t>9C01-8000370513-MST-ETU-TRM-00891</t>
  </si>
  <si>
    <t>1632-2021-8.3-АОВ</t>
  </si>
  <si>
    <t>9C00-MST-ETU-TRM-00614</t>
  </si>
  <si>
    <t>9C00-MST-ETU-TRM-00271</t>
  </si>
  <si>
    <t>9C00-MST-ETU-TRM-00238</t>
  </si>
  <si>
    <t>9C00-MST-ETU-TRM-00285</t>
  </si>
  <si>
    <t>9C00-MST-ETU-TRM-00295</t>
  </si>
  <si>
    <t>9C00-MST-ETU-TRM-00327</t>
  </si>
  <si>
    <t>9C00-MST-ETU-TRM-00257</t>
  </si>
  <si>
    <t>9C00-MST-ETU-TRM-00292</t>
  </si>
  <si>
    <t>9C00-MST-ETU-TRM-00256</t>
  </si>
  <si>
    <t>9C01-8000370513-MST-ETU-TRM-00452</t>
  </si>
  <si>
    <t>9C01-8000370513-MST-ETU-TRM-00485</t>
  </si>
  <si>
    <t>9C01-8000370513-MST-ETU-TRM-00504</t>
  </si>
  <si>
    <t>9C01-8000370513-MST-ETU-TRM-00549</t>
  </si>
  <si>
    <t>9C01-8000370513-MST-ETU-TRM-00579</t>
  </si>
  <si>
    <t>9C01-8000370513-MST-ETU-TRM-00616</t>
  </si>
  <si>
    <t>1821-2022-6.1-АИ1_07.06.040-П-01-03.3</t>
  </si>
  <si>
    <t>1821-2022-6.1-АИ1_07.06.040-П-01-03.4</t>
  </si>
  <si>
    <t>1821-2022-6.1-АИ1_07.06.040-П-01-03.5</t>
  </si>
  <si>
    <t>1821-2022-6.1-АИ1_07.06.040-П-01-04.1</t>
  </si>
  <si>
    <t>1821-2022-6.1-АИ1_07.06.040-П-01-04.2</t>
  </si>
  <si>
    <t>1821-2022-6.1-АИ1_07.06.040-П-01-04.6</t>
  </si>
  <si>
    <t>1821-2022-6.1-АИ2_07.06.040-П-01-04</t>
  </si>
  <si>
    <t>1821-2022-6.1-АИ3_07.06.040-П-01-04</t>
  </si>
  <si>
    <t>1821-2022-6.1-АИ4_07.06.040-П-01-04</t>
  </si>
  <si>
    <t>1821-2022-6.1-АИ5_07.06.040-П-01-04</t>
  </si>
  <si>
    <t>1632-2021-6.1-ВК_07.06.040-П-00-00</t>
  </si>
  <si>
    <t>9C01-8000370513-MST-ETU-TRM-00473</t>
  </si>
  <si>
    <t>Шифр 3.2, 2.1.11, 2.1.12 Крытый склад №2, Конвейерные галереи №11 и №12</t>
  </si>
  <si>
    <t>Шифр 3.3, 2.1.8, 2.1.9, 2.1.10 Купольные склады, Конвейерные галереи №8, №9, №10</t>
  </si>
  <si>
    <t>9C00-MST-ETU-TRM-00122</t>
  </si>
  <si>
    <t>9C00-MST-ETU-TRM-00138</t>
  </si>
  <si>
    <t>9C00-MST-ETU-TRM-00160</t>
  </si>
  <si>
    <t>1632-2021-3.3.1…3.3.8-КЖ02.СУБ</t>
  </si>
  <si>
    <t>9C00-MST-ETU-TRM-00244</t>
  </si>
  <si>
    <t>1632-2021-3.3.1…3.3.8-КЖ03.СУБ</t>
  </si>
  <si>
    <t>9C00-MST-ETU-TRM-00243</t>
  </si>
  <si>
    <t>9C00-MST-ETU-TRM-00251</t>
  </si>
  <si>
    <t>1632-2021-3.3.1…3.3.8-КЖ04.СУБ</t>
  </si>
  <si>
    <t>9C00-MST-ETU-TRM-00275</t>
  </si>
  <si>
    <t>1632-2021-3.3.1…3.3.8-КЖ05.СУБ</t>
  </si>
  <si>
    <t>Купольные склады. Фундамент навесов</t>
  </si>
  <si>
    <t>Конструкции железобетонные. Ростверки и полы купольных складов</t>
  </si>
  <si>
    <t>9C00-MST-ETU-TRM-00273</t>
  </si>
  <si>
    <t>9C00-MST-ETU-TRM-00392</t>
  </si>
  <si>
    <t>9C00-MST-ETU-TRM-00399</t>
  </si>
  <si>
    <t>9C00-MST-ETU-TRM-00228</t>
  </si>
  <si>
    <t>9C00-MST-ETU-TRM-00248</t>
  </si>
  <si>
    <t>9C00-MST-ETU-TRM-00412</t>
  </si>
  <si>
    <t>9C01-8000370513-MST-ETU-TRM-00471</t>
  </si>
  <si>
    <t>2410-1</t>
  </si>
  <si>
    <t>9C00-MST-ETU-TRM-00382</t>
  </si>
  <si>
    <t>По элект. Почте</t>
  </si>
  <si>
    <t>9C01-8000370513-MST-ETU-TRM-00341</t>
  </si>
  <si>
    <t>9C01-8000370513-MST-ETU-TRM-00364</t>
  </si>
  <si>
    <t>9C01-8000370513-MST-ETU-TRM-00366</t>
  </si>
  <si>
    <t>9C00-MST-ETU-TRM-00427</t>
  </si>
  <si>
    <t>9C00-MST-ETU-TRM-00311</t>
  </si>
  <si>
    <t>9C00-MST-ETU-TRM-00359</t>
  </si>
  <si>
    <t>9C00-MST-ETU-TRM-00368</t>
  </si>
  <si>
    <t>9C00-MST-ETU-TRM-00384</t>
  </si>
  <si>
    <t>9C00-MST-ETU-TRM-00386</t>
  </si>
  <si>
    <t>9C00-MST-ETU-TRM-00430</t>
  </si>
  <si>
    <t>9C01-8000370513-MST-ETU-TRM-00447</t>
  </si>
  <si>
    <t>9C01-8000370513-MST-ETU-TRM-00488</t>
  </si>
  <si>
    <t>По электрон. 
почте</t>
  </si>
  <si>
    <t>БГИ-4352</t>
  </si>
  <si>
    <t>9С01-8000370513-ETU-MST-TRM-00631</t>
  </si>
  <si>
    <t>9С01-8000370513-ETU-MST-TRM-00711</t>
  </si>
  <si>
    <t>9C00-MST-ETU-TRM-00340</t>
  </si>
  <si>
    <t>9C00-MST-ETU-TRM-00348</t>
  </si>
  <si>
    <t>9C00-MST-ETU-TRM-00404</t>
  </si>
  <si>
    <t>9C00-MST-ETU-TRM-00408</t>
  </si>
  <si>
    <t>9C00-MST-ETU-TRM-00356</t>
  </si>
  <si>
    <t>9C00-MST-ETU-TRM-00367</t>
  </si>
  <si>
    <t>9C00-MST-ETU-TRM-00372</t>
  </si>
  <si>
    <t>9C00-MST-ETU-TRM-00306</t>
  </si>
  <si>
    <t>9C00-MST-ETU-TRM-00067</t>
  </si>
  <si>
    <t>9C00-MST-ETU-TRM-00072</t>
  </si>
  <si>
    <t>9C00-MST-ETU-TRM-00085</t>
  </si>
  <si>
    <t>9C00-MST-ETU-TRM-00437</t>
  </si>
  <si>
    <t>9C00-MST-ETU-TRM-00038</t>
  </si>
  <si>
    <t>9C00-MST-ETU-TRM-00074</t>
  </si>
  <si>
    <t>9C00-MST-ETU-TRM-00080</t>
  </si>
  <si>
    <t>9C00-MST-ETU-TRM-00459</t>
  </si>
  <si>
    <t>9C01-8000370513-MST-ETU-TRM-00595</t>
  </si>
  <si>
    <t>9C01-8000370513-MST-ETU-TRM-00480</t>
  </si>
  <si>
    <t>По электрон. Почте</t>
  </si>
  <si>
    <t xml:space="preserve">ООО "СтройТехИмпорт" </t>
  </si>
  <si>
    <t xml:space="preserve">9С01-8000623237-ETU-STI-LET-CON-01809 </t>
  </si>
  <si>
    <t>9C01-8000370513-MST-ETU-TRM-00892</t>
  </si>
  <si>
    <t>1632-2021-2.1.12-АР.ЛС_07.04.051</t>
  </si>
  <si>
    <t>1632-2021-2.2.1-АР.ЛС_07.04.020</t>
  </si>
  <si>
    <t>1632-2021-2.2.1-КЖ02.ЛС_07.04.020</t>
  </si>
  <si>
    <t>1632-2021-2.2.3-АОВ_07.04.022</t>
  </si>
  <si>
    <t>1632-2021-2.2.4-АОВ_07.04.023</t>
  </si>
  <si>
    <t>1632-2021-2.2.5, 2.1.13-ВС_07.04.023</t>
  </si>
  <si>
    <t>1632-2021-2.2.5-АОВ.ЛС_07.04.024</t>
  </si>
  <si>
    <t>1632-2021-2.2.6-ОВ.ЛС_07.04.025</t>
  </si>
  <si>
    <t>1632-2021-2.2.7, 2.1.3-ПТ.ЛС_07.04.026</t>
  </si>
  <si>
    <t>1632-2021-3.1-ПТ.ЛС_07.03.010</t>
  </si>
  <si>
    <t>1632-2021-3.2-ПТ.ЛС_07.03.011</t>
  </si>
  <si>
    <t>1632-2021-3.3-АОВ.ЛС_07.03.012</t>
  </si>
  <si>
    <t>1632-2021-3.3-ЭОМ_07.03.012</t>
  </si>
  <si>
    <t>1632-2021-5.1.5-ЭС.ЛС_03.02.084</t>
  </si>
  <si>
    <t>1632-2021-1.1,1.2,2.1.0-ПТ.ЛС_07.02.010_07.02.011_07.04.030</t>
  </si>
  <si>
    <t>1632-2021-1.1-КЖ1_07.02.010</t>
  </si>
  <si>
    <t>1632-2021-2.1.2,2.1.7-КМ3_07.04.041</t>
  </si>
  <si>
    <t>1632-2021-2.1.2,2.1.7-КМ3_07.04.046</t>
  </si>
  <si>
    <t>1632-2021-2.1.2, 2.1.7-ОВ.ЛС_07.04.046_07.04.041</t>
  </si>
  <si>
    <t>1632-2021-2.1.3-ЭОМ.ЛС_07.04.042</t>
  </si>
  <si>
    <t>9C01-8000370513-MST-ETU-TRM-00893</t>
  </si>
  <si>
    <t>9C01-8000370513-MST-ETU-TRM-00894</t>
  </si>
  <si>
    <t>1632-2021-2.1.2, 2.1.7-КМ1/КМ2/КМ3-ПОЗ</t>
  </si>
  <si>
    <t>КМ1/КМ2/КМ3</t>
  </si>
  <si>
    <t>1632-2021-2.1.2, 2.1.7-КМ1/КМ2/КМ3-ПОЗ.ЛС</t>
  </si>
  <si>
    <t>1632-2021-2.1.3-КМ-ПОЗ.ЛС</t>
  </si>
  <si>
    <t>Конвейерная галерея №3. Проект проведения огнезащитной обработки несущих стальных конструкций. Локальная смета</t>
  </si>
  <si>
    <t>1632-2021-2.1.11-КМ-ПОЗ.ЛС</t>
  </si>
  <si>
    <t>1632-2021-2.1.12-КМ-ПОЗ.ЛС</t>
  </si>
  <si>
    <t>ПС5</t>
  </si>
  <si>
    <t>1632-2021-2.2.5, 2.1.6, 2.1.13-КМ-ПС5-ПОЗ.ЛС</t>
  </si>
  <si>
    <t>КГ6</t>
  </si>
  <si>
    <t>1632-2021-2.2.5, 2.1.6, 2.1.13-КМ-КГ6-ПОЗ.ЛС</t>
  </si>
  <si>
    <t>1632-2021-2.2.5, 2.1.6, 2.1.13-КМ-ПОЗ.ЛС</t>
  </si>
  <si>
    <t>1632-2021-2.2.1-КМ-ПОЗ.ЛС</t>
  </si>
  <si>
    <t>1632-2021-2.2.7-КМ-ПОЗ.ЛС</t>
  </si>
  <si>
    <t>9C01-8000370513-MST-ETU-TRM-00895</t>
  </si>
  <si>
    <t xml:space="preserve">                                                                            </t>
  </si>
  <si>
    <t xml:space="preserve">                                                                                                                                                                                                                                                                               </t>
  </si>
  <si>
    <t>9C01-8000370513-MST-ETU-TRM-00896</t>
  </si>
  <si>
    <t>1632-2021-6.1-ЧС.СУБ</t>
  </si>
  <si>
    <t>ЧС.СУБ</t>
  </si>
  <si>
    <t>1632-2021-6.1-ЧС.СУБ.ЛС</t>
  </si>
  <si>
    <t>Система часофикации. Локальная смета</t>
  </si>
  <si>
    <t>Административно-бытовой корпус. Система часофикации</t>
  </si>
  <si>
    <t>Н-563-2023</t>
  </si>
  <si>
    <t xml:space="preserve">Н-459-2023 </t>
  </si>
  <si>
    <t>Н-302-2024</t>
  </si>
  <si>
    <t>Н-618-2023</t>
  </si>
  <si>
    <t xml:space="preserve">Н-584-2023 </t>
  </si>
  <si>
    <t xml:space="preserve">Н-680-2023 </t>
  </si>
  <si>
    <t xml:space="preserve">Н-480-2023 </t>
  </si>
  <si>
    <t>Н-736-2023</t>
  </si>
  <si>
    <t>1632-2021-5.2.1-АТХ</t>
  </si>
  <si>
    <t>1632-2021-00-ТС-П-01-01</t>
  </si>
  <si>
    <t>1632-2021-2.2.7-СТН.СУБ_07.04.026-П01</t>
  </si>
  <si>
    <t>1632-2021-3.1-ИСБ.СУБ_07.03.010-П01</t>
  </si>
  <si>
    <t>1632-2021-3.1-ИСБ.СУБ_07.03.010-П02</t>
  </si>
  <si>
    <t>Интегрированная система безопасности (в составе ОС, СОТ ). Монтажные работы. Локальная смета</t>
  </si>
  <si>
    <t>Интегрированная система безопасности (в составе ОС, СОТ ). Пусконаладочные работы. Локальная смета</t>
  </si>
  <si>
    <t>1632-2021-3.2-ИСБ.СУБ_07.03.011-П01</t>
  </si>
  <si>
    <t xml:space="preserve"> 1632-2021-3.2-ИСБ.СУБ_07.03.011-П02</t>
  </si>
  <si>
    <t>Интегрированная система безопасности (в составе ОС, СОТ). Монтажные работы. Локальная смета</t>
  </si>
  <si>
    <t>Интегрированная система безопасности (в составе ОС, СОТ). Пусконаладочные работы. Локальная смета</t>
  </si>
  <si>
    <t>Интегрированная система безопасности (в составе ОС, СОТ). Локальная смета</t>
  </si>
  <si>
    <t>3.10</t>
  </si>
  <si>
    <t>5.7.2</t>
  </si>
  <si>
    <t>1632-2021-5.3-ИОС7.2</t>
  </si>
  <si>
    <t>Котельная. Наружное газоснабжение</t>
  </si>
  <si>
    <t>9C00-MST-ETU-TRM-00465</t>
  </si>
  <si>
    <t>9C01-8000370513-MST-ETU-TRM-00898</t>
  </si>
  <si>
    <t>9C01-8000370513-MST-ETU-TRM-00897</t>
  </si>
  <si>
    <t>1632-2021-3.2-КЖ1.ЛС</t>
  </si>
  <si>
    <t>Конструкции железобетонные. Фундаменты. Локальная смета</t>
  </si>
  <si>
    <t>1632-2021-2.1.0-ПУ</t>
  </si>
  <si>
    <t>9C01-8000370513-MST-ETU-TRM-00899</t>
  </si>
  <si>
    <t>Тоннель. Пулеудаление</t>
  </si>
  <si>
    <t>Тоннель. Пулеудаление. Локальная смета</t>
  </si>
  <si>
    <t>БГИ-1671, БГИ-2317</t>
  </si>
  <si>
    <t>15.04.2022, 20.05.2022</t>
  </si>
  <si>
    <t>1821-2022-6.1-ДЗП</t>
  </si>
  <si>
    <t>ДЗП</t>
  </si>
  <si>
    <t>3D визуализация проекта помещения АБК</t>
  </si>
  <si>
    <t>БГИ-832</t>
  </si>
  <si>
    <t>1632-2021-1.1,1.2,2.1.0-ЭОМ_07.02.010_07.02.011_07.04.030-П-00-00</t>
  </si>
  <si>
    <t>1632-2021-2.1.0, 2.2.1-ПС.СУБ_07.04.030, 07.04.020-П01</t>
  </si>
  <si>
    <t>1632-2021-2.1.0, 2.2.1-ПС.СУБ_07.04.030, 07.04.020-П02</t>
  </si>
  <si>
    <t>1632-2021-2.1.0, 2.2.1-ПУ.ЛС</t>
  </si>
  <si>
    <t>Пылеудаление Туннель. Пересыпная станция №1. Локальная смета</t>
  </si>
  <si>
    <t>1632-2021-2.1.12, 2.1.13, 2.2.6-ПС.СУБ_07.04.051, 07.04.052, 07.04.025-П01</t>
  </si>
  <si>
    <t>1632-2021-2.1.12, 2.1.13, 2.2.6-ПС.СУБ_07.04.051, 07.04.052, 07.04.025-П02</t>
  </si>
  <si>
    <t>9C01-8000370513-MST-ETU-TRM-00900</t>
  </si>
  <si>
    <t>9C00-MST-ETU-TRM-00482</t>
  </si>
  <si>
    <t>9C01-8000370513-MST-ETU-TRM-00901</t>
  </si>
  <si>
    <t>1632-2021-3.3.9-КМ</t>
  </si>
  <si>
    <t>Рабочая документация
Купольный склад. Электропомещение.
Конструкции металлические.</t>
  </si>
  <si>
    <t>1632-2021-3.3.9-КМ.ЛС</t>
  </si>
  <si>
    <t>ДП-516</t>
  </si>
  <si>
    <t>ДП-1651</t>
  </si>
  <si>
    <t>ДП-1017</t>
  </si>
  <si>
    <t>ДП-4146</t>
  </si>
  <si>
    <t>БГИ-1507</t>
  </si>
  <si>
    <t>9C01-8000370513-MST-ETU-TRM-00558</t>
  </si>
  <si>
    <t>9C01-8000370513-MST-ETU-TRM-00548</t>
  </si>
  <si>
    <t>9C01-8000370513-MST-ETU-TRM-00590</t>
  </si>
  <si>
    <t>9C01-8000370513-MST-ETU-TRM-00561</t>
  </si>
  <si>
    <t>9C01-8000370513-MST-ETU-TRM-00470</t>
  </si>
  <si>
    <t>1632-2021-5.3-ОТР.ЛС</t>
  </si>
  <si>
    <t>Котельная. Основные технические решения. Локальная смета</t>
  </si>
  <si>
    <t>9C01-8000370513-MST-ETU-TRM-00454</t>
  </si>
  <si>
    <t>9C01-8000370513-MST-ETU-TRM-00462</t>
  </si>
  <si>
    <t>Рассмотрен</t>
  </si>
  <si>
    <t>9C01-8000370513-MST-ETU-TRM-00380</t>
  </si>
  <si>
    <t>9C01-8000370513-MST-ETU-TRM-00106</t>
  </si>
  <si>
    <t>9C01-8000370513-MST-ETU-TRM-00139</t>
  </si>
  <si>
    <t>9C01-8000370513-MST-ETU-TRM-00163</t>
  </si>
  <si>
    <t>9C01-8000370513-MST-ETU-TRM-00261</t>
  </si>
  <si>
    <t>9C01-8000370513-MST-ETU-TRM-00371</t>
  </si>
  <si>
    <t>9C00-MST-ETU-TRM-00096</t>
  </si>
  <si>
    <t>9C00-MST-ETU-TRM-00136</t>
  </si>
  <si>
    <t>9C00-MST-ETU-TRM-00255</t>
  </si>
  <si>
    <t>9C00-MST-ETU-TRM-00319</t>
  </si>
  <si>
    <t>9C00-MST-ETU-TRM-00149</t>
  </si>
  <si>
    <t>9C01-8000370513-MST-ETU-TRM-00902</t>
  </si>
  <si>
    <t>9C01-8000370513-MST-ETU-TRM-00903</t>
  </si>
  <si>
    <t>2410-2</t>
  </si>
  <si>
    <t>1372-2019-5.4-ТХ-и2</t>
  </si>
  <si>
    <t>9C01-8000370513-MST-ETU-TRM-00904</t>
  </si>
  <si>
    <t>9C00-MST-ETU-TRM-00106</t>
  </si>
  <si>
    <t>9C00-MST-ETU-TRM-00135</t>
  </si>
  <si>
    <t>9C00-MST-ETU-TRM-00151</t>
  </si>
  <si>
    <t>9C00-MST-ETU-TRM-00262</t>
  </si>
  <si>
    <t>9C00-MST-ETU-TRM-00283</t>
  </si>
  <si>
    <t>9C00-MST-ETU-TRM-00291</t>
  </si>
  <si>
    <t>9C00-MST-ETU-TRM-00370</t>
  </si>
  <si>
    <t>9C00-MST-ETU-TRM-00374</t>
  </si>
  <si>
    <t>9C00-MST-ETU-TRM-00905</t>
  </si>
  <si>
    <t>9C01-8000370513-MST-ETU-TRM-00905</t>
  </si>
  <si>
    <t>2411-1</t>
  </si>
  <si>
    <t>и2</t>
  </si>
  <si>
    <t>9C01-8000370513-MST-ETU-TRM-00906</t>
  </si>
  <si>
    <t>1632-2021-2.2.1-ПУ</t>
  </si>
  <si>
    <t>1632-2021-2.2.1-ПУ.ЛС</t>
  </si>
  <si>
    <t>9C01-8000370513-MST-ETU-TRM-00907</t>
  </si>
  <si>
    <t xml:space="preserve">БГИ-5889 </t>
  </si>
  <si>
    <t>БГИ-5889</t>
  </si>
  <si>
    <t>9C01-8000370513-MST-ETU-TRM-00422</t>
  </si>
  <si>
    <t>9C01-8000370513-MST-ETU-TRM-00377</t>
  </si>
  <si>
    <t>9C01-8000370513-MST-ETU-TRM-00375</t>
  </si>
  <si>
    <t>9C01-8000370513-MST-ETU-TRM-00262</t>
  </si>
  <si>
    <t>БГИ-5047</t>
  </si>
  <si>
    <t>9C01-8000370513-MST-ETU-TRM-00096</t>
  </si>
  <si>
    <t>9C01-8000370513-MST-ETU-TRM-00125</t>
  </si>
  <si>
    <t>9C01-8000370513-MST-ETU-TRM-00150</t>
  </si>
  <si>
    <t>9C01-8000370513-MST-ETU-TRM-00308</t>
  </si>
  <si>
    <t>9C01-8000370513-MST-ETU-TRM-00343</t>
  </si>
  <si>
    <t>ООО "Алекон-Рус"</t>
  </si>
  <si>
    <t>2411-2</t>
  </si>
  <si>
    <t>9C01-8000370513-MST-ETU-TRM-00908</t>
  </si>
  <si>
    <t>1632-2021-2.1.4-ПУ</t>
  </si>
  <si>
    <t>9C01-8000370513-MST-ETU-TRM-00909</t>
  </si>
  <si>
    <t>Пылеудаление Конвейерная галерея №4</t>
  </si>
  <si>
    <t>9C01-8000370513-MST-ETU-TRM-00910</t>
  </si>
  <si>
    <t>1632-2021-1.1, 1.2-ПС.СУБ_07.02.010, 07.02.011-П01</t>
  </si>
  <si>
    <t>1632-2021-1.1, 1.2-ПС.СУБ_07.02.010, 07.02.011-П02</t>
  </si>
  <si>
    <t>Системы противопожарной автоматики (в составе АУПС и СОУЭ). Локальная смета ПНР</t>
  </si>
  <si>
    <t>Системы противопожарной автоматики (в составе АУПС и СОУЭ). Локальная смета СМР</t>
  </si>
  <si>
    <t>1632-2021-1.1, 1.2-СС.СУБ_07.02.010, 07.02.011-П01</t>
  </si>
  <si>
    <t>нет даты</t>
  </si>
  <si>
    <t>нет накладной</t>
  </si>
  <si>
    <t>не принято</t>
  </si>
  <si>
    <t>9C01-8000370513-MST-ETU-TRM-00456</t>
  </si>
  <si>
    <t>9C01-8000370513-MST-ETU-TRM-00678</t>
  </si>
  <si>
    <t>9C00-MST-ETU-TRM-00115</t>
  </si>
  <si>
    <t>9C00-MST-ETU-TRM-00124</t>
  </si>
  <si>
    <t>9C00-MST-ETU-TRM-00131</t>
  </si>
  <si>
    <t>9C01-8000370513-MST-ETU-TRM-00189</t>
  </si>
  <si>
    <t>9C00-MST-ETU-TRM-00274</t>
  </si>
  <si>
    <t>9C00-MST-ETU-TRM-00303</t>
  </si>
  <si>
    <t>9C01-8000370513-MST-ETU-TRM-00123</t>
  </si>
  <si>
    <t>9C01-8000370513-MST-ETU-TRM-00152</t>
  </si>
  <si>
    <t>9C01-8000370513-MST-ETU-TRM-00257</t>
  </si>
  <si>
    <t>9C01-8000370513-MST-ETU-TRM-00299</t>
  </si>
  <si>
    <t>9C01-8000370513-MST-ETU-TRM-00313</t>
  </si>
  <si>
    <t>9C01-8000370513-MST-ETU-TRM-00632</t>
  </si>
  <si>
    <t>9C00-MST-ETU-TRM-00326</t>
  </si>
  <si>
    <t>9C00-MST-ETU-TRM-00335</t>
  </si>
  <si>
    <t>9C00-MST-ETU-TRM-00338</t>
  </si>
  <si>
    <t>9C00-MST-ETU-TRM-00363</t>
  </si>
  <si>
    <t>9C00-MST-ETU-TRM-00394</t>
  </si>
  <si>
    <t>9C00-MST-ETU-TRM-00385</t>
  </si>
  <si>
    <t>9C00-MST-ETU-TRM-00137</t>
  </si>
  <si>
    <t>9C00-MST-ETU-TRM-00146</t>
  </si>
  <si>
    <t>9C00-MST-ETU-TRM-00168</t>
  </si>
  <si>
    <t>9C00-MST-ETU-TRM-00245</t>
  </si>
  <si>
    <t>9C00-MST-ETU-TRM-00268</t>
  </si>
  <si>
    <t>9C00-MST-ETU-TRM-00084</t>
  </si>
  <si>
    <t>9C00-MST-ETU-TRM-00114</t>
  </si>
  <si>
    <t>9C00-MST-ETU-TRM-00118</t>
  </si>
  <si>
    <t>9C00-MST-ETU-TRM-00147</t>
  </si>
  <si>
    <t>9C00-MST-ETU-TRM-00092</t>
  </si>
  <si>
    <t>9C00-MST-ETU-TRM-00104</t>
  </si>
  <si>
    <t>9C00-MST-ETU-TRM-00145</t>
  </si>
  <si>
    <t>9C00-MST-ETU-TRM-00098</t>
  </si>
  <si>
    <t>9C00-MST-ETU-TRM-00112</t>
  </si>
  <si>
    <t>9C00-MST-ETU-TRM-00253</t>
  </si>
  <si>
    <t>9C00-MST-ETU-TRM-00144</t>
  </si>
  <si>
    <t>9C01-8000370513-MST-ETU-TRM-00911</t>
  </si>
  <si>
    <t>9C00-MST-ETU-TRM-00102</t>
  </si>
  <si>
    <t>9C00-MST-ETU-TRM-00279</t>
  </si>
  <si>
    <t>9C00-MST-ETU-TRM-00154</t>
  </si>
  <si>
    <t>9C01-8000370513-MST-ETU-TRM-00120</t>
  </si>
  <si>
    <t>9C01-8000370513-MST-ETU-TRM-00134</t>
  </si>
  <si>
    <t>9C01-8000370513-MST-ETU-TRM-00225</t>
  </si>
  <si>
    <t>9C01-8000370513-MST-ETU-TRM-00286</t>
  </si>
  <si>
    <t>9C01-8000370513-MST-ETU-TRM-00305</t>
  </si>
  <si>
    <t>9C01-8000370513-MST-ETU-TRM-00214</t>
  </si>
  <si>
    <t>9C01-8000370513-MST-ETU-TRM-00912</t>
  </si>
  <si>
    <t>9C00-MST-ETU-TRM-00113</t>
  </si>
  <si>
    <t>9C00-MST-ETU-TRM-00082</t>
  </si>
  <si>
    <t>9C00-MST-ETU-TRM-00099</t>
  </si>
  <si>
    <t>9C00-MST-ETU-TRM-00141</t>
  </si>
  <si>
    <t>9C00-MST-ETU-TRM-00148</t>
  </si>
  <si>
    <t>9C00-MST-ETU-TRM-00222</t>
  </si>
  <si>
    <t>9C00-MST-ETU-TRM-00239</t>
  </si>
  <si>
    <t>9C00-MST-ETU-TRM-00267</t>
  </si>
  <si>
    <t>9C00-MST-ETU-TRM-00297</t>
  </si>
  <si>
    <t>9C00-MST-ETU-TRM-00093</t>
  </si>
  <si>
    <t>9C00-MST-ETU-TRM-00101</t>
  </si>
  <si>
    <t>1632-2021-2.1.5-ПУ</t>
  </si>
  <si>
    <t>9C01-8000370513-MST-ETU-TRM-00913</t>
  </si>
  <si>
    <t>Пылеудаление. Пересыпная станция №1</t>
  </si>
  <si>
    <t>Пылеудаление. Пересыпная станция №1. Локальная смета</t>
  </si>
  <si>
    <t>Пылеудаление Пересыпная станция №5. Локальная смета</t>
  </si>
  <si>
    <t>Пылеудаление Конвейерная галерея №5</t>
  </si>
  <si>
    <t>Пылеудаление Конвейерная галерея №5. Локальная смета</t>
  </si>
  <si>
    <t>Большепролет</t>
  </si>
  <si>
    <t>9C00-MST-ETU-TRM-00086</t>
  </si>
  <si>
    <t>9C00-MST-ETU-TRM-00119</t>
  </si>
  <si>
    <t>9C00-MST-ETU-TRM-00142</t>
  </si>
  <si>
    <t>9C00-MST-ETU-TRM-00220</t>
  </si>
  <si>
    <t>9C00-MST-ETU-TRM-00229</t>
  </si>
  <si>
    <t>9C00-MST-ETU-TRM-00189</t>
  </si>
  <si>
    <t>9C00-MST-ETU-TRM-00068</t>
  </si>
  <si>
    <t>9С01-8000461574-ETU-PRKN-LET-ENG-01892</t>
  </si>
  <si>
    <t>9С01-8000461574-ETU-PRKN-LET-CON-02058</t>
  </si>
  <si>
    <t>9C01-8000370513-MST-ETU-TRM-00210</t>
  </si>
  <si>
    <t>9C01-8000370513-MST-ETU-TRM-00219</t>
  </si>
  <si>
    <t>9C01-8000370513-MST-ETU-TRM-00265</t>
  </si>
  <si>
    <t>9C00-MST-ETU-TRM-00202</t>
  </si>
  <si>
    <t>9C00-MST-ETU-TRM-00270</t>
  </si>
  <si>
    <t>9C01-8000370513-MST-ETU-TRM-00220</t>
  </si>
  <si>
    <t>9C01-8000370513-MST-ETU-TRM-00232</t>
  </si>
  <si>
    <t>9C01-8000370513-MST-ETU-TRM-00293</t>
  </si>
  <si>
    <t>9C01-8000370513-MST-ETU-TRM-00461</t>
  </si>
  <si>
    <t>9C01-8000370513-MST-ETU-TRM-00221</t>
  </si>
  <si>
    <t>9C01-8000370513-MST-ETU-TRM-00254</t>
  </si>
  <si>
    <t>9C01-8000370513-MST-ETU-TRM-00290</t>
  </si>
  <si>
    <t>9C00-MST-ETU-TRM-00204</t>
  </si>
  <si>
    <t>9C00-MST-ETU-TRM-00277</t>
  </si>
  <si>
    <t>9C00-MST-ETU-TRM-00230</t>
  </si>
  <si>
    <t>9C00-MST-ETU-TRM-00263</t>
  </si>
  <si>
    <t>9C00-MST-ETU-TRM-00208</t>
  </si>
  <si>
    <t>9C00-MST-ETU-TRM-00209</t>
  </si>
  <si>
    <t>9C00-MST-ETU-TRM-00294</t>
  </si>
  <si>
    <t>9C00-MST-ETU-TRM-00316</t>
  </si>
  <si>
    <t>9C00-MST-ETU-TRM-00331</t>
  </si>
  <si>
    <t>9C00-MST-ETU-TRM-00299</t>
  </si>
  <si>
    <t>9C00-MST-ETU-TRM-00310</t>
  </si>
  <si>
    <t>9C00-MST-ETU-TRM-00330</t>
  </si>
  <si>
    <t>9C00-MST-ETU-TRM-00352</t>
  </si>
  <si>
    <t>9C00-MST-ETU-TRM-00312</t>
  </si>
  <si>
    <t>9C00-MST-ETU-TRM-00320</t>
  </si>
  <si>
    <t>9C00-MST-ETU-TRM-00282</t>
  </si>
  <si>
    <t>9C00-MST-ETU-TRM-00278</t>
  </si>
  <si>
    <t>9C00-MST-ETU-TRM-00298</t>
  </si>
  <si>
    <t>9C00-MST-ETU-TRM-00264</t>
  </si>
  <si>
    <t>9C00-MST-ETU-TRM-00242</t>
  </si>
  <si>
    <t>9C00-MST-ETU-TRM-00235</t>
  </si>
  <si>
    <t>9C00-MST-ETU-TRM-00269</t>
  </si>
  <si>
    <t>9C00-MST-ETU-TRM-00381</t>
  </si>
  <si>
    <t>9C00-MST-ETU-TRM-00395</t>
  </si>
  <si>
    <t>9C00-MST-ETU-TRM-00203</t>
  </si>
  <si>
    <t>9C00-MST-ETU-TRM-00211</t>
  </si>
  <si>
    <t>9C00-MST-ETU-TRM-00217</t>
  </si>
  <si>
    <t>9C00-MST-ETU-TRM-00246</t>
  </si>
  <si>
    <t>9C00-MST-ETU-TRM-00276</t>
  </si>
  <si>
    <t>9C00-MST-ETU-TRM-00391</t>
  </si>
  <si>
    <t>9C01-8000370513-MST-ETU-TRM-00914</t>
  </si>
  <si>
    <t>Другие АПП по шифру</t>
  </si>
  <si>
    <t>Другие АПП</t>
  </si>
  <si>
    <t>9C01-8000370513-MST-ETU-TRM-00915</t>
  </si>
  <si>
    <t>1632-2021-2.1.1-ПУ</t>
  </si>
  <si>
    <t>Пылеудаление Конвейерная галерея №1</t>
  </si>
  <si>
    <t>1632-2021-2.2.2-КЖ02_07.04.021-П-03</t>
  </si>
  <si>
    <t>9С01-8000461574-ETU-PRKN-LET-CON-02074</t>
  </si>
  <si>
    <t>2.1.0, 2.2.1</t>
  </si>
  <si>
    <t>2411-5</t>
  </si>
  <si>
    <t>ООО «СК «Байкалтехстрой»</t>
  </si>
  <si>
    <t>9C01-8000370513-MST-ETU-TRM-00916</t>
  </si>
  <si>
    <t>БГИ-2465</t>
  </si>
  <si>
    <t>1632-2021-1.1, 1.2, 2.1.0-АОВ_07.02.010_07.02.011_07.04.030-П-00-00</t>
  </si>
  <si>
    <t>1632-2021-2.2.6-ВК_07.04.025-П-00-00</t>
  </si>
  <si>
    <t>1632-2021-2.2.7-АОВ_07.04.026-П-00-00</t>
  </si>
  <si>
    <t>1632-2021-3.1-СТН.СУБ_07.03.010-П01</t>
  </si>
  <si>
    <t>9C01-8000370513-MST-ETU-TRM-00917</t>
  </si>
  <si>
    <t>9C00-MST-ETU-TRM-00917</t>
  </si>
  <si>
    <t>Акт ППД</t>
  </si>
  <si>
    <t>5.2</t>
  </si>
  <si>
    <t>АПП б/н</t>
  </si>
  <si>
    <t>9C01-8000370513-MST-ETU-TRM-00918</t>
  </si>
  <si>
    <t>9C01-8000370513-MST-ETU-TRM-00919</t>
  </si>
  <si>
    <t>9C01-8000370513-MST-ETU-TRM-00920</t>
  </si>
  <si>
    <t>TRM\9C01-8000370513-MST-ETU-TRM-00920</t>
  </si>
  <si>
    <t>9C01-8000370513-MST-ETU-TRM-00921</t>
  </si>
  <si>
    <t>1632-2021-00-РТ2.СУБ</t>
  </si>
  <si>
    <t>РТ2.СУБ</t>
  </si>
  <si>
    <t>Локальная система оповещения</t>
  </si>
  <si>
    <t>9C01-8000370513-MST-ETU-TRM-00922</t>
  </si>
  <si>
    <t>1632-2021-00-РТ2.ЛС</t>
  </si>
  <si>
    <t xml:space="preserve">Локальная система оповещения. Локальная смета </t>
  </si>
  <si>
    <t>2412-2</t>
  </si>
  <si>
    <t>9C01-8000370513-MST-ETU-TRM-00923</t>
  </si>
  <si>
    <t>1632-2021-5.2.1-КМД</t>
  </si>
  <si>
    <t>КМД</t>
  </si>
  <si>
    <t>Очистные сооружения канализации
РАБОЧАЯ ДОКУМЕНТАЦИЯ
Конструкции металлические деталировочные</t>
  </si>
  <si>
    <t>2412-1</t>
  </si>
  <si>
    <t>Направлена РД в эл.виде в ПН для ознакомления 21.11.2024</t>
  </si>
  <si>
    <t>9C00-MST-ETU-TRM-00218</t>
  </si>
  <si>
    <t>9C00-MST-ETU-TRM-00236</t>
  </si>
  <si>
    <t>9C00-MST-ETU-TRM-00254</t>
  </si>
  <si>
    <t>9C00-MST-ETU-TRM-00162</t>
  </si>
  <si>
    <t>9C00-MST-ETU-TRM-00170</t>
  </si>
  <si>
    <t>9C00-MST-ETU-TRM-00393</t>
  </si>
  <si>
    <t>9C00-MST-ETU-TRM-00398</t>
  </si>
  <si>
    <t>9С01-8000461574-ETU-PRKN-LET-CON-02017</t>
  </si>
  <si>
    <t>9С01-8000461574-ETU-PRKN-LET-CON-02247</t>
  </si>
  <si>
    <t>9С01-8000461574-ETU-PRKN-LET-CON-02172</t>
  </si>
  <si>
    <t>9C01-8000370513-MST-ETU-TRM-00924</t>
  </si>
  <si>
    <t>9C00-MST-ETU-TRM-00376</t>
  </si>
  <si>
    <t>9C00-MST-ETU-TRM-00397</t>
  </si>
  <si>
    <t>9C00-MST-ETU-TRM-00169</t>
  </si>
  <si>
    <t>9C00-MST-ETU-TRM-00159</t>
  </si>
  <si>
    <t>9C00-MST-ETU-TRM-00416</t>
  </si>
  <si>
    <t>9C01-8000370513-MST-ETU-TRM-00925</t>
  </si>
  <si>
    <t>1632-2021-3.4-ОВ_01.05.060-П-00-01</t>
  </si>
  <si>
    <t>9C01-8000370513-MST-ETU-TRM-00497</t>
  </si>
  <si>
    <t>9C00-MST-ETU-TRM-00175</t>
  </si>
  <si>
    <t>9C00-MST-ETU-TRM-00284</t>
  </si>
  <si>
    <t>9C00-MST-ETU-TRM-00365</t>
  </si>
  <si>
    <t>9C00-MST-ETU-TRM-00357</t>
  </si>
  <si>
    <t>9C00-MST-ETU-TRM-00185</t>
  </si>
  <si>
    <t>9C00-MST-ETU-TRM-00172</t>
  </si>
  <si>
    <t>9C00-MST-ETU-TRM-00117</t>
  </si>
  <si>
    <t>9C01-8000370513-MST-ETU-TRM-00133</t>
  </si>
  <si>
    <t>9C01-8000370513-MST-ETU-TRM-00174</t>
  </si>
  <si>
    <t>9C01-8000370513-MST-ETU-TRM-00194</t>
  </si>
  <si>
    <t>9C00-MST-ETU-TRM-00413</t>
  </si>
  <si>
    <t>9C00-MST-ETU-TRM-00409</t>
  </si>
  <si>
    <t>9C00-MST-ETU-TRM-00403</t>
  </si>
  <si>
    <t>9C01-8000370513-MST-ETU-TRM-00926</t>
  </si>
  <si>
    <t>9C01-8000370513-MST-ETU-TRM-00434</t>
  </si>
  <si>
    <t>9C01-8000370513-MST-ETU-TRM-00445</t>
  </si>
  <si>
    <t>1632-2021-00-ПЖ02.СУБ_07.02.023-П-00-00</t>
  </si>
  <si>
    <t>9C01-8000370513-MST-ETU-TRM-00927</t>
  </si>
  <si>
    <t>1632-2021-2.1.2, 2.1.7-ВК1.ЛC07.04.046_07.04.041</t>
  </si>
  <si>
    <t>9C01-8000370513-MST-ETU-TRM-00928</t>
  </si>
  <si>
    <t>1632-2021-00-СОТ.СУБ_03.01.110-П01</t>
  </si>
  <si>
    <t>1632-2021-2.2.2-ТХ_07.04.021</t>
  </si>
  <si>
    <t>1632-2021-00-ЭС1.СУБ-03.07.060-П01</t>
  </si>
  <si>
    <t>1632-2021-ЭС-00-П-01-01</t>
  </si>
  <si>
    <t>1632-2021-00-ПЖ1.ЛС</t>
  </si>
  <si>
    <t>1632-2021-01-ТХ-П-00-00</t>
  </si>
  <si>
    <t>1632-2021-1.1-КЖ01_07.02.010-В01</t>
  </si>
  <si>
    <t>1632-2021-1.1-КЖ02_07.02.010-П-01-01</t>
  </si>
  <si>
    <t>1632-2021-1.1-КЖ05_07.02.010-П-01-01</t>
  </si>
  <si>
    <t>1632-2021-1.1-КЖ07_07.02.010-П-00-00</t>
  </si>
  <si>
    <t xml:space="preserve"> 1632-2021-1.1-ВС_07.02.010-П-00-00</t>
  </si>
  <si>
    <t>1632-2021-1.1-ТМ_07.02.010-П-00-00</t>
  </si>
  <si>
    <t>1632-2021-1.1-ПУ.ЛС</t>
  </si>
  <si>
    <t>1632-2021-1.1,1.2-КМ1_07.02.010-П-01-01</t>
  </si>
  <si>
    <t>1632-2021-1.1,1.2-КМ2_07.02.010-П-01-01</t>
  </si>
  <si>
    <t>1632-2021-1.1,1.2-КМ3_07.02.010-П-01-01</t>
  </si>
  <si>
    <t>1632-2021-1.1, 1,2-ВК_07.02.010_07.02.011-П-00-00</t>
  </si>
  <si>
    <t>1632-2021-1.1,1.2-СТН.СУБ_07.02.010, 07.02.011-П01</t>
  </si>
  <si>
    <t>1632-2021-1.1,1.2,2.1.0-ТХ_07.02.010_07.02.011_07.04.030-П-01-03</t>
  </si>
  <si>
    <t>1632-2021-1.2-КЖ01_07.02.011-В01</t>
  </si>
  <si>
    <t>1632-2021-2.1.0-КЖ01.ЛС</t>
  </si>
  <si>
    <t>1632-2021-2.1.0-КЖ01.ЛС_07.04.030-П-01-01</t>
  </si>
  <si>
    <t>Системы противопожарной автоматики (в составе АУПС и СОУЭ). ПНР. Локальная смета</t>
  </si>
  <si>
    <t>1632-2021-2.1.1-КЖ01.ЛС</t>
  </si>
  <si>
    <t>1632-2021-2.1.1-КМ.ЛС</t>
  </si>
  <si>
    <t>9С01-8000461574-ETU-PRKN-LET-CON-00053</t>
  </si>
  <si>
    <t>БГИ-772</t>
  </si>
  <si>
    <t>9C01-8000370513-MST-ETU-TRM-00929</t>
  </si>
  <si>
    <t>1632-2021-2.1.1-ОВ_07.04.040-П-01-02</t>
  </si>
  <si>
    <t>1632-2021-2.1.1-ВС_07.04.040-П-00-01</t>
  </si>
  <si>
    <t>1632-2021-2.2.7-ТХ_07.04.026-П-01-01</t>
  </si>
  <si>
    <t>1632-2021-2.2.5, 2.1.13-ТХ_07.04.024_07.04.040-П-01-01</t>
  </si>
  <si>
    <t>Пылеудаление Конвейерная галерея №1. Локальная смета</t>
  </si>
  <si>
    <t>1632-2021-2.1.1,2.1.7,2.2.2-ПС.СУБ_07.04.040,07.04.046,07.04.021-П01</t>
  </si>
  <si>
    <t>1632-2021-2.1.1,2.1.7,2.2.2-ПС.СУБ_07.04.040,07.04.046,07.04.021-П02</t>
  </si>
  <si>
    <t>1632-2021-2.1.1-ВК_07.04.040-П-00-00</t>
  </si>
  <si>
    <t>1632-2021-2.1.1, 2.1.13-ОВ.ЛС</t>
  </si>
  <si>
    <t>Пылеудаление Конвейерная галерея №2. Локальная смета</t>
  </si>
  <si>
    <t>1632-2021-2.1.2-АУПТ_07.04.041</t>
  </si>
  <si>
    <t>Автоматизация пожаротушения, 07.04.041 Конвейерная галерея №2.Локальная смета</t>
  </si>
  <si>
    <t>1632-2021-2.1.2,2.1.7-КЖ1_07.04.041</t>
  </si>
  <si>
    <t>1632-2021-2.1.2, 2.1.7-КЖ01_07.04.046-П-01-01</t>
  </si>
  <si>
    <t>1632-2021-2.1.2, 2.1.7-КЖ01_07.04.041-П-01-01</t>
  </si>
  <si>
    <t>1632-2021-2.1.2,2.1.7-КЖ02_07.04.041-П-01-02</t>
  </si>
  <si>
    <t>1632-2021-2.1.2,2.1.7-КЖ02_07.04.046-П-01-02</t>
  </si>
  <si>
    <t>1632-2021-2.1.2,2.1.7-КМ1_07.04.041-П-01-01</t>
  </si>
  <si>
    <t>1632-2021-2.1.2,2.1.7-КМ1_07.04.046-П-01-01</t>
  </si>
  <si>
    <t>1632-2021-2.1.2,2.1.7-КМ2_07.04.046-П-00-00</t>
  </si>
  <si>
    <t>25-1</t>
  </si>
  <si>
    <t>эл.письмо</t>
  </si>
  <si>
    <t>9C01-8000370513-MST-ETU-TRM-00930</t>
  </si>
  <si>
    <t>1632-2021-2.1.2, 2.1.7-ЭОМ1_07.04.046_07.04.041-П-00-00</t>
  </si>
  <si>
    <t xml:space="preserve"> 1632-2021-2.1.2, 2.1.7-ЭОМ2_07.04.041_07.04.046-П-00-00</t>
  </si>
  <si>
    <t>1632-2021-2.1.2, 2.1.7-ЭОМ3_07.04.046_07.04.041-П-00-00</t>
  </si>
  <si>
    <t>1632-2021-2.1.2,2.1.7-ВК3_07.04.046_07.04.041-П-00-01</t>
  </si>
  <si>
    <t>1632-2021-2.2.4 2.1.6-ВК2_07.04.045, 07.04.023-П-00-00</t>
  </si>
  <si>
    <t>1632-2021-2.1.2,2.1.3,2.2.3-ПС.СУБ_07.04.041,07.04.042,07.04.022-П01</t>
  </si>
  <si>
    <t>1632-2021-2.1.3-АУПТ_07.04.042</t>
  </si>
  <si>
    <t>1632-2021-2.1.7-АУПТ_07.04.046</t>
  </si>
  <si>
    <t>1632-2021-2.1.11-АУПТ_07.04.050</t>
  </si>
  <si>
    <t xml:space="preserve">1632-2021-2.2.3_АУПТ_07.04.022 </t>
  </si>
  <si>
    <t>Пылеудаление Конвейерная галерея №3. Локальная смета</t>
  </si>
  <si>
    <t>Система автоматического пожаротушения.  Автоматизация пожаротушения. Конвейерная галерея №2. Локальная смета</t>
  </si>
  <si>
    <t>Система автоматического пожаротушения.  Автоматизация пожаротушения. Конвейерная галерея №3. Локальная смета</t>
  </si>
  <si>
    <t>Система автоматического пожаротушения.  Автоматизация пожаротушения. Конвейерная галерея №7. Локальная смета</t>
  </si>
  <si>
    <t>Система автоматического пожаротушения.  Автоматизация пожаротушения. Конвейерная галерея №11. Локальная смета</t>
  </si>
  <si>
    <t>Система автоматического пожаротушения.  Автоматизация пожаротушения. Пересыпная стианция №3. Локальная смета</t>
  </si>
  <si>
    <t>1632-2021-2.1.3, 2.2.7-ВС_07.04.042_07.04.026-П-00-00</t>
  </si>
  <si>
    <t>Пылеудаление Конвейерная галерея №4.  Локальная смета</t>
  </si>
  <si>
    <t>1632-2021-2.1.5-ОВ_07.04.044-П-00-02</t>
  </si>
  <si>
    <t>1632-2021-2.1.5-КЖ02_07.04.044-П-01-01</t>
  </si>
  <si>
    <t>9C01-8000370513-MST-ETU-TRM-00931</t>
  </si>
  <si>
    <t>1632-2021-2.1.8-АУПТ_07.04.047-П-00-00</t>
  </si>
  <si>
    <t>1632-2021-2.1.10-АУПТ_07.04.049-П-00-00</t>
  </si>
  <si>
    <t>1632-2021-2.2.5,2.2.6-АУПТ_07.04.025_07.04.024-П-00-00</t>
  </si>
  <si>
    <t>Конвейерная галерея №8. Локальная смета</t>
  </si>
  <si>
    <t>Конвейерная галерея №10. Локальная смета</t>
  </si>
  <si>
    <t>Пересыпная станция №6. Пересыпная
станция №5. Локальная смета</t>
  </si>
  <si>
    <t>1632-2021-2.1.5-ПТ_07.04.044 -П-00-00</t>
  </si>
  <si>
    <t>1632-2021-2.1.6-ПТ_07.04.045-П-00-00</t>
  </si>
  <si>
    <t>1632-2021-2.1.8-ПТ_07.04.047-П-00-00</t>
  </si>
  <si>
    <t>1632-2021-2.1.9-ПТ_07.04.048-П-00-00</t>
  </si>
  <si>
    <t>1632-2021-2.1.10-ПТ_07.04.049-П-00-00</t>
  </si>
  <si>
    <t>1632-2021-2.1.12-ПТ_07.04.051 - П-00-00</t>
  </si>
  <si>
    <t>1632-2021-2.2.5_ПТ_07.04.024-П-00-00</t>
  </si>
  <si>
    <t>Конвейерная галерея №5. Локальная смета</t>
  </si>
  <si>
    <t>Конвейерная галерея №6. Локальная смета</t>
  </si>
  <si>
    <t>Конвейерная галерея №9. Локальная смета</t>
  </si>
  <si>
    <t>Конвейерная галерея №12. Локальная смета</t>
  </si>
  <si>
    <t>Пересыпная станция №5. Локальная смета</t>
  </si>
  <si>
    <t>9C01-8000370513-MST-ETU-TRM-00827</t>
  </si>
  <si>
    <t>9C00-MST-ETU-TRM-00932</t>
  </si>
  <si>
    <t>25-2</t>
  </si>
  <si>
    <t>25-3</t>
  </si>
  <si>
    <t xml:space="preserve">Другие АПП </t>
  </si>
  <si>
    <t>9C01-8000370513-MST-ETU-TRM-00933</t>
  </si>
  <si>
    <t>9C01-8000370513-MST-ETU-TRM-00934</t>
  </si>
  <si>
    <t>1632-2021-2.1.11-КЖ02_07.04.050-П-01-02</t>
  </si>
  <si>
    <t>1632-2021-2.1.11-ЭОМ-07.05.050-П-00-00</t>
  </si>
  <si>
    <t>1632-2021-2.1.11-ВК-07.04.050-П-00-01</t>
  </si>
  <si>
    <t>1632-2021-2.1.11-ВС_07.04.050-П-00-00</t>
  </si>
  <si>
    <t>1632-2021-2.1.11-ОВ_07.04.050-П-00-01</t>
  </si>
  <si>
    <t>1632-2021-2.1.11,3.2-ПС.СУБ_07.04.050,07.03.011-П01</t>
  </si>
  <si>
    <t>1632-2021-2.1.11,3.2-ПС.СУБ_07.04.050,07.03.011-П02</t>
  </si>
  <si>
    <t>1632-2021-2.1.12-ОВ_07.04.051-П-00-02</t>
  </si>
  <si>
    <t>БГИ-438</t>
  </si>
  <si>
    <t>БГИ-481</t>
  </si>
  <si>
    <t>9C01-8000370513-MST-ETU-TRM-00935</t>
  </si>
  <si>
    <t>ДП-340</t>
  </si>
  <si>
    <t>1632-2021-2.1.11-ПУ</t>
  </si>
  <si>
    <t>Пылеудаление. Конвейерная галерея №11</t>
  </si>
  <si>
    <t>9C01-8000370513-MST-ETU-TRM-00936</t>
  </si>
  <si>
    <t>1632-2021-2.1.11-ПУ.ЛС</t>
  </si>
  <si>
    <t>Пылеудаление. Конвейерная галерея №11. Локальная смета</t>
  </si>
  <si>
    <t>9C00-MST-ETU-TRM-00936</t>
  </si>
  <si>
    <t>1632-2021-00-РТ1.СУБ</t>
  </si>
  <si>
    <t>РТ1.СУБ</t>
  </si>
  <si>
    <t>Система транкинговой радиосвязи</t>
  </si>
  <si>
    <t>9C01-8000370513-MST-ETU-TRM-00937</t>
  </si>
  <si>
    <t>1632-2021-00-РТ1.ЛС</t>
  </si>
  <si>
    <t>Другие АПП (ШПУНТ)</t>
  </si>
  <si>
    <t>9C01-8000370513-MST-ETU-TRM-00938</t>
  </si>
  <si>
    <t>1632-2021-2.1.0_ПУ_07.04.030</t>
  </si>
  <si>
    <t>1632-2021-2.1.1-ПУ_07.04.040</t>
  </si>
  <si>
    <t>1632-2021-2.1.2-ПУ_07.04.041</t>
  </si>
  <si>
    <t>1632-2021-2.1.3-ПУ_07.04.042</t>
  </si>
  <si>
    <t>1632-2021-2.1.4-ПУ_07.04.043</t>
  </si>
  <si>
    <t>1632-2021-2.1.5-ПУ_07.04.044</t>
  </si>
  <si>
    <t>1632-2021-2.2.1-ПУ_07.04.020</t>
  </si>
  <si>
    <t>1632-2021-6.1-ИСБ.СУБ_07.06.040-П01</t>
  </si>
  <si>
    <t>1632-2021-6.1-ИСБ.СУБ_07.06.040-П02</t>
  </si>
  <si>
    <t>1632-2021-6.1-ПС.СУБ_07.06.040-П01</t>
  </si>
  <si>
    <t>1632-2021-6.1-ПС.СУБ_07.06.040-П02</t>
  </si>
  <si>
    <t xml:space="preserve">1632-2021-6.3-АС_03.01.090 </t>
  </si>
  <si>
    <t>БГИ-7226</t>
  </si>
  <si>
    <t>1632-2021-2.1.12-КЖ01.ЛС_</t>
  </si>
  <si>
    <t>1632-2021-2.1.12-КЖ01.ЛС_07.04.051-П-01-01</t>
  </si>
  <si>
    <t>1632-2021-2.1.12-КЖ02_07.04.051-П-01-02</t>
  </si>
  <si>
    <t>ликвидирован</t>
  </si>
  <si>
    <t>9C00-MST-ETU-TRM-00939</t>
  </si>
  <si>
    <t>1632-2021-1.1, 1.2, 2.1.0-ТХ.ЛС</t>
  </si>
  <si>
    <t>9C01-8000370513-MST-ETU-TRM-00940</t>
  </si>
  <si>
    <t>1632-2021-2.1.2, 2.1.7-ТХ2.ЛС</t>
  </si>
  <si>
    <t>1632-2021-2.1.2, 2.1.7-ТХ3.ЛС</t>
  </si>
  <si>
    <t>БГИ-512</t>
  </si>
  <si>
    <t>в рабочем порядке</t>
  </si>
  <si>
    <t>9C01-8000370513-MST-ETU-TRM-00941</t>
  </si>
  <si>
    <t>9C01-8000370513-MST-ETU-TRM-00942</t>
  </si>
  <si>
    <t>25-4</t>
  </si>
  <si>
    <t>25-6</t>
  </si>
  <si>
    <t>ООО Компания Вектор-РК</t>
  </si>
  <si>
    <t>25-5</t>
  </si>
  <si>
    <t>314-24/456</t>
  </si>
  <si>
    <t>314-24/491</t>
  </si>
  <si>
    <t>ДС 2
к 314-24/491</t>
  </si>
  <si>
    <t>314-25-92</t>
  </si>
  <si>
    <t>314-25-138</t>
  </si>
  <si>
    <t>ООО "НГЭМ"</t>
  </si>
  <si>
    <t>ООО "СПС"</t>
  </si>
  <si>
    <t>ООО "СРМ"</t>
  </si>
  <si>
    <t>314-25/8</t>
  </si>
  <si>
    <t>ООО "Теплострой"</t>
  </si>
  <si>
    <t>314-25/128</t>
  </si>
  <si>
    <t>25-7</t>
  </si>
  <si>
    <t>ООО "НьюТэк"/ООО "Теплострой"</t>
  </si>
  <si>
    <t>ООО "Компания Вектор-РК"</t>
  </si>
  <si>
    <t>314-24/501</t>
  </si>
  <si>
    <t>9С01-8000461574-ETU-PRKN-LET-CON-02247 от 20.12.2024</t>
  </si>
  <si>
    <t>314-25/42</t>
  </si>
  <si>
    <t>314-24/300</t>
  </si>
  <si>
    <t>БГИ-804</t>
  </si>
  <si>
    <t>ООО "НьюТэк"</t>
  </si>
  <si>
    <t>314-24/273</t>
  </si>
  <si>
    <t>18.11.2024 / 
17.02.2025</t>
  </si>
  <si>
    <t>314-24/436 
/ 
314-25/128</t>
  </si>
  <si>
    <t>ООО "Ньютэк"</t>
  </si>
  <si>
    <t>314-24/472</t>
  </si>
  <si>
    <t>314-24/65</t>
  </si>
  <si>
    <t>314-24/395</t>
  </si>
  <si>
    <t>314-24/17И</t>
  </si>
  <si>
    <t>1632-2021-8.4-АР_07.06.053-П-00-01</t>
  </si>
  <si>
    <t>Другие АПП № 2406-3</t>
  </si>
  <si>
    <t>314-25/95</t>
  </si>
  <si>
    <t>314-25/43</t>
  </si>
  <si>
    <t>9C01-8000370513-MST-ETU-TRM-00943</t>
  </si>
  <si>
    <t>КНС</t>
  </si>
  <si>
    <t>1632-2021-5.1.9-КНС</t>
  </si>
  <si>
    <t>1632-2021-5.1.9-КНС.ЛС</t>
  </si>
  <si>
    <t>Кабельная эстакада  Кабеленесущая система</t>
  </si>
  <si>
    <t>Кабельная эстакада  Кабеленесущая система. Локальная смета</t>
  </si>
  <si>
    <t>9C01-8000370513-MST-ETU-TRM-00944</t>
  </si>
  <si>
    <t>9C01-8000370513-MST-ETU-TRM-00945</t>
  </si>
  <si>
    <t>1632-2021-7.1-АСУИ. ЛС</t>
  </si>
  <si>
    <t>РММ
Автоматизированная система учета инфраструктуры. Локальная смета</t>
  </si>
  <si>
    <t>1632-2021-8.1-АСУИ.ЛС_СМР</t>
  </si>
  <si>
    <t>1632-2021-8.1-АСУИ.ЛС_ПНР</t>
  </si>
  <si>
    <t>1632-2021-8.2-АСУИ.ЛС_ПНР</t>
  </si>
  <si>
    <t>1632-2021-8.2-АСУИ.ЛС_СМР</t>
  </si>
  <si>
    <t>1632-2021-8.4-АСУИ.ЛС_СМР</t>
  </si>
  <si>
    <t>1632-2021-8.4-АСУИ.ЛС_ПНР</t>
  </si>
  <si>
    <t>Другие АПП б/н от 20.11.2023</t>
  </si>
  <si>
    <t>ООО «Группа компаний «ВАЛТЕКС»/ООО "ЭРА КОНСТРАКШН"</t>
  </si>
  <si>
    <t>ООО "ЭРА КОНСТРАКШН"</t>
  </si>
  <si>
    <t>Другие АПП б/н от 17.08.2023</t>
  </si>
  <si>
    <t>314-25/72</t>
  </si>
  <si>
    <t>314-25/49 
/ 
314-25/72</t>
  </si>
  <si>
    <t>05.03.2025
 / 
26.02.2025</t>
  </si>
  <si>
    <t>Другие АПП №2411-3 от 11.11.2024</t>
  </si>
  <si>
    <t>Другие АПП б/н от 22.09.2023</t>
  </si>
  <si>
    <t>ООО "К78"</t>
  </si>
  <si>
    <t>314-25/40</t>
  </si>
  <si>
    <t>ООО "ССК"</t>
  </si>
  <si>
    <t>314-25/129</t>
  </si>
  <si>
    <t>Другие АПП б/н от 11.04.2024</t>
  </si>
  <si>
    <t>Другие АПП б/н 27.05.2024</t>
  </si>
  <si>
    <t>9С01-8000461574-ETU-PRKN-LET-ENG-01892 от 25.10.2024</t>
  </si>
  <si>
    <t>9С01-8000461574-ETU-PRKN-LET-CON-02259 от 23.12.2024</t>
  </si>
  <si>
    <t>Другие АПП б/н от 28.11.2023</t>
  </si>
  <si>
    <t>Другие АПП б/н от 08.12.2022</t>
  </si>
  <si>
    <t>Другие АПП б/н от 19.01.2024</t>
  </si>
  <si>
    <t>Другие АПП б/н от 20.07.2022</t>
  </si>
  <si>
    <t>Другие АПП б/н от 11.07.2022</t>
  </si>
  <si>
    <t>Другие АПП б/н от 29.09.2023</t>
  </si>
  <si>
    <t>Другие АПП №2410-2</t>
  </si>
  <si>
    <t>Другие АПП б/н от 22.05.2023</t>
  </si>
  <si>
    <t>25-8</t>
  </si>
  <si>
    <t>07.03.2025 
/ 
25.03.2025</t>
  </si>
  <si>
    <t>25-4
 / 
25-8</t>
  </si>
  <si>
    <t>9C01-8000370513-MST-ETU-TRM-00946</t>
  </si>
  <si>
    <t>25-9</t>
  </si>
  <si>
    <t>25-10</t>
  </si>
  <si>
    <t>9C01-8000370513-MST-ETU-TRM-00947</t>
  </si>
  <si>
    <t>РД направлялась в ПН в раб.порядке 18.09.2024</t>
  </si>
  <si>
    <t>ДС1 
314-25/40</t>
  </si>
  <si>
    <t>ООО "СРМ"
/
ООО "К78"</t>
  </si>
  <si>
    <t>314-25/8
/
ДС1 
314-25/40</t>
  </si>
  <si>
    <t>20.01.2025
/
26.03.2025</t>
  </si>
  <si>
    <t>9C01-8000370513-MST-ETU-TRM-00948</t>
  </si>
  <si>
    <t>9C01-8000370513-MST-ETU-TRM-00949</t>
  </si>
  <si>
    <t>Пылеудаление. Пересыпная станция №2. Локальная смета</t>
  </si>
  <si>
    <t>ООО "ЕДС-СТРОЙ"</t>
  </si>
  <si>
    <t>314-25/21</t>
  </si>
  <si>
    <t>Другие АПП № 2406-1 от 05.06.2024</t>
  </si>
  <si>
    <t>Направлялся по эл.почте в ПН 11.10.2024</t>
  </si>
  <si>
    <t>Другие АПП № 2406-3 от 21.06.2024</t>
  </si>
  <si>
    <t>Другие АПП б/н от 25.08.2022</t>
  </si>
  <si>
    <t>Другие АПП б/н от 25.05.2022</t>
  </si>
  <si>
    <t>Направлялся по эл.почте в ПН 11.11.2024</t>
  </si>
  <si>
    <t>ООО "СтройТехИмпорт" 
/
 ООО "ЭРА КОНСТРАКШН"</t>
  </si>
  <si>
    <t>314-24/65
/
314-25/45 (протокол урег.)</t>
  </si>
  <si>
    <t>22.03.2024
/
27.03.2025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</si>
</sst>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9]mmmm\ yyyy;@"/>
  </numFmts>
  <fonts count="122"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theme="1"/>
      <name val="Times New Roman"/>
      <family val="2"/>
      <charset val="204"/>
    </font>
    <font>
      <sz val="10"/>
      <color theme="1"/>
      <name val="Times New Roman"/>
      <family val="2"/>
      <charset val="204"/>
    </font>
    <font>
      <sz val="10"/>
      <color theme="1"/>
      <name val="Times New Roman"/>
      <family val="2"/>
      <charset val="204"/>
    </font>
    <font>
      <sz val="10"/>
      <color theme="1"/>
      <name val="Times New Roman"/>
      <family val="2"/>
      <charset val="204"/>
    </font>
    <font>
      <sz val="10"/>
      <color theme="1"/>
      <name val="Times New Roman"/>
      <family val="2"/>
      <charset val="204"/>
    </font>
    <font>
      <sz val="10"/>
      <color theme="1"/>
      <name val="Times New Roman"/>
      <family val="2"/>
      <charset val="204"/>
    </font>
    <font>
      <sz val="10"/>
      <color theme="1"/>
      <name val="Times New Roman"/>
      <family val="2"/>
      <charset val="204"/>
    </font>
    <font>
      <sz val="10"/>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theme="1"/>
      <name val="Times New Roman"/>
      <family val="1"/>
      <charset val="204"/>
    </font>
    <font>
      <b/>
      <sz val="10"/>
      <name val="Times New Roman"/>
      <family val="1"/>
      <charset val="204"/>
    </font>
    <font>
      <b/>
      <sz val="11"/>
      <name val="Times New Roman"/>
      <family val="1"/>
      <charset val="204"/>
    </font>
    <font>
      <u/>
      <sz val="11"/>
      <color theme="10"/>
      <name val="Calibri"/>
      <family val="2"/>
      <scheme val="minor"/>
    </font>
    <font>
      <sz val="11"/>
      <name val="Calibri"/>
      <family val="2"/>
      <scheme val="minor"/>
    </font>
    <font>
      <b/>
      <sz val="11"/>
      <color theme="1"/>
      <name val="Times New Roman"/>
      <family val="1"/>
      <charset val="204"/>
    </font>
    <font>
      <sz val="10"/>
      <color rgb="FFFF0000"/>
      <name val="Times New Roman"/>
      <family val="1"/>
      <charset val="204"/>
    </font>
    <font>
      <b/>
      <sz val="10"/>
      <color theme="1"/>
      <name val="Times New Roman"/>
      <family val="1"/>
      <charset val="204"/>
    </font>
    <font>
      <b/>
      <sz val="8"/>
      <name val="Times New Roman"/>
      <family val="1"/>
      <charset val="204"/>
    </font>
    <font>
      <sz val="12"/>
      <color theme="1"/>
      <name val="Calibri"/>
      <family val="2"/>
      <scheme val="minor"/>
    </font>
    <font>
      <sz val="12"/>
      <name val="Calibri"/>
      <family val="2"/>
      <scheme val="minor"/>
    </font>
    <font>
      <b/>
      <sz val="12"/>
      <color theme="1"/>
      <name val="Times New Roman"/>
      <family val="1"/>
      <charset val="204"/>
    </font>
    <font>
      <b/>
      <sz val="16"/>
      <color theme="1"/>
      <name val="Times New Roman"/>
      <family val="1"/>
      <charset val="204"/>
    </font>
    <font>
      <b/>
      <sz val="14"/>
      <color theme="1"/>
      <name val="Times New Roman"/>
      <family val="1"/>
      <charset val="204"/>
    </font>
    <font>
      <sz val="16"/>
      <color theme="1"/>
      <name val="Calibri"/>
      <family val="2"/>
      <scheme val="minor"/>
    </font>
    <font>
      <b/>
      <sz val="9"/>
      <name val="Times New Roman"/>
      <family val="1"/>
      <charset val="204"/>
    </font>
    <font>
      <b/>
      <sz val="16"/>
      <color theme="1"/>
      <name val="Calibri"/>
      <family val="2"/>
      <charset val="204"/>
      <scheme val="minor"/>
    </font>
    <font>
      <sz val="14"/>
      <color theme="1"/>
      <name val="Calibri"/>
      <family val="2"/>
      <scheme val="minor"/>
    </font>
    <font>
      <sz val="18"/>
      <color theme="1"/>
      <name val="Calibri"/>
      <family val="2"/>
      <scheme val="minor"/>
    </font>
    <font>
      <b/>
      <i/>
      <sz val="16"/>
      <color rgb="FF0070C0"/>
      <name val="Calibri"/>
      <family val="2"/>
      <charset val="204"/>
      <scheme val="minor"/>
    </font>
    <font>
      <sz val="14"/>
      <color theme="1"/>
      <name val="Times New Roman"/>
      <family val="1"/>
      <charset val="204"/>
    </font>
    <font>
      <b/>
      <sz val="14"/>
      <color rgb="FFFF0000"/>
      <name val="Times New Roman"/>
      <family val="1"/>
      <charset val="204"/>
    </font>
    <font>
      <b/>
      <sz val="16"/>
      <color rgb="FF00B050"/>
      <name val="Times New Roman"/>
      <family val="1"/>
      <charset val="204"/>
    </font>
    <font>
      <b/>
      <sz val="14"/>
      <color rgb="FFC00000"/>
      <name val="Times New Roman"/>
      <family val="1"/>
      <charset val="204"/>
    </font>
    <font>
      <b/>
      <sz val="11"/>
      <color theme="1"/>
      <name val="Calibri"/>
      <family val="2"/>
      <scheme val="minor"/>
    </font>
    <font>
      <sz val="11"/>
      <name val="Calibri"/>
      <family val="2"/>
      <charset val="204"/>
      <scheme val="minor"/>
    </font>
    <font>
      <sz val="11"/>
      <color rgb="FFFF0000"/>
      <name val="Calibri"/>
      <family val="2"/>
      <scheme val="minor"/>
    </font>
    <font>
      <b/>
      <sz val="11"/>
      <color rgb="FFFF0000"/>
      <name val="Times New Roman"/>
      <family val="1"/>
      <charset val="204"/>
    </font>
    <font>
      <b/>
      <sz val="16"/>
      <color rgb="FFFF0000"/>
      <name val="Times New Roman"/>
      <family val="1"/>
      <charset val="204"/>
    </font>
    <font>
      <sz val="10"/>
      <color rgb="FF000000"/>
      <name val="Arial"/>
      <family val="2"/>
      <charset val="204"/>
    </font>
    <font>
      <b/>
      <sz val="11"/>
      <name val="Calibri"/>
      <family val="2"/>
      <scheme val="minor"/>
    </font>
    <font>
      <sz val="10"/>
      <color rgb="FF0070C0"/>
      <name val="Arial"/>
      <family val="2"/>
      <charset val="204"/>
    </font>
    <font>
      <sz val="10"/>
      <name val="Times New Roman"/>
      <family val="1"/>
      <charset val="204"/>
    </font>
    <font>
      <sz val="11"/>
      <color rgb="FFFF0000"/>
      <name val="Calibri"/>
      <family val="2"/>
      <charset val="204"/>
      <scheme val="minor"/>
    </font>
    <font>
      <u/>
      <sz val="10"/>
      <color theme="10"/>
      <name val="Times New Roman"/>
      <family val="1"/>
      <charset val="204"/>
    </font>
    <font>
      <b/>
      <sz val="11"/>
      <color theme="1"/>
      <name val="Calibri"/>
      <family val="2"/>
      <charset val="204"/>
      <scheme val="minor"/>
    </font>
    <font>
      <sz val="10"/>
      <name val="Arial"/>
      <family val="2"/>
      <charset val="204"/>
    </font>
    <font>
      <sz val="11"/>
      <name val="Times New Roman"/>
      <family val="1"/>
      <charset val="204"/>
    </font>
    <font>
      <sz val="11"/>
      <color rgb="FFFF0000"/>
      <name val="Times New Roman"/>
      <family val="1"/>
      <charset val="204"/>
    </font>
  </fonts>
  <fills count="21">
    <fill>
      <patternFill patternType="none"/>
    </fill>
    <fill>
      <patternFill patternType="gray125"/>
    </fill>
    <fill>
      <patternFill patternType="solid">
        <fgColor theme="3" tint="0.7999816888943144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rgb="FFFFC00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92D050"/>
        <bgColor indexed="64"/>
      </patternFill>
    </fill>
    <fill>
      <patternFill patternType="solid">
        <fgColor rgb="FFEEECE1"/>
        <bgColor indexed="64"/>
      </patternFill>
    </fill>
    <fill>
      <patternFill patternType="solid">
        <fgColor rgb="FFF3D2FA"/>
        <bgColor indexed="64"/>
      </patternFill>
    </fill>
    <fill>
      <patternFill patternType="solid">
        <fgColor rgb="FF00B050"/>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rgb="FFFF7C80"/>
        <bgColor indexed="64"/>
      </patternFill>
    </fill>
    <fill>
      <patternFill patternType="solid">
        <fgColor theme="0"/>
        <bgColor indexed="64"/>
      </patternFill>
    </fill>
    <fill>
      <patternFill patternType="solid">
        <fgColor rgb="FFCCFFCC"/>
        <bgColor indexed="64"/>
      </patternFill>
    </fill>
    <fill>
      <patternFill patternType="solid">
        <fgColor theme="8" tint="0.79998168889431442"/>
        <bgColor indexed="64"/>
      </patternFill>
    </fill>
    <fill>
      <patternFill patternType="solid">
        <fgColor theme="0" tint="-0.249977111117893"/>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theme="8"/>
      </top>
      <bottom/>
      <diagonal/>
    </border>
    <border>
      <left style="thin">
        <color indexed="64"/>
      </left>
      <right style="thin">
        <color indexed="64"/>
      </right>
      <top style="thin">
        <color theme="8"/>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137">
    <xf numFmtId="0" fontId="0" fillId="0" borderId="0"/>
    <xf numFmtId="0" fontId="82" fillId="0" borderId="0"/>
    <xf numFmtId="0" fontId="81" fillId="0" borderId="0"/>
    <xf numFmtId="0" fontId="80" fillId="0" borderId="0"/>
    <xf numFmtId="0" fontId="79" fillId="0" borderId="0"/>
    <xf numFmtId="0" fontId="78" fillId="0" borderId="0"/>
    <xf numFmtId="0" fontId="77" fillId="0" borderId="0"/>
    <xf numFmtId="0" fontId="76" fillId="0" borderId="0"/>
    <xf numFmtId="0" fontId="75" fillId="0" borderId="0"/>
    <xf numFmtId="0" fontId="74" fillId="0" borderId="0"/>
    <xf numFmtId="0" fontId="73" fillId="0" borderId="0"/>
    <xf numFmtId="0" fontId="72" fillId="0" borderId="0"/>
    <xf numFmtId="0" fontId="71" fillId="0" borderId="0"/>
    <xf numFmtId="0" fontId="70" fillId="0" borderId="0"/>
    <xf numFmtId="0" fontId="69" fillId="0" borderId="0"/>
    <xf numFmtId="0" fontId="68" fillId="0" borderId="0"/>
    <xf numFmtId="0" fontId="67" fillId="0" borderId="0"/>
    <xf numFmtId="0" fontId="66" fillId="0" borderId="0"/>
    <xf numFmtId="0" fontId="65" fillId="0" borderId="0"/>
    <xf numFmtId="0" fontId="64" fillId="0" borderId="0"/>
    <xf numFmtId="0" fontId="63" fillId="0" borderId="0"/>
    <xf numFmtId="0" fontId="62" fillId="0" borderId="0"/>
    <xf numFmtId="0" fontId="61" fillId="0" borderId="0"/>
    <xf numFmtId="0" fontId="60" fillId="0" borderId="0"/>
    <xf numFmtId="0" fontId="59" fillId="0" borderId="0"/>
    <xf numFmtId="0" fontId="58" fillId="0" borderId="0"/>
    <xf numFmtId="0" fontId="57" fillId="0" borderId="0"/>
    <xf numFmtId="0" fontId="56" fillId="0" borderId="0"/>
    <xf numFmtId="0" fontId="55" fillId="0" borderId="0"/>
    <xf numFmtId="0" fontId="54" fillId="0" borderId="0"/>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6" fillId="0" borderId="0" applyNumberFormat="0" applyFill="0" applyBorder="0" applyAlignment="0" applyProtection="0"/>
    <xf numFmtId="0" fontId="16" fillId="0" borderId="0"/>
    <xf numFmtId="0" fontId="15" fillId="0" borderId="0"/>
    <xf numFmtId="0" fontId="13" fillId="0" borderId="0"/>
    <xf numFmtId="0" fontId="12" fillId="0" borderId="0"/>
    <xf numFmtId="0" fontId="11" fillId="0" borderId="0"/>
    <xf numFmtId="0" fontId="10" fillId="0" borderId="0"/>
    <xf numFmtId="0" fontId="7" fillId="0" borderId="0"/>
    <xf numFmtId="0" fontId="4" fillId="0" borderId="0"/>
  </cellStyleXfs>
  <cellXfs count="462">
    <xf numFmtId="0" fontId="0" fillId="0" borderId="0" xfId="0"/>
    <xf numFmtId="0" fontId="0" fillId="0" borderId="0" xfId="0" applyAlignment="1">
      <alignment vertical="center"/>
    </xf>
    <xf numFmtId="0" fontId="0" fillId="0" borderId="0" xfId="0" applyAlignment="1">
      <alignment horizontal="center" vertical="center"/>
    </xf>
    <xf numFmtId="0" fontId="83" fillId="0" borderId="1" xfId="0" applyFont="1" applyFill="1" applyBorder="1" applyAlignment="1">
      <alignment horizontal="left" vertical="center" wrapText="1"/>
    </xf>
    <xf numFmtId="0" fontId="0" fillId="0" borderId="1" xfId="0" applyFill="1" applyBorder="1" applyAlignment="1">
      <alignment horizontal="center" vertical="center"/>
    </xf>
    <xf numFmtId="0" fontId="0" fillId="0" borderId="1" xfId="0" applyBorder="1" applyAlignment="1">
      <alignment horizontal="center" vertical="center"/>
    </xf>
    <xf numFmtId="0" fontId="0" fillId="0" borderId="1" xfId="0" applyBorder="1"/>
    <xf numFmtId="0" fontId="87" fillId="0" borderId="1" xfId="128" applyFont="1" applyFill="1" applyBorder="1" applyAlignment="1">
      <alignment horizontal="center" vertical="center"/>
    </xf>
    <xf numFmtId="0" fontId="83" fillId="0" borderId="1" xfId="0" applyFont="1" applyFill="1" applyBorder="1" applyAlignment="1">
      <alignment horizontal="center" vertical="center" wrapText="1"/>
    </xf>
    <xf numFmtId="14" fontId="89" fillId="0" borderId="1" xfId="0" applyNumberFormat="1" applyFont="1" applyFill="1" applyBorder="1" applyAlignment="1">
      <alignment horizontal="center" vertical="center"/>
    </xf>
    <xf numFmtId="0" fontId="85" fillId="4" borderId="13" xfId="0" applyNumberFormat="1" applyFont="1" applyFill="1" applyBorder="1" applyAlignment="1">
      <alignment horizontal="center" vertical="center" wrapText="1"/>
    </xf>
    <xf numFmtId="0" fontId="85" fillId="4" borderId="13" xfId="0" applyFont="1" applyFill="1" applyBorder="1" applyAlignment="1">
      <alignment horizontal="center" vertical="center" wrapText="1"/>
    </xf>
    <xf numFmtId="0" fontId="85" fillId="4" borderId="22" xfId="0" applyFont="1" applyFill="1" applyBorder="1" applyAlignment="1">
      <alignment horizontal="center" vertical="center" wrapText="1"/>
    </xf>
    <xf numFmtId="14" fontId="0" fillId="0" borderId="1" xfId="0" applyNumberFormat="1" applyFill="1" applyBorder="1" applyAlignment="1">
      <alignment horizontal="center" vertical="center"/>
    </xf>
    <xf numFmtId="49" fontId="0" fillId="0" borderId="1" xfId="0" applyNumberFormat="1" applyFill="1" applyBorder="1" applyAlignment="1">
      <alignment horizontal="center" vertical="center"/>
    </xf>
    <xf numFmtId="49" fontId="85" fillId="0" borderId="23" xfId="0" applyNumberFormat="1" applyFont="1" applyFill="1" applyBorder="1" applyAlignment="1">
      <alignment horizontal="center" vertical="center" wrapText="1"/>
    </xf>
    <xf numFmtId="49" fontId="92" fillId="0" borderId="1" xfId="0" applyNumberFormat="1" applyFont="1" applyFill="1" applyBorder="1" applyAlignment="1">
      <alignment horizontal="center" vertical="center"/>
    </xf>
    <xf numFmtId="0" fontId="92" fillId="0" borderId="1" xfId="0" applyFont="1" applyFill="1" applyBorder="1" applyAlignment="1">
      <alignment horizontal="center" vertical="center"/>
    </xf>
    <xf numFmtId="0" fontId="94" fillId="0" borderId="0" xfId="0" applyFont="1" applyAlignment="1">
      <alignment horizontal="center" vertical="center"/>
    </xf>
    <xf numFmtId="0" fontId="85" fillId="0" borderId="23" xfId="0" applyFont="1" applyFill="1" applyBorder="1" applyAlignment="1">
      <alignment horizontal="center" vertical="center" wrapText="1"/>
    </xf>
    <xf numFmtId="0" fontId="0" fillId="0" borderId="1" xfId="0" applyBorder="1" applyAlignment="1">
      <alignment horizontal="left" vertical="center"/>
    </xf>
    <xf numFmtId="14" fontId="0" fillId="0" borderId="1" xfId="0" applyNumberFormat="1" applyBorder="1" applyAlignment="1">
      <alignment horizontal="center" vertical="center"/>
    </xf>
    <xf numFmtId="0" fontId="0" fillId="7" borderId="0" xfId="0" applyFill="1"/>
    <xf numFmtId="0" fontId="85" fillId="0" borderId="5" xfId="0" applyNumberFormat="1" applyFont="1" applyFill="1" applyBorder="1" applyAlignment="1">
      <alignment horizontal="center" vertical="center" wrapText="1"/>
    </xf>
    <xf numFmtId="0" fontId="85" fillId="0" borderId="6" xfId="0" applyNumberFormat="1" applyFont="1" applyFill="1" applyBorder="1" applyAlignment="1">
      <alignment horizontal="center" vertical="center" wrapText="1"/>
    </xf>
    <xf numFmtId="0" fontId="88" fillId="0" borderId="23" xfId="0" applyFont="1" applyFill="1" applyBorder="1" applyAlignment="1">
      <alignment horizontal="center" vertical="center" wrapText="1"/>
    </xf>
    <xf numFmtId="0" fontId="0" fillId="5" borderId="0" xfId="0" applyFill="1"/>
    <xf numFmtId="14" fontId="0" fillId="5" borderId="1" xfId="0" applyNumberFormat="1" applyFill="1" applyBorder="1" applyAlignment="1">
      <alignment horizontal="center" vertical="center"/>
    </xf>
    <xf numFmtId="0" fontId="100" fillId="0" borderId="0" xfId="0" applyFont="1"/>
    <xf numFmtId="0" fontId="99" fillId="6" borderId="28" xfId="0" applyFont="1" applyFill="1" applyBorder="1" applyAlignment="1">
      <alignment horizontal="centerContinuous" vertical="center"/>
    </xf>
    <xf numFmtId="0" fontId="85" fillId="6" borderId="13" xfId="0" applyFont="1" applyFill="1" applyBorder="1" applyAlignment="1">
      <alignment horizontal="center" vertical="center" wrapText="1"/>
    </xf>
    <xf numFmtId="0" fontId="101" fillId="12" borderId="0" xfId="0" applyFont="1" applyFill="1"/>
    <xf numFmtId="0" fontId="0" fillId="12" borderId="0" xfId="0" applyFill="1"/>
    <xf numFmtId="0" fontId="85" fillId="6" borderId="31" xfId="0" applyNumberFormat="1" applyFont="1" applyFill="1" applyBorder="1" applyAlignment="1">
      <alignment horizontal="center" vertical="center" wrapText="1"/>
    </xf>
    <xf numFmtId="0" fontId="83" fillId="5" borderId="1" xfId="0" applyFont="1" applyFill="1" applyBorder="1" applyAlignment="1">
      <alignment horizontal="center" vertical="center" wrapText="1"/>
    </xf>
    <xf numFmtId="0" fontId="0" fillId="0" borderId="1" xfId="0" applyNumberFormat="1" applyBorder="1" applyAlignment="1">
      <alignment horizontal="center" vertical="center"/>
    </xf>
    <xf numFmtId="0" fontId="97" fillId="2" borderId="25" xfId="0" applyFont="1" applyFill="1" applyBorder="1" applyAlignment="1">
      <alignment horizontal="centerContinuous"/>
    </xf>
    <xf numFmtId="0" fontId="97" fillId="2" borderId="25" xfId="0" applyFont="1" applyFill="1" applyBorder="1"/>
    <xf numFmtId="0" fontId="97" fillId="0" borderId="25" xfId="0" applyFont="1" applyBorder="1"/>
    <xf numFmtId="14" fontId="90" fillId="3" borderId="13" xfId="0" applyNumberFormat="1" applyFont="1" applyFill="1" applyBorder="1" applyAlignment="1">
      <alignment horizontal="center" vertical="center" wrapText="1"/>
    </xf>
    <xf numFmtId="0" fontId="0" fillId="0" borderId="0" xfId="0" applyAlignment="1">
      <alignment horizontal="left" vertical="center"/>
    </xf>
    <xf numFmtId="0" fontId="87" fillId="0" borderId="1" xfId="128" applyFont="1" applyBorder="1" applyAlignment="1">
      <alignment horizontal="center" vertical="center"/>
    </xf>
    <xf numFmtId="14" fontId="87" fillId="0" borderId="1" xfId="128" applyNumberFormat="1" applyFont="1" applyFill="1" applyBorder="1" applyAlignment="1">
      <alignment horizontal="center" vertical="center"/>
    </xf>
    <xf numFmtId="0" fontId="87" fillId="0" borderId="1" xfId="0" applyFont="1" applyBorder="1" applyAlignment="1">
      <alignment horizontal="center" vertical="center"/>
    </xf>
    <xf numFmtId="0" fontId="95" fillId="2" borderId="9" xfId="0" applyFont="1" applyFill="1" applyBorder="1" applyAlignment="1">
      <alignment vertical="center"/>
    </xf>
    <xf numFmtId="0" fontId="83" fillId="10" borderId="1" xfId="0" applyFont="1" applyFill="1" applyBorder="1" applyAlignment="1">
      <alignment horizontal="center" vertical="center" wrapText="1"/>
    </xf>
    <xf numFmtId="0" fontId="83" fillId="8" borderId="1" xfId="0" applyFont="1" applyFill="1" applyBorder="1" applyAlignment="1">
      <alignment horizontal="center" vertical="center" wrapText="1"/>
    </xf>
    <xf numFmtId="0" fontId="83" fillId="9" borderId="1" xfId="0" applyFont="1" applyFill="1" applyBorder="1" applyAlignment="1">
      <alignment horizontal="center" vertical="center" wrapText="1"/>
    </xf>
    <xf numFmtId="0" fontId="0" fillId="0" borderId="0" xfId="0" applyNumberFormat="1"/>
    <xf numFmtId="0" fontId="99" fillId="6" borderId="28" xfId="0" applyNumberFormat="1" applyFont="1" applyFill="1" applyBorder="1" applyAlignment="1">
      <alignment horizontal="centerContinuous" vertical="center"/>
    </xf>
    <xf numFmtId="0" fontId="88" fillId="0" borderId="23" xfId="0" applyNumberFormat="1" applyFont="1" applyFill="1" applyBorder="1" applyAlignment="1">
      <alignment horizontal="center" vertical="center" wrapText="1"/>
    </xf>
    <xf numFmtId="0" fontId="85" fillId="4" borderId="33" xfId="0" applyNumberFormat="1" applyFont="1" applyFill="1" applyBorder="1" applyAlignment="1">
      <alignment horizontal="center" vertical="center" wrapText="1"/>
    </xf>
    <xf numFmtId="49" fontId="85" fillId="0" borderId="23" xfId="0" applyNumberFormat="1" applyFont="1" applyFill="1" applyBorder="1" applyAlignment="1">
      <alignment vertical="center" wrapText="1"/>
    </xf>
    <xf numFmtId="14" fontId="90" fillId="3" borderId="22" xfId="0" applyNumberFormat="1" applyFont="1" applyFill="1" applyBorder="1" applyAlignment="1">
      <alignment horizontal="center" vertical="center" wrapText="1"/>
    </xf>
    <xf numFmtId="14" fontId="88" fillId="2" borderId="1" xfId="0" applyNumberFormat="1" applyFont="1" applyFill="1" applyBorder="1" applyAlignment="1">
      <alignment horizontal="centerContinuous" vertical="center" wrapText="1"/>
    </xf>
    <xf numFmtId="14" fontId="88" fillId="2" borderId="38" xfId="0" applyNumberFormat="1" applyFont="1" applyFill="1" applyBorder="1" applyAlignment="1">
      <alignment horizontal="centerContinuous" vertical="center" wrapText="1"/>
    </xf>
    <xf numFmtId="0" fontId="83" fillId="11" borderId="13" xfId="0" applyFont="1" applyFill="1" applyBorder="1" applyAlignment="1">
      <alignment horizontal="center" vertical="center" wrapText="1"/>
    </xf>
    <xf numFmtId="14" fontId="88" fillId="2" borderId="13" xfId="0" applyNumberFormat="1" applyFont="1" applyFill="1" applyBorder="1" applyAlignment="1">
      <alignment horizontal="center" vertical="center" wrapText="1"/>
    </xf>
    <xf numFmtId="14" fontId="90" fillId="2" borderId="22" xfId="0" applyNumberFormat="1" applyFont="1" applyFill="1" applyBorder="1" applyAlignment="1">
      <alignment horizontal="center" vertical="center" wrapText="1"/>
    </xf>
    <xf numFmtId="0" fontId="0" fillId="0" borderId="0" xfId="0" applyAlignment="1">
      <alignment horizontal="left" vertical="center" wrapText="1"/>
    </xf>
    <xf numFmtId="0" fontId="102" fillId="0" borderId="0" xfId="0" applyFont="1" applyAlignment="1">
      <alignment horizontal="center" vertical="center"/>
    </xf>
    <xf numFmtId="0" fontId="103" fillId="0" borderId="0" xfId="0" applyFont="1" applyFill="1" applyAlignment="1">
      <alignment horizontal="right" vertical="center" wrapText="1"/>
    </xf>
    <xf numFmtId="0" fontId="95" fillId="0" borderId="0" xfId="0" applyFont="1" applyFill="1" applyAlignment="1">
      <alignment horizontal="center" vertical="center"/>
    </xf>
    <xf numFmtId="0" fontId="103" fillId="0" borderId="0" xfId="0" applyFont="1" applyFill="1" applyAlignment="1">
      <alignment horizontal="right" vertical="center"/>
    </xf>
    <xf numFmtId="0" fontId="104" fillId="0" borderId="0" xfId="0" applyFont="1" applyFill="1" applyAlignment="1">
      <alignment horizontal="center" vertical="center"/>
    </xf>
    <xf numFmtId="0" fontId="103" fillId="0" borderId="0" xfId="0" applyFont="1" applyFill="1" applyAlignment="1">
      <alignment horizontal="center" vertical="center"/>
    </xf>
    <xf numFmtId="2" fontId="106" fillId="13" borderId="0" xfId="0" applyNumberFormat="1" applyFont="1" applyFill="1" applyAlignment="1">
      <alignment horizontal="center" vertical="center"/>
    </xf>
    <xf numFmtId="0" fontId="92" fillId="13" borderId="0" xfId="0" applyFont="1" applyFill="1" applyAlignment="1">
      <alignment horizontal="center" vertical="center" wrapText="1"/>
    </xf>
    <xf numFmtId="0" fontId="103" fillId="0" borderId="0" xfId="0" applyFont="1" applyFill="1" applyAlignment="1">
      <alignment horizontal="right"/>
    </xf>
    <xf numFmtId="2" fontId="96" fillId="13" borderId="0" xfId="0" applyNumberFormat="1" applyFont="1" applyFill="1" applyAlignment="1">
      <alignment horizontal="center" vertical="center"/>
    </xf>
    <xf numFmtId="0" fontId="107" fillId="0" borderId="0" xfId="0" applyFont="1"/>
    <xf numFmtId="0" fontId="0" fillId="14" borderId="0" xfId="0" applyFill="1"/>
    <xf numFmtId="0" fontId="0" fillId="15" borderId="0" xfId="0" applyFill="1"/>
    <xf numFmtId="0" fontId="0" fillId="12" borderId="0" xfId="0" applyFill="1" applyAlignment="1">
      <alignment horizontal="left" vertical="center"/>
    </xf>
    <xf numFmtId="0" fontId="100" fillId="0" borderId="0" xfId="0" applyFont="1" applyFill="1" applyAlignment="1">
      <alignment horizontal="right" vertical="center"/>
    </xf>
    <xf numFmtId="0" fontId="100" fillId="0" borderId="0" xfId="0" applyFont="1" applyFill="1" applyAlignment="1">
      <alignment horizontal="right"/>
    </xf>
    <xf numFmtId="14" fontId="83" fillId="0" borderId="1" xfId="0" applyNumberFormat="1" applyFont="1" applyFill="1" applyBorder="1" applyAlignment="1">
      <alignment horizontal="center" vertical="center" wrapText="1"/>
    </xf>
    <xf numFmtId="0" fontId="0" fillId="0" borderId="1" xfId="0" applyBorder="1" applyAlignment="1">
      <alignment vertical="center"/>
    </xf>
    <xf numFmtId="0" fontId="87" fillId="0" borderId="1" xfId="0" applyFont="1" applyBorder="1" applyAlignment="1">
      <alignment horizontal="center" vertical="center" wrapText="1"/>
    </xf>
    <xf numFmtId="14" fontId="88" fillId="3" borderId="13" xfId="0" applyNumberFormat="1" applyFont="1" applyFill="1" applyBorder="1" applyAlignment="1">
      <alignment horizontal="center" vertical="center" wrapText="1"/>
    </xf>
    <xf numFmtId="14" fontId="90" fillId="3" borderId="13" xfId="0" applyNumberFormat="1" applyFont="1" applyFill="1" applyBorder="1" applyAlignment="1">
      <alignment horizontal="center" vertical="center" wrapText="1"/>
    </xf>
    <xf numFmtId="14" fontId="87" fillId="0" borderId="1" xfId="128" applyNumberFormat="1" applyFont="1" applyFill="1" applyBorder="1" applyAlignment="1">
      <alignment horizontal="center" vertical="center" wrapText="1"/>
    </xf>
    <xf numFmtId="0" fontId="96" fillId="6" borderId="26" xfId="0" applyFont="1" applyFill="1" applyBorder="1" applyAlignment="1">
      <alignment vertical="center"/>
    </xf>
    <xf numFmtId="0" fontId="107" fillId="6" borderId="25" xfId="0" applyFont="1" applyFill="1" applyBorder="1" applyAlignment="1">
      <alignment horizontal="center"/>
    </xf>
    <xf numFmtId="0" fontId="107" fillId="6" borderId="25" xfId="0" applyNumberFormat="1" applyFont="1" applyFill="1" applyBorder="1" applyAlignment="1">
      <alignment horizontal="center"/>
    </xf>
    <xf numFmtId="0" fontId="107" fillId="6" borderId="25" xfId="0" applyFont="1" applyFill="1" applyBorder="1"/>
    <xf numFmtId="0" fontId="107" fillId="6" borderId="0" xfId="0" applyFont="1" applyFill="1"/>
    <xf numFmtId="0" fontId="0" fillId="0" borderId="1" xfId="0" applyBorder="1" applyAlignment="1">
      <alignment horizontal="center" vertical="center" wrapText="1"/>
    </xf>
    <xf numFmtId="0" fontId="83" fillId="17" borderId="1" xfId="0" applyFont="1" applyFill="1" applyBorder="1" applyAlignment="1">
      <alignment horizontal="center" vertical="center" wrapText="1"/>
    </xf>
    <xf numFmtId="0" fontId="108" fillId="17" borderId="43" xfId="0" applyFont="1" applyFill="1" applyBorder="1" applyAlignment="1">
      <alignment horizontal="center" vertical="center" wrapText="1"/>
    </xf>
    <xf numFmtId="14" fontId="108" fillId="0" borderId="1" xfId="0" applyNumberFormat="1" applyFont="1" applyBorder="1" applyAlignment="1">
      <alignment horizontal="center" vertical="center" wrapText="1"/>
    </xf>
    <xf numFmtId="0" fontId="108" fillId="0" borderId="1" xfId="0" applyFont="1" applyBorder="1" applyAlignment="1">
      <alignment horizontal="left" vertical="center"/>
    </xf>
    <xf numFmtId="0" fontId="108" fillId="17" borderId="1" xfId="0" applyFont="1" applyFill="1" applyBorder="1" applyAlignment="1">
      <alignment horizontal="center" vertical="center" wrapText="1"/>
    </xf>
    <xf numFmtId="14" fontId="108" fillId="0" borderId="4" xfId="0" applyNumberFormat="1" applyFont="1" applyBorder="1" applyAlignment="1">
      <alignment horizontal="center" vertical="center" wrapText="1"/>
    </xf>
    <xf numFmtId="0" fontId="0" fillId="17" borderId="1" xfId="0" applyFill="1" applyBorder="1" applyAlignment="1">
      <alignment horizontal="center" vertical="center"/>
    </xf>
    <xf numFmtId="14" fontId="0" fillId="17" borderId="1" xfId="0" applyNumberFormat="1" applyFill="1" applyBorder="1" applyAlignment="1">
      <alignment horizontal="center" vertical="center"/>
    </xf>
    <xf numFmtId="0" fontId="87" fillId="17" borderId="1" xfId="128" applyFont="1" applyFill="1" applyBorder="1" applyAlignment="1">
      <alignment horizontal="center" vertical="center"/>
    </xf>
    <xf numFmtId="0" fontId="83" fillId="17" borderId="1" xfId="0" applyFont="1" applyFill="1" applyBorder="1" applyAlignment="1">
      <alignment horizontal="left" vertical="center" wrapText="1"/>
    </xf>
    <xf numFmtId="14" fontId="83" fillId="17" borderId="1" xfId="0" applyNumberFormat="1" applyFont="1" applyFill="1" applyBorder="1" applyAlignment="1">
      <alignment horizontal="center" vertical="center" wrapText="1"/>
    </xf>
    <xf numFmtId="14" fontId="89" fillId="17" borderId="1" xfId="0" applyNumberFormat="1" applyFont="1" applyFill="1" applyBorder="1" applyAlignment="1">
      <alignment horizontal="center" vertical="center"/>
    </xf>
    <xf numFmtId="0" fontId="0" fillId="17" borderId="1" xfId="0" applyFill="1" applyBorder="1"/>
    <xf numFmtId="0" fontId="0" fillId="17" borderId="0" xfId="0" applyFill="1"/>
    <xf numFmtId="0" fontId="108" fillId="0" borderId="4" xfId="0" applyFont="1" applyBorder="1" applyAlignment="1">
      <alignment horizontal="left" vertical="center"/>
    </xf>
    <xf numFmtId="14" fontId="108" fillId="17" borderId="1" xfId="0" applyNumberFormat="1" applyFont="1" applyFill="1" applyBorder="1" applyAlignment="1">
      <alignment horizontal="center" vertical="center" wrapText="1"/>
    </xf>
    <xf numFmtId="49" fontId="108" fillId="17" borderId="1" xfId="0" applyNumberFormat="1" applyFont="1" applyFill="1" applyBorder="1" applyAlignment="1">
      <alignment horizontal="left" vertical="center"/>
    </xf>
    <xf numFmtId="0" fontId="108" fillId="17" borderId="1" xfId="0" applyFont="1" applyFill="1" applyBorder="1" applyAlignment="1">
      <alignment horizontal="left" vertical="center"/>
    </xf>
    <xf numFmtId="0" fontId="108" fillId="17" borderId="42" xfId="0" applyFont="1" applyFill="1" applyBorder="1" applyAlignment="1">
      <alignment horizontal="center" vertical="center" wrapText="1"/>
    </xf>
    <xf numFmtId="0" fontId="87"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7" borderId="1" xfId="0" applyFill="1" applyBorder="1" applyAlignment="1">
      <alignment horizontal="center" vertical="center"/>
    </xf>
    <xf numFmtId="14" fontId="0" fillId="7" borderId="1" xfId="0" applyNumberFormat="1" applyFill="1" applyBorder="1" applyAlignment="1">
      <alignment horizontal="center" vertical="center"/>
    </xf>
    <xf numFmtId="14" fontId="87" fillId="7" borderId="1" xfId="128" applyNumberFormat="1" applyFont="1" applyFill="1" applyBorder="1" applyAlignment="1">
      <alignment horizontal="center" vertical="center"/>
    </xf>
    <xf numFmtId="0" fontId="92" fillId="7" borderId="1" xfId="0" applyFont="1" applyFill="1" applyBorder="1" applyAlignment="1">
      <alignment horizontal="center" vertical="center"/>
    </xf>
    <xf numFmtId="0" fontId="87" fillId="7" borderId="1" xfId="128" applyFont="1" applyFill="1" applyBorder="1" applyAlignment="1">
      <alignment horizontal="center" vertical="center"/>
    </xf>
    <xf numFmtId="0" fontId="83" fillId="7" borderId="1" xfId="0" applyFont="1" applyFill="1" applyBorder="1" applyAlignment="1">
      <alignment horizontal="left" vertical="center" wrapText="1"/>
    </xf>
    <xf numFmtId="0" fontId="83" fillId="7" borderId="1" xfId="0" applyFont="1" applyFill="1" applyBorder="1" applyAlignment="1">
      <alignment horizontal="center" vertical="center" wrapText="1"/>
    </xf>
    <xf numFmtId="14" fontId="83" fillId="7" borderId="1" xfId="0" applyNumberFormat="1" applyFont="1" applyFill="1" applyBorder="1" applyAlignment="1">
      <alignment horizontal="center" vertical="center" wrapText="1"/>
    </xf>
    <xf numFmtId="0" fontId="87" fillId="7" borderId="1" xfId="0" applyFont="1" applyFill="1" applyBorder="1" applyAlignment="1">
      <alignment horizontal="center" vertical="center" wrapText="1"/>
    </xf>
    <xf numFmtId="14" fontId="89" fillId="7" borderId="1" xfId="0" applyNumberFormat="1" applyFont="1" applyFill="1" applyBorder="1" applyAlignment="1">
      <alignment horizontal="center" vertical="center"/>
    </xf>
    <xf numFmtId="0" fontId="87" fillId="7" borderId="1" xfId="0" applyFont="1" applyFill="1" applyBorder="1" applyAlignment="1">
      <alignment horizontal="center" vertical="center"/>
    </xf>
    <xf numFmtId="0" fontId="0" fillId="7" borderId="1" xfId="0" applyFill="1" applyBorder="1" applyAlignment="1">
      <alignment horizontal="left" vertical="center"/>
    </xf>
    <xf numFmtId="0" fontId="0" fillId="7" borderId="1" xfId="0" applyFill="1" applyBorder="1"/>
    <xf numFmtId="14" fontId="86" fillId="0" borderId="1" xfId="128" applyNumberFormat="1" applyFill="1" applyBorder="1" applyAlignment="1">
      <alignment horizontal="center" vertical="center"/>
    </xf>
    <xf numFmtId="0" fontId="0" fillId="7" borderId="1" xfId="0" applyFill="1" applyBorder="1" applyAlignment="1">
      <alignment horizontal="center" vertical="center" wrapText="1"/>
    </xf>
    <xf numFmtId="49" fontId="108" fillId="17" borderId="1" xfId="0" applyNumberFormat="1" applyFont="1" applyFill="1" applyBorder="1" applyAlignment="1">
      <alignment horizontal="center" vertical="center" wrapText="1"/>
    </xf>
    <xf numFmtId="0" fontId="87" fillId="17" borderId="1" xfId="0" applyFont="1" applyFill="1" applyBorder="1" applyAlignment="1">
      <alignment horizontal="center" vertical="center" wrapText="1"/>
    </xf>
    <xf numFmtId="0" fontId="0" fillId="0" borderId="0" xfId="0" applyAlignment="1">
      <alignment horizontal="center" wrapText="1"/>
    </xf>
    <xf numFmtId="0" fontId="95" fillId="2" borderId="9" xfId="0" applyFont="1" applyFill="1" applyBorder="1" applyAlignment="1">
      <alignment horizontal="center" vertical="center" wrapText="1"/>
    </xf>
    <xf numFmtId="0" fontId="84" fillId="0" borderId="34" xfId="0" applyFont="1" applyFill="1" applyBorder="1" applyAlignment="1">
      <alignment horizontal="center" vertical="center" wrapText="1"/>
    </xf>
    <xf numFmtId="0" fontId="85" fillId="0" borderId="24" xfId="0" applyFont="1" applyFill="1" applyBorder="1" applyAlignment="1">
      <alignment horizontal="center" vertical="center" wrapText="1"/>
    </xf>
    <xf numFmtId="49" fontId="93" fillId="0" borderId="1" xfId="128" applyNumberFormat="1" applyFont="1" applyFill="1" applyBorder="1" applyAlignment="1">
      <alignment horizontal="center" vertical="center"/>
    </xf>
    <xf numFmtId="14" fontId="88" fillId="3" borderId="13" xfId="0" applyNumberFormat="1" applyFont="1" applyFill="1" applyBorder="1" applyAlignment="1">
      <alignment horizontal="center" vertical="center" wrapText="1"/>
    </xf>
    <xf numFmtId="14" fontId="90" fillId="3" borderId="13" xfId="0" applyNumberFormat="1" applyFont="1" applyFill="1" applyBorder="1" applyAlignment="1">
      <alignment horizontal="center" vertical="center" wrapText="1"/>
    </xf>
    <xf numFmtId="0" fontId="98" fillId="0" borderId="27" xfId="0" applyFont="1" applyFill="1" applyBorder="1" applyAlignment="1">
      <alignment horizontal="center" vertical="center" wrapText="1"/>
    </xf>
    <xf numFmtId="0" fontId="95" fillId="2" borderId="9" xfId="0" applyFont="1" applyFill="1" applyBorder="1" applyAlignment="1">
      <alignment horizontal="center" vertical="center"/>
    </xf>
    <xf numFmtId="49" fontId="93" fillId="7" borderId="1" xfId="128" applyNumberFormat="1" applyFont="1" applyFill="1" applyBorder="1" applyAlignment="1">
      <alignment horizontal="center" vertical="center"/>
    </xf>
    <xf numFmtId="49" fontId="93" fillId="17" borderId="1" xfId="128" applyNumberFormat="1" applyFont="1" applyFill="1" applyBorder="1" applyAlignment="1">
      <alignment horizontal="center" vertical="center"/>
    </xf>
    <xf numFmtId="0" fontId="85" fillId="0" borderId="34" xfId="0" applyFont="1" applyFill="1" applyBorder="1" applyAlignment="1">
      <alignment horizontal="center" vertical="center" wrapText="1"/>
    </xf>
    <xf numFmtId="49" fontId="93" fillId="0" borderId="1" xfId="128" applyNumberFormat="1" applyFont="1" applyFill="1" applyBorder="1" applyAlignment="1">
      <alignment horizontal="center" vertical="center" wrapText="1"/>
    </xf>
    <xf numFmtId="14" fontId="0" fillId="10" borderId="1" xfId="0" applyNumberFormat="1" applyFill="1" applyBorder="1" applyAlignment="1">
      <alignment horizontal="center" vertical="center"/>
    </xf>
    <xf numFmtId="14" fontId="0" fillId="8" borderId="1" xfId="0" applyNumberFormat="1" applyFill="1" applyBorder="1" applyAlignment="1">
      <alignment horizontal="center" vertical="center"/>
    </xf>
    <xf numFmtId="14" fontId="83" fillId="7" borderId="1" xfId="0" applyNumberFormat="1" applyFont="1" applyFill="1" applyBorder="1" applyAlignment="1">
      <alignment horizontal="center" vertical="center"/>
    </xf>
    <xf numFmtId="14" fontId="83" fillId="0" borderId="1" xfId="0" applyNumberFormat="1" applyFont="1" applyFill="1" applyBorder="1" applyAlignment="1">
      <alignment horizontal="center" vertical="center"/>
    </xf>
    <xf numFmtId="0" fontId="0" fillId="0" borderId="0" xfId="0" applyFont="1"/>
    <xf numFmtId="14" fontId="17" fillId="7" borderId="1" xfId="0" applyNumberFormat="1" applyFont="1" applyFill="1" applyBorder="1" applyAlignment="1">
      <alignment horizontal="center" vertical="center" wrapText="1"/>
    </xf>
    <xf numFmtId="14" fontId="83" fillId="17" borderId="1" xfId="0" applyNumberFormat="1" applyFont="1" applyFill="1" applyBorder="1" applyAlignment="1">
      <alignment horizontal="center" vertical="center"/>
    </xf>
    <xf numFmtId="0" fontId="109" fillId="0" borderId="0" xfId="0" applyFont="1"/>
    <xf numFmtId="0" fontId="110" fillId="0" borderId="23" xfId="0" applyFont="1" applyFill="1" applyBorder="1" applyAlignment="1">
      <alignment horizontal="center" vertical="center" wrapText="1"/>
    </xf>
    <xf numFmtId="0" fontId="111" fillId="2" borderId="9" xfId="0" applyFont="1" applyFill="1" applyBorder="1" applyAlignment="1">
      <alignment vertical="center"/>
    </xf>
    <xf numFmtId="0" fontId="0" fillId="10" borderId="1" xfId="0" applyFill="1" applyBorder="1" applyAlignment="1">
      <alignment horizontal="center" vertical="center"/>
    </xf>
    <xf numFmtId="164" fontId="0" fillId="10" borderId="1" xfId="0" applyNumberFormat="1" applyFill="1" applyBorder="1" applyAlignment="1">
      <alignment horizontal="center" vertical="center"/>
    </xf>
    <xf numFmtId="0" fontId="108" fillId="0" borderId="1" xfId="6" applyFont="1" applyFill="1" applyBorder="1" applyAlignment="1">
      <alignment horizontal="center" wrapText="1"/>
    </xf>
    <xf numFmtId="14" fontId="0" fillId="0" borderId="0" xfId="0" applyNumberFormat="1" applyAlignment="1">
      <alignment horizontal="center" vertical="center"/>
    </xf>
    <xf numFmtId="0" fontId="85" fillId="0" borderId="23" xfId="0" applyNumberFormat="1" applyFont="1" applyFill="1" applyBorder="1" applyAlignment="1">
      <alignment horizontal="center" vertical="center" wrapText="1"/>
    </xf>
    <xf numFmtId="14" fontId="0" fillId="18" borderId="0" xfId="0" applyNumberFormat="1" applyFill="1" applyAlignment="1">
      <alignment horizontal="center" vertical="center"/>
    </xf>
    <xf numFmtId="0" fontId="108" fillId="0" borderId="1" xfId="6" applyFont="1" applyFill="1" applyBorder="1" applyAlignment="1">
      <alignment horizontal="center" vertical="center" wrapText="1"/>
    </xf>
    <xf numFmtId="14" fontId="108" fillId="0" borderId="1" xfId="6" applyNumberFormat="1" applyFont="1" applyFill="1" applyBorder="1" applyAlignment="1">
      <alignment horizontal="center" vertical="center" wrapText="1"/>
    </xf>
    <xf numFmtId="0" fontId="108" fillId="17" borderId="1" xfId="6" applyFont="1" applyFill="1" applyBorder="1" applyAlignment="1">
      <alignment horizontal="center" wrapText="1"/>
    </xf>
    <xf numFmtId="0" fontId="95" fillId="8" borderId="9" xfId="0" applyFont="1" applyFill="1" applyBorder="1" applyAlignment="1">
      <alignment vertical="center"/>
    </xf>
    <xf numFmtId="0" fontId="95" fillId="8" borderId="9" xfId="0" applyFont="1" applyFill="1" applyBorder="1" applyAlignment="1">
      <alignment horizontal="center" vertical="center"/>
    </xf>
    <xf numFmtId="0" fontId="95" fillId="8" borderId="9" xfId="0" applyFont="1" applyFill="1" applyBorder="1" applyAlignment="1">
      <alignment horizontal="center" vertical="center" wrapText="1"/>
    </xf>
    <xf numFmtId="0" fontId="111" fillId="8" borderId="9" xfId="0" applyFont="1" applyFill="1" applyBorder="1" applyAlignment="1">
      <alignment vertical="center"/>
    </xf>
    <xf numFmtId="0" fontId="97" fillId="8" borderId="25" xfId="0" applyFont="1" applyFill="1" applyBorder="1" applyAlignment="1">
      <alignment horizontal="centerContinuous"/>
    </xf>
    <xf numFmtId="0" fontId="97" fillId="8" borderId="25" xfId="0" applyFont="1" applyFill="1" applyBorder="1"/>
    <xf numFmtId="0" fontId="97" fillId="8" borderId="25" xfId="0" applyFont="1" applyFill="1" applyBorder="1" applyAlignment="1">
      <alignment wrapText="1"/>
    </xf>
    <xf numFmtId="0" fontId="87" fillId="0" borderId="2" xfId="0" applyFont="1" applyBorder="1" applyAlignment="1">
      <alignment horizontal="center" vertical="center" wrapText="1"/>
    </xf>
    <xf numFmtId="0" fontId="112" fillId="0" borderId="1" xfId="129" applyFont="1" applyFill="1" applyBorder="1" applyAlignment="1">
      <alignment horizontal="center" vertical="center" wrapText="1"/>
    </xf>
    <xf numFmtId="0" fontId="95" fillId="2" borderId="25" xfId="0" applyFont="1" applyFill="1" applyBorder="1" applyAlignment="1">
      <alignment vertical="center"/>
    </xf>
    <xf numFmtId="49" fontId="92" fillId="0" borderId="1" xfId="0" applyNumberFormat="1" applyFont="1" applyFill="1" applyBorder="1" applyAlignment="1">
      <alignment horizontal="center" vertical="center" wrapText="1"/>
    </xf>
    <xf numFmtId="49" fontId="92" fillId="7" borderId="1" xfId="0" applyNumberFormat="1" applyFont="1" applyFill="1" applyBorder="1" applyAlignment="1">
      <alignment horizontal="center" vertical="center"/>
    </xf>
    <xf numFmtId="0" fontId="92" fillId="0" borderId="1" xfId="0" applyFont="1" applyFill="1" applyBorder="1" applyAlignment="1">
      <alignment horizontal="center" vertical="center" wrapText="1"/>
    </xf>
    <xf numFmtId="0" fontId="92" fillId="7" borderId="1" xfId="0" applyFont="1" applyFill="1" applyBorder="1" applyAlignment="1">
      <alignment horizontal="center" vertical="center" wrapText="1"/>
    </xf>
    <xf numFmtId="49" fontId="92" fillId="7" borderId="1" xfId="0" applyNumberFormat="1" applyFont="1" applyFill="1" applyBorder="1" applyAlignment="1">
      <alignment horizontal="center" vertical="center" wrapText="1"/>
    </xf>
    <xf numFmtId="14" fontId="87" fillId="7" borderId="1" xfId="128" applyNumberFormat="1" applyFont="1" applyFill="1" applyBorder="1" applyAlignment="1">
      <alignment horizontal="center" vertical="center" wrapText="1"/>
    </xf>
    <xf numFmtId="0" fontId="83" fillId="17" borderId="1" xfId="0" applyFont="1" applyFill="1" applyBorder="1" applyAlignment="1">
      <alignment vertical="center" wrapText="1"/>
    </xf>
    <xf numFmtId="14" fontId="86" fillId="17" borderId="1" xfId="128" applyNumberFormat="1" applyFill="1" applyBorder="1" applyAlignment="1">
      <alignment horizontal="center" vertical="center"/>
    </xf>
    <xf numFmtId="14" fontId="107" fillId="0" borderId="1" xfId="0" applyNumberFormat="1" applyFont="1" applyBorder="1" applyAlignment="1">
      <alignment horizontal="center" vertical="center"/>
    </xf>
    <xf numFmtId="14" fontId="107" fillId="5" borderId="1" xfId="0" applyNumberFormat="1" applyFont="1" applyFill="1" applyBorder="1" applyAlignment="1">
      <alignment horizontal="center" vertical="center"/>
    </xf>
    <xf numFmtId="0" fontId="90" fillId="5" borderId="1" xfId="0" applyFont="1" applyFill="1" applyBorder="1" applyAlignment="1">
      <alignment horizontal="center" vertical="center" wrapText="1"/>
    </xf>
    <xf numFmtId="0" fontId="113" fillId="0" borderId="1" xfId="128" applyFont="1" applyBorder="1" applyAlignment="1">
      <alignment horizontal="center" vertical="center"/>
    </xf>
    <xf numFmtId="0" fontId="107" fillId="0" borderId="1" xfId="0" applyFont="1" applyBorder="1"/>
    <xf numFmtId="0" fontId="85" fillId="0" borderId="24" xfId="0" applyFont="1" applyFill="1" applyBorder="1" applyAlignment="1">
      <alignment horizontal="center" vertical="center" wrapText="1"/>
    </xf>
    <xf numFmtId="14" fontId="86" fillId="0" borderId="1" xfId="128" applyNumberFormat="1" applyFill="1" applyBorder="1" applyAlignment="1">
      <alignment horizontal="center" vertical="center" wrapText="1"/>
    </xf>
    <xf numFmtId="0" fontId="100" fillId="0" borderId="0" xfId="0" applyFont="1" applyFill="1" applyAlignment="1">
      <alignment horizontal="right" vertical="center" wrapText="1"/>
    </xf>
    <xf numFmtId="0" fontId="0" fillId="12" borderId="0" xfId="0" applyFill="1" applyAlignment="1">
      <alignment vertical="center"/>
    </xf>
    <xf numFmtId="0" fontId="0" fillId="0" borderId="0" xfId="0" applyAlignment="1">
      <alignment horizontal="right" vertical="center"/>
    </xf>
    <xf numFmtId="0" fontId="0" fillId="12" borderId="0" xfId="0" applyFill="1" applyAlignment="1">
      <alignment horizontal="right" vertical="center"/>
    </xf>
    <xf numFmtId="0" fontId="105" fillId="0" borderId="0" xfId="0" applyFont="1" applyFill="1" applyAlignment="1">
      <alignment horizontal="center" vertical="center"/>
    </xf>
    <xf numFmtId="0" fontId="83" fillId="6" borderId="1" xfId="0" applyFont="1" applyFill="1" applyBorder="1" applyAlignment="1">
      <alignment horizontal="center" vertical="center" wrapText="1"/>
    </xf>
    <xf numFmtId="14" fontId="86" fillId="7" borderId="1" xfId="128" applyNumberFormat="1" applyFill="1" applyBorder="1" applyAlignment="1">
      <alignment horizontal="center" vertical="center"/>
    </xf>
    <xf numFmtId="49" fontId="108" fillId="7" borderId="1" xfId="0" applyNumberFormat="1" applyFont="1" applyFill="1" applyBorder="1" applyAlignment="1">
      <alignment horizontal="center" vertical="center" wrapText="1"/>
    </xf>
    <xf numFmtId="14" fontId="108" fillId="7" borderId="1" xfId="0" applyNumberFormat="1" applyFont="1" applyFill="1" applyBorder="1" applyAlignment="1">
      <alignment horizontal="center" vertical="center" wrapText="1"/>
    </xf>
    <xf numFmtId="0" fontId="108" fillId="7" borderId="42" xfId="0" applyFont="1" applyFill="1" applyBorder="1" applyAlignment="1">
      <alignment horizontal="center" vertical="center" wrapText="1"/>
    </xf>
    <xf numFmtId="0" fontId="112" fillId="7" borderId="1" xfId="129" applyFont="1" applyFill="1" applyBorder="1" applyAlignment="1">
      <alignment horizontal="center" vertical="center" wrapText="1"/>
    </xf>
    <xf numFmtId="0" fontId="87" fillId="7" borderId="2" xfId="0" applyFont="1" applyFill="1" applyBorder="1" applyAlignment="1">
      <alignment horizontal="center" vertical="center" wrapText="1"/>
    </xf>
    <xf numFmtId="0" fontId="108" fillId="7" borderId="1" xfId="0" applyFont="1" applyFill="1" applyBorder="1" applyAlignment="1">
      <alignment horizontal="left" vertical="center"/>
    </xf>
    <xf numFmtId="0" fontId="108" fillId="7" borderId="1" xfId="0" applyFont="1" applyFill="1" applyBorder="1" applyAlignment="1">
      <alignment horizontal="center" vertical="center" wrapText="1"/>
    </xf>
    <xf numFmtId="0" fontId="0" fillId="0" borderId="1" xfId="0" applyFont="1" applyFill="1" applyBorder="1" applyAlignment="1">
      <alignment horizontal="center" vertical="center"/>
    </xf>
    <xf numFmtId="14" fontId="86" fillId="7" borderId="1" xfId="128" applyNumberFormat="1" applyFill="1" applyBorder="1" applyAlignment="1">
      <alignment horizontal="center" vertical="center" wrapText="1"/>
    </xf>
    <xf numFmtId="49" fontId="0" fillId="7" borderId="1" xfId="0" applyNumberFormat="1" applyFill="1" applyBorder="1" applyAlignment="1">
      <alignment horizontal="center" vertical="center"/>
    </xf>
    <xf numFmtId="0" fontId="0" fillId="0" borderId="1" xfId="0" applyBorder="1" applyAlignment="1">
      <alignment horizontal="left" vertical="center" wrapText="1"/>
    </xf>
    <xf numFmtId="0" fontId="0" fillId="7" borderId="1" xfId="0" applyFill="1" applyBorder="1" applyAlignment="1">
      <alignment horizontal="left" vertical="center" wrapText="1"/>
    </xf>
    <xf numFmtId="0" fontId="112" fillId="0" borderId="1" xfId="131" applyFont="1" applyFill="1" applyBorder="1" applyAlignment="1">
      <alignment horizontal="left" vertical="center" wrapText="1"/>
    </xf>
    <xf numFmtId="0" fontId="86" fillId="0" borderId="1" xfId="128" applyFill="1" applyBorder="1" applyAlignment="1">
      <alignment horizontal="center" vertical="center" wrapText="1"/>
    </xf>
    <xf numFmtId="0" fontId="112" fillId="7" borderId="1" xfId="131" applyFont="1" applyFill="1" applyBorder="1" applyAlignment="1">
      <alignment horizontal="left" vertical="center" wrapText="1"/>
    </xf>
    <xf numFmtId="0" fontId="86" fillId="7" borderId="1" xfId="128" applyFill="1" applyBorder="1" applyAlignment="1">
      <alignment horizontal="center" vertical="center" wrapText="1"/>
    </xf>
    <xf numFmtId="0" fontId="86" fillId="7" borderId="1" xfId="128" applyFill="1" applyBorder="1" applyAlignment="1">
      <alignment horizontal="center" vertical="center"/>
    </xf>
    <xf numFmtId="0" fontId="86" fillId="0" borderId="1" xfId="128" applyBorder="1" applyAlignment="1">
      <alignment horizontal="center" vertical="center"/>
    </xf>
    <xf numFmtId="0" fontId="86" fillId="0" borderId="1" xfId="128" applyBorder="1" applyAlignment="1">
      <alignment horizontal="left" vertical="center"/>
    </xf>
    <xf numFmtId="0" fontId="86" fillId="0" borderId="1" xfId="128" applyBorder="1" applyAlignment="1">
      <alignment horizontal="left" vertical="center" wrapText="1"/>
    </xf>
    <xf numFmtId="0" fontId="86" fillId="7" borderId="0" xfId="128" applyFill="1" applyAlignment="1">
      <alignment horizontal="center" vertical="center"/>
    </xf>
    <xf numFmtId="0" fontId="87" fillId="0" borderId="1" xfId="0" applyFont="1" applyFill="1" applyBorder="1" applyAlignment="1">
      <alignment horizontal="center" vertical="center"/>
    </xf>
    <xf numFmtId="0" fontId="96" fillId="8" borderId="26" xfId="0" applyFont="1" applyFill="1" applyBorder="1" applyAlignment="1">
      <alignment vertical="center"/>
    </xf>
    <xf numFmtId="0" fontId="107" fillId="8" borderId="25" xfId="0" applyFont="1" applyFill="1" applyBorder="1" applyAlignment="1">
      <alignment horizontal="center"/>
    </xf>
    <xf numFmtId="0" fontId="107" fillId="8" borderId="25" xfId="0" applyNumberFormat="1" applyFont="1" applyFill="1" applyBorder="1" applyAlignment="1">
      <alignment horizontal="center"/>
    </xf>
    <xf numFmtId="0" fontId="107" fillId="8" borderId="25" xfId="0" applyFont="1" applyFill="1" applyBorder="1"/>
    <xf numFmtId="14" fontId="0" fillId="7" borderId="1" xfId="0" applyNumberFormat="1" applyFill="1" applyBorder="1"/>
    <xf numFmtId="14" fontId="87" fillId="7" borderId="1" xfId="0" applyNumberFormat="1" applyFont="1" applyFill="1" applyBorder="1" applyAlignment="1">
      <alignment horizontal="center" vertical="center" wrapText="1"/>
    </xf>
    <xf numFmtId="49" fontId="0" fillId="4" borderId="1" xfId="0" applyNumberFormat="1" applyFill="1" applyBorder="1" applyAlignment="1">
      <alignment horizontal="center" vertical="center"/>
    </xf>
    <xf numFmtId="49" fontId="93" fillId="7" borderId="1" xfId="128" applyNumberFormat="1" applyFont="1" applyFill="1" applyBorder="1" applyAlignment="1">
      <alignment horizontal="center" vertical="center" wrapText="1"/>
    </xf>
    <xf numFmtId="0" fontId="114" fillId="7" borderId="2" xfId="133" applyFont="1" applyFill="1" applyBorder="1" applyAlignment="1">
      <alignment horizontal="left" vertical="center" wrapText="1"/>
    </xf>
    <xf numFmtId="0" fontId="0" fillId="0" borderId="1" xfId="0" applyNumberFormat="1" applyFill="1" applyBorder="1" applyAlignment="1">
      <alignment horizontal="center" vertical="center"/>
    </xf>
    <xf numFmtId="0" fontId="0" fillId="0" borderId="1" xfId="0" applyFill="1" applyBorder="1"/>
    <xf numFmtId="0" fontId="0" fillId="0" borderId="0" xfId="0" applyFill="1"/>
    <xf numFmtId="14" fontId="86" fillId="0" borderId="1" xfId="128" applyNumberFormat="1" applyBorder="1" applyAlignment="1">
      <alignment horizontal="center" vertical="center"/>
    </xf>
    <xf numFmtId="0" fontId="0" fillId="7" borderId="1" xfId="0" applyNumberFormat="1" applyFill="1" applyBorder="1" applyAlignment="1">
      <alignment horizontal="center" vertical="center"/>
    </xf>
    <xf numFmtId="14" fontId="14" fillId="7" borderId="1" xfId="0" applyNumberFormat="1" applyFont="1" applyFill="1" applyBorder="1" applyAlignment="1">
      <alignment horizontal="center" vertical="center"/>
    </xf>
    <xf numFmtId="0" fontId="0" fillId="7" borderId="1" xfId="0" applyFont="1" applyFill="1" applyBorder="1" applyAlignment="1">
      <alignment horizontal="center" vertical="center"/>
    </xf>
    <xf numFmtId="0" fontId="0" fillId="7" borderId="1" xfId="0" applyFont="1" applyFill="1" applyBorder="1" applyAlignment="1">
      <alignment horizontal="center" vertical="center" wrapText="1"/>
    </xf>
    <xf numFmtId="0" fontId="90" fillId="7" borderId="1" xfId="0" applyFont="1" applyFill="1" applyBorder="1" applyAlignment="1">
      <alignment horizontal="left" vertical="center" wrapText="1"/>
    </xf>
    <xf numFmtId="0" fontId="107" fillId="7" borderId="1" xfId="0" applyFont="1" applyFill="1" applyBorder="1" applyAlignment="1">
      <alignment horizontal="left" vertical="center"/>
    </xf>
    <xf numFmtId="0" fontId="107" fillId="7" borderId="1" xfId="0" applyFont="1" applyFill="1" applyBorder="1" applyAlignment="1">
      <alignment horizontal="center" vertical="center"/>
    </xf>
    <xf numFmtId="0" fontId="90" fillId="7" borderId="1" xfId="0" applyFont="1" applyFill="1" applyBorder="1" applyAlignment="1">
      <alignment horizontal="center" vertical="center" wrapText="1"/>
    </xf>
    <xf numFmtId="14" fontId="107" fillId="7" borderId="1" xfId="0" applyNumberFormat="1" applyFont="1" applyFill="1" applyBorder="1" applyAlignment="1">
      <alignment horizontal="center" vertical="center"/>
    </xf>
    <xf numFmtId="0" fontId="113" fillId="7" borderId="1" xfId="128" applyFont="1" applyFill="1" applyBorder="1" applyAlignment="1">
      <alignment horizontal="center" vertical="center"/>
    </xf>
    <xf numFmtId="0" fontId="107" fillId="7" borderId="1" xfId="0" applyFont="1" applyFill="1" applyBorder="1"/>
    <xf numFmtId="0" fontId="107" fillId="7" borderId="0" xfId="0" applyFont="1" applyFill="1"/>
    <xf numFmtId="0" fontId="108" fillId="7" borderId="1" xfId="0" applyFont="1" applyFill="1" applyBorder="1" applyAlignment="1">
      <alignment horizontal="center" vertical="center"/>
    </xf>
    <xf numFmtId="0" fontId="108" fillId="0" borderId="1" xfId="0" applyFont="1" applyFill="1" applyBorder="1" applyAlignment="1">
      <alignment horizontal="center" vertical="center"/>
    </xf>
    <xf numFmtId="0" fontId="97" fillId="2" borderId="25" xfId="0" applyFont="1" applyFill="1" applyBorder="1" applyAlignment="1">
      <alignment wrapText="1"/>
    </xf>
    <xf numFmtId="0" fontId="0" fillId="2" borderId="0" xfId="0" applyFill="1"/>
    <xf numFmtId="0" fontId="86" fillId="7" borderId="1" xfId="128" applyFill="1" applyBorder="1" applyAlignment="1">
      <alignment horizontal="left" vertical="center"/>
    </xf>
    <xf numFmtId="0" fontId="0" fillId="0" borderId="1" xfId="0" applyFill="1" applyBorder="1" applyAlignment="1">
      <alignment horizontal="left" vertical="center"/>
    </xf>
    <xf numFmtId="0" fontId="87" fillId="0" borderId="2" xfId="0" applyFont="1" applyFill="1" applyBorder="1" applyAlignment="1">
      <alignment horizontal="center" vertical="center" wrapText="1"/>
    </xf>
    <xf numFmtId="0" fontId="0" fillId="7" borderId="1" xfId="0" applyFill="1" applyBorder="1" applyAlignment="1">
      <alignment wrapText="1"/>
    </xf>
    <xf numFmtId="0" fontId="0" fillId="17" borderId="1" xfId="0" applyFill="1" applyBorder="1" applyAlignment="1">
      <alignment wrapText="1"/>
    </xf>
    <xf numFmtId="0" fontId="0" fillId="17" borderId="1" xfId="0" applyFill="1" applyBorder="1" applyAlignment="1">
      <alignment horizontal="center" vertical="center" wrapText="1"/>
    </xf>
    <xf numFmtId="14" fontId="0" fillId="0" borderId="1" xfId="0" applyNumberFormat="1" applyFill="1" applyBorder="1" applyAlignment="1">
      <alignment horizontal="center" vertical="center" wrapText="1"/>
    </xf>
    <xf numFmtId="0" fontId="86" fillId="7" borderId="48" xfId="128" applyFill="1" applyBorder="1" applyAlignment="1">
      <alignment horizontal="center" vertical="center"/>
    </xf>
    <xf numFmtId="14" fontId="0" fillId="7" borderId="0" xfId="0" applyNumberFormat="1" applyFill="1" applyAlignment="1">
      <alignment horizontal="center" vertical="center"/>
    </xf>
    <xf numFmtId="0" fontId="86" fillId="17" borderId="1" xfId="128" applyFill="1" applyBorder="1" applyAlignment="1">
      <alignment horizontal="center" vertical="center"/>
    </xf>
    <xf numFmtId="14" fontId="0" fillId="7" borderId="48" xfId="0" applyNumberFormat="1" applyFill="1" applyBorder="1" applyAlignment="1">
      <alignment horizontal="center" vertical="center"/>
    </xf>
    <xf numFmtId="14" fontId="0" fillId="0" borderId="48" xfId="0" applyNumberFormat="1" applyBorder="1" applyAlignment="1">
      <alignment horizontal="center" vertical="center"/>
    </xf>
    <xf numFmtId="14" fontId="0" fillId="17" borderId="48" xfId="0" applyNumberFormat="1" applyFill="1" applyBorder="1" applyAlignment="1">
      <alignment horizontal="center" vertical="center"/>
    </xf>
    <xf numFmtId="0" fontId="0" fillId="7" borderId="48" xfId="0" applyFill="1" applyBorder="1"/>
    <xf numFmtId="0" fontId="0" fillId="0" borderId="48" xfId="0" applyBorder="1" applyAlignment="1">
      <alignment horizontal="center" vertical="center"/>
    </xf>
    <xf numFmtId="0" fontId="0" fillId="7" borderId="4" xfId="0" applyFill="1" applyBorder="1" applyAlignment="1">
      <alignment horizontal="center" vertical="center"/>
    </xf>
    <xf numFmtId="0" fontId="0" fillId="7" borderId="48" xfId="0" applyFill="1" applyBorder="1" applyAlignment="1">
      <alignment horizontal="center" vertical="center"/>
    </xf>
    <xf numFmtId="0" fontId="0" fillId="0" borderId="48" xfId="0" applyBorder="1"/>
    <xf numFmtId="14" fontId="115" fillId="0" borderId="1" xfId="0" applyNumberFormat="1" applyFont="1" applyFill="1" applyBorder="1" applyAlignment="1">
      <alignment horizontal="center" vertical="center"/>
    </xf>
    <xf numFmtId="14" fontId="115" fillId="7" borderId="1" xfId="0" applyNumberFormat="1" applyFont="1" applyFill="1" applyBorder="1" applyAlignment="1">
      <alignment horizontal="center" vertical="center"/>
    </xf>
    <xf numFmtId="14" fontId="115" fillId="17" borderId="1" xfId="0" applyNumberFormat="1" applyFont="1" applyFill="1" applyBorder="1" applyAlignment="1">
      <alignment horizontal="center" vertical="center"/>
    </xf>
    <xf numFmtId="0" fontId="0" fillId="0" borderId="2" xfId="0" applyBorder="1" applyAlignment="1">
      <alignment horizontal="center" vertical="center" wrapText="1"/>
    </xf>
    <xf numFmtId="0" fontId="0" fillId="7" borderId="2" xfId="0" applyFill="1" applyBorder="1" applyAlignment="1">
      <alignment horizontal="center" vertical="center" wrapText="1"/>
    </xf>
    <xf numFmtId="0" fontId="0" fillId="7" borderId="1" xfId="0" applyFill="1" applyBorder="1" applyAlignment="1">
      <alignment vertical="center"/>
    </xf>
    <xf numFmtId="0" fontId="9" fillId="0" borderId="1" xfId="0" applyFont="1" applyBorder="1" applyAlignment="1">
      <alignment horizontal="center" vertical="center"/>
    </xf>
    <xf numFmtId="14" fontId="9" fillId="0" borderId="1" xfId="0" applyNumberFormat="1" applyFont="1" applyBorder="1" applyAlignment="1">
      <alignment horizontal="center" vertical="center"/>
    </xf>
    <xf numFmtId="0" fontId="9" fillId="7" borderId="1" xfId="0" applyFont="1" applyFill="1" applyBorder="1" applyAlignment="1">
      <alignment horizontal="center" vertical="center"/>
    </xf>
    <xf numFmtId="0" fontId="9" fillId="7" borderId="1" xfId="0" applyFont="1" applyFill="1" applyBorder="1" applyAlignment="1">
      <alignment horizontal="center" vertical="center" wrapText="1"/>
    </xf>
    <xf numFmtId="14" fontId="9" fillId="7" borderId="1" xfId="0" applyNumberFormat="1" applyFont="1" applyFill="1" applyBorder="1" applyAlignment="1">
      <alignment horizontal="center" vertical="center"/>
    </xf>
    <xf numFmtId="0" fontId="108" fillId="7" borderId="44" xfId="0" applyFont="1" applyFill="1" applyBorder="1" applyAlignment="1">
      <alignment horizontal="center" vertical="center" wrapText="1"/>
    </xf>
    <xf numFmtId="49" fontId="86" fillId="0" borderId="1" xfId="128" applyNumberFormat="1" applyBorder="1" applyAlignment="1">
      <alignment horizontal="left" vertical="center"/>
    </xf>
    <xf numFmtId="0" fontId="108" fillId="7" borderId="4" xfId="0" applyFont="1" applyFill="1" applyBorder="1" applyAlignment="1">
      <alignment horizontal="left" vertical="center"/>
    </xf>
    <xf numFmtId="14" fontId="108" fillId="7" borderId="4" xfId="0" applyNumberFormat="1" applyFont="1" applyFill="1" applyBorder="1" applyAlignment="1">
      <alignment horizontal="center" vertical="center" wrapText="1"/>
    </xf>
    <xf numFmtId="0" fontId="112" fillId="7" borderId="1" xfId="134" applyFont="1" applyFill="1" applyBorder="1" applyAlignment="1">
      <alignment horizontal="left" vertical="center" wrapText="1"/>
    </xf>
    <xf numFmtId="14" fontId="8" fillId="0" borderId="1" xfId="0" applyNumberFormat="1" applyFont="1" applyBorder="1" applyAlignment="1">
      <alignment horizontal="center" vertical="center"/>
    </xf>
    <xf numFmtId="49" fontId="108" fillId="0" borderId="1" xfId="0" applyNumberFormat="1" applyFont="1" applyFill="1" applyBorder="1" applyAlignment="1">
      <alignment horizontal="center" vertical="center" wrapText="1"/>
    </xf>
    <xf numFmtId="49" fontId="92" fillId="17" borderId="1" xfId="0" applyNumberFormat="1" applyFont="1" applyFill="1" applyBorder="1" applyAlignment="1">
      <alignment horizontal="center" vertical="center"/>
    </xf>
    <xf numFmtId="0" fontId="0" fillId="17" borderId="1" xfId="0" applyFill="1" applyBorder="1" applyAlignment="1">
      <alignment horizontal="left" vertical="center"/>
    </xf>
    <xf numFmtId="0" fontId="86" fillId="0" borderId="1" xfId="128" applyFill="1" applyBorder="1" applyAlignment="1">
      <alignment horizontal="left" vertical="center" wrapText="1"/>
    </xf>
    <xf numFmtId="49" fontId="92" fillId="0" borderId="48" xfId="0" applyNumberFormat="1" applyFont="1" applyFill="1" applyBorder="1" applyAlignment="1">
      <alignment horizontal="center" vertical="center" wrapText="1"/>
    </xf>
    <xf numFmtId="49" fontId="93" fillId="0" borderId="48" xfId="128" applyNumberFormat="1" applyFont="1" applyFill="1" applyBorder="1" applyAlignment="1">
      <alignment horizontal="center" vertical="center"/>
    </xf>
    <xf numFmtId="0" fontId="87" fillId="0" borderId="48" xfId="128" applyFont="1" applyFill="1" applyBorder="1" applyAlignment="1">
      <alignment horizontal="center" vertical="center"/>
    </xf>
    <xf numFmtId="0" fontId="0" fillId="0" borderId="48" xfId="0" applyFill="1" applyBorder="1" applyAlignment="1">
      <alignment horizontal="center" vertical="center"/>
    </xf>
    <xf numFmtId="0" fontId="86" fillId="7" borderId="1" xfId="128" applyFill="1" applyBorder="1" applyAlignment="1">
      <alignment horizontal="left" vertical="center" wrapText="1"/>
    </xf>
    <xf numFmtId="0" fontId="83" fillId="4" borderId="1" xfId="0" applyFont="1" applyFill="1" applyBorder="1" applyAlignment="1">
      <alignment horizontal="center" vertical="center" wrapText="1"/>
    </xf>
    <xf numFmtId="14" fontId="108" fillId="0" borderId="1" xfId="0" applyNumberFormat="1" applyFont="1" applyFill="1" applyBorder="1" applyAlignment="1">
      <alignment horizontal="center" vertical="center" wrapText="1"/>
    </xf>
    <xf numFmtId="0" fontId="108" fillId="0" borderId="1" xfId="0" applyFont="1" applyFill="1" applyBorder="1" applyAlignment="1">
      <alignment horizontal="center" vertical="center" wrapText="1"/>
    </xf>
    <xf numFmtId="0" fontId="86" fillId="0" borderId="1" xfId="128" applyFill="1" applyBorder="1" applyAlignment="1">
      <alignment horizontal="center" vertical="center"/>
    </xf>
    <xf numFmtId="0" fontId="86" fillId="7" borderId="4" xfId="128" applyFill="1" applyBorder="1" applyAlignment="1">
      <alignment horizontal="center" vertical="center"/>
    </xf>
    <xf numFmtId="14" fontId="8" fillId="7" borderId="1" xfId="0" applyNumberFormat="1" applyFont="1" applyFill="1" applyBorder="1" applyAlignment="1">
      <alignment horizontal="center" vertical="center"/>
    </xf>
    <xf numFmtId="14" fontId="0" fillId="0" borderId="3" xfId="0" applyNumberForma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83" fillId="7" borderId="1" xfId="0" applyFont="1" applyFill="1" applyBorder="1" applyAlignment="1">
      <alignment vertical="center" wrapText="1"/>
    </xf>
    <xf numFmtId="0" fontId="108" fillId="7" borderId="43" xfId="0" applyFont="1" applyFill="1" applyBorder="1" applyAlignment="1">
      <alignment horizontal="center" vertical="center" wrapText="1"/>
    </xf>
    <xf numFmtId="0" fontId="86" fillId="0" borderId="0" xfId="128" applyAlignment="1">
      <alignment horizontal="center" vertical="center"/>
    </xf>
    <xf numFmtId="0" fontId="0" fillId="7" borderId="16" xfId="0" applyFill="1" applyBorder="1" applyAlignment="1">
      <alignment horizontal="center" vertical="center"/>
    </xf>
    <xf numFmtId="49" fontId="92" fillId="7" borderId="13" xfId="0" applyNumberFormat="1" applyFont="1" applyFill="1" applyBorder="1" applyAlignment="1">
      <alignment horizontal="center" vertical="center"/>
    </xf>
    <xf numFmtId="0" fontId="0" fillId="7" borderId="13" xfId="0" applyFill="1" applyBorder="1" applyAlignment="1">
      <alignment horizontal="left" vertical="center"/>
    </xf>
    <xf numFmtId="14" fontId="5" fillId="7" borderId="1" xfId="0" applyNumberFormat="1" applyFont="1" applyFill="1" applyBorder="1" applyAlignment="1">
      <alignment horizontal="center" vertical="center"/>
    </xf>
    <xf numFmtId="0" fontId="5" fillId="7" borderId="1" xfId="0" applyFont="1" applyFill="1" applyBorder="1" applyAlignment="1">
      <alignment horizontal="center" vertical="center"/>
    </xf>
    <xf numFmtId="0" fontId="5" fillId="17" borderId="1" xfId="0" applyFont="1" applyFill="1" applyBorder="1" applyAlignment="1">
      <alignment horizontal="center" vertical="center"/>
    </xf>
    <xf numFmtId="14" fontId="5" fillId="17" borderId="1" xfId="0" applyNumberFormat="1" applyFont="1" applyFill="1" applyBorder="1" applyAlignment="1">
      <alignment horizontal="center" vertical="center"/>
    </xf>
    <xf numFmtId="14" fontId="87" fillId="0" borderId="1" xfId="0" applyNumberFormat="1" applyFont="1" applyBorder="1" applyAlignment="1">
      <alignment horizontal="center" vertical="center" wrapText="1"/>
    </xf>
    <xf numFmtId="0" fontId="0" fillId="4" borderId="1" xfId="0" applyFill="1" applyBorder="1" applyAlignment="1">
      <alignment horizontal="center" vertical="center"/>
    </xf>
    <xf numFmtId="0" fontId="0" fillId="7" borderId="0" xfId="0" applyFill="1" applyAlignment="1">
      <alignment horizontal="center" vertical="center"/>
    </xf>
    <xf numFmtId="0" fontId="83" fillId="19" borderId="1" xfId="0" applyFont="1" applyFill="1" applyBorder="1" applyAlignment="1">
      <alignment horizontal="center" vertical="center" wrapText="1"/>
    </xf>
    <xf numFmtId="0" fontId="108" fillId="0" borderId="1" xfId="0" applyFont="1" applyFill="1" applyBorder="1" applyAlignment="1">
      <alignment horizontal="left" vertical="center"/>
    </xf>
    <xf numFmtId="14" fontId="90" fillId="3" borderId="13" xfId="0" applyNumberFormat="1" applyFont="1" applyFill="1" applyBorder="1" applyAlignment="1">
      <alignment horizontal="center" vertical="center" wrapText="1"/>
    </xf>
    <xf numFmtId="0" fontId="117" fillId="17" borderId="1" xfId="128" applyFont="1" applyFill="1" applyBorder="1" applyAlignment="1">
      <alignment horizontal="center" vertical="center"/>
    </xf>
    <xf numFmtId="0" fontId="115" fillId="17" borderId="1" xfId="0" applyFont="1" applyFill="1" applyBorder="1" applyAlignment="1">
      <alignment horizontal="center" vertical="center" wrapText="1"/>
    </xf>
    <xf numFmtId="0" fontId="115" fillId="17" borderId="48" xfId="0" applyFont="1" applyFill="1" applyBorder="1" applyAlignment="1">
      <alignment horizontal="center" vertical="center"/>
    </xf>
    <xf numFmtId="0" fontId="83" fillId="0" borderId="0" xfId="0" applyFont="1"/>
    <xf numFmtId="14" fontId="116" fillId="0" borderId="1" xfId="0" applyNumberFormat="1" applyFont="1" applyFill="1" applyBorder="1" applyAlignment="1">
      <alignment horizontal="center" vertical="center"/>
    </xf>
    <xf numFmtId="0" fontId="117" fillId="7" borderId="1" xfId="128" applyFont="1" applyFill="1" applyBorder="1" applyAlignment="1">
      <alignment horizontal="center" vertical="center"/>
    </xf>
    <xf numFmtId="14" fontId="0" fillId="7" borderId="1" xfId="0" applyNumberFormat="1" applyFill="1" applyBorder="1" applyAlignment="1">
      <alignment horizontal="center" vertical="center" wrapText="1"/>
    </xf>
    <xf numFmtId="0" fontId="0" fillId="0" borderId="0" xfId="0" applyBorder="1"/>
    <xf numFmtId="14" fontId="0" fillId="0" borderId="1" xfId="0" applyNumberFormat="1" applyBorder="1" applyAlignment="1">
      <alignment horizontal="center" vertical="center" wrapText="1"/>
    </xf>
    <xf numFmtId="49" fontId="108" fillId="7" borderId="1" xfId="0" applyNumberFormat="1" applyFont="1" applyFill="1" applyBorder="1" applyAlignment="1">
      <alignment horizontal="left" vertical="center"/>
    </xf>
    <xf numFmtId="0" fontId="0" fillId="0" borderId="13" xfId="0" applyBorder="1" applyAlignment="1">
      <alignment horizontal="center" vertical="center"/>
    </xf>
    <xf numFmtId="0" fontId="86" fillId="0" borderId="13" xfId="128" applyBorder="1" applyAlignment="1">
      <alignment horizontal="center" vertical="center"/>
    </xf>
    <xf numFmtId="14" fontId="0" fillId="7" borderId="3" xfId="0" applyNumberFormat="1" applyFill="1" applyBorder="1" applyAlignment="1">
      <alignment horizontal="center" vertical="center"/>
    </xf>
    <xf numFmtId="0" fontId="97" fillId="2" borderId="25" xfId="0" applyFont="1" applyFill="1" applyBorder="1" applyAlignment="1">
      <alignment horizontal="center"/>
    </xf>
    <xf numFmtId="0" fontId="95" fillId="2" borderId="6" xfId="0" applyFont="1" applyFill="1" applyBorder="1" applyAlignment="1">
      <alignment vertical="center"/>
    </xf>
    <xf numFmtId="0" fontId="115" fillId="8" borderId="1" xfId="0" applyFont="1" applyFill="1" applyBorder="1" applyAlignment="1">
      <alignment horizontal="center" vertical="center" wrapText="1"/>
    </xf>
    <xf numFmtId="0" fontId="118" fillId="0" borderId="1" xfId="0" applyFont="1" applyBorder="1" applyAlignment="1">
      <alignment horizontal="center" vertical="center"/>
    </xf>
    <xf numFmtId="0" fontId="108" fillId="17" borderId="44" xfId="0" applyFont="1" applyFill="1" applyBorder="1" applyAlignment="1">
      <alignment horizontal="center" vertical="center" wrapText="1"/>
    </xf>
    <xf numFmtId="14" fontId="0" fillId="17" borderId="1" xfId="0" applyNumberFormat="1" applyFill="1" applyBorder="1" applyAlignment="1">
      <alignment horizontal="center" vertical="center" wrapText="1"/>
    </xf>
    <xf numFmtId="14" fontId="89" fillId="0" borderId="48" xfId="0" applyNumberFormat="1" applyFont="1" applyFill="1" applyBorder="1" applyAlignment="1">
      <alignment horizontal="center" vertical="center"/>
    </xf>
    <xf numFmtId="14" fontId="0" fillId="5" borderId="48" xfId="0" applyNumberFormat="1" applyFill="1" applyBorder="1" applyAlignment="1">
      <alignment horizontal="center" vertical="center"/>
    </xf>
    <xf numFmtId="0" fontId="83" fillId="5" borderId="48" xfId="0" applyFont="1" applyFill="1" applyBorder="1" applyAlignment="1">
      <alignment horizontal="center" vertical="center" wrapText="1"/>
    </xf>
    <xf numFmtId="0" fontId="0" fillId="8" borderId="1" xfId="0" applyFill="1" applyBorder="1" applyAlignment="1">
      <alignment horizontal="center" vertical="center"/>
    </xf>
    <xf numFmtId="0" fontId="86" fillId="0" borderId="44" xfId="128" applyBorder="1" applyAlignment="1">
      <alignment horizontal="left" vertical="center"/>
    </xf>
    <xf numFmtId="14" fontId="119" fillId="0" borderId="1" xfId="133" applyNumberFormat="1" applyFont="1" applyBorder="1" applyAlignment="1">
      <alignment horizontal="left" vertical="center" wrapText="1"/>
    </xf>
    <xf numFmtId="0" fontId="86" fillId="0" borderId="0" xfId="128" applyAlignment="1">
      <alignment horizontal="left" vertical="center"/>
    </xf>
    <xf numFmtId="49" fontId="86" fillId="0" borderId="1" xfId="128" applyNumberFormat="1" applyBorder="1" applyAlignment="1">
      <alignment horizontal="center" vertical="center"/>
    </xf>
    <xf numFmtId="14" fontId="2" fillId="0" borderId="1" xfId="0" applyNumberFormat="1" applyFont="1" applyBorder="1" applyAlignment="1">
      <alignment horizontal="center" vertical="center"/>
    </xf>
    <xf numFmtId="0" fontId="115" fillId="7" borderId="48" xfId="0" applyFont="1" applyFill="1" applyBorder="1" applyAlignment="1">
      <alignment horizontal="center" vertical="center"/>
    </xf>
    <xf numFmtId="49" fontId="0" fillId="0" borderId="0" xfId="0" applyNumberFormat="1" applyBorder="1"/>
    <xf numFmtId="0" fontId="115" fillId="7" borderId="1" xfId="0" applyFont="1" applyFill="1" applyBorder="1" applyAlignment="1">
      <alignment horizontal="center" vertical="center" wrapText="1"/>
    </xf>
    <xf numFmtId="14" fontId="89" fillId="7" borderId="1" xfId="0" applyNumberFormat="1" applyFont="1" applyFill="1" applyBorder="1" applyAlignment="1">
      <alignment horizontal="center" vertical="center" wrapText="1"/>
    </xf>
    <xf numFmtId="0" fontId="97" fillId="2" borderId="2" xfId="0" applyFont="1" applyFill="1" applyBorder="1"/>
    <xf numFmtId="0" fontId="97" fillId="2" borderId="26" xfId="0" applyFont="1" applyFill="1" applyBorder="1"/>
    <xf numFmtId="0" fontId="97" fillId="2" borderId="3" xfId="0" applyFont="1" applyFill="1" applyBorder="1"/>
    <xf numFmtId="0" fontId="0" fillId="2" borderId="1" xfId="0" applyFill="1" applyBorder="1" applyAlignment="1">
      <alignment horizontal="center" vertical="center" wrapText="1"/>
    </xf>
    <xf numFmtId="49" fontId="86" fillId="7" borderId="1" xfId="128" applyNumberFormat="1" applyFill="1" applyBorder="1" applyAlignment="1">
      <alignment horizontal="center" vertical="center"/>
    </xf>
    <xf numFmtId="0" fontId="118" fillId="7" borderId="1" xfId="0" applyFont="1" applyFill="1" applyBorder="1" applyAlignment="1">
      <alignment horizontal="center" vertical="center"/>
    </xf>
    <xf numFmtId="0" fontId="120" fillId="7" borderId="1" xfId="0" applyFont="1" applyFill="1" applyBorder="1" applyAlignment="1">
      <alignment horizontal="center" vertical="center" wrapText="1"/>
    </xf>
    <xf numFmtId="0" fontId="120" fillId="7" borderId="1" xfId="0" applyFont="1" applyFill="1" applyBorder="1" applyAlignment="1">
      <alignment horizontal="center" vertical="center"/>
    </xf>
    <xf numFmtId="14" fontId="121" fillId="7" borderId="1" xfId="0" applyNumberFormat="1" applyFont="1" applyFill="1" applyBorder="1" applyAlignment="1">
      <alignment horizontal="center" vertical="center"/>
    </xf>
    <xf numFmtId="0" fontId="120" fillId="0" borderId="1" xfId="0" applyFont="1" applyBorder="1" applyAlignment="1">
      <alignment horizontal="center" vertical="center"/>
    </xf>
    <xf numFmtId="14" fontId="121" fillId="0" borderId="1" xfId="0" applyNumberFormat="1" applyFont="1" applyFill="1" applyBorder="1" applyAlignment="1">
      <alignment horizontal="center" vertical="center"/>
    </xf>
    <xf numFmtId="0" fontId="115" fillId="7" borderId="1" xfId="0" applyFont="1" applyFill="1" applyBorder="1" applyAlignment="1">
      <alignment horizontal="center" vertical="center"/>
    </xf>
    <xf numFmtId="0" fontId="117" fillId="0" borderId="1" xfId="128" applyFont="1" applyBorder="1" applyAlignment="1">
      <alignment horizontal="center" vertical="center"/>
    </xf>
    <xf numFmtId="0" fontId="115" fillId="0" borderId="1" xfId="0" applyFont="1" applyBorder="1" applyAlignment="1">
      <alignment horizontal="center" vertical="center"/>
    </xf>
    <xf numFmtId="0" fontId="115" fillId="0" borderId="1" xfId="0" applyFont="1" applyBorder="1" applyAlignment="1">
      <alignment horizontal="center" vertical="center" wrapText="1"/>
    </xf>
    <xf numFmtId="0" fontId="115" fillId="0" borderId="1" xfId="0" applyFont="1" applyFill="1" applyBorder="1" applyAlignment="1">
      <alignment horizontal="center" vertical="center"/>
    </xf>
    <xf numFmtId="0" fontId="117" fillId="0" borderId="1" xfId="128" applyFont="1" applyFill="1" applyBorder="1" applyAlignment="1">
      <alignment horizontal="center" vertical="center"/>
    </xf>
    <xf numFmtId="14" fontId="115" fillId="7" borderId="1" xfId="0" applyNumberFormat="1" applyFont="1" applyFill="1" applyBorder="1" applyAlignment="1">
      <alignment horizontal="center" vertical="center" wrapText="1"/>
    </xf>
    <xf numFmtId="0" fontId="84" fillId="7" borderId="1" xfId="0" applyFont="1" applyFill="1" applyBorder="1" applyAlignment="1">
      <alignment horizontal="center" vertical="center"/>
    </xf>
    <xf numFmtId="0" fontId="117" fillId="7" borderId="1" xfId="128" applyFont="1" applyFill="1" applyBorder="1" applyAlignment="1">
      <alignment horizontal="center" vertical="center" wrapText="1"/>
    </xf>
    <xf numFmtId="0" fontId="6" fillId="7" borderId="1" xfId="0" applyFont="1" applyFill="1" applyBorder="1" applyAlignment="1">
      <alignment horizontal="center" vertical="center"/>
    </xf>
    <xf numFmtId="0" fontId="6" fillId="7" borderId="1" xfId="0" applyFont="1" applyFill="1" applyBorder="1" applyAlignment="1">
      <alignment horizontal="center" vertical="center" wrapText="1"/>
    </xf>
    <xf numFmtId="0" fontId="86" fillId="20" borderId="1" xfId="128" applyFill="1" applyBorder="1" applyAlignment="1">
      <alignment horizontal="left" vertical="center" wrapText="1"/>
    </xf>
    <xf numFmtId="0" fontId="83" fillId="20" borderId="1" xfId="0" applyFont="1" applyFill="1" applyBorder="1" applyAlignment="1">
      <alignment horizontal="left" vertical="center" wrapText="1"/>
    </xf>
    <xf numFmtId="0" fontId="0" fillId="20" borderId="1" xfId="0" applyFill="1" applyBorder="1" applyAlignment="1">
      <alignment horizontal="center" vertical="center"/>
    </xf>
    <xf numFmtId="0" fontId="83" fillId="20" borderId="1" xfId="0" applyFont="1" applyFill="1" applyBorder="1" applyAlignment="1">
      <alignment horizontal="center" vertical="center" wrapText="1"/>
    </xf>
    <xf numFmtId="14" fontId="0" fillId="20" borderId="1" xfId="0" applyNumberFormat="1" applyFill="1" applyBorder="1" applyAlignment="1">
      <alignment horizontal="center" vertical="center"/>
    </xf>
    <xf numFmtId="0" fontId="0" fillId="20" borderId="1" xfId="0" applyFill="1" applyBorder="1" applyAlignment="1">
      <alignment horizontal="center" vertical="center" wrapText="1"/>
    </xf>
    <xf numFmtId="14" fontId="89" fillId="20" borderId="1" xfId="0" applyNumberFormat="1" applyFont="1" applyFill="1" applyBorder="1" applyAlignment="1">
      <alignment horizontal="center" vertical="center"/>
    </xf>
    <xf numFmtId="14" fontId="108" fillId="0" borderId="1" xfId="0" applyNumberFormat="1" applyFont="1" applyFill="1" applyBorder="1" applyAlignment="1">
      <alignment horizontal="center" vertical="center"/>
    </xf>
    <xf numFmtId="14" fontId="108" fillId="7" borderId="1" xfId="0" applyNumberFormat="1" applyFont="1" applyFill="1" applyBorder="1" applyAlignment="1">
      <alignment horizontal="center" vertical="center"/>
    </xf>
    <xf numFmtId="14" fontId="108" fillId="17" borderId="1" xfId="0" applyNumberFormat="1" applyFont="1" applyFill="1" applyBorder="1" applyAlignment="1">
      <alignment horizontal="center" vertical="center"/>
    </xf>
    <xf numFmtId="0" fontId="86" fillId="0" borderId="1" xfId="128" applyBorder="1" applyAlignment="1">
      <alignment horizontal="center" vertical="center" wrapText="1"/>
    </xf>
    <xf numFmtId="49" fontId="0" fillId="0" borderId="1" xfId="0" applyNumberFormat="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wrapText="1"/>
    </xf>
    <xf numFmtId="0" fontId="86" fillId="0" borderId="0" xfId="128" applyAlignment="1">
      <alignment horizontal="center" vertical="center" wrapText="1"/>
    </xf>
    <xf numFmtId="49" fontId="86" fillId="17" borderId="1" xfId="128" applyNumberFormat="1" applyFill="1" applyBorder="1" applyAlignment="1">
      <alignment horizontal="center" vertical="center"/>
    </xf>
    <xf numFmtId="49" fontId="86" fillId="0" borderId="1" xfId="128" applyNumberFormat="1" applyBorder="1" applyAlignment="1">
      <alignment horizontal="center" vertical="center" wrapText="1"/>
    </xf>
    <xf numFmtId="0" fontId="0" fillId="0" borderId="1" xfId="0" applyBorder="1" applyAlignment="1">
      <alignment vertical="center" wrapText="1"/>
    </xf>
    <xf numFmtId="0" fontId="1" fillId="7" borderId="1" xfId="0" applyFont="1" applyFill="1" applyBorder="1" applyAlignment="1">
      <alignment horizontal="center" vertical="center"/>
    </xf>
    <xf numFmtId="0" fontId="97" fillId="2" borderId="26" xfId="0" applyFont="1" applyFill="1" applyBorder="1" applyAlignment="1">
      <alignment horizontal="center"/>
    </xf>
    <xf numFmtId="0" fontId="95" fillId="2" borderId="6" xfId="0" applyFont="1" applyFill="1" applyBorder="1" applyAlignment="1">
      <alignment horizontal="left" vertical="center"/>
    </xf>
    <xf numFmtId="49" fontId="85" fillId="0" borderId="17" xfId="0" applyNumberFormat="1" applyFont="1" applyFill="1" applyBorder="1" applyAlignment="1">
      <alignment horizontal="center" vertical="center" wrapText="1"/>
    </xf>
    <xf numFmtId="49" fontId="85" fillId="0" borderId="29" xfId="0" applyNumberFormat="1" applyFont="1" applyFill="1" applyBorder="1" applyAlignment="1">
      <alignment horizontal="center" vertical="center" wrapText="1"/>
    </xf>
    <xf numFmtId="49" fontId="85" fillId="0" borderId="30" xfId="0" applyNumberFormat="1" applyFont="1" applyFill="1" applyBorder="1" applyAlignment="1">
      <alignment horizontal="center" vertical="center" wrapText="1"/>
    </xf>
    <xf numFmtId="0" fontId="99" fillId="2" borderId="35" xfId="0" applyFont="1" applyFill="1" applyBorder="1" applyAlignment="1">
      <alignment horizontal="center" vertical="center"/>
    </xf>
    <xf numFmtId="0" fontId="99" fillId="2" borderId="7" xfId="0" applyFont="1" applyFill="1" applyBorder="1" applyAlignment="1">
      <alignment horizontal="center" vertical="center"/>
    </xf>
    <xf numFmtId="0" fontId="99" fillId="2" borderId="37" xfId="0" applyFont="1" applyFill="1" applyBorder="1" applyAlignment="1">
      <alignment horizontal="center" vertical="center"/>
    </xf>
    <xf numFmtId="14" fontId="88" fillId="3" borderId="1" xfId="0" applyNumberFormat="1" applyFont="1" applyFill="1" applyBorder="1" applyAlignment="1">
      <alignment horizontal="center" vertical="center" wrapText="1"/>
    </xf>
    <xf numFmtId="14" fontId="88" fillId="3" borderId="13" xfId="0" applyNumberFormat="1" applyFont="1" applyFill="1" applyBorder="1" applyAlignment="1">
      <alignment horizontal="center" vertical="center" wrapText="1"/>
    </xf>
    <xf numFmtId="14" fontId="90" fillId="3" borderId="1" xfId="0" applyNumberFormat="1" applyFont="1" applyFill="1" applyBorder="1" applyAlignment="1">
      <alignment horizontal="center" vertical="center" wrapText="1"/>
    </xf>
    <xf numFmtId="14" fontId="90" fillId="3" borderId="13" xfId="0" applyNumberFormat="1" applyFont="1" applyFill="1" applyBorder="1" applyAlignment="1">
      <alignment horizontal="center" vertical="center" wrapText="1"/>
    </xf>
    <xf numFmtId="14" fontId="90" fillId="3" borderId="38" xfId="0" applyNumberFormat="1" applyFont="1" applyFill="1" applyBorder="1" applyAlignment="1">
      <alignment horizontal="center" vertical="center" wrapText="1"/>
    </xf>
    <xf numFmtId="0" fontId="96" fillId="0" borderId="35" xfId="0" applyFont="1" applyFill="1" applyBorder="1" applyAlignment="1">
      <alignment horizontal="center" vertical="center" wrapText="1"/>
    </xf>
    <xf numFmtId="0" fontId="96" fillId="0" borderId="36" xfId="0" applyFont="1" applyFill="1" applyBorder="1" applyAlignment="1">
      <alignment horizontal="center" vertical="center" wrapText="1"/>
    </xf>
    <xf numFmtId="0" fontId="96" fillId="0" borderId="7" xfId="0" applyFont="1" applyFill="1" applyBorder="1" applyAlignment="1">
      <alignment horizontal="center" vertical="center" wrapText="1"/>
    </xf>
    <xf numFmtId="0" fontId="90" fillId="0" borderId="7" xfId="0" applyFont="1" applyFill="1" applyBorder="1" applyAlignment="1">
      <alignment horizontal="center" vertical="center" wrapText="1"/>
    </xf>
    <xf numFmtId="0" fontId="96" fillId="0" borderId="37" xfId="0" applyFont="1" applyFill="1" applyBorder="1" applyAlignment="1">
      <alignment horizontal="center" vertical="center" wrapText="1"/>
    </xf>
    <xf numFmtId="14" fontId="88" fillId="2" borderId="4" xfId="0" applyNumberFormat="1" applyFont="1" applyFill="1" applyBorder="1" applyAlignment="1">
      <alignment horizontal="center" vertical="center" wrapText="1"/>
    </xf>
    <xf numFmtId="14" fontId="88" fillId="2" borderId="14" xfId="0" applyNumberFormat="1" applyFont="1" applyFill="1" applyBorder="1" applyAlignment="1">
      <alignment horizontal="center" vertical="center" wrapText="1"/>
    </xf>
    <xf numFmtId="0" fontId="88" fillId="5" borderId="2" xfId="0" applyNumberFormat="1" applyFont="1" applyFill="1" applyBorder="1" applyAlignment="1">
      <alignment horizontal="center" vertical="center" wrapText="1"/>
    </xf>
    <xf numFmtId="0" fontId="88" fillId="5" borderId="26" xfId="0" applyNumberFormat="1" applyFont="1" applyFill="1" applyBorder="1" applyAlignment="1">
      <alignment horizontal="center" vertical="center" wrapText="1"/>
    </xf>
    <xf numFmtId="0" fontId="88" fillId="5" borderId="3" xfId="0" applyNumberFormat="1" applyFont="1" applyFill="1" applyBorder="1" applyAlignment="1">
      <alignment horizontal="center" vertical="center" wrapText="1"/>
    </xf>
    <xf numFmtId="0" fontId="85" fillId="0" borderId="27" xfId="0" applyFont="1" applyFill="1" applyBorder="1" applyAlignment="1">
      <alignment horizontal="center" vertical="center" wrapText="1"/>
    </xf>
    <xf numFmtId="0" fontId="85" fillId="0" borderId="24" xfId="0" applyFont="1" applyFill="1" applyBorder="1" applyAlignment="1">
      <alignment horizontal="center" vertical="center" wrapText="1"/>
    </xf>
    <xf numFmtId="0" fontId="85" fillId="0" borderId="4" xfId="0" applyFont="1" applyFill="1" applyBorder="1" applyAlignment="1">
      <alignment horizontal="center" vertical="center" wrapText="1"/>
    </xf>
    <xf numFmtId="0" fontId="85" fillId="0" borderId="14" xfId="0" applyFont="1" applyFill="1" applyBorder="1" applyAlignment="1">
      <alignment horizontal="center" vertical="center" wrapText="1"/>
    </xf>
    <xf numFmtId="0" fontId="96" fillId="0" borderId="4" xfId="0" applyFont="1" applyFill="1" applyBorder="1" applyAlignment="1">
      <alignment horizontal="center" vertical="center" wrapText="1"/>
    </xf>
    <xf numFmtId="0" fontId="96" fillId="0" borderId="14" xfId="0" applyFont="1" applyFill="1" applyBorder="1" applyAlignment="1">
      <alignment horizontal="center" vertical="center" wrapText="1"/>
    </xf>
    <xf numFmtId="14" fontId="90" fillId="16" borderId="4" xfId="0" applyNumberFormat="1" applyFont="1" applyFill="1" applyBorder="1" applyAlignment="1">
      <alignment horizontal="center" vertical="center" wrapText="1"/>
    </xf>
    <xf numFmtId="14" fontId="90" fillId="16" borderId="14" xfId="0" applyNumberFormat="1" applyFont="1" applyFill="1" applyBorder="1" applyAlignment="1">
      <alignment horizontal="center" vertical="center" wrapText="1"/>
    </xf>
    <xf numFmtId="14" fontId="85" fillId="0" borderId="11" xfId="0" applyNumberFormat="1" applyFont="1" applyFill="1" applyBorder="1" applyAlignment="1">
      <alignment horizontal="center" vertical="center" wrapText="1"/>
    </xf>
    <xf numFmtId="14" fontId="85" fillId="0" borderId="12" xfId="0" applyNumberFormat="1" applyFont="1" applyFill="1" applyBorder="1" applyAlignment="1">
      <alignment horizontal="center" vertical="center" wrapText="1"/>
    </xf>
    <xf numFmtId="14" fontId="85" fillId="0" borderId="15" xfId="0" applyNumberFormat="1" applyFont="1" applyFill="1" applyBorder="1" applyAlignment="1">
      <alignment horizontal="center" vertical="center" wrapText="1"/>
    </xf>
    <xf numFmtId="0" fontId="85" fillId="4" borderId="4" xfId="0" applyFont="1" applyFill="1" applyBorder="1" applyAlignment="1">
      <alignment horizontal="center" vertical="center" wrapText="1"/>
    </xf>
    <xf numFmtId="0" fontId="85" fillId="4" borderId="14" xfId="0" applyFont="1" applyFill="1" applyBorder="1" applyAlignment="1">
      <alignment horizontal="center" vertical="center" wrapText="1"/>
    </xf>
    <xf numFmtId="0" fontId="85" fillId="4" borderId="2" xfId="0" applyFont="1" applyFill="1" applyBorder="1" applyAlignment="1">
      <alignment horizontal="center" vertical="center" wrapText="1"/>
    </xf>
    <xf numFmtId="0" fontId="85" fillId="4" borderId="21" xfId="0" applyFont="1" applyFill="1" applyBorder="1" applyAlignment="1">
      <alignment horizontal="center" vertical="center" wrapText="1"/>
    </xf>
    <xf numFmtId="0" fontId="85" fillId="0" borderId="19" xfId="0" applyFont="1" applyFill="1" applyBorder="1" applyAlignment="1">
      <alignment horizontal="center" vertical="center" wrapText="1"/>
    </xf>
    <xf numFmtId="0" fontId="85" fillId="0" borderId="20" xfId="0" applyFont="1" applyFill="1" applyBorder="1" applyAlignment="1">
      <alignment horizontal="center" vertical="center" wrapText="1"/>
    </xf>
    <xf numFmtId="0" fontId="85" fillId="4" borderId="17" xfId="128" applyFont="1" applyFill="1" applyBorder="1" applyAlignment="1">
      <alignment horizontal="center" vertical="center" wrapText="1"/>
    </xf>
    <xf numFmtId="0" fontId="85" fillId="4" borderId="9" xfId="128" applyFont="1" applyFill="1" applyBorder="1" applyAlignment="1">
      <alignment horizontal="center" vertical="center" wrapText="1"/>
    </xf>
    <xf numFmtId="0" fontId="85" fillId="4" borderId="18" xfId="128" applyFont="1" applyFill="1" applyBorder="1" applyAlignment="1">
      <alignment horizontal="center" vertical="center" wrapText="1"/>
    </xf>
    <xf numFmtId="0" fontId="85" fillId="4" borderId="32" xfId="0" applyNumberFormat="1" applyFont="1" applyFill="1" applyBorder="1" applyAlignment="1">
      <alignment horizontal="center" vertical="center" wrapText="1"/>
    </xf>
    <xf numFmtId="0" fontId="85" fillId="4" borderId="1" xfId="0" applyNumberFormat="1" applyFont="1" applyFill="1" applyBorder="1" applyAlignment="1">
      <alignment horizontal="center" vertical="center" wrapText="1"/>
    </xf>
    <xf numFmtId="0" fontId="85" fillId="0" borderId="17" xfId="128" applyFont="1" applyFill="1" applyBorder="1" applyAlignment="1">
      <alignment horizontal="center" vertical="center" wrapText="1"/>
    </xf>
    <xf numFmtId="0" fontId="85" fillId="0" borderId="10" xfId="128" applyFont="1" applyFill="1" applyBorder="1" applyAlignment="1">
      <alignment horizontal="center" vertical="center" wrapText="1"/>
    </xf>
    <xf numFmtId="49" fontId="98" fillId="0" borderId="45" xfId="0" applyNumberFormat="1" applyFont="1" applyFill="1" applyBorder="1" applyAlignment="1">
      <alignment horizontal="center" vertical="center" wrapText="1"/>
    </xf>
    <xf numFmtId="49" fontId="98" fillId="0" borderId="46" xfId="0" applyNumberFormat="1" applyFont="1" applyFill="1" applyBorder="1" applyAlignment="1">
      <alignment horizontal="center" vertical="center" wrapText="1"/>
    </xf>
    <xf numFmtId="49" fontId="98" fillId="0" borderId="47" xfId="0" applyNumberFormat="1" applyFont="1" applyFill="1" applyBorder="1" applyAlignment="1">
      <alignment horizontal="center" vertical="center" wrapText="1"/>
    </xf>
    <xf numFmtId="14" fontId="90" fillId="2" borderId="4" xfId="0" applyNumberFormat="1" applyFont="1" applyFill="1" applyBorder="1" applyAlignment="1">
      <alignment horizontal="center" vertical="center" wrapText="1"/>
    </xf>
    <xf numFmtId="14" fontId="90" fillId="2" borderId="14" xfId="0" applyNumberFormat="1" applyFont="1" applyFill="1" applyBorder="1" applyAlignment="1">
      <alignment horizontal="center" vertical="center" wrapText="1"/>
    </xf>
    <xf numFmtId="14" fontId="90" fillId="16" borderId="1" xfId="0" applyNumberFormat="1" applyFont="1" applyFill="1" applyBorder="1" applyAlignment="1">
      <alignment horizontal="center" vertical="center" wrapText="1"/>
    </xf>
    <xf numFmtId="14" fontId="90" fillId="16" borderId="13" xfId="0" applyNumberFormat="1" applyFont="1" applyFill="1" applyBorder="1" applyAlignment="1">
      <alignment horizontal="center" vertical="center" wrapText="1"/>
    </xf>
    <xf numFmtId="14" fontId="88" fillId="2" borderId="19" xfId="0" applyNumberFormat="1" applyFont="1" applyFill="1" applyBorder="1" applyAlignment="1">
      <alignment horizontal="center" vertical="center" wrapText="1"/>
    </xf>
    <xf numFmtId="14" fontId="88" fillId="2" borderId="20" xfId="0" applyNumberFormat="1" applyFont="1" applyFill="1" applyBorder="1" applyAlignment="1">
      <alignment horizontal="center" vertical="center" wrapText="1"/>
    </xf>
    <xf numFmtId="49" fontId="91" fillId="0" borderId="7" xfId="0" applyNumberFormat="1" applyFont="1" applyFill="1" applyBorder="1" applyAlignment="1">
      <alignment horizontal="center" vertical="center" wrapText="1"/>
    </xf>
    <xf numFmtId="49" fontId="91" fillId="0" borderId="1" xfId="0" applyNumberFormat="1" applyFont="1" applyFill="1" applyBorder="1" applyAlignment="1">
      <alignment horizontal="center" vertical="center" wrapText="1"/>
    </xf>
    <xf numFmtId="49" fontId="91" fillId="0" borderId="13" xfId="0" applyNumberFormat="1" applyFont="1" applyFill="1" applyBorder="1" applyAlignment="1">
      <alignment horizontal="center" vertical="center" wrapText="1"/>
    </xf>
    <xf numFmtId="49" fontId="98" fillId="0" borderId="8" xfId="0" applyNumberFormat="1" applyFont="1" applyFill="1" applyBorder="1" applyAlignment="1">
      <alignment horizontal="center" vertical="center" wrapText="1"/>
    </xf>
    <xf numFmtId="49" fontId="98" fillId="0" borderId="2" xfId="0" applyNumberFormat="1" applyFont="1" applyFill="1" applyBorder="1" applyAlignment="1">
      <alignment horizontal="center" vertical="center" wrapText="1"/>
    </xf>
    <xf numFmtId="49" fontId="98" fillId="0" borderId="16" xfId="0" applyNumberFormat="1" applyFont="1" applyFill="1" applyBorder="1" applyAlignment="1">
      <alignment horizontal="center" vertical="center" wrapText="1"/>
    </xf>
    <xf numFmtId="14" fontId="90" fillId="16" borderId="39" xfId="0" applyNumberFormat="1" applyFont="1" applyFill="1" applyBorder="1" applyAlignment="1">
      <alignment horizontal="center" vertical="center" wrapText="1"/>
    </xf>
    <xf numFmtId="14" fontId="90" fillId="16" borderId="40" xfId="0" applyNumberFormat="1" applyFont="1" applyFill="1" applyBorder="1" applyAlignment="1">
      <alignment horizontal="center" vertical="center" wrapText="1"/>
    </xf>
    <xf numFmtId="14" fontId="90" fillId="16" borderId="41" xfId="0" applyNumberFormat="1" applyFont="1" applyFill="1" applyBorder="1" applyAlignment="1">
      <alignment horizontal="center" vertical="center" wrapText="1"/>
    </xf>
    <xf numFmtId="0" fontId="85" fillId="0" borderId="9" xfId="128" applyFont="1" applyFill="1" applyBorder="1" applyAlignment="1">
      <alignment horizontal="center" vertical="center" wrapText="1"/>
    </xf>
    <xf numFmtId="0" fontId="85" fillId="6" borderId="26" xfId="0" applyNumberFormat="1" applyFont="1" applyFill="1" applyBorder="1" applyAlignment="1">
      <alignment horizontal="center" vertical="center" wrapText="1"/>
    </xf>
    <xf numFmtId="0" fontId="85" fillId="6" borderId="3" xfId="0" applyNumberFormat="1" applyFont="1" applyFill="1" applyBorder="1" applyAlignment="1">
      <alignment horizontal="center" vertical="center" wrapText="1"/>
    </xf>
    <xf numFmtId="0" fontId="85" fillId="4" borderId="2" xfId="0" applyNumberFormat="1" applyFont="1" applyFill="1" applyBorder="1" applyAlignment="1">
      <alignment horizontal="center" vertical="center" wrapText="1"/>
    </xf>
    <xf numFmtId="0" fontId="85" fillId="4" borderId="3" xfId="0" applyNumberFormat="1" applyFont="1" applyFill="1" applyBorder="1" applyAlignment="1">
      <alignment horizontal="center" vertical="center" wrapText="1"/>
    </xf>
    <xf numFmtId="0" fontId="85" fillId="0" borderId="4" xfId="0" applyNumberFormat="1" applyFont="1" applyFill="1" applyBorder="1" applyAlignment="1">
      <alignment horizontal="center" vertical="center" wrapText="1"/>
    </xf>
    <xf numFmtId="0" fontId="85" fillId="0" borderId="14" xfId="0" applyNumberFormat="1" applyFont="1" applyFill="1" applyBorder="1" applyAlignment="1">
      <alignment horizontal="center" vertical="center" wrapText="1"/>
    </xf>
    <xf numFmtId="49" fontId="98" fillId="0" borderId="7" xfId="0" applyNumberFormat="1" applyFont="1" applyFill="1" applyBorder="1" applyAlignment="1">
      <alignment horizontal="center" vertical="center" wrapText="1"/>
    </xf>
    <xf numFmtId="49" fontId="98" fillId="0" borderId="1" xfId="0" applyNumberFormat="1" applyFont="1" applyFill="1" applyBorder="1" applyAlignment="1">
      <alignment horizontal="center" vertical="center" wrapText="1"/>
    </xf>
    <xf numFmtId="49" fontId="98" fillId="0" borderId="13" xfId="0" applyNumberFormat="1" applyFont="1" applyFill="1" applyBorder="1" applyAlignment="1">
      <alignment horizontal="center" vertical="center" wrapText="1"/>
    </xf>
    <xf numFmtId="14" fontId="88" fillId="3" borderId="38" xfId="0" applyNumberFormat="1" applyFont="1" applyFill="1" applyBorder="1" applyAlignment="1">
      <alignment horizontal="center" vertical="center" wrapText="1"/>
    </xf>
    <xf numFmtId="0" fontId="96" fillId="6" borderId="26" xfId="0" applyFont="1" applyFill="1" applyBorder="1" applyAlignment="1">
      <alignment horizontal="left" vertical="center" wrapText="1"/>
    </xf>
    <xf numFmtId="0" fontId="96" fillId="8" borderId="26" xfId="0" applyFont="1" applyFill="1" applyBorder="1" applyAlignment="1">
      <alignment horizontal="left" vertical="center" wrapText="1"/>
    </xf>
    <xf numFmtId="0" fontId="96" fillId="2" borderId="26" xfId="0" applyFont="1" applyFill="1" applyBorder="1" applyAlignment="1">
      <alignment horizontal="left" vertical="center" wrapText="1"/>
    </xf>
  </cellXfs>
  <cellStyles count="137">
    <cellStyle name="Гиперссылка" xfId="128" builtinId="8"/>
    <cellStyle name="Обычный" xfId="0" builtinId="0"/>
    <cellStyle name="Обычный 10" xfId="9"/>
    <cellStyle name="Обычный 10 2" xfId="73"/>
    <cellStyle name="Обычный 11" xfId="10"/>
    <cellStyle name="Обычный 11 2" xfId="74"/>
    <cellStyle name="Обычный 12" xfId="11"/>
    <cellStyle name="Обычный 12 2" xfId="75"/>
    <cellStyle name="Обычный 13" xfId="12"/>
    <cellStyle name="Обычный 13 2" xfId="76"/>
    <cellStyle name="Обычный 14" xfId="13"/>
    <cellStyle name="Обычный 14 2" xfId="77"/>
    <cellStyle name="Обычный 15" xfId="14"/>
    <cellStyle name="Обычный 15 2" xfId="78"/>
    <cellStyle name="Обычный 16" xfId="15"/>
    <cellStyle name="Обычный 16 2" xfId="79"/>
    <cellStyle name="Обычный 17" xfId="16"/>
    <cellStyle name="Обычный 17 2" xfId="80"/>
    <cellStyle name="Обычный 18" xfId="17"/>
    <cellStyle name="Обычный 18 2" xfId="81"/>
    <cellStyle name="Обычный 19" xfId="18"/>
    <cellStyle name="Обычный 19 2" xfId="82"/>
    <cellStyle name="Обычный 2" xfId="1"/>
    <cellStyle name="Обычный 2 2" xfId="65"/>
    <cellStyle name="Обычный 2 5 2" xfId="133"/>
    <cellStyle name="Обычный 20" xfId="19"/>
    <cellStyle name="Обычный 20 2" xfId="83"/>
    <cellStyle name="Обычный 21" xfId="20"/>
    <cellStyle name="Обычный 21 2" xfId="84"/>
    <cellStyle name="Обычный 22" xfId="21"/>
    <cellStyle name="Обычный 22 2" xfId="85"/>
    <cellStyle name="Обычный 23" xfId="22"/>
    <cellStyle name="Обычный 23 2" xfId="86"/>
    <cellStyle name="Обычный 24" xfId="23"/>
    <cellStyle name="Обычный 24 2" xfId="87"/>
    <cellStyle name="Обычный 25" xfId="24"/>
    <cellStyle name="Обычный 25 2" xfId="88"/>
    <cellStyle name="Обычный 26" xfId="25"/>
    <cellStyle name="Обычный 26 2" xfId="89"/>
    <cellStyle name="Обычный 27" xfId="26"/>
    <cellStyle name="Обычный 27 2" xfId="90"/>
    <cellStyle name="Обычный 28" xfId="27"/>
    <cellStyle name="Обычный 28 2" xfId="91"/>
    <cellStyle name="Обычный 29" xfId="28"/>
    <cellStyle name="Обычный 29 2" xfId="92"/>
    <cellStyle name="Обычный 3" xfId="2"/>
    <cellStyle name="Обычный 3 2" xfId="66"/>
    <cellStyle name="Обычный 30" xfId="29"/>
    <cellStyle name="Обычный 30 2" xfId="93"/>
    <cellStyle name="Обычный 31" xfId="30"/>
    <cellStyle name="Обычный 31 2" xfId="94"/>
    <cellStyle name="Обычный 32" xfId="31"/>
    <cellStyle name="Обычный 32 2" xfId="95"/>
    <cellStyle name="Обычный 33" xfId="32"/>
    <cellStyle name="Обычный 33 2" xfId="96"/>
    <cellStyle name="Обычный 34" xfId="33"/>
    <cellStyle name="Обычный 34 2" xfId="97"/>
    <cellStyle name="Обычный 35" xfId="34"/>
    <cellStyle name="Обычный 35 2" xfId="98"/>
    <cellStyle name="Обычный 36" xfId="35"/>
    <cellStyle name="Обычный 36 2" xfId="99"/>
    <cellStyle name="Обычный 37" xfId="36"/>
    <cellStyle name="Обычный 37 2" xfId="100"/>
    <cellStyle name="Обычный 38" xfId="37"/>
    <cellStyle name="Обычный 38 2" xfId="101"/>
    <cellStyle name="Обычный 39" xfId="38"/>
    <cellStyle name="Обычный 39 2" xfId="102"/>
    <cellStyle name="Обычный 4" xfId="3"/>
    <cellStyle name="Обычный 4 2" xfId="67"/>
    <cellStyle name="Обычный 40" xfId="39"/>
    <cellStyle name="Обычный 40 2" xfId="103"/>
    <cellStyle name="Обычный 41" xfId="40"/>
    <cellStyle name="Обычный 41 2" xfId="104"/>
    <cellStyle name="Обычный 42" xfId="41"/>
    <cellStyle name="Обычный 42 2" xfId="105"/>
    <cellStyle name="Обычный 43" xfId="42"/>
    <cellStyle name="Обычный 43 2" xfId="106"/>
    <cellStyle name="Обычный 44" xfId="43"/>
    <cellStyle name="Обычный 44 2" xfId="107"/>
    <cellStyle name="Обычный 45" xfId="44"/>
    <cellStyle name="Обычный 45 2" xfId="108"/>
    <cellStyle name="Обычный 46" xfId="45"/>
    <cellStyle name="Обычный 46 2" xfId="109"/>
    <cellStyle name="Обычный 47" xfId="46"/>
    <cellStyle name="Обычный 47 2" xfId="110"/>
    <cellStyle name="Обычный 48" xfId="47"/>
    <cellStyle name="Обычный 48 2" xfId="111"/>
    <cellStyle name="Обычный 49" xfId="48"/>
    <cellStyle name="Обычный 49 2" xfId="112"/>
    <cellStyle name="Обычный 5" xfId="4"/>
    <cellStyle name="Обычный 5 2" xfId="68"/>
    <cellStyle name="Обычный 50" xfId="49"/>
    <cellStyle name="Обычный 50 2" xfId="113"/>
    <cellStyle name="Обычный 51" xfId="50"/>
    <cellStyle name="Обычный 51 2" xfId="114"/>
    <cellStyle name="Обычный 52" xfId="51"/>
    <cellStyle name="Обычный 52 2" xfId="115"/>
    <cellStyle name="Обычный 53" xfId="52"/>
    <cellStyle name="Обычный 53 2" xfId="116"/>
    <cellStyle name="Обычный 54" xfId="53"/>
    <cellStyle name="Обычный 54 2" xfId="117"/>
    <cellStyle name="Обычный 55" xfId="54"/>
    <cellStyle name="Обычный 55 2" xfId="118"/>
    <cellStyle name="Обычный 56" xfId="55"/>
    <cellStyle name="Обычный 56 2" xfId="119"/>
    <cellStyle name="Обычный 57" xfId="56"/>
    <cellStyle name="Обычный 57 2" xfId="120"/>
    <cellStyle name="Обычный 58" xfId="57"/>
    <cellStyle name="Обычный 58 2" xfId="121"/>
    <cellStyle name="Обычный 59" xfId="58"/>
    <cellStyle name="Обычный 59 2" xfId="122"/>
    <cellStyle name="Обычный 6" xfId="5"/>
    <cellStyle name="Обычный 6 2" xfId="69"/>
    <cellStyle name="Обычный 60" xfId="59"/>
    <cellStyle name="Обычный 60 2" xfId="123"/>
    <cellStyle name="Обычный 61" xfId="60"/>
    <cellStyle name="Обычный 61 2" xfId="124"/>
    <cellStyle name="Обычный 62" xfId="61"/>
    <cellStyle name="Обычный 62 2" xfId="125"/>
    <cellStyle name="Обычный 63" xfId="62"/>
    <cellStyle name="Обычный 63 2" xfId="126"/>
    <cellStyle name="Обычный 64" xfId="63"/>
    <cellStyle name="Обычный 64 2" xfId="127"/>
    <cellStyle name="Обычный 65" xfId="64"/>
    <cellStyle name="Обычный 66" xfId="129"/>
    <cellStyle name="Обычный 67" xfId="130"/>
    <cellStyle name="Обычный 68" xfId="131"/>
    <cellStyle name="Обычный 69" xfId="132"/>
    <cellStyle name="Обычный 7" xfId="6"/>
    <cellStyle name="Обычный 7 2" xfId="70"/>
    <cellStyle name="Обычный 70" xfId="134"/>
    <cellStyle name="Обычный 71" xfId="135"/>
    <cellStyle name="Обычный 72" xfId="136"/>
    <cellStyle name="Обычный 8" xfId="7"/>
    <cellStyle name="Обычный 8 2" xfId="71"/>
    <cellStyle name="Обычный 9" xfId="8"/>
    <cellStyle name="Обычный 9 2" xfId="72"/>
  </cellStyles>
  <dxfs count="0"/>
  <tableStyles count="0" defaultTableStyle="TableStyleMedium2" defaultPivotStyle="PivotStyleMedium9"/>
  <colors>
    <mruColors>
      <color rgb="FFFFFFCC"/>
      <color rgb="FFCCFFCC"/>
      <color rgb="FFFF7C80"/>
      <color rgb="FFF3D2FA"/>
      <color rgb="FFFF99FF"/>
      <color rgb="FF78DE7A"/>
      <color rgb="FFFF5050"/>
      <color rgb="FFFFFF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1059;&#1087;&#1088;&#1072;&#1074;&#1083;&#1077;&#1085;&#1080;&#1077;%20&#1044;&#1055;&#1052;-2\&#1058;&#1059;&#1043;&#1056;&#1069;&#1057;%20GKUZEN38\&#1046;&#1091;&#1088;&#1085;&#1072;&#1083;%20&#1055;&#1057;&#1044;%20&#1058;&#1086;&#1084;&#1100;-&#1059;&#1089;&#1080;&#1085;&#1089;&#1082;&#1086;&#1081;%20&#1043;&#1056;&#1069;&#105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1053;&#1050;new\&#1055;&#1088;&#1086;&#1077;&#1082;&#1090;&#1085;&#1099;&#1081;%20&#1086;&#1092;&#1080;&#1089;\&#1048;&#1053;&#1042;&#1045;&#1057;&#1058;&#1055;&#1056;&#1054;&#1045;&#1050;&#1058;%20&#1059;&#1089;&#1090;&#1100;-&#1051;&#1091;&#1075;&#1072;\&#1055;&#1088;&#1086;&#1077;&#1082;&#1090;%20&#1045;&#1058;&#1059;%202023\08.%20TRM,%20CRS\&#1056;&#1077;&#1077;&#1089;&#1090;&#1088;%20TRM%202023%20&#1076;&#1086;&#1075;%201632%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SK_&#1059;&#1058;&#1069;_&#1040;&#1054;_&#1053;&#1058;&#1050;/&#1057;&#1087;&#1077;&#1094;&#1080;&#1072;&#1083;&#1080;&#1089;&#1090;&#1099;/&#1062;&#1091;&#1088;&#1091;&#1087;&#1072;%20&#1051;.&#1040;/&#1056;&#1077;&#1077;&#1089;&#1090;&#1088;%20TRM%202023%20&#1076;&#1086;&#1075;%20163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ТР"/>
      <sheetName val="График"/>
      <sheetName val="Реестр ПД"/>
      <sheetName val="Реестр РД"/>
      <sheetName val="Лист2"/>
      <sheetName val="Технические решения бл.№7"/>
      <sheetName val="Реестр ТТ"/>
      <sheetName val="ТКЗ"/>
      <sheetName val="ТКЗ бл.№7"/>
      <sheetName val="Отчеты по РД"/>
      <sheetName val="формулы не трогать"/>
      <sheetName val="Отчет"/>
      <sheetName val="График выд. док"/>
      <sheetName val="НЕ ДПМ"/>
      <sheetName val="Реестр ПД бл.№6"/>
      <sheetName val="Реестр РД бл.№6"/>
      <sheetName val="ТКЗ бл.№6"/>
      <sheetName val="Реестр ПД бл.№9"/>
      <sheetName val="Реестр РД бл.№9"/>
      <sheetName val="ТКЗ бл.№9"/>
      <sheetName val="Реестр РД бл.№8"/>
      <sheetName val="Лист1"/>
      <sheetName val="Технические решения"/>
      <sheetName val="ТР "/>
      <sheetName val="СКБ бл.№9"/>
      <sheetName val="ТР бл.№6"/>
      <sheetName val="СКБ бл.№8"/>
      <sheetName val="ОТР бл.№8"/>
      <sheetName val="ПД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sheetData sheetId="24"/>
      <sheetData sheetId="25"/>
      <sheetData sheetId="26"/>
      <sheetData sheetId="27"/>
      <sheetData sheetId="2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оды контрагентов"/>
      <sheetName val="Статусы"/>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ходящие TRM"/>
      <sheetName val="Исходящие TRM"/>
      <sheetName val="Коды контрагентов"/>
      <sheetName val="Статусы"/>
      <sheetName val="ЭКОС"/>
      <sheetName val="КМ на 25.10"/>
      <sheetName val="инф для МВ"/>
      <sheetName val="Код направления работ"/>
      <sheetName val="Работники ЕТУ"/>
      <sheetName val="Лист1"/>
      <sheetName val="Сводка"/>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827" Type="http://schemas.openxmlformats.org/officeDocument/2006/relationships/hyperlink" Target="&#1056;&#1044;/&#1064;&#1080;&#1092;&#1088;%203.1%20(&#1050;&#1088;&#1099;&#1090;&#1099;&#1081;%20&#1089;&#1082;&#1083;&#1072;&#1076;%20%20&#8470;1)/&#1050;&#1044;.&#1057;&#1059;&#1041;-%20&#1082;&#1086;&#1085;&#1089;&#1090;&#1088;%20&#1076;&#1077;&#1088;&#1077;&#1074;/&#1040;&#1085;&#1085;&#1091;&#1083;&#1080;&#1088;&#1086;&#1074;&#1072;&#1085;&#1086;" TargetMode="External"/><Relationship Id="rId3182" Type="http://schemas.openxmlformats.org/officeDocument/2006/relationships/hyperlink" Target="&#1040;&#1055;&#1055;\2024\2411-4%20&#1040;&#1055;&#1055;%20&#1056;&#1044;%20&#1055;&#1072;&#1088;&#1082;&#1085;&#1077;&#1092;&#1090;&#1100;%2012.11.2024.pdf" TargetMode="External"/><Relationship Id="rId3042" Type="http://schemas.openxmlformats.org/officeDocument/2006/relationships/hyperlink" Target="&#1057;&#1044;/&#1064;&#1080;&#1092;&#1088;%202.1.11,%203.2%20(&#1050;&#1043;%20&#8470;11,%20&#1050;&#1088;&#1099;&#1090;&#1099;&#1081;%20&#1089;&#1082;&#1083;&#1072;&#1076;%20&#8470;2)/&#1055;&#1057;.&#1057;&#1059;&#1041;%20-%20&#1089;&#1080;&#1089;&#1090;%20&#1087;&#1088;&#1086;&#1090;&#1080;&#1074;&#1086;&#1087;%20&#1072;&#1074;&#1090;&#1086;&#1084;" TargetMode="External"/><Relationship Id="rId170" Type="http://schemas.openxmlformats.org/officeDocument/2006/relationships/hyperlink" Target="&#1056;&#1044;/&#1064;&#1080;&#1092;&#1088;%203.1%20(&#1050;&#1088;&#1099;&#1090;&#1099;&#1081;%20&#1089;&#1082;&#1083;&#1072;&#1076;%20%20&#8470;1)/&#1057;&#1058;&#1053;%20-%20&#1089;&#1080;&#1089;&#1090;%20&#1090;&#1077;&#1083;&#1077;&#1074;&#1080;&#1079;%20&#1085;&#1072;&#1073;&#1083;/&#1040;&#1085;&#1085;&#1091;&#1083;&#1080;&#1088;&#1086;&#1074;&#1072;&#1085;&#1086;" TargetMode="External"/><Relationship Id="rId987" Type="http://schemas.openxmlformats.org/officeDocument/2006/relationships/hyperlink" Target="&#1053;&#1072;&#1082;&#1083;&#1072;&#1076;&#1085;&#1099;&#1077;\2024\2024%2005%2023%20&#1041;&#1043;&#1048;_2680.pdf" TargetMode="External"/><Relationship Id="rId2668" Type="http://schemas.openxmlformats.org/officeDocument/2006/relationships/hyperlink" Target="&#1040;&#1055;&#1055;\2022\&#1040;&#1082;&#1090;%20&#1087;&#1088;&#1080;&#1077;&#1084;&#1072;-&#1087;&#1077;&#1088;&#1077;&#1076;&#1072;&#1095;&#1080;%20&#1056;&#1044;%20&#1055;&#1072;&#1088;&#1082;&#1085;&#1077;&#1092;&#1090;&#1100;%2027.06.2022.pdf" TargetMode="External"/><Relationship Id="rId2875" Type="http://schemas.openxmlformats.org/officeDocument/2006/relationships/hyperlink" Target="&#1056;&#1044;\&#1064;&#1080;&#1092;&#1088;%208.4%20(&#1050;&#1055;&#1055;%20&#1089;&#1086;%20&#1089;&#1087;&#1077;&#1094;%20&#1087;&#1088;&#1086;&#1093;&#1086;&#1076;)\&#1069;&#1053;%20&#1057;&#1059;&#1041;%20-%20&#1089;&#1080;&#1089;&#1090;.%20&#1086;&#1093;&#1088;&#1072;&#1085;.%20&#1086;&#1089;&#1074;&#1077;&#1097;\&#1040;&#1085;&#1085;&#1091;&#1083;&#1080;&#1088;&#1086;&#1074;&#1072;&#1085;&#1086;" TargetMode="External"/><Relationship Id="rId847" Type="http://schemas.openxmlformats.org/officeDocument/2006/relationships/hyperlink" Target="&#1056;&#1044;/&#1064;&#1080;&#1092;&#1088;%202.1.2,%202.1.7%20(&#1050;&#1043;%20&#8470;2,%207)/&#1042;&#1050;%20-%20&#1074;&#1086;&#1076;&#1086;&#1089;&#1085;&#1072;&#1073;&#1078;%20&#1082;&#1072;&#1085;&#1072;&#1083;&#1080;&#1079;/&#1042;&#1050;1%20-%20&#1074;%20&#1086;&#1089;&#1103;&#1093;%201-7" TargetMode="External"/><Relationship Id="rId1477" Type="http://schemas.openxmlformats.org/officeDocument/2006/relationships/hyperlink" Target="&#1056;&#1044;\&#1064;&#1080;&#1092;&#1088;%201.1,%201.2,%202.1.0%20(&#1057;&#1056;&#1042;,%20&#1047;&#1058;,%20&#1058;&#1086;&#1085;&#1085;&#1077;&#1083;&#1100;)\&#1069;&#1054;&#1052;%20-%20&#1101;&#1083;.&#1086;&#1089;&#1074;&#1077;&#1097;\&#1040;&#1085;&#1085;&#1091;&#1083;&#1080;&#1088;&#1086;&#1074;&#1072;&#1085;&#1086;" TargetMode="External"/><Relationship Id="rId1684" Type="http://schemas.openxmlformats.org/officeDocument/2006/relationships/hyperlink" Target="&#1056;&#1044;/&#1064;&#1080;&#1092;&#1088;%202.2.1%20(&#1055;&#1077;&#1088;&#1077;&#1089;&#1099;&#1087;&#1085;&#1072;&#1103;%20&#1089;&#1090;&#1072;&#1085;&#1094;%20&#8470;1)/&#1054;&#1042;%20%20-%20%20&#1086;&#1090;&#1086;&#1087;&#1083;,%20&#1074;&#1077;&#1085;&#1090;,%20&#1082;&#1086;&#1085;&#1076;&#1080;&#1094;/&#1040;&#1085;&#1085;&#1091;&#1083;&#1080;&#1088;&#1086;&#1074;&#1072;&#1085;&#1086;" TargetMode="External"/><Relationship Id="rId1891" Type="http://schemas.openxmlformats.org/officeDocument/2006/relationships/hyperlink" Target="&#1056;&#1044;/&#1064;&#1080;&#1092;&#1088;%203.2%20(&#1050;&#1088;&#1099;&#1090;&#1099;&#1081;%20&#1089;&#1082;&#1083;&#1072;&#1076;%20&#8470;2)/&#1054;&#1042;%20-%20&#1086;&#1090;&#1086;&#1087;&#1083;,%20&#1074;&#1077;&#1085;&#1090;,%20&#1082;&#1086;&#1085;&#1076;/&#1040;&#1085;&#1085;&#1091;&#1083;&#1080;&#1088;&#1086;&#1074;&#1072;&#1085;&#1086;" TargetMode="External"/><Relationship Id="rId2528" Type="http://schemas.openxmlformats.org/officeDocument/2006/relationships/hyperlink" Target="&#1056;&#1044;/&#1064;&#1080;&#1092;&#1088;%207.1%20(&#1056;&#1052;&#1052;)/&#1057;&#1057;%20-%20&#1089;&#1077;&#1090;&#1080;%20&#1089;&#1074;&#1103;&#1079;&#1080;/&#1040;&#1085;&#1085;&#1091;&#1083;&#1080;&#1088;&#1086;&#1074;&#1072;&#1085;&#1086;" TargetMode="External"/><Relationship Id="rId2735" Type="http://schemas.openxmlformats.org/officeDocument/2006/relationships/hyperlink" Target="&#1040;&#1055;&#1055;\2023\&#1040;&#1082;&#1090;%20&#1087;&#1088;&#1080;&#1077;&#1084;&#1072;-&#1087;&#1077;&#1088;&#1077;&#1076;&#1072;&#1095;&#1080;%20&#1056;&#1044;%20&#1055;&#1072;&#1088;&#1082;&#1085;&#1077;&#1092;&#1090;&#1100;%2025.05.2023.pdf" TargetMode="External"/><Relationship Id="rId2942" Type="http://schemas.openxmlformats.org/officeDocument/2006/relationships/hyperlink" Target="&#1056;&#1044;/&#1064;&#1080;&#1092;&#1088;%202.2.7%20(&#1055;&#1088;&#1080;&#1074;&#1086;&#1076;&#1085;&#1072;&#1103;%20&#1089;&#1090;&#1072;&#1085;&#1094;&#1080;&#1103;)/&#1050;&#1046;%20-%20&#1082;&#1086;&#1085;&#1089;&#1090;&#1088;%20&#1078;&#1077;&#1083;&#1077;&#1079;&#1086;&#1073;/&#1050;&#1046;1%20-%20&#1087;&#1077;&#1088;&#1077;&#1082;&#1088;&#1099;&#1090;&#1080;&#1103;/&#1040;&#1085;&#1085;&#1091;&#1083;&#1080;&#1088;&#1086;&#1074;&#1072;&#1085;&#1086;" TargetMode="External"/><Relationship Id="rId707" Type="http://schemas.openxmlformats.org/officeDocument/2006/relationships/hyperlink" Target="&#1057;&#1044;/&#1064;&#1080;&#1092;&#1088;%202.1.1%20(&#1050;&#1043;%20&#8470;1)/&#1042;&#1057;%20-%20&#1074;&#1086;&#1079;&#1076;&#1091;&#1093;&#1086;&#1089;&#1085;&#1072;&#1073;&#1078;" TargetMode="External"/><Relationship Id="rId914" Type="http://schemas.openxmlformats.org/officeDocument/2006/relationships/hyperlink" Target="&#1056;&#1044;/&#1064;&#1080;&#1092;&#1088;%202.2.1%20(&#1055;&#1077;&#1088;&#1077;&#1089;&#1099;&#1087;&#1085;&#1072;&#1103;%20&#1089;&#1090;&#1072;&#1085;&#1094;%20&#8470;1)/&#1050;&#1046;%20-%20&#1082;&#1086;&#1085;&#1089;&#1090;&#1088;%20&#1078;&#1077;&#1083;&#1077;&#1079;&#1086;&#1073;/&#1050;&#1046;03/&#1040;&#1085;&#1085;&#1091;&#1083;&#1080;&#1088;&#1086;&#1074;&#1072;&#1085;&#1086;" TargetMode="External"/><Relationship Id="rId1337" Type="http://schemas.openxmlformats.org/officeDocument/2006/relationships/hyperlink" Target="&#1056;&#1044;/&#1064;&#1080;&#1092;&#1088;%203.2%20(&#1050;&#1088;&#1099;&#1090;&#1099;&#1081;%20&#1089;&#1082;&#1083;&#1072;&#1076;%20&#8470;2)/&#1055;&#1059;-&#1087;&#1099;&#1083;&#1077;&#1091;&#1076;&#1072;&#1083;&#1077;&#1085;&#1080;&#1077;" TargetMode="External"/><Relationship Id="rId1544" Type="http://schemas.openxmlformats.org/officeDocument/2006/relationships/hyperlink" Target="&#1056;&#1044;/&#1064;&#1080;&#1092;&#1088;%202.1.3%20(&#1050;&#1043;%20&#8470;3)/&#1054;&#1047;&#1050;(&#1055;&#1054;&#1047;)%20-%20&#1086;&#1075;&#1085;&#1077;&#1079;&#1072;&#1097;/&#1040;&#1085;&#1085;&#1091;&#1083;&#1080;&#1088;&#1086;&#1074;&#1072;&#1085;&#1086;" TargetMode="External"/><Relationship Id="rId1751" Type="http://schemas.openxmlformats.org/officeDocument/2006/relationships/hyperlink" Target="&#1056;&#1044;/&#1064;&#1080;&#1092;&#1088;%202.2.5%20(&#1055;&#1057;%20&#8470;5,%20&#1050;&#1043;%206-13)/&#1069;&#1054;&#1052;%20-%20&#1101;&#1083;%20&#1086;&#1089;&#1074;&#1077;&#1097;/&#1040;&#1085;&#1085;&#1091;&#1083;&#1080;&#1088;&#1086;&#1074;&#1072;&#1085;&#1086;" TargetMode="External"/><Relationship Id="rId2802" Type="http://schemas.openxmlformats.org/officeDocument/2006/relationships/hyperlink" Target="&#1040;&#1055;&#1055;\2023\&#1040;&#1082;&#1090;%20&#1087;&#1088;&#1080;&#1077;&#1084;&#1072;-&#1087;&#1077;&#1088;&#1077;&#1076;&#1072;&#1095;&#1080;%20&#1056;&#1044;%20&#1055;&#1072;&#1088;&#1082;&#1085;&#1077;&#1092;&#1090;&#1100;%2016.10.2023.pdf" TargetMode="External"/><Relationship Id="rId43" Type="http://schemas.openxmlformats.org/officeDocument/2006/relationships/hyperlink" Target="&#1056;&#1044;/&#1064;&#1080;&#1092;&#1088;%202.2.3%20(&#1055;&#1077;&#1088;&#1077;&#1089;&#1099;&#1087;&#1085;&#1072;&#1103;%20&#1089;&#1090;&#1072;&#1085;&#1094;%20&#8470;3)/&#1057;&#1058;&#1053;%20-%20&#1089;&#1080;&#1089;&#1090;%20&#1090;&#1077;&#1093;&#1085;%20&#1085;&#1072;&#1073;&#1083;&#1102;&#1076;/&#1040;&#1085;&#1085;&#1091;&#1083;&#1080;&#1088;&#1086;&#1074;&#1072;&#1085;&#1086;" TargetMode="External"/><Relationship Id="rId1404" Type="http://schemas.openxmlformats.org/officeDocument/2006/relationships/hyperlink" Target="&#1053;&#1072;&#1082;&#1083;&#1072;&#1076;&#1085;&#1099;&#1077;\2020\2020%2011%2025%20&#1044;&#1055;_4441.pdf" TargetMode="External"/><Relationship Id="rId1611" Type="http://schemas.openxmlformats.org/officeDocument/2006/relationships/hyperlink" Target="&#1056;&#1044;\&#1064;&#1080;&#1092;&#1088;%202.1.2,%202.1.7%20(&#1050;&#1043;%20&#8470;2,%207)\&#1050;&#1046;%20-%20&#1082;&#1086;&#1085;&#1089;&#1090;&#1088;%20&#1078;&#1077;&#1083;&#1077;&#1079;&#1086;&#1073;\&#1050;&#1046;1" TargetMode="External"/><Relationship Id="rId497" Type="http://schemas.openxmlformats.org/officeDocument/2006/relationships/hyperlink" Target="&#1040;&#1055;&#1055;\2022\&#1040;&#1082;&#1090;%20&#1087;&#1088;&#1080;&#1077;&#1084;&#1072;-&#1087;&#1077;&#1088;&#1077;&#1076;&#1072;&#1095;&#1080;%20&#1056;&#1044;%20&#1055;&#1072;&#1088;&#1082;&#1085;&#1077;&#1092;&#1090;&#1100;%2029.11.2022.pdf" TargetMode="External"/><Relationship Id="rId2178" Type="http://schemas.openxmlformats.org/officeDocument/2006/relationships/hyperlink" Target="&#1053;&#1072;&#1082;&#1083;&#1072;&#1076;&#1085;&#1099;&#1077;\2023\2023%2003%2003%20&#1041;&#1043;&#1048;_1015.pdf" TargetMode="External"/><Relationship Id="rId2385" Type="http://schemas.openxmlformats.org/officeDocument/2006/relationships/hyperlink" Target="&#1040;&#1055;&#1055;\2024\&#1054;&#1054;&#1054;%20&#1040;&#1083;&#1077;&#1082;&#1086;&#1085;-&#1056;&#1091;&#1089;\2411-2%20&#1040;&#1055;&#1055;%20&#1056;&#1044;%20&#1040;&#1083;&#1077;&#1082;&#1086;&#1085;-&#1056;&#1091;&#1089;%2011.11.2024.pdf" TargetMode="External"/><Relationship Id="rId3229" Type="http://schemas.openxmlformats.org/officeDocument/2006/relationships/hyperlink" Target="&#1056;&#1044;\&#1064;&#1080;&#1092;&#1088;%202.1.1%20(&#1050;&#1043;%20&#8470;1)\&#1055;&#1059;%20-%20&#1087;&#1099;&#1083;&#1077;&#1091;&#1076;&#1072;&#1083;&#1077;&#1085;&#1080;&#1077;\&#1088;&#1077;&#1074;.&#1057;" TargetMode="External"/><Relationship Id="rId357" Type="http://schemas.openxmlformats.org/officeDocument/2006/relationships/hyperlink" Target="&#1053;&#1072;&#1082;&#1083;&#1072;&#1076;&#1085;&#1099;&#1077;\2024\2024%2004%2002%20&#1041;&#1043;&#1048;_1790.pdf" TargetMode="External"/><Relationship Id="rId1194" Type="http://schemas.openxmlformats.org/officeDocument/2006/relationships/hyperlink" Target="&#1057;&#1044;/&#1064;&#1080;&#1092;&#1088;%202.1.2,%202.1.7%20(&#1050;&#1043;%20&#8470;2,%207)/&#1069;&#1054;&#1052;%20-%20&#1101;&#1083;&#1077;&#1082;&#1090;&#1088;&#1080;&#1095;%20&#1086;&#1089;&#1074;&#1077;&#1097;/&#1069;&#1054;&#1052;3%20-%20&#1074;%20&#1086;&#1089;&#1103;&#1093;%2015-23/&#1088;&#1077;&#1074;.&#1040;" TargetMode="External"/><Relationship Id="rId2038" Type="http://schemas.openxmlformats.org/officeDocument/2006/relationships/hyperlink" Target="&#1056;&#1044;/&#1064;&#1080;&#1092;&#1088;%205.1.8%20(&#1058;&#1055;%20&#8470;7)/&#1050;&#1046;%20-%20&#1082;&#1086;&#1085;&#1089;&#1090;&#1088;%20&#1078;&#1077;&#1083;&#1077;&#1079;&#1086;&#1073;" TargetMode="External"/><Relationship Id="rId2592" Type="http://schemas.openxmlformats.org/officeDocument/2006/relationships/hyperlink" Target="&#1056;&#1044;/&#1064;&#1080;&#1092;&#1088;%208.1%20(&#1050;&#1055;&#1055;-1%20&#1089;&#1084;&#1086;&#1090;&#1088;%20&#1101;&#1089;&#1090;%20&#1046;&#1044;)/&#1057;&#1057;%20-%20&#1089;&#1077;&#1090;&#1080;%20&#1089;&#1074;&#1103;&#1079;&#1080;/&#1040;&#1085;&#1085;&#1091;&#1083;&#1080;&#1088;&#1086;&#1074;&#1072;&#1085;&#1086;" TargetMode="External"/><Relationship Id="rId217" Type="http://schemas.openxmlformats.org/officeDocument/2006/relationships/hyperlink" Target="&#1056;&#1044;/&#1064;&#1080;&#1092;&#1088;%203.3.%20(&#1050;&#1091;&#1087;&#1086;&#1083;&#1100;&#1085;&#1099;&#1077;%20&#1089;&#1082;&#1083;&#1072;&#1076;&#1099;%203.3.1...3.3.8)/3.3/&#1050;&#1052;%20-%20&#1082;&#1086;&#1085;&#1089;&#1090;&#1088;%20&#1084;&#1077;&#1090;&#1072;&#1083;&#1083;/&#1050;&#1052;3%20-%20&#1085;&#1072;&#1082;&#1083;&#1086;&#1085;&#1085;&#1099;&#1077;%20&#1075;&#1072;&#1083;&#1077;&#1088;&#1077;&#1080;/&#1040;&#1085;&#1085;&#1091;&#1083;&#1080;&#1088;&#1086;&#1074;&#1072;&#1085;&#1086;" TargetMode="External"/><Relationship Id="rId564" Type="http://schemas.openxmlformats.org/officeDocument/2006/relationships/hyperlink" Target="&#1040;&#1055;&#1055;\2023\&#1040;&#1082;&#1090;%20&#1087;&#1088;&#1080;&#1077;&#1084;&#1072;-&#1087;&#1077;&#1088;&#1077;&#1076;&#1072;&#1095;&#1080;%20&#1056;&#1044;%20&#1055;&#1072;&#1088;&#1082;&#1085;&#1077;&#1092;&#1090;&#1100;%2003.04.2023.pdf" TargetMode="External"/><Relationship Id="rId771" Type="http://schemas.openxmlformats.org/officeDocument/2006/relationships/hyperlink" Target="&#1053;&#1072;&#1082;&#1083;&#1072;&#1076;&#1085;&#1099;&#1077;\2024\2024%2004%2002%20&#1041;&#1043;&#1048;_1790.pdf" TargetMode="External"/><Relationship Id="rId2245" Type="http://schemas.openxmlformats.org/officeDocument/2006/relationships/hyperlink" Target="&#1056;&#1044;/&#1064;&#1080;&#1092;&#1088;%205.3%20(&#1050;&#1086;&#1090;&#1077;&#1083;&#1100;&#1085;&#1072;&#1103;)/&#1054;&#1042;%20-%20&#1086;&#1090;&#1087;&#1086;&#1087;&#1083;,%20&#1074;&#1077;&#1085;&#1090;,%20&#1082;&#1086;&#1085;&#1076;&#1080;&#1094;/&#1040;&#1085;&#1085;&#1091;&#1083;&#1080;&#1088;&#1086;&#1074;&#1072;&#1085;&#1086;" TargetMode="External"/><Relationship Id="rId2452" Type="http://schemas.openxmlformats.org/officeDocument/2006/relationships/hyperlink" Target="&#1056;&#1044;/&#1064;&#1080;&#1092;&#1088;%206.1%20(&#1040;&#1041;&#1050;)/&#1069;&#1054;&#1052;%20-%20&#1101;&#1083;&#1077;&#1082;&#1090;&#1088;&#1086;&#1086;&#1089;&#1074;&#1077;&#1097;/&#1040;&#1085;&#1085;&#1091;&#1083;&#1080;&#1088;&#1086;&#1074;&#1072;&#1085;&#1086;" TargetMode="External"/><Relationship Id="rId424" Type="http://schemas.openxmlformats.org/officeDocument/2006/relationships/hyperlink" Target="&#1056;&#1044;/&#1064;&#1080;&#1092;&#1088;%205.2.3%20(&#1053;&#1072;&#1089;&#1086;&#1089;&#1085;%20&#1089;&#1090;%20&#1087;&#1086;&#1078;&#1072;&#1088;&#1086;&#1090;)/&#1055;&#1057;.&#1057;&#1059;&#1041;%20-%20&#1087;&#1088;&#1086;&#1090;&#1080;&#1074;&#1086;&#1087;%20&#1072;&#1074;&#1090;/&#1040;&#1085;&#1085;&#1091;&#1083;&#1080;&#1088;" TargetMode="External"/><Relationship Id="rId631" Type="http://schemas.openxmlformats.org/officeDocument/2006/relationships/hyperlink" Target="&#1040;&#1055;&#1055;\2023\&#1040;&#1082;&#1090;%20&#1087;&#1088;&#1080;&#1077;&#1084;&#1072;-&#1087;&#1077;&#1088;&#1077;&#1076;&#1072;&#1095;&#1080;%20&#1056;&#1044;%20&#1055;&#1072;&#1088;&#1082;&#1085;&#1077;&#1092;&#1090;&#1100;%2008.09.2023.pdf" TargetMode="External"/><Relationship Id="rId1054" Type="http://schemas.openxmlformats.org/officeDocument/2006/relationships/hyperlink" Target="&#1056;&#1044;/&#1064;&#1080;&#1092;&#1088;%202.2.2%20(&#1055;&#1077;&#1088;&#1077;&#1089;&#1099;&#1087;&#1085;&#1072;&#1103;%20&#1089;&#1090;&#1072;&#1085;&#1094;%20&#8470;2)/&#1050;&#1046;%20-%20&#1082;&#1086;&#1085;&#1089;&#1090;&#1088;%20&#1078;&#1077;&#1083;&#1077;&#1079;&#1086;&#1073;/&#1050;&#1046;1%20-%20&#1087;&#1077;&#1088;&#1077;&#1082;&#1088;&#1099;&#1090;&#1080;&#1103;/&#1040;&#1085;&#1085;&#1091;&#1083;&#1080;&#1088;&#1086;&#1074;&#1072;&#1085;&#1086;" TargetMode="External"/><Relationship Id="rId1261" Type="http://schemas.openxmlformats.org/officeDocument/2006/relationships/hyperlink" Target="&#1056;&#1044;/&#1064;&#1080;&#1092;&#1088;%207.3%20(&#1058;&#1086;&#1087;&#1083;&#1080;&#1074;&#1086;&#1079;&#1072;&#1087;&#1088;%20&#1087;&#1091;&#1085;&#1082;&#1090;)/&#1054;&#1051;%20-%20&#1086;&#1087;&#1088;&#1086;&#1089;&#1085;&#1099;&#1081;%20&#1083;&#1080;&#1089;&#1090;" TargetMode="External"/><Relationship Id="rId2105" Type="http://schemas.openxmlformats.org/officeDocument/2006/relationships/hyperlink" Target="&#1053;&#1072;&#1082;&#1083;&#1072;&#1076;&#1085;&#1099;&#1077;\2023\2023%2009%2019%204.pdf" TargetMode="External"/><Relationship Id="rId2312" Type="http://schemas.openxmlformats.org/officeDocument/2006/relationships/hyperlink" Target="&#1040;&#1055;&#1055;\2024\2411-1%20&#1040;&#1055;&#1055;%20&#1056;&#1044;%20&#1055;&#1072;&#1088;&#1082;&#1085;&#1077;&#1092;&#1090;&#1100;%2001.11.2024.pdf" TargetMode="External"/><Relationship Id="rId1121" Type="http://schemas.openxmlformats.org/officeDocument/2006/relationships/hyperlink" Target="&#1056;&#1044;/&#1064;&#1080;&#1092;&#1088;%208.4%20(&#1050;&#1055;&#1055;%20&#1089;&#1086;%20&#1089;&#1087;&#1077;&#1094;%20&#1087;&#1088;&#1086;&#1093;&#1086;&#1076;)/&#1058;&#1057;&#1058;&#1050;%20-%20&#1090;&#1077;&#1093;%20&#1089;&#1088;-&#1074;&#1072;%20&#1090;&#1072;&#1084;%20&#1082;&#1086;&#1085;&#1090;&#1088;/&#1040;&#1085;&#1085;&#1091;&#1083;&#1080;&#1088;&#1086;&#1074;&#1072;&#1085;&#1086;" TargetMode="External"/><Relationship Id="rId3086" Type="http://schemas.openxmlformats.org/officeDocument/2006/relationships/hyperlink" Target="&#1057;&#1044;/&#1064;&#1080;&#1092;&#1088;%202.1.3%20(&#1050;&#1043;%20&#8470;3)/&#1055;&#1059;%20-%20&#1087;&#1099;&#1083;&#1077;&#1091;&#1076;&#1072;&#1083;&#1077;&#1085;&#1080;&#1077;" TargetMode="External"/><Relationship Id="rId1938" Type="http://schemas.openxmlformats.org/officeDocument/2006/relationships/hyperlink" Target="&#1056;&#1044;\&#1064;&#1080;&#1092;&#1088;%203.3.%20(&#1050;&#1091;&#1087;&#1086;&#1083;&#1100;&#1085;&#1099;&#1077;%20&#1089;&#1082;&#1083;&#1072;&#1076;&#1099;%203.3.1...3.3.8)\3.3\&#1050;&#1046;%20-%20&#1082;&#1086;&#1085;&#1089;&#1090;&#1088;%20&#1078;&#1077;&#1083;&#1077;&#1079;&#1086;&#1073;\&#1050;&#1046;03.&#1057;&#1059;&#1041;%20-%20&#1092;&#1091;&#1085;&#1076;&#1072;&#1084;&#1077;&#1085;&#1090;&#1099;%20&#1086;&#1087;&#1086;&#1088;\&#1040;&#1085;&#1085;&#1091;&#1083;&#1080;&#1088;&#1086;&#1074;&#1072;&#1085;&#1086;" TargetMode="External"/><Relationship Id="rId3153" Type="http://schemas.openxmlformats.org/officeDocument/2006/relationships/hyperlink" Target="&#1040;&#1055;&#1055;\2025\&#1057;&#1044;\25-3%20&#1040;&#1055;&#1055;%20&#1057;&#1044;%20&#1040;&#1083;&#1077;&#1082;&#1086;&#1085;-&#1056;&#1091;&#1089;%2027.02.2025.pdf" TargetMode="External"/><Relationship Id="rId281" Type="http://schemas.openxmlformats.org/officeDocument/2006/relationships/hyperlink" Target="&#1056;&#1044;/&#1064;&#1080;&#1092;&#1088;%200.0%20(&#1042;&#1085;&#1091;&#1090;&#1088;&#1080;%20&#1074;&#1085;&#1077;&#1096;&#1085;&#1077;%20&#1087;&#1083;&#1086;&#1097;%20&#1089;&#1077;&#1090;&#1080;)/&#1069;&#1053;%20-%20&#1085;&#1072;&#1088;&#1091;&#1078;%20&#1101;&#1083;&#1086;&#1089;&#1074;&#1077;&#1097;" TargetMode="External"/><Relationship Id="rId3013" Type="http://schemas.openxmlformats.org/officeDocument/2006/relationships/hyperlink" Target="&#1057;&#1044;/&#1064;&#1080;&#1092;&#1088;%202.1.5,2.1.6,2.1.8..2.1.10,2.1.12,2.1.13,2.2.4..2.2.6/&#1055;&#1058;%20-%20&#1089;&#1080;&#1089;.%20&#1072;&#1074;&#1090;&#1086;&#1084;&#1072;&#1090;%20&#1087;&#1086;&#1078;&#1072;&#1088;&#1086;&#1090;" TargetMode="External"/><Relationship Id="rId141" Type="http://schemas.openxmlformats.org/officeDocument/2006/relationships/hyperlink" Target="&#1056;&#1044;/&#1064;&#1080;&#1092;&#1088;%202.2.1,%202.2.2,%202.1.1,%202.1.2,%202.1.4,%202.1.7%20(&#1055;&#1057;%20&#8470;1,%202,%20&#1050;&#1043;%20&#8470;1,%202,%204,%207%20)/&#1040;&#1059;&#1055;&#1058;%20-%20&#1072;&#1074;&#1090;&#1086;&#1084;&#1072;&#1090;&#1080;&#1079;.%20&#1087;&#1086;&#1078;&#1072;&#1088;&#1086;&#1090;&#1091;&#1096;/&#1040;&#1085;&#1085;&#1091;&#1083;&#1080;&#1088;&#1086;&#1074;&#1072;&#1085;&#1086;" TargetMode="External"/><Relationship Id="rId3220" Type="http://schemas.openxmlformats.org/officeDocument/2006/relationships/hyperlink" Target="&#1057;&#1044;/&#1064;&#1080;&#1092;&#1088;%201.1%20(&#1057;&#1090;&#1072;&#1085;&#1094;&#1080;&#1103;%20&#1088;&#1072;&#1079;&#1075;&#1088;&#1091;&#1079;&#1082;&#1080;%20&#1074;&#1072;&#1075;&#1086;&#1085;&#1086;&#1074;)/&#1050;&#1046;%20-%20&#1082;&#1086;&#1085;&#1089;&#1090;&#1088;%20&#1078;&#1077;&#1083;&#1077;&#1079;&#1086;&#1073;/&#1050;&#1046;05" TargetMode="External"/><Relationship Id="rId7" Type="http://schemas.openxmlformats.org/officeDocument/2006/relationships/hyperlink" Target="&#1056;&#1044;/&#1064;&#1080;&#1092;&#1088;%203.1%20(&#1050;&#1088;&#1099;&#1090;&#1099;&#1081;%20&#1089;&#1082;&#1083;&#1072;&#1076;%20%20&#8470;1)/&#1040;&#1057;&#1059;&#1048;%20%20-%20&#1072;&#1074;&#1090;&#1086;&#1084;&#1072;&#1090;.%20&#1089;&#1080;&#1089;&#1090;.%20&#1091;&#1095;&#1077;&#1090;&#1072;/&#1040;&#1085;&#1085;&#1091;&#1083;&#1080;&#1088;&#1086;&#1074;&#1072;&#1085;&#1086;" TargetMode="External"/><Relationship Id="rId2779" Type="http://schemas.openxmlformats.org/officeDocument/2006/relationships/hyperlink" Target="&#1056;&#1044;/&#1064;&#1080;&#1092;&#1088;%202.2.2%20(&#1055;&#1077;&#1088;&#1077;&#1089;&#1099;&#1087;&#1085;&#1072;&#1103;%20&#1089;&#1090;&#1072;&#1085;&#1094;%20&#8470;2)/&#1050;&#1052;%20-%20&#1082;&#1086;&#1085;&#1089;&#1090;&#1088;%20&#1084;&#1077;&#1090;&#1072;&#1083;&#1083;/&#1040;&#1085;&#1085;&#1091;&#1083;&#1080;&#1088;&#1086;&#1074;&#1072;&#1085;&#1086;" TargetMode="External"/><Relationship Id="rId2986" Type="http://schemas.openxmlformats.org/officeDocument/2006/relationships/hyperlink" Target="&#1057;&#1044;/&#1064;&#1080;&#1092;&#1088;%202.1.4%20(&#1050;&#1043;%20&#8470;4)/&#1054;&#1042;%20-%20&#1086;&#1090;&#1086;&#1087;&#1083;,%20&#1074;&#1077;&#1085;&#1090;,%20&#1082;&#1086;&#1085;&#1076;&#1080;&#1094;" TargetMode="External"/><Relationship Id="rId958" Type="http://schemas.openxmlformats.org/officeDocument/2006/relationships/hyperlink" Target="&#1056;&#1044;/&#1064;&#1080;&#1092;&#1088;%202.2.3%20(&#1055;&#1077;&#1088;&#1077;&#1089;&#1099;&#1087;&#1085;&#1072;&#1103;%20&#1089;&#1090;&#1072;&#1085;&#1094;%20&#8470;3)/&#1042;&#1057;%20-%20&#1074;&#1086;&#1079;&#1076;&#1091;&#1093;&#1086;&#1089;&#1085;&#1072;&#1073;&#1078;" TargetMode="External"/><Relationship Id="rId1588" Type="http://schemas.openxmlformats.org/officeDocument/2006/relationships/hyperlink" Target="&#1056;&#1044;/&#1064;&#1080;&#1092;&#1088;%202.1.11%20(&#1050;&#1043;%20&#8470;11)/&#1050;&#1046;%20-%20&#1082;&#1086;&#1085;&#1089;&#1090;&#1088;%20&#1078;&#1077;&#1083;&#1077;&#1079;&#1086;&#1073;/&#1050;&#1046;01%20-%20&#1057;&#1074;&#1072;&#1081;&#1085;&#1086;&#1077;%20&#1086;&#1089;&#1085;&#1086;&#1074;&#1072;&#1085;&#1080;&#1077;/&#1040;&#1085;&#1085;&#1091;&#1083;&#1080;&#1088;&#1086;&#1074;&#1072;&#1085;&#1086;" TargetMode="External"/><Relationship Id="rId1795" Type="http://schemas.openxmlformats.org/officeDocument/2006/relationships/hyperlink" Target="&#1056;&#1044;/&#1064;&#1080;&#1092;&#1088;%202.2.6%20(&#1055;&#1077;&#1088;&#1077;&#1089;&#1099;&#1087;&#1085;&#1072;&#1103;%20&#1089;&#1090;&#1072;&#1085;&#1094;%20&#8470;6)/&#1069;&#1054;&#1052;%20-%20&#1101;&#1083;.&#1086;&#1089;&#1074;&#1077;&#1097;/&#1040;&#1085;&#1085;&#1091;&#1083;&#1080;&#1088;&#1086;&#1074;&#1072;&#1085;&#1086;&#1075;" TargetMode="External"/><Relationship Id="rId2639" Type="http://schemas.openxmlformats.org/officeDocument/2006/relationships/hyperlink" Target="&#1056;&#1044;/&#1064;&#1080;&#1092;&#1088;%208.3%20(&#1050;&#1055;&#1055;%20&#8470;3)/&#1057;&#1057;%20-&#1089;&#1077;&#1090;&#1080;%20&#1089;&#1074;&#1103;&#1079;&#1080;/&#1040;&#1085;&#1085;&#1091;&#1083;&#1080;&#1088;&#1086;&#1074;&#1072;&#1085;&#1086;" TargetMode="External"/><Relationship Id="rId2846" Type="http://schemas.openxmlformats.org/officeDocument/2006/relationships/hyperlink" Target="&#1056;&#1044;/&#1064;&#1080;&#1092;&#1088;%208.4%20(&#1050;&#1055;&#1055;%20&#1089;&#1086;%20&#1089;&#1087;&#1077;&#1094;%20&#1087;&#1088;&#1086;&#1093;&#1086;&#1076;)/&#1054;&#1042;%20-%20&#1086;&#1090;&#1086;&#1087;&#1083;,%20&#1074;&#1077;&#1085;&#1090;,%20&#1082;&#1086;&#1085;&#1076;&#1080;&#1094;/&#1040;&#1085;&#1085;&#1091;&#1083;&#1080;&#1088;&#1086;&#1074;&#1072;&#1085;&#1086;" TargetMode="External"/><Relationship Id="rId87" Type="http://schemas.openxmlformats.org/officeDocument/2006/relationships/hyperlink" Target="&#1056;&#1044;/&#1064;&#1080;&#1092;&#1088;%201.1%20(&#1057;&#1090;&#1072;&#1085;&#1094;&#1080;&#1103;%20&#1088;&#1072;&#1079;&#1075;&#1088;%20&#1074;&#1072;&#1075;&#1086;&#1085;&#1086;&#1074;)/&#1058;&#1052;%20-%20&#1080;&#1085;&#1076;&#1080;&#1074;&#1080;&#1076;%20&#1090;&#1077;&#1087;&#1083;%20&#1087;&#1091;&#1085;&#1082;&#1090;" TargetMode="External"/><Relationship Id="rId818" Type="http://schemas.openxmlformats.org/officeDocument/2006/relationships/hyperlink" Target="&#1056;&#1044;\&#1064;&#1080;&#1092;&#1088;%202.1.1%20(&#1050;&#1043;%20&#8470;1)\&#1040;&#1056;%20-%20&#1072;&#1088;&#1093;&#1080;&#1090;%20&#1088;&#1077;&#1096;\&#1040;&#1085;&#1085;&#1091;&#1083;&#1080;&#1088;&#1086;&#1074;&#1072;&#1085;&#1086;\&#1048;&#1079;&#1084;.1" TargetMode="External"/><Relationship Id="rId1448" Type="http://schemas.openxmlformats.org/officeDocument/2006/relationships/hyperlink" Target="&#1056;&#1044;\&#1064;&#1080;&#1092;&#1088;%201.1%20(&#1057;&#1090;&#1072;&#1085;&#1094;&#1080;&#1103;%20&#1088;&#1072;&#1079;&#1075;&#1088;%20&#1074;&#1072;&#1075;&#1086;&#1085;&#1086;&#1074;)\&#1050;&#1046;%20-%20&#1082;&#1086;&#1085;&#1089;&#1090;&#1088;%20&#1078;&#1077;&#1083;&#1077;&#1079;&#1086;&#1073;\&#1050;&#1046;07\&#1040;&#1085;&#1085;&#1091;&#1083;&#1080;&#1088;&#1086;&#1074;&#1072;&#1085;&#1086;" TargetMode="External"/><Relationship Id="rId1655" Type="http://schemas.openxmlformats.org/officeDocument/2006/relationships/hyperlink" Target="&#1056;&#1044;/&#1064;&#1080;&#1092;&#1088;%208.2%20(&#1050;&#1055;&#1055;%20&#8470;2)/&#1058;&#1052;%20-%20&#1090;&#1077;&#1087;&#1083;&#1086;&#1084;%20&#1088;&#1077;&#1096;/&#1040;&#1085;&#1085;&#1091;&#1083;&#1080;&#1088;&#1086;&#1074;&#1072;&#1085;&#1086;" TargetMode="External"/><Relationship Id="rId2706" Type="http://schemas.openxmlformats.org/officeDocument/2006/relationships/hyperlink" Target="&#1056;&#1044;\&#1064;&#1080;&#1092;&#1088;%202.2.3%20(&#1055;&#1077;&#1088;&#1077;&#1089;&#1099;&#1087;&#1085;&#1072;&#1103;%20&#1089;&#1090;&#1072;&#1085;&#1094;%20&#8470;3)\&#1042;&#1050;%20-%20&#1074;&#1086;&#1076;&#1086;&#1089;&#1085;&#1073;%20&#1082;&#1072;&#1085;&#1072;&#1083;&#1080;&#1079;\&#1048;&#1079;&#1084;.3" TargetMode="External"/><Relationship Id="rId1308" Type="http://schemas.openxmlformats.org/officeDocument/2006/relationships/hyperlink" Target="&#1056;&#1044;/&#1064;&#1080;&#1092;&#1088;%202.2.2%20(&#1055;&#1077;&#1088;&#1077;&#1089;&#1099;&#1087;&#1085;&#1072;&#1103;%20&#1089;&#1090;&#1072;&#1085;&#1094;%20&#8470;2)/&#1050;&#1046;%20-%20&#1082;&#1086;&#1085;&#1089;&#1090;&#1088;%20&#1078;&#1077;&#1083;&#1077;&#1079;&#1086;&#1073;/&#1050;&#1046;1%20-%20&#1087;&#1077;&#1088;&#1077;&#1082;&#1088;&#1099;&#1090;&#1080;&#1103;" TargetMode="External"/><Relationship Id="rId1862" Type="http://schemas.openxmlformats.org/officeDocument/2006/relationships/hyperlink" Target="&#1056;&#1044;/&#1064;&#1080;&#1092;&#1088;%208.3%20(&#1050;&#1055;&#1055;%20&#8470;3)/&#1048;&#1057;&#1041;%20-%20&#1080;&#1085;&#1090;&#1077;&#1075;&#1088;%20&#1089;&#1080;&#1089;&#1090;%20&#1073;&#1077;&#1079;&#1086;&#1087;/&#1040;&#1085;&#1085;&#1091;&#1083;&#1080;&#1088;&#1086;&#1074;&#1072;&#1085;&#1086;" TargetMode="External"/><Relationship Id="rId2913" Type="http://schemas.openxmlformats.org/officeDocument/2006/relationships/hyperlink" Target="&#1057;&#1044;/&#1064;&#1080;&#1092;&#1088;%200.0%20(&#1055;&#1091;&#1090;&#1080;%20&#1078;&#1077;&#1083;&#1077;&#1079;&#1085;&#1086;&#1076;&#1086;&#1088;&#1086;&#1078;&#1085;&#1099;&#1077;)" TargetMode="External"/><Relationship Id="rId1515" Type="http://schemas.openxmlformats.org/officeDocument/2006/relationships/hyperlink" Target="&#1056;&#1044;\&#1064;&#1080;&#1092;&#1088;%202.1.2,%202.1.7%20(&#1050;&#1043;%20&#8470;2,%207)\&#1050;&#1046;%20-%20&#1082;&#1086;&#1085;&#1089;&#1090;&#1088;%20&#1078;&#1077;&#1083;&#1077;&#1079;&#1086;&#1073;\&#1050;&#1046;01\&#1040;&#1085;&#1085;&#1091;&#1083;&#1080;&#1088;&#1086;&#1074;&#1072;&#1085;&#1086;" TargetMode="External"/><Relationship Id="rId1722" Type="http://schemas.openxmlformats.org/officeDocument/2006/relationships/hyperlink" Target="&#1056;&#1044;/&#1064;&#1080;&#1092;&#1088;%202.2.3%20(&#1055;&#1077;&#1088;&#1077;&#1089;&#1099;&#1087;&#1085;&#1072;&#1103;%20&#1089;&#1090;&#1072;&#1085;&#1094;%20&#8470;3)/&#1054;&#1042;%20-%20&#1086;&#1090;&#1086;&#1087;&#1083;,%20&#1074;&#1077;&#1085;&#1090;,%20&#1082;&#1086;&#1085;&#1076;&#1080;&#1094;/&#1040;&#1085;&#1085;&#1091;&#1083;&#1080;&#1088;&#1086;&#1074;&#1072;&#1085;&#1086;" TargetMode="External"/><Relationship Id="rId14" Type="http://schemas.openxmlformats.org/officeDocument/2006/relationships/hyperlink" Target="&#1056;&#1044;\&#1064;&#1080;&#1092;&#1088;%208.3%20(&#1050;&#1055;&#1055;%20&#8470;3)\&#1040;&#1057;&#1059;&#1048;%20-%20&#1072;&#1074;&#1090;&#1086;&#1084;&#1072;&#1090;.%20&#1089;&#1080;&#1089;&#1090;.%20&#1091;&#1095;&#1077;&#1090;&#1072;\&#1040;&#1085;&#1085;&#1091;&#1083;&#1080;&#1088;&#1086;&#1074;&#1072;&#1085;&#1086;" TargetMode="External"/><Relationship Id="rId2289" Type="http://schemas.openxmlformats.org/officeDocument/2006/relationships/hyperlink" Target="&#1056;&#1044;\&#1064;&#1080;&#1092;&#1088;%202.2.3%20(&#1055;&#1077;&#1088;&#1077;&#1089;&#1099;&#1087;&#1085;&#1072;&#1103;%20&#1089;&#1090;&#1072;&#1085;&#1094;%20&#8470;3)\&#1069;&#1054;&#1052;%20-%20&#1101;&#1083;%20&#1086;&#1089;&#1074;&#1077;&#1097;\&#1048;&#1079;&#1084;.1" TargetMode="External"/><Relationship Id="rId2496" Type="http://schemas.openxmlformats.org/officeDocument/2006/relationships/hyperlink" Target="&#1053;&#1072;&#1082;&#1083;&#1072;&#1076;&#1085;&#1099;&#1077;\2023\2023%2010%2024%20&#1041;&#1043;&#1048;_6337.pdf" TargetMode="External"/><Relationship Id="rId468" Type="http://schemas.openxmlformats.org/officeDocument/2006/relationships/hyperlink" Target="&#1040;&#1055;&#1055;\2023\&#1040;&#1082;&#1090;%20&#1087;&#1088;&#1080;&#1077;&#1084;&#1072;-&#1087;&#1077;&#1088;&#1077;&#1076;&#1072;&#1095;&#1080;%20&#1056;&#1044;%20&#1055;&#1072;&#1088;&#1082;&#1085;&#1077;&#1092;&#1090;&#1100;%2012.10.2023.pdf" TargetMode="External"/><Relationship Id="rId675" Type="http://schemas.openxmlformats.org/officeDocument/2006/relationships/hyperlink" Target="&#1040;&#1055;&#1055;\2022\&#1040;&#1082;&#1090;%20&#1087;&#1088;&#1080;&#1077;&#1084;&#1072;-&#1087;&#1077;&#1088;&#1077;&#1076;&#1072;&#1095;&#1080;%20&#1056;&#1044;%20&#1055;&#1072;&#1088;&#1082;&#1085;&#1077;&#1092;&#1090;&#1100;%2025.05.2022.pdf" TargetMode="External"/><Relationship Id="rId882" Type="http://schemas.openxmlformats.org/officeDocument/2006/relationships/hyperlink" Target="&#1056;&#1044;/&#1064;&#1080;&#1092;&#1088;%202.1.5%20(&#1050;&#1043;%20&#8470;5)/&#1042;&#1050;%20-%20&#1074;&#1086;&#1079;&#1076;&#1091;&#1093;&#1086;&#1089;&#1085;&#1072;&#1073;&#1078;%20&#1082;&#1072;&#1085;&#1072;&#1083;&#1080;&#1079;/&#1040;&#1085;&#1085;&#1091;&#1083;&#1080;&#1088;&#1086;&#1074;&#1072;&#1085;&#1086;" TargetMode="External"/><Relationship Id="rId1098" Type="http://schemas.openxmlformats.org/officeDocument/2006/relationships/hyperlink" Target="&#1053;&#1072;&#1082;&#1083;&#1072;&#1076;&#1085;&#1099;&#1077;\2023\2023%2012%2015%20&#1041;&#1043;&#1048;_7625.pdf" TargetMode="External"/><Relationship Id="rId2149" Type="http://schemas.openxmlformats.org/officeDocument/2006/relationships/hyperlink" Target="&#1056;&#1044;/&#1064;&#1080;&#1092;&#1088;%205.2.3%20(&#1053;&#1072;&#1089;&#1086;&#1089;&#1085;%20&#1089;&#1090;%20&#1087;&#1086;&#1078;&#1072;&#1088;&#1086;&#1090;)/&#1057;&#1057;.&#1057;&#1059;&#1041;%20-%20&#1089;&#1080;&#1089;.%20&#1089;&#1074;&#1103;&#1079;&#1080;/&#1040;&#1085;&#1085;&#1091;&#1083;&#1080;&#1088;&#1086;&#1074;&#1072;&#1085;&#1086;" TargetMode="External"/><Relationship Id="rId2356" Type="http://schemas.openxmlformats.org/officeDocument/2006/relationships/hyperlink" Target="&#1056;&#1044;/&#1064;&#1080;&#1092;&#1088;%206.1%20(&#1040;&#1041;&#1050;)/&#1054;&#1042;%20-%20&#1086;&#1090;&#1086;&#1087;&#1083;,%20&#1074;&#1077;&#1085;&#1090;,%20&#1082;&#1086;&#1085;&#1076;&#1080;&#1094;/&#1040;&#1085;&#1085;&#1091;&#1083;&#1080;&#1088;&#1086;&#1074;&#1072;&#1085;&#1086;" TargetMode="External"/><Relationship Id="rId2563" Type="http://schemas.openxmlformats.org/officeDocument/2006/relationships/hyperlink" Target="&#1053;&#1072;&#1082;&#1083;&#1072;&#1076;&#1085;&#1099;&#1077;\2023\2023%2011%2023%20&#1041;&#1043;&#1048;_7088.pdf" TargetMode="External"/><Relationship Id="rId2770" Type="http://schemas.openxmlformats.org/officeDocument/2006/relationships/hyperlink" Target="&#1057;&#1044;/&#1064;&#1080;&#1092;&#1088;%201.1,%201.2,%202.1.0%20(&#1057;&#1056;&#1042;,%20&#1047;&#1058;,%20&#1058;&#1086;&#1085;&#1085;&#1077;&#1083;&#1100;)/&#1040;&#1054;&#1042;%20-%20&#1072;&#1074;&#1090;&#1086;&#1084;&#1072;&#1090;.%20&#1089;&#1080;&#1089;&#1090;&#1077;&#1084;.%20&#1042;&#1080;&#1050;" TargetMode="External"/><Relationship Id="rId328" Type="http://schemas.openxmlformats.org/officeDocument/2006/relationships/hyperlink" Target="&#1056;&#1044;/&#1064;&#1080;&#1092;&#1088;%203.3.%20(&#1050;&#1091;&#1087;&#1086;&#1083;&#1100;&#1085;&#1099;&#1077;%20&#1089;&#1082;&#1083;&#1072;&#1076;&#1099;%203.3.1...3.3.8)/3.3/&#1040;&#1059;&#1055;&#1058;%20-%20&#1072;&#1074;&#1090;&#1086;&#1084;&#1072;&#1090;&#1080;&#1079;.%20&#1087;&#1086;&#1078;&#1072;&#1088;&#1086;&#1090;&#1091;&#1096;/&#1040;&#1085;&#1085;&#1091;&#1083;&#1080;&#1088;&#1086;&#1074;&#1072;&#1085;&#1086;" TargetMode="External"/><Relationship Id="rId535" Type="http://schemas.openxmlformats.org/officeDocument/2006/relationships/hyperlink" Target="&#1040;&#1055;&#1055;\2023\&#1040;&#1082;&#1090;%20&#1087;&#1088;&#1080;&#1077;&#1084;&#1072;-&#1087;&#1077;&#1088;&#1077;&#1076;&#1072;&#1095;&#1080;%20&#1056;&#1044;%20&#1055;&#1072;&#1088;&#1082;&#1085;&#1077;&#1092;&#1090;&#1100;%2026.10.2023-2.pdf" TargetMode="External"/><Relationship Id="rId742" Type="http://schemas.openxmlformats.org/officeDocument/2006/relationships/hyperlink" Target="&#1053;&#1072;&#1082;&#1083;&#1072;&#1076;&#1085;&#1099;&#1077;\2023\2023%2010%2020%20&#1041;&#1043;&#1048;_6238.pdf" TargetMode="External"/><Relationship Id="rId1165" Type="http://schemas.openxmlformats.org/officeDocument/2006/relationships/hyperlink" Target="&#1053;&#1072;&#1082;&#1083;&#1072;&#1076;&#1085;&#1099;&#1077;\2024\2024%2006%2007%20&#1041;&#1043;&#1048;_3183.pdf" TargetMode="External"/><Relationship Id="rId1372" Type="http://schemas.openxmlformats.org/officeDocument/2006/relationships/hyperlink" Target="&#1056;&#1044;/&#1064;&#1080;&#1092;&#1088;%202.2.7%20(&#1055;&#1088;&#1080;&#1074;&#1086;&#1076;&#1085;&#1072;&#1103;%20&#1089;&#1090;&#1072;&#1085;&#1094;&#1080;&#1103;)/&#1055;&#1059;%20-%20&#1087;&#1099;&#1083;&#1077;&#1091;&#1076;&#1072;&#1083;&#1077;&#1085;&#1080;&#1077;/&#1040;&#1085;&#1085;&#1091;&#1083;&#1080;&#1088;&#1086;&#1074;&#1072;&#1085;&#1086;" TargetMode="External"/><Relationship Id="rId2009" Type="http://schemas.openxmlformats.org/officeDocument/2006/relationships/hyperlink" Target="&#1056;&#1044;/&#1064;&#1080;&#1092;&#1088;%205.1.2%20(&#1058;&#1055;%20&#8470;2)/&#1069;&#1057;%20-%20&#1101;&#1083;&#1077;&#1082;&#1090;&#1088;&#1086;&#1089;&#1085;&#1072;&#1073;&#1078;/&#1040;&#1085;&#1085;&#1091;&#1083;&#1080;&#1088;&#1086;&#1074;&#1072;&#1085;&#1086;" TargetMode="External"/><Relationship Id="rId2216" Type="http://schemas.openxmlformats.org/officeDocument/2006/relationships/hyperlink" Target="&#1056;&#1044;/&#1064;&#1080;&#1092;&#1088;%205.2.3%20(&#1053;&#1072;&#1089;&#1086;&#1089;&#1085;%20&#1089;&#1090;%20&#1087;&#1086;&#1078;&#1072;&#1088;&#1086;&#1090;)/1372-2019-5.4-&#1040;&#1058;&#1061;%20-%20&#1072;&#1074;&#1090;.%20&#1090;&#1077;&#1093;&#1085;&#1080;&#1095;.%20&#1087;&#1088;&#1086;&#1094;/&#1040;&#1085;&#1085;&#1091;&#1083;&#1080;&#1088;&#1086;&#1074;&#1072;&#1085;&#1086;" TargetMode="External"/><Relationship Id="rId2423" Type="http://schemas.openxmlformats.org/officeDocument/2006/relationships/hyperlink" Target="&#1053;&#1072;&#1082;&#1083;&#1072;&#1076;&#1085;&#1099;&#1077;\2023\2023%2010%2005%20&#1041;&#1043;&#1048;_5857.pdf" TargetMode="External"/><Relationship Id="rId2630" Type="http://schemas.openxmlformats.org/officeDocument/2006/relationships/hyperlink" Target="&#1056;&#1044;/&#1064;&#1080;&#1092;&#1088;%208.3%20(&#1050;&#1055;&#1055;%20&#8470;3)/&#1050;&#1052;%20-%20&#1082;&#1086;&#1085;&#1089;&#1090;&#1088;%20&#1084;&#1077;&#1090;&#1072;&#1083;&#1083;/&#1040;&#1085;&#1085;&#1091;&#1083;&#1080;&#1088;&#1086;&#1074;&#1072;&#1085;&#1086;" TargetMode="External"/><Relationship Id="rId602" Type="http://schemas.openxmlformats.org/officeDocument/2006/relationships/hyperlink" Target="&#1040;&#1055;&#1055;\2023\&#1040;&#1082;&#1090;%20&#1087;&#1088;&#1080;&#1077;&#1084;&#1072;-&#1087;&#1077;&#1088;&#1077;&#1076;&#1072;&#1095;&#1080;%20&#1056;&#1044;%20&#1055;&#1072;&#1088;&#1082;&#1085;&#1077;&#1092;&#1090;&#1100;%2006.06.2023.pdf" TargetMode="External"/><Relationship Id="rId1025" Type="http://schemas.openxmlformats.org/officeDocument/2006/relationships/hyperlink" Target="&#1056;&#1044;/&#1064;&#1080;&#1092;&#1088;%202.2.5,%202.1.13%20(&#1055;&#1057;%20&#8470;5,%20&#1050;&#1043;%20&#8470;13)/&#1042;&#1057;%20-%20&#1074;&#1086;&#1079;&#1076;&#1091;&#1093;&#1086;&#1089;&#1085;&#1072;&#1073;&#1078;" TargetMode="External"/><Relationship Id="rId1232" Type="http://schemas.openxmlformats.org/officeDocument/2006/relationships/hyperlink" Target="&#1053;&#1072;&#1082;&#1083;&#1072;&#1076;&#1085;&#1099;&#1077;\2024\2024%2006%2007%20&#1041;&#1043;&#1048;_3183.pdf" TargetMode="External"/><Relationship Id="rId3197" Type="http://schemas.openxmlformats.org/officeDocument/2006/relationships/hyperlink" Target="&#1057;&#1044;/&#1064;&#1080;&#1092;&#1088;%202.1.4%20(&#1050;&#1043;%20&#8470;4)/&#1055;&#1059;%20-%20&#1087;&#1099;&#1083;&#1077;&#1091;&#1076;&#1072;&#1083;&#1077;&#1085;&#1080;&#1077;" TargetMode="External"/><Relationship Id="rId3057" Type="http://schemas.openxmlformats.org/officeDocument/2006/relationships/hyperlink" Target="&#1053;&#1072;&#1082;&#1083;&#1072;&#1076;&#1085;&#1099;&#1077;\2025\2025%2001%2031%20&#1044;&#1055;-340.pdf" TargetMode="External"/><Relationship Id="rId185" Type="http://schemas.openxmlformats.org/officeDocument/2006/relationships/hyperlink" Target="&#1056;&#1044;\&#1064;&#1080;&#1092;&#1088;%202.1.12,%202.1.13,%202.2.6%20(&#1050;&#1043;%20&#8470;12,%2013,%20&#1055;&#1057;%20&#8470;6)\&#1055;&#1057;.&#1057;&#1059;&#1041;%20-%20&#1089;&#1080;&#1089;&#1090;%20&#1087;&#1088;&#1086;&#1090;&#1080;&#1074;&#1086;&#1087;%20&#1072;&#1074;&#1090;&#1086;&#1084;\&#1040;&#1085;&#1085;&#1091;&#1083;&#1080;&#1088;&#1086;&#1074;&#1072;&#1085;&#1080;&#1077;" TargetMode="External"/><Relationship Id="rId1909" Type="http://schemas.openxmlformats.org/officeDocument/2006/relationships/hyperlink" Target="&#1056;&#1044;/&#1064;&#1080;&#1092;&#1088;%203.3.%20(&#1050;&#1091;&#1087;&#1086;&#1083;&#1100;&#1085;&#1099;&#1077;%20&#1089;&#1082;&#1083;&#1072;&#1076;&#1099;%203.3.1...3.3.8)/3.3.1..3.3.8/&#1050;&#1046;.&#1057;&#1059;&#1041;%20-%20&#1082;&#1086;&#1085;&#1089;&#1090;&#1088;%20&#1078;&#1077;&#1083;&#1077;&#1079;&#1086;&#1073;/&#1050;&#1046;05.&#1057;&#1059;&#1041;%20-%20&#1088;&#1086;&#1089;&#1090;&#1074;&#1077;&#1088;&#1082;&#1080;%20&#1080;%20&#1087;&#1086;&#1083;&#1099;/&#1040;&#1085;&#1085;&#1091;&#1083;&#1080;&#1088;&#1086;&#1074;&#1072;&#1085;&#1086;" TargetMode="External"/><Relationship Id="rId3264" Type="http://schemas.openxmlformats.org/officeDocument/2006/relationships/hyperlink" Target="&#1053;&#1072;&#1082;&#1083;&#1072;&#1076;&#1085;&#1099;&#1077;\2023\2023%2004%2027%20&#1041;&#1043;&#1048;_2194.pdf" TargetMode="External"/><Relationship Id="rId392" Type="http://schemas.openxmlformats.org/officeDocument/2006/relationships/hyperlink" Target="&#1057;&#1044;\&#1064;&#1080;&#1092;&#1088;%202.1.3,%202.2.7%20(&#1050;&#1043;%20&#8470;3%20&#1055;&#1057;)\&#1042;&#1057;\&#1088;&#1077;&#1074;.&#1040;" TargetMode="External"/><Relationship Id="rId2073" Type="http://schemas.openxmlformats.org/officeDocument/2006/relationships/hyperlink" Target="&#1057;&#1044;\&#1064;&#1080;&#1092;&#1088;%205.1.5%20(&#1058;&#1055;%20&#8470;5)\&#1069;&#1057;\&#1088;&#1077;&#1074;.&#1040;" TargetMode="External"/><Relationship Id="rId2280" Type="http://schemas.openxmlformats.org/officeDocument/2006/relationships/hyperlink" Target="&#1056;&#1044;\&#1064;&#1080;&#1092;&#1088;%206.1%20(&#1040;&#1041;&#1050;)\&#1040;&#1056;%20-%20&#1072;&#1088;&#1093;&#1080;&#1090;%20&#1088;&#1077;&#1096;\&#1040;&#1085;&#1085;&#1091;&#1083;&#1080;&#1088;&#1086;&#1074;&#1072;&#1085;&#1086;" TargetMode="External"/><Relationship Id="rId3124" Type="http://schemas.openxmlformats.org/officeDocument/2006/relationships/hyperlink" Target="&#1056;&#1044;\&#1064;&#1080;&#1092;&#1088;%203.2%20(&#1050;&#1088;&#1099;&#1090;&#1099;&#1081;%20&#1089;&#1082;&#1083;&#1072;&#1076;%20&#8470;2)\&#1050;&#1044;%20-%20&#1082;&#1086;&#1085;&#1089;&#1090;&#1088;%20&#1076;&#1077;&#1088;&#1077;&#1074;" TargetMode="External"/><Relationship Id="rId252" Type="http://schemas.openxmlformats.org/officeDocument/2006/relationships/hyperlink" Target="&#1056;&#1044;\&#1064;&#1080;&#1092;&#1088;%200.0%20(&#1055;&#1091;&#1090;&#1080;%20&#1078;&#1077;&#1083;&#1077;&#1079;&#1085;&#1086;&#1076;&#1086;&#1088;&#1086;&#1078;&#1085;&#1099;&#1077;)\&#1040;&#1085;&#1085;&#1091;&#1083;&#1080;&#1088;&#1086;&#1074;&#1072;&#1085;&#1086;\&#1055;&#1046;%20-%20&#1087;&#1091;&#1090;&#1080;%20&#1078;&#1077;&#1083;&#1077;&#1079;&#1085;&#1086;&#1076;" TargetMode="External"/><Relationship Id="rId2140" Type="http://schemas.openxmlformats.org/officeDocument/2006/relationships/hyperlink" Target="&#1057;&#1044;/&#1064;&#1080;&#1092;&#1088;%203.1%20(&#1050;&#1088;&#1099;&#1090;&#1099;&#1081;%20&#1089;&#1082;&#1083;&#1072;&#1076;%20&#8470;1)/&#1048;&#1057;&#1041;" TargetMode="External"/><Relationship Id="rId112" Type="http://schemas.openxmlformats.org/officeDocument/2006/relationships/hyperlink" Target="&#1056;&#1044;/&#1064;&#1080;&#1092;&#1088;%202.2.6%20(&#1055;&#1077;&#1088;&#1077;&#1089;&#1099;&#1087;&#1085;&#1072;&#1103;%20&#1089;&#1090;&#1072;&#1085;&#1094;%20&#8470;6)/&#1058;&#1061;%20-%20&#1090;&#1077;&#1093;&#1085;&#1086;&#1083;&#1086;&#1075;&#1080;&#1103;%20&#1087;&#1088;&#1086;&#1080;&#1079;&#1074;&#1086;&#1076;&#1089;&#1090;&#1074;&#1072;/&#1040;&#1085;&#1085;&#1091;&#1083;&#1080;&#1088;&#1086;&#1074;&#1072;&#1085;&#1086;" TargetMode="External"/><Relationship Id="rId1699" Type="http://schemas.openxmlformats.org/officeDocument/2006/relationships/hyperlink" Target="&#1056;&#1044;/&#1064;&#1080;&#1092;&#1088;%202.2.2%20(&#1055;&#1077;&#1088;&#1077;&#1089;&#1099;&#1087;&#1085;&#1072;&#1103;%20&#1089;&#1090;&#1072;&#1085;&#1094;%20&#8470;2)/&#1050;&#1046;%20-%20&#1082;&#1086;&#1085;&#1089;&#1090;&#1088;%20&#1078;&#1077;&#1083;&#1077;&#1079;&#1086;&#1073;/&#1050;&#1046;02%20-%20&#1088;&#1086;&#1089;&#1090;&#1074;&#1077;&#1088;&#1082;&#1080;/&#1040;&#1085;&#1085;&#1091;&#1083;&#1080;&#1088;&#1086;&#1074;&#1072;&#1085;&#1086;" TargetMode="External"/><Relationship Id="rId2000" Type="http://schemas.openxmlformats.org/officeDocument/2006/relationships/hyperlink" Target="&#1056;&#1044;/&#1064;&#1080;&#1092;&#1088;%205.1.1%20(&#1056;&#1058;&#1055;-1)/&#1053;&#1050;%20-%20&#1085;&#1072;&#1088;&#1091;&#1078;%20&#1089;&#1077;&#1090;&#1080;%20&#1082;&#1072;&#1085;&#1072;&#1083;&#1080;&#1079;" TargetMode="External"/><Relationship Id="rId2957" Type="http://schemas.openxmlformats.org/officeDocument/2006/relationships/hyperlink" Target="&#1057;&#1044;/&#1064;&#1080;&#1092;&#1088;%202.1.2,%202.1.7%20(&#1050;&#1043;%20&#8470;2,%207)/&#1050;&#1046;%20-%20&#1082;&#1086;&#1085;&#1089;&#1090;&#1088;%20&#1078;&#1077;&#1083;&#1077;&#1079;&#1086;&#1073;/&#1050;&#1046;01%20-%20&#1089;&#1074;&#1072;&#1081;&#1085;&#1086;&#1077;%20&#1086;&#1089;&#1085;&#1086;&#1074;/&#1048;&#1079;&#1084;.0" TargetMode="External"/><Relationship Id="rId929" Type="http://schemas.openxmlformats.org/officeDocument/2006/relationships/hyperlink" Target="&#1056;&#1044;/&#1064;&#1080;&#1092;&#1088;%202.2.4,%202.1.6%20(&#1055;&#1057;%20&#8470;4,%20&#1050;&#1043;%20&#8470;6)/&#1050;&#1052;%20-%20&#1082;&#1086;&#1085;&#1089;&#1090;&#1088;%20&#1084;&#1077;&#1090;&#1072;&#1083;&#1083;/&#1040;&#1085;&#1085;&#1091;&#1083;&#1080;&#1088;" TargetMode="External"/><Relationship Id="rId1559" Type="http://schemas.openxmlformats.org/officeDocument/2006/relationships/hyperlink" Target="&#1056;&#1044;/&#1064;&#1080;&#1092;&#1088;%202.1.4%20(&#1050;&#1043;%20&#8470;4)/&#1054;&#1047;&#1050;%20-%20&#1086;&#1075;&#1085;&#1077;&#1079;&#1072;&#1097;/&#1040;&#1085;&#1085;&#1091;&#1083;&#1080;&#1088;&#1086;&#1074;&#1072;&#1085;&#1086;" TargetMode="External"/><Relationship Id="rId1766" Type="http://schemas.openxmlformats.org/officeDocument/2006/relationships/hyperlink" Target="&#1057;&#1044;/&#1064;&#1080;&#1092;&#1088;%202.1.2,%202.1.7%20(&#1050;&#1043;%20&#8470;2,%207)/&#1042;&#1050;%20-%20&#1074;&#1086;&#1076;&#1086;&#1089;&#1085;&#1072;&#1073;&#1078;%20&#1082;&#1072;&#1085;&#1072;&#1083;&#1080;&#1079;/&#1042;&#1050;1%20-%20&#1074;%20&#1086;&#1089;&#1103;&#1093;%201-7" TargetMode="External"/><Relationship Id="rId1973" Type="http://schemas.openxmlformats.org/officeDocument/2006/relationships/hyperlink" Target="&#1056;&#1044;/&#1064;&#1080;&#1092;&#1088;%203.3.9%20(&#1050;&#1091;&#1087;&#1086;&#1083;&#1100;&#1085;&#1099;&#1081;%20&#1089;&#1082;&#1083;&#1072;&#1076;.%20&#1069;&#1083;.&#1087;&#1086;&#1084;&#1077;&#1097;&#1077;&#1085;&#1080;&#1077;)/&#1050;&#1046;%20-%20&#1082;&#1086;&#1085;&#1089;&#1090;&#1088;%20&#1078;&#1077;&#1083;&#1077;&#1079;&#1086;&#1073;/&#1040;&#1085;&#1085;&#1091;&#1083;&#1080;&#1088;" TargetMode="External"/><Relationship Id="rId2817" Type="http://schemas.openxmlformats.org/officeDocument/2006/relationships/hyperlink" Target="&#1057;&#1044;\&#1064;&#1080;&#1092;&#1088;%202.2.7%20(&#1055;&#1088;&#1080;&#1074;&#1086;&#1076;&#1085;&#1072;&#1103;%20&#1089;&#1090;&#1072;&#1085;&#1094;&#1080;&#1103;)\&#1069;&#1054;&#1052;\&#1088;&#1077;&#1074;.&#1040;" TargetMode="External"/><Relationship Id="rId58" Type="http://schemas.openxmlformats.org/officeDocument/2006/relationships/hyperlink" Target="&#1056;&#1044;/&#1064;&#1080;&#1092;&#1088;%201.1,%201.2%20(&#1057;&#1056;&#1042;,%20&#1047;&#1076;&#1072;&#1085;&#1080;&#1077;%20&#1090;&#1088;&#1072;&#1085;&#1089;&#1073;)/&#1057;&#1058;&#1053;%20-%20&#1089;&#1080;&#1089;&#1090;%20&#1090;&#1077;&#1093;&#1085;%20&#1085;&#1072;&#1073;&#1083;/&#1040;&#1085;&#1085;&#1091;&#1083;&#1080;&#1088;&#1086;&#1074;&#1072;&#1085;&#1086;" TargetMode="External"/><Relationship Id="rId1419" Type="http://schemas.openxmlformats.org/officeDocument/2006/relationships/hyperlink" Target="&#1056;&#1044;\&#1064;&#1080;&#1092;&#1088;%207.1%20(&#1056;&#1052;&#1052;)\&#1069;&#1054;&#1052;%20-%20&#1101;&#1083;%20&#1086;&#1089;&#1074;&#1077;&#1097;" TargetMode="External"/><Relationship Id="rId1626" Type="http://schemas.openxmlformats.org/officeDocument/2006/relationships/hyperlink" Target="&#1056;&#1044;/&#1064;&#1080;&#1092;&#1088;%202.2.1%20(&#1055;&#1077;&#1088;&#1077;&#1089;&#1099;&#1087;&#1085;&#1072;&#1103;%20&#1089;&#1090;&#1072;&#1085;&#1094;%20&#8470;1)/&#1040;&#1054;&#1042;%20-%20&#1072;&#1074;&#1090;&#1086;&#1084;&#1072;&#1090;&#1080;&#1079;%20&#1089;&#1080;&#1089;&#1090;%20&#1086;&#1090;&#1086;&#1087;&#1083;/&#1040;&#1085;&#1085;&#1091;&#1083;&#1080;&#1088;&#1086;&#1074;&#1072;&#1085;&#1086;" TargetMode="External"/><Relationship Id="rId1833" Type="http://schemas.openxmlformats.org/officeDocument/2006/relationships/hyperlink" Target="&#1056;&#1044;/&#1064;&#1080;&#1092;&#1088;%203.1%20(&#1050;&#1088;&#1099;&#1090;&#1099;&#1081;%20&#1089;&#1082;&#1083;&#1072;&#1076;%20%20&#8470;1)/&#1054;&#1042;%20-%20&#1086;&#1090;&#1086;&#1087;&#1083;,%20&#1074;&#1077;&#1085;&#1090;,%20&#1082;&#1086;&#1085;&#1076;/&#1040;&#1085;&#1085;&#1091;&#1083;&#1080;&#1088;&#1086;&#1074;&#1072;&#1085;&#1086;" TargetMode="External"/><Relationship Id="rId1900" Type="http://schemas.openxmlformats.org/officeDocument/2006/relationships/hyperlink" Target="&#1056;&#1044;/&#1064;&#1080;&#1092;&#1088;%203.3.%20(&#1050;&#1091;&#1087;&#1086;&#1083;&#1100;&#1085;&#1099;&#1077;%20&#1089;&#1082;&#1083;&#1072;&#1076;&#1099;%203.3.1...3.3.8)/3.3.1..3.3.8/&#1050;&#1046;.&#1057;&#1059;&#1041;%20-%20&#1082;&#1086;&#1085;&#1089;&#1090;&#1088;%20&#1078;&#1077;&#1083;&#1077;&#1079;&#1086;&#1073;/&#1050;&#1046;0.&#1057;&#1059;&#1041;%20-%20&#1089;&#1074;&#1072;&#1081;&#1085;&#1086;&#1077;%20&#1086;&#1089;&#1085;&#1086;&#1074;&#1072;&#1085;&#1080;&#1077;/&#1040;&#1085;&#1085;&#1091;&#1083;&#1080;&#1088;&#1086;&#1074;&#1072;&#1085;&#1086;" TargetMode="External"/><Relationship Id="rId579" Type="http://schemas.openxmlformats.org/officeDocument/2006/relationships/hyperlink" Target="&#1040;&#1055;&#1055;\2022\&#1040;&#1082;&#1090;%20&#1087;&#1088;&#1080;&#1077;&#1084;&#1072;-&#1087;&#1077;&#1088;&#1077;&#1076;&#1072;&#1095;&#1080;%20&#1056;&#1044;%20&#1055;&#1072;&#1088;&#1082;&#1085;&#1077;&#1092;&#1090;&#1100;%2025.04.2022.pdf" TargetMode="External"/><Relationship Id="rId786" Type="http://schemas.openxmlformats.org/officeDocument/2006/relationships/hyperlink" Target="&#1056;&#1044;/&#1064;&#1080;&#1092;&#1088;%202.1.2,%202.1.7%20(&#1050;&#1043;%20&#8470;2,%207)/&#1054;&#1042;%20-%20&#1086;&#1090;&#1086;&#1087;&#1083;,%20&#1074;&#1077;&#1085;&#1090;,%20&#1082;&#1086;&#1085;&#1076;&#1080;&#1094;" TargetMode="External"/><Relationship Id="rId993" Type="http://schemas.openxmlformats.org/officeDocument/2006/relationships/hyperlink" Target="&#1056;&#1044;\&#1064;&#1080;&#1092;&#1088;%201.2%20(&#1047;&#1076;&#1072;&#1085;&#1080;&#1077;%20&#1090;&#1088;&#1072;&#1085;&#1089;&#1073;&#1086;&#1088;&#1076;&#1077;&#1088;&#1072;)\&#1050;&#1046;%20-%20&#1082;&#1086;&#1085;&#1089;&#1090;&#1088;%20&#1078;&#1077;&#1083;&#1077;&#1079;&#1086;&#1073;\&#1050;&#1046;02" TargetMode="External"/><Relationship Id="rId2467" Type="http://schemas.openxmlformats.org/officeDocument/2006/relationships/hyperlink" Target="&#1056;&#1044;/&#1064;&#1080;&#1092;&#1088;%207.4%20(&#1055;&#1091;&#1085;&#1082;&#1090;%20&#1086;&#1073;&#1086;&#1075;&#1088;&#1077;&#1074;&#1072;)/&#1058;&#1058;%20-%20&#1090;&#1077;&#1093;&#1085;&#1080;&#1095;%20&#1090;&#1088;&#1077;&#1073;/&#1040;&#1085;&#1085;&#1091;&#1083;&#1080;&#1088;&#1086;&#1074;&#1072;&#1085;&#1086;" TargetMode="External"/><Relationship Id="rId2674" Type="http://schemas.openxmlformats.org/officeDocument/2006/relationships/hyperlink" Target="&#1040;&#1055;&#1055;\2022\&#1040;&#1082;&#1090;%20&#1087;&#1088;&#1080;&#1077;&#1084;&#1072;-&#1087;&#1077;&#1088;&#1077;&#1076;&#1072;&#1095;&#1080;%20&#1056;&#1044;%20&#1055;&#1072;&#1088;&#1082;&#1085;&#1077;&#1092;&#1090;&#1100;%2025.08.2022.pdf" TargetMode="External"/><Relationship Id="rId439" Type="http://schemas.openxmlformats.org/officeDocument/2006/relationships/hyperlink" Target="&#1056;&#1044;/&#1064;&#1080;&#1092;&#1088;%202.2.1,%202.2.2,%202.1.1,%202.1.2,%202.1.4,%202.1.7%20(&#1055;&#1057;%20&#8470;1,%202,%20&#1050;&#1043;%20&#8470;1,%202,%204,%207%20)/&#1055;&#1058;%20-%20&#1089;&#1080;&#1089;&#1090;&#1077;&#1084;.%20&#1072;&#1074;&#1090;.%20&#1087;&#1086;&#1078;&#1072;&#1088;&#1086;&#1090;" TargetMode="External"/><Relationship Id="rId646" Type="http://schemas.openxmlformats.org/officeDocument/2006/relationships/hyperlink" Target="&#1040;&#1055;&#1055;\2023\&#1040;&#1082;&#1090;%20&#1087;&#1088;&#1080;&#1077;&#1084;&#1072;-&#1087;&#1077;&#1088;&#1077;&#1076;&#1072;&#1095;&#1080;%20&#1056;&#1044;%20&#1055;&#1072;&#1088;&#1082;&#1085;&#1077;&#1092;&#1090;&#1100;%2024.04.2023.pdf" TargetMode="External"/><Relationship Id="rId1069" Type="http://schemas.openxmlformats.org/officeDocument/2006/relationships/hyperlink" Target="&#1057;&#1044;\&#1064;&#1080;&#1092;&#1088;%203.2%20(&#1050;&#1088;&#1099;&#1090;&#1099;&#1081;%20&#1089;&#1082;&#1083;&#1072;&#1076;%20&#8470;2)\&#1055;&#1058;%20-%20&#1089;&#1080;&#1089;.%20&#1087;&#1086;&#1078;&#1072;&#1088;&#1086;&#1090;&#1091;&#1096;\&#1056;&#1077;&#1074;.&#1057;" TargetMode="External"/><Relationship Id="rId1276" Type="http://schemas.openxmlformats.org/officeDocument/2006/relationships/hyperlink" Target="&#1056;&#1044;\&#1064;&#1080;&#1092;&#1088;%203.1%20(&#1050;&#1088;&#1099;&#1090;&#1099;&#1081;%20&#1089;&#1082;&#1083;&#1072;&#1076;%20%20&#8470;1)\&#1050;&#1052;%20-%20&#1082;&#1086;&#1085;&#1089;&#1090;&#1088;%20&#1084;&#1077;&#1090;&#1072;&#1083;&#1083;\&#1050;&#1052;1%20-%20&#1087;&#1088;&#1080;&#1074;&#1086;&#1076;&#1085;&#1072;&#1103;%20&#1073;&#1072;&#1096;&#1085;&#1103;\&#1040;&#1085;&#1085;&#1091;&#1083;&#1080;&#1088;&#1086;&#1074;&#1072;&#1085;&#1086;\&#1048;&#1079;&#1084;.1" TargetMode="External"/><Relationship Id="rId1483" Type="http://schemas.openxmlformats.org/officeDocument/2006/relationships/hyperlink" Target="&#1056;&#1044;/&#1064;&#1080;&#1092;&#1088;%202.1.0%20(&#1058;&#1086;&#1085;&#1085;&#1077;&#1083;&#1100;)/&#1050;&#1046;%20-%20&#1082;&#1086;&#1085;&#1089;&#1090;&#1088;%20&#1078;&#1077;&#1083;&#1077;&#1079;&#1086;&#1073;/&#1050;&#1046;01/&#1040;&#1085;&#1085;&#1091;&#1083;&#1080;&#1088;&#1086;&#1074;&#1072;&#1085;&#1086;" TargetMode="External"/><Relationship Id="rId2327" Type="http://schemas.openxmlformats.org/officeDocument/2006/relationships/hyperlink" Target="&#1053;&#1072;&#1082;&#1083;&#1072;&#1076;&#1085;&#1099;&#1077;\2024\2024%2010%2031%20&#1041;&#1043;&#1048;_5889.pdf" TargetMode="External"/><Relationship Id="rId2881" Type="http://schemas.openxmlformats.org/officeDocument/2006/relationships/hyperlink" Target="&#1056;&#1044;/&#1064;&#1080;&#1092;&#1088;%208.4%20(&#1050;&#1055;&#1055;%20&#1089;&#1086;%20&#1089;&#1087;&#1077;&#1094;%20&#1087;&#1088;&#1086;&#1093;&#1086;&#1076;)/&#1069;&#1057;%20-%20&#1089;&#1080;&#1089;&#1090;%20&#1073;&#1077;&#1089;&#1087;%20&#1101;&#1083;&#1077;&#1082;&#1090;&#1088;&#1089;&#1085;/1632-2021-8.4-&#1069;&#1057;2.&#1057;&#1059;&#1041;%20-%20&#1090;&#1072;&#1084;&#1086;&#1078;&#1077;&#1085;.%20&#1087;&#1086;&#1089;&#1090;&#1072;/&#1040;&#1085;&#1085;&#1091;&#1083;&#1080;&#1088;" TargetMode="External"/><Relationship Id="rId506" Type="http://schemas.openxmlformats.org/officeDocument/2006/relationships/hyperlink" Target="&#1040;&#1055;&#1055;\2023\&#1040;&#1082;&#1090;%20&#1087;&#1088;&#1080;&#1077;&#1084;&#1072;-&#1087;&#1077;&#1088;&#1077;&#1076;&#1072;&#1095;&#1080;%20&#1056;&#1044;%20&#1055;&#1072;&#1088;&#1082;&#1085;&#1077;&#1092;&#1090;&#1100;%2017.08.2023.pdf" TargetMode="External"/><Relationship Id="rId853" Type="http://schemas.openxmlformats.org/officeDocument/2006/relationships/hyperlink" Target="&#1056;&#1044;/&#1064;&#1080;&#1092;&#1088;%202.1.2,%202.1.7%20(&#1050;&#1043;%20&#8470;2,%207)/&#1050;&#1052;%20-%20&#1082;&#1086;&#1085;&#1089;&#1090;&#1088;%20&#1084;&#1077;&#1090;&#1072;&#1083;&#1083;/&#1050;&#1052;1%20-%20&#1074;%20&#1086;&#1089;&#1103;&#1093;%201-7/&#1040;&#1085;&#1085;&#1091;&#1083;&#1080;&#1088;&#1086;&#1074;&#1072;&#1085;&#1086;" TargetMode="External"/><Relationship Id="rId1136" Type="http://schemas.openxmlformats.org/officeDocument/2006/relationships/hyperlink" Target="&#1056;&#1044;/&#1064;&#1080;&#1092;&#1088;%202.2.2%20(&#1055;&#1077;&#1088;&#1077;&#1089;&#1099;&#1087;&#1085;&#1072;&#1103;%20&#1089;&#1090;&#1072;&#1085;&#1094;%20&#8470;2)/&#1058;&#1061;%20-%20&#1090;&#1077;&#1093;&#1085;&#1086;&#1083;&#1086;&#1075;&#1080;&#1103;%20&#1087;&#1088;&#1086;&#1080;&#1079;&#1074;&#1086;&#1076;&#1089;&#1090;&#1074;&#1072;/&#1040;&#1085;&#1085;&#1091;&#1083;&#1080;&#1088;&#1086;&#1074;&#1072;&#1085;&#1086;" TargetMode="External"/><Relationship Id="rId1690" Type="http://schemas.openxmlformats.org/officeDocument/2006/relationships/hyperlink" Target="&#1056;&#1044;/&#1064;&#1080;&#1092;&#1088;%202.2.1%20(&#1055;&#1077;&#1088;&#1077;&#1089;&#1099;&#1087;&#1085;&#1072;&#1103;%20&#1089;&#1090;&#1072;&#1085;&#1094;%20&#8470;1)/&#1069;&#1054;&#1052;%20-%20&#1101;&#1083;%20&#1086;&#1089;&#1074;&#1077;&#1097;/&#1040;&#1085;&#1085;&#1091;&#1083;&#1080;&#1088;&#1086;&#1074;&#1072;&#1085;&#1086;" TargetMode="External"/><Relationship Id="rId2534" Type="http://schemas.openxmlformats.org/officeDocument/2006/relationships/hyperlink" Target="&#1056;&#1044;/&#1064;&#1080;&#1092;&#1088;%207.1%20(&#1056;&#1052;&#1052;)/&#1058;&#1061;%20-%20&#1090;&#1077;&#1093;&#1085;&#1086;&#1083;&#1086;&#1075;%20&#1087;&#1088;&#1086;&#1080;&#1079;&#1074;/&#1040;&#1085;&#1085;&#1091;&#1083;&#1080;&#1088;&#1086;&#1074;&#1072;&#1085;&#1086;" TargetMode="External"/><Relationship Id="rId2741" Type="http://schemas.openxmlformats.org/officeDocument/2006/relationships/hyperlink" Target="&#1040;&#1055;&#1055;\2023\&#1040;&#1082;&#1090;%20&#1087;&#1088;&#1080;&#1077;&#1084;&#1072;-&#1087;&#1077;&#1088;&#1077;&#1076;&#1072;&#1095;&#1080;%20&#1056;&#1044;%20&#1055;&#1072;&#1088;&#1082;&#1085;&#1077;&#1092;&#1090;&#1100;%2004.07.2023.pdf" TargetMode="External"/><Relationship Id="rId713" Type="http://schemas.openxmlformats.org/officeDocument/2006/relationships/hyperlink" Target="&#1053;&#1072;&#1082;&#1083;&#1072;&#1076;&#1085;&#1099;&#1077;\2023\2023%2009%2022%20&#1041;&#1043;&#1048;_5563.pdf" TargetMode="External"/><Relationship Id="rId920" Type="http://schemas.openxmlformats.org/officeDocument/2006/relationships/hyperlink" Target="&#1056;&#1044;\&#1064;&#1080;&#1092;&#1088;%202.2.1%20(&#1055;&#1077;&#1088;&#1077;&#1089;&#1099;&#1087;&#1085;&#1072;&#1103;%20&#1089;&#1090;&#1072;&#1085;&#1094;%20&#8470;1)\&#1054;&#1042;%20%20-%20%20&#1086;&#1090;&#1086;&#1087;&#1083;,%20&#1074;&#1077;&#1085;&#1090;,%20&#1082;&#1086;&#1085;&#1076;&#1080;&#1094;\&#1040;&#1085;&#1085;&#1091;&#1083;&#1080;&#1088;&#1086;&#1074;&#1072;&#1085;&#1086;\&#1048;&#1079;&#1084;.0" TargetMode="External"/><Relationship Id="rId1343" Type="http://schemas.openxmlformats.org/officeDocument/2006/relationships/hyperlink" Target="&#1057;&#1044;/&#1064;&#1080;&#1092;&#1088;%202.2.3%20(&#1055;&#1077;&#1088;&#1077;&#1089;&#1099;&#1087;&#1085;&#1072;&#1103;%20&#1089;&#1090;&#1072;&#1085;&#1094;%20&#8470;3)/&#1058;&#1061;/&#1088;&#1077;&#1074;.&#1040;" TargetMode="External"/><Relationship Id="rId1550" Type="http://schemas.openxmlformats.org/officeDocument/2006/relationships/hyperlink" Target="&#1056;&#1044;/&#1064;&#1080;&#1092;&#1088;%202.1.4%20(&#1050;&#1043;%20&#8470;4)/&#1050;&#1046;%20-%20&#1082;&#1086;&#1085;&#1089;&#1090;&#1088;%20&#1078;&#1077;&#1083;&#1077;&#1079;&#1086;&#1073;/&#1050;&#1046;01/&#1040;&#1085;&#1085;&#1091;&#1083;&#1080;&#1088;&#1086;&#1074;&#1072;&#1085;&#1086;" TargetMode="External"/><Relationship Id="rId2601" Type="http://schemas.openxmlformats.org/officeDocument/2006/relationships/hyperlink" Target="&#1056;&#1044;/&#1064;&#1080;&#1092;&#1088;%208.2%20(&#1050;&#1055;&#1055;%20&#8470;2)/&#1040;&#1056;%20-%20&#1072;&#1088;&#1093;&#1080;&#1090;%20&#1088;&#1077;&#1096;/&#1040;&#1085;&#1085;&#1091;&#1083;&#1080;&#1088;&#1086;&#1074;&#1072;&#1085;&#1086;" TargetMode="External"/><Relationship Id="rId1203" Type="http://schemas.openxmlformats.org/officeDocument/2006/relationships/hyperlink" Target="&#1057;&#1044;\&#1064;&#1080;&#1092;&#1088;%202.1.3%20(&#1050;&#1043;%20&#8470;3)\&#1042;&#1050;%20-%20&#1074;&#1086;&#1076;&#1086;&#1089;&#1085;&#1072;&#1073;&#1078;,%20&#1082;&#1072;&#1085;&#1072;&#1083;&#1080;&#1079;\&#1088;&#1077;&#1074;.&#1042;" TargetMode="External"/><Relationship Id="rId1410" Type="http://schemas.openxmlformats.org/officeDocument/2006/relationships/hyperlink" Target="&#1056;&#1044;/&#1064;&#1080;&#1092;&#1088;%203.3.%20(&#1050;&#1091;&#1087;&#1086;&#1083;&#1100;&#1085;&#1099;&#1077;%20&#1089;&#1082;&#1083;&#1072;&#1076;&#1099;%203.3.1...3.3.8)/3.3/&#1042;&#1050;%20-%20&#1074;&#1086;&#1076;&#1086;&#1089;&#1085;,%20&#1082;&#1072;&#1085;&#1072;&#1083;&#1080;&#1079;" TargetMode="External"/><Relationship Id="rId3168" Type="http://schemas.openxmlformats.org/officeDocument/2006/relationships/hyperlink" Target="&#1040;&#1055;&#1055;\2024\2411-3%20&#1040;&#1055;&#1055;%20&#1056;&#1044;%20&#1055;&#1072;&#1088;&#1082;&#1085;&#1077;&#1092;&#1090;&#1100;%2011.11.2024.pdf" TargetMode="External"/><Relationship Id="rId296" Type="http://schemas.openxmlformats.org/officeDocument/2006/relationships/hyperlink" Target="&#1056;&#1044;\&#1064;&#1080;&#1092;&#1088;%201.1%20(&#1057;&#1090;&#1072;&#1085;&#1094;&#1080;&#1103;%20&#1088;&#1072;&#1079;&#1075;&#1088;%20&#1074;&#1072;&#1075;&#1086;&#1085;&#1086;&#1074;)\&#1050;&#1046;%20-%20&#1082;&#1086;&#1085;&#1089;&#1090;&#1088;%20&#1078;&#1077;&#1083;&#1077;&#1079;&#1086;&#1073;\&#1050;&#1046;01\&#1040;&#1085;&#1085;&#1091;&#1083;&#1080;&#1088;&#1086;&#1074;&#1072;&#1085;&#1086;\&#1048;&#1079;&#1084;.2" TargetMode="External"/><Relationship Id="rId2184" Type="http://schemas.openxmlformats.org/officeDocument/2006/relationships/hyperlink" Target="&#1053;&#1072;&#1082;&#1083;&#1072;&#1076;&#1085;&#1099;&#1077;\2023\2023%2003%2003%20&#1041;&#1043;&#1048;_1015.pdf" TargetMode="External"/><Relationship Id="rId2391" Type="http://schemas.openxmlformats.org/officeDocument/2006/relationships/hyperlink" Target="&#1040;&#1055;&#1055;\2024\&#1054;&#1054;&#1054;%20&#1040;&#1083;&#1077;&#1082;&#1086;&#1085;-&#1056;&#1091;&#1089;\2411-2%20&#1040;&#1055;&#1055;%20&#1056;&#1044;%20&#1040;&#1083;&#1077;&#1082;&#1086;&#1085;-&#1056;&#1091;&#1089;%2011.11.2024.pdf" TargetMode="External"/><Relationship Id="rId3028" Type="http://schemas.openxmlformats.org/officeDocument/2006/relationships/hyperlink" Target="&#1040;&#1055;&#1055;\2022\&#1040;&#1082;&#1090;%20&#1087;&#1088;&#1080;&#1077;&#1084;&#1072;-&#1087;&#1077;&#1088;&#1077;&#1076;&#1072;&#1095;&#1080;%20&#1056;&#1044;%20&#1055;&#1072;&#1088;&#1082;&#1085;&#1077;&#1092;&#1090;&#1100;%2025.05.2022.pdf" TargetMode="External"/><Relationship Id="rId3235" Type="http://schemas.openxmlformats.org/officeDocument/2006/relationships/hyperlink" Target="&#1056;&#1044;\&#1064;&#1080;&#1092;&#1088;%201.1,%201.2%20(&#1057;&#1056;&#1042;,%20&#1047;&#1076;&#1072;&#1085;&#1080;&#1077;%20&#1090;&#1088;&#1072;&#1085;&#1089;&#1073;)\&#1040;&#1057;&#1059;&#1048;%20-%20&#1072;&#1074;&#1090;&#1086;.%20&#1089;&#1080;&#1089;&#1090;&#1077;&#1084;&#1072;%20&#1091;&#1095;&#1077;&#1090;&#1072;\&#1048;&#1079;&#1084;.0" TargetMode="External"/><Relationship Id="rId156" Type="http://schemas.openxmlformats.org/officeDocument/2006/relationships/hyperlink" Target="&#1056;&#1044;/&#1064;&#1080;&#1092;&#1088;%202.1.2,%202.1.3,%202.1.7,%202.1.11,%202.2.3%20(&#1055;&#1057;%20&#8470;3,%20&#1050;&#1043;%20&#8470;2,%203,%207,%2011)/&#1055;&#1058;%20-%20&#1089;&#1080;&#1089;&#1090;&#1077;&#1084;.%20&#1072;&#1074;&#1090;.%20&#1087;&#1086;&#1078;&#1072;&#1088;&#1086;&#1090;/&#1040;&#1085;&#1085;&#1091;&#1083;&#1080;&#1088;&#1086;&#1074;&#1072;&#1085;&#1086;" TargetMode="External"/><Relationship Id="rId363" Type="http://schemas.openxmlformats.org/officeDocument/2006/relationships/hyperlink" Target="&#1056;&#1044;/&#1064;&#1080;&#1092;&#1088;%203.1%20(&#1050;&#1088;&#1099;&#1090;&#1099;&#1081;%20&#1089;&#1082;&#1083;&#1072;&#1076;%20%20&#8470;1)/&#1040;&#1056;%20-%20&#1072;&#1088;&#1093;&#1080;&#1090;%20&#1088;&#1077;&#1096;/&#1040;&#1085;&#1085;&#1091;&#1083;&#1080;&#1088;&#1086;&#1074;&#1072;&#1085;&#1086;" TargetMode="External"/><Relationship Id="rId570" Type="http://schemas.openxmlformats.org/officeDocument/2006/relationships/hyperlink" Target="&#1040;&#1055;&#1055;\2022\&#1040;&#1082;&#1090;%20&#1087;&#1088;&#1080;&#1077;&#1084;&#1072;-&#1087;&#1077;&#1088;&#1077;&#1076;&#1072;&#1095;&#1080;%20&#1056;&#1044;%20&#1055;&#1072;&#1088;&#1082;&#1085;&#1077;&#1092;&#1090;&#1100;%2011.07.2022-2.pdf" TargetMode="External"/><Relationship Id="rId2044" Type="http://schemas.openxmlformats.org/officeDocument/2006/relationships/hyperlink" Target="&#1056;&#1044;\&#1064;&#1080;&#1092;&#1088;%205.2.1%20(&#1054;&#1095;&#1080;&#1089;&#1090;&#1085;&#1099;&#1077;%20&#1089;&#1086;&#1086;&#1088;&#1091;&#1078;&#1077;&#1085;&#1080;&#1103;%20&#1082;&#1072;&#1085;&#1072;&#1083;&#1080;&#1079;&#1072;&#1094;&#1080;&#1080;%20&#1069;&#1050;&#1054;&#1057;)\&#1040;&#1058;&#1061;%20-&#1072;&#1074;&#1090;&#1086;&#1084;&#1072;&#1090;.%20&#1090;&#1077;&#1093;&#1085;.%20&#1087;&#1088;&#1086;&#1094;&#1077;&#1089;\&#1040;&#1058;&#1061;3%20-%20&#1073;&#1088;&#1086;&#1096;&#1102;&#1088;&#1072;%202" TargetMode="External"/><Relationship Id="rId2251" Type="http://schemas.openxmlformats.org/officeDocument/2006/relationships/hyperlink" Target="&#1056;&#1044;/&#1064;&#1080;&#1092;&#1088;%205.3%20(&#1050;&#1086;&#1090;&#1077;&#1083;&#1100;&#1085;&#1072;&#1103;)/&#1058;&#1052;%20-%20&#1090;&#1077;&#1087;&#1083;&#1086;&#1084;&#1077;&#1093;%20&#1088;&#1077;&#1096;/&#1040;&#1085;&#1085;&#1091;&#1083;&#1080;&#1088;&#1086;&#1074;&#1072;&#1085;&#1086;" TargetMode="External"/><Relationship Id="rId223" Type="http://schemas.openxmlformats.org/officeDocument/2006/relationships/hyperlink" Target="&#1056;&#1044;/&#1064;&#1080;&#1092;&#1088;%203.2%20(&#1050;&#1088;&#1099;&#1090;&#1099;&#1081;%20&#1089;&#1082;&#1083;&#1072;&#1076;%20&#8470;2)/&#1069;&#1054;&#1052;+&#1057;&#1069;&#1054;%20-%20&#1101;&#1083;%20&#1086;&#1089;&#1074;&#1077;&#1097;/&#1040;&#1085;&#1085;&#1091;&#1083;&#1080;&#1088;&#1086;&#1074;&#1072;&#1085;&#1086;" TargetMode="External"/><Relationship Id="rId430" Type="http://schemas.openxmlformats.org/officeDocument/2006/relationships/hyperlink" Target="&#1056;&#1044;\&#1064;&#1080;&#1092;&#1088;%205.2.1%20(&#1054;&#1095;&#1080;&#1089;&#1090;&#1085;&#1099;&#1077;%20&#1089;&#1086;&#1086;&#1088;&#1091;&#1078;&#1077;&#1085;&#1080;&#1103;%20&#1082;&#1072;&#1085;&#1072;&#1083;&#1080;&#1079;&#1072;&#1094;&#1080;&#1080;%20&#1069;&#1050;&#1054;&#1057;)\&#1040;&#1056;%20-%20&#1072;&#1088;&#1093;&#1080;&#1090;&#1077;&#1082;.%20&#1088;&#1077;&#1096;&#1077;&#1085;" TargetMode="External"/><Relationship Id="rId1060" Type="http://schemas.openxmlformats.org/officeDocument/2006/relationships/hyperlink" Target="&#1056;&#1044;/&#1064;&#1080;&#1092;&#1088;%203.2%20(&#1050;&#1088;&#1099;&#1090;&#1099;&#1081;%20&#1089;&#1082;&#1083;&#1072;&#1076;%20&#8470;2)/&#1050;&#1052;%20-%20&#1082;&#1086;&#1085;&#1089;&#1090;&#1088;%20&#1084;&#1077;&#1090;&#1072;&#1083;&#1083;/&#1050;&#1052;1%20-%20&#1087;&#1088;&#1080;&#1074;&#1086;&#1076;&#1085;&#1072;&#1103;%20&#1073;&#1072;&#1096;&#1085;&#1103;/&#1040;&#1085;&#1085;&#1091;&#1083;&#1080;&#1088;&#1086;&#1074;&#1072;&#1085;&#1086;" TargetMode="External"/><Relationship Id="rId2111" Type="http://schemas.openxmlformats.org/officeDocument/2006/relationships/hyperlink" Target="&#1053;&#1072;&#1082;&#1083;&#1072;&#1076;&#1085;&#1099;&#1077;\2023\2023%2009%2019%204.pdf" TargetMode="External"/><Relationship Id="rId1877" Type="http://schemas.openxmlformats.org/officeDocument/2006/relationships/hyperlink" Target="&#1056;&#1044;/&#1064;&#1080;&#1092;&#1088;%203.2%20(&#1050;&#1088;&#1099;&#1090;&#1099;&#1081;%20&#1089;&#1082;&#1083;&#1072;&#1076;%20&#8470;2)/&#1050;&#1046;%20-&#1082;&#1086;&#1085;&#1089;&#1090;&#1088;%20&#1078;&#1077;&#1083;&#1077;&#1079;&#1086;&#1073;/&#1050;&#1046;0.&#1057;&#1059;&#1041;%20-%20&#1089;&#1074;&#1072;&#1081;&#1085;&#1086;&#1077;%20&#1086;&#1089;&#1085;&#1086;&#1074;&#1072;&#1085;&#1080;&#1077;/&#1040;&#1085;&#1085;&#1091;&#1083;&#1080;&#1088;&#1086;&#1074;&#1072;&#1085;&#1086;" TargetMode="External"/><Relationship Id="rId2928" Type="http://schemas.openxmlformats.org/officeDocument/2006/relationships/hyperlink" Target="&#1057;&#1044;/&#1064;&#1080;&#1092;&#1088;%201.1,%201.2,%202.1.0%20(&#1057;&#1056;&#1042;,%20&#1047;&#1058;,%20&#1058;&#1086;&#1085;&#1085;&#1077;&#1083;&#1100;)/&#1054;&#1042;%20%20-%20&#1086;&#1090;&#1086;&#1087;&#1083;,%20&#1074;&#1077;&#1085;&#1090;,%20&#1082;&#1086;&#1085;&#1076;&#1080;&#1094;" TargetMode="External"/><Relationship Id="rId1737" Type="http://schemas.openxmlformats.org/officeDocument/2006/relationships/hyperlink" Target="&#1056;&#1044;/&#1064;&#1080;&#1092;&#1088;%202.2.4,%202.1.6%20(&#1055;&#1057;%20&#8470;4,%20&#1050;&#1043;%20&#8470;6)/&#1050;&#1046;%20-%20&#1082;&#1086;&#1085;&#1089;&#1090;&#1088;%20&#1078;&#1077;&#1083;&#1077;&#1079;&#1086;&#1073;/&#1050;&#1046;02%20-%20&#1088;&#1086;&#1089;&#1090;&#1074;&#1077;&#1088;&#1082;&#1080;/&#1040;&#1085;&#1085;&#1091;&#1083;&#1080;&#1088;&#1086;&#1074;&#1072;&#1085;&#1086;" TargetMode="External"/><Relationship Id="rId1944" Type="http://schemas.openxmlformats.org/officeDocument/2006/relationships/hyperlink" Target="&#1056;&#1044;/&#1064;&#1080;&#1092;&#1088;%203.3.%20(&#1050;&#1091;&#1087;&#1086;&#1083;&#1100;&#1085;&#1099;&#1077;%20&#1089;&#1082;&#1083;&#1072;&#1076;&#1099;%203.3.1...3.3.8)/3.3/&#1050;&#1046;%20-%20&#1082;&#1086;&#1085;&#1089;&#1090;&#1088;%20&#1078;&#1077;&#1083;&#1077;&#1079;&#1086;&#1073;/&#1050;&#1046;04.&#1057;&#1059;&#1041;%20-%20&#1092;&#1091;&#1085;&#1076;&#1072;&#1084;&#1077;&#1085;&#1090;%20&#1079;&#1072;&#1074;&#1077;&#1089;&#1086;&#1074;/&#1040;&#1085;&#1085;&#1091;&#1083;&#1080;&#1088;&#1086;&#1074;&#1072;&#1085;&#1086;" TargetMode="External"/><Relationship Id="rId3092" Type="http://schemas.openxmlformats.org/officeDocument/2006/relationships/hyperlink" Target="&#1056;&#1044;\&#1064;&#1080;&#1092;&#1088;%206.1%20(&#1040;&#1041;&#1050;)\&#1055;&#1057;.&#1057;&#1059;&#1041;%20-%20&#1087;&#1088;&#1086;&#1090;&#1080;&#1074;&#1086;&#1087;&#1086;&#1078;%20&#1072;&#1074;&#1090;&#1086;&#1084;\&#1048;&#1079;&#1084;.3" TargetMode="External"/><Relationship Id="rId29" Type="http://schemas.openxmlformats.org/officeDocument/2006/relationships/hyperlink" Target="&#1056;&#1044;/&#1064;&#1080;&#1092;&#1088;%202.2.1%20(&#1055;&#1077;&#1088;&#1077;&#1089;&#1099;&#1087;&#1085;&#1072;&#1103;%20&#1089;&#1090;&#1072;&#1085;&#1094;%20&#8470;1)/&#1042;&#1057;%20-%20&#1074;&#1086;&#1079;&#1076;&#1091;&#1093;&#1086;&#1089;&#1085;&#1072;&#1073;&#1078;" TargetMode="External"/><Relationship Id="rId1804" Type="http://schemas.openxmlformats.org/officeDocument/2006/relationships/hyperlink" Target="&#1056;&#1044;/&#1064;&#1080;&#1092;&#1088;%202.2.7%20(&#1055;&#1088;&#1080;&#1074;&#1086;&#1076;&#1085;&#1072;&#1103;%20&#1089;&#1090;&#1072;&#1085;&#1094;&#1080;&#1103;)/&#1050;&#1046;%20-%20&#1082;&#1086;&#1085;&#1089;&#1090;&#1088;%20&#1078;&#1077;&#1083;&#1077;&#1079;&#1086;&#1073;/&#1050;&#1046;1%20-%20&#1087;&#1077;&#1088;&#1077;&#1082;&#1088;&#1099;&#1090;&#1080;&#1103;/&#1040;&#1085;&#1085;&#1091;&#1083;&#1080;&#1088;&#1086;&#1074;&#1072;&#1085;&#1086;" TargetMode="External"/><Relationship Id="rId897" Type="http://schemas.openxmlformats.org/officeDocument/2006/relationships/hyperlink" Target="&#1056;&#1044;/&#1064;&#1080;&#1092;&#1088;%202.1.11%20(&#1050;&#1043;%20&#8470;11)/&#1050;&#1046;%20-%20&#1082;&#1086;&#1085;&#1089;&#1090;&#1088;%20&#1078;&#1077;&#1083;&#1077;&#1079;&#1086;&#1073;/&#1050;&#1046;01%20-%20&#1057;&#1074;&#1072;&#1081;&#1085;&#1086;&#1077;%20&#1086;&#1089;&#1085;&#1086;&#1074;&#1072;&#1085;&#1080;&#1077;" TargetMode="External"/><Relationship Id="rId2578" Type="http://schemas.openxmlformats.org/officeDocument/2006/relationships/hyperlink" Target="&#1056;&#1044;/&#1064;&#1080;&#1092;&#1088;%208.1%20(&#1050;&#1055;&#1055;-1%20&#1089;&#1084;&#1086;&#1090;&#1088;%20&#1101;&#1089;&#1090;%20&#1046;&#1044;)/&#1050;&#1046;%20-%20&#1082;&#1086;&#1085;&#1089;&#1090;&#1088;%20&#1078;&#1077;&#1083;&#1077;&#1079;&#1086;&#1073;/&#1040;&#1085;&#1085;&#1091;&#1083;&#1080;&#1088;&#1086;&#1074;&#1072;&#1085;&#1086;" TargetMode="External"/><Relationship Id="rId2785" Type="http://schemas.openxmlformats.org/officeDocument/2006/relationships/hyperlink" Target="&#1053;&#1072;&#1082;&#1083;&#1072;&#1076;&#1085;&#1099;&#1077;\2024\2024%2012%2002%20&#1040;&#1055;&#1055;%20&#1073;&#1085;.pdf" TargetMode="External"/><Relationship Id="rId2992" Type="http://schemas.openxmlformats.org/officeDocument/2006/relationships/hyperlink" Target="&#1056;&#1044;/&#1064;&#1080;&#1092;&#1088;%207.1%20(&#1056;&#1052;&#1052;)/&#1040;&#1057;&#1059;&#1048;%20%20-%20&#1072;&#1074;&#1090;&#1086;&#1084;&#1072;&#1090;.%20&#1089;&#1080;&#1089;&#1090;.%20&#1091;&#1095;&#1077;&#1090;&#1072;/&#1040;&#1085;&#1085;&#1091;&#1083;&#1080;&#1088;&#1086;&#1074;&#1072;&#1085;&#1086;" TargetMode="External"/><Relationship Id="rId757" Type="http://schemas.openxmlformats.org/officeDocument/2006/relationships/hyperlink" Target="&#1053;&#1072;&#1082;&#1083;&#1072;&#1076;&#1085;&#1099;&#1077;\2023\2023%2012%2022%20&#1041;&#1043;&#1048;_7801.pdf" TargetMode="External"/><Relationship Id="rId964" Type="http://schemas.openxmlformats.org/officeDocument/2006/relationships/hyperlink" Target="&#1056;&#1044;/&#1064;&#1080;&#1092;&#1088;%202.2.3%20(&#1055;&#1077;&#1088;&#1077;&#1089;&#1099;&#1087;&#1085;&#1072;&#1103;%20&#1089;&#1090;&#1072;&#1085;&#1094;%20&#8470;3)/&#1057;&#1058;&#1053;%20-%20&#1089;&#1080;&#1089;&#1090;%20&#1090;&#1077;&#1093;&#1085;%20&#1085;&#1072;&#1073;&#1083;&#1102;&#1076;/&#1040;&#1085;&#1085;&#1091;&#1083;&#1080;&#1088;&#1086;&#1074;&#1072;&#1085;&#1086;" TargetMode="External"/><Relationship Id="rId1387" Type="http://schemas.openxmlformats.org/officeDocument/2006/relationships/hyperlink" Target="&#1056;&#1044;\&#1064;&#1080;&#1092;&#1088;%202.2.7%20(&#1055;&#1088;&#1080;&#1074;&#1086;&#1076;&#1085;&#1072;&#1103;%20&#1089;&#1090;&#1072;&#1085;&#1094;&#1080;&#1103;)\&#1040;&#1054;&#1042;\&#1048;&#1079;&#1084;.0" TargetMode="External"/><Relationship Id="rId1594" Type="http://schemas.openxmlformats.org/officeDocument/2006/relationships/hyperlink" Target="&#1056;&#1044;\&#1064;&#1080;&#1092;&#1088;%202.1.11%20(&#1050;&#1043;%20&#8470;11)\&#1054;&#1042;%20-%20&#1086;&#1090;&#1086;&#1087;&#1083;,%20&#1074;&#1077;&#1085;&#1090;,%20&#1082;&#1086;&#1085;&#1076;&#1080;&#1094;\&#1040;&#1085;&#1085;&#1091;&#1083;&#1080;&#1088;&#1086;&#1074;&#1072;&#1085;&#1086;" TargetMode="External"/><Relationship Id="rId2438" Type="http://schemas.openxmlformats.org/officeDocument/2006/relationships/hyperlink" Target="&#1056;&#1044;/&#1064;&#1080;&#1092;&#1088;%206.1%20(&#1040;&#1041;&#1050;)/&#1057;&#1057;%20-%20&#1089;&#1077;&#1090;&#1080;%20&#1089;&#1074;&#1103;&#1079;&#1080;/&#1040;&#1085;&#1085;&#1091;&#1083;&#1080;&#1088;" TargetMode="External"/><Relationship Id="rId2645" Type="http://schemas.openxmlformats.org/officeDocument/2006/relationships/hyperlink" Target="&#1056;&#1044;/&#1064;&#1080;&#1092;&#1088;%208.4%20(&#1050;&#1055;&#1055;%20&#1089;&#1086;%20&#1089;&#1087;&#1077;&#1094;%20&#1087;&#1088;&#1086;&#1093;&#1086;&#1076;)/&#1040;&#1054;&#1042;%20-%20&#1072;&#1074;&#1090;&#1086;&#1084;&#1072;&#1090;&#1080;&#1079;%20&#1089;&#1080;&#1089;&#1090;%20&#1086;&#1090;&#1086;&#1087;&#1083;/&#1040;&#1085;&#1085;&#1091;&#1083;&#1080;&#1088;&#1086;&#1074;&#1072;&#1085;&#1086;" TargetMode="External"/><Relationship Id="rId2852" Type="http://schemas.openxmlformats.org/officeDocument/2006/relationships/hyperlink" Target="&#1056;&#1044;/&#1064;&#1080;&#1092;&#1088;%208.4%20(&#1050;&#1055;&#1055;%20&#1089;&#1086;%20&#1089;&#1087;&#1077;&#1094;%20&#1087;&#1088;&#1086;&#1093;&#1086;&#1076;)/&#1054;&#1057;%20-%20&#1086;&#1093;&#1088;%20&#1089;&#1080;&#1075;&#1085;&#1072;&#1083;/1632-2021-8.4-&#1054;&#1057;2.&#1057;&#1059;&#1041;-%20&#1087;&#1086;&#1076;&#1089;&#1080;&#1089;&#1090;&#1077;&#1084;.%20&#1058;&#1042;/&#1040;&#1085;&#1085;&#1091;&#1083;&#1080;&#1088;&#1086;&#1074;&#1072;&#1085;&#1086;" TargetMode="External"/><Relationship Id="rId93" Type="http://schemas.openxmlformats.org/officeDocument/2006/relationships/hyperlink" Target="&#1056;&#1044;/&#1064;&#1080;&#1092;&#1088;%203.2%20(&#1050;&#1088;&#1099;&#1090;&#1099;&#1081;%20&#1089;&#1082;&#1083;&#1072;&#1076;%20&#8470;2)/&#1050;&#1052;%20-%20&#1082;&#1086;&#1085;&#1089;&#1090;&#1088;%20&#1084;&#1077;&#1090;&#1072;&#1083;&#1083;/&#1050;&#1052;3%20-%20&#1084;&#1086;&#1073;&#1080;&#1083;&#1100;&#1085;&#1099;&#1081;%20&#1073;&#1091;&#1085;&#1082;&#1077;&#1088;/&#1040;&#1085;&#1085;&#1091;&#1083;&#1080;&#1088;&#1086;&#1074;&#1072;&#1085;&#1086;" TargetMode="External"/><Relationship Id="rId617" Type="http://schemas.openxmlformats.org/officeDocument/2006/relationships/hyperlink" Target="&#1040;&#1055;&#1055;\2023\&#1040;&#1082;&#1090;%20&#1087;&#1088;&#1080;&#1077;&#1084;&#1072;-&#1087;&#1077;&#1088;&#1077;&#1076;&#1072;&#1095;&#1080;%20&#1056;&#1044;%20&#1055;&#1072;&#1088;&#1082;&#1085;&#1077;&#1092;&#1090;&#1100;%2022.08.2023.pdf" TargetMode="External"/><Relationship Id="rId824" Type="http://schemas.openxmlformats.org/officeDocument/2006/relationships/hyperlink" Target="&#1056;&#1044;/&#1064;&#1080;&#1092;&#1088;%202.1.1%20(&#1050;&#1043;%20&#8470;1)/&#1050;&#1052;%20-%20&#1082;&#1086;&#1085;&#1089;&#1090;&#1088;%20&#1084;&#1077;&#1090;&#1072;&#1083;&#1083;" TargetMode="External"/><Relationship Id="rId1247" Type="http://schemas.openxmlformats.org/officeDocument/2006/relationships/hyperlink" Target="&#1053;&#1072;&#1082;&#1083;&#1072;&#1076;&#1085;&#1099;&#1077;\2022\2022%2010%2013%20&#1041;&#1043;&#1048;_5150.pdf" TargetMode="External"/><Relationship Id="rId1454" Type="http://schemas.openxmlformats.org/officeDocument/2006/relationships/hyperlink" Target="&#1056;&#1044;/&#1064;&#1080;&#1092;&#1088;%201.1%20(&#1057;&#1090;&#1072;&#1085;&#1094;&#1080;&#1103;%20&#1088;&#1072;&#1079;&#1075;&#1088;%20&#1074;&#1072;&#1075;&#1086;&#1085;&#1086;&#1074;)/&#1050;&#1046;%20-%20&#1082;&#1086;&#1085;&#1089;&#1090;&#1088;%20&#1078;&#1077;&#1083;&#1077;&#1079;&#1086;&#1073;/&#1050;&#1046;08/&#1040;&#1085;&#1085;&#1091;&#1083;&#1080;&#1088;&#1086;&#1074;&#1072;&#1085;&#1086;" TargetMode="External"/><Relationship Id="rId1661" Type="http://schemas.openxmlformats.org/officeDocument/2006/relationships/hyperlink" Target="&#1053;&#1072;&#1082;&#1083;&#1072;&#1076;&#1085;&#1099;&#1077;\2024\2024%2009%2013%20&#1044;&#1055;-5249.pdf" TargetMode="External"/><Relationship Id="rId2505" Type="http://schemas.openxmlformats.org/officeDocument/2006/relationships/hyperlink" Target="&#1056;&#1044;\&#1064;&#1080;&#1092;&#1088;%207.1%20(&#1056;&#1052;&#1052;)\&#1050;&#1052;%20-%20&#1082;&#1086;&#1085;&#1089;&#1090;&#1088;%20&#1084;&#1077;&#1090;&#1072;&#1083;&#1083;\&#1050;&#1052;%20-%20&#1082;&#1086;&#1085;&#1089;&#1090;&#1088;&#1091;&#1082;.%20&#1084;&#1077;&#1090;&#1072;&#1083;&#1083;" TargetMode="External"/><Relationship Id="rId2712" Type="http://schemas.openxmlformats.org/officeDocument/2006/relationships/hyperlink" Target="&#1040;&#1055;&#1055;\2023\&#1040;&#1082;&#1090;%20&#1087;&#1088;&#1080;&#1077;&#1084;&#1072;-&#1087;&#1077;&#1088;&#1077;&#1076;&#1072;&#1095;&#1080;%20&#1056;&#1044;%20&#1055;&#1072;&#1088;&#1082;&#1085;&#1077;&#1092;&#1090;&#1100;%2013.03.2023.pdf" TargetMode="External"/><Relationship Id="rId1107" Type="http://schemas.openxmlformats.org/officeDocument/2006/relationships/hyperlink" Target="&#1056;&#1044;\&#1064;&#1080;&#1092;&#1088;%208.4%20(&#1050;&#1055;&#1055;%20&#1089;&#1086;%20&#1089;&#1087;&#1077;&#1094;%20&#1087;&#1088;&#1086;&#1093;&#1086;&#1076;)\&#1056;&#1058;%20-&#1089;&#1077;&#1090;&#1100;%20&#1088;&#1072;&#1076;&#1080;&#1086;&#1089;&#1074;&#1103;&#1079;&#1080;\&#1056;&#1058;3%20-%20&#1089;&#1080;&#1089;&#1090;%20&#1088;&#1072;&#1076;&#1080;&#1086;&#1089;&#1074;%20&#1058;&#1055;\&#1048;&#1079;&#1084;.0" TargetMode="External"/><Relationship Id="rId1314" Type="http://schemas.openxmlformats.org/officeDocument/2006/relationships/hyperlink" Target="&#1056;&#1044;/&#1064;&#1080;&#1092;&#1088;%202.2.5,%202.1.6,%202.1.13%20(&#1055;&#1057;%20&#8470;5,%20&#1050;&#1043;%20&#8470;%206,%2013)/&#1054;&#1047;&#1050;(&#1055;&#1054;&#1047;)%20-%20&#1086;&#1075;&#1085;&#1077;&#1079;&#1072;&#1097;/&#1040;&#1085;&#1085;&#1091;&#1083;&#1080;&#1088;&#1086;&#1074;&#1072;&#1085;&#1086;" TargetMode="External"/><Relationship Id="rId1521" Type="http://schemas.openxmlformats.org/officeDocument/2006/relationships/hyperlink" Target="&#1056;&#1044;/&#1064;&#1080;&#1092;&#1088;%202.1.2,%202.1.7%20(&#1050;&#1043;%20&#8470;2,%207)/&#1050;&#1052;%20-%20&#1082;&#1086;&#1085;&#1089;&#1090;&#1088;%20&#1084;&#1077;&#1090;&#1072;&#1083;&#1083;/&#1050;&#1052;2%20&#1074;%20&#1086;&#1089;&#1103;&#1093;%208-14/&#1040;&#1085;&#1085;&#1091;&#1083;&#1080;&#1088;&#1086;&#1074;&#1072;&#1085;&#1086;" TargetMode="External"/><Relationship Id="rId3279" Type="http://schemas.openxmlformats.org/officeDocument/2006/relationships/printerSettings" Target="../printerSettings/printerSettings2.bin"/><Relationship Id="rId20" Type="http://schemas.openxmlformats.org/officeDocument/2006/relationships/hyperlink" Target="&#1056;&#1044;/&#1064;&#1080;&#1092;&#1088;%202.1.0,%202.2.1%20(&#1058;&#1086;&#1085;&#1085;&#1077;&#1083;&#1100;%20&#1055;&#1057;%20&#8470;1)/&#1055;&#1057;.&#1057;&#1059;&#1041;%20-%20&#1089;&#1080;&#1089;&#1090;%20&#1087;&#1088;&#1086;&#1090;&#1080;&#1074;&#1086;&#1087;%20&#1072;&#1074;&#1090;/&#1040;&#1085;&#1085;&#1091;&#1083;&#1080;&#1088;&#1086;&#1074;&#1072;&#1085;&#1086;" TargetMode="External"/><Relationship Id="rId2088" Type="http://schemas.openxmlformats.org/officeDocument/2006/relationships/hyperlink" Target="&#1056;&#1044;\&#1064;&#1080;&#1092;&#1088;%205.2.1%20(&#1054;&#1095;&#1080;&#1089;&#1090;&#1085;&#1099;&#1077;%20&#1089;&#1086;&#1086;&#1088;&#1091;&#1078;&#1077;&#1085;&#1080;&#1103;%20&#1082;&#1072;&#1085;&#1072;&#1083;&#1080;&#1079;&#1072;&#1094;&#1080;&#1080;%20&#1069;&#1050;&#1054;&#1057;)\&#1054;&#1042;%20-%20&#1086;&#1090;&#1086;&#1087;&#1083;.,%20&#1074;&#1077;&#1085;&#1090;&#1080;&#1083;.%20&#1080;%20&#1082;&#1086;&#1085;" TargetMode="External"/><Relationship Id="rId2295" Type="http://schemas.openxmlformats.org/officeDocument/2006/relationships/hyperlink" Target="&#1056;&#1044;\&#1064;&#1080;&#1092;&#1088;%206.1%20(&#1040;&#1041;&#1050;)\&#1044;&#1047;&#1055;%20-%203D%20&#1074;&#1080;&#1079;&#1091;&#1072;&#1083;&#1080;&#1079;&#1072;&#1094;" TargetMode="External"/><Relationship Id="rId3139" Type="http://schemas.openxmlformats.org/officeDocument/2006/relationships/hyperlink" Target="&#1057;&#1044;\&#1064;&#1080;&#1092;&#1088;%202.2.6%20(&#1055;&#1057;%20&#8470;6)\&#1058;&#1061;\&#1040;&#1085;&#1085;&#1091;&#1083;&#1080;&#1088;" TargetMode="External"/><Relationship Id="rId267" Type="http://schemas.openxmlformats.org/officeDocument/2006/relationships/hyperlink" Target="&#1056;&#1044;\&#1064;&#1080;&#1092;&#1088;%200.0%20(&#1042;&#1085;&#1091;&#1090;&#1088;&#1080;%20&#1074;&#1085;&#1077;&#1096;&#1085;&#1077;%20&#1087;&#1083;&#1086;&#1097;%20&#1089;&#1077;&#1090;&#1080;)\&#1053;&#1042;&#1050;%20-%20&#1085;&#1072;&#1088;&#1091;&#1078;%20&#1089;&#1077;&#1090;&#1080;%20&#1074;&#1086;&#1076;&#1086;&#1089;&#1085;%20&#1082;&#1072;&#1085;&#1072;&#1083;&#1080;&#1079;\&#1053;&#1042;&#1050;\&#1048;&#1079;&#1084;.1" TargetMode="External"/><Relationship Id="rId474" Type="http://schemas.openxmlformats.org/officeDocument/2006/relationships/hyperlink" Target="&#1040;&#1055;&#1055;\2024\&#1040;&#1055;&#1055;%20&#1056;&#1044;%20&#1055;&#1072;&#1088;&#1082;&#1085;&#1077;&#1092;&#1090;&#1100;%2024.01.2024.pdf" TargetMode="External"/><Relationship Id="rId2155" Type="http://schemas.openxmlformats.org/officeDocument/2006/relationships/hyperlink" Target="&#1057;&#1044;/&#1064;&#1080;&#1092;&#1088;%202.2.1%20(&#1055;&#1057;%20&#8470;1)/&#1040;&#1054;&#1042;/&#1040;&#1085;&#1085;&#1091;&#1083;&#1080;&#1088;&#1086;&#1074;&#1072;&#1085;&#1086;" TargetMode="External"/><Relationship Id="rId127" Type="http://schemas.openxmlformats.org/officeDocument/2006/relationships/hyperlink" Target="&#1056;&#1044;/&#1064;&#1080;&#1092;&#1088;%202.2.7%20(&#1055;&#1088;&#1080;&#1074;&#1086;&#1076;&#1085;&#1072;&#1103;%20&#1089;&#1090;&#1072;&#1085;&#1094;&#1080;&#1103;)/&#1055;&#1057;%20-%20&#1057;&#1080;&#1089;&#1090;&#1077;&#1084;&#1099;%20&#1087;&#1088;&#1086;&#1090;&#1080;&#1074;&#1086;&#1087;&#1086;&#1078;&#1072;&#1088;.%20&#1072;&#1074;&#1090;&#1086;&#1084;&#1072;&#1090;/&#1040;&#1085;&#1085;&#1091;&#1083;&#1080;&#1088;&#1086;&#1074;&#1072;&#1085;&#1086;" TargetMode="External"/><Relationship Id="rId681" Type="http://schemas.openxmlformats.org/officeDocument/2006/relationships/hyperlink" Target="&#1040;&#1055;&#1055;\2022\&#1040;&#1082;&#1090;%20&#1087;&#1088;&#1080;&#1077;&#1084;&#1072;-&#1087;&#1077;&#1088;&#1077;&#1076;&#1072;&#1095;&#1080;%20&#1056;&#1044;%20&#1055;&#1072;&#1088;&#1082;&#1085;&#1077;&#1092;&#1090;&#1100;%2025.08.2022.pdf" TargetMode="External"/><Relationship Id="rId2362" Type="http://schemas.openxmlformats.org/officeDocument/2006/relationships/hyperlink" Target="&#1040;&#1055;&#1055;\2024\&#1054;&#1054;&#1054;%20&#1058;&#1050;%20&#171;&#1058;&#1077;&#1083;&#1077;&#1089;&#1074;&#1103;&#1079;&#1100;&#187;\2406-4%20&#1040;&#1055;&#1055;%20&#1056;&#1044;%20&#1058;&#1077;&#1083;&#1077;&#1089;&#1074;&#1103;&#1079;&#1100;%2027.06.2024.pdf" TargetMode="External"/><Relationship Id="rId3206" Type="http://schemas.openxmlformats.org/officeDocument/2006/relationships/hyperlink" Target="&#1040;&#1055;&#1055;\2023\&#1040;&#1082;&#1090;%20&#1087;&#1088;&#1080;&#1077;&#1084;&#1072;-&#1087;&#1077;&#1088;&#1077;&#1076;&#1072;&#1095;&#1080;%20&#1056;&#1044;%20&#1055;&#1072;&#1088;&#1082;&#1085;&#1077;&#1092;&#1090;&#1100;%2028.11.2023.pdf" TargetMode="External"/><Relationship Id="rId334" Type="http://schemas.openxmlformats.org/officeDocument/2006/relationships/hyperlink" Target="&#1056;&#1044;\&#1064;&#1080;&#1092;&#1088;%200.0%20(&#1043;&#1077;&#1085;&#1077;&#1088;&#1072;&#1083;&#1100;&#1085;&#1099;&#1081;%20&#1087;&#1083;&#1072;&#1085;)\&#1043;&#1058;\&#1040;&#1085;&#1085;&#1091;&#1083;&#1080;&#1088;&#1086;&#1074;&#1072;&#1085;&#1086;" TargetMode="External"/><Relationship Id="rId541" Type="http://schemas.openxmlformats.org/officeDocument/2006/relationships/hyperlink" Target="&#1040;&#1055;&#1055;\2023\&#1040;&#1082;&#1090;%20&#1087;&#1088;&#1080;&#1077;&#1084;&#1072;-&#1087;&#1077;&#1088;&#1077;&#1076;&#1072;&#1095;&#1080;%20&#1056;&#1044;%20&#1055;&#1072;&#1088;&#1082;&#1085;&#1077;&#1092;&#1090;&#1100;%2019.09.2023.pdf" TargetMode="External"/><Relationship Id="rId1171" Type="http://schemas.openxmlformats.org/officeDocument/2006/relationships/hyperlink" Target="&#1056;&#1044;\&#1064;&#1080;&#1092;&#1088;%202.1.2,%202.1.7%20(&#1050;&#1043;%20&#8470;2,%207)\&#1058;&#1061;%20-%20&#1090;&#1077;&#1093;&#1085;&#1086;&#1083;&#1086;&#1075;.%20&#1087;&#1088;&#1086;&#1080;&#1079;&#1074;&#1086;&#1076;\&#1058;&#1061;1%20-%20&#1074;%20&#1086;&#1089;&#1103;&#1093;%201-7" TargetMode="External"/><Relationship Id="rId2015" Type="http://schemas.openxmlformats.org/officeDocument/2006/relationships/hyperlink" Target="&#1056;&#1044;/&#1064;&#1080;&#1092;&#1088;%205.1.3%20(&#1058;&#1055;%20&#8470;3)/&#1069;&#1057;%20-%20&#1101;&#1083;&#1089;&#1085;&#1072;&#1073;&#1078;/&#1040;&#1085;&#1085;&#1091;&#1083;&#1080;&#1088;&#1086;&#1074;&#1072;&#1085;&#1086;" TargetMode="External"/><Relationship Id="rId2222" Type="http://schemas.openxmlformats.org/officeDocument/2006/relationships/hyperlink" Target="&#1056;&#1044;/&#1064;&#1080;&#1092;&#1088;%205.2.3%20(&#1053;&#1072;&#1089;&#1086;&#1089;&#1085;%20&#1089;&#1090;%20&#1087;&#1086;&#1078;&#1072;&#1088;&#1086;&#1090;)/1372-2019-5.4-&#1058;&#1061;%20-%20&#1090;&#1077;&#1093;&#1085;&#1086;&#1083;&#1086;&#1075;&#1080;&#1095;.%20&#1088;&#1077;&#1096;&#1077;&#1085;&#1080;&#1103;/&#1040;&#1085;&#1085;&#1091;&#1083;&#1080;&#1088;&#1086;&#1074;&#1072;&#1085;&#1086;" TargetMode="External"/><Relationship Id="rId401" Type="http://schemas.openxmlformats.org/officeDocument/2006/relationships/hyperlink" Target="&#1056;&#1044;\&#1064;&#1080;&#1092;&#1088;%202.2.1%20(&#1055;&#1077;&#1088;&#1077;&#1089;&#1099;&#1087;&#1085;&#1072;&#1103;%20&#1089;&#1090;&#1072;&#1085;&#1094;%20&#8470;1)\&#1057;&#1058;&#1053;.&#1057;&#1059;&#1041;\&#1048;&#1079;&#1084;.0" TargetMode="External"/><Relationship Id="rId1031" Type="http://schemas.openxmlformats.org/officeDocument/2006/relationships/hyperlink" Target="&#1056;&#1044;/&#1064;&#1080;&#1092;&#1088;%202.2.6%20(&#1055;&#1077;&#1088;&#1077;&#1089;&#1099;&#1087;&#1085;&#1072;&#1103;%20&#1089;&#1090;&#1072;&#1085;&#1094;%20&#8470;6)/&#1050;&#1046;%20-%20&#1082;&#1086;&#1085;&#1089;&#1090;&#1088;%20&#1078;&#1077;&#1083;&#1077;&#1079;&#1086;&#1073;/&#1050;&#1046;1%20-%20&#1087;&#1077;&#1088;&#1077;&#1082;&#1088;&#1099;&#1090;&#1080;&#1103;/&#1040;&#1085;&#1085;&#1091;&#1083;&#1080;&#1088;" TargetMode="External"/><Relationship Id="rId1988" Type="http://schemas.openxmlformats.org/officeDocument/2006/relationships/hyperlink" Target="&#1056;&#1044;/&#1064;&#1080;&#1092;&#1088;%203.4.%20(&#1040;&#1085;&#1075;&#1072;&#1088;%20&#1076;&#1083;&#1103;%20&#1058;&#1052;&#1062;)/&#1050;&#1052;%20-%20&#1082;&#1086;&#1085;&#1089;&#1090;%20&#1084;&#1077;&#1090;&#1072;&#1083;&#1083;/&#1040;&#1085;&#1085;&#1091;&#1083;&#1080;&#1088;&#1086;&#1074;&#1072;&#1085;&#1086;" TargetMode="External"/><Relationship Id="rId1848" Type="http://schemas.openxmlformats.org/officeDocument/2006/relationships/hyperlink" Target="&#1056;&#1044;\&#1064;&#1080;&#1092;&#1088;%203.3.%20(&#1050;&#1091;&#1087;&#1086;&#1083;&#1100;&#1085;&#1099;&#1077;%20&#1089;&#1082;&#1083;&#1072;&#1076;&#1099;%203.3.1...3.3.8)\3.3\&#1055;&#1059;%20-%20&#1087;&#1099;&#1083;&#1077;&#1091;&#1076;&#1072;&#1083;&#1077;&#1085;&#1080;&#1077;" TargetMode="External"/><Relationship Id="rId3063" Type="http://schemas.openxmlformats.org/officeDocument/2006/relationships/hyperlink" Target="&#1040;&#1055;&#1055;\2025\&#1056;&#1044;\25-1%20&#1040;&#1055;&#1055;%20&#1056;&#1044;%20&#1057;&#1086;&#1094;&#1055;&#1088;&#1086;&#1084;&#1057;&#1090;&#1088;&#1086;&#1081;%2021.01.2025.pdf" TargetMode="External"/><Relationship Id="rId3270" Type="http://schemas.openxmlformats.org/officeDocument/2006/relationships/hyperlink" Target="&#1056;&#1044;\&#1064;&#1080;&#1092;&#1088;%202.2.2%20(&#1055;&#1077;&#1088;&#1077;&#1089;&#1099;&#1087;&#1085;&#1072;&#1103;%20&#1089;&#1090;&#1072;&#1085;&#1094;%20&#8470;2)\&#1055;&#1059;%20-%20&#1087;&#1099;&#1083;&#1077;&#1091;&#1076;&#1072;&#1083;&#1077;&#1085;&#1080;&#1077;\&#1088;&#1077;&#1074;.&#1040;" TargetMode="External"/><Relationship Id="rId191" Type="http://schemas.openxmlformats.org/officeDocument/2006/relationships/hyperlink" Target="&#1056;&#1044;/&#1064;&#1080;&#1092;&#1088;%205.4%20(&#1050;&#1086;&#1084;&#1087;&#1088;&#1077;&#1089;&#1089;&#1086;&#1088;&#1085;&#1072;&#1103;)/&#1050;&#1046;%20-%20&#1082;&#1086;&#1085;&#1089;&#1090;&#1088;%20&#1078;&#1077;&#1083;&#1077;&#1079;&#1086;&#1073;/&#1040;&#1085;&#1085;&#1091;&#1083;&#1080;&#1088;&#1086;&#1074;&#1072;&#1085;&#1086;" TargetMode="External"/><Relationship Id="rId1708" Type="http://schemas.openxmlformats.org/officeDocument/2006/relationships/hyperlink" Target="&#1056;&#1044;\&#1064;&#1080;&#1092;&#1088;%202.2.2%20(&#1055;&#1077;&#1088;&#1077;&#1089;&#1099;&#1087;&#1085;&#1072;&#1103;%20&#1089;&#1090;&#1072;&#1085;&#1094;%20&#8470;2)\&#1069;&#1054;&#1052;\&#1088;&#1077;&#1074;.B" TargetMode="External"/><Relationship Id="rId1915" Type="http://schemas.openxmlformats.org/officeDocument/2006/relationships/hyperlink" Target="&#1056;&#1044;/&#1064;&#1080;&#1092;&#1088;%203.3.%20(&#1050;&#1091;&#1087;&#1086;&#1083;&#1100;&#1085;&#1099;&#1077;%20&#1089;&#1082;&#1083;&#1072;&#1076;&#1099;%203.3.1...3.3.8)/3.3/&#1040;&#1056;%20-%20&#1072;&#1088;&#1093;&#1080;&#1090;%20&#1088;&#1077;&#1096;/&#1040;&#1085;&#1085;&#1091;&#1083;&#1080;&#1088;&#1086;&#1074;&#1072;&#1085;&#1086;" TargetMode="External"/><Relationship Id="rId3130" Type="http://schemas.openxmlformats.org/officeDocument/2006/relationships/hyperlink" Target="&#1056;&#1044;\&#1064;&#1080;&#1092;&#1088;%203.2%20(&#1050;&#1088;&#1099;&#1090;&#1099;&#1081;%20&#1089;&#1082;&#1083;&#1072;&#1076;%20&#8470;2)\&#1050;&#1052;%20-%20&#1082;&#1086;&#1085;&#1089;&#1090;&#1088;%20&#1084;&#1077;&#1090;&#1072;&#1083;&#1083;\&#1050;&#1052;3%20-%20&#1084;&#1086;&#1073;&#1080;&#1083;&#1100;&#1085;&#1099;&#1081;%20&#1073;&#1091;&#1085;&#1082;&#1077;&#1088;" TargetMode="External"/><Relationship Id="rId2689" Type="http://schemas.openxmlformats.org/officeDocument/2006/relationships/hyperlink" Target="&#1040;&#1055;&#1055;\2022\&#1040;&#1082;&#1090;%20&#1087;&#1088;&#1080;&#1077;&#1084;&#1072;-&#1087;&#1077;&#1088;&#1077;&#1076;&#1072;&#1095;&#1080;%20&#1056;&#1044;%20&#1055;&#1072;&#1088;&#1082;&#1085;&#1077;&#1092;&#1090;&#1100;%2008.12.2022-3.pdf" TargetMode="External"/><Relationship Id="rId2896" Type="http://schemas.openxmlformats.org/officeDocument/2006/relationships/hyperlink" Target="&#1040;&#1055;&#1055;\2023\&#1040;&#1082;&#1090;%20&#1087;&#1088;&#1080;&#1077;&#1084;&#1072;-&#1087;&#1077;&#1088;&#1077;&#1076;&#1072;&#1095;&#1080;%20&#1056;&#1044;%20&#1055;&#1072;&#1088;&#1082;&#1085;&#1077;&#1092;&#1090;&#1100;%2014.03.2023.pdf" TargetMode="External"/><Relationship Id="rId868" Type="http://schemas.openxmlformats.org/officeDocument/2006/relationships/hyperlink" Target="&#1056;&#1044;/&#1064;&#1080;&#1092;&#1088;%202.1.3,%202.2.7%20(&#1050;&#1043;%20&#8470;3%20&#1055;&#1057;)/&#1042;&#1057;%20-%20&#1074;&#1086;&#1079;&#1076;&#1091;&#1093;&#1086;&#1089;&#1085;&#1072;&#1073;&#1078;&#1077;&#1085;&#1080;&#1077;/&#1040;&#1085;&#1085;&#1091;&#1083;&#1080;&#1088;&#1086;&#1074;&#1072;&#1085;&#1086;" TargetMode="External"/><Relationship Id="rId1498" Type="http://schemas.openxmlformats.org/officeDocument/2006/relationships/hyperlink" Target="&#1057;&#1044;/&#1064;&#1080;&#1092;&#1088;%202.1.1%20(&#1050;&#1043;%20&#8470;1)/&#1050;&#1046;%20-%20&#1082;&#1086;&#1085;&#1089;&#1090;&#1088;%20&#1078;&#1077;&#1083;&#1077;&#1079;&#1086;&#1073;/&#1050;&#1046;01/&#1040;&#1085;&#1085;&#1091;&#1083;&#1080;&#1088;&#1086;&#1074;&#1072;&#1085;&#1086;" TargetMode="External"/><Relationship Id="rId2549" Type="http://schemas.openxmlformats.org/officeDocument/2006/relationships/hyperlink" Target="&#1053;&#1072;&#1082;&#1083;&#1072;&#1076;&#1085;&#1099;&#1077;\2023\2023%2011%2023%20&#1041;&#1043;&#1048;_7088.pdf" TargetMode="External"/><Relationship Id="rId2756" Type="http://schemas.openxmlformats.org/officeDocument/2006/relationships/hyperlink" Target="&#1040;&#1055;&#1055;\2023\&#1040;&#1082;&#1090;%20&#1087;&#1088;&#1080;&#1077;&#1084;&#1072;-&#1087;&#1077;&#1088;&#1077;&#1076;&#1072;&#1095;&#1080;%20&#1056;&#1044;%20&#1055;&#1072;&#1088;&#1082;&#1085;&#1077;&#1092;&#1090;&#1100;%2022.06.2023.pdf" TargetMode="External"/><Relationship Id="rId2963" Type="http://schemas.openxmlformats.org/officeDocument/2006/relationships/hyperlink" Target="&#1057;&#1044;/&#1064;&#1080;&#1092;&#1088;%202.1.2,%202.1.7%20(&#1050;&#1043;%20&#8470;2,%207)/&#1050;&#1052;%20-%20&#1082;&#1086;&#1085;&#1089;&#1090;&#1088;&#1091;&#1082;&#1094;.%20&#1084;&#1077;&#1090;&#1072;&#1083;&#1083;/&#1050;&#1052;2%20-%20&#1074;%20&#1086;&#1089;&#1103;&#1093;%208-14/&#1088;&#1077;&#1074;.&#1040;" TargetMode="External"/><Relationship Id="rId728" Type="http://schemas.openxmlformats.org/officeDocument/2006/relationships/hyperlink" Target="&#1053;&#1072;&#1082;&#1083;&#1072;&#1076;&#1085;&#1099;&#1077;\2023\2023%2009%2020%20&#1041;&#1043;&#1048;_5483.pdf" TargetMode="External"/><Relationship Id="rId935" Type="http://schemas.openxmlformats.org/officeDocument/2006/relationships/hyperlink" Target="&#1056;&#1044;\&#1064;&#1080;&#1092;&#1088;%202.2.1%20(&#1055;&#1077;&#1088;&#1077;&#1089;&#1099;&#1087;&#1085;&#1072;&#1103;%20&#1089;&#1090;&#1072;&#1085;&#1094;%20&#8470;1)\&#1069;&#1054;&#1052;%20-%20&#1101;&#1083;%20&#1086;&#1089;&#1074;&#1077;&#1097;\&#1040;&#1085;&#1085;&#1091;&#1083;&#1080;&#1088;&#1086;&#1074;&#1072;&#1085;&#1086;" TargetMode="External"/><Relationship Id="rId1358" Type="http://schemas.openxmlformats.org/officeDocument/2006/relationships/hyperlink" Target="&#1056;&#1044;/&#1064;&#1080;&#1092;&#1088;%202.2.3%20(&#1055;&#1077;&#1088;&#1077;&#1089;&#1099;&#1087;&#1085;&#1072;&#1103;%20&#1089;&#1090;&#1072;&#1085;&#1094;%20&#8470;3)/&#1054;&#1047;&#1050;%20-%20&#1086;&#1075;&#1085;&#1077;&#1079;&#1072;&#1097;/&#1040;&#1085;&#1085;&#1091;&#1083;&#1080;&#1088;&#1086;&#1074;&#1072;&#1085;&#1086;" TargetMode="External"/><Relationship Id="rId1565" Type="http://schemas.openxmlformats.org/officeDocument/2006/relationships/hyperlink" Target="&#1056;&#1044;/&#1064;&#1080;&#1092;&#1088;%202.1.5%20(&#1050;&#1043;%20&#8470;5)/&#1040;&#1056;%20-%20&#1072;&#1088;&#1093;&#1080;&#1090;%20&#1088;&#1077;&#1096;/&#1040;&#1085;&#1085;&#1091;&#1083;&#1080;&#1088;&#1086;&#1074;&#1072;&#1085;&#1086;" TargetMode="External"/><Relationship Id="rId1772" Type="http://schemas.openxmlformats.org/officeDocument/2006/relationships/hyperlink" Target="&#1057;&#1044;\&#1064;&#1080;&#1092;&#1088;%202.2.7%20(&#1055;&#1088;&#1080;&#1074;&#1086;&#1076;&#1085;&#1072;&#1103;%20&#1089;&#1090;&#1072;&#1085;&#1094;&#1080;&#1103;)\&#1042;&#1050;\&#1088;&#1077;&#1074;.&#1042;" TargetMode="External"/><Relationship Id="rId2409" Type="http://schemas.openxmlformats.org/officeDocument/2006/relationships/hyperlink" Target="&#1053;&#1072;&#1082;&#1083;&#1072;&#1076;&#1085;&#1099;&#1077;\2023\2023%2009%2015%20&#1041;&#1043;&#1048;_5379.pdf" TargetMode="External"/><Relationship Id="rId2616" Type="http://schemas.openxmlformats.org/officeDocument/2006/relationships/hyperlink" Target="&#1056;&#1044;\&#1064;&#1080;&#1092;&#1088;%208.2%20(&#1050;&#1055;&#1055;%20&#8470;2)\&#1050;&#1052;%20-%20&#1082;&#1086;&#1085;&#1089;&#1090;&#1088;%20&#1084;&#1077;&#1090;&#1072;&#1083;&#1083;\&#1040;&#1085;&#1085;&#1091;&#1083;&#1080;&#1088;&#1086;&#1074;&#1072;&#1085;&#1086;" TargetMode="External"/><Relationship Id="rId64" Type="http://schemas.openxmlformats.org/officeDocument/2006/relationships/hyperlink" Target="&#1056;&#1044;/&#1064;&#1080;&#1092;&#1088;%200.0%20(&#1042;&#1085;&#1091;&#1090;&#1088;&#1080;%20&#1074;&#1085;&#1077;&#1096;&#1085;&#1077;%20&#1087;&#1083;&#1086;&#1097;%20&#1089;&#1077;&#1090;&#1080;)/&#1069;&#1057;%20-%20&#1101;&#1083;&#1077;&#1082;&#1090;&#1088;&#1086;&#1089;&#1085;&#1072;&#1073;/&#1040;&#1085;&#1085;&#1091;&#1083;&#1080;&#1088;&#1086;&#1074;&#1072;&#1085;&#1086;" TargetMode="External"/><Relationship Id="rId1218" Type="http://schemas.openxmlformats.org/officeDocument/2006/relationships/hyperlink" Target="&#1056;&#1044;/&#1064;&#1080;&#1092;&#1088;%208.4%20(&#1050;&#1055;&#1055;%20&#1089;&#1086;%20&#1089;&#1087;&#1077;&#1094;%20&#1087;&#1088;&#1086;&#1093;&#1086;&#1076;)/&#1057;&#1057;%20-%20&#1089;&#1077;&#1090;&#1080;%20&#1089;&#1074;&#1103;&#1079;&#1080;/1632-2021-8.4-&#1057;&#1057;2.&#1057;&#1059;&#1041;%20-%20&#1089;&#1077;&#1090;&#1100;%20&#1086;&#1090;&#1082;&#1088;&#1099;&#1090;.%20&#1058;&#1057;/&#1040;&#1085;&#1085;&#1091;&#1083;&#1080;&#1088;&#1086;&#1074;&#1072;&#1085;&#1086;" TargetMode="External"/><Relationship Id="rId1425" Type="http://schemas.openxmlformats.org/officeDocument/2006/relationships/hyperlink" Target="&#1056;&#1044;\&#1064;&#1080;&#1092;&#1088;%207.1%20(&#1056;&#1052;&#1052;)\&#1042;&#1057;%20-%20&#1074;&#1086;&#1079;&#1076;&#1091;&#1093;&#1086;&#1089;&#1085;&#1072;&#1073;&#1078;" TargetMode="External"/><Relationship Id="rId2823" Type="http://schemas.openxmlformats.org/officeDocument/2006/relationships/hyperlink" Target="&#1057;&#1044;\&#1064;&#1080;&#1092;&#1088;%201.1,%201.2%20(&#1057;&#1056;&#1042;,%20&#1047;&#1076;&#1072;&#1085;&#1080;&#1077;%20&#1090;&#1088;&#1072;&#1085;&#1089;&#1073;)\&#1042;&#1050;%20-%20&#1074;&#1085;&#1091;&#1090;.%20&#1089;&#1080;&#1089;.%20&#1042;&#1048;&#1050;" TargetMode="External"/><Relationship Id="rId1632" Type="http://schemas.openxmlformats.org/officeDocument/2006/relationships/hyperlink" Target="&#1053;&#1072;&#1082;&#1083;&#1072;&#1076;&#1085;&#1099;&#1077;\2023\2023%2011%2017%20&#1041;&#1043;&#1048;_6931.pdf" TargetMode="External"/><Relationship Id="rId2199" Type="http://schemas.openxmlformats.org/officeDocument/2006/relationships/hyperlink" Target="&#1056;&#1044;/&#1064;&#1080;&#1092;&#1088;%203.1%20(&#1050;&#1088;&#1099;&#1090;&#1099;&#1081;%20&#1089;&#1082;&#1083;&#1072;&#1076;%20%20&#8470;1)/&#1050;&#1052;%20-%20&#1082;&#1086;&#1085;&#1089;&#1090;&#1088;%20&#1084;&#1077;&#1090;&#1072;&#1083;&#1083;/&#1050;&#1052;2%20-%20&#1087;&#1088;&#1080;&#1077;&#1084;&#1085;&#1072;&#1103;%20&#1073;&#1072;&#1096;&#1085;&#1103;/&#1040;&#1085;&#1085;&#1091;&#1083;&#1080;&#1088;&#1086;&#1074;&#1072;&#1085;&#1086;/&#1048;&#1079;&#1084;.0/&#1040;&#1085;&#1085;&#1091;&#1083;&#1080;&#1088;" TargetMode="External"/><Relationship Id="rId378" Type="http://schemas.openxmlformats.org/officeDocument/2006/relationships/hyperlink" Target="&#1057;&#1044;\&#1064;&#1080;&#1092;&#1088;%201.1,%201.2,%202.1.0%20(&#1057;&#1056;&#1042;,%20&#1047;&#1058;,%20&#1058;&#1086;&#1085;&#1085;&#1077;&#1083;&#1100;)\&#1058;&#1061;%20-%20&#1090;&#1077;&#1093;&#1085;&#1086;&#1083;&#1086;&#1075;%20&#1087;&#1088;&#1086;&#1080;&#1079;&#1074;&#1086;&#1076;&#1089;&#1090;" TargetMode="External"/><Relationship Id="rId585" Type="http://schemas.openxmlformats.org/officeDocument/2006/relationships/hyperlink" Target="&#1040;&#1055;&#1055;\2023\&#1040;&#1082;&#1090;%20&#1087;&#1088;&#1080;&#1077;&#1084;&#1072;-&#1087;&#1077;&#1088;&#1077;&#1076;&#1072;&#1095;&#1080;%20&#1056;&#1044;%20&#1055;&#1072;&#1088;&#1082;&#1085;&#1077;&#1092;&#1090;&#1100;%2029.08.2023.pdf" TargetMode="External"/><Relationship Id="rId792" Type="http://schemas.openxmlformats.org/officeDocument/2006/relationships/hyperlink" Target="&#1056;&#1044;\&#1064;&#1080;&#1092;&#1088;%201.1%20(&#1057;&#1090;&#1072;&#1085;&#1094;&#1080;&#1103;%20&#1088;&#1072;&#1079;&#1075;&#1088;%20&#1074;&#1072;&#1075;&#1086;&#1085;&#1086;&#1074;)\&#1050;&#1046;%20-%20&#1082;&#1086;&#1085;&#1089;&#1090;&#1088;%20&#1078;&#1077;&#1083;&#1077;&#1079;&#1086;&#1073;\&#1050;&#1046;04\&#1040;&#1085;&#1085;&#1091;&#1083;&#1080;&#1088;&#1086;&#1074;&#1072;&#1085;&#1086;\&#1048;&#1079;&#1084;.0" TargetMode="External"/><Relationship Id="rId2059" Type="http://schemas.openxmlformats.org/officeDocument/2006/relationships/hyperlink" Target="&#1057;&#1044;\&#1064;&#1080;&#1092;&#1088;%202.2.1,%202.2.2,%202.1.1,%202.1.2,%202.1.4,%202.1.7\&#1055;&#1058;\&#1088;&#1077;&#1074;.&#1042;" TargetMode="External"/><Relationship Id="rId2266" Type="http://schemas.openxmlformats.org/officeDocument/2006/relationships/hyperlink" Target="&#1056;&#1044;/&#1064;&#1080;&#1092;&#1088;%206.1%20(&#1040;&#1041;&#1050;)/&#1040;&#1048;%20-%20&#1076;&#1080;&#1079;&#1072;&#1081;&#1085;%20&#1087;&#1088;&#1086;&#1077;&#1082;&#1090;/&#1069;&#1090;&#1072;&#1078;&#1080;%20&#1056;&#1044;" TargetMode="External"/><Relationship Id="rId2473" Type="http://schemas.openxmlformats.org/officeDocument/2006/relationships/hyperlink" Target="&#1056;&#1044;\&#1064;&#1080;&#1092;&#1088;%207.1%20(&#1056;&#1052;&#1052;)\&#1040;&#1056;%20-%20&#1072;&#1088;&#1093;&#1080;&#1090;%20&#1088;&#1077;&#1096;\&#1040;&#1085;&#1085;&#1091;&#1083;&#1080;&#1088;" TargetMode="External"/><Relationship Id="rId2680" Type="http://schemas.openxmlformats.org/officeDocument/2006/relationships/hyperlink" Target="&#1040;&#1055;&#1055;\2022\&#1040;&#1082;&#1090;%20&#1087;&#1088;&#1080;&#1077;&#1084;&#1072;-&#1087;&#1077;&#1088;&#1077;&#1076;&#1072;&#1095;&#1080;%20&#1056;&#1044;%20&#1055;&#1072;&#1088;&#1082;&#1085;&#1077;&#1092;&#1090;&#1100;%2006.09.2022.pdf" TargetMode="External"/><Relationship Id="rId238" Type="http://schemas.openxmlformats.org/officeDocument/2006/relationships/hyperlink" Target="&#1056;&#1044;/&#1064;&#1080;&#1092;&#1088;%202.2.2%20(&#1055;&#1077;&#1088;&#1077;&#1089;&#1099;&#1087;&#1085;&#1072;&#1103;%20&#1089;&#1090;&#1072;&#1085;&#1094;%20&#8470;2)/&#1050;&#1052;%20-%20&#1082;&#1086;&#1085;&#1089;&#1090;&#1088;%20&#1084;&#1077;&#1090;&#1072;&#1083;&#1083;/&#1040;&#1085;&#1085;&#1091;&#1083;&#1080;&#1088;&#1086;&#1074;&#1072;&#1085;&#1086;" TargetMode="External"/><Relationship Id="rId445" Type="http://schemas.openxmlformats.org/officeDocument/2006/relationships/hyperlink" Target="&#1056;&#1044;/&#1064;&#1080;&#1092;&#1088;%201.1,%201.2,%202.1.0%20(&#1057;&#1056;&#1042;,%20&#1047;&#1058;,%20&#1058;&#1086;&#1085;&#1085;&#1077;&#1083;&#1100;)/&#1040;&#1059;&#1055;&#1058;%20-%20&#1040;&#1074;&#1090;&#1086;&#1084;&#1072;&#1090;&#1080;&#1079;&#1072;&#1094;.%20&#1087;&#1086;&#1078;&#1072;&#1088;&#1086;&#1090;&#1091;&#1096;&#1077;&#1085;&#1080;&#1103;" TargetMode="External"/><Relationship Id="rId652" Type="http://schemas.openxmlformats.org/officeDocument/2006/relationships/hyperlink" Target="&#1040;&#1055;&#1055;\2023\&#1040;&#1082;&#1090;%20&#1087;&#1088;&#1080;&#1077;&#1084;&#1072;-&#1087;&#1077;&#1088;&#1077;&#1076;&#1072;&#1095;&#1080;%20&#1056;&#1044;%20&#1055;&#1072;&#1088;&#1082;&#1085;&#1077;&#1092;&#1090;&#1100;%2022.03.2023.pdf" TargetMode="External"/><Relationship Id="rId1075" Type="http://schemas.openxmlformats.org/officeDocument/2006/relationships/hyperlink" Target="&#1056;&#1044;/&#1064;&#1080;&#1092;&#1088;%202.2.7%20(&#1055;&#1088;&#1080;&#1074;&#1086;&#1076;&#1085;&#1072;&#1103;%20&#1089;&#1090;&#1072;&#1085;&#1094;&#1080;&#1103;)/&#1055;&#1057;%20-%20&#1057;&#1080;&#1089;&#1090;&#1077;&#1084;&#1099;%20&#1087;&#1088;&#1086;&#1090;&#1080;&#1074;&#1086;&#1087;&#1086;&#1078;&#1072;&#1088;.%20&#1072;&#1074;&#1090;&#1086;&#1084;&#1072;&#1090;" TargetMode="External"/><Relationship Id="rId1282" Type="http://schemas.openxmlformats.org/officeDocument/2006/relationships/hyperlink" Target="&#1040;&#1055;&#1055;\2024\&#1054;&#1054;&#1054;%20&#1058;&#1050;%20&#171;&#1058;&#1077;&#1083;&#1077;&#1089;&#1074;&#1103;&#1079;&#1100;&#187;\2407-2%20&#1040;&#1055;&#1055;%20&#1056;&#1044;%20&#1058;&#1077;&#1083;&#1077;&#1089;&#1074;&#1103;&#1079;&#1100;%2018.07.2024.pdf" TargetMode="External"/><Relationship Id="rId2126" Type="http://schemas.openxmlformats.org/officeDocument/2006/relationships/hyperlink" Target="&#1053;&#1072;&#1082;&#1083;&#1072;&#1076;&#1085;&#1099;&#1077;\2023\2023%2009%2019%204.pdf" TargetMode="External"/><Relationship Id="rId2333" Type="http://schemas.openxmlformats.org/officeDocument/2006/relationships/hyperlink" Target="&#1053;&#1072;&#1082;&#1083;&#1072;&#1076;&#1085;&#1099;&#1077;\2024\2024%2010%2031%20&#1041;&#1043;&#1048;_5889.pdf" TargetMode="External"/><Relationship Id="rId2540" Type="http://schemas.openxmlformats.org/officeDocument/2006/relationships/hyperlink" Target="&#1056;&#1044;/&#1064;&#1080;&#1092;&#1088;%207.1%20(&#1056;&#1052;&#1052;)/&#1069;&#1054;&#1052;%20-%20&#1101;&#1083;%20&#1086;&#1089;&#1074;&#1077;&#1097;/&#1040;&#1085;&#1085;&#1091;&#1083;&#1080;&#1088;&#1086;&#1074;&#1072;&#1085;&#1086;" TargetMode="External"/><Relationship Id="rId305" Type="http://schemas.openxmlformats.org/officeDocument/2006/relationships/hyperlink" Target="&#1056;&#1044;/&#1064;&#1080;&#1092;&#1088;%201.1%20(&#1057;&#1090;&#1072;&#1085;&#1094;&#1080;&#1103;%20&#1088;&#1072;&#1079;&#1075;&#1088;%20&#1074;&#1072;&#1075;&#1086;&#1085;&#1086;&#1074;)/&#1050;&#1046;%20-%20&#1082;&#1086;&#1085;&#1089;&#1090;&#1088;%20&#1078;&#1077;&#1083;&#1077;&#1079;&#1086;&#1073;/&#1050;&#1046;02/&#1040;&#1085;&#1085;&#1091;&#1083;&#1080;&#1088;&#1086;&#1074;&#1072;&#1085;&#1086;" TargetMode="External"/><Relationship Id="rId512" Type="http://schemas.openxmlformats.org/officeDocument/2006/relationships/hyperlink" Target="&#1040;&#1055;&#1055;\2023\&#1040;&#1082;&#1090;%20&#1087;&#1088;&#1080;&#1077;&#1084;&#1072;-&#1087;&#1077;&#1088;&#1077;&#1076;&#1072;&#1095;&#1080;%20&#1056;&#1044;%20&#1055;&#1072;&#1088;&#1082;&#1085;&#1077;&#1092;&#1090;&#1100;%2014.12.2023.pdf" TargetMode="External"/><Relationship Id="rId1142" Type="http://schemas.openxmlformats.org/officeDocument/2006/relationships/hyperlink" Target="&#1057;&#1044;\&#1064;&#1080;&#1092;&#1088;%202.2.2%20(&#1055;&#1077;&#1088;&#1077;&#1089;&#1099;&#1087;&#1085;&#1072;&#1103;%20&#1089;&#1090;&#1072;&#1085;&#1094;%20&#8470;2)\&#1058;&#1061;%20-%20&#1090;&#1077;&#1093;&#1085;&#1086;&#1083;&#1086;&#1075;%20&#1087;&#1088;&#1086;&#1080;&#1079;&#1074;&#1086;&#1076;&#1089;&#1090;\&#1088;&#1077;&#1074;.&#1057;" TargetMode="External"/><Relationship Id="rId2400" Type="http://schemas.openxmlformats.org/officeDocument/2006/relationships/hyperlink" Target="&#1057;&#1044;\&#1064;&#1080;&#1092;&#1088;%203.2%20(&#1050;&#1088;&#1099;&#1090;&#1099;&#1081;%20&#1089;&#1082;&#1083;&#1072;&#1076;%20&#8470;2)\&#1057;&#1058;&#1053;.&#1057;&#1059;&#1041;\&#1057;&#1086;&#1075;&#1083;&#1072;&#1089;&#1086;&#1074;&#1072;&#1085;&#1086;%201632-2021-3.2-&#1057;&#1058;&#1053;.&#1057;&#1059;&#1041;_07.03.011-&#1055;01" TargetMode="External"/><Relationship Id="rId1002" Type="http://schemas.openxmlformats.org/officeDocument/2006/relationships/hyperlink" Target="&#1056;&#1044;/&#1064;&#1080;&#1092;&#1088;%202.2.7%20(&#1055;&#1088;&#1080;&#1074;&#1086;&#1076;&#1085;&#1072;&#1103;%20&#1089;&#1090;&#1072;&#1085;&#1094;&#1080;&#1103;)/&#1055;&#1057;%20-%20&#1057;&#1080;&#1089;&#1090;&#1077;&#1084;&#1099;%20&#1087;&#1088;&#1086;&#1090;&#1080;&#1074;&#1086;&#1087;&#1086;&#1078;&#1072;&#1088;.%20&#1072;&#1074;&#1090;&#1086;&#1084;&#1072;&#1090;/&#1040;&#1085;&#1085;&#1091;&#1083;&#1080;&#1088;&#1086;&#1074;&#1072;&#1085;&#1086;" TargetMode="External"/><Relationship Id="rId1959" Type="http://schemas.openxmlformats.org/officeDocument/2006/relationships/hyperlink" Target="&#1056;&#1044;/&#1064;&#1080;&#1092;&#1088;%203.3.%20(&#1050;&#1091;&#1087;&#1086;&#1083;&#1100;&#1085;&#1099;&#1077;%20&#1089;&#1082;&#1083;&#1072;&#1076;&#1099;%203.3.1...3.3.8)/3.3/&#1054;&#1042;%20-%20&#1086;&#1090;&#1086;&#1087;&#1083;,%20&#1074;&#1077;&#1085;&#1090;,%20&#1082;&#1086;&#1085;&#1076;&#1080;&#1094;/&#1040;&#1085;&#1085;&#1091;&#1083;&#1080;&#1088;&#1086;&#1074;&#1072;&#1085;&#1086;" TargetMode="External"/><Relationship Id="rId3174" Type="http://schemas.openxmlformats.org/officeDocument/2006/relationships/hyperlink" Target="&#1057;&#1044;\&#1064;&#1080;&#1092;&#1088;%203.1%20(&#1050;&#1088;&#1099;&#1090;&#1099;&#1081;%20&#1089;&#1082;&#1083;&#1072;&#1076;%20&#8470;1)\&#1040;&#1057;\&#1088;&#1077;&#1074;.&#1042;" TargetMode="External"/><Relationship Id="rId1819" Type="http://schemas.openxmlformats.org/officeDocument/2006/relationships/hyperlink" Target="&#1056;&#1044;/&#1064;&#1080;&#1092;&#1088;%203.1%20(&#1050;&#1088;&#1099;&#1090;&#1099;&#1081;%20&#1089;&#1082;&#1083;&#1072;&#1076;%20%20&#8470;1)/&#1040;&#1056;%20-%20&#1072;&#1088;&#1093;&#1080;&#1090;%20&#1088;&#1077;&#1096;/&#1040;&#1085;&#1085;&#1091;&#1083;&#1080;&#1088;&#1086;&#1074;&#1072;&#1085;&#1086;" TargetMode="External"/><Relationship Id="rId2190" Type="http://schemas.openxmlformats.org/officeDocument/2006/relationships/hyperlink" Target="&#1053;&#1072;&#1082;&#1083;&#1072;&#1076;&#1085;&#1099;&#1077;\2023\2023%2009%2001%20&#1041;&#1043;&#1048;_5061.pdf" TargetMode="External"/><Relationship Id="rId3034" Type="http://schemas.openxmlformats.org/officeDocument/2006/relationships/hyperlink" Target="&#1056;&#1044;/&#1064;&#1080;&#1092;&#1088;%200.0%20(&#1042;&#1085;&#1091;&#1090;&#1088;&#1080;%20&#1074;&#1085;&#1077;&#1096;&#1085;&#1077;%20&#1087;&#1083;&#1086;&#1097;%20&#1089;&#1077;&#1090;&#1080;)/&#1069;&#1057;1.&#1057;&#1059;&#1041;%20-%20&#1074;&#1085;&#1091;&#1090;&#1088;&#1080;&#1087;&#1083;&#1086;&#1097;.%20&#1089;&#1077;&#1090;&#1080;%20&#1101;&#1083;&#1077;&#1082;&#1090;&#1088;&#1086;&#1089;&#1085;&#1072;&#1073;/&#1040;&#1085;&#1085;&#1091;&#1083;&#1080;&#1088;&#1086;&#1074;&#1072;&#1085;&#1085;&#1086;" TargetMode="External"/><Relationship Id="rId3241" Type="http://schemas.openxmlformats.org/officeDocument/2006/relationships/hyperlink" Target="&#1057;&#1044;\&#1064;&#1080;&#1092;&#1088;%203.2%20(&#1050;&#1088;&#1099;&#1090;&#1099;&#1081;%20&#1089;&#1082;&#1083;&#1072;&#1076;%20&#8470;2)\&#1040;&#1057;&#1059;&#1048;\&#1088;&#1077;&#1074;.&#1040;" TargetMode="External"/><Relationship Id="rId162" Type="http://schemas.openxmlformats.org/officeDocument/2006/relationships/hyperlink" Target="&#1056;&#1044;/&#1064;&#1080;&#1092;&#1088;%203.1%20(&#1050;&#1088;&#1099;&#1090;&#1099;&#1081;%20&#1089;&#1082;&#1083;&#1072;&#1076;%20%20&#8470;1)/&#1050;&#1044;.&#1057;&#1059;&#1041;-%20&#1082;&#1086;&#1085;&#1089;&#1090;&#1088;%20&#1076;&#1077;&#1088;&#1077;&#1074;/&#1040;&#1085;&#1085;&#1091;&#1083;&#1080;&#1088;&#1086;&#1074;&#1072;&#1085;&#1086;" TargetMode="External"/><Relationship Id="rId2050" Type="http://schemas.openxmlformats.org/officeDocument/2006/relationships/hyperlink" Target="&#1057;&#1044;\&#1064;&#1080;&#1092;&#1088;%201.1,%201.2,%202.1.0%20(&#1057;&#1056;&#1042;,%20&#1047;&#1058;,%20&#1058;&#1086;&#1085;&#1085;&#1077;&#1083;&#1100;)\&#1055;&#1058;\&#1088;&#1077;&#1074;.&#1042;" TargetMode="External"/><Relationship Id="rId3101" Type="http://schemas.openxmlformats.org/officeDocument/2006/relationships/hyperlink" Target="&#1056;&#1044;/&#1064;&#1080;&#1092;&#1088;%207.1%20(&#1056;&#1052;&#1052;)/&#1040;&#1056;%20-%20&#1072;&#1088;&#1093;&#1080;&#1090;%20&#1088;&#1077;&#1096;/&#1040;&#1085;&#1085;&#1091;&#1083;&#1080;&#1088;" TargetMode="External"/><Relationship Id="rId979" Type="http://schemas.openxmlformats.org/officeDocument/2006/relationships/hyperlink" Target="&#1053;&#1072;&#1082;&#1083;&#1072;&#1076;&#1085;&#1099;&#1077;\2024\2024%2005%2023%20&#1041;&#1043;&#1048;_2680.pdf" TargetMode="External"/><Relationship Id="rId839" Type="http://schemas.openxmlformats.org/officeDocument/2006/relationships/hyperlink" Target="&#1057;&#1044;\&#1064;&#1080;&#1092;&#1088;%201.1%20(&#1057;&#1090;&#1072;&#1085;&#1094;&#1080;&#1103;%20&#1088;&#1072;&#1079;&#1075;&#1088;&#1091;&#1079;&#1082;&#1080;%20&#1074;&#1072;&#1075;&#1086;&#1085;&#1086;&#1074;)\&#1054;&#1047;&#1050;\&#1057;&#1086;&#1075;&#1083;&#1072;&#1089;&#1086;&#1074;&#1072;&#1085;&#1086;%201632-2021-1.1-&#1054;&#1047;&#1050;_07.02.010-&#1055;-01-02" TargetMode="External"/><Relationship Id="rId1469" Type="http://schemas.openxmlformats.org/officeDocument/2006/relationships/hyperlink" Target="&#1056;&#1044;/&#1064;&#1080;&#1092;&#1088;%201.1,%201.2%20(&#1057;&#1056;&#1042;,%20&#1047;&#1076;&#1072;&#1085;&#1080;&#1077;%20&#1090;&#1088;&#1072;&#1085;&#1089;&#1073;)/&#1055;&#1057;.&#1057;&#1059;&#1041;%20-%20&#1089;&#1080;&#1089;.%20&#1087;&#1088;&#1086;&#1090;&#1080;&#1074;&#1086;&#1087;&#1086;&#1078;.%20&#1072;&#1074;&#1090;/&#1040;&#1085;&#1085;&#1091;&#1083;&#1080;&#1088;&#1086;&#1074;&#1072;&#1085;&#1086;" TargetMode="External"/><Relationship Id="rId2867" Type="http://schemas.openxmlformats.org/officeDocument/2006/relationships/hyperlink" Target="&#1056;&#1044;/&#1064;&#1080;&#1092;&#1088;%208.4%20(&#1050;&#1055;&#1055;%20&#1089;&#1086;%20&#1089;&#1087;&#1077;&#1094;%20&#1087;&#1088;&#1086;&#1093;&#1086;&#1076;)/&#1057;&#1057;%20-%20&#1089;&#1077;&#1090;&#1080;%20&#1089;&#1074;&#1103;&#1079;&#1080;/1632-2021-8.4-&#1057;&#1057;5.&#1057;&#1059;&#1041;%20-%20&#1089;&#1080;&#1089;&#1090;.%20&#1089;&#1074;&#1103;&#1079;&#1080;%20&#1090;&#1072;&#1084;.%20&#1087;&#1086;&#1089;&#1090;/&#1040;&#1085;&#1085;&#1091;&#1083;&#1080;&#1088;&#1086;&#1074;&#1072;&#1085;&#1086;" TargetMode="External"/><Relationship Id="rId1676" Type="http://schemas.openxmlformats.org/officeDocument/2006/relationships/hyperlink" Target="&#1056;&#1044;/&#1064;&#1080;&#1092;&#1088;%202.2.1%20(&#1055;&#1077;&#1088;&#1077;&#1089;&#1099;&#1087;&#1085;&#1072;&#1103;%20&#1089;&#1090;&#1072;&#1085;&#1094;%20&#8470;1)/&#1050;&#1046;%20-%20&#1082;&#1086;&#1085;&#1089;&#1090;&#1088;%20&#1078;&#1077;&#1083;&#1077;&#1079;&#1086;&#1073;/&#1050;&#1046;04/&#1040;&#1085;&#1085;&#1091;&#1083;&#1080;&#1088;&#1086;&#1074;&#1072;&#1085;&#1086;" TargetMode="External"/><Relationship Id="rId1883" Type="http://schemas.openxmlformats.org/officeDocument/2006/relationships/hyperlink" Target="&#1056;&#1044;/&#1064;&#1080;&#1092;&#1088;%203.2%20(&#1050;&#1088;&#1099;&#1090;&#1099;&#1081;%20&#1089;&#1082;&#1083;&#1072;&#1076;%20&#8470;2)/&#1050;&#1046;%20-&#1082;&#1086;&#1085;&#1089;&#1090;&#1088;%20&#1078;&#1077;&#1083;&#1077;&#1079;&#1086;&#1073;/&#1050;&#1046;1.&#1057;&#1059;&#1041;%20-%20&#1092;&#1091;&#1085;&#1076;&#1072;&#1084;&#1077;&#1085;&#1090;&#1099;/&#1040;&#1085;&#1085;&#1091;&#1083;&#1080;&#1088;&#1086;&#1074;&#1072;&#1085;&#1086;" TargetMode="External"/><Relationship Id="rId2727" Type="http://schemas.openxmlformats.org/officeDocument/2006/relationships/hyperlink" Target="&#1040;&#1055;&#1055;\2023\&#1040;&#1082;&#1090;%20&#1087;&#1088;&#1080;&#1077;&#1084;&#1072;-&#1087;&#1077;&#1088;&#1077;&#1076;&#1072;&#1095;&#1080;%20&#1056;&#1044;%20&#1055;&#1072;&#1088;&#1082;&#1085;&#1077;&#1092;&#1090;&#1100;%2022.05.2023.pdf" TargetMode="External"/><Relationship Id="rId2934" Type="http://schemas.openxmlformats.org/officeDocument/2006/relationships/hyperlink" Target="&#1057;&#1044;/&#1064;&#1080;&#1092;&#1088;%202.1.1%20(&#1050;&#1043;%20&#8470;1)/&#1050;&#1046;%20-%20&#1082;&#1086;&#1085;&#1089;&#1090;&#1088;%20&#1078;&#1077;&#1083;&#1077;&#1079;&#1086;&#1073;/&#1050;&#1046;01/&#1040;&#1085;&#1085;&#1091;&#1083;&#1080;&#1088;&#1086;&#1074;&#1072;&#1085;&#1086;" TargetMode="External"/><Relationship Id="rId906" Type="http://schemas.openxmlformats.org/officeDocument/2006/relationships/hyperlink" Target="&#1056;&#1044;\&#1064;&#1080;&#1092;&#1088;%202.2.1%20(&#1055;&#1077;&#1088;&#1077;&#1089;&#1099;&#1087;&#1085;&#1072;&#1103;%20&#1089;&#1090;&#1072;&#1085;&#1094;%20&#8470;1)\&#1040;&#1056;%20-%20&#1072;&#1088;&#1093;&#1080;&#1090;%20&#1088;&#1077;&#1096;" TargetMode="External"/><Relationship Id="rId1329" Type="http://schemas.openxmlformats.org/officeDocument/2006/relationships/hyperlink" Target="&#1057;&#1044;/&#1064;&#1080;&#1092;&#1088;%201.1,%201.2%20(&#1057;&#1056;&#1042;,%20&#1047;&#1076;&#1072;&#1085;&#1080;&#1077;%20&#1090;&#1088;&#1072;&#1085;&#1089;&#1073;)/&#1057;&#1057;%20-%20&#1089;&#1080;&#1089;&#1090;.%20&#1089;&#1074;&#1103;&#1079;&#1080;/&#1088;&#1077;&#1074;.&#1040;" TargetMode="External"/><Relationship Id="rId1536" Type="http://schemas.openxmlformats.org/officeDocument/2006/relationships/hyperlink" Target="&#1056;&#1044;/&#1064;&#1080;&#1092;&#1088;%202.1.3%20(&#1050;&#1043;%20&#8470;3)/&#1040;&#1056;%20-%20&#1072;&#1088;&#1093;&#1080;&#1090;%20&#1088;&#1077;&#1096;/&#1040;&#1085;&#1085;&#1091;&#1083;&#1080;&#1088;&#1086;&#1074;&#1072;&#1085;&#1086;" TargetMode="External"/><Relationship Id="rId1743" Type="http://schemas.openxmlformats.org/officeDocument/2006/relationships/hyperlink" Target="&#1056;&#1044;\&#1064;&#1080;&#1092;&#1088;%202.1.0,%202.2.1%20(&#1058;&#1086;&#1085;&#1085;&#1077;&#1083;&#1100;%20&#1055;&#1057;%20&#8470;1)\&#1042;&#1050;%20-%20&#1074;&#1085;&#1091;&#1090;&#1088;.%20&#1089;&#1080;&#1089;.%20&#1042;&#1080;&#1050;\&#1040;&#1085;&#1085;&#1091;&#1083;&#1080;&#1088;&#1086;&#1074;&#1072;&#1085;&#1086;\&#1048;&#1079;&#1084;.2" TargetMode="External"/><Relationship Id="rId1950" Type="http://schemas.openxmlformats.org/officeDocument/2006/relationships/hyperlink" Target="&#1056;&#1044;/&#1064;&#1080;&#1092;&#1088;%203.3.%20(&#1050;&#1091;&#1087;&#1086;&#1083;&#1100;&#1085;&#1099;&#1077;%20&#1089;&#1082;&#1083;&#1072;&#1076;&#1099;%203.3.1...3.3.8)/3.3/&#1050;&#1052;%20-%20&#1082;&#1086;&#1085;&#1089;&#1090;&#1088;%20&#1084;&#1077;&#1090;&#1072;&#1083;&#1083;/&#1050;&#1052;1%20-%20&#1085;&#1072;&#1074;&#1077;&#1089;&#1099;/&#1040;&#1085;&#1085;&#1091;&#1083;&#1080;&#1088;&#1086;&#1074;&#1072;&#1085;&#1086;" TargetMode="External"/><Relationship Id="rId35" Type="http://schemas.openxmlformats.org/officeDocument/2006/relationships/hyperlink" Target="&#1056;&#1044;/&#1064;&#1080;&#1092;&#1088;%208.4%20(&#1050;&#1055;&#1055;%20&#1089;&#1086;%20&#1089;&#1087;&#1077;&#1094;%20&#1087;&#1088;&#1086;&#1093;&#1086;&#1076;)/&#1069;&#1057;%20-%20&#1089;&#1080;&#1089;&#1090;%20&#1073;&#1077;&#1089;&#1087;%20&#1101;&#1083;&#1077;&#1082;&#1090;&#1088;&#1089;&#1085;/1632-2021-8.4-&#1069;&#1057;3.&#1057;&#1059;&#1041;%20-%20&#1089;&#1080;&#1089;&#1090;&#1077;&#1084;.%20&#1073;&#1077;&#1089;&#1087;&#1077;&#1088;&#1077;&#1073;.%20&#1101;&#1083;&#1077;&#1082;&#1090;&#1088;&#1086;&#1089;&#1085;&#1072;&#1073;/&#1040;&#1085;&#1085;&#1091;&#1083;&#1080;&#1088;&#1086;&#1074;&#1072;&#1085;&#1086;/&#1056;&#1077;&#1074;.&#1042;/&#1040;&#1085;&#1085;&#1091;&#1083;&#1080;&#1088;" TargetMode="External"/><Relationship Id="rId1603" Type="http://schemas.openxmlformats.org/officeDocument/2006/relationships/hyperlink" Target="&#1056;&#1044;/&#1064;&#1080;&#1092;&#1088;%202.1.12%20(&#1050;&#1043;%20&#8470;12)/&#1050;&#1046;%20-%20&#1082;&#1086;&#1085;&#1089;&#1090;&#1088;%20&#1078;&#1077;&#1083;&#1077;&#1079;&#1086;&#1073;/&#1050;&#1046;02%20-%20&#1056;&#1086;&#1089;&#1090;&#1074;&#1077;&#1088;&#1082;&#1080;/&#1040;&#1085;&#1085;&#1091;&#1083;&#1080;&#1088;&#1086;&#1074;&#1072;&#1085;&#1086;" TargetMode="External"/><Relationship Id="rId1810" Type="http://schemas.openxmlformats.org/officeDocument/2006/relationships/hyperlink" Target="&#1056;&#1044;/&#1064;&#1080;&#1092;&#1088;%202.2.7%20(&#1055;&#1088;&#1080;&#1074;&#1086;&#1076;&#1085;&#1072;&#1103;%20&#1089;&#1090;&#1072;&#1085;&#1094;&#1080;&#1103;)/&#1054;&#1042;%20-%20&#1086;&#1090;&#1086;&#1087;&#1083;,%20&#1074;&#1077;&#1085;&#1090;,%20&#1082;&#1086;&#1085;&#1076;&#1080;&#1094;/&#1040;&#1085;&#1085;&#1091;&#1083;&#1080;&#1088;&#1086;&#1074;&#1072;&#1085;&#1086;" TargetMode="External"/><Relationship Id="rId489" Type="http://schemas.openxmlformats.org/officeDocument/2006/relationships/hyperlink" Target="&#1040;&#1055;&#1055;\2023\&#1040;&#1082;&#1090;%20&#1087;&#1088;&#1080;&#1077;&#1084;&#1072;-&#1087;&#1077;&#1088;&#1077;&#1076;&#1072;&#1095;&#1080;%20&#1056;&#1044;%20&#1055;&#1072;&#1088;&#1082;&#1085;&#1077;&#1092;&#1090;&#1100;%2022.06.2023.pdf" TargetMode="External"/><Relationship Id="rId696" Type="http://schemas.openxmlformats.org/officeDocument/2006/relationships/hyperlink" Target="&#1040;&#1055;&#1055;\2022\&#1040;&#1082;&#1090;%20&#1087;&#1088;&#1080;&#1077;&#1084;&#1072;-&#1087;&#1077;&#1088;&#1077;&#1076;&#1072;&#1095;&#1080;%20&#1056;&#1044;%20&#1055;&#1072;&#1088;&#1082;&#1085;&#1077;&#1092;&#1090;&#1100;%2016.08.2022.pdf" TargetMode="External"/><Relationship Id="rId2377" Type="http://schemas.openxmlformats.org/officeDocument/2006/relationships/hyperlink" Target="&#1040;&#1055;&#1055;\2024\&#1054;&#1054;&#1054;%20&#1058;&#1050;%20&#171;&#1058;&#1077;&#1083;&#1077;&#1089;&#1074;&#1103;&#1079;&#1100;&#187;\2407-2%20&#1040;&#1055;&#1055;%20&#1056;&#1044;%20&#1058;&#1077;&#1083;&#1077;&#1089;&#1074;&#1103;&#1079;&#1100;%2018.07.2024.pdf" TargetMode="External"/><Relationship Id="rId2584" Type="http://schemas.openxmlformats.org/officeDocument/2006/relationships/hyperlink" Target="&#1056;&#1044;/&#1064;&#1080;&#1092;&#1088;%208.1%20(&#1050;&#1055;&#1055;-1%20&#1089;&#1084;&#1086;&#1090;&#1088;%20&#1101;&#1089;&#1090;%20&#1046;&#1044;)/&#1050;&#1052;%20-%20&#1082;&#1086;&#1085;&#1089;&#1090;&#1088;%20&#1084;&#1077;&#1090;&#1072;&#1083;&#1083;/&#1040;&#1085;&#1085;&#1091;&#1083;&#1080;&#1088;&#1086;&#1074;&#1072;&#1085;&#1086;" TargetMode="External"/><Relationship Id="rId2791" Type="http://schemas.openxmlformats.org/officeDocument/2006/relationships/hyperlink" Target="&#1040;&#1055;&#1055;\2023\&#1040;&#1082;&#1090;%20&#1087;&#1088;&#1080;&#1077;&#1084;&#1072;-&#1087;&#1077;&#1088;&#1077;&#1076;&#1072;&#1095;&#1080;%20&#1056;&#1044;%20&#1055;&#1072;&#1088;&#1082;&#1085;&#1077;&#1092;&#1090;&#1100;%2008.08.2023.pdf" TargetMode="External"/><Relationship Id="rId349" Type="http://schemas.openxmlformats.org/officeDocument/2006/relationships/hyperlink" Target="&#1056;&#1044;/&#1064;&#1080;&#1092;&#1088;%203.3.%20(&#1050;&#1091;&#1087;&#1086;&#1083;&#1100;&#1085;&#1099;&#1077;%20&#1089;&#1082;&#1083;&#1072;&#1076;&#1099;%203.3.1...3.3.8)/3.3/&#1057;&#1058;&#1053;.&#1057;&#1059;&#1041;%20-%20&#1089;&#1080;&#1089;.%20&#1090;&#1077;&#1093;&#1085;&#1086;&#1083;.%20&#1085;&#1072;&#1073;&#1083;" TargetMode="External"/><Relationship Id="rId556" Type="http://schemas.openxmlformats.org/officeDocument/2006/relationships/hyperlink" Target="&#1040;&#1055;&#1055;\2023\&#1040;&#1082;&#1090;%20&#1087;&#1088;&#1080;&#1077;&#1084;&#1072;-&#1087;&#1077;&#1088;&#1077;&#1076;&#1072;&#1095;&#1080;%20&#1056;&#1044;%20&#1055;&#1072;&#1088;&#1082;&#1085;&#1077;&#1092;&#1090;&#1100;%2010.07.2023_(2).pdf" TargetMode="External"/><Relationship Id="rId763" Type="http://schemas.openxmlformats.org/officeDocument/2006/relationships/hyperlink" Target="&#1053;&#1072;&#1082;&#1083;&#1072;&#1076;&#1085;&#1099;&#1077;\2024\2024%2001%2030%20&#1041;&#1043;&#1048;_453.pdf" TargetMode="External"/><Relationship Id="rId1186" Type="http://schemas.openxmlformats.org/officeDocument/2006/relationships/hyperlink" Target="&#1056;&#1044;\&#1064;&#1080;&#1092;&#1088;%203.1,%202.1.4,%202.1.5%20(&#1050;&#1057;%20&#8470;1.%20&#1050;&#1043;%20&#8470;4%20&#1080;%20&#8470;5)\&#1058;&#1061;%20-%20&#1090;&#1077;&#1093;&#1085;&#1086;&#1083;.%20&#1087;&#1088;&#1086;&#1080;&#1079;&#1074;&#1086;&#1076;" TargetMode="External"/><Relationship Id="rId1393" Type="http://schemas.openxmlformats.org/officeDocument/2006/relationships/hyperlink" Target="&#1056;&#1044;\&#1064;&#1080;&#1092;&#1088;%203.2%20(&#1050;&#1088;&#1099;&#1090;&#1099;&#1081;%20&#1089;&#1082;&#1083;&#1072;&#1076;%20&#8470;2)\&#1050;&#1052;%20-%20&#1082;&#1086;&#1085;&#1089;&#1090;&#1088;%20&#1084;&#1077;&#1090;&#1072;&#1083;&#1083;\&#1050;&#1052;6%20-%20&#1087;&#1083;&#1086;&#1097;&#1072;&#1076;.%20&#1080;%20&#1083;&#1077;&#1089;&#1090;.%20&#1082;&#1083;&#1080;&#1074;&#1083;&#1077;&#1085;&#1076;-&#1082;&#1072;&#1089;&#1082;&#1072;&#1076;&#1072;\&#1040;&#1085;&#1085;&#1091;&#1083;&#1080;&#1088;&#1086;&#1074;&#1072;&#1085;&#1086;" TargetMode="External"/><Relationship Id="rId2237" Type="http://schemas.openxmlformats.org/officeDocument/2006/relationships/hyperlink" Target="&#1056;&#1044;/&#1064;&#1080;&#1092;&#1088;%205.3%20(&#1050;&#1086;&#1090;&#1077;&#1083;&#1100;&#1085;&#1072;&#1103;)/&#1069;&#1054;&#1052;%20-%20&#1101;&#1083;%20&#1086;&#1089;&#1074;&#1077;&#1097;/&#1040;&#1085;&#1085;&#1091;&#1083;&#1080;&#1088;&#1086;&#1074;&#1072;&#1085;&#1086;" TargetMode="External"/><Relationship Id="rId2444" Type="http://schemas.openxmlformats.org/officeDocument/2006/relationships/hyperlink" Target="&#1056;&#1044;/&#1064;&#1080;&#1092;&#1088;%206.1%20(&#1040;&#1041;&#1050;)/&#1058;&#1052;%20-%20&#1090;&#1077;&#1087;&#1083;&#1086;&#1084;%20&#1088;&#1077;&#1096;/&#1040;&#1085;&#1085;&#1091;&#1083;&#1080;&#1088;&#1086;&#1074;&#1072;&#1085;&#1086;" TargetMode="External"/><Relationship Id="rId209" Type="http://schemas.openxmlformats.org/officeDocument/2006/relationships/hyperlink" Target="&#1056;&#1044;/&#1064;&#1080;&#1092;&#1088;%202.2.4,%202.1.6%20(&#1055;&#1057;%20&#8470;4,%20&#1050;&#1043;%20&#8470;6)/&#1050;&#1046;%20-%20&#1082;&#1086;&#1085;&#1089;&#1090;&#1088;%20&#1078;&#1077;&#1083;&#1077;&#1079;&#1086;&#1073;/&#1050;&#1046;1%20-%20&#1087;&#1077;&#1088;&#1077;&#1082;&#1088;&#1099;&#1090;&#1080;&#1103;/&#1040;&#1085;&#1085;&#1091;&#1083;&#1080;&#1088;&#1086;&#1074;&#1072;&#1085;&#1085;&#1086;&#1077;" TargetMode="External"/><Relationship Id="rId416" Type="http://schemas.openxmlformats.org/officeDocument/2006/relationships/hyperlink" Target="&#1057;&#1044;\&#1064;&#1080;&#1092;&#1088;%208.5%20(&#1052;&#1086;&#1076;&#1091;&#1083;&#1100;%20&#1087;&#1086;&#1075;&#1088;&#1072;&#1085;&#1080;&#1095;&#1085;%20&#1089;&#1083;&#1091;&#1078;&#1073;&#1099;)\&#1058;&#1058;\&#1088;&#1077;&#1074;.&#1040;" TargetMode="External"/><Relationship Id="rId970" Type="http://schemas.openxmlformats.org/officeDocument/2006/relationships/hyperlink" Target="&#1056;&#1044;/&#1064;&#1080;&#1092;&#1088;%202.2.4,%202.1.6%20(&#1055;&#1057;%20&#8470;4,%20&#1050;&#1043;%20&#8470;6)/&#1050;&#1046;%20-%20&#1082;&#1086;&#1085;&#1089;&#1090;&#1088;%20&#1078;&#1077;&#1083;&#1077;&#1079;&#1086;&#1073;/&#1050;&#1046;01%20-%20&#1089;&#1074;&#1072;&#1081;&#1085;&#1086;&#1077;%20&#1086;&#1089;&#1085;&#1086;&#1074;&#1072;&#1085;&#1080;&#1077;" TargetMode="External"/><Relationship Id="rId1046" Type="http://schemas.openxmlformats.org/officeDocument/2006/relationships/hyperlink" Target="&#1056;&#1044;/&#1064;&#1080;&#1092;&#1088;%203.1%20(&#1050;&#1088;&#1099;&#1090;&#1099;&#1081;%20&#1089;&#1082;&#1083;&#1072;&#1076;%20%20&#8470;1)/&#1069;&#1054;&#1052;%20+&#1057;&#1069;&#1054;%20-%20&#1101;&#1083;%20&#1086;&#1089;&#1074;&#1077;&#1097;/&#1040;&#1085;&#1085;&#1091;&#1083;&#1080;&#1088;&#1086;&#1074;&#1072;&#1085;&#1086;" TargetMode="External"/><Relationship Id="rId1253" Type="http://schemas.openxmlformats.org/officeDocument/2006/relationships/hyperlink" Target="&#1053;&#1072;&#1082;&#1083;&#1072;&#1076;&#1085;&#1099;&#1077;\2022\2022%2010%2013%20&#1041;&#1043;&#1048;_5150.pdf" TargetMode="External"/><Relationship Id="rId2651" Type="http://schemas.openxmlformats.org/officeDocument/2006/relationships/hyperlink" Target="&#1056;&#1044;/&#1064;&#1080;&#1092;&#1088;%208.4%20(&#1050;&#1055;&#1055;%20&#1089;&#1086;%20&#1089;&#1087;&#1077;&#1094;%20&#1087;&#1088;&#1086;&#1093;&#1086;&#1076;)/&#1040;&#1056;%20-%20&#1072;&#1088;&#1093;&#1080;&#1090;%20&#1088;&#1077;&#1096;/&#1040;&#1085;&#1085;&#1091;&#1083;&#1080;&#1088;&#1086;&#1074;&#1072;&#1085;&#1086;" TargetMode="External"/><Relationship Id="rId623" Type="http://schemas.openxmlformats.org/officeDocument/2006/relationships/hyperlink" Target="&#1040;&#1055;&#1055;\2024\&#1040;&#1055;&#1055;%20&#1056;&#1044;%20&#1055;&#1072;&#1088;&#1082;&#1085;&#1077;&#1092;&#1090;&#1100;%2001.02.2024.pdf" TargetMode="External"/><Relationship Id="rId830" Type="http://schemas.openxmlformats.org/officeDocument/2006/relationships/hyperlink" Target="&#1056;&#1044;\&#1064;&#1080;&#1092;&#1088;%200.0%20(&#1043;&#1077;&#1085;&#1077;&#1088;&#1072;&#1083;&#1100;&#1085;&#1099;&#1081;%20&#1087;&#1083;&#1072;&#1085;)\&#1043;&#1055;\&#1040;&#1085;&#1085;&#1091;&#1083;&#1080;&#1088;&#1086;&#1074;&#1072;&#1085;&#1086;" TargetMode="External"/><Relationship Id="rId1460" Type="http://schemas.openxmlformats.org/officeDocument/2006/relationships/hyperlink" Target="&#1056;&#1044;/&#1064;&#1080;&#1092;&#1088;%201.1,%201.2%20(&#1057;&#1056;&#1042;,%20&#1047;&#1076;&#1072;&#1085;&#1080;&#1077;%20&#1090;&#1088;&#1072;&#1085;&#1089;&#1073;)/&#1042;&#1050;%20-%20&#1074;&#1086;&#1076;&#1086;&#1089;&#1085;&#1072;&#1073;&#1078;,%20&#1082;&#1072;&#1085;&#1072;&#1083;&#1080;&#1079;/&#1040;&#1085;&#1085;&#1091;&#1083;&#1080;&#1088;&#1086;&#1074;&#1072;&#1085;&#1086;" TargetMode="External"/><Relationship Id="rId2304" Type="http://schemas.openxmlformats.org/officeDocument/2006/relationships/hyperlink" Target="&#1056;&#1044;/&#1064;&#1080;&#1092;&#1088;%206.1%20(&#1040;&#1041;&#1050;)/&#1050;&#1046;%20-%20&#1082;&#1086;&#1085;&#1089;&#1090;%20&#1078;&#1077;&#1083;&#1077;&#1079;&#1086;&#1073;/&#1050;&#1046;0%20-%20&#1092;&#1091;&#1085;&#1076;&#1072;&#1084;&#1077;&#1085;&#1090;&#1099;/&#1040;&#1085;&#1085;&#1091;&#1083;&#1080;&#1088;&#1086;&#1074;&#1072;&#1085;&#1086;" TargetMode="External"/><Relationship Id="rId2511" Type="http://schemas.openxmlformats.org/officeDocument/2006/relationships/hyperlink" Target="&#1056;&#1044;\&#1064;&#1080;&#1092;&#1088;%207.1%20(&#1056;&#1052;&#1052;)\&#1050;&#1052;%20-%20&#1082;&#1086;&#1085;&#1089;&#1090;&#1088;%20&#1084;&#1077;&#1090;&#1072;&#1083;&#1083;\&#1050;&#1052;1%20-%20&#1074;&#1090;&#1086;&#1088;&#1086;&#1089;&#1090;&#1077;&#1087;&#1077;&#1085;.%20&#1082;&#1086;&#1085;&#1089;&#1090;&#1088;&#1091;&#1082;" TargetMode="External"/><Relationship Id="rId1113" Type="http://schemas.openxmlformats.org/officeDocument/2006/relationships/hyperlink" Target="&#1056;&#1044;/&#1064;&#1080;&#1092;&#1088;%208.4%20(&#1050;&#1055;&#1055;%20&#1089;&#1086;%20&#1089;&#1087;&#1077;&#1094;%20&#1087;&#1088;&#1086;&#1093;&#1086;&#1076;)/&#1056;&#1058;%20-&#1089;&#1077;&#1090;&#1100;%20&#1088;&#1072;&#1076;&#1080;&#1086;&#1089;&#1074;&#1103;&#1079;&#1080;/&#1056;&#1058;5%20-%20&#1089;&#1080;&#1089;&#1090;%20&#1095;&#1072;&#1089;&#1086;&#1092;&#1080;&#1082;&#1072;&#1094;/&#1040;&#1085;&#1085;&#1091;&#1083;&#1080;&#1088;&#1086;&#1074;&#1072;&#1085;&#1086;" TargetMode="External"/><Relationship Id="rId1320" Type="http://schemas.openxmlformats.org/officeDocument/2006/relationships/hyperlink" Target="&#1056;&#1044;\&#1064;&#1080;&#1092;&#1088;%203.3.%20(&#1050;&#1091;&#1087;&#1086;&#1083;&#1100;&#1085;&#1099;&#1077;%20&#1089;&#1082;&#1083;&#1072;&#1076;&#1099;%203.3.1...3.3.8)\3.3\&#1069;&#1054;&#1052;%20-%20&#1101;&#1083;%20&#1086;&#1089;&#1074;&#1077;&#1097;\&#1040;&#1085;&#1085;&#1091;&#1083;&#1080;&#1088;&#1086;&#1074;&#1072;&#1085;&#1086;" TargetMode="External"/><Relationship Id="rId3078" Type="http://schemas.openxmlformats.org/officeDocument/2006/relationships/hyperlink" Target="&#1057;&#1044;/&#1064;&#1080;&#1092;&#1088;%202.2.2%20(&#1055;&#1077;&#1088;&#1077;&#1089;&#1099;&#1087;&#1085;&#1072;&#1103;%20&#1089;&#1090;&#1072;&#1085;&#1094;%20&#8470;2)/&#1050;&#1052;/&#1040;&#1085;&#1085;&#1091;&#1083;&#1080;&#1088;&#1086;&#1074;&#1072;&#1085;&#1086;" TargetMode="External"/><Relationship Id="rId2094" Type="http://schemas.openxmlformats.org/officeDocument/2006/relationships/hyperlink" Target="&#1056;&#1044;\&#1064;&#1080;&#1092;&#1088;%205.2.1%20(&#1054;&#1095;&#1080;&#1089;&#1090;&#1085;&#1099;&#1077;%20&#1089;&#1086;&#1086;&#1088;&#1091;&#1078;&#1077;&#1085;&#1080;&#1103;%20&#1082;&#1072;&#1085;&#1072;&#1083;&#1080;&#1079;&#1072;&#1094;&#1080;&#1080;%20&#1069;&#1050;&#1054;&#1057;)\&#1043;&#1055;%20-%20&#1075;&#1077;&#1085;.%20&#1087;&#1083;&#1072;&#1085;" TargetMode="External"/><Relationship Id="rId3145" Type="http://schemas.openxmlformats.org/officeDocument/2006/relationships/hyperlink" Target="&#1053;&#1072;&#1082;&#1083;&#1072;&#1076;&#1085;&#1099;&#1077;\2025\2025%2002%2003%20&#1041;&#1043;&#1048;_7226.pdf" TargetMode="External"/><Relationship Id="rId273" Type="http://schemas.openxmlformats.org/officeDocument/2006/relationships/hyperlink" Target="&#1056;&#1044;/&#1064;&#1080;&#1092;&#1088;%200.0%20(&#1042;&#1085;&#1091;&#1090;&#1088;&#1080;%20&#1074;&#1085;&#1077;&#1096;&#1085;&#1077;%20&#1087;&#1083;&#1086;&#1097;%20&#1089;&#1077;&#1090;&#1080;)/&#1057;&#1057;%20-%20&#1089;&#1077;&#1090;&#1080;%20&#1089;&#1074;&#1103;&#1079;&#1080;/&#1057;&#1057;1%20-%20&#1074;&#1085;&#1091;&#1090;&#1088;&#1080;&#1087;&#1083;&#1086;&#1097;&#1072;&#1076;.%20&#1089;&#1077;&#1090;&#1080;%20&#1089;&#1074;/&#1040;&#1085;&#1085;&#1091;&#1083;&#1080;&#1088;&#1086;&#1074;&#1072;&#1085;&#1086;" TargetMode="External"/><Relationship Id="rId480" Type="http://schemas.openxmlformats.org/officeDocument/2006/relationships/hyperlink" Target="&#1040;&#1055;&#1055;\2023\&#1040;&#1082;&#1090;%20&#1087;&#1088;&#1080;&#1077;&#1084;&#1072;-&#1087;&#1077;&#1088;&#1077;&#1076;&#1072;&#1095;&#1080;%20&#1056;&#1044;%20&#1055;&#1072;&#1088;&#1082;&#1085;&#1077;&#1092;&#1090;&#1100;%2026.07.2023.pdf" TargetMode="External"/><Relationship Id="rId2161" Type="http://schemas.openxmlformats.org/officeDocument/2006/relationships/hyperlink" Target="&#1053;&#1072;&#1082;&#1083;&#1072;&#1076;&#1085;&#1099;&#1077;\2023\2023%2008%2011%20&#1041;&#1043;&#1048;_4606.pdf" TargetMode="External"/><Relationship Id="rId3005" Type="http://schemas.openxmlformats.org/officeDocument/2006/relationships/hyperlink" Target="&#1057;&#1044;/&#1064;&#1080;&#1092;&#1088;%202.1.5,2.1.6,2.1.8..2.1.10,2.1.12,2.1.13,2.2.4..2.2.6/&#1040;&#1059;&#1055;&#1058;%20-%20&#1072;&#1074;&#1090;&#1086;&#1084;&#1072;&#1090;.%20&#1087;&#1086;&#1078;&#1072;&#1088;&#1086;&#1090;&#1091;&#1096;" TargetMode="External"/><Relationship Id="rId3212" Type="http://schemas.openxmlformats.org/officeDocument/2006/relationships/hyperlink" Target="&#1040;&#1055;&#1055;\2025\&#1056;&#1044;" TargetMode="External"/><Relationship Id="rId133" Type="http://schemas.openxmlformats.org/officeDocument/2006/relationships/hyperlink" Target="&#1056;&#1044;/&#1064;&#1080;&#1092;&#1088;%205.2.3%20(&#1053;&#1072;&#1089;&#1086;&#1089;&#1085;%20&#1089;&#1090;%20&#1087;&#1086;&#1078;&#1072;&#1088;&#1086;&#1090;)/&#1057;&#1058;&#1053;.&#1057;&#1059;&#1041;%20-%20&#1089;&#1080;&#1089;.%20&#1090;&#1077;&#1093;&#1085;.%20&#1085;&#1072;&#1073;&#1083;&#1102;&#1076;/&#1040;&#1085;&#1085;&#1091;&#1083;&#1080;&#1088;&#1086;&#1074;&#1072;&#1085;&#1086;" TargetMode="External"/><Relationship Id="rId340" Type="http://schemas.openxmlformats.org/officeDocument/2006/relationships/hyperlink" Target="&#1056;&#1044;/&#1064;&#1080;&#1092;&#1088;%202.2.7%20(&#1055;&#1088;&#1080;&#1074;&#1086;&#1076;&#1085;&#1072;&#1103;%20&#1089;&#1090;&#1072;&#1085;&#1094;&#1080;&#1103;)/&#1057;&#1058;&#1053;%20-%20&#1089;&#1080;&#1089;&#1090;%20&#1090;&#1077;&#1093;&#1085;&#1086;&#1083;&#1086;&#1075;&#1080;&#1095;%20&#1085;&#1072;&#1073;&#1083;&#1102;&#1076;" TargetMode="External"/><Relationship Id="rId2021" Type="http://schemas.openxmlformats.org/officeDocument/2006/relationships/hyperlink" Target="&#1056;&#1044;/&#1064;&#1080;&#1092;&#1088;%205.1.4%20(&#1058;&#1055;%20&#8470;4)/&#1069;&#1057;%20-%20&#1101;&#1083;&#1077;&#1082;&#1090;&#1088;&#1086;&#1089;&#1085;&#1072;&#1073;&#1078;" TargetMode="External"/><Relationship Id="rId200" Type="http://schemas.openxmlformats.org/officeDocument/2006/relationships/hyperlink" Target="&#1056;&#1044;/&#1064;&#1080;&#1092;&#1088;%202.2.3%20(&#1055;&#1077;&#1088;&#1077;&#1089;&#1099;&#1087;&#1085;&#1072;&#1103;%20&#1089;&#1090;&#1072;&#1085;&#1094;%20&#8470;3)/&#1050;&#1052;%20-%20&#1082;&#1086;&#1085;&#1089;&#1090;&#1088;%20&#1084;&#1077;&#1090;&#1072;&#1083;&#1083;/&#1040;&#1085;&#1085;&#1091;&#1083;&#1080;&#1088;&#1086;&#1074;&#1072;&#1085;&#1086;" TargetMode="External"/><Relationship Id="rId2978" Type="http://schemas.openxmlformats.org/officeDocument/2006/relationships/hyperlink" Target="&#1057;&#1044;/&#1064;&#1080;&#1092;&#1088;%202.1.2,%202.1.3,%202.1.7,%202.1.11,%202.2.3%20(&#1055;&#1057;%20&#8470;3,%20&#1050;&#1043;%20&#8470;2,%203,%207,%2011)/&#1040;&#1059;&#1055;&#1058;%20-%20&#1072;&#1074;&#1090;&#1086;&#1084;&#1072;&#1090;&#1080;&#1079;.%20&#1087;&#1086;&#1078;&#1072;&#1088;&#1086;&#1090;&#1091;&#1096;/&#1088;&#1077;&#1074;.&#1040;/1632-2021-2.1.2,%202.1.3,%202.1.7,%202.1.11,%202.2.3-&#1040;&#1059;&#1055;&#1058;.&#1051;&#1057;_0_A_RU" TargetMode="External"/><Relationship Id="rId1787" Type="http://schemas.openxmlformats.org/officeDocument/2006/relationships/hyperlink" Target="&#1056;&#1044;/&#1064;&#1080;&#1092;&#1088;%202.2.6%20(&#1055;&#1077;&#1088;&#1077;&#1089;&#1099;&#1087;&#1085;&#1072;&#1103;%20&#1089;&#1090;&#1072;&#1085;&#1094;%20&#8470;6)/&#1050;&#1052;%20-%20&#1082;&#1086;&#1085;&#1089;&#1090;%20&#1084;&#1077;&#1090;&#1072;&#1083;&#1083;/&#1040;&#1085;&#1085;&#1091;&#1083;&#1080;&#1088;&#1086;&#1074;&#1072;&#1085;&#1086;" TargetMode="External"/><Relationship Id="rId1994" Type="http://schemas.openxmlformats.org/officeDocument/2006/relationships/hyperlink" Target="&#1056;&#1044;/&#1064;&#1080;&#1092;&#1088;%203.4.%20(&#1040;&#1085;&#1075;&#1072;&#1088;%20&#1076;&#1083;&#1103;%20&#1058;&#1052;&#1062;)/&#1069;&#1054;&#1052;%20-%20&#1101;&#1083;%20&#1086;&#1089;&#1074;&#1077;&#1097;" TargetMode="External"/><Relationship Id="rId2838" Type="http://schemas.openxmlformats.org/officeDocument/2006/relationships/hyperlink" Target="&#1056;&#1044;/&#1064;&#1080;&#1092;&#1088;%208.4%20(&#1050;&#1055;&#1055;%20&#1089;&#1086;%20&#1089;&#1087;&#1077;&#1094;%20&#1087;&#1088;&#1086;&#1093;&#1086;&#1076;)/&#1050;&#1046;%20-%20&#1082;&#1086;&#1085;&#1089;&#1090;&#1088;%20&#1078;&#1077;&#1083;&#1077;&#1079;&#1086;&#1073;" TargetMode="External"/><Relationship Id="rId79" Type="http://schemas.openxmlformats.org/officeDocument/2006/relationships/hyperlink" Target="&#1056;&#1044;/&#1064;&#1080;&#1092;&#1088;%203.3,%202.1.8,%202.1.9,%202.1.10%20(&#1050;&#1057;,%20&#1050;&#1043;%20&#8470;8,9,10)/&#1058;&#1061;%20-%20&#1090;&#1077;&#1093;&#1085;&#1086;&#1083;.%20&#1087;&#1088;&#1086;&#1080;&#1079;&#1074;&#1086;&#1076;/&#1040;&#1085;&#1085;&#1091;&#1083;&#1080;&#1088;&#1086;&#1074;&#1072;&#1085;&#1086;" TargetMode="External"/><Relationship Id="rId1647" Type="http://schemas.openxmlformats.org/officeDocument/2006/relationships/hyperlink" Target="&#1056;&#1044;/&#1064;&#1080;&#1092;&#1088;%205.1...5.4%20(&#1054;&#1073;&#1098;&#1077;&#1082;&#1090;&#1099;%20&#1080;&#1085;&#1078;&#1077;&#1085;&#1077;&#1088;&#1085;&#1086;&#1081;%20&#1080;&#1085;&#1092;&#1088;&#1072;&#1089;&#1090;&#1088;&#1091;&#1082;&#1090;&#1091;&#1088;&#1099;)/&#1040;&#1057;&#1059;&#1048;%20-%20&#1072;&#1074;&#1090;&#1086;&#1084;&#1072;&#1090;.%20&#1089;&#1080;&#1089;&#1090;.%20&#1091;&#1095;&#1077;&#1090;&#1072;/&#1040;&#1085;&#1085;&#1091;&#1083;&#1080;&#1088;&#1086;&#1074;&#1072;&#1085;&#1086;" TargetMode="External"/><Relationship Id="rId1854" Type="http://schemas.openxmlformats.org/officeDocument/2006/relationships/hyperlink" Target="&#1056;&#1044;\&#1064;&#1080;&#1092;&#1088;%208.3%20(&#1050;&#1055;&#1055;%20&#8470;3)\&#1040;&#1056;%20-%20&#1072;&#1088;&#1093;&#1080;&#1090;%20&#1088;&#1077;&#1096;\&#1040;&#1085;&#1085;&#1091;&#1083;&#1080;&#1088;&#1086;&#1074;&#1072;&#1085;&#1086;" TargetMode="External"/><Relationship Id="rId2905" Type="http://schemas.openxmlformats.org/officeDocument/2006/relationships/hyperlink" Target="&#1056;&#1044;\&#1064;&#1080;&#1092;&#1088;%206.1%20(&#1040;&#1041;&#1050;)\&#1048;&#1057;&#1041;%20-%20&#1080;&#1085;&#1090;&#1077;&#1075;&#1088;%20&#1089;&#1080;&#1089;&#1090;%20&#1073;&#1077;&#1079;&#1086;&#1087;\&#1040;&#1085;&#1085;&#1091;&#1083;&#1080;&#1088;&#1086;&#1074;&#1072;&#1085;&#1086;" TargetMode="External"/><Relationship Id="rId1507" Type="http://schemas.openxmlformats.org/officeDocument/2006/relationships/hyperlink" Target="&#1056;&#1044;/&#1064;&#1080;&#1092;&#1088;%202.1.2,%202.1.7%20(&#1050;&#1043;%20&#8470;2,%207)/&#1040;&#1056;%20-%20&#1072;&#1088;&#1093;&#1080;&#1090;%20&#1088;&#1077;&#1096;/&#1040;&#1056;1%20-%20&#1074;%20&#1086;&#1089;&#1103;&#1093;%201-7/&#1040;&#1085;&#1085;&#1091;&#1083;&#1080;&#1088;&#1086;&#1074;&#1072;&#1085;&#1086;" TargetMode="External"/><Relationship Id="rId1714" Type="http://schemas.openxmlformats.org/officeDocument/2006/relationships/hyperlink" Target="&#1056;&#1044;/&#1064;&#1080;&#1092;&#1088;%202.2.3%20(&#1055;&#1077;&#1088;&#1077;&#1089;&#1099;&#1087;&#1085;&#1072;&#1103;%20&#1089;&#1090;&#1072;&#1085;&#1094;%20&#8470;3)/&#1050;&#1046;%20-%20&#1082;&#1086;&#1085;&#1089;&#1090;&#1088;%20&#1078;&#1077;&#1083;&#1077;&#1079;&#1086;&#1073;/&#1050;&#1046;01%20-%20&#1089;&#1074;&#1072;&#1081;&#1085;&#1086;&#1077;%20&#1086;&#1089;&#1085;&#1086;&#1074;&#1072;&#1085;&#1080;&#1077;/&#1040;&#1085;&#1085;&#1091;&#1083;&#1080;&#1088;&#1086;&#1074;&#1072;&#1085;&#1086;" TargetMode="External"/><Relationship Id="rId1921" Type="http://schemas.openxmlformats.org/officeDocument/2006/relationships/hyperlink" Target="&#1040;&#1055;&#1055;\2024\&#1054;&#1054;&#1054;%20&#1053;&#1100;&#1102;&#1058;&#1101;&#1082;\2410-1%20&#1040;&#1055;&#1055;%20&#1053;&#1100;&#1102;&#1058;&#1101;&#1082;%2007.10.2024.pdf" TargetMode="External"/><Relationship Id="rId2488" Type="http://schemas.openxmlformats.org/officeDocument/2006/relationships/hyperlink" Target="&#1056;&#1044;/&#1064;&#1080;&#1092;&#1088;%207.1%20(&#1056;&#1052;&#1052;)/&#1050;&#1046;%20-%20&#1082;&#1086;&#1085;&#1089;&#1090;&#1088;%20&#1078;&#1077;&#1083;&#1077;&#1079;&#1086;&#1073;/&#1050;&#1046;0%20-%20&#1092;&#1091;&#1085;&#1076;&#1072;&#1084;&#1077;&#1085;&#1090;&#1099;/&#1040;&#1085;&#1085;&#1091;&#1083;&#1080;&#1088;&#1086;&#1074;&#1072;&#1085;&#1086;" TargetMode="External"/><Relationship Id="rId1297" Type="http://schemas.openxmlformats.org/officeDocument/2006/relationships/hyperlink" Target="&#1057;&#1044;\&#1064;&#1080;&#1092;&#1088;%202.2.1%20(&#1055;&#1057;%20&#8470;1)\&#1040;&#1054;&#1042;" TargetMode="External"/><Relationship Id="rId2695" Type="http://schemas.openxmlformats.org/officeDocument/2006/relationships/hyperlink" Target="&#1040;&#1055;&#1055;\2022\&#1040;&#1055;&#1055;%20&#1076;&#1083;&#1103;%202.2.2-&#1050;&#1046;01%20&#1080;&#1079;&#1084;.0" TargetMode="External"/><Relationship Id="rId667" Type="http://schemas.openxmlformats.org/officeDocument/2006/relationships/hyperlink" Target="&#1040;&#1055;&#1055;\2024\&#1040;&#1055;&#1055;%20&#1056;&#1044;%20&#1055;&#1072;&#1088;&#1082;&#1085;&#1077;&#1092;&#1090;&#1100;%2017.04.2024.pdf" TargetMode="External"/><Relationship Id="rId874" Type="http://schemas.openxmlformats.org/officeDocument/2006/relationships/hyperlink" Target="&#1056;&#1044;/&#1064;&#1080;&#1092;&#1088;%202.1.4%20(&#1050;&#1043;%20&#8470;4)/&#1050;&#1046;%20-%20&#1082;&#1086;&#1085;&#1089;&#1090;&#1088;%20&#1078;&#1077;&#1083;&#1077;&#1079;&#1086;&#1073;/&#1050;&#1046;02" TargetMode="External"/><Relationship Id="rId2348" Type="http://schemas.openxmlformats.org/officeDocument/2006/relationships/hyperlink" Target="&#1056;&#1044;/&#1064;&#1080;&#1092;&#1088;%206.1%20(&#1040;&#1041;&#1050;)/&#1052;&#1052;%20-%20&#1084;&#1091;&#1083;&#1100;&#1090;&#1080;&#1084;&#1077;&#1076;/&#1040;&#1085;&#1085;&#1091;&#1083;&#1080;&#1088;" TargetMode="External"/><Relationship Id="rId2555" Type="http://schemas.openxmlformats.org/officeDocument/2006/relationships/hyperlink" Target="&#1053;&#1072;&#1082;&#1083;&#1072;&#1076;&#1085;&#1099;&#1077;\2023\2023%2011%2023%20&#1041;&#1043;&#1048;_7088.pdf" TargetMode="External"/><Relationship Id="rId2762" Type="http://schemas.openxmlformats.org/officeDocument/2006/relationships/hyperlink" Target="&#1040;&#1055;&#1055;\2024\&#1054;&#1054;&#1054;%20&#171;&#1057;&#1050;%20&#171;&#1041;&#1072;&#1081;&#1082;&#1072;&#1083;&#1090;&#1077;&#1093;&#1089;&#1090;&#1088;&#1086;&#1081;&#187;\2411-5%20&#1040;&#1055;&#1055;%20&#1056;&#1044;%20&#1041;&#1072;&#1081;&#1082;&#1072;&#1083;&#1090;&#1077;&#1093;&#1089;&#1090;&#1088;&#1086;&#1081;%2028.11.2024.pdf" TargetMode="External"/><Relationship Id="rId527" Type="http://schemas.openxmlformats.org/officeDocument/2006/relationships/hyperlink" Target="&#1040;&#1055;&#1055;\2023\&#1040;&#1082;&#1090;%20&#1087;&#1088;&#1080;&#1077;&#1084;&#1072;-&#1087;&#1077;&#1088;&#1077;&#1076;&#1072;&#1095;&#1080;%20&#1056;&#1044;%20&#1055;&#1072;&#1088;&#1082;&#1085;&#1077;&#1092;&#1090;&#1100;%2020.11.2023.pdf" TargetMode="External"/><Relationship Id="rId734" Type="http://schemas.openxmlformats.org/officeDocument/2006/relationships/hyperlink" Target="&#1053;&#1072;&#1082;&#1083;&#1072;&#1076;&#1085;&#1099;&#1077;\2023\2023%2010%2020%20&#1041;&#1043;&#1048;_6238.pdf" TargetMode="External"/><Relationship Id="rId941" Type="http://schemas.openxmlformats.org/officeDocument/2006/relationships/hyperlink" Target="&#1056;&#1044;/&#1064;&#1080;&#1092;&#1088;%202.1.12%20(&#1050;&#1043;%20&#8470;12)/&#1069;&#1054;&#1052;%20-%20&#1101;&#1083;%20&#1086;&#1089;&#1074;&#1077;&#1097;/&#1040;&#1085;&#1085;&#1091;&#1083;&#1080;&#1088;&#1086;&#1074;&#1072;&#1085;&#1086;" TargetMode="External"/><Relationship Id="rId1157" Type="http://schemas.openxmlformats.org/officeDocument/2006/relationships/hyperlink" Target="&#1053;&#1072;&#1082;&#1083;&#1072;&#1076;&#1085;&#1099;&#1077;\2024\2024%2006%2027%20&#1041;&#1043;&#1048;_3583.pdf" TargetMode="External"/><Relationship Id="rId1364" Type="http://schemas.openxmlformats.org/officeDocument/2006/relationships/hyperlink" Target="&#1056;&#1044;/&#1064;&#1080;&#1092;&#1088;%202.2.6%20(&#1055;&#1077;&#1088;&#1077;&#1089;&#1099;&#1087;&#1085;&#1072;&#1103;%20&#1089;&#1090;&#1072;&#1085;&#1094;%20&#8470;6)/&#1050;&#1046;%20-%20&#1082;&#1086;&#1085;&#1089;&#1090;&#1088;%20&#1078;&#1077;&#1083;&#1077;&#1079;&#1086;&#1073;/&#1050;&#1046;1%20-%20&#1087;&#1077;&#1088;&#1077;&#1082;&#1088;&#1099;&#1090;&#1080;&#1103;/&#1040;&#1085;&#1085;&#1091;&#1083;&#1080;&#1088;" TargetMode="External"/><Relationship Id="rId1571" Type="http://schemas.openxmlformats.org/officeDocument/2006/relationships/hyperlink" Target="&#1056;&#1044;\&#1064;&#1080;&#1092;&#1088;%202.1.5%20(&#1050;&#1043;%20&#8470;5)\&#1050;&#1052;%20-%20&#1082;&#1086;&#1085;&#1089;&#1090;&#1088;%20&#1084;&#1077;&#1090;&#1072;&#1083;&#1083;" TargetMode="External"/><Relationship Id="rId2208" Type="http://schemas.openxmlformats.org/officeDocument/2006/relationships/hyperlink" Target="&#1040;&#1055;&#1055;\2023\&#1040;&#1082;&#1090;%20&#1087;&#1088;&#1080;&#1077;&#1084;&#1072;-&#1087;&#1077;&#1088;&#1077;&#1076;&#1072;&#1095;&#1080;%20&#1056;&#1044;%20&#1055;&#1072;&#1088;&#1082;&#1085;&#1077;&#1092;&#1090;&#1100;%2006.03.2023.pdf" TargetMode="External"/><Relationship Id="rId2415" Type="http://schemas.openxmlformats.org/officeDocument/2006/relationships/hyperlink" Target="&#1053;&#1072;&#1082;&#1083;&#1072;&#1076;&#1085;&#1099;&#1077;\2023\2023%2004%2012%20&#1041;&#1043;&#1048;_1854.pdf" TargetMode="External"/><Relationship Id="rId2622" Type="http://schemas.openxmlformats.org/officeDocument/2006/relationships/hyperlink" Target="&#1056;&#1044;\&#1064;&#1080;&#1092;&#1088;%208.2%20(&#1050;&#1055;&#1055;%20&#8470;2)\&#1057;&#1057;%20-%20&#1089;&#1077;&#1090;&#1080;%20&#1089;&#1074;&#1103;&#1079;&#1080;\&#1040;&#1085;&#1085;&#1091;&#1083;&#1080;&#1088;&#1086;&#1074;&#1072;&#1085;&#1086;" TargetMode="External"/><Relationship Id="rId70" Type="http://schemas.openxmlformats.org/officeDocument/2006/relationships/hyperlink" Target="&#1056;&#1044;/&#1064;&#1080;&#1092;&#1088;%202.2.5,%202.1.6,%202.1.13%20(&#1055;&#1057;%20&#8470;5,%20&#1050;&#1043;%20&#8470;%206,%2013)/&#1054;&#1047;&#1050;(&#1055;&#1054;&#1047;)%20-%20&#1086;&#1075;&#1085;&#1077;&#1079;&#1072;&#1097;/&#1040;&#1085;&#1085;&#1091;&#1083;&#1080;&#1088;&#1086;&#1074;&#1072;&#1085;&#1086;" TargetMode="External"/><Relationship Id="rId801" Type="http://schemas.openxmlformats.org/officeDocument/2006/relationships/hyperlink" Target="&#1056;&#1044;/&#1064;&#1080;&#1092;&#1088;%201.1,%201.2%20(&#1057;&#1056;&#1042;,%20&#1047;&#1076;&#1072;&#1085;&#1080;&#1077;%20&#1090;&#1088;&#1072;&#1085;&#1089;&#1073;)/&#1050;&#1052;%20-%20&#1082;&#1086;&#1085;&#1089;&#1090;&#1088;%20&#1084;&#1082;&#1090;&#1072;&#1083;&#1083;/&#1050;&#1052;1" TargetMode="External"/><Relationship Id="rId1017" Type="http://schemas.openxmlformats.org/officeDocument/2006/relationships/hyperlink" Target="&#1056;&#1044;/&#1064;&#1080;&#1092;&#1088;%202.2.5,%202.1.6,%202.1.13%20(&#1055;&#1057;%20&#8470;5,%20&#1050;&#1043;%20&#8470;%206,%2013)/&#1050;&#1046;%20-%20&#1082;&#1086;&#1085;&#1089;&#1090;&#1088;%20&#1078;&#1077;&#1083;&#1077;&#1079;&#1086;&#1073;/&#1050;&#1046;02%20-%20&#1088;&#1086;&#1089;&#1090;&#1074;&#1077;&#1088;&#1082;&#1080;/&#1040;&#1085;&#1085;&#1091;&#1083;&#1080;&#1088;&#1086;&#1074;&#1072;&#1085;&#1086;" TargetMode="External"/><Relationship Id="rId1224" Type="http://schemas.openxmlformats.org/officeDocument/2006/relationships/hyperlink" Target="&#1056;&#1044;/&#1064;&#1080;&#1092;&#1088;%208.4%20(&#1050;&#1055;&#1055;%20&#1089;&#1086;%20&#1089;&#1087;&#1077;&#1094;%20&#1087;&#1088;&#1086;&#1093;&#1086;&#1076;)/&#1057;&#1057;%20-%20&#1089;&#1077;&#1090;&#1080;%20&#1089;&#1074;&#1103;&#1079;&#1080;/1632-2021-8.4-&#1057;&#1057;4.&#1057;&#1059;&#1041;%20-%20&#1080;&#1085;&#1090;&#1077;&#1075;&#1088;&#1080;&#1088;.%20&#1089;&#1090;&#1088;&#1091;&#1082;&#1090;&#1091;&#1088;.%20&#1082;&#1072;&#1073;.%20&#1089;&#1080;&#1089;&#1090;/&#1040;&#1085;&#1085;&#1091;&#1083;&#1080;&#1088;&#1086;&#1074;&#1072;&#1085;&#1086;" TargetMode="External"/><Relationship Id="rId1431" Type="http://schemas.openxmlformats.org/officeDocument/2006/relationships/hyperlink" Target="&#1053;&#1072;&#1082;&#1083;&#1072;&#1076;&#1085;&#1099;&#1077;\2023\2023%2006%2009%20&#1041;&#1043;&#1048;_3198.pdf" TargetMode="External"/><Relationship Id="rId3189" Type="http://schemas.openxmlformats.org/officeDocument/2006/relationships/hyperlink" Target="&#1057;&#1044;\&#1064;&#1080;&#1092;&#1088;%201.1,%201.2%20(&#1057;&#1056;&#1042;,%20&#1047;&#1076;&#1072;&#1085;&#1080;&#1077;%20&#1090;&#1088;&#1072;&#1085;&#1089;&#1073;)\&#1042;&#1050;%20-%20&#1074;&#1085;&#1091;&#1090;.%20&#1089;&#1080;&#1089;.%20&#1042;&#1048;&#1050;" TargetMode="External"/><Relationship Id="rId3049" Type="http://schemas.openxmlformats.org/officeDocument/2006/relationships/hyperlink" Target="&#1053;&#1072;&#1082;&#1083;&#1072;&#1076;&#1085;&#1099;&#1077;\2025\2025%2001%2031%20&#1044;&#1055;-340.pdf" TargetMode="External"/><Relationship Id="rId3256" Type="http://schemas.openxmlformats.org/officeDocument/2006/relationships/hyperlink" Target="&#1057;&#1044;\&#1064;&#1080;&#1092;&#1088;%208.1%20(&#1050;&#1055;&#1055;-1%20&#1089;&#1084;&#1086;&#1090;&#1088;%20&#1101;&#1089;&#1090;%20&#1046;&#1044;)\&#1040;&#1057;&#1059;&#1048;\&#1088;&#1077;&#1074;.&#1040;" TargetMode="External"/><Relationship Id="rId177" Type="http://schemas.openxmlformats.org/officeDocument/2006/relationships/hyperlink" Target="&#1057;&#1044;/&#1064;&#1080;&#1092;&#1088;%202.1.2,%202.1.7%20(&#1050;&#1043;%20&#8470;2,%207)/&#1042;&#1050;%20-%20&#1074;&#1086;&#1076;&#1086;&#1089;&#1085;&#1072;&#1073;&#1078;%20&#1082;&#1072;&#1085;&#1072;&#1083;&#1080;&#1079;/&#1042;&#1050;3%20-%20&#1074;%20&#1086;&#1089;&#1103;&#1093;%2015-23" TargetMode="External"/><Relationship Id="rId384" Type="http://schemas.openxmlformats.org/officeDocument/2006/relationships/hyperlink" Target="&#1057;&#1044;/&#1064;&#1080;&#1092;&#1088;%206.1%20(&#1040;&#1041;&#1050;)/&#1040;&#1048;/&#1048;&#1079;&#1084;.0" TargetMode="External"/><Relationship Id="rId591" Type="http://schemas.openxmlformats.org/officeDocument/2006/relationships/hyperlink" Target="&#1040;&#1055;&#1055;\2023\&#1040;&#1082;&#1090;%20&#1087;&#1088;&#1080;&#1077;&#1084;&#1072;-&#1087;&#1077;&#1088;&#1077;&#1076;&#1072;&#1095;&#1080;%20&#1056;&#1044;%20&#1055;&#1072;&#1088;&#1082;&#1085;&#1077;&#1092;&#1090;&#1100;%2029.08.2023.pdf" TargetMode="External"/><Relationship Id="rId2065" Type="http://schemas.openxmlformats.org/officeDocument/2006/relationships/hyperlink" Target="&#1057;&#1044;\&#1064;&#1080;&#1092;&#1088;%202.2.6%20(&#1055;&#1057;%20&#8470;6)\&#1054;&#1042;\&#1088;&#1077;&#1074;.&#1040;" TargetMode="External"/><Relationship Id="rId2272" Type="http://schemas.openxmlformats.org/officeDocument/2006/relationships/hyperlink" Target="&#1056;&#1044;\&#1064;&#1080;&#1092;&#1088;%206.1%20(&#1040;&#1041;&#1050;)\&#1040;&#1054;&#1042;%20-&#1072;&#1074;&#1090;&#1086;&#1084;&#1072;&#1090;&#1080;&#1079;&#1072;&#1094;&#1080;&#1103;\&#1040;&#1085;&#1085;&#1091;&#1083;&#1080;&#1088;&#1086;&#1074;&#1072;&#1085;&#1086;" TargetMode="External"/><Relationship Id="rId3116" Type="http://schemas.openxmlformats.org/officeDocument/2006/relationships/hyperlink" Target="&#1056;&#1044;\&#1064;&#1080;&#1092;&#1088;%202.1.2,%202.1.7%20(&#1050;&#1043;%20&#8470;2,%207)\&#1058;&#1061;%20-%20&#1090;&#1077;&#1093;&#1085;&#1086;&#1083;&#1086;&#1075;.%20&#1087;&#1088;&#1086;&#1080;&#1079;&#1074;&#1086;&#1076;\&#1058;&#1061;3%20-%20&#1074;%20&#1086;&#1089;&#1103;&#1093;%2015-23\&#1040;&#1085;&#1085;&#1091;&#1083;&#1080;&#1088;&#1086;&#1074;&#1072;&#1085;&#1086;" TargetMode="External"/><Relationship Id="rId244" Type="http://schemas.openxmlformats.org/officeDocument/2006/relationships/hyperlink" Target="&#1056;&#1044;/&#1064;&#1080;&#1092;&#1088;%203.1%20(&#1050;&#1088;&#1099;&#1090;&#1099;&#1081;%20&#1089;&#1082;&#1083;&#1072;&#1076;%20%20&#8470;1)/&#1050;&#1052;%20-%20&#1082;&#1086;&#1085;&#1089;&#1090;&#1088;%20&#1084;&#1077;&#1090;&#1072;&#1083;&#1083;/&#1050;&#1052;3%20-%20&#1087;&#1088;&#1080;&#1089;&#1090;&#1088;&#1086;&#1077;&#1085;&#1085;&#1099;&#1077;%20&#1087;&#1086;&#1084;&#1077;&#1097;/&#1040;&#1085;&#1085;&#1091;&#1083;&#1080;&#1088;&#1086;&#1074;&#1072;&#1085;&#1086;" TargetMode="External"/><Relationship Id="rId1081" Type="http://schemas.openxmlformats.org/officeDocument/2006/relationships/hyperlink" Target="&#1053;&#1072;&#1082;&#1083;&#1072;&#1076;&#1085;&#1099;&#1077;\2022\2022%2012%2019%20&#1041;&#1043;&#1048;_6466.pdf" TargetMode="External"/><Relationship Id="rId451" Type="http://schemas.openxmlformats.org/officeDocument/2006/relationships/hyperlink" Target="&#1056;&#1044;/&#1064;&#1080;&#1092;&#1088;%202.1.2,%202.1.7%20(&#1050;&#1043;%20&#8470;2,%207)/&#1042;&#1050;%20-%20&#1074;&#1086;&#1076;&#1086;&#1089;&#1085;&#1072;&#1073;&#1078;%20&#1082;&#1072;&#1085;&#1072;&#1083;&#1080;&#1079;/&#1042;&#1050;2%20-%20&#1074;%20&#1086;&#1089;&#1103;&#1093;%208-14" TargetMode="External"/><Relationship Id="rId2132" Type="http://schemas.openxmlformats.org/officeDocument/2006/relationships/hyperlink" Target="&#1056;&#1044;/&#1064;&#1080;&#1092;&#1088;%205.2.1%20(&#1054;&#1095;&#1080;&#1089;&#1090;&#1085;&#1099;&#1077;%20&#1089;&#1086;&#1086;&#1088;&#1091;&#1078;&#1077;&#1085;&#1080;&#1103;%20&#1082;&#1072;&#1085;&#1072;&#1083;&#1080;&#1079;&#1072;&#1094;&#1080;&#1080;%20&#1069;&#1050;&#1054;&#1057;)/&#1040;&#1058;&#1061;%20-&#1072;&#1074;&#1090;&#1086;&#1084;&#1072;&#1090;.%20&#1090;&#1077;&#1093;&#1085;.%20&#1087;&#1088;&#1086;&#1094;&#1077;&#1089;/&#1040;&#1058;&#1061;1%20-%20&#1072;&#1074;&#1090;.%20&#1090;&#1077;&#1093;&#1085;.%20&#1087;&#1088;&#1086;&#1080;&#1079;&#1074;/&#1040;&#1085;&#1085;&#1091;&#1083;&#1080;&#1088;&#1086;&#1074;&#1072;&#1085;&#1086;" TargetMode="External"/><Relationship Id="rId104" Type="http://schemas.openxmlformats.org/officeDocument/2006/relationships/hyperlink" Target="&#1056;&#1044;/&#1064;&#1080;&#1092;&#1088;%202.2.5%20(&#1055;&#1057;%20&#8470;5,%20&#1050;&#1043;%206-13)/&#1040;&#1054;&#1042;%20-%20&#1072;&#1074;&#1090;&#1086;&#1084;&#1072;&#1090;&#1080;&#1079;%20&#1089;&#1080;&#1089;&#1090;%20&#1086;&#1090;&#1086;&#1087;&#1083;/&#1040;&#1085;&#1085;&#1091;&#1083;&#1080;&#1088;&#1086;&#1074;&#1072;&#1085;&#1086;" TargetMode="External"/><Relationship Id="rId311" Type="http://schemas.openxmlformats.org/officeDocument/2006/relationships/hyperlink" Target="&#1056;&#1044;\&#1064;&#1080;&#1092;&#1088;%202.2.2%20(&#1055;&#1077;&#1088;&#1077;&#1089;&#1099;&#1087;&#1085;&#1072;&#1103;%20&#1089;&#1090;&#1072;&#1085;&#1094;%20&#8470;2)\&#1050;&#1052;%20-%20&#1082;&#1086;&#1085;&#1089;&#1090;&#1088;%20&#1084;&#1077;&#1090;&#1072;&#1083;&#1083;\&#1040;&#1085;&#1085;&#1091;&#1083;&#1080;&#1088;&#1086;&#1074;&#1072;&#1085;&#1086;" TargetMode="External"/><Relationship Id="rId1898" Type="http://schemas.openxmlformats.org/officeDocument/2006/relationships/hyperlink" Target="&#1056;&#1044;/&#1064;&#1080;&#1092;&#1088;%203.2%20(&#1050;&#1088;&#1099;&#1090;&#1099;&#1081;%20&#1089;&#1082;&#1083;&#1072;&#1076;%20&#8470;2)/&#1055;&#1058;%20-%20&#1087;&#1086;&#1078;&#1072;&#1088;&#1086;&#1090;&#1091;&#1096;&#1077;&#1085;&#1080;&#1077;/&#1040;&#1085;&#1085;&#1091;&#1083;&#1080;&#1088;&#1086;&#1074;&#1072;&#1085;&#1086;" TargetMode="External"/><Relationship Id="rId2949" Type="http://schemas.openxmlformats.org/officeDocument/2006/relationships/hyperlink" Target="&#1057;&#1044;/&#1064;&#1080;&#1092;&#1088;%202.2.5,%202.1.13%20(&#1055;&#1057;%20&#8470;5,%20&#1050;&#1043;%20&#8470;13)/&#1058;&#1061;" TargetMode="External"/><Relationship Id="rId1758" Type="http://schemas.openxmlformats.org/officeDocument/2006/relationships/hyperlink" Target="&#1056;&#1044;/&#1064;&#1080;&#1092;&#1088;%202.2.5,%202.1.6,%202.1.13%20(&#1055;&#1057;%20&#8470;5,%20&#1050;&#1043;%20&#8470;%206,%2013)/&#1050;&#1046;%20-%20&#1082;&#1086;&#1085;&#1089;&#1090;&#1088;%20&#1078;&#1077;&#1083;&#1077;&#1079;&#1086;&#1073;/&#1050;&#1046;02%20-%20&#1088;&#1086;&#1089;&#1090;&#1074;&#1077;&#1088;&#1082;&#1080;/&#1040;&#1085;&#1085;&#1091;&#1083;&#1080;&#1088;&#1086;&#1074;&#1072;&#1085;&#1086;" TargetMode="External"/><Relationship Id="rId2809" Type="http://schemas.openxmlformats.org/officeDocument/2006/relationships/hyperlink" Target="&#1056;&#1044;\&#1064;&#1080;&#1092;&#1088;%206.1%20(&#1040;&#1041;&#1050;)\&#1057;&#1057;%20-%20&#1089;&#1077;&#1090;&#1080;%20&#1089;&#1074;&#1103;&#1079;&#1080;" TargetMode="External"/><Relationship Id="rId1965" Type="http://schemas.openxmlformats.org/officeDocument/2006/relationships/hyperlink" Target="&#1056;&#1044;/&#1064;&#1080;&#1092;&#1088;%203.3.%20(&#1050;&#1091;&#1087;&#1086;&#1083;&#1100;&#1085;&#1099;&#1077;%20&#1089;&#1082;&#1083;&#1072;&#1076;&#1099;%203.3.1...3.3.8)/3.3/&#1054;&#1047;&#1050;%20-%20&#1086;&#1075;&#1085;&#1077;&#1079;&#1072;&#1097;/&#1040;&#1085;&#1085;&#1091;&#1083;&#1080;&#1088;&#1086;&#1074;&#1072;&#1085;&#1086;" TargetMode="External"/><Relationship Id="rId3180" Type="http://schemas.openxmlformats.org/officeDocument/2006/relationships/hyperlink" Target="&#1040;&#1055;&#1055;\2023\&#1040;&#1082;&#1090;%20&#1087;&#1088;&#1080;&#1077;&#1084;&#1072;-&#1087;&#1077;&#1088;&#1077;&#1076;&#1072;&#1095;&#1080;%20&#1056;&#1044;%20&#1055;&#1072;&#1088;&#1082;&#1085;&#1077;&#1092;&#1090;&#1100;%2022.05.2023.pdf" TargetMode="External"/><Relationship Id="rId1618" Type="http://schemas.openxmlformats.org/officeDocument/2006/relationships/hyperlink" Target="&#1056;&#1044;/&#1064;&#1080;&#1092;&#1088;%202.1.12%20(&#1050;&#1043;%20&#8470;12)/&#1054;&#1047;&#1050;(&#1055;&#1054;&#1047;)%20-%20&#1086;&#1075;&#1085;&#1077;&#1079;&#1072;&#1097;/&#1040;&#1085;&#1085;&#1091;&#1083;&#1080;&#1088;&#1086;&#1074;&#1072;&#1085;&#1086;" TargetMode="External"/><Relationship Id="rId1825" Type="http://schemas.openxmlformats.org/officeDocument/2006/relationships/hyperlink" Target="&#1056;&#1044;/&#1064;&#1080;&#1092;&#1088;%203.1%20(&#1050;&#1088;&#1099;&#1090;&#1099;&#1081;%20&#1089;&#1082;&#1083;&#1072;&#1076;%20%20&#8470;1)/&#1050;&#1044;.&#1057;&#1059;&#1041;-%20&#1082;&#1086;&#1085;&#1089;&#1090;&#1088;%20&#1076;&#1077;&#1088;&#1077;&#1074;/&#1040;&#1085;&#1085;&#1091;&#1083;&#1080;&#1088;&#1086;&#1074;&#1072;&#1085;&#1086;" TargetMode="External"/><Relationship Id="rId3040" Type="http://schemas.openxmlformats.org/officeDocument/2006/relationships/hyperlink" Target="&#1057;&#1044;/&#1064;&#1080;&#1092;&#1088;%202.1.11%20(&#1050;&#1043;%20&#8470;11)/&#1042;&#1057;%20-%20&#1074;&#1086;&#1079;&#1076;&#1091;&#1093;&#1086;&#1089;&#1085;&#1072;&#1073;&#1078;" TargetMode="External"/><Relationship Id="rId2599" Type="http://schemas.openxmlformats.org/officeDocument/2006/relationships/hyperlink" Target="&#1056;&#1044;\&#1064;&#1080;&#1092;&#1088;%208.2%20(&#1050;&#1055;&#1055;%20&#8470;2)\AOB%20-%20&#1072;&#1074;&#1090;&#1086;&#1084;&#1072;&#1090;&#1080;&#1079;.%20&#1086;&#1090;&#1086;&#1087;&#1083;.,%20&#1074;&#1077;&#1085;&#1090;.%20&#1080;%20&#1082;&#1086;&#1085;&#1076;&#1080;&#1094;\&#1040;&#1085;&#1085;&#1091;&#1083;&#1080;&#1088;&#1086;&#1074;&#1072;&#1085;&#1086;" TargetMode="External"/><Relationship Id="rId778" Type="http://schemas.openxmlformats.org/officeDocument/2006/relationships/hyperlink" Target="&#1053;&#1072;&#1082;&#1083;&#1072;&#1076;&#1085;&#1099;&#1077;\2024\2024%2004%2018%20&#1041;&#1043;&#1048;_2185.pdf" TargetMode="External"/><Relationship Id="rId985" Type="http://schemas.openxmlformats.org/officeDocument/2006/relationships/hyperlink" Target="&#1053;&#1072;&#1082;&#1083;&#1072;&#1076;&#1085;&#1099;&#1077;\2024\2024%2005%2023%20&#1041;&#1043;&#1048;_2680.pdf" TargetMode="External"/><Relationship Id="rId2459" Type="http://schemas.openxmlformats.org/officeDocument/2006/relationships/hyperlink" Target="&#1056;&#1044;/&#1064;&#1080;&#1092;&#1088;%206.2%20(&#1055;&#1077;&#1096;&#1077;&#1093;%20&#1101;&#1089;&#1090;&#1072;&#1082;)/&#1050;&#1046;%20-%20&#1082;&#1086;&#1085;&#1089;&#1090;&#1088;%20&#1078;&#1077;&#1083;&#1077;&#1079;&#1086;&#1073;/&#1040;&#1085;&#1085;&#1091;&#1083;&#1080;&#1088;&#1086;&#1074;&#1072;&#1085;&#1086;" TargetMode="External"/><Relationship Id="rId2666" Type="http://schemas.openxmlformats.org/officeDocument/2006/relationships/hyperlink" Target="&#1040;&#1055;&#1055;\2022\&#1040;&#1082;&#1090;%20&#1087;&#1088;&#1080;&#1077;&#1084;&#1072;-&#1087;&#1077;&#1088;&#1077;&#1076;&#1072;&#1095;&#1080;%20&#1056;&#1044;%20&#1055;&#1072;&#1088;&#1082;&#1085;&#1077;&#1092;&#1090;&#1100;%2020.06.2022.pdf" TargetMode="External"/><Relationship Id="rId2873" Type="http://schemas.openxmlformats.org/officeDocument/2006/relationships/hyperlink" Target="&#1056;&#1044;/&#1064;&#1080;&#1092;&#1088;%208.4%20(&#1050;&#1055;&#1055;%20&#1089;&#1086;%20&#1089;&#1087;&#1077;&#1094;%20&#1087;&#1088;&#1086;&#1093;&#1086;&#1076;)/&#1058;&#1057;&#1055;&#1050;%20-%20&#1090;&#1077;&#1093;%20&#1089;&#1088;-&#1074;&#1072;%20&#1087;&#1086;&#1075;&#1088;%20&#1082;&#1086;&#1085;&#1090;&#1088;/&#1040;&#1085;&#1085;&#1091;&#1083;&#1080;&#1088;&#1086;&#1074;&#1072;&#1085;&#1086;" TargetMode="External"/><Relationship Id="rId638" Type="http://schemas.openxmlformats.org/officeDocument/2006/relationships/hyperlink" Target="&#1040;&#1055;&#1055;\2023\&#1040;&#1082;&#1090;%20&#1087;&#1088;&#1080;&#1077;&#1084;&#1072;-&#1087;&#1077;&#1088;&#1077;&#1076;&#1072;&#1095;&#1080;%20&#1056;&#1044;%20&#1055;&#1072;&#1088;&#1082;&#1085;&#1077;&#1092;&#1090;&#1100;%2008.08.2023.pdf" TargetMode="External"/><Relationship Id="rId845" Type="http://schemas.openxmlformats.org/officeDocument/2006/relationships/hyperlink" Target="&#1056;&#1044;/&#1064;&#1080;&#1092;&#1088;%202.1.2,%202.1.7%20(&#1050;&#1043;%20&#8470;2,%207)/&#1040;&#1056;%20-%20&#1072;&#1088;&#1093;&#1080;&#1090;%20&#1088;&#1077;&#1096;/&#1040;&#1056;3%20-%20&#1074;%20&#1086;&#1089;&#1103;&#1093;%2015-23" TargetMode="External"/><Relationship Id="rId1268" Type="http://schemas.openxmlformats.org/officeDocument/2006/relationships/hyperlink" Target="&#1056;&#1044;\&#1064;&#1080;&#1092;&#1088;%203.2%20(&#1050;&#1088;&#1099;&#1090;&#1099;&#1081;%20&#1089;&#1082;&#1083;&#1072;&#1076;%20&#8470;2)\&#1050;&#1052;%20-%20&#1082;&#1086;&#1085;&#1089;&#1090;&#1088;%20&#1084;&#1077;&#1090;&#1072;&#1083;&#1083;\&#1050;&#1052;3%20-%20&#1084;&#1086;&#1073;&#1080;&#1083;&#1100;&#1085;&#1099;&#1081;%20&#1073;&#1091;&#1085;&#1082;&#1077;&#1088;\&#1040;&#1085;&#1085;&#1091;&#1083;&#1080;&#1088;&#1086;&#1074;&#1072;&#1085;&#1086;" TargetMode="External"/><Relationship Id="rId1475" Type="http://schemas.openxmlformats.org/officeDocument/2006/relationships/hyperlink" Target="&#1056;&#1044;\&#1064;&#1080;&#1092;&#1088;%201.1,%201.2,%202.1.0%20(&#1057;&#1056;&#1042;,%20&#1047;&#1058;,%20&#1058;&#1086;&#1085;&#1085;&#1077;&#1083;&#1100;)\&#1069;&#1054;&#1052;%20-%20&#1101;&#1083;.&#1086;&#1089;&#1074;&#1077;&#1097;\&#1040;&#1085;&#1085;&#1091;&#1083;&#1080;&#1088;&#1086;&#1074;&#1072;&#1085;&#1086;" TargetMode="External"/><Relationship Id="rId1682" Type="http://schemas.openxmlformats.org/officeDocument/2006/relationships/hyperlink" Target="&#1056;&#1044;/&#1064;&#1080;&#1092;&#1088;%202.2.1%20(&#1055;&#1077;&#1088;&#1077;&#1089;&#1099;&#1087;&#1085;&#1072;&#1103;%20&#1089;&#1090;&#1072;&#1085;&#1094;%20&#8470;1)/&#1054;&#1042;%20%20-%20%20&#1086;&#1090;&#1086;&#1087;&#1083;,%20&#1074;&#1077;&#1085;&#1090;,%20&#1082;&#1086;&#1085;&#1076;&#1080;&#1094;/&#1040;&#1085;&#1085;&#1091;&#1083;&#1080;&#1088;&#1086;&#1074;&#1072;&#1085;&#1086;" TargetMode="External"/><Relationship Id="rId2319" Type="http://schemas.openxmlformats.org/officeDocument/2006/relationships/hyperlink" Target="&#1056;&#1044;/&#1064;&#1080;&#1092;&#1088;%202.1.0,%202.2.1%20(&#1058;&#1086;&#1085;&#1085;&#1077;&#1083;&#1100;%20&#1055;&#1057;%20&#8470;1)/&#1042;&#1050;%20-%20&#1074;&#1085;&#1091;&#1090;&#1088;.%20&#1089;&#1080;&#1089;.%20&#1042;&#1080;&#1050;/&#1040;&#1085;&#1085;&#1091;&#1083;&#1080;&#1088;&#1086;&#1074;&#1072;&#1085;&#1086;" TargetMode="External"/><Relationship Id="rId2526" Type="http://schemas.openxmlformats.org/officeDocument/2006/relationships/hyperlink" Target="&#1056;&#1044;/&#1064;&#1080;&#1092;&#1088;%207.1%20(&#1056;&#1052;&#1052;)/&#1057;&#1057;%20-%20&#1089;&#1077;&#1090;&#1080;%20&#1089;&#1074;&#1103;&#1079;&#1080;/&#1040;&#1085;&#1085;&#1091;&#1083;&#1080;&#1088;&#1086;&#1074;&#1072;&#1085;&#1086;" TargetMode="External"/><Relationship Id="rId2733" Type="http://schemas.openxmlformats.org/officeDocument/2006/relationships/hyperlink" Target="&#1040;&#1055;&#1055;\2023\&#1040;&#1082;&#1090;%20&#1087;&#1088;&#1080;&#1077;&#1084;&#1072;-&#1087;&#1077;&#1088;&#1077;&#1076;&#1072;&#1095;&#1080;%20&#1056;&#1044;%20&#1055;&#1072;&#1088;&#1082;&#1085;&#1077;&#1092;&#1090;&#1100;%2025.05.2023.pdf" TargetMode="External"/><Relationship Id="rId705" Type="http://schemas.openxmlformats.org/officeDocument/2006/relationships/hyperlink" Target="&#1057;&#1044;/&#1064;&#1080;&#1092;&#1088;%202.1.1%20(&#1050;&#1043;%20&#8470;1)/&#1050;&#1046;%20-%20&#1082;&#1086;&#1085;&#1089;&#1090;&#1088;%20&#1078;&#1077;&#1083;&#1077;&#1079;&#1086;&#1073;/&#1050;&#1046;02" TargetMode="External"/><Relationship Id="rId1128" Type="http://schemas.openxmlformats.org/officeDocument/2006/relationships/hyperlink" Target="&#1056;&#1044;/&#1064;&#1080;&#1092;&#1088;%202.2.6%20(&#1055;&#1077;&#1088;&#1077;&#1089;&#1099;&#1087;&#1085;&#1072;&#1103;%20&#1089;&#1090;&#1072;&#1085;&#1094;%20&#8470;6)/&#1058;&#1061;%20-%20&#1090;&#1077;&#1093;&#1085;&#1086;&#1083;&#1086;&#1075;&#1080;&#1103;%20&#1087;&#1088;&#1086;&#1080;&#1079;&#1074;&#1086;&#1076;&#1089;&#1090;&#1074;&#1072;/&#1040;&#1085;&#1085;&#1091;&#1083;&#1080;&#1088;&#1086;&#1074;&#1072;&#1085;&#1086;" TargetMode="External"/><Relationship Id="rId1335" Type="http://schemas.openxmlformats.org/officeDocument/2006/relationships/hyperlink" Target="&#1056;&#1044;\&#1064;&#1080;&#1092;&#1088;%202.2.3%20(&#1055;&#1077;&#1088;&#1077;&#1089;&#1099;&#1087;&#1085;&#1072;&#1103;%20&#1089;&#1090;&#1072;&#1085;&#1094;%20&#8470;3)\&#1050;&#1052;%20-%20&#1082;&#1086;&#1085;&#1089;&#1090;&#1088;%20&#1084;&#1077;&#1090;&#1072;&#1083;&#1083;" TargetMode="External"/><Relationship Id="rId1542" Type="http://schemas.openxmlformats.org/officeDocument/2006/relationships/hyperlink" Target="&#1056;&#1044;/&#1064;&#1080;&#1092;&#1088;%202.1.3%20(&#1050;&#1043;%20&#8470;3)/&#1050;&#1052;%20-%20&#1082;&#1086;&#1085;&#1089;&#1090;&#1088;%20&#1084;&#1077;&#1090;&#1072;&#1083;&#1083;/&#1040;&#1085;&#1085;&#1091;&#1083;&#1080;&#1088;&#1086;&#1074;&#1072;&#1085;&#1086;" TargetMode="External"/><Relationship Id="rId2940" Type="http://schemas.openxmlformats.org/officeDocument/2006/relationships/hyperlink" Target="&#1040;&#1055;&#1055;\2024\&#1040;&#1055;&#1055;%20&#1056;&#1044;%20&#1055;&#1072;&#1088;&#1082;&#1085;&#1077;&#1092;&#1090;&#1100;%2002.05.2024.pdf" TargetMode="External"/><Relationship Id="rId912" Type="http://schemas.openxmlformats.org/officeDocument/2006/relationships/hyperlink" Target="&#1056;&#1044;\&#1064;&#1080;&#1092;&#1088;%202.2.1%20(&#1055;&#1077;&#1088;&#1077;&#1089;&#1099;&#1087;&#1085;&#1072;&#1103;%20&#1089;&#1090;&#1072;&#1085;&#1094;%20&#8470;1)\&#1050;&#1046;%20-%20&#1082;&#1086;&#1085;&#1089;&#1090;&#1088;%20&#1078;&#1077;&#1083;&#1077;&#1079;&#1086;&#1073;\&#1050;&#1046;02" TargetMode="External"/><Relationship Id="rId2800" Type="http://schemas.openxmlformats.org/officeDocument/2006/relationships/hyperlink" Target="&#1040;&#1055;&#1055;\2023\&#1040;&#1082;&#1090;%20&#1087;&#1088;&#1080;&#1077;&#1084;&#1072;-&#1087;&#1077;&#1088;&#1077;&#1076;&#1072;&#1095;&#1080;%20&#1056;&#1044;%20&#1055;&#1072;&#1088;&#1082;&#1085;&#1077;&#1092;&#1090;&#1100;%2012.10.2023_&#8470;1.pdf" TargetMode="External"/><Relationship Id="rId41" Type="http://schemas.openxmlformats.org/officeDocument/2006/relationships/hyperlink" Target="&#1056;&#1044;/&#1064;&#1080;&#1092;&#1088;%202.1.0,%202.2.1%20(&#1058;&#1086;&#1085;&#1085;&#1077;&#1083;&#1100;%20&#1055;&#1057;%20&#8470;1)/&#1055;&#1057;.&#1057;&#1059;&#1041;%20-%20&#1089;&#1080;&#1089;&#1090;%20&#1087;&#1088;&#1086;&#1090;&#1080;&#1074;&#1086;&#1087;%20&#1072;&#1074;&#1090;/&#1040;&#1085;&#1085;&#1091;&#1083;&#1080;&#1088;&#1086;&#1074;&#1072;&#1085;&#1086;" TargetMode="External"/><Relationship Id="rId1402" Type="http://schemas.openxmlformats.org/officeDocument/2006/relationships/hyperlink" Target="&#1053;&#1072;&#1082;&#1083;&#1072;&#1076;&#1085;&#1099;&#1077;\2024\2024%2009%2003%20&#1041;&#1043;&#1048;_4980.pdf" TargetMode="External"/><Relationship Id="rId288" Type="http://schemas.openxmlformats.org/officeDocument/2006/relationships/hyperlink" Target="&#1056;&#1044;/&#1064;&#1080;&#1092;&#1088;%2001%20(&#1057;&#1077;&#1090;&#1080;%20&#1089;&#1074;&#1103;&#1079;&#1080;%20&#1059;&#1047;&#1054;&#1058;)/&#1058;&#1061;%20-%20&#1090;&#1077;&#1093;&#1085;&#1086;&#1083;&#1086;&#1075;.%20&#1088;&#1077;&#1096;&#1077;&#1085;/&#1040;&#1085;&#1085;&#1091;&#1083;&#1080;&#1088;&#1086;&#1074;&#1072;&#1085;&#1086;" TargetMode="External"/><Relationship Id="rId495" Type="http://schemas.openxmlformats.org/officeDocument/2006/relationships/hyperlink" Target="&#1040;&#1055;&#1055;\2022\&#1040;&#1082;&#1090;%20&#1087;&#1088;&#1080;&#1077;&#1084;&#1072;-&#1087;&#1077;&#1088;&#1077;&#1076;&#1072;&#1095;&#1080;%20&#1056;&#1044;%20&#1055;&#1072;&#1088;&#1082;&#1085;&#1077;&#1092;&#1090;&#1100;%2018.08.2022.pdf" TargetMode="External"/><Relationship Id="rId2176" Type="http://schemas.openxmlformats.org/officeDocument/2006/relationships/hyperlink" Target="&#1053;&#1072;&#1082;&#1083;&#1072;&#1076;&#1085;&#1099;&#1077;\2023\2023%2003%2003%20&#1041;&#1043;&#1048;_1015.pdf" TargetMode="External"/><Relationship Id="rId2383" Type="http://schemas.openxmlformats.org/officeDocument/2006/relationships/hyperlink" Target="&#1040;&#1055;&#1055;\2024\&#1054;&#1054;&#1054;%20&#1058;&#1050;%20&#171;&#1058;&#1077;&#1083;&#1077;&#1089;&#1074;&#1103;&#1079;&#1100;&#187;\2407-3%20&#1040;&#1055;&#1055;%20&#1056;&#1044;%20&#1058;&#1077;&#1083;&#1077;&#1089;&#1074;&#1103;&#1079;&#1100;%2006.08.2024.pdf" TargetMode="External"/><Relationship Id="rId2590" Type="http://schemas.openxmlformats.org/officeDocument/2006/relationships/hyperlink" Target="&#1056;&#1044;/&#1064;&#1080;&#1092;&#1088;%208.1%20(&#1050;&#1055;&#1055;-1%20&#1089;&#1084;&#1086;&#1090;&#1088;%20&#1101;&#1089;&#1090;%20&#1046;&#1044;)/&#1055;&#1057;%20-%20&#1087;&#1088;&#1086;&#1090;&#1080;&#1074;&#1086;&#1087;&#1086;&#1078;%20&#1072;&#1074;&#1090;&#1086;&#1084;/&#1040;&#1085;&#1085;&#1091;&#1083;&#1080;&#1088;&#1086;&#1074;&#1072;&#1085;&#1086;" TargetMode="External"/><Relationship Id="rId3227" Type="http://schemas.openxmlformats.org/officeDocument/2006/relationships/hyperlink" Target="&#1056;&#1044;\&#1064;&#1080;&#1092;&#1088;%201.1%20(&#1057;&#1090;&#1072;&#1085;&#1094;&#1080;&#1103;%20&#1088;&#1072;&#1079;&#1075;&#1088;%20&#1074;&#1072;&#1075;&#1086;&#1085;&#1086;&#1074;)\&#1050;&#1046;%20-%20&#1082;&#1086;&#1085;&#1089;&#1090;&#1088;%20&#1078;&#1077;&#1083;&#1077;&#1079;&#1086;&#1073;\&#1050;&#1046;1\&#1048;&#1079;&#1084;.2" TargetMode="External"/><Relationship Id="rId148" Type="http://schemas.openxmlformats.org/officeDocument/2006/relationships/hyperlink" Target="&#1057;&#1044;\&#1064;&#1080;&#1092;&#1088;%202.2.4,%202.1.6%20(&#1055;&#1057;%20&#8470;4,%20&#1050;&#1043;%20&#8470;6)\&#1050;&#1046;\&#1048;&#1079;&#1084;.0" TargetMode="External"/><Relationship Id="rId355" Type="http://schemas.openxmlformats.org/officeDocument/2006/relationships/hyperlink" Target="&#1056;&#1044;/&#1064;&#1080;&#1092;&#1088;%202.1.12%20(&#1050;&#1043;%20&#8470;12)/&#1040;&#1056;%20-%20&#1072;&#1088;&#1093;&#1080;&#1090;%20&#1088;&#1077;&#1096;/&#1040;&#1085;&#1085;&#1091;&#1083;&#1080;&#1088;&#1086;&#1074;&#1072;&#1085;&#1086;" TargetMode="External"/><Relationship Id="rId562" Type="http://schemas.openxmlformats.org/officeDocument/2006/relationships/hyperlink" Target="&#1040;&#1055;&#1055;\2023\&#1040;&#1082;&#1090;%20&#1087;&#1088;&#1080;&#1077;&#1084;&#1072;-&#1087;&#1077;&#1088;&#1077;&#1076;&#1072;&#1095;&#1080;%20&#1056;&#1044;%20&#1055;&#1072;&#1088;&#1082;&#1085;&#1077;&#1092;&#1090;&#1100;%2003.04.2023.pdf" TargetMode="External"/><Relationship Id="rId1192" Type="http://schemas.openxmlformats.org/officeDocument/2006/relationships/hyperlink" Target="&#1057;&#1044;/&#1064;&#1080;&#1092;&#1088;%202.1.2,%202.1.7%20(&#1050;&#1043;%20&#8470;2,%207)/&#1069;&#1054;&#1052;%20-%20&#1101;&#1083;&#1077;&#1082;&#1090;&#1088;&#1080;&#1095;%20&#1086;&#1089;&#1074;&#1077;&#1097;/&#1069;&#1054;&#1052;1%20-%20&#1074;%20&#1086;&#1089;&#1103;&#1093;%201-7/&#1088;&#1077;&#1074;.&#1040;" TargetMode="External"/><Relationship Id="rId2036" Type="http://schemas.openxmlformats.org/officeDocument/2006/relationships/hyperlink" Target="&#1056;&#1044;/&#1064;&#1080;&#1092;&#1088;%205.1.7%20(&#1052;&#1072;&#1095;&#1090;&#1099;%20&#1086;&#1089;&#1074;&#1077;&#1097;)/&#1050;&#1046;%20-&#1082;&#1086;&#1085;&#1089;&#1090;&#1088;%20&#1078;&#1077;&#1083;&#1077;&#1079;&#1086;&#1073;" TargetMode="External"/><Relationship Id="rId2243" Type="http://schemas.openxmlformats.org/officeDocument/2006/relationships/hyperlink" Target="&#1056;&#1044;/&#1064;&#1080;&#1092;&#1088;%205.3%20(&#1050;&#1086;&#1090;&#1077;&#1083;&#1100;&#1085;&#1072;&#1103;)/&#1042;&#1050;%20-%20&#1074;&#1086;&#1076;&#1086;&#1089;&#1085;%20&#1082;&#1072;&#1085;&#1072;&#1083;&#1080;&#1079;/&#1040;&#1085;&#1085;&#1091;&#1083;&#1080;&#1088;&#1086;&#1074;&#1072;&#1085;&#1086;" TargetMode="External"/><Relationship Id="rId2450" Type="http://schemas.openxmlformats.org/officeDocument/2006/relationships/hyperlink" Target="&#1056;&#1044;/&#1064;&#1080;&#1092;&#1088;%206.1%20(&#1040;&#1041;&#1050;)/&#1069;&#1054;&#1052;%20-%20&#1101;&#1083;&#1077;&#1082;&#1090;&#1088;&#1086;&#1086;&#1089;&#1074;&#1077;&#1097;/&#1040;&#1085;&#1085;&#1091;&#1083;&#1080;&#1088;&#1086;&#1074;&#1072;&#1085;&#1086;" TargetMode="External"/><Relationship Id="rId215" Type="http://schemas.openxmlformats.org/officeDocument/2006/relationships/hyperlink" Target="&#1056;&#1044;/&#1064;&#1080;&#1092;&#1088;%202.1.2,%202.1.7%20(&#1050;&#1043;%20&#8470;2,%207)/&#1050;&#1046;%20-%20&#1082;&#1086;&#1085;&#1089;&#1090;&#1088;%20&#1078;&#1077;&#1083;&#1077;&#1079;&#1086;&#1073;/&#1050;&#1046;02/&#1040;&#1085;&#1085;&#1091;&#1083;&#1080;&#1088;&#1086;&#1074;&#1072;&#1085;&#1086;" TargetMode="External"/><Relationship Id="rId422" Type="http://schemas.openxmlformats.org/officeDocument/2006/relationships/hyperlink" Target="&#1056;&#1044;/&#1064;&#1080;&#1092;&#1088;%202.1.11,%203.2%20(&#1050;&#1043;%20&#8470;11,%20&#1050;&#1088;&#1099;&#1090;&#1099;&#1081;%20&#1089;&#1082;&#1083;&#1072;&#1076;%20&#8470;2)/&#1055;&#1057;.&#1057;&#1059;&#1041;%20-%20&#1089;&#1080;&#1089;&#1090;%20&#1087;&#1088;&#1086;&#1090;&#1080;&#1074;&#1086;&#1087;%20&#1072;&#1074;&#1090;&#1086;&#1084;/&#1040;&#1085;&#1085;&#1091;&#1083;&#1080;&#1088;&#1086;&#1074;&#1072;&#1085;&#1086;" TargetMode="External"/><Relationship Id="rId1052" Type="http://schemas.openxmlformats.org/officeDocument/2006/relationships/hyperlink" Target="&#1056;&#1044;/&#1064;&#1080;&#1092;&#1088;%202.2.3%20(&#1055;&#1077;&#1088;&#1077;&#1089;&#1099;&#1087;&#1085;&#1072;&#1103;%20&#1089;&#1090;&#1072;&#1085;&#1094;%20&#8470;3)/&#1050;&#1046;%20-%20&#1082;&#1086;&#1085;&#1089;&#1090;&#1088;%20&#1078;&#1077;&#1083;&#1077;&#1079;&#1086;&#1073;/&#1050;&#1046;02%20-%20&#1088;&#1086;&#1089;&#1090;&#1074;&#1077;&#1088;&#1082;&#1080;" TargetMode="External"/><Relationship Id="rId2103" Type="http://schemas.openxmlformats.org/officeDocument/2006/relationships/hyperlink" Target="&#1056;&#1044;\&#1064;&#1080;&#1092;&#1088;%205.2.1%20(&#1054;&#1095;&#1080;&#1089;&#1090;&#1085;&#1099;&#1077;%20&#1089;&#1086;&#1086;&#1088;&#1091;&#1078;&#1077;&#1085;&#1080;&#1103;%20&#1082;&#1072;&#1085;&#1072;&#1083;&#1080;&#1079;&#1072;&#1094;&#1080;&#1080;%20&#1069;&#1050;&#1054;&#1057;)\&#1058;&#1057;%20-%20&#1090;&#1077;&#1087;&#1083;&#1086;&#1074;&#1099;&#1077;%20&#1089;&#1077;&#1090;&#1080;\&#1058;&#1057;%20-%20&#1090;&#1077;&#1087;&#1083;&#1086;&#1074;.%20&#1089;&#1077;&#1090;&#1080;\&#1040;&#1085;&#1085;&#1091;&#1083;&#1080;&#1088;&#1086;&#1074;&#1072;&#1085;&#1086;" TargetMode="External"/><Relationship Id="rId2310" Type="http://schemas.openxmlformats.org/officeDocument/2006/relationships/hyperlink" Target="&#1040;&#1055;&#1055;\2024\2411-1%20&#1040;&#1055;&#1055;%20&#1056;&#1044;%20&#1055;&#1072;&#1088;&#1082;&#1085;&#1077;&#1092;&#1090;&#1100;%2001.11.2024.pdf" TargetMode="External"/><Relationship Id="rId1869" Type="http://schemas.openxmlformats.org/officeDocument/2006/relationships/hyperlink" Target="&#1056;&#1044;/&#1064;&#1080;&#1092;&#1088;%203.2%20(&#1050;&#1088;&#1099;&#1090;&#1099;&#1081;%20&#1089;&#1082;&#1083;&#1072;&#1076;%20&#8470;2)/&#1048;&#1057;&#1041;%20-%20&#1080;&#1085;&#1090;&#1077;&#1075;&#1088;%20&#1089;&#1080;&#1089;&#1090;%20&#1073;&#1077;&#1079;&#1086;&#1087;" TargetMode="External"/><Relationship Id="rId3084" Type="http://schemas.openxmlformats.org/officeDocument/2006/relationships/hyperlink" Target="&#1057;&#1044;/&#1064;&#1080;&#1092;&#1088;%202.1.0%20(&#1058;&#1086;&#1085;&#1085;&#1077;&#1083;&#1100;)/&#1055;&#1059;%20-%20&#1087;&#1099;&#1083;&#1077;&#1091;&#1076;&#1072;&#1083;&#1077;&#1085;&#1080;&#1077;" TargetMode="External"/><Relationship Id="rId1729" Type="http://schemas.openxmlformats.org/officeDocument/2006/relationships/hyperlink" Target="&#1056;&#1044;/&#1064;&#1080;&#1092;&#1088;%202.2.4,%202.1.6%20(&#1055;&#1057;%20&#8470;4,%20&#1050;&#1043;%20&#8470;6)/&#1040;&#1056;%20-%20&#1072;&#1088;&#1093;&#1080;&#1090;&#1077;&#1082;&#1090;%20&#1088;&#1077;&#1096;/&#1040;&#1085;&#1085;&#1091;&#1083;&#1080;&#1088;&#1086;&#1074;&#1072;&#1085;&#1086;" TargetMode="External"/><Relationship Id="rId1936" Type="http://schemas.openxmlformats.org/officeDocument/2006/relationships/hyperlink" Target="&#1056;&#1044;/&#1064;&#1080;&#1092;&#1088;%203.3.%20(&#1050;&#1091;&#1087;&#1086;&#1083;&#1100;&#1085;&#1099;&#1077;%20&#1089;&#1082;&#1083;&#1072;&#1076;&#1099;%203.3.1...3.3.8)/3.3/&#1050;&#1046;%20-%20&#1082;&#1086;&#1085;&#1089;&#1090;&#1088;%20&#1078;&#1077;&#1083;&#1077;&#1079;&#1086;&#1073;/&#1050;&#1046;02.&#1057;&#1059;&#1041;%20-%20&#1090;&#1086;&#1085;&#1085;&#1077;&#1083;&#1080;/&#1040;&#1085;&#1085;&#1091;&#1083;&#1080;&#1088;&#1086;&#1074;&#1072;&#1085;&#1086;" TargetMode="External"/><Relationship Id="rId3151" Type="http://schemas.openxmlformats.org/officeDocument/2006/relationships/hyperlink" Target="&#1040;&#1055;&#1055;\2025\&#1057;&#1044;\25-3%20&#1040;&#1055;&#1055;%20&#1057;&#1044;%20&#1040;&#1083;&#1077;&#1082;&#1086;&#1085;-&#1056;&#1091;&#1089;%2027.02.2025.pdf" TargetMode="External"/><Relationship Id="rId3011" Type="http://schemas.openxmlformats.org/officeDocument/2006/relationships/hyperlink" Target="&#1057;&#1044;/&#1064;&#1080;&#1092;&#1088;%202.1.5,2.1.6,2.1.8..2.1.10,2.1.12,2.1.13,2.2.4..2.2.6/&#1055;&#1058;%20-%20&#1089;&#1080;&#1089;.%20&#1072;&#1074;&#1090;&#1086;&#1084;&#1072;&#1090;%20&#1087;&#1086;&#1078;&#1072;&#1088;&#1086;&#1090;" TargetMode="External"/><Relationship Id="rId5" Type="http://schemas.openxmlformats.org/officeDocument/2006/relationships/hyperlink" Target="&#1056;&#1044;/&#1064;&#1080;&#1092;&#1088;%205.2.3%20(&#1053;&#1072;&#1089;&#1086;&#1089;&#1085;%20&#1089;&#1090;%20&#1087;&#1086;&#1078;&#1072;&#1088;&#1086;&#1090;)/&#1040;&#1057;&#1059;&#1048;%20-%20&#1072;&#1074;&#1090;&#1086;&#1084;&#1072;&#1090;.%20&#1089;&#1080;&#1089;&#1090;.%20&#1091;&#1095;&#1077;&#1090;&#1072;/&#1040;&#1085;&#1085;&#1091;&#1083;&#1080;&#1088;&#1086;&#1074;&#1072;&#1085;&#1086;" TargetMode="External"/><Relationship Id="rId889" Type="http://schemas.openxmlformats.org/officeDocument/2006/relationships/hyperlink" Target="&#1056;&#1044;/&#1064;&#1080;&#1092;&#1088;%202.1.6%20(&#1050;&#1043;%20&#8470;6)/&#1042;&#1057;%20-%20&#1074;&#1086;&#1079;&#1076;&#1091;&#1093;&#1086;&#1089;&#1085;&#1072;&#1073;&#1078;/&#1040;&#1085;&#1085;&#1091;&#1083;&#1080;&#1088;&#1086;&#1074;&#1072;&#1085;&#1086;" TargetMode="External"/><Relationship Id="rId2777" Type="http://schemas.openxmlformats.org/officeDocument/2006/relationships/hyperlink" Target="&#1053;&#1072;&#1082;&#1083;&#1072;&#1076;&#1085;&#1099;&#1077;\2023\2023%2007%2025%203.pdf" TargetMode="External"/><Relationship Id="rId749" Type="http://schemas.openxmlformats.org/officeDocument/2006/relationships/hyperlink" Target="&#1053;&#1072;&#1082;&#1083;&#1072;&#1076;&#1085;&#1099;&#1077;\2023\2023%2012%2022%20&#1041;&#1043;&#1048;_7801.pdf" TargetMode="External"/><Relationship Id="rId1379" Type="http://schemas.openxmlformats.org/officeDocument/2006/relationships/hyperlink" Target="&#1057;&#1044;\&#1064;&#1080;&#1092;&#1088;%202.2.1%20(&#1055;&#1057;%20&#8470;1)\&#1042;&#1057;\&#1088;&#1077;&#1074;.&#1057;" TargetMode="External"/><Relationship Id="rId1586" Type="http://schemas.openxmlformats.org/officeDocument/2006/relationships/hyperlink" Target="&#1056;&#1044;/&#1064;&#1080;&#1092;&#1088;%202.1.11%20(&#1050;&#1043;%20&#8470;11)/&#1042;&#1057;%20-%20&#1074;&#1086;&#1079;&#1076;&#1091;&#1093;&#1086;&#1089;&#1085;&#1072;&#1073;&#1078;/&#1040;&#1085;&#1085;&#1091;&#1083;&#1080;&#1088;&#1086;&#1074;&#1072;&#1085;&#1086;" TargetMode="External"/><Relationship Id="rId2984" Type="http://schemas.openxmlformats.org/officeDocument/2006/relationships/hyperlink" Target="&#1057;&#1044;/&#1064;&#1080;&#1092;&#1088;%202.1.4%20(&#1050;&#1043;%20&#8470;4)/&#1050;&#1046;%20-%20&#1082;&#1086;&#1085;&#1089;&#1090;&#1088;%20&#1078;&#1077;&#1083;&#1077;&#1079;&#1086;&#1073;/&#1050;&#1046;02" TargetMode="External"/><Relationship Id="rId609" Type="http://schemas.openxmlformats.org/officeDocument/2006/relationships/hyperlink" Target="&#1040;&#1055;&#1055;\2023\&#1040;&#1082;&#1090;%20&#1087;&#1088;&#1080;&#1077;&#1084;&#1072;-&#1087;&#1077;&#1088;&#1077;&#1076;&#1072;&#1095;&#1080;%20&#1056;&#1044;%20&#1055;&#1072;&#1088;&#1082;&#1085;&#1077;&#1092;&#1090;&#1100;%2007.09.2023.pdf" TargetMode="External"/><Relationship Id="rId956" Type="http://schemas.openxmlformats.org/officeDocument/2006/relationships/hyperlink" Target="&#1056;&#1044;/&#1064;&#1080;&#1092;&#1088;%202.2.3%20(&#1055;&#1077;&#1088;&#1077;&#1089;&#1099;&#1087;&#1085;&#1072;&#1103;%20&#1089;&#1090;&#1072;&#1085;&#1094;%20&#8470;3)/&#1042;&#1050;%20-%20&#1074;&#1086;&#1076;&#1086;&#1089;&#1085;&#1073;%20&#1082;&#1072;&#1085;&#1072;&#1083;&#1080;&#1079;/&#1040;&#1085;&#1085;&#1091;&#1083;&#1080;&#1088;&#1086;&#1074;&#1072;&#1085;&#1086;" TargetMode="External"/><Relationship Id="rId1239" Type="http://schemas.openxmlformats.org/officeDocument/2006/relationships/hyperlink" Target="&#1056;&#1044;/&#1064;&#1080;&#1092;&#1088;%208.7%20(&#1054;&#1075;&#1088;&#1072;&#1078;&#1076;%20&#1088;&#1077;&#1078;&#1080;&#1084;&#1085;%20&#1090;&#1077;&#1088;&#1088;&#1080;&#1090;%20&#1055;&#1055;)/&#1040;&#1057;%20-%20&#1072;&#1088;&#1093;&#1080;&#1090;%20&#1089;&#1090;&#1088;&#1086;&#1080;&#1090;%20&#1088;&#1077;&#1096;/&#1040;&#1085;&#1085;&#1091;&#1083;&#1080;&#1088;&#1086;&#1074;&#1072;&#1085;&#1086;" TargetMode="External"/><Relationship Id="rId1793" Type="http://schemas.openxmlformats.org/officeDocument/2006/relationships/hyperlink" Target="&#1056;&#1044;/&#1064;&#1080;&#1092;&#1088;%202.2.6%20(&#1055;&#1077;&#1088;&#1077;&#1089;&#1099;&#1087;&#1085;&#1072;&#1103;%20&#1089;&#1090;&#1072;&#1085;&#1094;%20&#8470;6)/&#1069;&#1054;&#1052;%20-%20&#1101;&#1083;.&#1086;&#1089;&#1074;&#1077;&#1097;/&#1040;&#1085;&#1085;&#1091;&#1083;&#1080;&#1088;&#1086;&#1074;&#1072;&#1085;&#1086;&#1075;" TargetMode="External"/><Relationship Id="rId2637" Type="http://schemas.openxmlformats.org/officeDocument/2006/relationships/hyperlink" Target="&#1056;&#1044;/&#1064;&#1080;&#1092;&#1088;%208.3%20(&#1050;&#1055;&#1055;%20&#8470;3)/&#1055;&#1057;%20-%20&#1087;&#1088;&#1086;&#1090;&#1080;&#1074;&#1086;&#1087;%20&#1072;&#1074;&#1090;&#1086;&#1084;/&#1040;&#1085;&#1085;&#1091;&#1083;&#1080;&#1088;&#1086;&#1074;&#1072;&#1085;&#1086;" TargetMode="External"/><Relationship Id="rId2844" Type="http://schemas.openxmlformats.org/officeDocument/2006/relationships/hyperlink" Target="&#1056;&#1044;/&#1064;&#1080;&#1092;&#1088;%208.4%20(&#1050;&#1055;&#1055;%20&#1089;&#1086;%20&#1089;&#1087;&#1077;&#1094;%20&#1087;&#1088;&#1086;&#1093;&#1086;&#1076;)/&#1054;&#1042;%20-%20&#1086;&#1090;&#1086;&#1087;&#1083;,%20&#1074;&#1077;&#1085;&#1090;,%20&#1082;&#1086;&#1085;&#1076;&#1080;&#1094;" TargetMode="External"/><Relationship Id="rId85" Type="http://schemas.openxmlformats.org/officeDocument/2006/relationships/hyperlink" Target="&#1056;&#1044;\&#1064;&#1080;&#1092;&#1088;%202.2.3%20(&#1055;&#1077;&#1088;&#1077;&#1089;&#1099;&#1087;&#1085;&#1072;&#1103;%20&#1089;&#1090;&#1072;&#1085;&#1094;%20&#8470;3)\&#1050;&#1052;%20-%20&#1082;&#1086;&#1085;&#1089;&#1090;&#1088;%20&#1084;&#1077;&#1090;&#1072;&#1083;&#1083;\&#1040;&#1085;&#1085;&#1091;&#1083;&#1080;&#1088;&#1086;&#1074;&#1072;&#1085;&#1086;" TargetMode="External"/><Relationship Id="rId816" Type="http://schemas.openxmlformats.org/officeDocument/2006/relationships/hyperlink" Target="&#1056;&#1044;/&#1064;&#1080;&#1092;&#1088;%202.1.11%20(&#1050;&#1043;%20&#8470;11)/&#1040;&#1056;%20-%20&#1072;&#1088;&#1093;&#1080;&#1090;%20&#1088;&#1077;&#1096;/&#1040;&#1085;&#1085;&#1091;&#1083;&#1080;&#1088;&#1086;&#1074;&#1072;&#1085;&#1086;" TargetMode="External"/><Relationship Id="rId1446" Type="http://schemas.openxmlformats.org/officeDocument/2006/relationships/hyperlink" Target="&#1056;&#1044;/&#1064;&#1080;&#1092;&#1088;%201.1%20(&#1057;&#1090;&#1072;&#1085;&#1094;&#1080;&#1103;%20&#1088;&#1072;&#1079;&#1075;&#1088;%20&#1074;&#1072;&#1075;&#1086;&#1085;&#1086;&#1074;)/&#1050;&#1046;%20-%20&#1082;&#1086;&#1085;&#1089;&#1090;&#1088;%20&#1078;&#1077;&#1083;&#1077;&#1079;&#1086;&#1073;/&#1050;&#1046;06/&#1040;&#1085;&#1085;&#1091;&#1083;&#1080;&#1088;&#1086;&#1074;&#1072;&#1085;&#1086;" TargetMode="External"/><Relationship Id="rId1653" Type="http://schemas.openxmlformats.org/officeDocument/2006/relationships/hyperlink" Target="&#1056;&#1044;\&#1064;&#1080;&#1092;&#1088;%207.1%20(&#1056;&#1052;&#1052;)\&#1040;&#1057;&#1059;&#1048;%20%20-%20&#1072;&#1074;&#1090;&#1086;&#1084;&#1072;&#1090;.%20&#1089;&#1080;&#1089;&#1090;.%20&#1091;&#1095;&#1077;&#1090;&#1072;\&#1040;&#1085;&#1085;&#1091;&#1083;&#1080;&#1088;&#1086;&#1074;&#1072;&#1085;&#1086;" TargetMode="External"/><Relationship Id="rId1860" Type="http://schemas.openxmlformats.org/officeDocument/2006/relationships/hyperlink" Target="&#1056;&#1044;\&#1064;&#1080;&#1092;&#1088;%208.3%20(&#1050;&#1055;&#1055;%20&#8470;3)\&#1048;&#1057;&#1041;%20-%20&#1080;&#1085;&#1090;&#1077;&#1075;&#1088;%20&#1089;&#1080;&#1089;&#1090;%20&#1073;&#1077;&#1079;&#1086;&#1087;\&#1040;&#1085;&#1085;&#1091;&#1083;&#1080;&#1088;&#1086;&#1074;&#1072;&#1085;&#1086;" TargetMode="External"/><Relationship Id="rId2704" Type="http://schemas.openxmlformats.org/officeDocument/2006/relationships/hyperlink" Target="&#1057;&#1044;\&#1064;&#1080;&#1092;&#1088;%202.2.5,%202.1.13%20(&#1055;&#1057;%20&#8470;5,%20&#1050;&#1043;%20&#8470;13)\&#1042;&#1050;\&#1088;&#1077;&#1074;.&#1040;" TargetMode="External"/><Relationship Id="rId2911" Type="http://schemas.openxmlformats.org/officeDocument/2006/relationships/hyperlink" Target="&#1056;&#1044;/&#1064;&#1080;&#1092;&#1088;%203.3.%20(&#1050;&#1091;&#1087;&#1086;&#1083;&#1100;&#1085;&#1099;&#1077;%20&#1089;&#1082;&#1083;&#1072;&#1076;&#1099;%203.3.1...3.3.8)/3.3/&#1050;&#1052;%20-%20&#1082;&#1086;&#1085;&#1089;&#1090;&#1088;%20&#1084;&#1077;&#1090;&#1072;&#1083;&#1083;/&#1050;&#1052;2%20-%20&#1085;&#1072;&#1076;&#1082;&#1091;&#1087;.%20&#1075;&#1072;&#1083;&#1077;&#1088;&#1077;&#1103;/&#1040;&#1085;&#1085;&#1091;&#1083;&#1080;&#1088;&#1086;&#1074;&#1072;&#1085;&#1086;" TargetMode="External"/><Relationship Id="rId1306" Type="http://schemas.openxmlformats.org/officeDocument/2006/relationships/hyperlink" Target="&#1056;&#1044;/&#1064;&#1080;&#1092;&#1088;%203.1%20(&#1050;&#1088;&#1099;&#1090;&#1099;&#1081;%20&#1089;&#1082;&#1083;&#1072;&#1076;%20%20&#8470;1)/&#1055;&#1059;%20-%20&#1087;&#1099;&#1083;&#1077;&#1091;&#1076;&#1072;&#1083;&#1077;&#1085;&#1080;&#1077;/&#1040;&#1085;&#1085;&#1091;&#1083;&#1080;&#1088;&#1086;&#1074;&#1072;&#1085;&#1086;" TargetMode="External"/><Relationship Id="rId1513" Type="http://schemas.openxmlformats.org/officeDocument/2006/relationships/hyperlink" Target="&#1056;&#1044;/&#1064;&#1080;&#1092;&#1088;%202.1.2,%202.1.7%20(&#1050;&#1043;%20&#8470;2,%207)/&#1050;&#1046;%20-%20&#1082;&#1086;&#1085;&#1089;&#1090;&#1088;%20&#1078;&#1077;&#1083;&#1077;&#1079;&#1086;&#1073;/&#1050;&#1046;1/&#1040;&#1085;&#1085;&#1091;&#1083;&#1080;&#1088;&#1086;&#1074;&#1072;&#1085;&#1086;" TargetMode="External"/><Relationship Id="rId1720" Type="http://schemas.openxmlformats.org/officeDocument/2006/relationships/hyperlink" Target="&#1053;&#1072;&#1082;&#1083;&#1072;&#1076;&#1085;&#1099;&#1077;\2024\2024%2009%2025%20&#1044;&#1055;_4207.pdf" TargetMode="External"/><Relationship Id="rId12" Type="http://schemas.openxmlformats.org/officeDocument/2006/relationships/hyperlink" Target="&#1056;&#1044;\&#1064;&#1080;&#1092;&#1088;%208.1%20(&#1050;&#1055;&#1055;-1%20&#1089;&#1084;&#1086;&#1090;&#1088;%20&#1101;&#1089;&#1090;%20&#1046;&#1044;)\&#1040;&#1057;&#1059;&#1048;%20-%20&#1072;&#1074;&#1090;&#1086;&#1084;&#1072;&#1090;.%20&#1089;&#1080;&#1089;&#1090;.%20&#1091;&#1095;&#1077;&#1090;&#1072;\&#1040;&#1085;&#1085;&#1091;&#1083;&#1080;&#1088;&#1086;&#1074;&#1072;&#1085;&#1086;" TargetMode="External"/><Relationship Id="rId399" Type="http://schemas.openxmlformats.org/officeDocument/2006/relationships/hyperlink" Target="&#1056;&#1044;/&#1064;&#1080;&#1092;&#1088;%203.3.%20(&#1050;&#1091;&#1087;&#1086;&#1083;&#1100;&#1085;&#1099;&#1077;%20&#1089;&#1082;&#1083;&#1072;&#1076;&#1099;%203.3.1...3.3.8)/3.3/&#1050;&#1046;%20-%20&#1082;&#1086;&#1085;&#1089;&#1090;&#1088;%20&#1078;&#1077;&#1083;&#1077;&#1079;&#1086;&#1073;/&#1050;&#1046;03.&#1057;&#1059;&#1041;%20-%20&#1092;&#1091;&#1085;&#1076;&#1072;&#1084;&#1077;&#1085;&#1090;&#1099;%20&#1086;&#1087;&#1086;&#1088;" TargetMode="External"/><Relationship Id="rId2287" Type="http://schemas.openxmlformats.org/officeDocument/2006/relationships/hyperlink" Target="&#1056;&#1044;/&#1064;&#1080;&#1092;&#1088;%206.1%20(&#1040;&#1041;&#1050;)/&#1042;&#1050;%20-%20&#1074;&#1086;&#1076;&#1086;&#1089;&#1085;,%20&#1082;&#1072;&#1085;&#1072;&#1083;&#1080;&#1079;/&#1040;&#1085;&#1085;&#1091;&#1083;&#1080;&#1088;&#1086;&#1074;&#1072;&#1085;&#1086;/&#1048;&#1079;&#1084;.1" TargetMode="External"/><Relationship Id="rId2494" Type="http://schemas.openxmlformats.org/officeDocument/2006/relationships/hyperlink" Target="&#1056;&#1044;/&#1064;&#1080;&#1092;&#1088;%207.1%20(&#1056;&#1052;&#1052;)/&#1050;&#1046;%20-%20&#1082;&#1086;&#1085;&#1089;&#1090;&#1088;%20&#1078;&#1077;&#1083;&#1077;&#1079;&#1086;&#1073;/&#1050;&#1046;1%20-%20&#1082;&#1086;&#1085;&#1089;&#1090;&#1088;.%20&#1078;&#1073;/&#1040;&#1085;&#1085;&#1091;&#1083;&#1080;&#1088;&#1086;&#1074;&#1072;&#1085;&#1086;" TargetMode="External"/><Relationship Id="rId259" Type="http://schemas.openxmlformats.org/officeDocument/2006/relationships/hyperlink" Target="&#1056;&#1044;\&#1064;&#1080;&#1092;&#1088;%200.0%20(&#1042;&#1085;&#1091;&#1090;&#1088;&#1080;%20&#1074;&#1085;&#1077;&#1096;&#1085;&#1077;%20&#1087;&#1083;&#1086;&#1097;%20&#1089;&#1077;&#1090;&#1080;)\&#1043;&#1057;&#1053;%20-%20&#1075;&#1072;&#1079;&#1072;&#1089;&#1085;&#1072;&#1073;&#1078;%20&#1085;&#1072;&#1088;&#1091;&#1078;\&#1040;&#1085;&#1085;&#1091;&#1083;&#1080;&#1088;&#1086;&#1074;&#1072;&#1085;&#1086;" TargetMode="External"/><Relationship Id="rId466" Type="http://schemas.openxmlformats.org/officeDocument/2006/relationships/hyperlink" Target="&#1040;&#1055;&#1055;\2023\&#1040;&#1082;&#1090;%20&#1087;&#1088;&#1080;&#1077;&#1084;&#1072;-&#1087;&#1077;&#1088;&#1077;&#1076;&#1072;&#1095;&#1080;%20&#1056;&#1044;%20&#1055;&#1072;&#1088;&#1082;&#1085;&#1077;&#1092;&#1090;&#1100;%2011.04.2023.pdf" TargetMode="External"/><Relationship Id="rId673" Type="http://schemas.openxmlformats.org/officeDocument/2006/relationships/hyperlink" Target="&#1040;&#1055;&#1055;\2022\&#1040;&#1082;&#1090;%20&#1087;&#1088;&#1080;&#1077;&#1084;&#1072;-&#1087;&#1077;&#1088;&#1077;&#1076;&#1072;&#1095;&#1080;%20&#1056;&#1044;%20&#1055;&#1072;&#1088;&#1082;&#1085;&#1077;&#1092;&#1090;&#1100;%2025.05.2022.pdf" TargetMode="External"/><Relationship Id="rId880" Type="http://schemas.openxmlformats.org/officeDocument/2006/relationships/hyperlink" Target="&#1056;&#1044;/&#1064;&#1080;&#1092;&#1088;%202.1.5%20(&#1050;&#1043;%20&#8470;5)/&#1040;&#1056;%20-%20&#1072;&#1088;&#1093;&#1080;&#1090;%20&#1088;&#1077;&#1096;/&#1040;&#1085;&#1085;&#1091;&#1083;&#1080;&#1088;&#1086;&#1074;&#1072;&#1085;&#1086;" TargetMode="External"/><Relationship Id="rId1096" Type="http://schemas.openxmlformats.org/officeDocument/2006/relationships/hyperlink" Target="&#1040;&#1055;&#1055;\2024\2406-2%20&#1040;&#1055;&#1055;%20&#1056;&#1044;%20&#1055;&#1072;&#1088;&#1082;&#1085;&#1077;&#1092;&#1090;&#1100;%2019.06.2024.pdf" TargetMode="External"/><Relationship Id="rId2147" Type="http://schemas.openxmlformats.org/officeDocument/2006/relationships/hyperlink" Target="&#1056;&#1044;/&#1064;&#1080;&#1092;&#1088;%205.2.3%20(&#1053;&#1072;&#1089;&#1086;&#1089;&#1085;%20&#1089;&#1090;%20&#1087;&#1086;&#1078;&#1072;&#1088;&#1086;&#1090;)/&#1048;&#1057;&#1041;%20-%20&#1080;&#1085;&#1090;&#1077;&#1075;&#1088;%20&#1089;&#1080;&#1089;&#1090;%20&#1073;&#1077;&#1079;&#1086;&#1087;/&#1040;&#1085;&#1085;&#1091;&#1083;&#1080;&#1088;&#1086;&#1074;&#1072;&#1085;&#1086;" TargetMode="External"/><Relationship Id="rId2354" Type="http://schemas.openxmlformats.org/officeDocument/2006/relationships/hyperlink" Target="&#1056;&#1044;/&#1064;&#1080;&#1092;&#1088;%206.1%20(&#1040;&#1041;&#1050;)/&#1054;&#1042;%20-%20&#1086;&#1090;&#1086;&#1087;&#1083;,%20&#1074;&#1077;&#1085;&#1090;,%20&#1082;&#1086;&#1085;&#1076;&#1080;&#1094;/&#1040;&#1085;&#1085;&#1091;&#1083;&#1080;&#1088;&#1086;&#1074;&#1072;&#1085;&#1086;" TargetMode="External"/><Relationship Id="rId2561" Type="http://schemas.openxmlformats.org/officeDocument/2006/relationships/hyperlink" Target="&#1053;&#1072;&#1082;&#1083;&#1072;&#1076;&#1085;&#1099;&#1077;\2023\2023%2011%2023%20&#1041;&#1043;&#1048;_7088.pdf" TargetMode="External"/><Relationship Id="rId119" Type="http://schemas.openxmlformats.org/officeDocument/2006/relationships/hyperlink" Target="&#1056;&#1044;/&#1064;&#1080;&#1092;&#1088;%202.2.1,%202.1.1%20(&#1055;&#1077;&#1088;&#1077;&#1089;&#1099;&#1087;&#1085;&#1072;&#1103;%20&#1089;&#1090;&#1072;&#1085;&#1094;%20&#8470;1,%20&#1050;&#1086;&#1085;&#1074;&#1077;&#1081;&#1077;&#1088;&#1085;&#1072;&#1103;%20&#1075;&#1072;&#1083;&#1077;&#1088;&#1077;&#1103;%20&#8470;1)/&#1058;&#1061;-%20&#1090;&#1077;&#1093;&#1085;&#1086;&#1083;&#1086;&#1075;&#1080;&#1103;%20&#1087;&#1088;&#1086;&#1080;&#1079;&#1074;&#1086;&#1076;&#1089;&#1090;&#1074;&#1072;/&#1040;&#1085;&#1085;&#1091;&#1083;&#1080;&#1088;&#1086;&#1074;&#1072;&#1085;&#1086;" TargetMode="External"/><Relationship Id="rId326" Type="http://schemas.openxmlformats.org/officeDocument/2006/relationships/hyperlink" Target="&#1056;&#1044;/&#1064;&#1080;&#1092;&#1088;%203.2%20(&#1050;&#1088;&#1099;&#1090;&#1099;&#1081;%20&#1089;&#1082;&#1083;&#1072;&#1076;%20&#8470;2)/AC%20-%20&#1040;&#1088;&#1093;&#1080;&#1090;&#1077;&#1082;&#1090;.-&#1089;&#1090;&#1088;&#1086;&#1080;&#1090;.%20&#1088;&#1077;&#1096;&#1077;&#1085;/&#1040;&#1085;&#1085;&#1091;&#1083;&#1080;&#1088;&#1086;&#1074;&#1072;&#1085;&#1086;" TargetMode="External"/><Relationship Id="rId533" Type="http://schemas.openxmlformats.org/officeDocument/2006/relationships/hyperlink" Target="&#1040;&#1055;&#1055;\2023\&#1040;&#1082;&#1090;%20&#1087;&#1088;&#1080;&#1077;&#1084;&#1072;-&#1087;&#1077;&#1088;&#1077;&#1076;&#1072;&#1095;&#1080;%20&#1056;&#1044;%20&#1055;&#1072;&#1088;&#1082;&#1085;&#1077;&#1092;&#1090;&#1100;%2026.10.2023-2.pdf" TargetMode="External"/><Relationship Id="rId1163" Type="http://schemas.openxmlformats.org/officeDocument/2006/relationships/hyperlink" Target="&#1053;&#1072;&#1082;&#1083;&#1072;&#1076;&#1085;&#1099;&#1077;\2024\2024%2006%2007%20&#1041;&#1043;&#1048;_3183.pdf" TargetMode="External"/><Relationship Id="rId1370" Type="http://schemas.openxmlformats.org/officeDocument/2006/relationships/hyperlink" Target="&#1056;&#1044;\&#1064;&#1080;&#1092;&#1088;%205.2.3%20(&#1053;&#1072;&#1089;&#1086;&#1089;&#1085;%20&#1089;&#1090;%20&#1087;&#1086;&#1078;&#1072;&#1088;&#1086;&#1090;)\&#1057;&#1057;.&#1057;&#1059;&#1041;\&#1088;&#1077;&#1074;.&#1042;" TargetMode="External"/><Relationship Id="rId2007" Type="http://schemas.openxmlformats.org/officeDocument/2006/relationships/hyperlink" Target="&#1056;&#1044;/&#1064;&#1080;&#1092;&#1088;%205.1.2%20(&#1058;&#1055;%20&#8470;2)/&#1069;&#1057;%20-%20&#1101;&#1083;&#1077;&#1082;&#1090;&#1088;&#1086;&#1089;&#1085;&#1072;&#1073;&#1078;" TargetMode="External"/><Relationship Id="rId2214" Type="http://schemas.openxmlformats.org/officeDocument/2006/relationships/hyperlink" Target="&#1056;&#1044;/&#1064;&#1080;&#1092;&#1088;%205.2.3%20(&#1053;&#1072;&#1089;&#1086;&#1089;&#1085;%20&#1089;&#1090;%20&#1087;&#1086;&#1078;&#1072;&#1088;&#1086;&#1090;)/1372-2019-5.4-&#1040;&#1056;%20-%20&#1072;&#1088;&#1093;&#1080;&#1090;&#1077;&#1082;.%20&#1088;&#1077;&#1096;" TargetMode="External"/><Relationship Id="rId740" Type="http://schemas.openxmlformats.org/officeDocument/2006/relationships/hyperlink" Target="&#1053;&#1072;&#1082;&#1083;&#1072;&#1076;&#1085;&#1099;&#1077;\2023\2023%2010%2020%20&#1041;&#1043;&#1048;_6238.pdf" TargetMode="External"/><Relationship Id="rId1023" Type="http://schemas.openxmlformats.org/officeDocument/2006/relationships/hyperlink" Target="&#1056;&#1044;\&#1064;&#1080;&#1092;&#1088;%202.2.5,%202.1.13%20(&#1055;&#1057;%20&#8470;5,%20&#1050;&#1043;%20&#8470;13)\&#1040;&#1056;%20-%20&#1072;&#1088;&#1093;&#1080;&#1090;%20&#1088;&#1077;&#1096;" TargetMode="External"/><Relationship Id="rId2421" Type="http://schemas.openxmlformats.org/officeDocument/2006/relationships/hyperlink" Target="&#1053;&#1072;&#1082;&#1083;&#1072;&#1076;&#1085;&#1099;&#1077;\2023\2023%2010%2005%20&#1041;&#1043;&#1048;_5857.pdf" TargetMode="External"/><Relationship Id="rId600" Type="http://schemas.openxmlformats.org/officeDocument/2006/relationships/hyperlink" Target="&#1040;&#1055;&#1055;\2022\&#1040;&#1082;&#1090;%20&#1087;&#1088;&#1080;&#1077;&#1084;&#1072;-&#1087;&#1077;&#1088;&#1077;&#1076;&#1072;&#1095;&#1080;%20&#1056;&#1044;%20&#1055;&#1072;&#1088;&#1082;&#1085;&#1077;&#1092;&#1090;&#1100;%2020.12.2022.pdf" TargetMode="External"/><Relationship Id="rId1230" Type="http://schemas.openxmlformats.org/officeDocument/2006/relationships/hyperlink" Target="&#1053;&#1072;&#1082;&#1083;&#1072;&#1076;&#1085;&#1099;&#1077;\2024\2024%2006%2007%20&#1041;&#1043;&#1048;_3183.pdf" TargetMode="External"/><Relationship Id="rId3195" Type="http://schemas.openxmlformats.org/officeDocument/2006/relationships/hyperlink" Target="&#1056;&#1044;\&#1064;&#1080;&#1092;&#1088;%205.1.9%20(&#1069;&#1083;&#1077;&#1082;&#1090;&#1088;&#1086;&#1082;&#1072;&#1073;.%20&#1101;&#1089;&#1090;&#1072;&#1082;&#1072;&#1076;&#1072;)\&#1050;&#1046;\&#1088;&#1077;&#1074;.&#1042;" TargetMode="External"/><Relationship Id="rId3055" Type="http://schemas.openxmlformats.org/officeDocument/2006/relationships/hyperlink" Target="&#1053;&#1072;&#1082;&#1083;&#1072;&#1076;&#1085;&#1099;&#1077;\2025\2025%2001%2031%20&#1044;&#1055;-340.pdf" TargetMode="External"/><Relationship Id="rId3262" Type="http://schemas.openxmlformats.org/officeDocument/2006/relationships/hyperlink" Target="&#1057;&#1044;\&#1064;&#1080;&#1092;&#1088;%203.1%20(&#1050;&#1088;&#1099;&#1090;&#1099;&#1081;%20&#1089;&#1082;&#1083;&#1072;&#1076;%20&#8470;1)\&#1050;&#1044;%20-%20&#1082;&#1086;&#1085;&#1089;&#1090;&#1088;%20&#1076;&#1077;&#1088;&#1077;&#1074;\&#1088;&#1077;&#1074;.&#1042;" TargetMode="External"/><Relationship Id="rId183" Type="http://schemas.openxmlformats.org/officeDocument/2006/relationships/hyperlink" Target="&#1056;&#1044;\&#1064;&#1080;&#1092;&#1088;%200.0%20(&#1042;&#1085;&#1091;&#1090;&#1088;&#1080;%20&#1074;&#1085;&#1077;&#1096;&#1085;&#1077;%20&#1087;&#1083;&#1086;&#1097;%20&#1089;&#1077;&#1090;&#1080;)\&#1053;&#1042;&#1050;%20-%20&#1085;&#1072;&#1088;&#1091;&#1078;%20&#1089;&#1077;&#1090;&#1080;%20&#1074;&#1086;&#1076;&#1086;&#1089;&#1085;%20&#1082;&#1072;&#1085;&#1072;&#1083;&#1080;&#1079;\&#1053;&#1042;&#1050;\&#1048;&#1079;&#1084;.4" TargetMode="External"/><Relationship Id="rId390" Type="http://schemas.openxmlformats.org/officeDocument/2006/relationships/hyperlink" Target="&#1057;&#1044;/&#1064;&#1080;&#1092;&#1088;%206.1%20(&#1040;&#1041;&#1050;)/&#1040;&#1048;/&#1048;&#1079;&#1084;.0" TargetMode="External"/><Relationship Id="rId1907" Type="http://schemas.openxmlformats.org/officeDocument/2006/relationships/hyperlink" Target="&#1056;&#1044;/&#1064;&#1080;&#1092;&#1088;%203.3.%20(&#1050;&#1091;&#1087;&#1086;&#1083;&#1100;&#1085;&#1099;&#1077;%20&#1089;&#1082;&#1083;&#1072;&#1076;&#1099;%203.3.1...3.3.8)/3.3.1..3.3.8/&#1050;&#1046;.&#1057;&#1059;&#1041;%20-%20&#1082;&#1086;&#1085;&#1089;&#1090;&#1088;%20&#1078;&#1077;&#1083;&#1077;&#1079;&#1086;&#1073;/&#1050;&#1046;04.&#1057;&#1059;&#1041;%20-%20&#1092;&#1091;&#1085;&#1076;&#1072;&#1084;&#1077;&#1085;&#1090;%20&#1085;&#1072;&#1074;&#1077;&#1089;&#1086;&#1074;/&#1040;&#1085;&#1085;&#1091;&#1083;&#1080;&#1088;&#1086;&#1074;&#1072;&#1085;&#1086;" TargetMode="External"/><Relationship Id="rId2071" Type="http://schemas.openxmlformats.org/officeDocument/2006/relationships/hyperlink" Target="&#1056;&#1044;\&#1064;&#1080;&#1092;&#1088;%202.2.4,%202.1.6%20(&#1055;&#1057;%20&#8470;4,%20&#1050;&#1043;%20&#8470;6)\&#1050;&#1046;%20-%20&#1082;&#1086;&#1085;&#1089;&#1090;&#1088;%20&#1078;&#1077;&#1083;&#1077;&#1079;&#1086;&#1073;\&#1050;&#1046;1%20-%20&#1087;&#1077;&#1088;&#1077;&#1082;&#1088;&#1099;&#1090;&#1080;&#1103;" TargetMode="External"/><Relationship Id="rId3122" Type="http://schemas.openxmlformats.org/officeDocument/2006/relationships/hyperlink" Target="&#1057;&#1044;\&#1064;&#1080;&#1092;&#1088;%203.2%20(&#1050;&#1088;&#1099;&#1090;&#1099;&#1081;%20&#1089;&#1082;&#1083;&#1072;&#1076;%20&#8470;2)\&#1040;&#1057;\&#1088;&#1077;&#1074;.&#1042;" TargetMode="External"/><Relationship Id="rId250" Type="http://schemas.openxmlformats.org/officeDocument/2006/relationships/hyperlink" Target="&#1056;&#1044;/&#1064;&#1080;&#1092;&#1088;%202.2.7%20(&#1055;&#1088;&#1080;&#1074;&#1086;&#1076;&#1085;&#1072;&#1103;%20&#1089;&#1090;&#1072;&#1085;&#1094;&#1080;&#1103;)/&#1040;&#1059;&#1055;&#1058;%20-%20&#1072;&#1074;&#1090;&#1086;&#1084;&#1072;&#1090;&#1080;&#1079;%20&#1087;&#1086;&#1078;&#1072;&#1088;&#1086;&#1090;&#1091;&#1096;/&#1040;&#1085;&#1085;&#1091;&#1083;&#1080;&#1088;&#1086;&#1074;&#1072;&#1085;&#1086;" TargetMode="External"/><Relationship Id="rId110" Type="http://schemas.openxmlformats.org/officeDocument/2006/relationships/hyperlink" Target="&#1056;&#1044;\&#1064;&#1080;&#1092;&#1088;%202.1.3%20(&#1050;&#1043;%20&#8470;3)\&#1058;&#1061;%20-%20&#1090;&#1077;&#1093;&#1085;&#1086;&#1083;.%20&#1087;&#1088;&#1086;&#1080;&#1079;&#1074;&#1086;&#1076;" TargetMode="External"/><Relationship Id="rId2888" Type="http://schemas.openxmlformats.org/officeDocument/2006/relationships/hyperlink" Target="&#1056;&#1044;/&#1064;&#1080;&#1092;&#1088;%208.5%20(&#1052;&#1086;&#1076;&#1091;&#1083;&#1100;%20&#1087;&#1086;&#1075;&#1088;&#1072;&#1085;&#1080;&#1095;&#1085;%20&#1089;&#1083;&#1091;&#1078;&#1073;&#1099;)/&#1058;&#1058;%20-%20&#1090;&#1077;&#1093;&#1085;&#1080;&#1095;%20&#1090;&#1088;&#1077;&#1073;/&#1040;&#1085;&#1085;&#1091;&#1083;&#1080;&#1088;&#1086;&#1074;&#1072;&#1085;&#1086;" TargetMode="External"/><Relationship Id="rId1697" Type="http://schemas.openxmlformats.org/officeDocument/2006/relationships/hyperlink" Target="&#1056;&#1044;/&#1064;&#1080;&#1092;&#1088;%202.2.2%20(&#1055;&#1077;&#1088;&#1077;&#1089;&#1099;&#1087;&#1085;&#1072;&#1103;%20&#1089;&#1090;&#1072;&#1085;&#1094;%20&#8470;2)/&#1050;&#1046;%20-%20&#1082;&#1086;&#1085;&#1089;&#1090;&#1088;%20&#1078;&#1077;&#1083;&#1077;&#1079;&#1086;&#1073;/&#1050;&#1046;01%20-%20&#1089;&#1074;&#1072;&#1081;&#1085;&#1086;&#1077;%20&#1086;&#1089;&#1085;&#1086;&#1074;&#1072;&#1085;&#1080;&#1077;/&#1040;&#1085;&#1085;&#1091;&#1083;&#1080;&#1088;&#1086;&#1074;&#1072;&#1085;&#1086;" TargetMode="External"/><Relationship Id="rId2748" Type="http://schemas.openxmlformats.org/officeDocument/2006/relationships/hyperlink" Target="&#1040;&#1055;&#1055;\2023\&#1040;&#1082;&#1090;%20&#1087;&#1088;&#1080;&#1077;&#1084;&#1072;-&#1087;&#1077;&#1088;&#1077;&#1076;&#1072;&#1095;&#1080;%20&#1056;&#1044;%20&#1055;&#1072;&#1088;&#1082;&#1085;&#1077;&#1092;&#1090;&#1100;%2029.06.2023.pdf" TargetMode="External"/><Relationship Id="rId2955" Type="http://schemas.openxmlformats.org/officeDocument/2006/relationships/hyperlink" Target="&#1057;&#1044;/&#1064;&#1080;&#1092;&#1088;%202.1.2,%202.1.7%20(&#1050;&#1043;%20&#8470;2,%207)/&#1040;&#1056;%20-%20&#1072;&#1088;&#1093;&#1080;&#1090;%20&#1088;&#1077;&#1096;/&#1040;&#1056;3%20-%20&#1074;%20&#1086;&#1089;&#1103;&#1093;%2015-23" TargetMode="External"/><Relationship Id="rId927" Type="http://schemas.openxmlformats.org/officeDocument/2006/relationships/hyperlink" Target="&#1056;&#1044;/&#1064;&#1080;&#1092;&#1088;%203.3.%20(&#1050;&#1091;&#1087;&#1086;&#1083;&#1100;&#1085;&#1099;&#1077;%20&#1089;&#1082;&#1083;&#1072;&#1076;&#1099;%203.3.1...3.3.8)/3.3/&#1040;&#1054;&#1042;%20-%20&#1072;&#1074;&#1090;.%20&#1089;&#1080;&#1089;.%20&#1086;&#1090;&#1086;&#1087;&#1083;.,%20&#1074;&#1077;&#1085;&#1090;.%20&#1080;%20&#1082;&#1086;&#1085;&#1076;/&#1040;&#1085;&#1085;&#1091;&#1083;&#1080;&#1088;&#1086;&#1074;&#1072;&#1085;&#1086;" TargetMode="External"/><Relationship Id="rId1557" Type="http://schemas.openxmlformats.org/officeDocument/2006/relationships/hyperlink" Target="&#1056;&#1044;/&#1064;&#1080;&#1092;&#1088;%202.1.4%20(&#1050;&#1043;%20&#8470;4)/&#1054;&#1047;&#1050;%20-%20&#1086;&#1075;&#1085;&#1077;&#1079;&#1072;&#1097;/&#1040;&#1085;&#1085;&#1091;&#1083;&#1080;&#1088;&#1086;&#1074;&#1072;&#1085;&#1086;" TargetMode="External"/><Relationship Id="rId1764" Type="http://schemas.openxmlformats.org/officeDocument/2006/relationships/hyperlink" Target="&#1057;&#1044;/&#1064;&#1080;&#1092;&#1088;%201.2%20(&#1047;&#1076;&#1072;&#1085;&#1080;&#1077;%20&#1090;&#1088;&#1072;&#1085;&#1089;&#1073;&#1086;&#1088;&#1076;&#1077;&#1088;&#1072;)/&#1050;&#1046;02" TargetMode="External"/><Relationship Id="rId1971" Type="http://schemas.openxmlformats.org/officeDocument/2006/relationships/hyperlink" Target="&#1056;&#1044;\&#1064;&#1080;&#1092;&#1088;%203.3.9%20(&#1050;&#1091;&#1087;&#1086;&#1083;&#1100;&#1085;&#1099;&#1081;%20&#1089;&#1082;&#1083;&#1072;&#1076;.%20&#1069;&#1083;.&#1087;&#1086;&#1084;&#1077;&#1097;&#1077;&#1085;&#1080;&#1077;)\&#1040;&#1056;%20-%20&#1072;&#1088;&#1093;&#1080;&#1090;%20&#1088;&#1077;&#1096;\&#1040;&#1085;&#1085;&#1091;&#1083;&#1080;&#1088;&#1086;&#1074;&#1072;&#1085;&#1086;" TargetMode="External"/><Relationship Id="rId2608" Type="http://schemas.openxmlformats.org/officeDocument/2006/relationships/hyperlink" Target="&#1056;&#1044;/&#1064;&#1080;&#1092;&#1088;%208.2%20(&#1050;&#1055;&#1055;%20&#8470;2)/&#1048;&#1057;&#1041;%20-%20&#1080;&#1085;&#1090;&#1077;&#1075;&#1088;%20&#1089;&#1080;&#1089;&#1090;%20&#1073;&#1077;&#1079;&#1086;&#1087;/&#1040;&#1085;&#1085;&#1091;&#1083;&#1080;&#1088;&#1086;&#1074;&#1072;&#1085;&#1086;" TargetMode="External"/><Relationship Id="rId2815" Type="http://schemas.openxmlformats.org/officeDocument/2006/relationships/hyperlink" Target="&#1040;&#1055;&#1055;\2024\&#1040;&#1055;&#1055;%20&#1056;&#1044;%20&#1055;&#1072;&#1088;&#1082;&#1085;&#1077;&#1092;&#1090;&#1100;%2011.04.2024.pdf" TargetMode="External"/><Relationship Id="rId56" Type="http://schemas.openxmlformats.org/officeDocument/2006/relationships/hyperlink" Target="&#1056;&#1044;\&#1064;&#1080;&#1092;&#1088;%200.0%20(&#1042;&#1085;&#1091;&#1090;&#1088;&#1080;%20&#1074;&#1085;&#1077;&#1096;&#1085;&#1077;%20&#1087;&#1083;&#1086;&#1097;%20&#1089;&#1077;&#1090;&#1080;)\&#1056;&#1058;&#1047;.&#1057;&#1059;&#1041;%20-%20&#1089;&#1080;&#1089;&#1090;.%20WI-FI\&#1040;&#1085;&#1085;&#1091;&#1083;&#1080;&#1088;" TargetMode="External"/><Relationship Id="rId1417" Type="http://schemas.openxmlformats.org/officeDocument/2006/relationships/hyperlink" Target="&#1056;&#1044;\&#1064;&#1080;&#1092;&#1088;%205.3%20(&#1050;&#1086;&#1090;&#1077;&#1083;&#1100;&#1085;&#1072;&#1103;)\&#1050;&#1052;%20-%20&#1082;&#1086;&#1085;&#1089;&#1090;&#1088;%20&#1084;&#1077;&#1090;&#1072;&#1083;&#1083;" TargetMode="External"/><Relationship Id="rId1624" Type="http://schemas.openxmlformats.org/officeDocument/2006/relationships/hyperlink" Target="&#1056;&#1044;/&#1064;&#1080;&#1092;&#1088;%202.1.13%20(&#1050;&#1043;%20&#8470;13)/&#1054;&#1042;%20-%20&#1086;&#1090;&#1086;&#1087;&#1083;,%20&#1074;&#1077;&#1085;&#1090;,%20&#1082;&#1086;&#1085;&#1076;&#1080;&#1094;/&#1040;&#1085;&#1085;&#1091;&#1083;&#1080;&#1088;&#1086;&#1074;&#1072;&#1085;&#1086;" TargetMode="External"/><Relationship Id="rId1831" Type="http://schemas.openxmlformats.org/officeDocument/2006/relationships/hyperlink" Target="&#1056;&#1044;/&#1064;&#1080;&#1092;&#1088;%203.1%20(&#1050;&#1088;&#1099;&#1090;&#1099;&#1081;%20&#1089;&#1082;&#1083;&#1072;&#1076;%20%20&#8470;1)/&#1050;&#1046;%20-&#1082;&#1086;&#1085;&#1089;&#1090;&#1088;%20&#1078;&#1077;&#1083;&#1077;&#1079;&#1086;&#1073;/&#1050;&#1046;1.&#1057;&#1059;&#1041;%20-%20&#1092;&#1091;&#1085;&#1076;&#1072;&#1084;&#1077;&#1085;&#1090;&#1099;/&#1040;&#1085;&#1085;&#1091;&#1083;&#1080;&#1088;&#1086;&#1074;&#1072;&#1085;&#1086;" TargetMode="External"/><Relationship Id="rId2398" Type="http://schemas.openxmlformats.org/officeDocument/2006/relationships/hyperlink" Target="&#1056;&#1044;\&#1064;&#1080;&#1092;&#1088;%202.2.5,%202.1.6,%202.1.13%20(&#1055;&#1057;%20&#8470;5,%20&#1050;&#1043;%20&#8470;%206,%2013)\&#1050;&#1052;%20-&#1082;&#1086;&#1085;&#1089;&#1090;&#1088;%20&#1084;&#1077;&#1090;&#1072;&#1083;&#1083;" TargetMode="External"/><Relationship Id="rId577" Type="http://schemas.openxmlformats.org/officeDocument/2006/relationships/hyperlink" Target="&#1040;&#1055;&#1055;\2022\&#1040;&#1082;&#1090;%20&#1087;&#1088;&#1080;&#1077;&#1084;&#1072;-&#1087;&#1077;&#1088;&#1077;&#1076;&#1072;&#1095;&#1080;%20&#1056;&#1044;%20&#1055;&#1072;&#1088;&#1082;&#1085;&#1077;&#1092;&#1090;&#1100;%2020.06.2022.pdf" TargetMode="External"/><Relationship Id="rId2258" Type="http://schemas.openxmlformats.org/officeDocument/2006/relationships/hyperlink" Target="&#1056;&#1044;/&#1064;&#1080;&#1092;&#1088;%205.3%20(&#1050;&#1086;&#1090;&#1077;&#1083;&#1100;&#1085;&#1072;&#1103;)/&#1040;&#1043;&#1057;&#1042;%20-%20&#1072;&#1074;&#1090;&#1086;&#1084;&#1072;&#1090;&#1080;&#1079;%20&#1075;&#1072;&#1079;&#1086;&#1089;&#1085;/&#1040;&#1085;&#1085;&#1091;&#1083;&#1080;&#1088;&#1086;&#1074;&#1072;&#1085;&#1086;" TargetMode="External"/><Relationship Id="rId784" Type="http://schemas.openxmlformats.org/officeDocument/2006/relationships/hyperlink" Target="&#1056;&#1044;/&#1064;&#1080;&#1092;&#1088;%202.1.2,%202.1.7%20(&#1050;&#1043;%20&#8470;2,%207)/&#1040;&#1056;%20-%20&#1072;&#1088;&#1093;&#1080;&#1090;%20&#1088;&#1077;&#1096;/&#1040;&#1056;1%20-%20&#1074;%20&#1086;&#1089;&#1103;&#1093;%201-7" TargetMode="External"/><Relationship Id="rId991" Type="http://schemas.openxmlformats.org/officeDocument/2006/relationships/hyperlink" Target="&#1053;&#1072;&#1082;&#1083;&#1072;&#1076;&#1085;&#1099;&#1077;\2024\2024%2005%2023%20&#1041;&#1043;&#1048;_2680.pdf" TargetMode="External"/><Relationship Id="rId1067" Type="http://schemas.openxmlformats.org/officeDocument/2006/relationships/hyperlink" Target="&#1056;&#1044;/&#1064;&#1080;&#1092;&#1088;%206.1%20(&#1040;&#1041;&#1050;)/&#1054;&#1042;%20-%20&#1086;&#1090;&#1086;&#1087;&#1083;,%20&#1074;&#1077;&#1085;&#1090;,%20&#1082;&#1086;&#1085;&#1076;&#1080;&#1094;" TargetMode="External"/><Relationship Id="rId2465" Type="http://schemas.openxmlformats.org/officeDocument/2006/relationships/hyperlink" Target="&#1056;&#1044;/&#1064;&#1080;&#1092;&#1088;%206.3%20(&#1053;&#1072;&#1074;&#1077;&#1089;%20&#1087;&#1083;&#1086;&#1097;%20&#1058;&#1041;&#1054;)/AC%20-%20&#1040;&#1088;&#1093;&#1080;&#1090;&#1077;&#1082;&#1090;.-&#1089;&#1090;&#1088;&#1086;&#1080;&#1090;.%20&#1088;&#1077;&#1096;&#1077;&#1085;/&#1040;&#1085;&#1085;&#1091;&#1083;&#1080;&#1088;&#1086;&#1074;&#1072;&#1085;&#1086;" TargetMode="External"/><Relationship Id="rId2672" Type="http://schemas.openxmlformats.org/officeDocument/2006/relationships/hyperlink" Target="&#1040;&#1055;&#1055;\2022\&#1040;&#1082;&#1090;%20&#1087;&#1088;&#1080;&#1077;&#1084;&#1072;-&#1087;&#1077;&#1088;&#1077;&#1076;&#1072;&#1095;&#1080;%20&#1056;&#1044;%20&#1055;&#1072;&#1088;&#1082;&#1085;&#1077;&#1092;&#1090;&#1100;%2001.08.2022.pdf" TargetMode="External"/><Relationship Id="rId437" Type="http://schemas.openxmlformats.org/officeDocument/2006/relationships/hyperlink" Target="&#1056;&#1044;/&#1064;&#1080;&#1092;&#1088;%202.2.7,%202.1.3%20(&#1055;&#1057;,%20&#1050;&#1043;%20&#8470;3)/&#1055;&#1058;%20-%20&#1089;&#1080;&#1089;&#1090;%20&#1072;&#1074;&#1090;&#1086;&#1084;&#1072;&#1090;.%20&#1087;&#1086;&#1078;&#1072;&#1088;&#1086;&#1090;" TargetMode="External"/><Relationship Id="rId644" Type="http://schemas.openxmlformats.org/officeDocument/2006/relationships/hyperlink" Target="&#1040;&#1055;&#1055;\2024\&#1040;&#1055;&#1055;%20&#1056;&#1044;%20&#1055;&#1072;&#1088;&#1082;&#1085;&#1077;&#1092;&#1090;&#1100;%2012.02.2024.pdf" TargetMode="External"/><Relationship Id="rId851" Type="http://schemas.openxmlformats.org/officeDocument/2006/relationships/hyperlink" Target="&#1056;&#1044;\&#1064;&#1080;&#1092;&#1088;%202.1.2,%202.1.7%20(&#1050;&#1043;%20&#8470;2,%207)\&#1050;&#1046;%20-%20&#1082;&#1086;&#1085;&#1089;&#1090;&#1088;%20&#1078;&#1077;&#1083;&#1077;&#1079;&#1086;&#1073;\&#1050;&#1046;1" TargetMode="External"/><Relationship Id="rId1274" Type="http://schemas.openxmlformats.org/officeDocument/2006/relationships/hyperlink" Target="&#1056;&#1044;/&#1064;&#1080;&#1092;&#1088;%203.1%20(&#1050;&#1088;&#1099;&#1090;&#1099;&#1081;%20&#1089;&#1082;&#1083;&#1072;&#1076;%20%20&#8470;1)/&#1050;&#1046;%20-&#1082;&#1086;&#1085;&#1089;&#1090;&#1088;%20&#1078;&#1077;&#1083;&#1077;&#1079;&#1086;&#1073;/&#1050;&#1046;0.&#1057;&#1059;&#1041;%20-%20&#1089;&#1074;&#1072;&#1081;&#1085;&#1086;&#1077;%20&#1086;&#1089;&#1085;&#1086;&#1074;&#1072;&#1085;&#1080;&#1077;" TargetMode="External"/><Relationship Id="rId1481" Type="http://schemas.openxmlformats.org/officeDocument/2006/relationships/hyperlink" Target="&#1056;&#1044;/&#1064;&#1080;&#1092;&#1088;%201.2%20(&#1047;&#1076;&#1072;&#1085;&#1080;&#1077;%20&#1090;&#1088;&#1072;&#1085;&#1089;&#1073;&#1086;&#1088;&#1076;&#1077;&#1088;&#1072;)/&#1050;&#1046;%20-%20&#1082;&#1086;&#1085;&#1089;&#1090;&#1088;%20&#1078;&#1077;&#1083;&#1077;&#1079;&#1086;&#1073;/&#1050;&#1046;02/&#1040;&#1085;&#1085;&#1091;&#1083;&#1080;&#1088;&#1086;&#1074;&#1072;&#1085;&#1086;" TargetMode="External"/><Relationship Id="rId2118" Type="http://schemas.openxmlformats.org/officeDocument/2006/relationships/hyperlink" Target="&#1056;&#1044;\&#1064;&#1080;&#1092;&#1088;%205.2.1%20(&#1054;&#1095;&#1080;&#1089;&#1090;&#1085;&#1099;&#1077;%20&#1089;&#1086;&#1086;&#1088;&#1091;&#1078;&#1077;&#1085;&#1080;&#1103;%20&#1082;&#1072;&#1085;&#1072;&#1083;&#1080;&#1079;&#1072;&#1094;&#1080;&#1080;%20&#1069;&#1050;&#1054;&#1057;)\&#1058;&#1061;%20-%20&#1090;&#1077;&#1093;&#1085;&#1086;&#1083;&#1086;&#1075;&#1080;&#1095;.%20&#1088;&#1077;&#1096;&#1077;&#1085;&#1080;&#1103;\&#1040;&#1085;&#1085;&#1091;&#1083;&#1080;&#1088;&#1086;&#1074;&#1072;&#1085;&#1086;" TargetMode="External"/><Relationship Id="rId2325" Type="http://schemas.openxmlformats.org/officeDocument/2006/relationships/hyperlink" Target="&#1053;&#1072;&#1082;&#1083;&#1072;&#1076;&#1085;&#1099;&#1077;\2024\2024%2010%2031%20&#1041;&#1043;&#1048;_5889.pdf" TargetMode="External"/><Relationship Id="rId2532" Type="http://schemas.openxmlformats.org/officeDocument/2006/relationships/hyperlink" Target="&#1056;&#1044;\&#1064;&#1080;&#1092;&#1088;%207.1%20(&#1056;&#1052;&#1052;)\&#1058;&#1052;%20-%20&#1080;&#1085;&#1076;&#1080;&#1074;&#1080;&#1076;.%20&#1090;&#1077;&#1087;.%20&#1087;&#1091;&#1085;&#1082;&#1090;\&#1040;&#1085;&#1085;&#1091;&#1083;&#1080;&#1088;&#1086;&#1074;&#1072;&#1085;&#1086;" TargetMode="External"/><Relationship Id="rId504" Type="http://schemas.openxmlformats.org/officeDocument/2006/relationships/hyperlink" Target="&#1040;&#1055;&#1055;\2023\&#1040;&#1082;&#1090;%20&#1087;&#1088;&#1080;&#1077;&#1084;&#1072;-&#1087;&#1077;&#1088;&#1077;&#1076;&#1072;&#1095;&#1080;%20&#1056;&#1044;%20&#1055;&#1072;&#1088;&#1082;&#1085;&#1077;&#1092;&#1090;&#1100;%2017.08.2023.pdf" TargetMode="External"/><Relationship Id="rId711" Type="http://schemas.openxmlformats.org/officeDocument/2006/relationships/hyperlink" Target="&#1053;&#1072;&#1082;&#1083;&#1072;&#1076;&#1085;&#1099;&#1077;\2023\2023%2005%2019%20&#1041;&#1043;&#1048;_2680.pdf" TargetMode="External"/><Relationship Id="rId1134" Type="http://schemas.openxmlformats.org/officeDocument/2006/relationships/hyperlink" Target="&#1056;&#1044;/&#1064;&#1080;&#1092;&#1088;%203.3,%202.1.8,%202.1.9,%202.1.10%20(&#1050;&#1057;,%20&#1050;&#1043;%20&#8470;8,9,10)/&#1058;&#1061;%20-%20&#1090;&#1077;&#1093;&#1085;&#1086;&#1083;.%20&#1087;&#1088;&#1086;&#1080;&#1079;&#1074;&#1086;&#1076;/&#1040;&#1085;&#1085;&#1091;&#1083;&#1080;&#1088;&#1086;&#1074;&#1072;&#1085;&#1086;" TargetMode="External"/><Relationship Id="rId1341" Type="http://schemas.openxmlformats.org/officeDocument/2006/relationships/hyperlink" Target="&#1056;&#1044;/&#1064;&#1080;&#1092;&#1088;%203.2%20(&#1050;&#1088;&#1099;&#1090;&#1099;&#1081;%20&#1089;&#1082;&#1083;&#1072;&#1076;%20&#8470;2)/&#1050;&#1052;%20-%20&#1082;&#1086;&#1085;&#1089;&#1090;&#1088;%20&#1084;&#1077;&#1090;&#1072;&#1083;&#1083;/&#1050;&#1052;6%20-%20&#1087;&#1083;&#1086;&#1097;&#1072;&#1076;.%20&#1080;%20&#1083;&#1077;&#1089;&#1090;.%20&#1082;&#1083;&#1080;&#1074;&#1083;&#1077;&#1085;&#1076;-&#1082;&#1072;&#1089;&#1082;&#1072;&#1076;&#1072;/&#1040;&#1085;&#1085;&#1091;&#1083;&#1080;&#1088;&#1086;&#1074;&#1072;&#1085;&#1086;" TargetMode="External"/><Relationship Id="rId1201" Type="http://schemas.openxmlformats.org/officeDocument/2006/relationships/hyperlink" Target="&#1057;&#1044;\&#1064;&#1080;&#1092;&#1088;%202.2.6%20(&#1055;&#1057;%20&#8470;6)\&#1040;&#1056;\&#1088;&#1077;&#1074;.&#1040;" TargetMode="External"/><Relationship Id="rId3099" Type="http://schemas.openxmlformats.org/officeDocument/2006/relationships/hyperlink" Target="&#1057;&#1044;/&#1064;&#1080;&#1092;&#1088;%202.1.12%20(&#1050;&#1043;%20&#8470;12)/&#1054;&#1047;&#1050;(&#1055;&#1054;&#1047;)%20-%20&#1086;&#1075;&#1085;&#1077;&#1079;&#1072;&#1097;/&#1040;&#1085;&#1085;&#1091;&#1083;&#1080;&#1088;&#1086;&#1074;&#1072;&#1085;&#1086;" TargetMode="External"/><Relationship Id="rId3166" Type="http://schemas.openxmlformats.org/officeDocument/2006/relationships/hyperlink" Target="&#1040;&#1055;&#1055;\2025\&#1057;&#1044;\25-4%20&#1040;&#1055;&#1055;%20&#1057;&#1044;%20&#1053;&#1043;&#1069;&#1052;%2007.03.2025.pdf" TargetMode="External"/><Relationship Id="rId294" Type="http://schemas.openxmlformats.org/officeDocument/2006/relationships/hyperlink" Target="&#1056;&#1044;/&#1064;&#1080;&#1092;&#1088;%201.1%20(&#1057;&#1090;&#1072;&#1085;&#1094;&#1080;&#1103;%20&#1088;&#1072;&#1079;&#1075;&#1088;%20&#1074;&#1072;&#1075;&#1086;&#1085;&#1086;&#1074;)/&#1042;&#1057;%20-%20&#1074;&#1086;&#1079;&#1076;&#1091;&#1093;&#1086;&#1089;&#1085;&#1072;&#1073;&#1078;/&#1040;&#1085;&#1085;&#1091;&#1083;&#1080;&#1088;&#1086;&#1074;&#1072;&#1085;&#1086;" TargetMode="External"/><Relationship Id="rId2182" Type="http://schemas.openxmlformats.org/officeDocument/2006/relationships/hyperlink" Target="&#1053;&#1072;&#1082;&#1083;&#1072;&#1076;&#1085;&#1099;&#1077;\2023\2023%2003%2003%20&#1041;&#1043;&#1048;_1015.pdf" TargetMode="External"/><Relationship Id="rId3026" Type="http://schemas.openxmlformats.org/officeDocument/2006/relationships/hyperlink" Target="&#1040;&#1055;&#1055;\2024\2411-3%20&#1040;&#1055;&#1055;%20&#1056;&#1044;%20&#1055;&#1072;&#1088;&#1082;&#1085;&#1077;&#1092;&#1090;&#1100;%2011.11.2024.pdf" TargetMode="External"/><Relationship Id="rId3233" Type="http://schemas.openxmlformats.org/officeDocument/2006/relationships/hyperlink" Target="&#1040;&#1055;&#1055;\2025\&#1056;&#1044;\25-10%20&#1040;&#1055;&#1055;%20&#1056;&#1044;%20&#1053;&#1043;&#1069;&#1052;%2027.03.2025.pdf" TargetMode="External"/><Relationship Id="rId154" Type="http://schemas.openxmlformats.org/officeDocument/2006/relationships/hyperlink" Target="&#1056;&#1044;/&#1064;&#1080;&#1092;&#1088;%202.1.2,%202.1.3,%202.2.3%20(&#1050;&#1043;%20&#8470;2,%203,%20&#1055;&#1057;%20&#8470;3)/&#1055;&#1057;.&#1057;&#1059;&#1041;%20-%20&#1089;&#1080;&#1089;&#1090;.%20&#1087;&#1088;&#1086;&#1090;&#1080;&#1074;&#1086;&#1087;&#1086;&#1078;.%20&#1072;&#1074;&#1090;&#1086;&#1084;/&#1040;&#1085;&#1085;&#1091;&#1083;&#1080;&#1088;&#1086;&#1074;&#1072;&#1085;&#1086;/&#1048;&#1079;&#1084;.1/&#1040;&#1085;&#1085;&#1091;&#1083;&#1080;&#1088;" TargetMode="External"/><Relationship Id="rId361" Type="http://schemas.openxmlformats.org/officeDocument/2006/relationships/hyperlink" Target="&#1057;&#1044;\&#1064;&#1080;&#1092;&#1088;%202.2.5,%202.1.6,%202.1.13%20(&#1055;&#1057;%20&#8470;5,%20&#1050;&#1043;%20&#8470;%206,%2013)\&#1050;&#1046;02\&#1088;&#1077;&#1074;.&#1040;" TargetMode="External"/><Relationship Id="rId2042" Type="http://schemas.openxmlformats.org/officeDocument/2006/relationships/hyperlink" Target="&#1056;&#1044;/&#1064;&#1080;&#1092;&#1088;%205.1.8%20(&#1058;&#1055;%20&#8470;7)/&#1069;&#1057;%20-%20&#1101;&#1083;&#1077;&#1082;&#1090;&#1088;&#1086;&#1089;&#1085;&#1072;&#1073;/&#1040;&#1085;&#1085;&#1091;&#1083;&#1080;&#1088;&#1086;&#1074;&#1072;&#1085;&#1086;" TargetMode="External"/><Relationship Id="rId2999" Type="http://schemas.openxmlformats.org/officeDocument/2006/relationships/hyperlink" Target="&#1056;&#1044;/&#1064;&#1080;&#1092;&#1088;%203.1%20(&#1050;&#1088;&#1099;&#1090;&#1099;&#1081;%20&#1089;&#1082;&#1083;&#1072;&#1076;%20%20&#8470;1)/&#1040;&#1057;&#1059;&#1048;%20%20-%20&#1072;&#1074;&#1090;&#1086;&#1084;&#1072;&#1090;.%20&#1089;&#1080;&#1089;&#1090;.%20&#1091;&#1095;&#1077;&#1090;&#1072;/&#1040;&#1085;&#1085;&#1091;&#1083;&#1080;&#1088;&#1086;&#1074;&#1072;&#1085;&#1086;" TargetMode="External"/><Relationship Id="rId221" Type="http://schemas.openxmlformats.org/officeDocument/2006/relationships/hyperlink" Target="&#1056;&#1044;/&#1064;&#1080;&#1092;&#1088;%203.2%20(&#1050;&#1088;&#1099;&#1090;&#1099;&#1081;%20&#1089;&#1082;&#1083;&#1072;&#1076;%20&#8470;2)/&#1069;&#1054;&#1052;+&#1057;&#1069;&#1054;%20-%20&#1101;&#1083;%20&#1086;&#1089;&#1074;&#1077;&#1097;/&#1040;&#1085;&#1085;&#1091;&#1083;&#1080;&#1088;&#1086;&#1074;&#1072;&#1085;&#1086;" TargetMode="External"/><Relationship Id="rId2859" Type="http://schemas.openxmlformats.org/officeDocument/2006/relationships/hyperlink" Target="&#1056;&#1044;/&#1064;&#1080;&#1092;&#1088;%208.4%20(&#1050;&#1055;&#1055;%20&#1089;&#1086;%20&#1089;&#1087;&#1077;&#1094;%20&#1087;&#1088;&#1086;&#1093;&#1086;&#1076;)/&#1056;&#1058;%20-&#1089;&#1077;&#1090;&#1100;%20&#1088;&#1072;&#1076;&#1080;&#1086;&#1089;&#1074;&#1103;&#1079;&#1080;/&#1056;&#1058;4%20-%20&#1089;&#1080;&#1089;&#1090;%20&#1074;&#1077;&#1097;&#1072;&#1090;%20&#1090;&#1077;&#1083;&#1077;&#1074;&#1080;&#1076;/&#1040;&#1085;&#1085;&#1091;&#1083;&#1080;&#1088;&#1086;&#1074;&#1072;&#1085;&#1086;" TargetMode="External"/><Relationship Id="rId1668" Type="http://schemas.openxmlformats.org/officeDocument/2006/relationships/hyperlink" Target="&#1056;\corp.suek.ru\Share\MSK_&#1040;&#1088;&#1093;&#1080;&#1074;_&#1059;&#1058;&#1069;_&#1040;&#1054;%20_&#1055;&#1086;&#1088;&#1090;&#1086;&#1074;&#1099;&#1081;_&#1040;&#1083;&#1100;&#1103;&#1085;&#1089;\&#1045;&#1058;&#1059;\&#1052;&#1080;&#1085;%20&#1091;&#1076;&#1086;&#1073;&#1088;\&#1055;&#1077;&#1088;&#1077;&#1074;&#1072;&#1083;&#1082;&#1072;%20&#1084;&#1080;&#1085;.%20&#1091;&#1076;&#1086;&#1073;&#1088;&#1077;&#1085;&#1080;&#1081;\&#1056;&#1044;\&#1064;&#1080;&#1092;&#1088;%202.2.1%20(&#1055;&#1077;&#1088;&#1077;&#1089;&#1099;&#1087;&#1085;&#1072;&#1103;%20&#1089;&#1090;&#1072;&#1085;&#1094;%20&#8470;1)\&#1050;&#1046;%20-%20&#1082;&#1086;&#1085;&#1089;&#1090;&#1088;%20&#1078;&#1077;&#1083;&#1077;&#1079;&#1086;&#1073;\&#1050;&#1046;02\&#1040;&#1085;&#1085;&#1091;&#1083;&#1080;&#1088;&#1086;&#1074;&#1072;&#1085;&#1086;" TargetMode="External"/><Relationship Id="rId1875" Type="http://schemas.openxmlformats.org/officeDocument/2006/relationships/hyperlink" Target="&#1056;&#1044;/&#1064;&#1080;&#1092;&#1088;%203.2%20(&#1050;&#1088;&#1099;&#1090;&#1099;&#1081;%20&#1089;&#1082;&#1083;&#1072;&#1076;%20&#8470;2)/&#1050;&#1044;%20-%20&#1082;&#1086;&#1085;&#1089;&#1090;&#1088;%20&#1076;&#1077;&#1088;&#1077;&#1074;/&#1040;&#1085;&#1085;&#1091;&#1083;&#1080;&#1088;&#1086;&#1074;&#1072;&#1085;&#1086;" TargetMode="External"/><Relationship Id="rId2719" Type="http://schemas.openxmlformats.org/officeDocument/2006/relationships/hyperlink" Target="&#1040;&#1055;&#1055;\2023\&#1040;&#1082;&#1090;%20&#1087;&#1088;&#1080;&#1077;&#1084;&#1072;-&#1087;&#1077;&#1088;&#1077;&#1076;&#1072;&#1095;&#1080;%20&#1056;&#1044;%20&#1055;&#1072;&#1088;&#1082;&#1085;&#1077;&#1092;&#1090;&#1100;%2011.04.2023.pdf" TargetMode="External"/><Relationship Id="rId1528" Type="http://schemas.openxmlformats.org/officeDocument/2006/relationships/hyperlink" Target="&#1056;&#1044;/&#1064;&#1080;&#1092;&#1088;%202.1.2,%202.1.7%20(&#1050;&#1043;%20&#8470;2,%207)/&#1054;&#1042;%20-%20&#1086;&#1090;&#1086;&#1087;&#1083;,%20&#1074;&#1077;&#1085;&#1090;,%20&#1082;&#1086;&#1085;&#1076;&#1080;&#1094;/&#1040;&#1085;&#1085;&#1091;&#1083;&#1080;&#1088;&#1086;&#1074;&#1072;&#1085;&#1086;" TargetMode="External"/><Relationship Id="rId2926" Type="http://schemas.openxmlformats.org/officeDocument/2006/relationships/hyperlink" Target="&#1057;&#1044;/&#1064;&#1080;&#1092;&#1088;%201.1,%201.2,%202.1.0%20(&#1057;&#1056;&#1042;,%20&#1047;&#1058;,%20&#1058;&#1086;&#1085;&#1085;&#1077;&#1083;&#1100;)/&#1040;&#1056;%20-%20&#1072;&#1088;&#1093;&#1080;&#1090;%20&#1088;&#1077;&#1096;" TargetMode="External"/><Relationship Id="rId3090" Type="http://schemas.openxmlformats.org/officeDocument/2006/relationships/hyperlink" Target="&#1057;&#1044;/&#1064;&#1080;&#1092;&#1088;%206.1%20(&#1040;&#1041;&#1050;)/&#1048;&#1057;&#1041;" TargetMode="External"/><Relationship Id="rId1735" Type="http://schemas.openxmlformats.org/officeDocument/2006/relationships/hyperlink" Target="&#1056;&#1044;/&#1064;&#1080;&#1092;&#1088;%202.2.4,%202.1.6%20(&#1055;&#1057;%20&#8470;4,%20&#1050;&#1043;%20&#8470;6)/&#1050;&#1046;%20-%20&#1082;&#1086;&#1085;&#1089;&#1090;&#1088;%20&#1078;&#1077;&#1083;&#1077;&#1079;&#1086;&#1073;/&#1050;&#1046;01%20-%20&#1089;&#1074;&#1072;&#1081;&#1085;&#1086;&#1077;%20&#1086;&#1089;&#1085;&#1086;&#1074;&#1072;&#1085;&#1080;&#1077;/&#1040;&#1085;&#1085;&#1091;&#1083;&#1080;&#1088;&#1086;&#1074;&#1072;&#1085;&#1086;" TargetMode="External"/><Relationship Id="rId1942" Type="http://schemas.openxmlformats.org/officeDocument/2006/relationships/hyperlink" Target="&#1056;&#1044;/&#1064;&#1080;&#1092;&#1088;%203.3.%20(&#1050;&#1091;&#1087;&#1086;&#1083;&#1100;&#1085;&#1099;&#1077;%20&#1089;&#1082;&#1083;&#1072;&#1076;&#1099;%203.3.1...3.3.8)/3.3/&#1050;&#1046;%20-%20&#1082;&#1086;&#1085;&#1089;&#1090;&#1088;%20&#1078;&#1077;&#1083;&#1077;&#1079;&#1086;&#1073;/&#1050;&#1046;04.&#1057;&#1059;&#1041;%20-%20&#1092;&#1091;&#1085;&#1076;&#1072;&#1084;&#1077;&#1085;&#1090;%20&#1079;&#1072;&#1074;&#1077;&#1089;&#1086;&#1074;" TargetMode="External"/><Relationship Id="rId27" Type="http://schemas.openxmlformats.org/officeDocument/2006/relationships/hyperlink" Target="&#1056;&#1044;/&#1064;&#1080;&#1092;&#1088;%203.4.%20(&#1040;&#1085;&#1075;&#1072;&#1088;%20&#1076;&#1083;&#1103;%20&#1058;&#1052;&#1062;)/&#1055;&#1057;%20-%20&#1087;&#1088;&#1086;&#1090;&#1080;&#1074;&#1086;&#1087;%20&#1072;&#1074;&#1090;/&#1040;&#1085;&#1085;&#1091;&#1083;&#1080;&#1088;&#1086;&#1074;&#1072;&#1085;&#1086;" TargetMode="External"/><Relationship Id="rId1802" Type="http://schemas.openxmlformats.org/officeDocument/2006/relationships/hyperlink" Target="&#1056;&#1044;/&#1064;&#1080;&#1092;&#1088;%202.2.7%20(&#1055;&#1088;&#1080;&#1074;&#1086;&#1076;&#1085;&#1072;&#1103;%20&#1089;&#1090;&#1072;&#1085;&#1094;&#1080;&#1103;)/&#1042;&#1050;%20-%20&#1074;&#1086;&#1076;&#1086;&#1089;&#1085;&#1073;,%20&#1082;&#1072;&#1085;&#1072;&#1083;&#1080;&#1079;/&#1040;&#1085;&#1085;&#1091;&#1083;&#1080;&#1088;&#1086;&#1074;&#1072;&#1085;&#1086;" TargetMode="External"/><Relationship Id="rId688" Type="http://schemas.openxmlformats.org/officeDocument/2006/relationships/hyperlink" Target="&#1040;&#1055;&#1055;\2023\&#1040;&#1082;&#1090;%20&#1087;&#1088;&#1080;&#1077;&#1084;&#1072;-&#1087;&#1077;&#1088;&#1077;&#1076;&#1072;&#1095;&#1080;%20&#1056;&#1044;%20&#1055;&#1072;&#1088;&#1082;&#1085;&#1077;&#1092;&#1090;&#1100;%2015.09.2023.pdf" TargetMode="External"/><Relationship Id="rId895" Type="http://schemas.openxmlformats.org/officeDocument/2006/relationships/hyperlink" Target="&#1056;&#1044;/&#1064;&#1080;&#1092;&#1088;%202.1.9,%202.1.10,%202.2.5%20%20(&#1050;&#1086;&#1085;&#1074;&#1077;&#1081;&#1077;&#1088;&#1085;&#1072;&#1103;%20&#1075;&#1072;&#1083;&#1077;&#1088;&#1077;&#1103;%20&#8470;9,%2010,%20&#1055;&#1057;%20&#8470;5)/&#1055;&#1057;.&#1057;&#1059;&#1041;%20-%20&#1089;&#1080;&#1089;&#1090;&#1077;&#1084;.%20&#1087;&#1088;&#1086;&#1090;&#1080;&#1074;&#1086;&#1087;&#1086;&#1078;.%20&#1072;&#1074;&#1090;&#1086;&#1084;&#1072;&#1090;/&#1040;&#1085;&#1085;&#1091;&#1083;&#1080;&#1088;&#1086;&#1074;&#1072;&#1085;&#1086;" TargetMode="External"/><Relationship Id="rId2369" Type="http://schemas.openxmlformats.org/officeDocument/2006/relationships/hyperlink" Target="&#1040;&#1055;&#1055;\2024\&#1054;&#1054;&#1054;%20&#1058;&#1050;%20&#171;&#1058;&#1077;&#1083;&#1077;&#1089;&#1074;&#1103;&#1079;&#1100;&#187;\2406-4%20&#1040;&#1055;&#1055;%20&#1056;&#1044;%20&#1058;&#1077;&#1083;&#1077;&#1089;&#1074;&#1103;&#1079;&#1100;%2027.06.2024.pdf" TargetMode="External"/><Relationship Id="rId2576" Type="http://schemas.openxmlformats.org/officeDocument/2006/relationships/hyperlink" Target="&#1056;&#1044;/&#1064;&#1080;&#1092;&#1088;%208.1%20(&#1050;&#1055;&#1055;-1%20&#1089;&#1084;&#1086;&#1090;&#1088;%20&#1101;&#1089;&#1090;%20&#1046;&#1044;)/&#1050;&#1046;%20-%20&#1082;&#1086;&#1085;&#1089;&#1090;&#1088;%20&#1078;&#1077;&#1083;&#1077;&#1079;&#1086;&#1073;/&#1040;&#1085;&#1085;&#1091;&#1083;&#1080;&#1088;&#1086;&#1074;&#1072;&#1085;&#1086;" TargetMode="External"/><Relationship Id="rId2783" Type="http://schemas.openxmlformats.org/officeDocument/2006/relationships/hyperlink" Target="&#1053;&#1072;&#1082;&#1083;&#1072;&#1076;&#1085;&#1099;&#1077;\2024\2024%2012%2002%20&#1040;&#1055;&#1055;%20&#1073;&#1085;.pdf" TargetMode="External"/><Relationship Id="rId2990" Type="http://schemas.openxmlformats.org/officeDocument/2006/relationships/hyperlink" Target="&#1057;&#1044;/&#1064;&#1080;&#1092;&#1088;%202.1.5%20(&#1050;&#1043;%20&#8470;5)/&#1050;&#1052;%20-%20&#1082;&#1086;&#1085;&#1089;&#1090;&#1088;%20&#1084;&#1077;&#1090;&#1072;&#1083;&#1083;" TargetMode="External"/><Relationship Id="rId548" Type="http://schemas.openxmlformats.org/officeDocument/2006/relationships/hyperlink" Target="&#1040;&#1055;&#1055;\2023\&#1040;&#1082;&#1090;%20&#1087;&#1088;&#1080;&#1077;&#1084;&#1072;-&#1087;&#1077;&#1088;&#1077;&#1076;&#1072;&#1095;&#1080;%20&#1056;&#1044;%20&#1055;&#1072;&#1088;&#1082;&#1085;&#1077;&#1092;&#1090;&#1100;%2010.07.2023.pdf" TargetMode="External"/><Relationship Id="rId755" Type="http://schemas.openxmlformats.org/officeDocument/2006/relationships/hyperlink" Target="&#1053;&#1072;&#1082;&#1083;&#1072;&#1076;&#1085;&#1099;&#1077;\2023\2023%2012%2022%20&#1041;&#1043;&#1048;_7801.pdf" TargetMode="External"/><Relationship Id="rId962" Type="http://schemas.openxmlformats.org/officeDocument/2006/relationships/hyperlink" Target="&#1056;&#1044;/&#1064;&#1080;&#1092;&#1088;%202.2.3%20(&#1055;&#1077;&#1088;&#1077;&#1089;&#1099;&#1087;&#1085;&#1072;&#1103;%20&#1089;&#1090;&#1072;&#1085;&#1094;%20&#8470;3)/&#1050;&#1046;%20-%20&#1082;&#1086;&#1085;&#1089;&#1090;&#1088;%20&#1078;&#1077;&#1083;&#1077;&#1079;&#1086;&#1073;/&#1050;&#1046;02%20-%20&#1088;&#1086;&#1089;&#1090;&#1074;&#1077;&#1088;&#1082;&#1080;/&#1040;&#1085;&#1085;&#1091;&#1083;&#1080;&#1088;&#1086;&#1074;&#1072;&#1085;&#1086;" TargetMode="External"/><Relationship Id="rId1178" Type="http://schemas.openxmlformats.org/officeDocument/2006/relationships/hyperlink" Target="&#1056;&#1044;\&#1064;&#1080;&#1092;&#1088;%202.2.2%20(&#1055;&#1077;&#1088;&#1077;&#1089;&#1099;&#1087;&#1085;&#1072;&#1103;%20&#1089;&#1090;&#1072;&#1085;&#1094;%20&#8470;2)\&#1050;&#1046;%20-%20&#1082;&#1086;&#1085;&#1089;&#1090;&#1088;%20&#1078;&#1077;&#1083;&#1077;&#1079;&#1086;&#1073;\&#1050;&#1046;02%20-%20&#1088;&#1086;&#1089;&#1090;&#1074;&#1077;&#1088;&#1082;&#1080;" TargetMode="External"/><Relationship Id="rId1385" Type="http://schemas.openxmlformats.org/officeDocument/2006/relationships/hyperlink" Target="&#1056;&#1044;/&#1064;&#1080;&#1092;&#1088;%203.2%20(&#1050;&#1088;&#1099;&#1090;&#1099;&#1081;%20&#1089;&#1082;&#1083;&#1072;&#1076;%20&#8470;2)/&#1040;&#1059;&#1055;&#1058;%20-%20&#1072;&#1074;&#1090;&#1086;&#1084;&#1072;&#1090;&#1080;&#1079;.%20&#1087;&#1086;&#1078;&#1072;&#1088;&#1086;&#1090;&#1091;&#1096;/&#1040;&#1085;&#1085;&#1091;&#1083;&#1080;&#1088;" TargetMode="External"/><Relationship Id="rId1592" Type="http://schemas.openxmlformats.org/officeDocument/2006/relationships/hyperlink" Target="&#1056;&#1044;/&#1064;&#1080;&#1092;&#1088;%202.1.11%20(&#1050;&#1043;%20&#8470;11)/&#1050;&#1052;%20-%20&#1082;&#1086;&#1085;&#1089;&#1090;&#1088;%20&#1084;&#1077;&#1090;&#1072;&#1083;&#1083;" TargetMode="External"/><Relationship Id="rId2229" Type="http://schemas.openxmlformats.org/officeDocument/2006/relationships/hyperlink" Target="&#1056;&#1044;/&#1064;&#1080;&#1092;&#1088;%205.3%20(&#1050;&#1086;&#1090;&#1077;&#1083;&#1100;&#1085;&#1072;&#1103;)/&#1040;&#1056;%20-%20&#1072;&#1088;&#1093;&#1080;&#1090;%20&#1088;&#1077;&#1096;/&#1040;&#1085;&#1085;&#1091;&#1083;&#1080;&#1088;&#1086;&#1074;&#1072;&#1085;&#1086;" TargetMode="External"/><Relationship Id="rId2436" Type="http://schemas.openxmlformats.org/officeDocument/2006/relationships/hyperlink" Target="&#1056;&#1044;/&#1064;&#1080;&#1092;&#1088;%206.1%20(&#1040;&#1041;&#1050;)/&#1055;&#1058;%20-%20&#1089;&#1080;&#1089;&#1090;%20&#1072;&#1074;&#1090;%20&#1087;&#1086;&#1078;&#1072;&#1088;&#1086;&#1090;/&#1040;&#1085;&#1085;&#1091;&#1083;&#1080;&#1088;&#1086;&#1074;&#1072;&#1085;&#1086;" TargetMode="External"/><Relationship Id="rId2643" Type="http://schemas.openxmlformats.org/officeDocument/2006/relationships/hyperlink" Target="&#1056;&#1044;/&#1064;&#1080;&#1092;&#1088;%208.3%20(&#1050;&#1055;&#1055;%20&#8470;3)/&#1069;&#1054;&#1052;%20-%20&#1101;&#1083;.&#1086;&#1089;&#1074;&#1077;&#1097;/&#1040;&#1085;&#1085;&#1091;&#1083;&#1080;&#1088;&#1086;&#1074;&#1072;&#1085;&#1086;" TargetMode="External"/><Relationship Id="rId2850" Type="http://schemas.openxmlformats.org/officeDocument/2006/relationships/hyperlink" Target="&#1056;&#1044;/&#1064;&#1080;&#1092;&#1088;%208.4%20(&#1050;&#1055;&#1055;%20&#1089;&#1086;%20&#1089;&#1087;&#1077;&#1094;%20&#1087;&#1088;&#1086;&#1093;&#1086;&#1076;)/&#1054;&#1057;%20-%20&#1086;&#1093;&#1088;%20&#1089;&#1080;&#1075;&#1085;&#1072;&#1083;/1632-2021-8.4-&#1054;&#1057;2.&#1057;&#1059;&#1041;-%20&#1087;&#1086;&#1076;&#1089;&#1080;&#1089;&#1090;&#1077;&#1084;.%20&#1058;&#1042;" TargetMode="External"/><Relationship Id="rId91" Type="http://schemas.openxmlformats.org/officeDocument/2006/relationships/hyperlink" Target="&#1056;&#1044;/&#1064;&#1080;&#1092;&#1088;%202.2.2%20(&#1055;&#1077;&#1088;&#1077;&#1089;&#1099;&#1087;&#1085;&#1072;&#1103;%20&#1089;&#1090;&#1072;&#1085;&#1094;%20&#8470;2)/&#1058;&#1061;%20-%20&#1090;&#1077;&#1093;&#1085;&#1086;&#1083;&#1086;&#1075;&#1080;&#1103;%20&#1087;&#1088;&#1086;&#1080;&#1079;&#1074;&#1086;&#1076;&#1089;&#1090;&#1074;&#1072;/&#1040;&#1085;&#1085;&#1091;&#1083;&#1080;&#1088;&#1086;&#1074;&#1072;&#1085;&#1086;" TargetMode="External"/><Relationship Id="rId408" Type="http://schemas.openxmlformats.org/officeDocument/2006/relationships/hyperlink" Target="&#1056;&#1044;\&#1064;&#1080;&#1092;&#1088;%202.2.5,%202.1.6,%202.1.13%20(&#1055;&#1057;%20&#8470;5,%20&#1050;&#1043;%20&#8470;%206,%2013)\&#1054;&#1047;&#1050;\&#1048;&#1079;&#1084;.1" TargetMode="External"/><Relationship Id="rId615" Type="http://schemas.openxmlformats.org/officeDocument/2006/relationships/hyperlink" Target="&#1040;&#1055;&#1055;\2023\&#1040;&#1082;&#1090;%20&#1087;&#1088;&#1080;&#1077;&#1084;&#1072;-&#1087;&#1077;&#1088;&#1077;&#1076;&#1072;&#1095;&#1080;%20&#1056;&#1044;%20&#1055;&#1072;&#1088;&#1082;&#1085;&#1077;&#1092;&#1090;&#1100;%2013.11.2023.pdf" TargetMode="External"/><Relationship Id="rId822" Type="http://schemas.openxmlformats.org/officeDocument/2006/relationships/hyperlink" Target="&#1056;&#1044;/&#1064;&#1080;&#1092;&#1088;%202.1.1%20(&#1050;&#1043;%20&#8470;1)/&#1050;&#1046;%20-%20&#1082;&#1086;&#1085;&#1089;&#1090;&#1088;%20&#1078;&#1077;&#1083;&#1077;&#1079;&#1086;&#1073;/&#1050;&#1046;01" TargetMode="External"/><Relationship Id="rId1038" Type="http://schemas.openxmlformats.org/officeDocument/2006/relationships/hyperlink" Target="&#1056;&#1044;/&#1064;&#1080;&#1092;&#1088;%202.2.6%20(&#1055;&#1077;&#1088;&#1077;&#1089;&#1099;&#1087;&#1085;&#1072;&#1103;%20&#1089;&#1090;&#1072;&#1085;&#1094;%20&#8470;6)/&#1069;&#1054;&#1052;%20-%20&#1101;&#1083;.&#1086;&#1089;&#1074;&#1077;&#1097;" TargetMode="External"/><Relationship Id="rId1245" Type="http://schemas.openxmlformats.org/officeDocument/2006/relationships/hyperlink" Target="&#1053;&#1072;&#1082;&#1083;&#1072;&#1076;&#1085;&#1099;&#1077;\2022\2022%2010%2013%20&#1041;&#1043;&#1048;_5150.pdf" TargetMode="External"/><Relationship Id="rId1452" Type="http://schemas.openxmlformats.org/officeDocument/2006/relationships/hyperlink" Target="&#1056;&#1044;/&#1064;&#1080;&#1092;&#1088;%201.1%20(&#1057;&#1090;&#1072;&#1085;&#1094;&#1080;&#1103;%20&#1088;&#1072;&#1079;&#1075;&#1088;%20&#1074;&#1072;&#1075;&#1086;&#1085;&#1086;&#1074;)/&#1050;&#1046;%20-%20&#1082;&#1086;&#1085;&#1089;&#1090;&#1088;%20&#1078;&#1077;&#1083;&#1077;&#1079;&#1086;&#1073;/&#1050;&#1046;08/&#1040;&#1085;&#1085;&#1091;&#1083;&#1080;&#1088;&#1086;&#1074;&#1072;&#1085;&#1086;" TargetMode="External"/><Relationship Id="rId2503" Type="http://schemas.openxmlformats.org/officeDocument/2006/relationships/hyperlink" Target="&#1057;&#1044;\&#1064;&#1080;&#1092;&#1088;%203.2%20(&#1050;&#1088;&#1099;&#1090;&#1099;&#1081;%20&#1089;&#1082;&#1083;&#1072;&#1076;%20&#8470;2)\&#1054;&#1042;\&#1088;&#1077;&#1074;.&#1040;" TargetMode="External"/><Relationship Id="rId1105" Type="http://schemas.openxmlformats.org/officeDocument/2006/relationships/hyperlink" Target="&#1056;&#1044;/&#1064;&#1080;&#1092;&#1088;%208.4%20(&#1050;&#1055;&#1055;%20&#1089;&#1086;%20&#1089;&#1087;&#1077;&#1094;%20&#1087;&#1088;&#1086;&#1093;&#1086;&#1076;)/&#1069;&#1057;%20-%20&#1089;&#1080;&#1089;&#1090;%20&#1073;&#1077;&#1089;&#1087;%20&#1101;&#1083;&#1077;&#1082;&#1090;&#1088;&#1089;&#1085;/1632-2021-8.4-&#1069;&#1057;1.&#1057;&#1059;&#1041;%20-%20&#1087;&#1086;&#1076;&#1088;&#1072;&#1079;&#1076;&#1077;&#1083;.%20&#1087;&#1086;&#1075;&#1088;&#1072;&#1085;&#1080;&#1095;.%20&#1082;&#1086;&#1085;&#1090;&#1088;/&#1040;&#1085;&#1085;&#1091;&#1083;&#1080;&#1088;&#1086;&#1074;&#1072;&#1085;&#1086;" TargetMode="External"/><Relationship Id="rId1312" Type="http://schemas.openxmlformats.org/officeDocument/2006/relationships/hyperlink" Target="&#1056;&#1044;/&#1064;&#1080;&#1092;&#1088;%202.1.11%20(&#1050;&#1043;%20&#8470;11)/&#1054;&#1047;&#1050;(&#1055;&#1054;&#1047;)%20-%20&#1086;&#1075;&#1085;&#1077;&#1079;&#1072;&#1097;/&#1040;&#1085;&#1085;&#1091;&#1083;&#1080;&#1088;&#1086;&#1074;&#1072;&#1085;&#1086;" TargetMode="External"/><Relationship Id="rId2710" Type="http://schemas.openxmlformats.org/officeDocument/2006/relationships/hyperlink" Target="&#1057;&#1044;\&#1064;&#1080;&#1092;&#1088;%202.2.2%20(&#1055;&#1077;&#1088;&#1077;&#1089;&#1099;&#1087;&#1085;&#1072;&#1103;%20&#1089;&#1090;&#1072;&#1085;&#1094;%20&#8470;2)\&#1050;&#1046;%20-%20&#1082;&#1086;&#1085;&#1089;&#1090;&#1088;%20&#1078;&#1077;&#1083;&#1077;&#1079;&#1086;&#1073;\&#1050;&#1046;02\&#1088;&#1077;&#1074;.&#1040;" TargetMode="External"/><Relationship Id="rId3277" Type="http://schemas.openxmlformats.org/officeDocument/2006/relationships/hyperlink" Target="&#1040;&#1055;&#1055;\2022\&#1040;&#1082;&#1090;%20&#1087;&#1088;&#1080;&#1077;&#1084;&#1072;-&#1087;&#1077;&#1088;&#1077;&#1076;&#1072;&#1095;&#1080;%20&#1056;&#1044;%20&#1055;&#1072;&#1088;&#1082;&#1085;&#1077;&#1092;&#1090;&#1100;%2025.08.2022.pdf" TargetMode="External"/><Relationship Id="rId198" Type="http://schemas.openxmlformats.org/officeDocument/2006/relationships/hyperlink" Target="&#1056;&#1044;/&#1064;&#1080;&#1092;&#1088;%202.2.7%20(&#1055;&#1088;&#1080;&#1074;&#1086;&#1076;&#1085;&#1072;&#1103;%20&#1089;&#1090;&#1072;&#1085;&#1094;&#1080;&#1103;)/&#1050;&#1046;%20-%20&#1082;&#1086;&#1085;&#1089;&#1090;&#1088;%20&#1078;&#1077;&#1083;&#1077;&#1079;&#1086;&#1073;/&#1050;&#1046;02%20-%20&#1088;&#1086;&#1089;&#1090;&#1074;&#1077;&#1088;&#1082;&#1080;/&#1040;&#1085;&#1085;&#1091;&#1083;&#1080;&#1088;&#1086;&#1074;&#1072;&#1085;&#1086;" TargetMode="External"/><Relationship Id="rId2086" Type="http://schemas.openxmlformats.org/officeDocument/2006/relationships/hyperlink" Target="&#1056;&#1044;\&#1064;&#1080;&#1092;&#1088;%202.1.4,%202.1.5,%203.1%20(&#1050;&#1043;%20&#8470;4,%20&#1050;&#1043;%20&#8470;5,%20&#1050;&#1088;&#1099;&#1090;&#1099;&#1081;%20&#1089;&#1082;&#1083;&#1072;&#1076;%20&#8470;1)\&#1055;&#1057;.&#1057;&#1059;&#1041;%20-%20&#1089;&#1080;&#1089;&#1090;.%20&#1087;&#1088;&#1086;&#1090;&#1080;&#1074;&#1086;&#1087;.%20&#1072;&#1074;&#1090;&#1086;&#1084;&#1072;&#1090;\&#1048;&#1079;&#1084;.2" TargetMode="External"/><Relationship Id="rId2293" Type="http://schemas.openxmlformats.org/officeDocument/2006/relationships/hyperlink" Target="&#1040;&#1055;&#1055;\2024\2410-2%20&#1040;&#1055;&#1055;%20&#1056;&#1044;%20&#1055;&#1072;&#1088;&#1082;&#1085;&#1077;&#1092;&#1090;&#1100;%2031.10.2024.pdf" TargetMode="External"/><Relationship Id="rId3137" Type="http://schemas.openxmlformats.org/officeDocument/2006/relationships/hyperlink" Target="&#1057;&#1044;\&#1064;&#1080;&#1092;&#1088;%202.1.2,%202.1.7%20(&#1050;&#1043;%20&#8470;2,%207)\&#1058;&#1061;%20-%20&#1090;&#1077;&#1093;&#1085;&#1086;&#1083;&#1086;&#1075;.%20&#1087;&#1088;&#1086;&#1080;&#1079;&#1074;&#1086;&#1076;&#1089;&#1090;\&#1058;&#1061;1%20-%20&#1086;&#1089;&#1080;%201-7\&#1088;&#1077;&#1074;.&#1042;" TargetMode="External"/><Relationship Id="rId265" Type="http://schemas.openxmlformats.org/officeDocument/2006/relationships/hyperlink" Target="&#1056;&#1044;/&#1064;&#1080;&#1092;&#1088;%200.0%20(&#1042;&#1085;&#1091;&#1090;&#1088;&#1080;%20&#1074;&#1085;&#1077;&#1096;&#1085;&#1077;%20&#1087;&#1083;&#1086;&#1097;%20&#1089;&#1077;&#1090;&#1080;)/&#1050;&#1057;%20-%20&#1101;&#1083;%20&#1086;&#1089;&#1074;&#1077;&#1097;%20&#1046;&#1044;%20&#1087;&#1091;&#1090;&#1077;&#1081;" TargetMode="External"/><Relationship Id="rId472" Type="http://schemas.openxmlformats.org/officeDocument/2006/relationships/hyperlink" Target="&#1040;&#1055;&#1055;\2023\&#1040;&#1082;&#1090;%20&#1087;&#1088;&#1080;&#1077;&#1084;&#1072;-&#1087;&#1077;&#1088;&#1077;&#1076;&#1072;&#1095;&#1080;%20&#1056;&#1044;%20&#1055;&#1072;&#1088;&#1082;&#1085;&#1077;&#1092;&#1090;&#1100;%2025.05.2023.pdf" TargetMode="External"/><Relationship Id="rId2153" Type="http://schemas.openxmlformats.org/officeDocument/2006/relationships/hyperlink" Target="&#1057;&#1044;\&#1064;&#1080;&#1092;&#1088;%203.2%20(&#1050;&#1088;&#1099;&#1090;&#1099;&#1081;%20&#1089;&#1082;&#1083;&#1072;&#1076;%20&#8470;2)\&#1055;&#1059;%20-%20&#1087;&#1099;&#1083;&#1077;&#1091;&#1076;&#1072;&#1083;&#1077;&#1085;&#1080;&#1077;" TargetMode="External"/><Relationship Id="rId2360" Type="http://schemas.openxmlformats.org/officeDocument/2006/relationships/hyperlink" Target="&#1056;&#1044;/&#1064;&#1080;&#1092;&#1088;%206.1%20(&#1040;&#1041;&#1050;)/&#1054;&#1042;%20-%20&#1086;&#1090;&#1086;&#1087;&#1083;,%20&#1074;&#1077;&#1085;&#1090;,%20&#1082;&#1086;&#1085;&#1076;&#1080;&#1094;/&#1040;&#1085;&#1085;&#1091;&#1083;&#1080;&#1088;&#1086;&#1074;&#1072;&#1085;&#1086;" TargetMode="External"/><Relationship Id="rId3204" Type="http://schemas.openxmlformats.org/officeDocument/2006/relationships/hyperlink" Target="&#1040;&#1055;&#1055;\2024\&#1040;&#1055;&#1055;%20&#1056;&#1044;%20&#1055;&#1072;&#1088;&#1082;&#1085;&#1077;&#1092;&#1090;&#1100;%2011.04.2024.pdf" TargetMode="External"/><Relationship Id="rId125" Type="http://schemas.openxmlformats.org/officeDocument/2006/relationships/hyperlink" Target="&#1056;&#1044;/&#1064;&#1080;&#1092;&#1088;%207.1%20(&#1056;&#1052;&#1052;)/&#1040;&#1054;&#1042;%20-%20&#1072;&#1074;&#1090;&#1086;&#1084;&#1072;&#1090;&#1080;&#1079;%20&#1089;&#1080;&#1089;&#1090;%20&#1086;&#1090;&#1086;&#1087;&#1083;/&#1040;&#1085;&#1085;&#1091;&#1083;&#1080;&#1088;&#1086;&#1074;&#1072;&#1085;&#1086;" TargetMode="External"/><Relationship Id="rId332" Type="http://schemas.openxmlformats.org/officeDocument/2006/relationships/hyperlink" Target="&#1056;&#1044;\&#1064;&#1080;&#1092;&#1088;%200.0%20(&#1055;&#1091;&#1090;&#1080;%20&#1078;&#1077;&#1083;&#1077;&#1079;&#1085;&#1086;&#1076;&#1086;&#1088;&#1086;&#1078;&#1085;&#1099;&#1077;)\&#1055;&#1046;2\&#1040;&#1085;&#1085;&#1091;&#1083;&#1080;&#1088;&#1086;&#1074;&#1072;&#1085;&#1086;" TargetMode="External"/><Relationship Id="rId2013" Type="http://schemas.openxmlformats.org/officeDocument/2006/relationships/hyperlink" Target="&#1056;&#1044;/&#1064;&#1080;&#1092;&#1088;%205.1.2,%205.1.3%20(&#1058;&#1055;%20&#8470;2,3)/&#1050;&#1046;%20-%20&#1082;&#1086;&#1085;&#1089;&#1090;&#1088;%20&#1078;&#1077;&#1083;&#1077;&#1079;&#1086;&#1073;/&#1040;&#1085;&#1085;&#1091;&#1083;&#1080;&#1088;&#1086;&#1074;&#1072;&#1085;&#1086;" TargetMode="External"/><Relationship Id="rId2220" Type="http://schemas.openxmlformats.org/officeDocument/2006/relationships/hyperlink" Target="&#1056;&#1044;/&#1064;&#1080;&#1092;&#1088;%205.2.3%20(&#1053;&#1072;&#1089;&#1086;&#1089;&#1085;%20&#1089;&#1090;%20&#1087;&#1086;&#1078;&#1072;&#1088;&#1086;&#1090;)/1372-2019-5.4-&#1050;&#1052;%20-%20&#1082;&#1086;&#1085;&#1089;&#1090;&#1088;&#1091;&#1082;&#1094;.%20&#1084;&#1077;&#1090;&#1072;&#1083;&#1083;" TargetMode="External"/><Relationship Id="rId1779" Type="http://schemas.openxmlformats.org/officeDocument/2006/relationships/hyperlink" Target="&#1056;&#1044;/&#1064;&#1080;&#1092;&#1088;%202.2.6%20(&#1055;&#1077;&#1088;&#1077;&#1089;&#1099;&#1087;&#1085;&#1072;&#1103;%20&#1089;&#1090;&#1072;&#1085;&#1094;%20&#8470;6)/&#1050;&#1046;%20-%20&#1082;&#1086;&#1085;&#1089;&#1090;&#1088;%20&#1078;&#1077;&#1083;&#1077;&#1079;&#1086;&#1073;/&#1050;&#1046;1%20-%20&#1087;&#1077;&#1088;&#1077;&#1082;&#1088;&#1099;&#1090;&#1080;&#1103;/&#1040;&#1085;&#1085;&#1091;&#1083;&#1080;&#1088;" TargetMode="External"/><Relationship Id="rId1986" Type="http://schemas.openxmlformats.org/officeDocument/2006/relationships/hyperlink" Target="&#1056;&#1044;/&#1064;&#1080;&#1092;&#1088;%203.4.%20(&#1040;&#1085;&#1075;&#1072;&#1088;%20&#1076;&#1083;&#1103;%20&#1058;&#1052;&#1062;)/&#1050;&#1052;%20-%20&#1082;&#1086;&#1085;&#1089;&#1090;%20&#1084;&#1077;&#1090;&#1072;&#1083;&#1083;" TargetMode="External"/><Relationship Id="rId1639" Type="http://schemas.openxmlformats.org/officeDocument/2006/relationships/hyperlink" Target="&#1056;&#1044;\&#1064;&#1080;&#1092;&#1088;%201.1,%201.2%20(&#1057;&#1056;&#1042;,%20&#1047;&#1076;&#1072;&#1085;&#1080;&#1077;%20&#1090;&#1088;&#1072;&#1085;&#1089;&#1073;)\&#1040;&#1057;&#1059;&#1048;%20-%20&#1072;&#1074;&#1090;&#1086;.%20&#1089;&#1080;&#1089;&#1090;&#1077;&#1084;&#1072;%20&#1091;&#1095;&#1077;&#1090;&#1072;\&#1040;&#1085;&#1085;&#1091;&#1083;&#1080;&#1088;&#1086;&#1074;&#1072;&#1085;&#1086;" TargetMode="External"/><Relationship Id="rId1846" Type="http://schemas.openxmlformats.org/officeDocument/2006/relationships/hyperlink" Target="&#1056;&#1044;/&#1064;&#1080;&#1092;&#1088;%203.2%20(&#1050;&#1088;&#1099;&#1090;&#1099;&#1081;%20&#1089;&#1082;&#1083;&#1072;&#1076;%20&#8470;2)/AC%20-%20&#1040;&#1088;&#1093;&#1080;&#1090;&#1077;&#1082;&#1090;.-&#1089;&#1090;&#1088;&#1086;&#1080;&#1090;.%20&#1088;&#1077;&#1096;&#1077;&#1085;/&#1040;&#1085;&#1085;&#1091;&#1083;&#1080;&#1088;&#1086;&#1074;&#1072;&#1085;&#1086;" TargetMode="External"/><Relationship Id="rId3061" Type="http://schemas.openxmlformats.org/officeDocument/2006/relationships/hyperlink" Target="&#1056;&#1044;\&#1064;&#1080;&#1092;&#1088;%202.2.2%20(&#1055;&#1077;&#1088;&#1077;&#1089;&#1099;&#1087;&#1085;&#1072;&#1103;%20&#1089;&#1090;&#1072;&#1085;&#1094;%20&#8470;2)\&#1069;&#1054;&#1052;%20-%20&#1101;&#1083;%20&#1086;&#1089;&#1074;&#1077;&#1097;\&#1048;&#1079;&#1084;.2" TargetMode="External"/><Relationship Id="rId1706" Type="http://schemas.openxmlformats.org/officeDocument/2006/relationships/hyperlink" Target="&#1056;&#1044;/&#1064;&#1080;&#1092;&#1088;%202.2.2%20(&#1055;&#1077;&#1088;&#1077;&#1089;&#1099;&#1087;&#1085;&#1072;&#1103;%20&#1089;&#1090;&#1072;&#1085;&#1094;%20&#8470;2)/&#1054;&#1042;%20-%20&#1086;&#1090;&#1086;&#1087;&#1083;,%20&#1074;&#1077;&#1085;&#1090;,%20&#1082;&#1086;&#1085;&#1076;&#1080;&#1094;/&#1040;&#1085;&#1085;&#1091;&#1083;&#1080;&#1088;&#1086;&#1074;&#1072;&#1085;&#1086;" TargetMode="External"/><Relationship Id="rId1913" Type="http://schemas.openxmlformats.org/officeDocument/2006/relationships/hyperlink" Target="&#1056;&#1044;/&#1064;&#1080;&#1092;&#1088;%203.3.%20(&#1050;&#1091;&#1087;&#1086;&#1083;&#1100;&#1085;&#1099;&#1077;%20&#1089;&#1082;&#1083;&#1072;&#1076;&#1099;%203.3.1...3.3.8)/3.3/&#1040;&#1056;%20-%20&#1072;&#1088;&#1093;&#1080;&#1090;%20&#1088;&#1077;&#1096;/&#1040;&#1085;&#1085;&#1091;&#1083;&#1080;&#1088;&#1086;&#1074;&#1072;&#1085;&#1086;" TargetMode="External"/><Relationship Id="rId799" Type="http://schemas.openxmlformats.org/officeDocument/2006/relationships/hyperlink" Target="&#1056;&#1044;\&#1064;&#1080;&#1092;&#1088;%201.1,%201.2%20(&#1057;&#1056;&#1042;,%20&#1047;&#1076;&#1072;&#1085;&#1080;&#1077;%20&#1090;&#1088;&#1072;&#1085;&#1089;&#1073;)\&#1040;&#1057;&#1059;&#1048;%20-%20&#1072;&#1074;&#1090;&#1086;.%20&#1089;&#1080;&#1089;&#1090;&#1077;&#1084;&#1072;%20&#1091;&#1095;&#1077;&#1090;&#1072;\&#1040;&#1085;&#1085;&#1091;&#1083;&#1080;&#1088;&#1086;&#1074;&#1072;&#1085;&#1086;" TargetMode="External"/><Relationship Id="rId2687" Type="http://schemas.openxmlformats.org/officeDocument/2006/relationships/hyperlink" Target="&#1040;&#1055;&#1055;\2022\&#1040;&#1082;&#1090;%20&#1087;&#1088;&#1080;&#1077;&#1084;&#1072;-&#1087;&#1077;&#1088;&#1077;&#1076;&#1072;&#1095;&#1080;%20&#1056;&#1044;%20&#1055;&#1072;&#1088;&#1082;&#1085;&#1077;&#1092;&#1090;&#1100;%2022.11.2022.pdf" TargetMode="External"/><Relationship Id="rId2894" Type="http://schemas.openxmlformats.org/officeDocument/2006/relationships/hyperlink" Target="&#1056;&#1044;/&#1064;&#1080;&#1092;&#1088;%208.6%20(&#1054;&#1075;&#1088;&#1072;&#1078;&#1076;%20&#1090;&#1077;&#1088;&#1088;&#1080;&#1090;%20&#1055;&#1055;)/&#1054;&#1057;%20-&#1089;&#1080;&#1089;&#1090;%20&#1087;&#1077;&#1088;&#1080;&#1084;&#1077;&#1090;&#1088;%20&#1086;&#1093;&#1088;%20&#1089;&#1080;&#1075;&#1085;/&#1040;&#1085;&#1085;&#1091;&#1083;&#1080;&#1088;&#1086;&#1074;&#1072;&#1085;&#1086;" TargetMode="External"/><Relationship Id="rId659" Type="http://schemas.openxmlformats.org/officeDocument/2006/relationships/hyperlink" Target="&#1040;&#1055;&#1055;\2023\&#1040;&#1082;&#1090;%20&#1087;&#1088;&#1080;&#1077;&#1084;&#1072;-&#1087;&#1077;&#1088;&#1077;&#1076;&#1072;&#1095;&#1080;%20&#1056;&#1044;%20&#1055;&#1072;&#1088;&#1082;&#1085;&#1077;&#1092;&#1090;&#1100;%2019.12.2023.pdf" TargetMode="External"/><Relationship Id="rId866" Type="http://schemas.openxmlformats.org/officeDocument/2006/relationships/hyperlink" Target="&#1056;&#1044;/&#1064;&#1080;&#1092;&#1088;%202.1.3%20(&#1050;&#1043;%20&#8470;3)/&#1069;&#1054;&#1052;%20-%20&#1101;&#1083;%20&#1086;&#1089;&#1074;&#1077;&#1097;" TargetMode="External"/><Relationship Id="rId1289" Type="http://schemas.openxmlformats.org/officeDocument/2006/relationships/hyperlink" Target="&#1057;&#1044;\&#1064;&#1080;&#1092;&#1088;%205.1.6%20(&#1058;&#1055;%20&#8470;6)\&#1069;&#1057;\&#1088;&#1077;&#1074;.&#1040;" TargetMode="External"/><Relationship Id="rId1496" Type="http://schemas.openxmlformats.org/officeDocument/2006/relationships/hyperlink" Target="&#1056;&#1044;/&#1064;&#1080;&#1092;&#1088;%202.1.1%20(&#1050;&#1043;%20&#8470;1)/&#1042;&#1050;%20-%20&#1074;&#1086;&#1076;&#1086;&#1089;&#1085;&#1072;&#1073;&#1078;%20&#1082;&#1072;&#1085;&#1072;&#1083;&#1080;&#1079;/&#1040;&#1085;&#1085;&#1091;&#1083;&#1080;&#1088;&#1086;&#1074;&#1072;&#1085;&#1086;" TargetMode="External"/><Relationship Id="rId2547" Type="http://schemas.openxmlformats.org/officeDocument/2006/relationships/hyperlink" Target="&#1056;&#1044;/&#1064;&#1080;&#1092;&#1088;%207.1%20(&#1056;&#1052;&#1052;)/&#1040;&#1056;%20-%20&#1072;&#1088;&#1093;&#1080;&#1090;%20&#1088;&#1077;&#1096;/&#1040;&#1085;&#1085;&#1091;&#1083;&#1080;&#1088;" TargetMode="External"/><Relationship Id="rId519" Type="http://schemas.openxmlformats.org/officeDocument/2006/relationships/hyperlink" Target="&#1040;&#1055;&#1055;\2023\&#1040;&#1082;&#1090;%20&#1087;&#1088;&#1080;&#1077;&#1084;&#1072;-&#1087;&#1077;&#1088;&#1077;&#1076;&#1072;&#1095;&#1080;%20&#1056;&#1044;%20&#1055;&#1072;&#1088;&#1082;&#1085;&#1077;&#1092;&#1090;&#1100;%2020.11.2023%20(2).pdf" TargetMode="External"/><Relationship Id="rId1149" Type="http://schemas.openxmlformats.org/officeDocument/2006/relationships/hyperlink" Target="&#1040;&#1055;&#1055;\2024\2407-1%20&#1040;&#1055;&#1055;%20&#1056;&#1044;%20&#1055;&#1072;&#1088;&#1082;&#1085;&#1077;&#1092;&#1090;&#1100;%2004.07.2024.pdf" TargetMode="External"/><Relationship Id="rId1356" Type="http://schemas.openxmlformats.org/officeDocument/2006/relationships/hyperlink" Target="&#1056;&#1044;/&#1064;&#1080;&#1092;&#1088;%202.1.12%20(&#1050;&#1043;%20&#8470;12)/&#1054;&#1047;&#1050;(&#1055;&#1054;&#1047;)%20-%20&#1086;&#1075;&#1085;&#1077;&#1079;&#1072;&#1097;" TargetMode="External"/><Relationship Id="rId2754" Type="http://schemas.openxmlformats.org/officeDocument/2006/relationships/hyperlink" Target="&#1040;&#1055;&#1055;\2023\&#1040;&#1082;&#1090;%20&#1087;&#1088;&#1080;&#1077;&#1084;&#1072;-&#1087;&#1077;&#1088;&#1077;&#1076;&#1072;&#1095;&#1080;%20&#1056;&#1044;%20&#1055;&#1072;&#1088;&#1082;&#1085;&#1077;&#1092;&#1090;&#1100;%2028.06.2023.pdf" TargetMode="External"/><Relationship Id="rId2961" Type="http://schemas.openxmlformats.org/officeDocument/2006/relationships/hyperlink" Target="&#1057;&#1044;/&#1064;&#1080;&#1092;&#1088;%202.1.2,%202.1.7%20(&#1050;&#1043;%20&#8470;2,%207)/&#1050;&#1052;%20-%20&#1082;&#1086;&#1085;&#1089;&#1090;&#1088;&#1091;&#1082;&#1094;.%20&#1084;&#1077;&#1090;&#1072;&#1083;&#1083;/&#1050;&#1052;1%20-%20&#1074;%20&#1086;&#1089;&#1103;&#1093;%201-7" TargetMode="External"/><Relationship Id="rId726" Type="http://schemas.openxmlformats.org/officeDocument/2006/relationships/hyperlink" Target="&#1053;&#1072;&#1082;&#1083;&#1072;&#1076;&#1085;&#1099;&#1077;\2023\2023%2008%2024%20&#1041;&#1043;&#1048;_4897.pdf" TargetMode="External"/><Relationship Id="rId933" Type="http://schemas.openxmlformats.org/officeDocument/2006/relationships/hyperlink" Target="&#1056;&#1044;/&#1064;&#1080;&#1092;&#1088;%202.1.4%20(&#1050;&#1043;%20&#8470;4)/&#1042;&#1057;%20-%20&#1074;&#1086;&#1079;&#1076;&#1091;&#1093;&#1086;&#1089;&#1085;&#1072;&#1073;&#1078;/&#1040;&#1085;&#1085;&#1091;&#1083;&#1080;&#1088;&#1086;&#1074;&#1072;&#1085;&#1086;" TargetMode="External"/><Relationship Id="rId1009" Type="http://schemas.openxmlformats.org/officeDocument/2006/relationships/hyperlink" Target="&#1056;&#1044;/&#1064;&#1080;&#1092;&#1088;%203.1%20(&#1050;&#1088;&#1099;&#1090;&#1099;&#1081;%20&#1089;&#1082;&#1083;&#1072;&#1076;%20%20&#8470;1)/&#1050;&#1044;.&#1057;&#1059;&#1041;-%20&#1082;&#1086;&#1085;&#1089;&#1090;&#1088;%20&#1076;&#1077;&#1088;&#1077;&#1074;/&#1040;&#1085;&#1085;&#1091;&#1083;&#1080;&#1088;&#1086;&#1074;&#1072;&#1085;&#1086;" TargetMode="External"/><Relationship Id="rId1563" Type="http://schemas.openxmlformats.org/officeDocument/2006/relationships/hyperlink" Target="&#1056;&#1044;\&#1064;&#1080;&#1092;&#1088;%200.0%20(&#1042;&#1085;&#1091;&#1090;&#1088;&#1080;%20&#1074;&#1085;&#1077;&#1096;&#1085;&#1077;%20&#1087;&#1083;&#1086;&#1097;%20&#1089;&#1077;&#1090;&#1080;)\&#1053;&#1042;&#1050;%20-%20&#1085;&#1072;&#1088;&#1091;&#1078;%20&#1089;&#1077;&#1090;&#1080;%20&#1074;&#1086;&#1076;&#1086;&#1089;&#1085;%20&#1082;&#1072;&#1085;&#1072;&#1083;&#1080;&#1079;\&#1053;&#1042;&#1050;\&#1048;&#1079;&#1084;.4\1632-2021-00-&#1053;&#1042;&#1050;_4_0_RU_IFC\&#1053;&#1042;&#1050;.&#1057;&#1054;_&#1080;&#1079;&#1084;.4" TargetMode="External"/><Relationship Id="rId1770" Type="http://schemas.openxmlformats.org/officeDocument/2006/relationships/hyperlink" Target="&#1057;&#1044;\&#1064;&#1080;&#1092;&#1088;%202.2.4,%202.1.6%20(&#1055;&#1057;%20&#8470;4,%20&#1050;&#1043;%20&#8470;6)\&#1042;&#1050;\&#1088;&#1077;&#1074;.&#1040;" TargetMode="External"/><Relationship Id="rId2407" Type="http://schemas.openxmlformats.org/officeDocument/2006/relationships/hyperlink" Target="&#1053;&#1072;&#1082;&#1083;&#1072;&#1076;&#1085;&#1099;&#1077;\2023\2023%2009%2013%20&#1041;&#1043;&#1048;_5296.pdf" TargetMode="External"/><Relationship Id="rId2614" Type="http://schemas.openxmlformats.org/officeDocument/2006/relationships/hyperlink" Target="&#1056;&#1044;/&#1064;&#1080;&#1092;&#1088;%208.2%20(&#1050;&#1055;&#1055;%20&#8470;2)/&#1050;&#1052;%20-%20&#1082;&#1086;&#1085;&#1089;&#1090;&#1088;%20&#1084;&#1077;&#1090;&#1072;&#1083;&#1083;" TargetMode="External"/><Relationship Id="rId2821" Type="http://schemas.openxmlformats.org/officeDocument/2006/relationships/hyperlink" Target="&#1040;&#1055;&#1055;\2024\&#1054;&#1054;&#1054;%20&#1040;&#1083;&#1077;&#1082;&#1086;&#1085;-&#1056;&#1091;&#1089;\2412-2%20&#1040;&#1055;&#1055;%20&#1056;&#1044;%20&#1040;&#1083;&#1077;&#1082;&#1086;&#1085;-&#1056;&#1091;&#1089;%2017.12.2024.pdf" TargetMode="External"/><Relationship Id="rId62" Type="http://schemas.openxmlformats.org/officeDocument/2006/relationships/hyperlink" Target="&#1056;&#1044;/&#1064;&#1080;&#1092;&#1088;%202.1.2,%202.1.3,%202.1.7,%202.1.11,%202.2.3%20(&#1055;&#1057;%20&#8470;3,%20&#1050;&#1043;%20&#8470;2,%203,%207,%2011)/&#1055;&#1058;%20-%20&#1089;&#1080;&#1089;&#1090;&#1077;&#1084;.%20&#1072;&#1074;&#1090;.%20&#1087;&#1086;&#1078;&#1072;&#1088;&#1086;&#1090;/&#1040;&#1085;&#1085;&#1091;&#1083;&#1080;&#1088;&#1086;&#1074;&#1072;&#1085;&#1086;" TargetMode="External"/><Relationship Id="rId1216" Type="http://schemas.openxmlformats.org/officeDocument/2006/relationships/hyperlink" Target="&#1056;&#1044;\&#1064;&#1080;&#1092;&#1088;%208.4%20(&#1050;&#1055;&#1055;%20&#1089;&#1086;%20&#1089;&#1087;&#1077;&#1094;%20&#1087;&#1088;&#1086;&#1093;&#1086;&#1076;)\&#1057;&#1057;%20-%20&#1089;&#1077;&#1090;&#1080;%20&#1089;&#1074;&#1103;&#1079;&#1080;\1632-2021-8.4-&#1057;&#1057;1.&#1057;&#1059;&#1041;%20-%20&#1089;&#1090;&#1072;&#1085;&#1094;.%20&#1089;&#1086;&#1086;&#1088;&#1091;&#1078;&#1077;&#1085;" TargetMode="External"/><Relationship Id="rId1423" Type="http://schemas.openxmlformats.org/officeDocument/2006/relationships/hyperlink" Target="&#1056;&#1044;/&#1064;&#1080;&#1092;&#1088;%207.1%20(&#1056;&#1052;&#1052;)/&#1048;&#1057;&#1041;%20-%20&#1080;&#1085;&#1090;&#1075;&#1088;%20&#1089;&#1080;&#1089;&#1090;%20&#1073;&#1077;&#1079;" TargetMode="External"/><Relationship Id="rId1630" Type="http://schemas.openxmlformats.org/officeDocument/2006/relationships/hyperlink" Target="&#1053;&#1072;&#1082;&#1083;&#1072;&#1076;&#1085;&#1099;&#1077;\2023\2023%2011%2017%20&#1041;&#1043;&#1048;_6931.pdf" TargetMode="External"/><Relationship Id="rId2197" Type="http://schemas.openxmlformats.org/officeDocument/2006/relationships/hyperlink" Target="&#1056;&#1044;\&#1064;&#1080;&#1092;&#1088;%203.1%20(&#1050;&#1088;&#1099;&#1090;&#1099;&#1081;%20&#1089;&#1082;&#1083;&#1072;&#1076;%20%20&#8470;1)\&#1050;&#1052;%20-%20&#1082;&#1086;&#1085;&#1089;&#1090;&#1088;%20&#1084;&#1077;&#1090;&#1072;&#1083;&#1083;\&#1050;&#1052;2%20-%20&#1087;&#1088;&#1080;&#1077;&#1084;&#1085;&#1072;&#1103;%20&#1073;&#1072;&#1096;&#1085;&#1103;\&#1040;&#1085;&#1085;&#1091;&#1083;&#1080;&#1088;&#1086;&#1074;&#1072;&#1085;&#1086;" TargetMode="External"/><Relationship Id="rId3248" Type="http://schemas.openxmlformats.org/officeDocument/2006/relationships/hyperlink" Target="&#1056;&#1044;\&#1064;&#1080;&#1092;&#1088;%205.1...5.4%20(&#1054;&#1073;&#1098;&#1077;&#1082;&#1090;&#1099;%20&#1080;&#1085;&#1078;&#1077;&#1085;&#1077;&#1088;&#1085;&#1086;&#1081;%20&#1080;&#1085;&#1092;&#1088;&#1072;&#1089;&#1090;&#1088;&#1091;&#1082;&#1090;&#1091;&#1088;&#1099;)\&#1040;&#1057;&#1059;&#1048;%20-%20&#1072;&#1074;&#1090;&#1086;&#1084;&#1072;&#1090;.%20&#1089;&#1080;&#1089;&#1090;.%20&#1091;&#1095;&#1077;&#1090;&#1072;\&#1048;&#1079;&#1084;.0" TargetMode="External"/><Relationship Id="rId169" Type="http://schemas.openxmlformats.org/officeDocument/2006/relationships/hyperlink" Target="&#1056;&#1044;/&#1064;&#1080;&#1092;&#1088;%2001%20(&#1057;&#1077;&#1090;&#1080;%20&#1089;&#1074;&#1103;&#1079;&#1080;%20&#1059;&#1047;&#1054;&#1058;)/&#1058;&#1061;%20-%20&#1090;&#1077;&#1093;&#1085;&#1086;&#1083;&#1086;&#1075;.%20&#1088;&#1077;&#1096;&#1077;&#1085;/&#1040;&#1085;&#1085;&#1091;&#1083;&#1080;&#1088;&#1086;&#1074;&#1072;&#1085;&#1086;" TargetMode="External"/><Relationship Id="rId376" Type="http://schemas.openxmlformats.org/officeDocument/2006/relationships/hyperlink" Target="&#1057;&#1044;/&#1064;&#1080;&#1092;&#1088;%207.1%20(&#1056;&#1077;&#1084;&#1086;&#1085;&#1090;&#1085;&#1086;-&#1084;&#1077;&#1093;&#1072;&#1085;&#1080;&#1095;%20&#1084;&#1072;&#1089;&#1090;&#1077;&#1088;&#1089;&#1082;&#1072;&#1103;)/&#1050;&#1046;%20-%20&#1082;&#1086;&#1085;&#1089;&#1090;&#1088;&#1091;&#1082;.%20&#1078;&#1073;/&#1050;&#1046;0/&#1056;&#1077;&#1074;.D" TargetMode="External"/><Relationship Id="rId583" Type="http://schemas.openxmlformats.org/officeDocument/2006/relationships/hyperlink" Target="&#1040;&#1055;&#1055;\2023\&#1040;&#1082;&#1090;%20&#1087;&#1088;&#1080;&#1077;&#1084;&#1072;-&#1087;&#1077;&#1088;&#1077;&#1076;&#1072;&#1095;&#1080;%20&#1056;&#1044;%20&#1055;&#1072;&#1088;&#1082;&#1085;&#1077;&#1092;&#1090;&#1100;%2029.08.2023.pdf" TargetMode="External"/><Relationship Id="rId790" Type="http://schemas.openxmlformats.org/officeDocument/2006/relationships/hyperlink" Target="&#1056;&#1044;/&#1064;&#1080;&#1092;&#1088;%201.1%20(&#1057;&#1090;&#1072;&#1085;&#1094;&#1080;&#1103;%20&#1088;&#1072;&#1079;&#1075;&#1088;%20&#1074;&#1072;&#1075;&#1086;&#1085;&#1086;&#1074;)/&#1050;&#1046;%20-%20&#1082;&#1086;&#1085;&#1089;&#1090;&#1088;%20&#1078;&#1077;&#1083;&#1077;&#1079;&#1086;&#1073;/&#1050;&#1046;03/&#1040;&#1085;&#1085;&#1091;&#1083;&#1080;&#1088;&#1086;&#1074;&#1072;&#1085;&#1086;" TargetMode="External"/><Relationship Id="rId2057" Type="http://schemas.openxmlformats.org/officeDocument/2006/relationships/hyperlink" Target="&#1057;&#1044;\&#1064;&#1080;&#1092;&#1088;%202.1.3%20(&#1050;&#1043;%20&#8470;3)\&#1069;&#1054;&#1052;\&#1088;&#1077;&#1074;.&#1040;" TargetMode="External"/><Relationship Id="rId2264" Type="http://schemas.openxmlformats.org/officeDocument/2006/relationships/hyperlink" Target="&#1056;&#1044;/&#1064;&#1080;&#1092;&#1088;%205.3%20(&#1050;&#1086;&#1090;&#1077;&#1083;&#1100;&#1085;&#1072;&#1103;)/&#1054;&#1058;&#1056;%20-%20&#1086;&#1089;&#1085;&#1086;&#1074;&#1085;.%20&#1090;&#1077;&#1093;.%20&#1088;&#1077;&#1096;&#1077;&#1085;&#1080;&#1103;/&#1040;&#1085;&#1085;&#1091;&#1083;&#1080;&#1088;&#1086;&#1074;&#1072;&#1085;&#1086;" TargetMode="External"/><Relationship Id="rId2471" Type="http://schemas.openxmlformats.org/officeDocument/2006/relationships/hyperlink" Target="&#1056;&#1044;/&#1064;&#1080;&#1092;&#1088;%207.1%20(&#1056;&#1052;&#1052;)/&#1040;&#1056;%20-%20&#1072;&#1088;&#1093;&#1080;&#1090;%20&#1088;&#1077;&#1096;/&#1040;&#1085;&#1085;&#1091;&#1083;&#1080;&#1088;" TargetMode="External"/><Relationship Id="rId3108" Type="http://schemas.openxmlformats.org/officeDocument/2006/relationships/hyperlink" Target="&#1056;&#1044;\&#1064;&#1080;&#1092;&#1088;%203.1%20(&#1050;&#1088;&#1099;&#1090;&#1099;&#1081;%20&#1089;&#1082;&#1083;&#1072;&#1076;%20%20&#8470;1)\&#1050;&#1052;%20-%20&#1082;&#1086;&#1085;&#1089;&#1090;&#1088;%20&#1084;&#1077;&#1090;&#1072;&#1083;&#1083;\&#1050;&#1052;3%20-%20&#1087;&#1088;&#1080;&#1089;&#1090;&#1088;&#1086;&#1077;&#1085;&#1085;&#1099;&#1077;%20&#1087;&#1086;&#1084;&#1077;&#1097;\&#1048;&#1079;&#1084;.1_21.02.2025" TargetMode="External"/><Relationship Id="rId236" Type="http://schemas.openxmlformats.org/officeDocument/2006/relationships/hyperlink" Target="&#1056;&#1044;/&#1064;&#1080;&#1092;&#1088;%202.2.2%20(&#1055;&#1077;&#1088;&#1077;&#1089;&#1099;&#1087;&#1085;&#1072;&#1103;%20&#1089;&#1090;&#1072;&#1085;&#1094;%20&#8470;2)/&#1050;&#1052;%20-%20&#1082;&#1086;&#1085;&#1089;&#1090;&#1088;%20&#1084;&#1077;&#1090;&#1072;&#1083;&#1083;/&#1040;&#1085;&#1085;&#1091;&#1083;&#1080;&#1088;&#1086;&#1074;&#1072;&#1085;&#1086;" TargetMode="External"/><Relationship Id="rId443" Type="http://schemas.openxmlformats.org/officeDocument/2006/relationships/hyperlink" Target="&#1056;&#1044;/&#1064;&#1080;&#1092;&#1088;%202.1.2,%202.1.3,%202.1.7,%202.1.11,%202.2.3%20(&#1055;&#1057;%20&#8470;3,%20&#1050;&#1043;%20&#8470;2,%203,%207,%2011)/&#1040;&#1059;&#1055;&#1058;%20-%20&#1072;&#1074;&#1090;&#1086;&#1084;&#1072;&#1090;&#1080;&#1079;.%20&#1087;&#1086;&#1078;&#1072;&#1088;&#1086;&#1090;&#1091;&#1096;" TargetMode="External"/><Relationship Id="rId650" Type="http://schemas.openxmlformats.org/officeDocument/2006/relationships/hyperlink" Target="&#1040;&#1055;&#1055;\2023\&#1040;&#1082;&#1090;%20&#1087;&#1088;&#1080;&#1077;&#1084;&#1072;-&#1087;&#1077;&#1088;&#1077;&#1076;&#1072;&#1095;&#1080;%20&#1056;&#1044;%20&#1055;&#1072;&#1088;&#1082;&#1085;&#1077;&#1092;&#1090;&#1100;%2031.10.2023%20&#1055;&#1057;1-&#1050;&#1046;1,%20&#1050;&#1046;03.pdf" TargetMode="External"/><Relationship Id="rId1073" Type="http://schemas.openxmlformats.org/officeDocument/2006/relationships/hyperlink" Target="&#1056;&#1044;/&#1064;&#1080;&#1092;&#1088;%202.1.9,%202.1.10,%202.2.5%20%20(&#1050;&#1086;&#1085;&#1074;&#1077;&#1081;&#1077;&#1088;&#1085;&#1072;&#1103;%20&#1075;&#1072;&#1083;&#1077;&#1088;&#1077;&#1103;%20&#8470;9,%2010,%20&#1055;&#1057;%20&#8470;5)/&#1055;&#1057;.&#1057;&#1059;&#1041;%20-%20&#1089;&#1080;&#1089;&#1090;&#1077;&#1084;.%20&#1087;&#1088;&#1086;&#1090;&#1080;&#1074;&#1086;&#1087;&#1086;&#1078;.%20&#1072;&#1074;&#1090;&#1086;&#1084;&#1072;&#1090;/&#1040;&#1085;&#1085;&#1091;&#1083;&#1080;&#1088;&#1086;&#1074;&#1072;&#1085;&#1086;" TargetMode="External"/><Relationship Id="rId1280" Type="http://schemas.openxmlformats.org/officeDocument/2006/relationships/hyperlink" Target="&#1056;&#1044;\&#1064;&#1080;&#1092;&#1088;%203.1%20(&#1050;&#1088;&#1099;&#1090;&#1099;&#1081;%20&#1089;&#1082;&#1083;&#1072;&#1076;%20%20&#8470;1)\&#1050;&#1052;%20-%20&#1082;&#1086;&#1085;&#1089;&#1090;&#1088;%20&#1084;&#1077;&#1090;&#1072;&#1083;&#1083;\&#1050;&#1052;5%20-%20&#1074;&#1090;&#1086;&#1088;&#1086;&#1089;&#1090;&#1077;&#1087;.%20&#1087;&#1088;&#1080;&#1089;&#1090;&#1088;&#1086;&#1081;&#1082;&#1080;\&#1040;&#1085;&#1085;&#1091;&#1083;&#1080;&#1088;&#1086;&#1074;&#1072;&#1085;&#1086;\&#1048;&#1079;&#1084;.0" TargetMode="External"/><Relationship Id="rId2124" Type="http://schemas.openxmlformats.org/officeDocument/2006/relationships/hyperlink" Target="&#1053;&#1072;&#1082;&#1083;&#1072;&#1076;&#1085;&#1099;&#1077;\2023\2023%2009%2019%204.pdf" TargetMode="External"/><Relationship Id="rId2331" Type="http://schemas.openxmlformats.org/officeDocument/2006/relationships/hyperlink" Target="&#1053;&#1072;&#1082;&#1083;&#1072;&#1076;&#1085;&#1099;&#1077;\2024\2024%2010%2031%20&#1041;&#1043;&#1048;_5889.pdf" TargetMode="External"/><Relationship Id="rId303" Type="http://schemas.openxmlformats.org/officeDocument/2006/relationships/hyperlink" Target="&#1056;&#1044;/&#1064;&#1080;&#1092;&#1088;%201.1%20(&#1057;&#1090;&#1072;&#1085;&#1094;&#1080;&#1103;%20&#1088;&#1072;&#1079;&#1075;&#1088;%20&#1074;&#1072;&#1075;&#1086;&#1085;&#1086;&#1074;)/&#1050;&#1046;%20-%20&#1082;&#1086;&#1085;&#1089;&#1090;&#1088;%20&#1078;&#1077;&#1083;&#1077;&#1079;&#1086;&#1073;/&#1050;&#1046;1/&#1040;&#1085;&#1085;&#1091;&#1083;&#1080;&#1088;&#1086;&#1074;&#1072;&#1085;&#1086;" TargetMode="External"/><Relationship Id="rId1140" Type="http://schemas.openxmlformats.org/officeDocument/2006/relationships/hyperlink" Target="&#1056;&#1044;\&#1064;&#1080;&#1092;&#1088;%202.2.1,%202.1.1%20(&#1055;&#1077;&#1088;&#1077;&#1089;&#1099;&#1087;&#1085;&#1072;&#1103;%20&#1089;&#1090;&#1072;&#1085;&#1094;%20&#8470;1,%20&#1050;&#1086;&#1085;&#1074;&#1077;&#1081;&#1077;&#1088;&#1085;&#1072;&#1103;%20&#1075;&#1072;&#1083;&#1077;&#1088;&#1077;&#1103;%20&#8470;1)\&#1058;&#1061;-%20&#1090;&#1077;&#1093;&#1085;&#1086;&#1083;&#1086;&#1075;&#1080;&#1103;%20&#1087;&#1088;&#1086;&#1080;&#1079;&#1074;&#1086;&#1076;&#1089;&#1090;&#1074;&#1072;\&#1040;&#1085;&#1085;&#1091;&#1083;&#1080;&#1088;&#1086;&#1074;&#1072;&#1085;&#1086;" TargetMode="External"/><Relationship Id="rId510" Type="http://schemas.openxmlformats.org/officeDocument/2006/relationships/hyperlink" Target="&#1040;&#1055;&#1055;\2023\&#1040;&#1082;&#1090;%20&#1087;&#1088;&#1080;&#1077;&#1084;&#1072;-&#1087;&#1077;&#1088;&#1077;&#1076;&#1072;&#1095;&#1080;%20&#1056;&#1044;%20&#1055;&#1072;&#1088;&#1082;&#1085;&#1077;&#1092;&#1090;&#1100;%2016.10.2023.pdf" TargetMode="External"/><Relationship Id="rId1000" Type="http://schemas.openxmlformats.org/officeDocument/2006/relationships/hyperlink" Target="&#1056;&#1044;\&#1064;&#1080;&#1092;&#1088;%202.2.7%20(&#1055;&#1088;&#1080;&#1074;&#1086;&#1076;&#1085;&#1072;&#1103;%20&#1089;&#1090;&#1072;&#1085;&#1094;&#1080;&#1103;)\&#1050;&#1052;%20-%20&#1082;&#1086;&#1085;&#1089;&#1090;&#1088;%20&#1084;&#1077;&#1090;&#1072;&#1083;&#1083;" TargetMode="External"/><Relationship Id="rId1957" Type="http://schemas.openxmlformats.org/officeDocument/2006/relationships/hyperlink" Target="&#1056;&#1044;\&#1064;&#1080;&#1092;&#1088;%203.3.%20(&#1050;&#1091;&#1087;&#1086;&#1083;&#1100;&#1085;&#1099;&#1077;%20&#1089;&#1082;&#1083;&#1072;&#1076;&#1099;%203.3.1...3.3.8)\3.3\&#1054;&#1042;%20-%20&#1086;&#1090;&#1086;&#1087;&#1083;,%20&#1074;&#1077;&#1085;&#1090;,%20&#1082;&#1086;&#1085;&#1076;&#1080;&#1094;\&#1040;&#1085;&#1085;&#1091;&#1083;&#1080;&#1088;&#1086;&#1074;&#1072;&#1085;&#1086;" TargetMode="External"/><Relationship Id="rId1817" Type="http://schemas.openxmlformats.org/officeDocument/2006/relationships/hyperlink" Target="&#1056;&#1044;/&#1064;&#1080;&#1092;&#1088;%203.1%20(&#1050;&#1088;&#1099;&#1090;&#1099;&#1081;%20&#1089;&#1082;&#1083;&#1072;&#1076;%20%20&#8470;1)/AC%20-%20&#1040;&#1088;&#1093;&#1080;&#1090;&#1077;&#1082;&#1090;.-&#1089;&#1090;&#1088;&#1086;&#1080;&#1090;.%20&#1088;&#1077;&#1096;&#1077;&#1085;/&#1040;&#1085;&#1085;&#1091;&#1083;&#1080;&#1088;&#1086;&#1074;&#1072;&#1085;&#1086;" TargetMode="External"/><Relationship Id="rId3172" Type="http://schemas.openxmlformats.org/officeDocument/2006/relationships/hyperlink" Target="&#1040;&#1055;&#1055;\2025\&#1056;&#1044;\25-5%20&#1040;&#1055;&#1055;%20&#1056;&#1044;%20&#1053;&#1043;&#1069;&#1052;%2010.03.2025.pdf" TargetMode="External"/><Relationship Id="rId3032" Type="http://schemas.openxmlformats.org/officeDocument/2006/relationships/hyperlink" Target="&#1056;&#1044;/&#1064;&#1080;&#1092;&#1088;%203.3.%20(&#1050;&#1091;&#1087;&#1086;&#1083;&#1100;&#1085;&#1099;&#1077;%20&#1089;&#1082;&#1083;&#1072;&#1076;&#1099;%203.3.1...3.3.8)/3.3/&#1069;&#1054;&#1052;%20-%20&#1101;&#1083;%20&#1086;&#1089;&#1074;&#1077;&#1097;/&#1040;&#1085;&#1085;&#1091;&#1083;&#1080;&#1088;&#1086;&#1074;&#1072;&#1085;&#1086;" TargetMode="External"/><Relationship Id="rId160" Type="http://schemas.openxmlformats.org/officeDocument/2006/relationships/hyperlink" Target="&#1056;&#1044;/&#1064;&#1080;&#1092;&#1088;%203.1%20(&#1050;&#1088;&#1099;&#1090;&#1099;&#1081;%20&#1089;&#1082;&#1083;&#1072;&#1076;%20%20&#8470;1)/&#1055;&#1058;%20-%20&#1087;&#1086;&#1078;&#1072;&#1088;&#1086;&#1090;&#1091;&#1096;&#1077;&#1085;&#1080;&#1077;/&#1040;&#1085;&#1085;&#1091;&#1083;&#1080;&#1088;&#1086;&#1074;&#1072;&#1085;&#1086;" TargetMode="External"/><Relationship Id="rId2798" Type="http://schemas.openxmlformats.org/officeDocument/2006/relationships/hyperlink" Target="&#1040;&#1055;&#1055;\2023\&#1040;&#1082;&#1090;%20&#1087;&#1088;&#1080;&#1077;&#1084;&#1072;-&#1087;&#1077;&#1088;&#1077;&#1076;&#1072;&#1095;&#1080;%20&#1056;&#1044;%20&#1055;&#1072;&#1088;&#1082;&#1085;&#1077;&#1092;&#1090;&#1100;%2012.10.2023_&#8470;1.pdf" TargetMode="External"/><Relationship Id="rId977" Type="http://schemas.openxmlformats.org/officeDocument/2006/relationships/hyperlink" Target="&#1053;&#1072;&#1082;&#1083;&#1072;&#1076;&#1085;&#1099;&#1077;\2024\2024%2005%2023%20&#1041;&#1043;&#1048;_2680.pdf" TargetMode="External"/><Relationship Id="rId2658" Type="http://schemas.openxmlformats.org/officeDocument/2006/relationships/hyperlink" Target="&#1056;&#1044;/&#1064;&#1080;&#1092;&#1088;%208.4%20(&#1050;&#1055;&#1055;%20&#1089;&#1086;%20&#1089;&#1087;&#1077;&#1094;%20&#1087;&#1088;&#1086;&#1093;&#1086;&#1076;)/&#1044;&#1056;&#1052;.&#1057;&#1059;&#1041;%20-%20&#1090;&#1077;&#1093;.%20&#1089;&#1088;&#1077;&#1076;.%20&#1090;&#1072;&#1084;.%20&#1082;&#1086;&#1085;&#1090;&#1088;/&#1040;&#1085;&#1085;&#1091;&#1083;&#1080;&#1088;&#1086;&#1074;&#1072;&#1085;&#1086;/&#1048;&#1079;&#1084;.0/&#1040;&#1085;&#1085;&#1091;&#1083;&#1080;&#1088;" TargetMode="External"/><Relationship Id="rId2865" Type="http://schemas.openxmlformats.org/officeDocument/2006/relationships/hyperlink" Target="&#1056;&#1044;/&#1064;&#1080;&#1092;&#1088;%208.4%20(&#1050;&#1055;&#1055;%20&#1089;&#1086;%20&#1089;&#1087;&#1077;&#1094;%20&#1087;&#1088;&#1086;&#1093;&#1086;&#1076;)/&#1057;&#1057;%20-%20&#1089;&#1077;&#1090;&#1080;%20&#1089;&#1074;&#1103;&#1079;&#1080;/1632-2021-8.4-&#1057;&#1057;3.&#1057;&#1059;&#1041;%20-%20&#1082;&#1072;&#1073;.%20&#1083;&#1080;&#1085;&#1080;&#1080;%20&#1089;&#1074;&#1103;&#1079;&#1080;/&#1040;&#1085;&#1085;&#1091;&#1083;&#1080;&#1088;&#1086;&#1074;&#1072;&#1085;&#1086;" TargetMode="External"/><Relationship Id="rId837" Type="http://schemas.openxmlformats.org/officeDocument/2006/relationships/hyperlink" Target="&#1056;&#1044;/&#1064;&#1080;&#1092;&#1088;%203.3.%20(&#1050;&#1091;&#1087;&#1086;&#1083;&#1100;&#1085;&#1099;&#1077;%20&#1089;&#1082;&#1083;&#1072;&#1076;&#1099;%203.3.1...3.3.8)/3.3/&#1040;&#1059;&#1055;&#1058;%20-%20&#1072;&#1074;&#1090;&#1086;&#1084;&#1072;&#1090;&#1080;&#1079;.%20&#1087;&#1086;&#1078;&#1072;&#1088;&#1086;&#1090;&#1091;&#1096;" TargetMode="External"/><Relationship Id="rId1467" Type="http://schemas.openxmlformats.org/officeDocument/2006/relationships/hyperlink" Target="&#1056;&#1044;/&#1064;&#1080;&#1092;&#1088;%201.1,%201.2%20(&#1057;&#1056;&#1042;,%20&#1047;&#1076;&#1072;&#1085;&#1080;&#1077;%20&#1090;&#1088;&#1072;&#1085;&#1089;&#1073;)/&#1050;&#1052;%20-%20&#1082;&#1086;&#1085;&#1089;&#1090;&#1088;%20&#1084;&#1082;&#1090;&#1072;&#1083;&#1083;/&#1050;&#1052;3/&#1040;&#1085;&#1085;&#1091;&#1083;&#1080;&#1088;&#1086;&#1074;&#1072;&#1085;&#1086;" TargetMode="External"/><Relationship Id="rId1674" Type="http://schemas.openxmlformats.org/officeDocument/2006/relationships/hyperlink" Target="&#1056;&#1044;/&#1064;&#1080;&#1092;&#1088;%202.2.1%20(&#1055;&#1077;&#1088;&#1077;&#1089;&#1099;&#1087;&#1085;&#1072;&#1103;%20&#1089;&#1090;&#1072;&#1085;&#1094;%20&#8470;1)/&#1050;&#1046;%20-%20&#1082;&#1086;&#1085;&#1089;&#1090;&#1088;%20&#1078;&#1077;&#1083;&#1077;&#1079;&#1086;&#1073;/&#1050;&#1046;04/&#1040;&#1085;&#1085;&#1091;&#1083;&#1080;&#1088;&#1086;&#1074;&#1072;&#1085;&#1086;" TargetMode="External"/><Relationship Id="rId1881" Type="http://schemas.openxmlformats.org/officeDocument/2006/relationships/hyperlink" Target="&#1056;&#1044;\&#1064;&#1080;&#1092;&#1088;%203.2%20(&#1050;&#1088;&#1099;&#1090;&#1099;&#1081;%20&#1089;&#1082;&#1083;&#1072;&#1076;%20&#8470;2)\&#1050;&#1046;%20-&#1082;&#1086;&#1085;&#1089;&#1090;&#1088;%20&#1078;&#1077;&#1083;&#1077;&#1079;&#1086;&#1073;\&#1050;&#1046;0.&#1057;&#1059;&#1041;%20-%20&#1089;&#1074;&#1072;&#1081;&#1085;&#1086;&#1077;%20&#1086;&#1089;&#1085;&#1086;&#1074;&#1072;&#1085;&#1080;&#1077;" TargetMode="External"/><Relationship Id="rId2518" Type="http://schemas.openxmlformats.org/officeDocument/2006/relationships/hyperlink" Target="&#1056;&#1044;/&#1064;&#1080;&#1092;&#1088;%207.1%20(&#1056;&#1052;&#1052;)/&#1054;&#1042;%20-%20&#1086;&#1090;&#1087;&#1083;,%20&#1074;&#1077;&#1085;&#1090;,%20&#1082;&#1086;&#1085;&#1076;&#1080;&#1094;/&#1040;&#1085;&#1085;&#1091;&#1083;&#1080;&#1088;&#1086;&#1074;&#1072;&#1085;&#1086;" TargetMode="External"/><Relationship Id="rId2725" Type="http://schemas.openxmlformats.org/officeDocument/2006/relationships/hyperlink" Target="&#1040;&#1055;&#1055;\2023\&#1040;&#1082;&#1090;%20&#1087;&#1088;&#1080;&#1077;&#1084;&#1072;-&#1087;&#1077;&#1088;&#1077;&#1076;&#1072;&#1095;&#1080;%20&#1056;&#1044;%20&#1055;&#1072;&#1088;&#1082;&#1085;&#1077;&#1092;&#1090;&#1100;%2012.05.2023.pdf" TargetMode="External"/><Relationship Id="rId2932" Type="http://schemas.openxmlformats.org/officeDocument/2006/relationships/hyperlink" Target="&#1057;&#1044;/&#1064;&#1080;&#1092;&#1088;%202.1.0,%202.2.1%20(&#1058;&#1086;&#1085;&#1085;&#1077;&#1083;&#1100;%20&#1055;&#1057;%20&#8470;1)/&#1055;&#1057;" TargetMode="External"/><Relationship Id="rId904" Type="http://schemas.openxmlformats.org/officeDocument/2006/relationships/hyperlink" Target="&#1056;&#1044;\&#1064;&#1080;&#1092;&#1088;%202.1.13%20(&#1050;&#1043;%20&#8470;13)\&#1054;&#1042;%20-%20&#1086;&#1090;&#1086;&#1087;&#1083;,%20&#1074;&#1077;&#1085;&#1090;,%20&#1082;&#1086;&#1085;&#1076;&#1080;&#1094;" TargetMode="External"/><Relationship Id="rId1327" Type="http://schemas.openxmlformats.org/officeDocument/2006/relationships/hyperlink" Target="&#1057;&#1044;/&#1064;&#1080;&#1092;&#1088;%200.0%20(&#1042;&#1085;&#1091;&#1090;&#1088;&#1080;%20&#1074;&#1085;&#1077;&#1096;&#1085;&#1077;%20&#1087;&#1083;&#1086;&#1097;%20&#1089;&#1077;&#1090;&#1080;)/&#1069;&#1053;%20-%20&#1085;&#1072;&#1088;&#1091;&#1078;&#1085;.%20&#1101;&#1083;&#1077;&#1082;&#1090;&#1088;&#1086;&#1089;/&#1088;&#1077;&#1074;.&#1040;" TargetMode="External"/><Relationship Id="rId1534" Type="http://schemas.openxmlformats.org/officeDocument/2006/relationships/hyperlink" Target="&#1056;&#1044;/&#1064;&#1080;&#1092;&#1088;%202.1.2,%202.1.7%20(&#1050;&#1043;%20&#8470;2,%207)/&#1069;&#1054;&#1052;%20-%20&#1101;&#1083;&#1077;&#1082;&#1090;&#1088;&#1080;&#1095;%20&#1086;&#1089;&#1074;&#1077;&#1097;/&#1069;&#1054;&#1052;3%20-%20&#1074;%20&#1086;&#1089;&#1103;&#1093;%2015-23/&#1040;&#1085;&#1085;&#1091;&#1083;&#1080;&#1088;&#1086;&#1074;&#1072;&#1085;&#1086;" TargetMode="External"/><Relationship Id="rId1741" Type="http://schemas.openxmlformats.org/officeDocument/2006/relationships/hyperlink" Target="&#1056;&#1044;/&#1064;&#1080;&#1092;&#1088;%202.2.4,%202.1.6%20(&#1055;&#1057;%20&#8470;4,%20&#1050;&#1043;%20&#8470;6)/&#1050;&#1052;%20-%20&#1082;&#1086;&#1085;&#1089;&#1090;&#1088;%20&#1084;&#1077;&#1090;&#1072;&#1083;&#1083;/&#1040;&#1085;&#1085;&#1091;&#1083;&#1080;&#1088;" TargetMode="External"/><Relationship Id="rId33" Type="http://schemas.openxmlformats.org/officeDocument/2006/relationships/hyperlink" Target="&#1056;&#1044;/&#1064;&#1080;&#1092;&#1088;%208.7%20(&#1054;&#1075;&#1088;&#1072;&#1078;&#1076;%20&#1088;&#1077;&#1078;&#1080;&#1084;&#1085;%20&#1090;&#1077;&#1088;&#1088;&#1080;&#1090;%20&#1055;&#1055;)/&#1040;&#1057;%20-%20&#1072;&#1088;&#1093;&#1080;&#1090;%20&#1089;&#1090;&#1088;&#1086;&#1080;&#1090;%20&#1088;&#1077;&#1096;" TargetMode="External"/><Relationship Id="rId1601" Type="http://schemas.openxmlformats.org/officeDocument/2006/relationships/hyperlink" Target="&#1056;&#1044;/&#1064;&#1080;&#1092;&#1088;%202.1.12%20(&#1050;&#1043;%20&#8470;12)/&#1050;&#1046;%20-%20&#1082;&#1086;&#1085;&#1089;&#1090;&#1088;%20&#1078;&#1077;&#1083;&#1077;&#1079;&#1086;&#1073;/&#1050;&#1046;01%20-%20&#1057;&#1074;&#1072;&#1081;&#1085;&#1086;&#1077;%20&#1086;&#1089;&#1085;&#1086;&#1074;&#1072;&#1085;&#1080;&#1077;/&#1040;&#1085;&#1085;&#1091;&#1083;&#1080;&#1088;&#1086;&#1074;&#1072;&#1085;&#1086;" TargetMode="External"/><Relationship Id="rId487" Type="http://schemas.openxmlformats.org/officeDocument/2006/relationships/hyperlink" Target="&#1040;&#1055;&#1055;\2023\&#1040;&#1082;&#1090;%20&#1087;&#1088;&#1080;&#1077;&#1084;&#1072;-&#1087;&#1077;&#1088;&#1077;&#1076;&#1072;&#1095;&#1080;%20&#1056;&#1044;%20&#1055;&#1072;&#1088;&#1082;&#1085;&#1077;&#1092;&#1090;&#1100;%2029.06.2023.pdf" TargetMode="External"/><Relationship Id="rId694" Type="http://schemas.openxmlformats.org/officeDocument/2006/relationships/hyperlink" Target="&#1040;&#1055;&#1055;\2022\&#1040;&#1082;&#1090;%20&#1087;&#1088;&#1080;&#1077;&#1084;&#1072;-&#1087;&#1077;&#1088;&#1077;&#1076;&#1072;&#1095;&#1080;%20&#1056;&#1044;%20&#1055;&#1072;&#1088;&#1082;&#1085;&#1077;&#1092;&#1090;&#1100;%2016.08.2022.pdf" TargetMode="External"/><Relationship Id="rId2168" Type="http://schemas.openxmlformats.org/officeDocument/2006/relationships/hyperlink" Target="&#1053;&#1072;&#1082;&#1083;&#1072;&#1076;&#1085;&#1099;&#1077;\2023\2023%2003%2010%20&#1041;&#1043;&#1048;_1107.pdf" TargetMode="External"/><Relationship Id="rId2375" Type="http://schemas.openxmlformats.org/officeDocument/2006/relationships/hyperlink" Target="&#1040;&#1055;&#1055;\2024\&#1054;&#1054;&#1054;%20&#1058;&#1050;%20&#171;&#1058;&#1077;&#1083;&#1077;&#1089;&#1074;&#1103;&#1079;&#1100;&#187;\2407-2%20&#1040;&#1055;&#1055;%20&#1056;&#1044;%20&#1058;&#1077;&#1083;&#1077;&#1089;&#1074;&#1103;&#1079;&#1100;%2018.07.2024.pdf" TargetMode="External"/><Relationship Id="rId3219" Type="http://schemas.openxmlformats.org/officeDocument/2006/relationships/hyperlink" Target="&#1056;&#1044;\&#1064;&#1080;&#1092;&#1088;%201.1%20(&#1057;&#1090;&#1072;&#1085;&#1094;&#1080;&#1103;%20&#1088;&#1072;&#1079;&#1075;&#1088;%20&#1074;&#1072;&#1075;&#1086;&#1085;&#1086;&#1074;)\&#1050;&#1046;%20-%20&#1082;&#1086;&#1085;&#1089;&#1090;&#1088;%20&#1078;&#1077;&#1083;&#1077;&#1079;&#1086;&#1073;\&#1050;&#1046;05\&#1048;&#1079;&#1084;.1" TargetMode="External"/><Relationship Id="rId347" Type="http://schemas.openxmlformats.org/officeDocument/2006/relationships/hyperlink" Target="&#1056;&#1044;/&#1064;&#1080;&#1092;&#1088;%203.1%20(&#1050;&#1088;&#1099;&#1090;&#1099;&#1081;%20&#1089;&#1082;&#1083;&#1072;&#1076;%20%20&#8470;1)/&#1050;&#1052;%20-%20&#1082;&#1086;&#1085;&#1089;&#1090;&#1088;%20&#1084;&#1077;&#1090;&#1072;&#1083;&#1083;/&#1050;&#1052;2%20-%20&#1087;&#1088;&#1080;&#1077;&#1084;&#1085;&#1072;&#1103;%20&#1073;&#1072;&#1096;&#1085;&#1103;/&#1040;&#1085;&#1085;&#1091;&#1083;&#1080;&#1088;&#1086;&#1074;&#1072;&#1085;&#1086;" TargetMode="External"/><Relationship Id="rId1184" Type="http://schemas.openxmlformats.org/officeDocument/2006/relationships/hyperlink" Target="&#1056;&#1044;\&#1064;&#1080;&#1092;&#1088;%202.2.7%20(&#1055;&#1088;&#1080;&#1074;&#1086;&#1076;&#1085;&#1072;&#1103;%20&#1089;&#1090;&#1072;&#1085;&#1094;&#1080;&#1103;)\&#1058;&#1061;%20-%20&#1090;&#1077;&#1093;&#1085;&#1086;&#1083;&#1086;&#1075;&#1080;&#1103;%20&#1087;&#1088;&#1086;&#1080;&#1079;&#1074;&#1086;&#1076;&#1089;&#1090;&#1074;&#1072;" TargetMode="External"/><Relationship Id="rId2028" Type="http://schemas.openxmlformats.org/officeDocument/2006/relationships/hyperlink" Target="&#1056;&#1044;\&#1064;&#1080;&#1092;&#1088;%205.1.5%20(&#1058;&#1055;%20&#8470;5)\&#1069;&#1057;%20-%20&#1101;&#1083;&#1077;&#1082;&#1090;&#1088;&#1086;&#1089;&#1085;&#1072;&#1073;" TargetMode="External"/><Relationship Id="rId2582" Type="http://schemas.openxmlformats.org/officeDocument/2006/relationships/hyperlink" Target="&#1056;&#1044;/&#1064;&#1080;&#1092;&#1088;%208.1%20(&#1050;&#1055;&#1055;-1%20&#1089;&#1084;&#1086;&#1090;&#1088;%20&#1101;&#1089;&#1090;%20&#1046;&#1044;)/&#1050;&#1052;%20-%20&#1082;&#1086;&#1085;&#1089;&#1090;&#1088;%20&#1084;&#1077;&#1090;&#1072;&#1083;&#1083;/&#1040;&#1085;&#1085;&#1091;&#1083;&#1080;&#1088;&#1086;&#1074;&#1072;&#1085;&#1086;" TargetMode="External"/><Relationship Id="rId554" Type="http://schemas.openxmlformats.org/officeDocument/2006/relationships/hyperlink" Target="&#1040;&#1055;&#1055;\2023\&#1040;&#1082;&#1090;%20&#1087;&#1088;&#1080;&#1077;&#1084;&#1072;-&#1087;&#1077;&#1088;&#1077;&#1076;&#1072;&#1095;&#1080;%20&#1056;&#1044;%20&#1055;&#1072;&#1088;&#1082;&#1085;&#1077;&#1092;&#1090;&#1100;%2010.07.2023_(2).pdf" TargetMode="External"/><Relationship Id="rId761" Type="http://schemas.openxmlformats.org/officeDocument/2006/relationships/hyperlink" Target="&#1053;&#1072;&#1082;&#1083;&#1072;&#1076;&#1085;&#1099;&#1077;\2024\2024%2001%2026%20&#1041;&#1043;&#1048;_386.pdf" TargetMode="External"/><Relationship Id="rId1391" Type="http://schemas.openxmlformats.org/officeDocument/2006/relationships/hyperlink" Target="&#1056;&#1044;/&#1064;&#1080;&#1092;&#1088;%202.1.2,%202.1.7%20(&#1050;&#1043;%20&#8470;2,%207)/&#1050;&#1052;%20-%20&#1082;&#1086;&#1085;&#1089;&#1090;&#1088;%20&#1084;&#1077;&#1090;&#1072;&#1083;&#1083;/&#1050;&#1052;1%20-%20&#1074;%20&#1086;&#1089;&#1103;&#1093;%201-7" TargetMode="External"/><Relationship Id="rId2235" Type="http://schemas.openxmlformats.org/officeDocument/2006/relationships/hyperlink" Target="&#1056;&#1044;/&#1064;&#1080;&#1092;&#1088;%205.3%20(&#1050;&#1086;&#1090;&#1077;&#1083;&#1100;&#1085;&#1072;&#1103;)/&#1050;&#1052;%20-%20&#1082;&#1086;&#1085;&#1089;&#1090;&#1088;%20&#1084;&#1077;&#1090;&#1072;&#1083;&#1083;/&#1040;&#1085;&#1085;&#1091;&#1083;&#1080;&#1088;&#1086;&#1074;&#1072;&#1085;&#1086;" TargetMode="External"/><Relationship Id="rId2442" Type="http://schemas.openxmlformats.org/officeDocument/2006/relationships/hyperlink" Target="&#1056;&#1044;/&#1064;&#1080;&#1092;&#1088;%206.1%20(&#1040;&#1041;&#1050;)/&#1058;&#1052;%20-%20&#1090;&#1077;&#1087;&#1083;&#1086;&#1084;%20&#1088;&#1077;&#1096;/&#1040;&#1085;&#1085;&#1091;&#1083;&#1080;&#1088;&#1086;&#1074;&#1072;&#1085;&#1086;" TargetMode="External"/><Relationship Id="rId207" Type="http://schemas.openxmlformats.org/officeDocument/2006/relationships/hyperlink" Target="&#1056;&#1044;/&#1064;&#1080;&#1092;&#1088;%202.2.4,%202.1.6%20(&#1055;&#1057;%20&#8470;4,%20&#1050;&#1043;%20&#8470;6)/&#1050;&#1046;%20-%20&#1082;&#1086;&#1085;&#1089;&#1090;&#1088;%20&#1078;&#1077;&#1083;&#1077;&#1079;&#1086;&#1073;/&#1050;&#1046;1%20-%20&#1087;&#1077;&#1088;&#1077;&#1082;&#1088;&#1099;&#1090;&#1080;&#1103;/&#1040;&#1085;&#1085;&#1091;&#1083;&#1080;&#1088;&#1086;&#1074;&#1072;&#1085;&#1085;&#1086;&#1077;" TargetMode="External"/><Relationship Id="rId414" Type="http://schemas.openxmlformats.org/officeDocument/2006/relationships/hyperlink" Target="&#1056;&#1044;/&#1064;&#1080;&#1092;&#1088;%203.3.%20(&#1050;&#1091;&#1087;&#1086;&#1083;&#1100;&#1085;&#1099;&#1077;%20&#1089;&#1082;&#1083;&#1072;&#1076;&#1099;%203.3.1...3.3.8)/3.3/&#1050;&#1052;%20-%20&#1082;&#1086;&#1085;&#1089;&#1090;&#1088;%20&#1084;&#1077;&#1090;&#1072;&#1083;&#1083;/&#1050;&#1052;2%20-%20&#1085;&#1072;&#1076;&#1082;&#1091;&#1087;.%20&#1075;&#1072;&#1083;&#1077;&#1088;&#1077;&#1103;" TargetMode="External"/><Relationship Id="rId621" Type="http://schemas.openxmlformats.org/officeDocument/2006/relationships/hyperlink" Target="&#1040;&#1055;&#1055;\2024\&#1040;&#1055;&#1055;%20&#1056;&#1044;%20&#1055;&#1072;&#1088;&#1082;&#1085;&#1077;&#1092;&#1090;&#1100;%2001.02.2024.pdf" TargetMode="External"/><Relationship Id="rId1044" Type="http://schemas.openxmlformats.org/officeDocument/2006/relationships/hyperlink" Target="&#1056;&#1044;/&#1064;&#1080;&#1092;&#1088;%202.2.6%20(&#1055;&#1077;&#1088;&#1077;&#1089;&#1099;&#1087;&#1085;&#1072;&#1103;%20&#1089;&#1090;&#1072;&#1085;&#1094;%20&#8470;6)/&#1050;&#1046;%20-%20&#1082;&#1086;&#1085;&#1089;&#1090;&#1088;%20&#1078;&#1077;&#1083;&#1077;&#1079;&#1086;&#1073;/&#1050;&#1046;01%20-%20&#1089;&#1074;&#1072;&#1081;&#1085;&#1086;&#1077;%20&#1086;&#1089;&#1085;&#1086;&#1074;&#1072;&#1085;&#1080;&#1077;" TargetMode="External"/><Relationship Id="rId1251" Type="http://schemas.openxmlformats.org/officeDocument/2006/relationships/hyperlink" Target="&#1053;&#1072;&#1082;&#1083;&#1072;&#1076;&#1085;&#1099;&#1077;\2022\2022%2010%2013%20&#1041;&#1043;&#1048;_5150.pdf" TargetMode="External"/><Relationship Id="rId2302" Type="http://schemas.openxmlformats.org/officeDocument/2006/relationships/hyperlink" Target="&#1056;&#1044;/&#1064;&#1080;&#1092;&#1088;%206.1%20(&#1040;&#1041;&#1050;)/&#1050;&#1046;%20-%20&#1082;&#1086;&#1085;&#1089;&#1090;%20&#1078;&#1077;&#1083;&#1077;&#1079;&#1086;&#1073;/&#1050;&#1046;0%20-%20&#1092;&#1091;&#1085;&#1076;&#1072;&#1084;&#1077;&#1085;&#1090;&#1099;/&#1040;&#1085;&#1085;&#1091;&#1083;&#1080;&#1088;&#1086;&#1074;&#1072;&#1085;&#1086;" TargetMode="External"/><Relationship Id="rId1111" Type="http://schemas.openxmlformats.org/officeDocument/2006/relationships/hyperlink" Target="&#1056;&#1044;/&#1064;&#1080;&#1092;&#1088;%208.4%20(&#1050;&#1055;&#1055;%20&#1089;&#1086;%20&#1089;&#1087;&#1077;&#1094;%20&#1087;&#1088;&#1086;&#1093;&#1086;&#1076;)/&#1056;&#1058;%20-&#1089;&#1077;&#1090;&#1100;%20&#1088;&#1072;&#1076;&#1080;&#1086;&#1089;&#1074;&#1103;&#1079;&#1080;/&#1056;&#1058;1%20-%20&#1089;&#1080;&#1089;&#1090;%20&#1089;&#1074;&#1103;&#1079;&#1080;%20&#1087;&#1086;&#1075;&#1088;&#1072;&#1085;&#1080;&#1095;%20&#1082;&#1086;&#1085;&#1090;&#1088;" TargetMode="External"/><Relationship Id="rId3076" Type="http://schemas.openxmlformats.org/officeDocument/2006/relationships/hyperlink" Target="&#1056;&#1044;\&#1064;&#1080;&#1092;&#1088;%200.0%20(&#1042;&#1085;&#1091;&#1090;&#1088;&#1080;%20&#1074;&#1085;&#1077;&#1096;&#1085;&#1077;%20&#1087;&#1083;&#1086;&#1097;%20&#1089;&#1077;&#1090;&#1080;)\&#1056;&#1058;1.&#1057;&#1059;&#1041;%20-%20&#1089;&#1080;&#1089;&#1090;&#1077;&#1084;&#1072;%20&#1090;&#1088;&#1072;&#1085;&#1082;&#1080;&#1085;&#1075;&#1086;&#1074;&#1086;&#1081;%20&#1089;&#1074;&#1103;&#1079;&#1080;\&#1088;&#1077;&#1074;.&#1040;" TargetMode="External"/><Relationship Id="rId1928" Type="http://schemas.openxmlformats.org/officeDocument/2006/relationships/hyperlink" Target="&#1056;&#1044;/&#1064;&#1080;&#1092;&#1088;%203.3.%20(&#1050;&#1091;&#1087;&#1086;&#1083;&#1100;&#1085;&#1099;&#1077;%20&#1089;&#1082;&#1083;&#1072;&#1076;&#1099;%203.3.1...3.3.8)/3.3/&#1050;&#1046;%20-%20&#1082;&#1086;&#1085;&#1089;&#1090;&#1088;%20&#1078;&#1077;&#1083;&#1077;&#1079;&#1086;&#1073;/&#1050;&#1046;1.&#1057;&#1059;&#1041;%20-%20&#1082;&#1091;&#1087;&#1086;&#1083;&#1100;&#1085;&#1099;&#1081;%20&#1089;&#1082;&#1083;&#1072;&#1076;/&#1040;&#1085;&#1085;&#1091;&#1083;&#1080;&#1088;&#1086;&#1074;&#1072;&#1085;&#1086;" TargetMode="External"/><Relationship Id="rId2092" Type="http://schemas.openxmlformats.org/officeDocument/2006/relationships/hyperlink" Target="&#1056;&#1044;\&#1064;&#1080;&#1092;&#1088;%205.2.1%20(&#1054;&#1095;&#1080;&#1089;&#1090;&#1085;&#1099;&#1077;%20&#1089;&#1086;&#1086;&#1088;&#1091;&#1078;&#1077;&#1085;&#1080;&#1103;%20&#1082;&#1072;&#1085;&#1072;&#1083;&#1080;&#1079;&#1072;&#1094;&#1080;&#1080;%20&#1069;&#1050;&#1054;&#1057;)\&#1069;&#1054;&#1052;%20-%20&#1101;&#1083;&#1077;&#1082;&#1090;&#1088;&#1086;&#1086;&#1073;&#1086;&#1088;.%20&#1080;%20&#1101;&#1083;&#1077;&#1082;&#1090;&#1088;&#1086;&#1086;&#1089;&#1074;" TargetMode="External"/><Relationship Id="rId3143" Type="http://schemas.openxmlformats.org/officeDocument/2006/relationships/hyperlink" Target="&#1053;&#1072;&#1082;&#1083;&#1072;&#1076;&#1085;&#1099;&#1077;\2025\2025%2002%2003%20&#1041;&#1043;&#1048;_7226.pdf" TargetMode="External"/><Relationship Id="rId271" Type="http://schemas.openxmlformats.org/officeDocument/2006/relationships/hyperlink" Target="&#1056;&#1044;/&#1064;&#1080;&#1092;&#1088;%200.0%20(&#1042;&#1085;&#1091;&#1090;&#1088;&#1080;%20&#1074;&#1085;&#1077;&#1096;&#1085;&#1077;%20&#1087;&#1083;&#1086;&#1097;%20&#1089;&#1077;&#1090;&#1080;)/&#1057;&#1057;%20-%20&#1089;&#1077;&#1090;&#1080;%20&#1089;&#1074;&#1103;&#1079;&#1080;/&#1057;&#1057;1%20-%20&#1074;&#1085;&#1091;&#1090;&#1088;&#1080;&#1087;&#1083;&#1086;&#1097;&#1072;&#1076;.%20&#1089;&#1077;&#1090;&#1080;%20&#1089;&#1074;/&#1040;&#1085;&#1085;&#1091;&#1083;&#1080;&#1088;&#1086;&#1074;&#1072;&#1085;&#1086;" TargetMode="External"/><Relationship Id="rId3003" Type="http://schemas.openxmlformats.org/officeDocument/2006/relationships/hyperlink" Target="&#1056;&#1044;/&#1064;&#1080;&#1092;&#1088;%203.4.%20(&#1040;&#1085;&#1075;&#1072;&#1088;%20&#1076;&#1083;&#1103;%20&#1058;&#1052;&#1062;)/&#1040;&#1057;&#1059;&#1048;%20-%20&#1072;&#1074;&#1090;&#1086;&#1084;&#1072;&#1090;.%20&#1089;&#1080;&#1089;&#1090;.%20&#1091;&#1095;&#1077;&#1090;&#1072;/&#1040;&#1085;&#1085;&#1091;&#1083;&#1080;&#1088;&#1086;&#1074;&#1072;&#1085;&#1086;" TargetMode="External"/><Relationship Id="rId131" Type="http://schemas.openxmlformats.org/officeDocument/2006/relationships/hyperlink" Target="&#1056;&#1044;/&#1064;&#1080;&#1092;&#1088;%202.2.2%20(&#1055;&#1077;&#1088;&#1077;&#1089;&#1099;&#1087;&#1085;&#1072;&#1103;%20&#1089;&#1090;&#1072;&#1085;&#1094;%20&#8470;2)/&#1040;&#1054;&#1042;%20-%20&#1072;&#1074;&#1090;&#1086;&#1084;&#1072;&#1090;&#1080;&#1079;%20&#1089;&#1080;&#1089;&#1090;%20&#1086;&#1090;&#1086;&#1087;&#1083;/&#1040;&#1085;&#1085;&#1091;&#1083;&#1080;&#1088;&#1086;&#1074;&#1072;&#1085;&#1086;" TargetMode="External"/><Relationship Id="rId3210" Type="http://schemas.openxmlformats.org/officeDocument/2006/relationships/hyperlink" Target="&#1040;&#1055;&#1055;\2025\&#1056;&#1044;\25-7%20&#1040;&#1055;&#1055;%20&#1056;&#1044;%20&#1058;&#1077;&#1087;&#1083;&#1086;&#1089;&#1090;&#1088;&#1086;&#1081;%2012.03.2025.pdf" TargetMode="External"/><Relationship Id="rId2769" Type="http://schemas.openxmlformats.org/officeDocument/2006/relationships/hyperlink" Target="&#1053;&#1072;&#1082;&#1083;&#1072;&#1076;&#1085;&#1099;&#1077;\2023\2023%2002%2002%20&#1041;&#1043;&#1048;_468.pdf" TargetMode="External"/><Relationship Id="rId2976" Type="http://schemas.openxmlformats.org/officeDocument/2006/relationships/hyperlink" Target="&#1057;&#1044;/&#1064;&#1080;&#1092;&#1088;%202.1.2,%202.1.3,%202.1.7,%202.1.11,%202.2.3%20(&#1055;&#1057;%20&#8470;3,%20&#1050;&#1043;%20&#8470;2,%203,%207,%2011)/&#1040;&#1059;&#1055;&#1058;%20-%20&#1072;&#1074;&#1090;&#1086;&#1084;&#1072;&#1090;&#1080;&#1079;.%20&#1087;&#1086;&#1078;&#1072;&#1088;&#1086;&#1090;&#1091;&#1096;/&#1088;&#1077;&#1074;.&#1040;/1632-2021-2.1.2,%202.1.3,%202.1.7,%202.1.11,%202.2.3-&#1040;&#1059;&#1055;&#1058;.&#1051;&#1057;_0_A_RU" TargetMode="External"/><Relationship Id="rId948" Type="http://schemas.openxmlformats.org/officeDocument/2006/relationships/hyperlink" Target="&#1056;&#1044;/&#1064;&#1080;&#1092;&#1088;%202.2.2%20(&#1055;&#1077;&#1088;&#1077;&#1089;&#1099;&#1087;&#1085;&#1072;&#1103;%20&#1089;&#1090;&#1072;&#1085;&#1094;%20&#8470;2)/&#1042;&#1050;%20-%20&#1074;&#1086;&#1076;&#1086;&#1089;&#1085;,%20&#1082;&#1072;&#1085;&#1072;&#1083;&#1080;&#1079;" TargetMode="External"/><Relationship Id="rId1578" Type="http://schemas.openxmlformats.org/officeDocument/2006/relationships/hyperlink" Target="&#1056;&#1044;/&#1064;&#1080;&#1092;&#1088;%202.1.5%20(&#1050;&#1043;%20&#8470;5)/&#1054;&#1047;&#1050;%20-%20&#1086;&#1075;&#1085;&#1077;&#1079;&#1072;&#1097;/&#1040;&#1085;&#1085;&#1091;&#1083;&#1080;&#1088;&#1086;&#1074;&#1072;&#1085;&#1086;" TargetMode="External"/><Relationship Id="rId1785" Type="http://schemas.openxmlformats.org/officeDocument/2006/relationships/hyperlink" Target="&#1056;&#1044;/&#1064;&#1080;&#1092;&#1088;%202.2.6%20(&#1055;&#1077;&#1088;&#1077;&#1089;&#1099;&#1087;&#1085;&#1072;&#1103;%20&#1089;&#1090;&#1072;&#1085;&#1094;%20&#8470;6)/&#1050;&#1046;%20-%20&#1082;&#1086;&#1085;&#1089;&#1090;&#1088;%20&#1078;&#1077;&#1083;&#1077;&#1079;&#1086;&#1073;/&#1050;&#1046;02%20-%20&#1088;&#1086;&#1089;&#1090;&#1074;&#1077;&#1088;&#1082;&#1080;/&#1040;&#1085;&#1085;&#1091;&#1083;&#1080;&#1088;&#1086;&#1074;&#1072;&#1085;&#1086;" TargetMode="External"/><Relationship Id="rId1992" Type="http://schemas.openxmlformats.org/officeDocument/2006/relationships/hyperlink" Target="&#1056;&#1044;/&#1064;&#1080;&#1092;&#1088;%203.4.%20(&#1040;&#1085;&#1075;&#1072;&#1088;%20&#1076;&#1083;&#1103;%20&#1058;&#1052;&#1062;)/&#1054;&#1042;%20-%20&#1086;&#1090;&#1086;&#1087;&#1083;,%20&#1074;&#1077;&#1085;&#1090;,%20&#1082;&#1086;&#1085;&#1076;&#1080;&#1094;/&#1040;&#1085;&#1085;&#1091;&#1083;&#1080;&#1088;&#1086;&#1074;&#1072;&#1085;&#1086;" TargetMode="External"/><Relationship Id="rId2629" Type="http://schemas.openxmlformats.org/officeDocument/2006/relationships/hyperlink" Target="&#1056;&#1044;/&#1064;&#1080;&#1092;&#1088;%208.3%20(&#1050;&#1055;&#1055;%20&#8470;3)/&#1050;&#1052;%20-%20&#1082;&#1086;&#1085;&#1089;&#1090;&#1088;%20&#1084;&#1077;&#1090;&#1072;&#1083;&#1083;/&#1040;&#1085;&#1085;&#1091;&#1083;&#1080;&#1088;&#1086;&#1074;&#1072;&#1085;&#1086;" TargetMode="External"/><Relationship Id="rId2836" Type="http://schemas.openxmlformats.org/officeDocument/2006/relationships/hyperlink" Target="&#1056;&#1044;/&#1064;&#1080;&#1092;&#1088;%208.4%20(&#1050;&#1055;&#1055;%20&#1089;&#1086;%20&#1089;&#1087;&#1077;&#1094;%20&#1087;&#1088;&#1086;&#1093;&#1086;&#1076;)/&#1050;&#1046;%20-%20&#1082;&#1086;&#1085;&#1089;&#1090;&#1088;%20&#1078;&#1077;&#1083;&#1077;&#1079;&#1086;&#1073;/&#1040;&#1085;&#1085;&#1091;&#1083;&#1080;&#1088;&#1086;&#1074;&#1072;&#1085;&#1086;" TargetMode="External"/><Relationship Id="rId77" Type="http://schemas.openxmlformats.org/officeDocument/2006/relationships/hyperlink" Target="&#1056;&#1044;/&#1064;&#1080;&#1092;&#1088;%202.1.12%20(&#1050;&#1043;%20&#8470;12)/&#1050;&#1052;%20-%20&#1082;&#1086;&#1085;&#1089;&#1090;&#1088;%20&#1084;&#1077;&#1090;&#1072;&#1083;&#1083;" TargetMode="External"/><Relationship Id="rId808" Type="http://schemas.openxmlformats.org/officeDocument/2006/relationships/hyperlink" Target="&#1056;&#1044;/&#1064;&#1080;&#1092;&#1088;%201.1,%201.2,%202.1.0%20(&#1057;&#1056;&#1042;,%20&#1047;&#1058;,%20&#1058;&#1086;&#1085;&#1085;&#1077;&#1083;&#1100;)/&#1040;&#1056;%20-%20&#1072;&#1088;&#1093;&#1080;&#1090;%20&#1088;&#1077;&#1096;" TargetMode="External"/><Relationship Id="rId1438" Type="http://schemas.openxmlformats.org/officeDocument/2006/relationships/hyperlink" Target="&#1056;&#1044;/&#1064;&#1080;&#1092;&#1088;%201.1%20(&#1057;&#1090;&#1072;&#1085;&#1094;&#1080;&#1103;%20&#1088;&#1072;&#1079;&#1075;&#1088;%20&#1074;&#1072;&#1075;&#1086;&#1085;&#1086;&#1074;)/&#1050;&#1046;%20-%20&#1082;&#1086;&#1085;&#1089;&#1090;&#1088;%20&#1078;&#1077;&#1083;&#1077;&#1079;&#1086;&#1073;/&#1050;&#1046;05/&#1040;&#1085;&#1085;&#1091;&#1083;&#1080;&#1088;&#1086;&#1074;&#1072;&#1085;&#1086;" TargetMode="External"/><Relationship Id="rId1645" Type="http://schemas.openxmlformats.org/officeDocument/2006/relationships/hyperlink" Target="&#1056;&#1044;\&#1064;&#1080;&#1092;&#1088;%203.3.%20(&#1050;&#1091;&#1087;&#1086;&#1083;&#1100;&#1085;&#1099;&#1077;%20&#1089;&#1082;&#1083;&#1072;&#1076;&#1099;%203.3.1...3.3.8)\3.3\&#1040;&#1057;&#1059;&#1048;%20-%20&#1072;&#1074;&#1090;&#1086;&#1084;&#1072;&#1090;.%20&#1089;&#1080;&#1089;&#1090;.%20&#1091;&#1095;&#1077;&#1090;&#1072;\&#1040;&#1085;&#1085;&#1091;&#1083;&#1080;&#1088;&#1086;&#1074;&#1072;&#1085;&#1086;" TargetMode="External"/><Relationship Id="rId1852" Type="http://schemas.openxmlformats.org/officeDocument/2006/relationships/hyperlink" Target="&#1056;&#1044;/&#1064;&#1080;&#1092;&#1088;%203.2%20(&#1050;&#1088;&#1099;&#1090;&#1099;&#1081;%20&#1089;&#1082;&#1083;&#1072;&#1076;%20&#8470;2)/&#1040;&#1056;%20-%20&#1072;&#1088;&#1093;&#1080;&#1090;%20&#1088;&#1077;&#1096;/&#1040;&#1085;&#1085;&#1091;&#1083;&#1080;&#1088;&#1086;&#1074;&#1072;&#1085;&#1086;" TargetMode="External"/><Relationship Id="rId2903" Type="http://schemas.openxmlformats.org/officeDocument/2006/relationships/hyperlink" Target="&#1056;&#1044;\&#1064;&#1080;&#1092;&#1088;%206.1%20(&#1040;&#1041;&#1050;)\&#1048;&#1057;&#1041;%20-%20&#1080;&#1085;&#1090;&#1077;&#1075;&#1088;%20&#1089;&#1080;&#1089;&#1090;%20&#1073;&#1077;&#1079;&#1086;&#1087;\&#1040;&#1085;&#1085;&#1091;&#1083;&#1080;&#1088;&#1086;&#1074;&#1072;&#1085;&#1086;" TargetMode="External"/><Relationship Id="rId1505" Type="http://schemas.openxmlformats.org/officeDocument/2006/relationships/hyperlink" Target="&#1056;&#1044;/&#1064;&#1080;&#1092;&#1088;%202.1.1%20(&#1050;&#1043;%20&#8470;1)/&#1069;&#1054;&#1052;%20-%20&#1101;&#1083;%20&#1086;&#1089;&#1074;&#1077;&#1097;/&#1040;&#1085;&#1085;&#1091;&#1083;&#1080;&#1088;&#1086;&#1074;&#1072;&#1085;&#1086;" TargetMode="External"/><Relationship Id="rId1712" Type="http://schemas.openxmlformats.org/officeDocument/2006/relationships/hyperlink" Target="&#1056;&#1044;/&#1064;&#1080;&#1092;&#1088;%202.2.3%20(&#1055;&#1077;&#1088;&#1077;&#1089;&#1099;&#1087;&#1085;&#1072;&#1103;%20&#1089;&#1090;&#1072;&#1085;&#1094;%20&#8470;3)/&#1042;&#1050;%20-%20&#1074;&#1086;&#1076;&#1086;&#1089;&#1085;&#1073;%20&#1082;&#1072;&#1085;&#1072;&#1083;&#1080;&#1079;/&#1040;&#1085;&#1085;&#1091;&#1083;&#1080;&#1088;&#1086;&#1074;&#1072;&#1085;&#1086;" TargetMode="External"/><Relationship Id="rId598" Type="http://schemas.openxmlformats.org/officeDocument/2006/relationships/hyperlink" Target="&#1040;&#1055;&#1055;\2022\&#1040;&#1082;&#1090;%20&#1087;&#1088;&#1080;&#1077;&#1084;&#1072;-&#1087;&#1077;&#1088;&#1077;&#1076;&#1072;&#1095;&#1080;%20&#1056;&#1044;%20&#1055;&#1072;&#1088;&#1082;&#1085;&#1077;&#1092;&#1090;&#1100;%2027.12.2022.pdf" TargetMode="External"/><Relationship Id="rId2279" Type="http://schemas.openxmlformats.org/officeDocument/2006/relationships/hyperlink" Target="&#1056;&#1044;\&#1064;&#1080;&#1092;&#1088;%206.1%20(&#1040;&#1041;&#1050;)\&#1040;&#1056;%20-%20&#1072;&#1088;&#1093;&#1080;&#1090;%20&#1088;&#1077;&#1096;\&#1040;&#1085;&#1085;&#1091;&#1083;&#1080;&#1088;&#1086;&#1074;&#1072;&#1085;&#1086;" TargetMode="External"/><Relationship Id="rId2486" Type="http://schemas.openxmlformats.org/officeDocument/2006/relationships/hyperlink" Target="&#1056;&#1044;/&#1064;&#1080;&#1092;&#1088;%207.1%20(&#1056;&#1052;&#1052;)/&#1050;&#1046;%20-%20&#1082;&#1086;&#1085;&#1089;&#1090;&#1088;%20&#1078;&#1077;&#1083;&#1077;&#1079;&#1086;&#1073;/&#1050;&#1046;0%20-%20&#1092;&#1091;&#1085;&#1076;&#1072;&#1084;&#1077;&#1085;&#1090;&#1099;/&#1040;&#1085;&#1085;&#1091;&#1083;&#1080;&#1088;&#1086;&#1074;&#1072;&#1085;&#1086;" TargetMode="External"/><Relationship Id="rId2693" Type="http://schemas.openxmlformats.org/officeDocument/2006/relationships/hyperlink" Target="&#1040;&#1055;&#1055;\2022\&#1040;&#1055;&#1055;%20&#1076;&#1083;&#1103;%201.2-&#1050;&#1046;01" TargetMode="External"/><Relationship Id="rId458" Type="http://schemas.openxmlformats.org/officeDocument/2006/relationships/hyperlink" Target="&#1056;&#1044;/&#1064;&#1080;&#1092;&#1088;%202.2.1,%202.2.2,%202.1.1,%202.1.2,%202.1.4,%202.1.7%20(&#1055;&#1057;%20&#8470;1,%202,%20&#1050;&#1043;%20&#8470;1,%202,%204,%207%20)/&#1040;&#1059;&#1055;&#1058;%20-%20&#1072;&#1074;&#1090;&#1086;&#1084;&#1072;&#1090;&#1080;&#1079;.%20&#1087;&#1086;&#1078;&#1072;&#1088;&#1086;&#1090;&#1091;&#1096;/&#1040;&#1085;&#1085;&#1091;&#1083;&#1080;&#1088;&#1086;&#1074;&#1072;&#1085;&#1086;" TargetMode="External"/><Relationship Id="rId665" Type="http://schemas.openxmlformats.org/officeDocument/2006/relationships/hyperlink" Target="&#1040;&#1055;&#1055;\2023\&#1040;&#1082;&#1090;%20&#1087;&#1088;&#1080;&#1077;&#1084;&#1072;-&#1087;&#1077;&#1088;&#1077;&#1076;&#1072;&#1095;&#1080;%20&#1056;&#1044;%20&#1055;&#1072;&#1088;&#1082;&#1085;&#1077;&#1092;&#1090;&#1100;%2013.03.2023.pdf" TargetMode="External"/><Relationship Id="rId872" Type="http://schemas.openxmlformats.org/officeDocument/2006/relationships/hyperlink" Target="&#1056;&#1044;/&#1064;&#1080;&#1092;&#1088;%202.1.4%20(&#1050;&#1043;%20&#8470;4)/&#1042;&#1050;%20-&#1074;&#1086;&#1079;&#1076;&#1091;&#1093;&#1086;&#1089;&#1085;&#1072;&#1073;&#1078;%20&#1082;&#1072;&#1085;&#1072;&#1083;&#1080;&#1079;" TargetMode="External"/><Relationship Id="rId1088" Type="http://schemas.openxmlformats.org/officeDocument/2006/relationships/hyperlink" Target="&#1040;&#1055;&#1055;\2021\&#1040;&#1082;&#1090;%20&#1087;&#1088;&#1080;&#1077;&#1084;&#1072;-&#1087;&#1077;&#1088;&#1077;&#1076;&#1072;&#1095;&#1080;%20&#1056;&#1044;%20&#1055;&#1072;&#1088;&#1082;&#1085;&#1077;&#1092;&#1090;&#1100;%2019.10.2021.pdf" TargetMode="External"/><Relationship Id="rId1295" Type="http://schemas.openxmlformats.org/officeDocument/2006/relationships/hyperlink" Target="&#1057;&#1044;\&#1064;&#1080;&#1092;&#1088;%202.2.2%20(&#1055;&#1077;&#1088;&#1077;&#1089;&#1099;&#1087;&#1085;&#1072;&#1103;%20&#1089;&#1090;&#1072;&#1085;&#1094;%20&#8470;2)\&#1040;&#1056;\&#1088;&#1077;&#1074;.&#1040;" TargetMode="External"/><Relationship Id="rId2139" Type="http://schemas.openxmlformats.org/officeDocument/2006/relationships/hyperlink" Target="&#1057;&#1044;\&#1064;&#1080;&#1092;&#1088;%202.2.7%20(&#1055;&#1088;&#1080;&#1074;&#1086;&#1076;&#1085;&#1072;&#1103;%20&#1089;&#1090;&#1072;&#1085;&#1094;&#1080;&#1103;)\&#1057;&#1058;&#1053;\&#1088;&#1077;&#1074;.&#1040;" TargetMode="External"/><Relationship Id="rId2346" Type="http://schemas.openxmlformats.org/officeDocument/2006/relationships/hyperlink" Target="&#1056;&#1044;/&#1064;&#1080;&#1092;&#1088;%206.1%20(&#1040;&#1041;&#1050;)/&#1050;&#1046;%20-%20&#1082;&#1086;&#1085;&#1089;&#1090;%20&#1078;&#1077;&#1083;&#1077;&#1079;&#1086;&#1073;/&#1050;&#1046;1%20-%20&#1082;&#1086;&#1085;&#1089;&#1090;&#1088;.%20&#1078;&#1073;" TargetMode="External"/><Relationship Id="rId2553" Type="http://schemas.openxmlformats.org/officeDocument/2006/relationships/hyperlink" Target="&#1053;&#1072;&#1082;&#1083;&#1072;&#1076;&#1085;&#1099;&#1077;\2023\2023%2011%2023%20&#1041;&#1043;&#1048;_7088.pdf" TargetMode="External"/><Relationship Id="rId2760" Type="http://schemas.openxmlformats.org/officeDocument/2006/relationships/hyperlink" Target="&#1040;&#1055;&#1055;\2023\&#1040;&#1082;&#1090;%20&#1087;&#1088;&#1080;&#1077;&#1084;&#1072;-&#1087;&#1077;&#1088;&#1077;&#1076;&#1072;&#1095;&#1080;%20&#1056;&#1044;%20&#1055;&#1072;&#1088;&#1082;&#1085;&#1077;&#1092;&#1090;&#1100;%2004.08.2023.pdf" TargetMode="External"/><Relationship Id="rId318" Type="http://schemas.openxmlformats.org/officeDocument/2006/relationships/hyperlink" Target="&#1056;&#1044;/&#1064;&#1080;&#1092;&#1088;%2001%20(&#1057;&#1077;&#1090;&#1080;%20&#1089;&#1074;&#1103;&#1079;&#1080;%20&#1059;&#1047;&#1054;&#1058;)/&#1058;&#1061;%20-%20&#1090;&#1077;&#1093;&#1085;&#1086;&#1083;&#1086;&#1075;.%20&#1088;&#1077;&#1096;&#1077;&#1085;/&#1040;&#1085;&#1085;&#1091;&#1083;&#1080;&#1088;&#1086;&#1074;&#1072;&#1085;&#1086;" TargetMode="External"/><Relationship Id="rId525" Type="http://schemas.openxmlformats.org/officeDocument/2006/relationships/hyperlink" Target="&#1040;&#1055;&#1055;\2023\&#1040;&#1082;&#1090;%20&#1087;&#1088;&#1080;&#1077;&#1084;&#1072;-&#1087;&#1077;&#1088;&#1077;&#1076;&#1072;&#1095;&#1080;%20&#1056;&#1044;%20&#1055;&#1072;&#1088;&#1082;&#1085;&#1077;&#1092;&#1090;&#1100;%2020.11.2023.pdf" TargetMode="External"/><Relationship Id="rId732" Type="http://schemas.openxmlformats.org/officeDocument/2006/relationships/hyperlink" Target="&#1053;&#1072;&#1082;&#1083;&#1072;&#1076;&#1085;&#1099;&#1077;\2023\2023%2009%2022%20&#1041;&#1043;&#1048;_5563.pdf" TargetMode="External"/><Relationship Id="rId1155" Type="http://schemas.openxmlformats.org/officeDocument/2006/relationships/hyperlink" Target="&#1053;&#1072;&#1082;&#1083;&#1072;&#1076;&#1085;&#1099;&#1077;\2024\2024%2006%2027%20&#1041;&#1043;&#1048;_3583.pdf" TargetMode="External"/><Relationship Id="rId1362" Type="http://schemas.openxmlformats.org/officeDocument/2006/relationships/hyperlink" Target="&#1056;&#1044;/&#1064;&#1080;&#1092;&#1088;%202.2.4,%202.1.6%20(&#1055;&#1057;%20&#8470;4,%20&#1050;&#1043;%20&#8470;6)/&#1040;&#1056;%20-%20&#1072;&#1088;&#1093;&#1080;&#1090;&#1077;&#1082;&#1090;%20&#1088;&#1077;&#1096;" TargetMode="External"/><Relationship Id="rId2206" Type="http://schemas.openxmlformats.org/officeDocument/2006/relationships/hyperlink" Target="&#1053;&#1072;&#1082;&#1083;&#1072;&#1076;&#1085;&#1099;&#1077;\2023\2023%2004%2020%20&#1041;&#1043;&#1048;_2036.pdf" TargetMode="External"/><Relationship Id="rId2413" Type="http://schemas.openxmlformats.org/officeDocument/2006/relationships/hyperlink" Target="&#1053;&#1072;&#1082;&#1083;&#1072;&#1076;&#1085;&#1099;&#1077;\2023\2023%2009%2008%20&#1041;&#1043;&#1048;_5201.pdf" TargetMode="External"/><Relationship Id="rId2620" Type="http://schemas.openxmlformats.org/officeDocument/2006/relationships/hyperlink" Target="&#1056;&#1044;\&#1064;&#1080;&#1092;&#1088;%208.2%20(&#1050;&#1055;&#1055;%20&#8470;2)\&#1055;&#1057;%20-%20&#1087;&#1088;&#1086;&#1090;&#1080;&#1074;&#1086;&#1087;&#1086;&#1078;%20&#1072;&#1074;&#1090;&#1086;&#1084;\&#1040;&#1085;&#1085;&#1091;&#1083;&#1080;&#1088;&#1086;&#1074;&#1072;&#1085;&#1086;" TargetMode="External"/><Relationship Id="rId1015" Type="http://schemas.openxmlformats.org/officeDocument/2006/relationships/hyperlink" Target="&#1056;&#1044;\&#1064;&#1080;&#1092;&#1088;%202.2.5,%202.1.6,%202.1.13%20(&#1055;&#1057;%20&#8470;5,%20&#1050;&#1043;%20&#8470;%206,%2013)\&#1050;&#1046;%20-%20&#1082;&#1086;&#1085;&#1089;&#1090;&#1088;%20&#1078;&#1077;&#1083;&#1077;&#1079;&#1086;&#1073;\&#1050;&#1046;01%20-%20&#1089;&#1074;&#1072;&#1081;&#1085;&#1086;&#1077;%20&#1086;&#1089;&#1085;&#1086;&#1074;&#1072;&#1085;&#1080;&#1077;" TargetMode="External"/><Relationship Id="rId1222" Type="http://schemas.openxmlformats.org/officeDocument/2006/relationships/hyperlink" Target="&#1056;&#1044;/&#1064;&#1080;&#1092;&#1088;%208.4%20(&#1050;&#1055;&#1055;%20&#1089;&#1086;%20&#1089;&#1087;&#1077;&#1094;%20&#1087;&#1088;&#1086;&#1093;&#1086;&#1076;)/&#1057;&#1057;%20-%20&#1089;&#1077;&#1090;&#1080;%20&#1089;&#1074;&#1103;&#1079;&#1080;/1632-2021-8.4-&#1057;&#1057;3.&#1057;&#1059;&#1041;%20-%20&#1082;&#1072;&#1073;.%20&#1083;&#1080;&#1085;&#1080;&#1080;%20&#1089;&#1074;&#1103;&#1079;&#1080;" TargetMode="External"/><Relationship Id="rId3187" Type="http://schemas.openxmlformats.org/officeDocument/2006/relationships/hyperlink" Target="&#1040;&#1055;&#1055;\2024\2406-3%20&#1040;&#1055;&#1055;%20&#1056;&#1044;%20&#1055;&#1072;&#1088;&#1082;&#1085;&#1077;&#1092;&#1090;&#1100;%2021.06.2024.pdf" TargetMode="External"/><Relationship Id="rId3047" Type="http://schemas.openxmlformats.org/officeDocument/2006/relationships/hyperlink" Target="&#1056;&#1044;\&#1064;&#1080;&#1092;&#1088;%201.1,%201.2%20(&#1057;&#1056;&#1042;,%20&#1047;&#1076;&#1072;&#1085;&#1080;&#1077;%20&#1090;&#1088;&#1072;&#1085;&#1089;&#1073;)\&#1050;&#1052;%20-%20&#1082;&#1086;&#1085;&#1089;&#1090;&#1088;%20&#1084;&#1082;&#1090;&#1072;&#1083;&#1083;\&#1050;&#1052;3\&#1048;&#1079;&#1084;.1" TargetMode="External"/><Relationship Id="rId175" Type="http://schemas.openxmlformats.org/officeDocument/2006/relationships/hyperlink" Target="&#1056;&#1044;/&#1064;&#1080;&#1092;&#1088;%202.1.5,2.1.6,2.1.8..2.1.10,2.1.12,2.1.13,2.2.4..2.2.6/&#1055;&#1058;%20-%20&#1089;&#1080;&#1089;.%20&#1072;&#1074;&#1090;&#1086;&#1084;&#1072;&#1090;%20&#1087;&#1086;&#1078;&#1072;&#1088;&#1086;&#1090;/&#1040;&#1085;&#1085;&#1091;&#1083;&#1080;&#1088;&#1086;&#1074;&#1072;&#1085;&#1086;" TargetMode="External"/><Relationship Id="rId3254" Type="http://schemas.openxmlformats.org/officeDocument/2006/relationships/hyperlink" Target="&#1057;&#1044;\&#1064;&#1080;&#1092;&#1088;%207.1%20(&#1056;&#1077;&#1084;&#1086;&#1085;&#1090;&#1085;&#1086;-&#1084;&#1077;&#1093;&#1072;&#1085;&#1080;&#1095;%20&#1084;&#1072;&#1089;&#1090;&#1077;&#1088;&#1089;&#1082;&#1072;&#1103;)\&#1040;&#1057;&#1059;&#1048;\&#1088;&#1077;&#1074;.&#1040;" TargetMode="External"/><Relationship Id="rId382" Type="http://schemas.openxmlformats.org/officeDocument/2006/relationships/hyperlink" Target="&#1057;&#1044;/&#1064;&#1080;&#1092;&#1088;%206.1%20(&#1040;&#1041;&#1050;)/&#1040;&#1048;/&#1048;&#1079;&#1084;.0" TargetMode="External"/><Relationship Id="rId2063" Type="http://schemas.openxmlformats.org/officeDocument/2006/relationships/hyperlink" Target="&#1057;&#1044;\&#1064;&#1080;&#1092;&#1088;%202.2.5,%202.1.13%20(&#1055;&#1057;%20&#8470;5,%20&#1050;&#1043;%20&#8470;13)\&#1042;&#1057;\&#1088;&#1077;&#1074;.&#1040;" TargetMode="External"/><Relationship Id="rId2270" Type="http://schemas.openxmlformats.org/officeDocument/2006/relationships/hyperlink" Target="&#1056;&#1044;/&#1064;&#1080;&#1092;&#1088;%206.1%20(&#1040;&#1041;&#1050;)/&#1040;&#1048;%20-%20&#1076;&#1080;&#1079;&#1072;&#1081;&#1085;%20&#1087;&#1088;&#1086;&#1077;&#1082;&#1090;/&#1069;&#1090;&#1072;&#1078;&#1080;%20&#1056;&#1044;" TargetMode="External"/><Relationship Id="rId3114" Type="http://schemas.openxmlformats.org/officeDocument/2006/relationships/hyperlink" Target="&#1057;&#1044;\&#1064;&#1080;&#1092;&#1088;%202.1.2,%202.1.7%20(&#1050;&#1043;%20&#8470;2,%207)\&#1058;&#1061;%20-%20&#1090;&#1077;&#1093;&#1085;&#1086;&#1083;&#1086;&#1075;.%20&#1087;&#1088;&#1086;&#1080;&#1079;&#1074;&#1086;&#1076;&#1089;&#1090;\&#1058;&#1061;3%20-%20&#1086;&#1089;&#1080;%2015-23\&#1040;&#1085;&#1085;&#1091;&#1083;&#1080;&#1088;" TargetMode="External"/><Relationship Id="rId242" Type="http://schemas.openxmlformats.org/officeDocument/2006/relationships/hyperlink" Target="&#1056;&#1044;/&#1064;&#1080;&#1092;&#1088;%203.1%20(&#1050;&#1088;&#1099;&#1090;&#1099;&#1081;%20&#1089;&#1082;&#1083;&#1072;&#1076;%20%20&#8470;1)/&#1040;&#1056;%20-%20&#1072;&#1088;&#1093;&#1080;&#1090;%20&#1088;&#1077;&#1096;/&#1040;&#1085;&#1085;&#1091;&#1083;&#1080;&#1088;&#1086;&#1074;&#1072;&#1085;&#1086;" TargetMode="External"/><Relationship Id="rId2130" Type="http://schemas.openxmlformats.org/officeDocument/2006/relationships/hyperlink" Target="&#1053;&#1072;&#1082;&#1083;&#1072;&#1076;&#1085;&#1099;&#1077;\2023\2023%2009%2019%204.pdf" TargetMode="External"/><Relationship Id="rId102" Type="http://schemas.openxmlformats.org/officeDocument/2006/relationships/hyperlink" Target="&#1056;&#1044;/&#1064;&#1080;&#1092;&#1088;%202.2.7%20(&#1055;&#1088;&#1080;&#1074;&#1086;&#1076;&#1085;&#1072;&#1103;%20&#1089;&#1090;&#1072;&#1085;&#1094;&#1080;&#1103;)/&#1040;&#1054;&#1042;%20-%20&#1072;&#1074;&#1090;&#1086;&#1084;&#1072;&#1090;&#1080;&#1079;%20&#1089;&#1080;&#1089;&#1090;%20&#1086;&#1090;&#1086;&#1087;&#1083;/&#1040;&#1085;&#1085;&#1091;&#1083;&#1080;&#1088;&#1086;&#1074;&#1072;&#1085;&#1086;" TargetMode="External"/><Relationship Id="rId1689" Type="http://schemas.openxmlformats.org/officeDocument/2006/relationships/hyperlink" Target="&#1056;&#1044;/&#1064;&#1080;&#1092;&#1088;%202.2.1%20(&#1055;&#1077;&#1088;&#1077;&#1089;&#1099;&#1087;&#1085;&#1072;&#1103;%20&#1089;&#1090;&#1072;&#1085;&#1094;%20&#8470;1)/&#1058;&#1052;%20-%20&#1090;&#1077;&#1087;&#1083;&#1086;&#1084;%20&#1088;&#1077;&#1096;/&#1040;&#1085;&#1085;&#1091;&#1083;&#1080;&#1088;&#1086;&#1074;&#1072;&#1085;&#1086;" TargetMode="External"/><Relationship Id="rId1896" Type="http://schemas.openxmlformats.org/officeDocument/2006/relationships/hyperlink" Target="&#1056;&#1044;/&#1064;&#1080;&#1092;&#1088;%203.2%20(&#1050;&#1088;&#1099;&#1090;&#1099;&#1081;%20&#1089;&#1082;&#1083;&#1072;&#1076;%20&#8470;2)/&#1054;&#1042;%20-%20&#1086;&#1090;&#1086;&#1087;&#1083;,%20&#1074;&#1077;&#1085;&#1090;,%20&#1082;&#1086;&#1085;&#1076;/&#1040;&#1085;&#1085;&#1091;&#1083;&#1080;&#1088;&#1086;&#1074;&#1072;&#1085;&#1086;" TargetMode="External"/><Relationship Id="rId2947" Type="http://schemas.openxmlformats.org/officeDocument/2006/relationships/hyperlink" Target="&#1057;&#1044;/&#1064;&#1080;&#1092;&#1088;%202.2.7%20(&#1055;&#1088;&#1080;&#1074;&#1086;&#1076;&#1085;&#1072;&#1103;%20&#1089;&#1090;&#1072;&#1085;&#1094;&#1080;&#1103;)/&#1058;&#1061;/&#1040;&#1085;&#1085;&#1091;&#1083;&#1080;&#1088;&#1086;&#1074;&#1072;&#1085;&#1086;" TargetMode="External"/><Relationship Id="rId919" Type="http://schemas.openxmlformats.org/officeDocument/2006/relationships/hyperlink" Target="&#1056;&#1044;/&#1064;&#1080;&#1092;&#1088;%202.2.1%20(&#1055;&#1077;&#1088;&#1077;&#1089;&#1099;&#1087;&#1085;&#1072;&#1103;%20&#1089;&#1090;&#1072;&#1085;&#1094;%20&#8470;1)/&#1050;&#1046;%20-%20&#1082;&#1086;&#1085;&#1089;&#1090;&#1088;%20&#1078;&#1077;&#1083;&#1077;&#1079;&#1086;&#1073;/&#1050;&#1046;2" TargetMode="External"/><Relationship Id="rId1549" Type="http://schemas.openxmlformats.org/officeDocument/2006/relationships/hyperlink" Target="&#1056;&#1044;/&#1064;&#1080;&#1092;&#1088;%202.1.4%20(&#1050;&#1043;%20&#8470;4)/&#1050;&#1046;%20-%20&#1082;&#1086;&#1085;&#1089;&#1090;&#1088;%20&#1078;&#1077;&#1083;&#1077;&#1079;&#1086;&#1073;/&#1050;&#1046;01/&#1040;&#1085;&#1085;&#1091;&#1083;&#1080;&#1088;&#1086;&#1074;&#1072;&#1085;&#1086;" TargetMode="External"/><Relationship Id="rId1756" Type="http://schemas.openxmlformats.org/officeDocument/2006/relationships/hyperlink" Target="&#1056;&#1044;/&#1064;&#1080;&#1092;&#1088;%202.2.5,%202.1.6,%202.1.13%20(&#1055;&#1057;%20&#8470;5,%20&#1050;&#1043;%20&#8470;%206,%2013)/&#1050;&#1046;%20-%20&#1082;&#1086;&#1085;&#1089;&#1090;&#1088;%20&#1078;&#1077;&#1083;&#1077;&#1079;&#1086;&#1073;/&#1050;&#1046;01%20-%20&#1089;&#1074;&#1072;&#1081;&#1085;&#1086;&#1077;%20&#1086;&#1089;&#1085;&#1086;&#1074;&#1072;&#1085;&#1080;&#1077;/&#1040;&#1085;&#1085;&#1091;&#1083;&#1080;&#1088;&#1086;&#1074;&#1072;&#1085;&#1086;" TargetMode="External"/><Relationship Id="rId1963" Type="http://schemas.openxmlformats.org/officeDocument/2006/relationships/hyperlink" Target="&#1056;&#1044;/&#1064;&#1080;&#1092;&#1088;%203.3.%20(&#1050;&#1091;&#1087;&#1086;&#1083;&#1100;&#1085;&#1099;&#1077;%20&#1089;&#1082;&#1083;&#1072;&#1076;&#1099;%203.3.1...3.3.8)/3.3/&#1054;&#1047;&#1050;%20-%20&#1086;&#1075;&#1085;&#1077;&#1079;&#1072;&#1097;/&#1040;&#1085;&#1085;&#1091;&#1083;&#1080;&#1088;&#1086;&#1074;&#1072;&#1085;&#1086;" TargetMode="External"/><Relationship Id="rId2807" Type="http://schemas.openxmlformats.org/officeDocument/2006/relationships/hyperlink" Target="&#1040;&#1055;&#1055;\2024\&#1040;&#1055;&#1055;%20&#1056;&#1044;%20&#1055;&#1072;&#1088;&#1082;&#1085;&#1077;&#1092;&#1090;&#1100;%2024.01.2024.pdf" TargetMode="External"/><Relationship Id="rId48" Type="http://schemas.openxmlformats.org/officeDocument/2006/relationships/hyperlink" Target="&#1056;&#1044;\&#1064;&#1080;&#1092;&#1088;%202.1.2,%202.1.7%20(&#1050;&#1043;%20&#8470;2,%207)\&#1058;&#1061;%20-%20&#1090;&#1077;&#1093;&#1085;&#1086;&#1083;&#1086;&#1075;.%20&#1087;&#1088;&#1086;&#1080;&#1079;&#1074;&#1086;&#1076;\&#1058;&#1061;2%20-%20&#1074;%20&#1086;&#1089;&#1103;&#1093;%208-14\&#1040;&#1085;&#1085;&#1091;&#1083;&#1080;&#1088;&#1086;&#1074;&#1072;&#1085;&#1086;" TargetMode="External"/><Relationship Id="rId1409" Type="http://schemas.openxmlformats.org/officeDocument/2006/relationships/hyperlink" Target="&#1056;&#1044;/&#1064;&#1080;&#1092;&#1088;%203.3.%20(&#1050;&#1091;&#1087;&#1086;&#1083;&#1100;&#1085;&#1099;&#1077;%20&#1089;&#1082;&#1083;&#1072;&#1076;&#1099;%203.3.1...3.3.8)/3.3/&#1040;&#1056;%20-%20&#1072;&#1088;&#1093;&#1080;&#1090;%20&#1088;&#1077;&#1096;/&#1040;&#1085;&#1085;&#1091;&#1083;&#1080;&#1088;&#1086;&#1074;&#1072;&#1085;&#1086;" TargetMode="External"/><Relationship Id="rId1616" Type="http://schemas.openxmlformats.org/officeDocument/2006/relationships/hyperlink" Target="&#1056;&#1044;/&#1064;&#1080;&#1092;&#1088;%202.1.12%20(&#1050;&#1043;%20&#8470;12)/&#1054;&#1042;%20-%20&#1086;&#1090;&#1086;&#1087;&#1083;,%20&#1074;&#1077;&#1085;&#1090;,%20&#1082;&#1086;&#1085;&#1076;&#1080;&#1094;/&#1040;&#1085;&#1085;&#1091;&#1083;&#1080;&#1088;&#1086;&#1074;&#1072;&#1085;&#1086;" TargetMode="External"/><Relationship Id="rId1823" Type="http://schemas.openxmlformats.org/officeDocument/2006/relationships/hyperlink" Target="&#1056;&#1044;/&#1064;&#1080;&#1092;&#1088;%203.1%20(&#1050;&#1088;&#1099;&#1090;&#1099;&#1081;%20&#1089;&#1082;&#1083;&#1072;&#1076;%20%20&#8470;1)/&#1048;&#1057;&#1041;%20-%20&#1080;&#1085;&#1090;&#1077;&#1075;&#1088;%20&#1089;&#1080;&#1089;&#1090;%20&#1073;&#1077;&#1079;&#1086;&#1087;/&#1040;&#1085;&#1085;&#1091;&#1083;&#1080;&#1088;&#1086;&#1074;&#1072;&#1085;&#1086;" TargetMode="External"/><Relationship Id="rId2597" Type="http://schemas.openxmlformats.org/officeDocument/2006/relationships/hyperlink" Target="&#1056;&#1044;/&#1064;&#1080;&#1092;&#1088;%208.2%20(&#1050;&#1055;&#1055;%20&#8470;2)/AOB%20-%20&#1072;&#1074;&#1090;&#1086;&#1084;&#1072;&#1090;&#1080;&#1079;.%20&#1086;&#1090;&#1086;&#1087;&#1083;.,%20&#1074;&#1077;&#1085;&#1090;.%20&#1080;%20&#1082;&#1086;&#1085;&#1076;&#1080;&#1094;/&#1040;&#1085;&#1085;&#1091;&#1083;&#1080;&#1088;&#1086;&#1074;&#1072;&#1085;&#1086;" TargetMode="External"/><Relationship Id="rId569" Type="http://schemas.openxmlformats.org/officeDocument/2006/relationships/hyperlink" Target="&#1040;&#1055;&#1055;\2022\&#1040;&#1082;&#1090;%20&#1087;&#1088;&#1080;&#1077;&#1084;&#1072;-&#1087;&#1077;&#1088;&#1077;&#1076;&#1072;&#1095;&#1080;%20&#1056;&#1044;%20&#1055;&#1072;&#1088;&#1082;&#1085;&#1077;&#1092;&#1090;&#1100;%2011.07.2022-2.pdf" TargetMode="External"/><Relationship Id="rId776" Type="http://schemas.openxmlformats.org/officeDocument/2006/relationships/hyperlink" Target="&#1053;&#1072;&#1082;&#1083;&#1072;&#1076;&#1085;&#1099;&#1077;\2024\2024%2004%2018%20&#1041;&#1043;&#1048;_2185.pdf" TargetMode="External"/><Relationship Id="rId983" Type="http://schemas.openxmlformats.org/officeDocument/2006/relationships/hyperlink" Target="&#1053;&#1072;&#1082;&#1083;&#1072;&#1076;&#1085;&#1099;&#1077;\2024\2024%2005%2023%20&#1041;&#1043;&#1048;_2680.pdf" TargetMode="External"/><Relationship Id="rId1199" Type="http://schemas.openxmlformats.org/officeDocument/2006/relationships/hyperlink" Target="&#1057;&#1044;\&#1064;&#1080;&#1092;&#1088;%202.1.13%20(&#1050;&#1043;%20&#8470;13)\&#1054;&#1042;\&#1088;&#1077;&#1074;.&#1042;" TargetMode="External"/><Relationship Id="rId2457" Type="http://schemas.openxmlformats.org/officeDocument/2006/relationships/hyperlink" Target="&#1056;&#1044;/&#1064;&#1080;&#1092;&#1088;%206.2%20(&#1055;&#1077;&#1096;&#1077;&#1093;%20&#1101;&#1089;&#1090;&#1072;&#1082;)/&#1050;&#1046;%20-%20&#1082;&#1086;&#1085;&#1089;&#1090;&#1088;%20&#1078;&#1077;&#1083;&#1077;&#1079;&#1086;&#1073;/&#1040;&#1085;&#1085;&#1091;&#1083;&#1080;&#1088;&#1086;&#1074;&#1072;&#1085;&#1086;" TargetMode="External"/><Relationship Id="rId2664" Type="http://schemas.openxmlformats.org/officeDocument/2006/relationships/hyperlink" Target="&#1040;&#1055;&#1055;\2022\&#1040;&#1082;&#1090;%20&#1087;&#1088;&#1080;&#1077;&#1084;&#1072;-&#1087;&#1077;&#1088;&#1077;&#1076;&#1072;&#1095;&#1080;%20&#1056;&#1044;%20&#1055;&#1072;&#1088;&#1082;&#1085;&#1077;&#1092;&#1090;&#1100;%2020.06.2022.pdf" TargetMode="External"/><Relationship Id="rId429" Type="http://schemas.openxmlformats.org/officeDocument/2006/relationships/hyperlink" Target="&#1056;&#1044;\&#1064;&#1080;&#1092;&#1088;%205.2.1%20(&#1054;&#1095;&#1080;&#1089;&#1090;&#1085;&#1099;&#1077;%20&#1089;&#1086;&#1086;&#1088;&#1091;&#1078;&#1077;&#1085;&#1080;&#1103;%20&#1082;&#1072;&#1085;&#1072;&#1083;&#1080;&#1079;&#1072;&#1094;&#1080;&#1080;%20&#1069;&#1050;&#1054;&#1057;)\&#1050;&#1052;%20-%20&#1082;&#1086;&#1085;&#1089;&#1090;&#1088;&#1091;&#1082;&#1094;.%20&#1084;&#1077;&#1090;&#1072;&#1083;&#1083;" TargetMode="External"/><Relationship Id="rId636" Type="http://schemas.openxmlformats.org/officeDocument/2006/relationships/hyperlink" Target="&#1040;&#1055;&#1055;\2023\&#1040;&#1082;&#1090;%20&#1087;&#1088;&#1080;&#1077;&#1084;&#1072;-&#1087;&#1077;&#1088;&#1077;&#1076;&#1072;&#1095;&#1080;%20&#1056;&#1044;%20&#1055;&#1072;&#1088;&#1082;&#1085;&#1077;&#1092;&#1090;&#1100;%2013.10.2023.pdf" TargetMode="External"/><Relationship Id="rId1059" Type="http://schemas.openxmlformats.org/officeDocument/2006/relationships/hyperlink" Target="&#1057;&#1044;/&#1064;&#1080;&#1092;&#1088;%201.1,%201.2,%202.1.0%20(&#1057;&#1056;&#1042;,%20&#1047;&#1058;,%20&#1058;&#1086;&#1085;&#1085;&#1077;&#1083;&#1100;)/&#1055;&#1058;%20-%20&#1089;&#1080;&#1089;&#1090;.%20&#1072;&#1074;&#1090;&#1086;&#1084;.%20&#1087;&#1086;&#1078;&#1072;&#1088;&#1086;&#1090;/&#1088;&#1077;&#1074;.&#1057;" TargetMode="External"/><Relationship Id="rId1266" Type="http://schemas.openxmlformats.org/officeDocument/2006/relationships/hyperlink" Target="&#1056;&#1044;\&#1064;&#1080;&#1092;&#1088;%203.2%20(&#1050;&#1088;&#1099;&#1090;&#1099;&#1081;%20&#1089;&#1082;&#1083;&#1072;&#1076;%20&#8470;2)\&#1050;&#1052;%20-%20&#1082;&#1086;&#1085;&#1089;&#1090;&#1088;%20&#1084;&#1077;&#1090;&#1072;&#1083;&#1083;\&#1050;&#1052;1%20-%20&#1087;&#1088;&#1080;&#1074;&#1086;&#1076;&#1085;&#1072;&#1103;%20&#1073;&#1072;&#1096;&#1085;&#1103;\&#1040;&#1085;&#1085;&#1091;&#1083;&#1080;&#1088;&#1086;&#1074;&#1072;&#1085;&#1086;" TargetMode="External"/><Relationship Id="rId1473" Type="http://schemas.openxmlformats.org/officeDocument/2006/relationships/hyperlink" Target="&#1056;&#1044;/&#1064;&#1080;&#1092;&#1088;%201.1,%201.2,%202.1.0%20(&#1057;&#1056;&#1042;,%20&#1047;&#1058;,%20&#1058;&#1086;&#1085;&#1085;&#1077;&#1083;&#1100;)/&#1054;&#1042;%20%20-%20&#1086;&#1090;&#1086;&#1087;&#1083;,%20&#1074;&#1077;&#1085;&#1090;,%20&#1082;&#1086;&#1085;&#1076;&#1080;&#1094;/&#1040;&#1085;&#1085;&#1091;&#1083;&#1080;&#1088;&#1086;&#1074;&#1072;&#1085;&#1086;" TargetMode="External"/><Relationship Id="rId2317" Type="http://schemas.openxmlformats.org/officeDocument/2006/relationships/hyperlink" Target="&#1040;&#1055;&#1055;\2024\2411-1%20&#1040;&#1055;&#1055;%20&#1056;&#1044;%20&#1055;&#1072;&#1088;&#1082;&#1085;&#1077;&#1092;&#1090;&#1100;%2001.11.2024.pdf" TargetMode="External"/><Relationship Id="rId2871" Type="http://schemas.openxmlformats.org/officeDocument/2006/relationships/hyperlink" Target="&#1056;&#1044;\&#1064;&#1080;&#1092;&#1088;%208.4%20(&#1050;&#1055;&#1055;%20&#1089;&#1086;%20&#1089;&#1087;&#1077;&#1094;%20&#1087;&#1088;&#1086;&#1093;&#1086;&#1076;)\&#1057;&#1058;&#1053;%20-%20&#1089;&#1080;&#1089;&#1090;%20&#1090;&#1077;&#1083;&#1077;&#1074;&#1080;&#1079;%20&#1085;&#1072;&#1073;&#1083;\&#1040;&#1085;&#1085;&#1091;&#1083;&#1080;&#1088;&#1086;&#1074;&#1072;&#1085;&#1086;" TargetMode="External"/><Relationship Id="rId843" Type="http://schemas.openxmlformats.org/officeDocument/2006/relationships/hyperlink" Target="&#1056;&#1044;/&#1064;&#1080;&#1092;&#1088;%202.1.2,%202.1.7%20(&#1050;&#1043;%20&#8470;2,%207)/&#1040;&#1056;%20-%20&#1072;&#1088;&#1093;&#1080;&#1090;%20&#1088;&#1077;&#1096;/&#1040;&#1056;2%20-%20&#1074;%20&#1086;&#1089;&#1103;&#1093;%208-14" TargetMode="External"/><Relationship Id="rId1126" Type="http://schemas.openxmlformats.org/officeDocument/2006/relationships/hyperlink" Target="&#1056;&#1044;/&#1064;&#1080;&#1092;&#1088;%202.2.4,%202.1.6%20(&#1055;&#1057;%20&#8470;4,%20&#1050;&#1043;%20&#8470;6)/&#1058;&#1061;%20-%20&#1090;&#1077;&#1093;&#1085;&#1086;&#1083;&#1086;&#1075;&#1080;&#1103;%20&#1087;&#1088;&#1086;&#1080;&#1079;&#1074;&#1086;&#1076;&#1089;&#1090;&#1074;&#1072;/&#1040;&#1085;&#1085;&#1091;&#1083;&#1080;&#1088;&#1086;&#1074;&#1072;&#1085;&#1086;" TargetMode="External"/><Relationship Id="rId1680" Type="http://schemas.openxmlformats.org/officeDocument/2006/relationships/hyperlink" Target="&#1056;&#1044;/&#1064;&#1080;&#1092;&#1088;%202.2.1%20(&#1055;&#1077;&#1088;&#1077;&#1089;&#1099;&#1087;&#1085;&#1072;&#1103;%20&#1089;&#1090;&#1072;&#1085;&#1094;%20&#8470;1)/&#1054;&#1042;%20%20-%20%20&#1086;&#1090;&#1086;&#1087;&#1083;,%20&#1074;&#1077;&#1085;&#1090;,%20&#1082;&#1086;&#1085;&#1076;&#1080;&#1094;/&#1040;&#1085;&#1085;&#1091;&#1083;&#1080;&#1088;&#1086;&#1074;&#1072;&#1085;&#1086;" TargetMode="External"/><Relationship Id="rId2524" Type="http://schemas.openxmlformats.org/officeDocument/2006/relationships/hyperlink" Target="&#1056;&#1044;/&#1064;&#1080;&#1092;&#1088;%207.1%20(&#1056;&#1052;&#1052;)/&#1055;&#1057;%20-%20&#1087;&#1088;&#1086;&#1090;&#1080;&#1074;&#1086;&#1087;%20&#1072;&#1074;&#1090;&#1086;&#1084;/&#1040;&#1085;&#1085;&#1091;&#1083;&#1080;&#1088;&#1086;&#1074;&#1072;&#1085;&#1086;" TargetMode="External"/><Relationship Id="rId2731" Type="http://schemas.openxmlformats.org/officeDocument/2006/relationships/hyperlink" Target="&#1040;&#1055;&#1055;\2023\&#1040;&#1082;&#1090;%20&#1087;&#1088;&#1080;&#1077;&#1084;&#1072;-&#1087;&#1077;&#1088;&#1077;&#1076;&#1072;&#1095;&#1080;%20&#1056;&#1044;%20&#1055;&#1072;&#1088;&#1082;&#1085;&#1077;&#1092;&#1090;&#1100;%2025.05.2023.pdf" TargetMode="External"/><Relationship Id="rId703" Type="http://schemas.openxmlformats.org/officeDocument/2006/relationships/hyperlink" Target="&#1040;&#1055;&#1055;\2022\&#1040;&#1082;&#1090;%20&#1087;&#1088;&#1080;&#1077;&#1084;&#1072;-&#1087;&#1077;&#1088;&#1077;&#1076;&#1072;&#1095;&#1080;%20&#1056;&#1044;%20&#1055;&#1072;&#1088;&#1082;&#1085;&#1077;&#1092;&#1090;&#1100;%2020.07.2022.pdf" TargetMode="External"/><Relationship Id="rId910" Type="http://schemas.openxmlformats.org/officeDocument/2006/relationships/hyperlink" Target="&#1056;&#1044;/&#1064;&#1080;&#1092;&#1088;%202.2.1%20(&#1055;&#1077;&#1088;&#1077;&#1089;&#1099;&#1087;&#1085;&#1072;&#1103;%20&#1089;&#1090;&#1072;&#1085;&#1094;%20&#8470;1)/&#1042;&#1057;%20-%20&#1074;&#1086;&#1079;&#1076;&#1091;&#1093;&#1086;&#1089;&#1085;&#1072;&#1073;&#1078;/&#1040;&#1085;&#1085;&#1091;&#1083;&#1080;&#1088;&#1086;&#1074;&#1072;&#1085;&#1086;" TargetMode="External"/><Relationship Id="rId1333" Type="http://schemas.openxmlformats.org/officeDocument/2006/relationships/hyperlink" Target="&#1057;&#1044;\&#1064;&#1080;&#1092;&#1088;%202.2.4,%202.1.6%20(&#1055;&#1057;%20&#8470;4,%20&#1050;&#1043;%20&#8470;6)\&#1054;&#1042;\&#1088;&#1077;&#1074;.&#1040;" TargetMode="External"/><Relationship Id="rId1540" Type="http://schemas.openxmlformats.org/officeDocument/2006/relationships/hyperlink" Target="&#1056;&#1044;/&#1064;&#1080;&#1092;&#1088;%202.1.3%20(&#1050;&#1043;%20&#8470;3)/&#1050;&#1046;%20-%20&#1082;&#1086;&#1085;&#1089;&#1090;&#1088;%20&#1078;&#1077;&#1083;&#1077;&#1079;&#1086;&#1073;/&#1050;&#1046;02/&#1040;&#1085;&#1085;&#1091;&#1083;&#1080;&#1088;&#1086;&#1074;&#1072;&#1085;&#1086;" TargetMode="External"/><Relationship Id="rId1400" Type="http://schemas.openxmlformats.org/officeDocument/2006/relationships/hyperlink" Target="&#1056;&#1044;\&#1064;&#1080;&#1092;&#1088;%206.1%20(&#1040;&#1041;&#1050;)\&#1052;&#1052;%20-%20&#1084;&#1091;&#1083;&#1100;&#1090;&#1080;&#1084;&#1077;&#1076;\&#1056;&#1077;&#1074;.&#1040;" TargetMode="External"/><Relationship Id="rId3158" Type="http://schemas.openxmlformats.org/officeDocument/2006/relationships/hyperlink" Target="&#1040;&#1055;&#1055;\2025\&#1057;&#1044;\25-3%20&#1040;&#1055;&#1055;%20&#1057;&#1044;%20&#1040;&#1083;&#1077;&#1082;&#1086;&#1085;-&#1056;&#1091;&#1089;%2027.02.2025.pdf" TargetMode="External"/><Relationship Id="rId286" Type="http://schemas.openxmlformats.org/officeDocument/2006/relationships/hyperlink" Target="&#1056;&#1044;/&#1064;&#1080;&#1092;&#1088;%2001%20(&#1057;&#1077;&#1090;&#1080;%20&#1089;&#1074;&#1103;&#1079;&#1080;%20&#1059;&#1047;&#1054;&#1058;)/&#1058;&#1061;%20-%20&#1090;&#1077;&#1093;&#1085;&#1086;&#1083;&#1086;&#1075;.%20&#1088;&#1077;&#1096;&#1077;&#1085;/&#1040;&#1085;&#1085;&#1091;&#1083;&#1080;&#1088;&#1086;&#1074;&#1072;&#1085;&#1086;" TargetMode="External"/><Relationship Id="rId493" Type="http://schemas.openxmlformats.org/officeDocument/2006/relationships/hyperlink" Target="&#1040;&#1055;&#1055;\2023\&#1040;&#1082;&#1090;%20&#1087;&#1088;&#1080;&#1077;&#1084;&#1072;-&#1087;&#1077;&#1088;&#1077;&#1076;&#1072;&#1095;&#1080;%20&#1056;&#1044;%20&#1055;&#1072;&#1088;&#1082;&#1085;&#1077;&#1092;&#1090;&#1100;%2012.10.2023.pdf" TargetMode="External"/><Relationship Id="rId2174" Type="http://schemas.openxmlformats.org/officeDocument/2006/relationships/hyperlink" Target="&#1053;&#1072;&#1082;&#1083;&#1072;&#1076;&#1085;&#1099;&#1077;\2023\2023%2009%2001%20&#1041;&#1043;&#1048;_5061.pdf" TargetMode="External"/><Relationship Id="rId2381" Type="http://schemas.openxmlformats.org/officeDocument/2006/relationships/hyperlink" Target="&#1040;&#1055;&#1055;\2024\&#1054;&#1054;&#1054;%20&#1058;&#1050;%20&#171;&#1058;&#1077;&#1083;&#1077;&#1089;&#1074;&#1103;&#1079;&#1100;&#187;\2407-3%20&#1040;&#1055;&#1055;%20&#1056;&#1044;%20&#1058;&#1077;&#1083;&#1077;&#1089;&#1074;&#1103;&#1079;&#1100;%2006.08.2024.pdf" TargetMode="External"/><Relationship Id="rId3018" Type="http://schemas.openxmlformats.org/officeDocument/2006/relationships/hyperlink" Target="&#1040;&#1055;&#1055;\2022\&#1040;&#1082;&#1090;%20&#1087;&#1088;&#1080;&#1077;&#1084;&#1072;-&#1087;&#1077;&#1088;&#1077;&#1076;&#1072;&#1095;&#1080;%20&#1056;&#1044;%20&#1055;&#1072;&#1088;&#1082;&#1085;&#1077;&#1092;&#1090;&#1100;%2011.07.2022.pdf" TargetMode="External"/><Relationship Id="rId3225" Type="http://schemas.openxmlformats.org/officeDocument/2006/relationships/hyperlink" Target="&#1056;&#1044;\&#1064;&#1080;&#1092;&#1088;%201.1%20(&#1057;&#1090;&#1072;&#1085;&#1094;&#1080;&#1103;%20&#1088;&#1072;&#1079;&#1075;&#1088;%20&#1074;&#1072;&#1075;&#1086;&#1085;&#1086;&#1074;)\&#1050;&#1046;%20-%20&#1082;&#1086;&#1085;&#1089;&#1090;&#1088;%20&#1078;&#1077;&#1083;&#1077;&#1079;&#1086;&#1073;\&#1050;&#1046;08\&#1048;&#1079;&#1084;.1" TargetMode="External"/><Relationship Id="rId146" Type="http://schemas.openxmlformats.org/officeDocument/2006/relationships/hyperlink" Target="&#1057;&#1044;/&#1064;&#1080;&#1092;&#1088;%202.1.12%20(&#1050;&#1043;%20&#8470;12)/&#1050;&#1046;%20-%20&#1082;&#1086;&#1085;&#1089;&#1090;&#1088;%20&#1078;&#1077;&#1083;&#1077;&#1079;&#1086;&#1073;/&#1050;&#1046;01%20-%20&#1057;&#1074;&#1072;&#1081;&#1085;&#1086;&#1077;%20&#1086;&#1089;&#1085;&#1086;&#1074;&#1072;&#1085;&#1080;&#1077;" TargetMode="External"/><Relationship Id="rId353" Type="http://schemas.openxmlformats.org/officeDocument/2006/relationships/hyperlink" Target="&#1056;&#1044;/&#1064;&#1080;&#1092;&#1088;%202.1.2,%202.1.7%20(&#1050;&#1043;%20&#8470;2,%207)/&#1042;&#1050;%20-%20&#1074;&#1086;&#1076;&#1086;&#1089;&#1085;&#1072;&#1073;&#1078;%20&#1082;&#1072;&#1085;&#1072;&#1083;&#1080;&#1079;/&#1042;&#1050;2%20-%20&#1074;%20&#1086;&#1089;&#1103;&#1093;%208-14/&#1040;&#1085;&#1085;&#1091;&#1083;&#1080;&#1088;&#1086;&#1074;&#1072;&#1085;&#1086;" TargetMode="External"/><Relationship Id="rId560" Type="http://schemas.openxmlformats.org/officeDocument/2006/relationships/hyperlink" Target="&#1040;&#1055;&#1055;\2023\&#1040;&#1082;&#1090;%20&#1087;&#1088;&#1080;&#1077;&#1084;&#1072;-&#1087;&#1077;&#1088;&#1077;&#1076;&#1072;&#1095;&#1080;%20&#1056;&#1044;%20&#1055;&#1072;&#1088;&#1082;&#1085;&#1077;&#1092;&#1090;&#1100;%2022.05.2023.pdf" TargetMode="External"/><Relationship Id="rId1190" Type="http://schemas.openxmlformats.org/officeDocument/2006/relationships/hyperlink" Target="&#1056;&#1044;\&#1064;&#1080;&#1092;&#1088;%203.3,%202.1.8,%202.1.9,%202.1.10%20(&#1050;&#1057;,%20&#1050;&#1043;%20&#8470;8,9,10)\&#1058;&#1061;%20-%20&#1090;&#1077;&#1093;&#1085;&#1086;&#1083;.%20&#1087;&#1088;&#1086;&#1080;&#1079;&#1074;&#1086;&#1076;" TargetMode="External"/><Relationship Id="rId2034" Type="http://schemas.openxmlformats.org/officeDocument/2006/relationships/hyperlink" Target="&#1056;&#1044;/&#1064;&#1080;&#1092;&#1088;%205.1.6%20(&#1058;&#1055;%20&#8470;6)/&#1069;&#1057;%20-%20&#1101;&#1083;&#1077;&#1082;&#1090;&#1088;&#1086;&#1089;&#1085;&#1072;&#1073;/&#1040;&#1085;&#1085;&#1091;&#1083;&#1080;&#1088;&#1086;&#1074;&#1072;&#1085;&#1086;" TargetMode="External"/><Relationship Id="rId2241" Type="http://schemas.openxmlformats.org/officeDocument/2006/relationships/hyperlink" Target="&#1056;&#1044;/&#1064;&#1080;&#1092;&#1088;%205.3%20(&#1050;&#1086;&#1090;&#1077;&#1083;&#1100;&#1085;&#1072;&#1103;)/&#1042;&#1050;%20-%20&#1074;&#1086;&#1076;&#1086;&#1089;&#1085;%20&#1082;&#1072;&#1085;&#1072;&#1083;&#1080;&#1079;/&#1040;&#1085;&#1085;&#1091;&#1083;&#1080;&#1088;&#1086;&#1074;&#1072;&#1085;&#1086;" TargetMode="External"/><Relationship Id="rId213" Type="http://schemas.openxmlformats.org/officeDocument/2006/relationships/hyperlink" Target="&#1056;&#1044;/&#1064;&#1080;&#1092;&#1088;%202.1.2,%202.1.7%20(&#1050;&#1043;%20&#8470;2,%207)/&#1050;&#1046;%20-%20&#1082;&#1086;&#1085;&#1089;&#1090;&#1088;%20&#1078;&#1077;&#1083;&#1077;&#1079;&#1086;&#1073;/&#1050;&#1046;02/&#1040;&#1085;&#1085;&#1091;&#1083;&#1080;&#1088;&#1086;&#1074;&#1072;&#1085;&#1086;" TargetMode="External"/><Relationship Id="rId420" Type="http://schemas.openxmlformats.org/officeDocument/2006/relationships/hyperlink" Target="&#1056;&#1044;\&#1064;&#1080;&#1092;&#1088;%202.1.0,%202.2.1%20(&#1058;&#1086;&#1085;&#1085;&#1077;&#1083;&#1100;%20&#1055;&#1057;%20&#8470;1)\&#1055;&#1057;.&#1057;&#1059;&#1041;%20-%20&#1089;&#1080;&#1089;&#1090;%20&#1087;&#1088;&#1086;&#1090;&#1080;&#1074;&#1086;&#1087;%20&#1072;&#1074;&#1090;\&#1040;&#1085;&#1085;&#1091;&#1083;&#1080;&#1088;&#1086;&#1074;&#1072;&#1085;&#1086;" TargetMode="External"/><Relationship Id="rId1050" Type="http://schemas.openxmlformats.org/officeDocument/2006/relationships/hyperlink" Target="&#1057;&#1044;/&#1064;&#1080;&#1092;&#1088;%202.1.2,%202.1.3,%202.1.7,%202.1.11,%202.2.3%20(&#1055;&#1057;%20&#8470;3,%20&#1050;&#1043;%20&#8470;2,%203,%207,%2011)/&#1055;&#1058;%20-%20&#1089;&#1080;&#1089;&#1090;&#1077;&#1084;.%20&#1072;&#1074;&#1090;.%20&#1087;&#1086;&#1078;&#1072;&#1088;&#1086;&#1090;/&#1088;&#1077;&#1074;.&#1040;" TargetMode="External"/><Relationship Id="rId2101" Type="http://schemas.openxmlformats.org/officeDocument/2006/relationships/hyperlink" Target="&#1056;&#1044;/&#1064;&#1080;&#1092;&#1088;%205.2.1%20(&#1054;&#1095;&#1080;&#1089;&#1090;&#1085;&#1099;&#1077;%20&#1089;&#1086;&#1086;&#1088;&#1091;&#1078;&#1077;&#1085;&#1080;&#1103;%20&#1082;&#1072;&#1085;&#1072;&#1083;&#1080;&#1079;&#1072;&#1094;&#1080;&#1080;%20&#1069;&#1050;&#1054;&#1057;)/&#1054;&#1042;%20-%20&#1086;&#1090;&#1086;&#1087;&#1083;.,%20&#1074;&#1077;&#1085;&#1090;&#1080;&#1083;.%20&#1080;%20&#1082;&#1086;&#1085;/&#1040;&#1085;&#1085;&#1091;&#1083;&#1080;&#1088;&#1086;&#1074;&#1072;&#1085;&#1086;" TargetMode="External"/><Relationship Id="rId1867" Type="http://schemas.openxmlformats.org/officeDocument/2006/relationships/hyperlink" Target="&#1056;&#1044;/&#1064;&#1080;&#1092;&#1088;%203.2%20(&#1050;&#1088;&#1099;&#1090;&#1099;&#1081;%20&#1089;&#1082;&#1083;&#1072;&#1076;%20&#8470;2)/&#1042;&#1050;%20-%20&#1074;&#1086;&#1076;&#1086;&#1089;&#1085;%20&#1082;&#1072;&#1085;&#1072;&#1083;&#1080;&#1079;/&#1040;&#1085;&#1085;&#1091;&#1083;&#1080;&#1088;&#1086;&#1074;&#1072;&#1085;&#1086;" TargetMode="External"/><Relationship Id="rId2918" Type="http://schemas.openxmlformats.org/officeDocument/2006/relationships/hyperlink" Target="&#1056;&#1044;/&#1064;&#1080;&#1092;&#1088;%205.1.8%20(&#1058;&#1055;%20&#8470;7)/&#1069;&#1057;%20-%20&#1101;&#1083;&#1077;&#1082;&#1090;&#1088;&#1086;&#1089;&#1085;&#1072;&#1073;/&#1040;&#1085;&#1085;&#1091;&#1083;&#1080;&#1088;&#1086;&#1074;&#1072;&#1085;&#1086;" TargetMode="External"/><Relationship Id="rId1727" Type="http://schemas.openxmlformats.org/officeDocument/2006/relationships/hyperlink" Target="&#1056;&#1044;/&#1064;&#1080;&#1092;&#1088;%202.2.3%20(&#1055;&#1077;&#1088;&#1077;&#1089;&#1099;&#1087;&#1085;&#1072;&#1103;%20&#1089;&#1090;&#1072;&#1085;&#1094;%20&#8470;3)/&#1069;&#1054;&#1052;%20-%20&#1101;&#1083;%20&#1086;&#1089;&#1074;&#1077;&#1097;/&#1040;&#1085;&#1085;&#1091;&#1083;&#1080;&#1088;&#1086;&#1074;&#1072;&#1085;&#1086;" TargetMode="External"/><Relationship Id="rId1934" Type="http://schemas.openxmlformats.org/officeDocument/2006/relationships/hyperlink" Target="&#1056;&#1044;/&#1064;&#1080;&#1092;&#1088;%203.3.%20(&#1050;&#1091;&#1087;&#1086;&#1083;&#1100;&#1085;&#1099;&#1077;%20&#1089;&#1082;&#1083;&#1072;&#1076;&#1099;%203.3.1...3.3.8)/3.3/&#1050;&#1046;%20-%20&#1082;&#1086;&#1085;&#1089;&#1090;&#1088;%20&#1078;&#1077;&#1083;&#1077;&#1079;&#1086;&#1073;/&#1050;&#1046;02.&#1057;&#1059;&#1041;%20-%20&#1090;&#1086;&#1085;&#1085;&#1077;&#1083;&#1080;/&#1040;&#1085;&#1085;&#1091;&#1083;&#1080;&#1088;&#1086;&#1074;&#1072;&#1085;&#1086;" TargetMode="External"/><Relationship Id="rId3082" Type="http://schemas.openxmlformats.org/officeDocument/2006/relationships/hyperlink" Target="&#1057;&#1044;/&#1064;&#1080;&#1092;&#1088;%201.1,%201.2,%202.1.0%20(&#1057;&#1056;&#1042;,%20&#1047;&#1058;,%20&#1058;&#1086;&#1085;&#1085;&#1077;&#1083;&#1100;)/&#1040;&#1059;&#1055;&#1058;%20-%20&#1072;&#1074;&#1090;&#1086;&#1084;&#1072;&#1090;.%20&#1087;&#1086;&#1078;&#1072;&#1088;&#1086;&#1090;&#1091;&#1096;/&#1040;&#1085;&#1085;&#1091;&#1083;&#1080;&#1088;" TargetMode="External"/><Relationship Id="rId19" Type="http://schemas.openxmlformats.org/officeDocument/2006/relationships/hyperlink" Target="&#1056;&#1044;/&#1064;&#1080;&#1092;&#1088;%202.1.11,%203.2%20(&#1050;&#1043;%20&#8470;11,%20&#1050;&#1088;&#1099;&#1090;&#1099;&#1081;%20&#1089;&#1082;&#1083;&#1072;&#1076;%20&#8470;2)/&#1055;&#1057;.&#1057;&#1059;&#1041;%20-%20&#1089;&#1080;&#1089;&#1090;%20&#1087;&#1088;&#1086;&#1090;&#1080;&#1074;&#1086;&#1087;%20&#1072;&#1074;&#1090;&#1086;&#1084;/&#1040;&#1085;&#1085;&#1091;&#1083;&#1080;&#1088;&#1086;&#1074;&#1072;&#1085;&#1086;" TargetMode="External"/><Relationship Id="rId3" Type="http://schemas.openxmlformats.org/officeDocument/2006/relationships/hyperlink" Target="&#1056;&#1044;/&#1064;&#1080;&#1092;&#1088;%202.1.8,%203.3%20&#1050;&#1043;%20&#8470;8,%20&#1050;&#1091;&#1087;&#1086;&#1083;&#1100;&#1085;&#1099;&#1081;%20&#1089;&#1082;&#1083;&#1072;&#1076;/&#1055;&#1057;.&#1057;&#1059;&#1041;%20-%20&#1089;&#1080;&#1089;.%20&#1087;&#1088;&#1086;&#1090;&#1080;&#1074;&#1086;&#1087;.%20&#1072;&#1074;&#1090;&#1086;&#1084;&#1072;&#1090;/&#1040;&#1085;&#1085;&#1091;&#1083;&#1080;&#1088;&#1086;&#1074;&#1072;&#1085;&#1086;" TargetMode="External"/><Relationship Id="rId887" Type="http://schemas.openxmlformats.org/officeDocument/2006/relationships/hyperlink" Target="&#1056;&#1044;/&#1064;&#1080;&#1092;&#1088;%202.1.5%20(&#1050;&#1043;%20&#8470;5)/&#1054;&#1042;%20-%20&#1086;&#1090;&#1086;&#1087;&#1083;,%20&#1074;&#1077;&#1085;&#1090;,%20&#1082;&#1086;&#1085;&#1076;&#1080;&#1094;" TargetMode="External"/><Relationship Id="rId2568" Type="http://schemas.openxmlformats.org/officeDocument/2006/relationships/hyperlink" Target="&#1056;&#1044;/&#1064;&#1080;&#1092;&#1088;%208.1%20(&#1050;&#1055;&#1055;-1%20&#1089;&#1084;&#1086;&#1090;&#1088;%20&#1101;&#1089;&#1090;%20&#1046;&#1044;)/&#1040;&#1056;%20-%20&#1072;&#1088;&#1093;&#1080;&#1090;%20&#1088;&#1077;&#1096;/&#1040;&#1085;&#1085;&#1091;&#1083;&#1080;&#1088;&#1086;&#1074;&#1072;&#1085;&#1086;" TargetMode="External"/><Relationship Id="rId2775" Type="http://schemas.openxmlformats.org/officeDocument/2006/relationships/hyperlink" Target="&#1053;&#1072;&#1082;&#1083;&#1072;&#1076;&#1085;&#1099;&#1077;\2023\2023%2007%2025%203.pdf" TargetMode="External"/><Relationship Id="rId2982" Type="http://schemas.openxmlformats.org/officeDocument/2006/relationships/hyperlink" Target="&#1057;&#1044;/&#1064;&#1080;&#1092;&#1088;%202.1.4%20(&#1050;&#1043;%20&#8470;4)/&#1040;&#1056;%20-%20&#1072;&#1088;&#1093;&#1080;&#1090;%20&#1088;&#1077;&#1096;" TargetMode="External"/><Relationship Id="rId747" Type="http://schemas.openxmlformats.org/officeDocument/2006/relationships/hyperlink" Target="&#1053;&#1072;&#1082;&#1083;&#1072;&#1076;&#1085;&#1099;&#1077;\2023\2023%2011%2015%20&#1041;&#1043;&#1048;_6860.pdf" TargetMode="External"/><Relationship Id="rId954" Type="http://schemas.openxmlformats.org/officeDocument/2006/relationships/hyperlink" Target="&#1056;&#1044;\&#1064;&#1080;&#1092;&#1088;%202.2.2%20(&#1055;&#1077;&#1088;&#1077;&#1089;&#1099;&#1087;&#1085;&#1072;&#1103;%20&#1089;&#1090;&#1072;&#1085;&#1094;%20&#8470;2)\&#1069;&#1054;&#1052;\&#1088;&#1077;&#1074;.B" TargetMode="External"/><Relationship Id="rId1377" Type="http://schemas.openxmlformats.org/officeDocument/2006/relationships/hyperlink" Target="&#1057;&#1044;/&#1064;&#1080;&#1092;&#1088;%202.1.1,%202.1.7,%202.2.2%20(&#1050;&#1043;%20&#8470;2,%20&#1050;&#1043;%20&#8470;7,%20&#1055;&#1057;%20&#8470;2)/&#1055;&#1057;%20-%20&#1087;&#1088;&#1086;&#1090;&#1080;&#1074;&#1086;&#1087;%20&#1072;&#1074;&#1090;&#1086;&#1084;" TargetMode="External"/><Relationship Id="rId1584" Type="http://schemas.openxmlformats.org/officeDocument/2006/relationships/hyperlink" Target="&#1056;&#1044;/&#1064;&#1080;&#1092;&#1088;%202.1.11%20(&#1050;&#1043;%20&#8470;11)/&#1040;&#1056;%20-%20&#1072;&#1088;&#1093;&#1080;&#1090;%20&#1088;&#1077;&#1096;/&#1040;&#1085;&#1085;&#1091;&#1083;&#1080;&#1088;&#1086;&#1074;&#1072;&#1085;&#1086;" TargetMode="External"/><Relationship Id="rId1791" Type="http://schemas.openxmlformats.org/officeDocument/2006/relationships/hyperlink" Target="&#1056;&#1044;/&#1064;&#1080;&#1092;&#1088;%202.2.6%20(&#1055;&#1077;&#1088;&#1077;&#1089;&#1099;&#1087;&#1085;&#1072;&#1103;%20&#1089;&#1090;&#1072;&#1085;&#1094;%20&#8470;6)/&#1054;&#1047;&#1050;%20-%20&#1086;&#1075;&#1085;&#1077;&#1079;&#1072;&#1097;&#1080;&#1090;&#1072;/&#1040;&#1085;&#1085;&#1091;&#1083;&#1080;&#1088;&#1086;&#1074;&#1072;&#1085;&#1086;" TargetMode="External"/><Relationship Id="rId2428" Type="http://schemas.openxmlformats.org/officeDocument/2006/relationships/hyperlink" Target="&#1053;&#1072;&#1082;&#1083;&#1072;&#1076;&#1085;&#1099;&#1077;\2023\2023%2010%2009%20&#1041;&#1043;&#1048;_5951.pdf" TargetMode="External"/><Relationship Id="rId2635" Type="http://schemas.openxmlformats.org/officeDocument/2006/relationships/hyperlink" Target="&#1040;&#1055;&#1055;\2022\&#1040;&#1082;&#1090;%20&#1087;&#1088;&#1080;&#1077;&#1084;&#1072;-&#1087;&#1077;&#1088;&#1077;&#1076;&#1072;&#1095;&#1080;%20&#1056;&#1044;%20&#1055;&#1072;&#1088;&#1082;&#1085;&#1077;&#1092;&#1090;&#1100;%2016.08.2022.pdf" TargetMode="External"/><Relationship Id="rId2842" Type="http://schemas.openxmlformats.org/officeDocument/2006/relationships/hyperlink" Target="&#1056;&#1044;/&#1064;&#1080;&#1092;&#1088;%208.4%20(&#1050;&#1055;&#1055;%20&#1089;&#1086;%20&#1089;&#1087;&#1077;&#1094;%20&#1087;&#1088;&#1086;&#1093;&#1086;&#1076;)/&#1050;&#1052;%20-%20&#1082;&#1086;&#1085;&#1089;&#1090;&#1088;%20&#1084;&#1077;&#1090;&#1072;&#1083;&#1083;" TargetMode="External"/><Relationship Id="rId83" Type="http://schemas.openxmlformats.org/officeDocument/2006/relationships/hyperlink" Target="&#1056;&#1044;\&#1064;&#1080;&#1092;&#1088;%202.1.2,%202.1.7%20(&#1050;&#1043;%20&#8470;2,%207)\&#1050;&#1052;%20-%20&#1082;&#1086;&#1085;&#1089;&#1090;&#1088;%20&#1084;&#1077;&#1090;&#1072;&#1083;&#1083;\&#1050;&#1052;2%20&#1074;%20&#1086;&#1089;&#1103;&#1093;%208-14\&#1040;&#1085;&#1085;&#1091;&#1083;&#1080;&#1088;&#1086;&#1074;&#1072;&#1085;&#1086;" TargetMode="External"/><Relationship Id="rId607" Type="http://schemas.openxmlformats.org/officeDocument/2006/relationships/hyperlink" Target="&#1040;&#1055;&#1055;\2023\&#1040;&#1082;&#1090;%20&#1087;&#1088;&#1080;&#1077;&#1084;&#1072;-&#1087;&#1077;&#1088;&#1077;&#1076;&#1072;&#1095;&#1080;%20&#1056;&#1044;%20&#1055;&#1072;&#1088;&#1082;&#1085;&#1077;&#1092;&#1090;&#1100;%2030.05.2023.pdf" TargetMode="External"/><Relationship Id="rId814" Type="http://schemas.openxmlformats.org/officeDocument/2006/relationships/hyperlink" Target="&#1056;&#1044;/&#1064;&#1080;&#1092;&#1088;%202.1.0%20(&#1058;&#1086;&#1085;&#1085;&#1077;&#1083;&#1100;)/&#1050;&#1046;%20-%20&#1082;&#1086;&#1085;&#1089;&#1090;&#1088;%20&#1078;&#1077;&#1083;&#1077;&#1079;&#1086;&#1073;/&#1050;&#1046;01" TargetMode="External"/><Relationship Id="rId1237" Type="http://schemas.openxmlformats.org/officeDocument/2006/relationships/hyperlink" Target="&#1056;&#1044;\&#1064;&#1080;&#1092;&#1088;%208.4%20(&#1050;&#1055;&#1055;%20&#1089;&#1086;%20&#1089;&#1087;&#1077;&#1094;%20&#1087;&#1088;&#1086;&#1093;&#1086;&#1076;)\&#1056;&#1058;%20-&#1089;&#1077;&#1090;&#1100;%20&#1088;&#1072;&#1076;&#1080;&#1086;&#1089;&#1074;&#1103;&#1079;&#1080;\&#1056;&#1058;2%20-%20&#1089;&#1080;&#1089;&#1090;%20&#1074;&#1077;&#1097;&#1072;&#1090;%20&#1090;&#1077;&#1083;&#1077;&#1074;&#1080;&#1076;\&#1048;&#1079;&#1084;.0" TargetMode="External"/><Relationship Id="rId1444" Type="http://schemas.openxmlformats.org/officeDocument/2006/relationships/hyperlink" Target="&#1056;&#1044;\&#1064;&#1080;&#1092;&#1088;%201.1%20(&#1057;&#1090;&#1072;&#1085;&#1094;&#1080;&#1103;%20&#1088;&#1072;&#1079;&#1075;&#1088;%20&#1074;&#1072;&#1075;&#1086;&#1085;&#1086;&#1074;)\&#1050;&#1046;%20-%20&#1082;&#1086;&#1085;&#1089;&#1090;&#1088;%20&#1078;&#1077;&#1083;&#1077;&#1079;&#1086;&#1073;\&#1050;&#1046;06\&#1040;&#1085;&#1085;&#1091;&#1083;&#1080;&#1088;&#1086;&#1074;&#1072;&#1085;&#1086;" TargetMode="External"/><Relationship Id="rId1651" Type="http://schemas.openxmlformats.org/officeDocument/2006/relationships/hyperlink" Target="&#1056;&#1044;\&#1064;&#1080;&#1092;&#1088;%206.1%20(&#1040;&#1041;&#1050;)\&#1040;&#1057;&#1059;&#1048;%20-%20&#1072;&#1074;&#1090;&#1086;&#1084;&#1072;&#1090;.%20&#1089;&#1080;&#1089;&#1090;&#1077;&#1084;.%20&#1091;&#1095;&#1077;&#1090;&#1072;%20&#1080;&#1085;&#1092;&#1088;&#1072;&#1089;&#1090;&#1088;&#1091;&#1082;&#1090;\&#1040;&#1085;&#1085;&#1091;&#1083;&#1080;&#1088;&#1086;&#1074;&#1072;&#1085;&#1086;" TargetMode="External"/><Relationship Id="rId2702" Type="http://schemas.openxmlformats.org/officeDocument/2006/relationships/hyperlink" Target="&#1057;&#1044;\&#1064;&#1080;&#1092;&#1088;%203.3.%20(&#1050;&#1091;&#1087;&#1086;&#1083;&#1100;&#1085;&#1099;&#1077;%20&#1089;&#1082;&#1083;&#1072;&#1076;&#1099;%203.3.1...3.3.8)\&#1069;&#1054;&#1052;\&#1088;&#1077;&#1074;.&#1040;" TargetMode="External"/><Relationship Id="rId1304" Type="http://schemas.openxmlformats.org/officeDocument/2006/relationships/hyperlink" Target="&#1057;&#1044;/&#1064;&#1080;&#1092;&#1088;%200.0%20(&#1042;&#1085;&#1091;&#1090;&#1088;&#1080;%20&#1074;&#1085;&#1077;&#1096;&#1085;&#1077;%20&#1087;&#1083;&#1086;&#1097;%20&#1089;&#1077;&#1090;&#1080;)/&#1050;&#1057;%20-%20&#1086;&#1087;&#1086;&#1088;&#1099;%20&#1086;&#1089;&#1074;&#1077;&#1097;.%20&#1078;&#1076;%20&#1087;&#1091;&#1090;/&#1088;&#1077;&#1074;.&#1040;" TargetMode="External"/><Relationship Id="rId1511" Type="http://schemas.openxmlformats.org/officeDocument/2006/relationships/hyperlink" Target="&#1056;&#1044;/&#1064;&#1080;&#1092;&#1088;%202.1.2,%202.1.7%20(&#1050;&#1043;%20&#8470;2,%207)/&#1042;&#1050;%20-%20&#1074;&#1086;&#1076;&#1086;&#1089;&#1085;&#1072;&#1073;&#1078;%20&#1082;&#1072;&#1085;&#1072;&#1083;&#1080;&#1079;/&#1042;&#1050;3%20-%20&#1074;%20&#1086;&#1089;&#1103;&#1093;%2015-23/&#1040;&#1085;&#1085;&#1091;&#1083;&#1080;&#1088;&#1086;&#1074;&#1072;&#1085;&#1086;" TargetMode="External"/><Relationship Id="rId3269" Type="http://schemas.openxmlformats.org/officeDocument/2006/relationships/hyperlink" Target="&#1057;&#1044;/&#1064;&#1080;&#1092;&#1088;%202.1.4%20(&#1050;&#1043;%20&#8470;4)/&#1055;&#1059;%20-%20&#1087;&#1099;&#1083;&#1077;&#1091;&#1076;&#1072;&#1083;&#1077;&#1085;&#1080;&#1077;" TargetMode="External"/><Relationship Id="rId10" Type="http://schemas.openxmlformats.org/officeDocument/2006/relationships/hyperlink" Target="&#1056;&#1044;\&#1064;&#1080;&#1092;&#1088;%202.2.2%20(&#1055;&#1077;&#1088;&#1077;&#1089;&#1099;&#1087;&#1085;&#1072;&#1103;%20&#1089;&#1090;&#1072;&#1085;&#1094;%20&#8470;2)\&#1069;&#1054;&#1052;\&#1088;&#1077;&#1074;.&#1057;" TargetMode="External"/><Relationship Id="rId397" Type="http://schemas.openxmlformats.org/officeDocument/2006/relationships/hyperlink" Target="&#1056;&#1044;/&#1064;&#1080;&#1092;&#1088;%201.1,%201.2,%202.1.0%20(&#1057;&#1056;&#1042;,%20&#1047;&#1058;,%20&#1058;&#1086;&#1085;&#1085;&#1077;&#1083;&#1100;)/&#1055;&#1058;%20-%20&#1089;&#1080;&#1089;&#1090;.%20&#1072;&#1074;&#1090;&#1086;&#1084;.%20&#1087;&#1086;&#1078;&#1072;&#1088;&#1086;&#1090;/&#1040;&#1085;&#1085;&#1091;&#1083;&#1080;&#1088;&#1086;&#1074;&#1072;&#1085;&#1086;" TargetMode="External"/><Relationship Id="rId2078" Type="http://schemas.openxmlformats.org/officeDocument/2006/relationships/hyperlink" Target="&#1056;&#1044;/&#1064;&#1080;&#1092;&#1088;%202.1.11%20(&#1050;&#1043;%20&#8470;11)/&#1054;&#1047;&#1050;(&#1055;&#1054;&#1047;)%20-%20&#1086;&#1075;&#1085;&#1077;&#1079;&#1072;&#1097;" TargetMode="External"/><Relationship Id="rId2285" Type="http://schemas.openxmlformats.org/officeDocument/2006/relationships/hyperlink" Target="&#1056;&#1044;/&#1064;&#1080;&#1092;&#1088;%206.1%20(&#1040;&#1041;&#1050;)/&#1042;&#1050;%20-%20&#1074;&#1086;&#1076;&#1086;&#1089;&#1085;,%20&#1082;&#1072;&#1085;&#1072;&#1083;&#1080;&#1079;/&#1040;&#1085;&#1085;&#1091;&#1083;&#1080;&#1088;&#1086;&#1074;&#1072;&#1085;&#1086;" TargetMode="External"/><Relationship Id="rId2492" Type="http://schemas.openxmlformats.org/officeDocument/2006/relationships/hyperlink" Target="&#1056;&#1044;/&#1064;&#1080;&#1092;&#1088;%207.1%20(&#1056;&#1052;&#1052;)/&#1050;&#1046;%20-%20&#1082;&#1086;&#1085;&#1089;&#1090;&#1088;%20&#1078;&#1077;&#1083;&#1077;&#1079;&#1086;&#1073;/&#1050;&#1046;1%20-%20&#1082;&#1086;&#1085;&#1089;&#1090;&#1088;.%20&#1078;&#1073;" TargetMode="External"/><Relationship Id="rId3129" Type="http://schemas.openxmlformats.org/officeDocument/2006/relationships/hyperlink" Target="&#1056;&#1044;\&#1064;&#1080;&#1092;&#1088;%203.2%20(&#1050;&#1088;&#1099;&#1090;&#1099;&#1081;%20&#1089;&#1082;&#1083;&#1072;&#1076;%20&#8470;2)\&#1050;&#1052;%20-%20&#1082;&#1086;&#1085;&#1089;&#1090;&#1088;%20&#1084;&#1077;&#1090;&#1072;&#1083;&#1083;\&#1050;&#1052;2%20-%20&#1087;&#1088;&#1080;&#1077;&#1084;&#1085;&#1072;&#1103;%20&#1073;&#1072;&#1096;&#1085;&#1103;" TargetMode="External"/><Relationship Id="rId257" Type="http://schemas.openxmlformats.org/officeDocument/2006/relationships/hyperlink" Target="&#1056;&#1044;/&#1064;&#1080;&#1092;&#1088;%200.0%20(&#1042;&#1085;&#1091;&#1090;&#1088;&#1080;%20&#1074;&#1085;&#1077;&#1096;&#1085;&#1077;%20&#1087;&#1083;&#1086;&#1097;%20&#1089;&#1077;&#1090;&#1080;)/&#1042;&#1042;%20-%20&#1074;&#1085;&#1077;&#1087;&#1083;&#1086;&#1097;%20&#1089;&#1080;&#1089;&#1090;%20&#1074;&#1086;&#1076;&#1086;&#1089;&#1085;" TargetMode="External"/><Relationship Id="rId464" Type="http://schemas.openxmlformats.org/officeDocument/2006/relationships/hyperlink" Target="&#1040;&#1055;&#1055;\2023\&#1040;&#1082;&#1090;%20&#1087;&#1088;&#1080;&#1077;&#1084;&#1072;-&#1087;&#1077;&#1088;&#1077;&#1076;&#1072;&#1095;&#1080;%20&#1056;&#1044;%20&#1055;&#1072;&#1088;&#1082;&#1085;&#1077;&#1092;&#1090;&#1100;%2027.04.2023.pdf" TargetMode="External"/><Relationship Id="rId1094" Type="http://schemas.openxmlformats.org/officeDocument/2006/relationships/hyperlink" Target="&#1040;&#1055;&#1055;\2024\2406-2%20&#1040;&#1055;&#1055;%20&#1056;&#1044;%20&#1055;&#1072;&#1088;&#1082;&#1085;&#1077;&#1092;&#1090;&#1100;%2019.06.2024.pdf" TargetMode="External"/><Relationship Id="rId2145" Type="http://schemas.openxmlformats.org/officeDocument/2006/relationships/hyperlink" Target="&#1056;&#1044;/&#1064;&#1080;&#1092;&#1088;%205.2.3%20(&#1053;&#1072;&#1089;&#1086;&#1089;&#1085;%20&#1089;&#1090;%20&#1087;&#1086;&#1078;&#1072;&#1088;&#1086;&#1090;)/&#1048;&#1057;&#1041;%20-%20&#1080;&#1085;&#1090;&#1077;&#1075;&#1088;%20&#1089;&#1080;&#1089;&#1090;%20&#1073;&#1077;&#1079;&#1086;&#1087;" TargetMode="External"/><Relationship Id="rId117" Type="http://schemas.openxmlformats.org/officeDocument/2006/relationships/hyperlink" Target="&#1056;&#1044;/&#1064;&#1080;&#1092;&#1088;%202.2.4,%202.1.6%20(&#1055;&#1057;%20&#8470;4,%20&#1050;&#1043;%20&#8470;6)/&#1058;&#1061;%20-%20&#1090;&#1077;&#1093;&#1085;&#1086;&#1083;&#1086;&#1075;&#1080;&#1103;%20&#1087;&#1088;&#1086;&#1080;&#1079;&#1074;&#1086;&#1076;&#1089;&#1090;&#1074;&#1072;/&#1040;&#1085;&#1085;&#1091;&#1083;&#1080;&#1088;&#1086;&#1074;&#1072;&#1085;&#1086;" TargetMode="External"/><Relationship Id="rId671" Type="http://schemas.openxmlformats.org/officeDocument/2006/relationships/hyperlink" Target="&#1040;&#1055;&#1055;\2023\&#1040;&#1082;&#1090;%20&#1087;&#1088;&#1080;&#1077;&#1084;&#1072;-&#1087;&#1077;&#1088;&#1077;&#1076;&#1072;&#1095;&#1080;%20&#1056;&#1044;%20&#1055;&#1072;&#1088;&#1082;&#1085;&#1077;&#1092;&#1090;&#1100;%2004.07.2023.pdf" TargetMode="External"/><Relationship Id="rId2352" Type="http://schemas.openxmlformats.org/officeDocument/2006/relationships/hyperlink" Target="&#1056;&#1044;/&#1064;&#1080;&#1092;&#1088;%206.1%20(&#1040;&#1041;&#1050;)/&#1053;&#1042;&#1050;%20-%20&#1076;&#1086;&#1074;&#1086;&#1089;&#1085;&#1072;&#1073;.%20&#1080;%20&#1082;&#1072;&#1085;&#1072;&#1083;/&#1040;&#1085;&#1085;&#1091;&#1083;&#1080;&#1088;&#1086;&#1074;&#1072;&#1085;&#1086;" TargetMode="External"/><Relationship Id="rId324" Type="http://schemas.openxmlformats.org/officeDocument/2006/relationships/hyperlink" Target="&#1056;&#1044;/&#1064;&#1080;&#1092;&#1088;%202.2.7%20(&#1055;&#1088;&#1080;&#1074;&#1086;&#1076;&#1085;&#1072;&#1103;%20&#1089;&#1090;&#1072;&#1085;&#1094;&#1080;&#1103;)/&#1057;&#1058;&#1053;%20-%20&#1089;&#1080;&#1089;&#1090;%20&#1090;&#1077;&#1093;&#1085;&#1086;&#1083;&#1086;&#1075;&#1080;&#1095;%20&#1085;&#1072;&#1073;&#1083;&#1102;&#1076;/&#1040;&#1085;&#1085;&#1091;&#1083;&#1080;&#1088;&#1086;&#1074;&#1072;&#1085;&#1086;" TargetMode="External"/><Relationship Id="rId531" Type="http://schemas.openxmlformats.org/officeDocument/2006/relationships/hyperlink" Target="&#1040;&#1055;&#1055;\2023\&#1040;&#1082;&#1090;%20&#1087;&#1088;&#1080;&#1077;&#1084;&#1072;-&#1087;&#1077;&#1088;&#1077;&#1076;&#1072;&#1095;&#1080;%20&#1056;&#1044;%20&#1055;&#1072;&#1088;&#1082;&#1085;&#1077;&#1092;&#1090;&#1100;%2026.10.2023-2.pdf" TargetMode="External"/><Relationship Id="rId1161" Type="http://schemas.openxmlformats.org/officeDocument/2006/relationships/hyperlink" Target="&#1053;&#1072;&#1082;&#1083;&#1072;&#1076;&#1085;&#1099;&#1077;\2024\2024%2006%2007%20&#1041;&#1043;&#1048;_3183.pdf" TargetMode="External"/><Relationship Id="rId2005" Type="http://schemas.openxmlformats.org/officeDocument/2006/relationships/hyperlink" Target="&#1056;&#1044;/&#1064;&#1080;&#1092;&#1088;%205.1.1%20(&#1056;&#1058;&#1055;-1)/&#1069;&#1057;%20-%20&#1101;&#1083;%20&#1089;&#1085;&#1072;&#1073;&#1078;/&#1040;&#1085;&#1085;&#1091;&#1083;&#1080;&#1088;&#1086;&#1074;&#1072;&#1085;&#1086;" TargetMode="External"/><Relationship Id="rId2212" Type="http://schemas.openxmlformats.org/officeDocument/2006/relationships/hyperlink" Target="&#1056;&#1044;\&#1064;&#1080;&#1092;&#1088;%203.3.9%20(&#1050;&#1091;&#1087;&#1086;&#1083;&#1100;&#1085;&#1099;&#1081;%20&#1089;&#1082;&#1083;&#1072;&#1076;.%20&#1069;&#1083;.&#1087;&#1086;&#1084;&#1077;&#1097;&#1077;&#1085;&#1080;&#1077;)\&#1040;&#1056;%20-%20&#1072;&#1088;&#1093;&#1080;&#1090;%20&#1088;&#1077;&#1096;" TargetMode="External"/><Relationship Id="rId1021" Type="http://schemas.openxmlformats.org/officeDocument/2006/relationships/hyperlink" Target="&#1056;&#1044;/&#1064;&#1080;&#1092;&#1088;%202.2.5,%202.1.6,%202.1.13%20(&#1055;&#1057;%20&#8470;5,%20&#1050;&#1043;%20&#8470;%206,%2013)/&#1050;&#1052;%20-&#1082;&#1086;&#1085;&#1089;&#1090;&#1088;%20&#1084;&#1077;&#1090;&#1072;&#1083;&#1083;/&#1040;&#1085;&#1085;&#1091;&#1083;&#1080;&#1088;&#1086;&#1074;&#1072;&#1085;&#1086;" TargetMode="External"/><Relationship Id="rId1978" Type="http://schemas.openxmlformats.org/officeDocument/2006/relationships/hyperlink" Target="&#1056;&#1044;/&#1064;&#1080;&#1092;&#1088;%203.4.%20(&#1040;&#1085;&#1075;&#1072;&#1088;%20&#1076;&#1083;&#1103;%20&#1058;&#1052;&#1062;)/&#1048;&#1057;&#1041;%20-%20&#1080;&#1085;&#1090;&#1077;&#1075;&#1088;%20&#1089;&#1080;&#1089;&#1090;%20&#1073;&#1077;&#1079;&#1086;&#1087;" TargetMode="External"/><Relationship Id="rId3193" Type="http://schemas.openxmlformats.org/officeDocument/2006/relationships/hyperlink" Target="&#1056;&#1044;\&#1064;&#1080;&#1092;&#1088;%205.1.9%20(&#1069;&#1083;&#1077;&#1082;&#1090;&#1088;&#1086;&#1082;&#1072;&#1073;.%20&#1101;&#1089;&#1090;&#1072;&#1082;&#1072;&#1076;&#1072;)\&#1050;&#1046;\&#1088;&#1077;&#1074;.&#1042;" TargetMode="External"/><Relationship Id="rId1838" Type="http://schemas.openxmlformats.org/officeDocument/2006/relationships/hyperlink" Target="&#1056;&#1044;/&#1064;&#1080;&#1092;&#1088;%203.1%20(&#1050;&#1088;&#1099;&#1090;&#1099;&#1081;%20&#1089;&#1082;&#1083;&#1072;&#1076;%20%20&#8470;1)/&#1054;&#1042;%20-%20&#1086;&#1090;&#1086;&#1087;&#1083;,%20&#1074;&#1077;&#1085;&#1090;,%20&#1082;&#1086;&#1085;&#1076;/&#1040;&#1085;&#1085;&#1091;&#1083;&#1080;&#1088;&#1086;&#1074;&#1072;&#1085;&#1086;" TargetMode="External"/><Relationship Id="rId3053" Type="http://schemas.openxmlformats.org/officeDocument/2006/relationships/hyperlink" Target="&#1053;&#1072;&#1082;&#1083;&#1072;&#1076;&#1085;&#1099;&#1077;\2025\2025%2001%2031%20&#1044;&#1055;-340.pdf" TargetMode="External"/><Relationship Id="rId3260" Type="http://schemas.openxmlformats.org/officeDocument/2006/relationships/hyperlink" Target="&#1057;&#1044;\&#1064;&#1080;&#1092;&#1088;%208.4%20(&#1050;&#1055;&#1055;%20&#1089;&#1086;%20&#1089;&#1087;&#1077;&#1094;%20&#1087;&#1088;&#1086;&#1093;&#1086;&#1076;)\&#1040;&#1057;&#1059;&#1048;\&#1088;&#1077;&#1074;.&#1040;" TargetMode="External"/><Relationship Id="rId181" Type="http://schemas.openxmlformats.org/officeDocument/2006/relationships/hyperlink" Target="&#1056;&#1044;/&#1064;&#1080;&#1092;&#1088;%202.2.7%20(&#1055;&#1088;&#1080;&#1074;&#1086;&#1076;&#1085;&#1072;&#1103;%20&#1089;&#1090;&#1072;&#1085;&#1094;&#1080;&#1103;)/&#1040;&#1054;&#1042;%20-%20&#1072;&#1074;&#1090;&#1086;&#1084;&#1072;&#1090;&#1080;&#1079;%20&#1089;&#1080;&#1089;&#1090;%20&#1086;&#1090;&#1086;&#1087;&#1083;" TargetMode="External"/><Relationship Id="rId1905" Type="http://schemas.openxmlformats.org/officeDocument/2006/relationships/hyperlink" Target="&#1056;&#1044;/&#1064;&#1080;&#1092;&#1088;%203.3.%20(&#1050;&#1091;&#1087;&#1086;&#1083;&#1100;&#1085;&#1099;&#1077;%20&#1089;&#1082;&#1083;&#1072;&#1076;&#1099;%203.3.1...3.3.8)/3.3.1..3.3.8/&#1050;&#1046;.&#1057;&#1059;&#1041;%20-%20&#1082;&#1086;&#1085;&#1089;&#1090;&#1088;%20&#1078;&#1077;&#1083;&#1077;&#1079;&#1086;&#1073;/&#1050;&#1046;03.&#1057;&#1059;&#1041;%20-%20&#1092;&#1091;&#1085;&#1076;&#1072;&#1084;&#1077;&#1085;&#1090;&#1099;%20&#1086;&#1087;&#1086;&#1088;/&#1040;&#1085;&#1085;&#1091;&#1083;&#1080;&#1088;&#1086;&#1074;&#1072;&#1085;&#1086;" TargetMode="External"/><Relationship Id="rId3120" Type="http://schemas.openxmlformats.org/officeDocument/2006/relationships/hyperlink" Target="&#1057;&#1044;\&#1064;&#1080;&#1092;&#1088;%203.1,%202.1.4,%202.1.5%20(&#1050;&#1057;%20&#8470;1.%20&#1050;&#1043;%20&#8470;4%20&#1080;%20&#8470;5)\&#1058;&#1061;%20-%20&#1090;&#1077;&#1093;&#1085;&#1086;&#1083;&#1086;&#1075;%20&#1087;&#1088;&#1086;&#1080;&#1079;&#1074;&#1086;&#1076;&#1089;&#1090;\&#1040;&#1085;&#1085;&#1091;&#1083;&#1080;&#1088;" TargetMode="External"/><Relationship Id="rId998" Type="http://schemas.openxmlformats.org/officeDocument/2006/relationships/hyperlink" Target="&#1056;&#1044;/&#1064;&#1080;&#1092;&#1088;%202.2.7%20(&#1055;&#1088;&#1080;&#1074;&#1086;&#1076;&#1085;&#1072;&#1103;%20&#1089;&#1090;&#1072;&#1085;&#1094;&#1080;&#1103;)/&#1050;&#1046;%20-%20&#1082;&#1086;&#1085;&#1089;&#1090;&#1088;%20&#1078;&#1077;&#1083;&#1077;&#1079;&#1086;&#1073;/&#1050;&#1046;01%20-%20&#1089;&#1074;&#1072;&#1081;&#1085;&#1086;&#1077;%20&#1086;&#1089;&#1085;&#1086;&#1074;&#1072;&#1085;&#1080;&#1077;/&#1040;&#1085;&#1085;&#1091;&#1083;&#1080;&#1088;&#1086;&#1074;&#1072;&#1085;&#1086;" TargetMode="External"/><Relationship Id="rId2679" Type="http://schemas.openxmlformats.org/officeDocument/2006/relationships/hyperlink" Target="&#1040;&#1055;&#1055;\2022\&#1040;&#1082;&#1090;%20&#1087;&#1088;&#1080;&#1077;&#1084;&#1072;-&#1087;&#1077;&#1088;&#1077;&#1076;&#1072;&#1095;&#1080;%20&#1056;&#1044;%20&#1055;&#1072;&#1088;&#1082;&#1085;&#1077;&#1092;&#1090;&#1100;%2006.09.2022.pdf" TargetMode="External"/><Relationship Id="rId2886" Type="http://schemas.openxmlformats.org/officeDocument/2006/relationships/hyperlink" Target="&#1056;&#1044;/&#1064;&#1080;&#1092;&#1088;%208.4%20(&#1050;&#1055;&#1055;%20&#1089;&#1086;%20&#1089;&#1087;&#1077;&#1094;%20&#1087;&#1088;&#1086;&#1093;&#1086;&#1076;)/&#1069;&#1057;%20-%20&#1089;&#1080;&#1089;&#1090;%20&#1073;&#1077;&#1089;&#1087;%20&#1101;&#1083;&#1077;&#1082;&#1090;&#1088;&#1089;&#1085;/1632-2021-8.4-&#1069;&#1057;3.&#1057;&#1059;&#1041;%20-%20&#1089;&#1080;&#1089;&#1090;&#1077;&#1084;.%20&#1073;&#1077;&#1089;&#1087;&#1077;&#1088;&#1077;&#1073;.%20&#1101;&#1083;&#1077;&#1082;&#1090;&#1088;&#1086;&#1089;&#1085;&#1072;&#1073;/&#1040;&#1085;&#1085;&#1091;&#1083;&#1080;&#1088;&#1086;&#1074;&#1072;&#1085;&#1086;" TargetMode="External"/><Relationship Id="rId858" Type="http://schemas.openxmlformats.org/officeDocument/2006/relationships/hyperlink" Target="&#1056;&#1044;/&#1064;&#1080;&#1092;&#1088;%202.1.2,%202.1.7%20(&#1050;&#1043;%20&#8470;2,%207)/&#1069;&#1054;&#1052;%20-%20&#1101;&#1083;&#1077;&#1082;&#1090;&#1088;&#1080;&#1095;%20&#1086;&#1089;&#1074;&#1077;&#1097;/&#1069;&#1054;&#1052;2%20-%20&#1074;%20&#1086;&#1089;&#1103;&#1093;%208-14" TargetMode="External"/><Relationship Id="rId1488" Type="http://schemas.openxmlformats.org/officeDocument/2006/relationships/hyperlink" Target="&#1056;&#1044;/&#1064;&#1080;&#1092;&#1088;%202.1.0%20(&#1058;&#1086;&#1085;&#1085;&#1077;&#1083;&#1100;)/&#1050;&#1046;%20-%20&#1082;&#1086;&#1085;&#1089;&#1090;&#1088;%20&#1078;&#1077;&#1083;&#1077;&#1079;&#1086;&#1073;/&#1050;&#1046;02/&#1040;&#1085;&#1085;&#1091;&#1083;&#1080;&#1088;&#1086;&#1074;&#1072;&#1085;&#1086;" TargetMode="External"/><Relationship Id="rId1695" Type="http://schemas.openxmlformats.org/officeDocument/2006/relationships/hyperlink" Target="&#1056;&#1044;/&#1064;&#1080;&#1092;&#1088;%202.2.2%20(&#1055;&#1077;&#1088;&#1077;&#1089;&#1099;&#1087;&#1085;&#1072;&#1103;%20&#1089;&#1090;&#1072;&#1085;&#1094;%20&#8470;2)/&#1042;&#1050;%20-%20&#1074;&#1086;&#1076;&#1086;&#1089;&#1085;,%20&#1082;&#1072;&#1085;&#1072;&#1083;&#1080;&#1079;/&#1040;&#1085;&#1085;&#1091;&#1083;&#1080;&#1088;&#1086;&#1074;&#1072;&#1085;&#1086;" TargetMode="External"/><Relationship Id="rId2539" Type="http://schemas.openxmlformats.org/officeDocument/2006/relationships/hyperlink" Target="&#1056;&#1044;/&#1064;&#1080;&#1092;&#1088;%207.1%20(&#1056;&#1052;&#1052;)/&#1069;&#1054;&#1052;%20-%20&#1101;&#1083;%20&#1086;&#1089;&#1074;&#1077;&#1097;/&#1040;&#1085;&#1085;&#1091;&#1083;&#1080;&#1088;&#1086;&#1074;&#1072;&#1085;&#1086;" TargetMode="External"/><Relationship Id="rId2746" Type="http://schemas.openxmlformats.org/officeDocument/2006/relationships/hyperlink" Target="&#1040;&#1055;&#1055;\2023\&#1040;&#1082;&#1090;%20&#1087;&#1088;&#1080;&#1077;&#1084;&#1072;-&#1087;&#1077;&#1088;&#1077;&#1076;&#1072;&#1095;&#1080;%20&#1056;&#1044;%20&#1055;&#1072;&#1088;&#1082;&#1085;&#1077;&#1092;&#1090;&#1100;%2029.06.2023.pdf" TargetMode="External"/><Relationship Id="rId2953" Type="http://schemas.openxmlformats.org/officeDocument/2006/relationships/hyperlink" Target="&#1057;&#1044;/&#1064;&#1080;&#1092;&#1088;%202.1.2,%202.1.7%20(&#1050;&#1043;%20&#8470;2,%207)/&#1040;&#1056;%20-%20&#1072;&#1088;&#1093;&#1080;&#1090;%20&#1088;&#1077;&#1096;/&#1040;&#1056;1%20-%20&#1074;%20&#1086;&#1089;&#1103;&#1093;%201-7" TargetMode="External"/><Relationship Id="rId718" Type="http://schemas.openxmlformats.org/officeDocument/2006/relationships/hyperlink" Target="&#1053;&#1072;&#1082;&#1083;&#1072;&#1076;&#1085;&#1099;&#1077;\2023\2023%2009%2019%204.pdf" TargetMode="External"/><Relationship Id="rId925" Type="http://schemas.openxmlformats.org/officeDocument/2006/relationships/hyperlink" Target="&#1056;&#1044;/&#1064;&#1080;&#1092;&#1088;%203.4.%20(&#1040;&#1085;&#1075;&#1072;&#1088;%20&#1076;&#1083;&#1103;%20&#1058;&#1052;&#1062;)/&#1055;&#1057;%20-%20&#1087;&#1088;&#1086;&#1090;&#1080;&#1074;&#1086;&#1087;%20&#1072;&#1074;&#1090;" TargetMode="External"/><Relationship Id="rId1348" Type="http://schemas.openxmlformats.org/officeDocument/2006/relationships/hyperlink" Target="&#1056;&#1044;/&#1064;&#1080;&#1092;&#1088;%202.1.1%20(&#1050;&#1043;%20&#8470;1)/&#1054;&#1047;&#1050;%20-%20&#1086;&#1075;&#1085;&#1077;&#1079;&#1072;&#1097;/&#1040;&#1085;&#1085;&#1091;&#1083;&#1080;&#1088;&#1086;&#1074;&#1072;&#1085;&#1086;" TargetMode="External"/><Relationship Id="rId1555" Type="http://schemas.openxmlformats.org/officeDocument/2006/relationships/hyperlink" Target="&#1056;&#1044;/&#1064;&#1080;&#1092;&#1088;%202.1.4%20(&#1050;&#1043;%20&#8470;4)/&#1054;&#1042;%20-%20&#1086;&#1090;&#1086;&#1087;&#1083;,%20&#1074;&#1077;&#1085;&#1090;,%20&#1082;&#1086;&#1085;&#1076;&#1080;&#1094;/&#1040;&#1085;&#1085;&#1091;&#1083;&#1080;&#1088;&#1086;&#1074;&#1072;&#1085;&#1086;" TargetMode="External"/><Relationship Id="rId1762" Type="http://schemas.openxmlformats.org/officeDocument/2006/relationships/hyperlink" Target="&#1056;&#1044;/&#1064;&#1080;&#1092;&#1088;%202.2.5,%202.1.6,%202.1.13%20(&#1055;&#1057;%20&#8470;5,%20&#1050;&#1043;%20&#8470;%206,%2013)/&#1054;&#1047;&#1050;(&#1055;&#1054;&#1047;)%20-%20&#1086;&#1075;&#1085;&#1077;&#1079;&#1072;&#1097;/&#1040;&#1085;&#1085;&#1091;&#1083;&#1080;&#1088;&#1086;&#1074;&#1072;&#1085;&#1086;" TargetMode="External"/><Relationship Id="rId2606" Type="http://schemas.openxmlformats.org/officeDocument/2006/relationships/hyperlink" Target="&#1056;&#1044;\&#1064;&#1080;&#1092;&#1088;%208.2%20(&#1050;&#1055;&#1055;%20&#8470;2)\&#1048;&#1057;&#1041;%20-%20&#1080;&#1085;&#1090;&#1077;&#1075;&#1088;%20&#1089;&#1080;&#1089;&#1090;%20&#1073;&#1077;&#1079;&#1086;&#1087;" TargetMode="External"/><Relationship Id="rId1208" Type="http://schemas.openxmlformats.org/officeDocument/2006/relationships/hyperlink" Target="&#1053;&#1072;&#1082;&#1083;&#1072;&#1076;&#1085;&#1099;&#1077;\2024\2024%2006%2026%20&#1041;&#1043;&#1048;-3637.pdf" TargetMode="External"/><Relationship Id="rId1415" Type="http://schemas.openxmlformats.org/officeDocument/2006/relationships/hyperlink" Target="&#1056;&#1044;\&#1064;&#1080;&#1092;&#1088;%205.3%20(&#1050;&#1086;&#1090;&#1077;&#1083;&#1100;&#1085;&#1072;&#1103;)\&#1040;&#1056;%20-%20&#1072;&#1088;&#1093;&#1080;&#1090;%20&#1088;&#1077;&#1096;" TargetMode="External"/><Relationship Id="rId2813" Type="http://schemas.openxmlformats.org/officeDocument/2006/relationships/hyperlink" Target="&#1057;&#1044;\&#1064;&#1080;&#1092;&#1088;%202.2.5%20(&#1055;&#1057;%20&#8470;5)\&#1069;&#1054;&#1052;\&#1088;&#1077;&#1074;.&#1040;" TargetMode="External"/><Relationship Id="rId54" Type="http://schemas.openxmlformats.org/officeDocument/2006/relationships/hyperlink" Target="&#1056;&#1044;\&#1064;&#1080;&#1092;&#1088;%202.2.2%20(&#1055;&#1077;&#1088;&#1077;&#1089;&#1099;&#1087;&#1085;&#1072;&#1103;%20&#1089;&#1090;&#1072;&#1085;&#1094;%20&#8470;2)\&#1069;&#1054;&#1052;%20-%20&#1101;&#1083;%20&#1086;&#1089;&#1074;&#1077;&#1097;\&#1040;&#1085;&#1085;&#1091;&#1083;&#1080;&#1088;&#1086;&#1074;&#1072;&#1085;&#1086;\&#1048;&#1079;&#1084;.0" TargetMode="External"/><Relationship Id="rId1622" Type="http://schemas.openxmlformats.org/officeDocument/2006/relationships/hyperlink" Target="&#1056;&#1044;\&#1064;&#1080;&#1092;&#1088;%202.1.12,%202.1.13,%202.2.6%20(&#1050;&#1043;%20&#8470;12,%2013,%20&#1055;&#1057;%20&#8470;6)\&#1055;&#1057;.&#1057;&#1059;&#1041;%20-%20&#1089;&#1080;&#1089;&#1090;%20&#1087;&#1088;&#1086;&#1090;&#1080;&#1074;&#1086;&#1087;%20&#1072;&#1074;&#1090;&#1086;&#1084;\&#1040;&#1085;&#1085;&#1091;&#1083;&#1080;&#1088;&#1086;&#1074;&#1072;&#1085;&#1080;&#1077;" TargetMode="External"/><Relationship Id="rId2189" Type="http://schemas.openxmlformats.org/officeDocument/2006/relationships/hyperlink" Target="&#1053;&#1072;&#1082;&#1083;&#1072;&#1076;&#1085;&#1099;&#1077;\2022\2022%2011%2030%20&#1041;&#1043;&#1048;_6108.pdf" TargetMode="External"/><Relationship Id="rId2396" Type="http://schemas.openxmlformats.org/officeDocument/2006/relationships/hyperlink" Target="&#1057;&#1044;\&#1064;&#1080;&#1092;&#1088;%203.2%20(&#1050;&#1088;&#1099;&#1090;&#1099;&#1081;%20&#1089;&#1082;&#1083;&#1072;&#1076;%20&#8470;2)\&#1069;&#1054;&#1052;\&#1088;&#1077;&#1074;.&#1040;" TargetMode="External"/><Relationship Id="rId368" Type="http://schemas.openxmlformats.org/officeDocument/2006/relationships/hyperlink" Target="&#1056;&#1044;/&#1064;&#1080;&#1092;&#1088;%202.2.1,%202.2.2,%202.1.1,%202.1.2,%202.1.4,%202.1.7%20(&#1055;&#1057;%20&#8470;1,%202,%20&#1050;&#1043;%20&#8470;1,%202,%204,%207%20)/&#1055;&#1058;%20-%20&#1089;&#1080;&#1089;&#1090;&#1077;&#1084;.%20&#1072;&#1074;&#1090;.%20&#1087;&#1086;&#1078;&#1072;&#1088;&#1086;&#1090;/&#1040;&#1085;&#1085;&#1091;&#1083;&#1080;&#1088;&#1086;&#1074;&#1072;&#1085;&#1086;" TargetMode="External"/><Relationship Id="rId575" Type="http://schemas.openxmlformats.org/officeDocument/2006/relationships/hyperlink" Target="&#1040;&#1055;&#1055;\2022\&#1040;&#1082;&#1090;%20&#1087;&#1088;&#1080;&#1077;&#1084;&#1072;-&#1087;&#1077;&#1088;&#1077;&#1076;&#1072;&#1095;&#1080;%20&#1056;&#1044;%20&#1055;&#1072;&#1088;&#1082;&#1085;&#1077;&#1092;&#1090;&#1100;%2027.06.2022.pdf" TargetMode="External"/><Relationship Id="rId782" Type="http://schemas.openxmlformats.org/officeDocument/2006/relationships/hyperlink" Target="&#1056;&#1044;/&#1064;&#1080;&#1092;&#1088;%202.1.4,%202.1.5,%203.1%20(&#1050;&#1043;%20&#8470;4,%20&#1050;&#1043;%20&#8470;5,%20&#1050;&#1088;&#1099;&#1090;&#1099;&#1081;%20&#1089;&#1082;&#1083;&#1072;&#1076;%20&#8470;1)/&#1055;&#1057;.&#1057;&#1059;&#1041;%20-%20&#1089;&#1080;&#1089;&#1090;.%20&#1087;&#1088;&#1086;&#1090;&#1080;&#1074;&#1086;&#1087;.%20&#1072;&#1074;&#1090;&#1086;&#1084;&#1072;&#1090;/&#1040;&#1085;&#1085;&#1091;&#1083;&#1080;&#1088;&#1086;&#1074;&#1072;&#1085;&#1086;" TargetMode="External"/><Relationship Id="rId2049" Type="http://schemas.openxmlformats.org/officeDocument/2006/relationships/hyperlink" Target="&#1057;&#1044;/&#1064;&#1080;&#1092;&#1088;%200.0%20(&#1042;&#1085;&#1091;&#1090;&#1088;&#1080;%20&#1074;&#1085;&#1077;&#1096;&#1085;&#1077;%20&#1087;&#1083;&#1086;&#1097;%20&#1089;&#1077;&#1090;&#1080;)/&#1043;&#1057;&#1053;%20-%20&#1075;&#1072;&#1079;&#1086;&#1089;&#1085;&#1072;&#1073;&#1078;.%20&#1085;&#1072;&#1088;&#1091;&#1078;/&#1088;&#1077;&#1074;.&#1040;" TargetMode="External"/><Relationship Id="rId2256" Type="http://schemas.openxmlformats.org/officeDocument/2006/relationships/hyperlink" Target="&#1056;&#1044;/&#1064;&#1080;&#1092;&#1088;%205.3%20(&#1050;&#1086;&#1090;&#1077;&#1083;&#1100;&#1085;&#1072;&#1103;)/&#1040;&#1043;&#1057;&#1042;%20-%20&#1072;&#1074;&#1090;&#1086;&#1084;&#1072;&#1090;&#1080;&#1079;%20&#1075;&#1072;&#1079;&#1086;&#1089;&#1085;" TargetMode="External"/><Relationship Id="rId2463" Type="http://schemas.openxmlformats.org/officeDocument/2006/relationships/hyperlink" Target="&#1056;&#1044;/&#1064;&#1080;&#1092;&#1088;%206.3%20(&#1053;&#1072;&#1074;&#1077;&#1089;%20&#1087;&#1083;&#1086;&#1097;%20&#1058;&#1041;&#1054;)/AC%20-%20&#1040;&#1088;&#1093;&#1080;&#1090;&#1077;&#1082;&#1090;.-&#1089;&#1090;&#1088;&#1086;&#1080;&#1090;.%20&#1088;&#1077;&#1096;&#1077;&#1085;" TargetMode="External"/><Relationship Id="rId2670" Type="http://schemas.openxmlformats.org/officeDocument/2006/relationships/hyperlink" Target="&#1040;&#1055;&#1055;\2022\&#1040;&#1082;&#1090;%20&#1087;&#1088;&#1080;&#1077;&#1084;&#1072;-&#1087;&#1077;&#1088;&#1077;&#1076;&#1072;&#1095;&#1080;%20&#1056;&#1044;%20&#1055;&#1072;&#1088;&#1082;&#1085;&#1077;&#1092;&#1090;&#1100;%2020.07.2022.pdf" TargetMode="External"/><Relationship Id="rId228" Type="http://schemas.openxmlformats.org/officeDocument/2006/relationships/hyperlink" Target="&#1056;&#1044;/&#1064;&#1080;&#1092;&#1088;%203.3.9%20(&#1050;&#1091;&#1087;&#1086;&#1083;&#1100;&#1085;&#1099;&#1081;%20&#1089;&#1082;&#1083;&#1072;&#1076;.%20&#1069;&#1083;.&#1087;&#1086;&#1084;&#1077;&#1097;&#1077;&#1085;&#1080;&#1077;)/&#1054;&#1042;%20-%20&#1086;&#1090;&#1086;&#1087;&#1083;/&#1040;&#1085;&#1085;&#1091;&#1083;&#1080;&#1088;" TargetMode="External"/><Relationship Id="rId435" Type="http://schemas.openxmlformats.org/officeDocument/2006/relationships/hyperlink" Target="&#1056;&#1044;/&#1064;&#1080;&#1092;&#1088;%203.1%20(&#1050;&#1088;&#1099;&#1090;&#1099;&#1081;%20&#1089;&#1082;&#1083;&#1072;&#1076;%20%20&#8470;1)/&#1055;&#1058;%20-%20&#1087;&#1086;&#1078;&#1072;&#1088;&#1086;&#1090;&#1091;&#1096;&#1077;&#1085;&#1080;&#1077;" TargetMode="External"/><Relationship Id="rId642" Type="http://schemas.openxmlformats.org/officeDocument/2006/relationships/hyperlink" Target="&#1040;&#1055;&#1055;\2024\&#1040;&#1055;&#1055;%20&#1056;&#1044;%20&#1055;&#1072;&#1088;&#1082;&#1085;&#1077;&#1092;&#1090;&#1100;%2012.02.2024.pdf" TargetMode="External"/><Relationship Id="rId1065" Type="http://schemas.openxmlformats.org/officeDocument/2006/relationships/hyperlink" Target="&#1056;&#1044;/&#1064;&#1080;&#1092;&#1088;%203.1%20(&#1050;&#1088;&#1099;&#1090;&#1099;&#1081;%20&#1089;&#1082;&#1083;&#1072;&#1076;%20%20&#8470;1)/&#1050;&#1052;%20-%20&#1082;&#1086;&#1085;&#1089;&#1090;&#1088;%20&#1084;&#1077;&#1090;&#1072;&#1083;&#1083;/&#1050;&#1052;3%20-%20&#1087;&#1088;&#1080;&#1089;&#1090;&#1088;&#1086;&#1077;&#1085;&#1085;&#1099;&#1077;%20&#1087;&#1086;&#1084;&#1077;&#1097;/&#1040;&#1085;&#1085;&#1091;&#1083;&#1080;&#1088;&#1086;&#1074;&#1072;&#1085;&#1086;" TargetMode="External"/><Relationship Id="rId1272" Type="http://schemas.openxmlformats.org/officeDocument/2006/relationships/hyperlink" Target="&#1056;&#1044;\&#1064;&#1080;&#1092;&#1088;%203.1%20(&#1050;&#1088;&#1099;&#1090;&#1099;&#1081;%20&#1089;&#1082;&#1083;&#1072;&#1076;%20%20&#8470;1)\AC%20-%20&#1040;&#1088;&#1093;&#1080;&#1090;&#1077;&#1082;&#1090;.-&#1089;&#1090;&#1088;&#1086;&#1080;&#1090;.%20&#1088;&#1077;&#1096;&#1077;&#1085;" TargetMode="External"/><Relationship Id="rId2116" Type="http://schemas.openxmlformats.org/officeDocument/2006/relationships/hyperlink" Target="&#1053;&#1072;&#1082;&#1083;&#1072;&#1076;&#1085;&#1099;&#1077;\2023\2023%2009%2019%204.pdf" TargetMode="External"/><Relationship Id="rId2323" Type="http://schemas.openxmlformats.org/officeDocument/2006/relationships/hyperlink" Target="&#1056;&#1044;\&#1064;&#1080;&#1092;&#1088;%203.1%20(&#1050;&#1088;&#1099;&#1090;&#1099;&#1081;%20&#1089;&#1082;&#1083;&#1072;&#1076;%20%20&#8470;1)\&#1069;&#1054;&#1052;%20+&#1057;&#1069;&#1054;%20-%20&#1101;&#1083;%20&#1086;&#1089;&#1074;&#1077;&#1097;\&#1048;&#1079;&#1084;.3" TargetMode="External"/><Relationship Id="rId2530" Type="http://schemas.openxmlformats.org/officeDocument/2006/relationships/hyperlink" Target="&#1056;&#1044;/&#1064;&#1080;&#1092;&#1088;%207.1%20(&#1056;&#1052;&#1052;)/&#1058;&#1052;%20-%20&#1080;&#1085;&#1076;&#1080;&#1074;&#1080;&#1076;.%20&#1090;&#1077;&#1087;.%20&#1087;&#1091;&#1085;&#1082;&#1090;/&#1040;&#1085;&#1085;&#1091;&#1083;&#1080;&#1088;&#1086;&#1074;&#1072;&#1085;&#1086;" TargetMode="External"/><Relationship Id="rId502" Type="http://schemas.openxmlformats.org/officeDocument/2006/relationships/hyperlink" Target="&#1040;&#1055;&#1055;\2023\&#1040;&#1082;&#1090;%20&#1087;&#1088;&#1080;&#1077;&#1084;&#1072;-&#1087;&#1077;&#1088;&#1077;&#1076;&#1072;&#1095;&#1080;%20&#1056;&#1044;%20&#1055;&#1072;&#1088;&#1082;&#1085;&#1077;&#1092;&#1090;&#1100;%2025.05.2023.pdf" TargetMode="External"/><Relationship Id="rId1132" Type="http://schemas.openxmlformats.org/officeDocument/2006/relationships/hyperlink" Target="&#1056;&#1044;/&#1064;&#1080;&#1092;&#1088;%203.2,%202.1.11,%202.1.12%20(&#1050;&#1057;%20&#8470;2.%20&#1050;&#1043;%20&#8470;11%20&#1080;%20&#8470;12)/&#1058;&#1061;%20-%20&#1090;&#1077;&#1093;&#1085;&#1086;&#1083;.%20&#1087;&#1088;&#1086;&#1080;&#1079;&#1074;&#1086;&#1076;/&#1040;&#1085;&#1085;&#1091;&#1083;&#1080;&#1088;&#1086;&#1074;&#1072;&#1085;&#1086;" TargetMode="External"/><Relationship Id="rId3097" Type="http://schemas.openxmlformats.org/officeDocument/2006/relationships/hyperlink" Target="&#1057;&#1044;/&#1064;&#1080;&#1092;&#1088;%202.1.12%20(&#1050;&#1043;%20&#8470;12)/&#1050;&#1046;%20-%20&#1082;&#1086;&#1085;&#1089;&#1090;&#1088;%20&#1078;&#1077;&#1083;&#1077;&#1079;&#1086;&#1073;/&#1050;&#1046;02%20-%20&#1056;&#1086;&#1089;&#1090;&#1074;&#1077;&#1088;&#1082;&#1080;" TargetMode="External"/><Relationship Id="rId1949" Type="http://schemas.openxmlformats.org/officeDocument/2006/relationships/hyperlink" Target="&#1056;&#1044;/&#1064;&#1080;&#1092;&#1088;%203.3.%20(&#1050;&#1091;&#1087;&#1086;&#1083;&#1100;&#1085;&#1099;&#1077;%20&#1089;&#1082;&#1083;&#1072;&#1076;&#1099;%203.3.1...3.3.8)/3.3/&#1050;&#1052;%20-%20&#1082;&#1086;&#1085;&#1089;&#1090;&#1088;%20&#1084;&#1077;&#1090;&#1072;&#1083;&#1083;/&#1050;&#1052;1%20-%20&#1085;&#1072;&#1074;&#1077;&#1089;&#1099;/&#1040;&#1085;&#1085;&#1091;&#1083;&#1080;&#1088;&#1086;&#1074;&#1072;&#1085;&#1086;" TargetMode="External"/><Relationship Id="rId3164" Type="http://schemas.openxmlformats.org/officeDocument/2006/relationships/hyperlink" Target="&#1056;&#1044;\&#1064;&#1080;&#1092;&#1088;%206.1%20(&#1040;&#1041;&#1050;)\&#1040;&#1054;&#1042;%20-&#1072;&#1074;&#1090;&#1086;&#1084;&#1072;&#1090;&#1080;&#1079;&#1072;&#1094;&#1080;&#1103;" TargetMode="External"/><Relationship Id="rId292" Type="http://schemas.openxmlformats.org/officeDocument/2006/relationships/hyperlink" Target="&#1056;&#1044;/&#1064;&#1080;&#1092;&#1088;%2001%20(&#1057;&#1077;&#1090;&#1080;%20&#1089;&#1074;&#1103;&#1079;&#1080;%20&#1059;&#1047;&#1054;&#1058;)/&#1057;&#1057;%20-%20&#1089;&#1077;&#1090;&#1080;%20&#1089;&#1074;&#1103;&#1079;&#1080;/&#1040;&#1085;&#1085;&#1091;&#1083;&#1080;&#1088;&#1086;&#1074;&#1072;&#1085;&#1086;" TargetMode="External"/><Relationship Id="rId1809" Type="http://schemas.openxmlformats.org/officeDocument/2006/relationships/hyperlink" Target="&#1056;&#1044;/&#1064;&#1080;&#1092;&#1088;%202.2.7%20(&#1055;&#1088;&#1080;&#1074;&#1086;&#1076;&#1085;&#1072;&#1103;%20&#1089;&#1090;&#1072;&#1085;&#1094;&#1080;&#1103;)/&#1054;&#1042;%20-%20&#1086;&#1090;&#1086;&#1087;&#1083;,%20&#1074;&#1077;&#1085;&#1090;,%20&#1082;&#1086;&#1085;&#1076;&#1080;&#1094;/&#1040;&#1085;&#1085;&#1091;&#1083;&#1080;&#1088;&#1086;&#1074;&#1072;&#1085;&#1086;" TargetMode="External"/><Relationship Id="rId2180" Type="http://schemas.openxmlformats.org/officeDocument/2006/relationships/hyperlink" Target="&#1053;&#1072;&#1082;&#1083;&#1072;&#1076;&#1085;&#1099;&#1077;\2023\2023%2003%2003%20&#1041;&#1043;&#1048;_1015.pdf" TargetMode="External"/><Relationship Id="rId3024" Type="http://schemas.openxmlformats.org/officeDocument/2006/relationships/hyperlink" Target="&#1040;&#1055;&#1055;\2023\&#1040;&#1082;&#1090;%20&#1087;&#1088;&#1080;&#1077;&#1084;&#1072;-&#1087;&#1077;&#1088;&#1077;&#1076;&#1072;&#1095;&#1080;%20&#1056;&#1044;%20&#1055;&#1072;&#1088;&#1082;&#1085;&#1077;&#1092;&#1090;&#1100;%2017.08.2023.pdf" TargetMode="External"/><Relationship Id="rId3231" Type="http://schemas.openxmlformats.org/officeDocument/2006/relationships/hyperlink" Target="&#1040;&#1055;&#1055;\2025\&#1056;&#1044;\25-9%20&#1040;&#1055;&#1055;%20&#1056;&#1044;%20&#1050;&#1086;&#1084;&#1087;&#1072;&#1085;&#1080;&#1103;%20&#1042;&#1077;&#1082;&#1090;&#1086;&#1088;-&#1056;&#1050;%2027.03.2025.pdf" TargetMode="External"/><Relationship Id="rId152" Type="http://schemas.openxmlformats.org/officeDocument/2006/relationships/hyperlink" Target="&#1057;&#1044;\&#1064;&#1080;&#1092;&#1088;%202.2.6%20(&#1055;&#1057;%20&#8470;6)\&#1050;&#1046;\&#1048;&#1079;&#1084;.0" TargetMode="External"/><Relationship Id="rId2040" Type="http://schemas.openxmlformats.org/officeDocument/2006/relationships/hyperlink" Target="&#1056;&#1044;\&#1064;&#1080;&#1092;&#1088;%205.1.8%20(&#1058;&#1055;%20&#8470;7)\&#1069;&#1057;%20-%20&#1101;&#1083;&#1077;&#1082;&#1090;&#1088;&#1086;&#1089;&#1085;&#1072;&#1073;" TargetMode="External"/><Relationship Id="rId2997" Type="http://schemas.openxmlformats.org/officeDocument/2006/relationships/hyperlink" Target="&#1056;&#1044;/&#1064;&#1080;&#1092;&#1088;%202%20(&#1058;&#1088;&#1072;&#1085;&#1089;&#1087;&#1086;&#1088;&#1090;&#1085;&#1086;-&#1082;&#1086;&#1085;&#1074;%20&#1089;&#1080;&#1089;&#1090;&#1077;&#1084;&#1072;)/&#1040;&#1057;&#1059;&#1048;%20-%20&#1072;&#1074;&#1090;&#1086;&#1084;&#1072;&#1090;.%20&#1089;&#1080;&#1089;&#1090;.%20&#1091;&#1095;&#1077;&#1090;&#1072;/&#1040;&#1085;&#1085;&#1091;&#1083;&#1080;&#1088;&#1086;&#1074;&#1072;&#1085;&#1086;" TargetMode="External"/><Relationship Id="rId969" Type="http://schemas.openxmlformats.org/officeDocument/2006/relationships/hyperlink" Target="&#1056;&#1044;/&#1064;&#1080;&#1092;&#1088;%202.2.4,%202.1.6%20(&#1055;&#1057;%20&#8470;4,%20&#1050;&#1043;%20&#8470;6)/&#1042;&#1050;%20-%20&#1074;&#1086;&#1076;&#1086;&#1089;&#1085;,%20&#1082;&#1072;&#1085;&#1072;&#1083;&#1080;&#1079;" TargetMode="External"/><Relationship Id="rId1599" Type="http://schemas.openxmlformats.org/officeDocument/2006/relationships/hyperlink" Target="&#1056;&#1044;/&#1064;&#1080;&#1092;&#1088;%202.1.11%20(&#1050;&#1043;%20&#8470;11)/&#1069;&#1054;&#1052;%20-%20&#1101;&#1083;%20&#1086;&#1089;&#1074;&#1077;&#1097;/&#1040;&#1085;&#1085;&#1091;&#1083;&#1080;&#1088;&#1086;&#1074;&#1072;&#1085;&#1086;" TargetMode="External"/><Relationship Id="rId1459" Type="http://schemas.openxmlformats.org/officeDocument/2006/relationships/hyperlink" Target="&#1056;&#1044;/&#1064;&#1080;&#1092;&#1088;%201.1,%201.2%20(&#1057;&#1056;&#1042;,%20&#1047;&#1076;&#1072;&#1085;&#1080;&#1077;%20&#1090;&#1088;&#1072;&#1085;&#1089;&#1073;)/&#1042;&#1050;%20-%20&#1074;&#1086;&#1076;&#1086;&#1089;&#1085;&#1072;&#1073;&#1078;,%20&#1082;&#1072;&#1085;&#1072;&#1083;&#1080;&#1079;/&#1040;&#1085;&#1085;&#1091;&#1083;&#1080;&#1088;&#1086;&#1074;&#1072;&#1085;&#1086;" TargetMode="External"/><Relationship Id="rId2857" Type="http://schemas.openxmlformats.org/officeDocument/2006/relationships/hyperlink" Target="&#1056;&#1044;/&#1064;&#1080;&#1092;&#1088;%208.4%20(&#1050;&#1055;&#1055;%20&#1089;&#1086;%20&#1089;&#1087;&#1077;&#1094;%20&#1087;&#1088;&#1086;&#1093;&#1086;&#1076;)/&#1056;&#1058;%20-&#1089;&#1077;&#1090;&#1100;%20&#1088;&#1072;&#1076;&#1080;&#1086;&#1089;&#1074;&#1103;&#1079;&#1080;/&#1056;&#1058;2%20-%20&#1089;&#1080;&#1089;&#1090;%20&#1074;&#1077;&#1097;&#1072;&#1090;%20&#1090;&#1077;&#1083;&#1077;&#1074;&#1080;&#1076;/&#1040;&#1085;&#1085;&#1091;&#1083;&#1080;&#1088;&#1086;&#1074;&#1072;&#1085;&#1086;" TargetMode="External"/><Relationship Id="rId98" Type="http://schemas.openxmlformats.org/officeDocument/2006/relationships/hyperlink" Target="&#1056;&#1044;/&#1064;&#1080;&#1092;&#1088;%203.1%20(&#1050;&#1088;&#1099;&#1090;&#1099;&#1081;%20&#1089;&#1082;&#1083;&#1072;&#1076;%20%20&#8470;1)/&#1050;&#1052;%20-%20&#1082;&#1086;&#1085;&#1089;&#1090;&#1088;%20&#1084;&#1077;&#1090;&#1072;&#1083;&#1083;/&#1050;&#1052;4%20-%20&#1087;&#1086;&#1078;&#1072;&#1088;&#1085;&#1099;&#1077;%20&#1083;&#1077;&#1089;&#1090;&#1085;&#1080;&#1094;&#1099;/&#1040;&#1085;&#1085;&#1091;&#1083;&#1080;&#1088;&#1086;&#1074;&#1072;&#1085;&#1086;/&#1088;&#1077;&#1074;.&#1040;/&#1088;&#1077;&#1074;.&#1040;_&#1088;&#1072;&#1073;.%20&#1087;&#1086;&#1088;" TargetMode="External"/><Relationship Id="rId829" Type="http://schemas.openxmlformats.org/officeDocument/2006/relationships/hyperlink" Target="&#1056;&#1044;/&#1064;&#1080;&#1092;&#1088;%202.1.2,%202.1.3,%202.2.3%20(&#1050;&#1043;%20&#8470;2,%203,%20&#1055;&#1057;%20&#8470;3)/&#1055;&#1057;.&#1057;&#1059;&#1041;%20-%20&#1089;&#1080;&#1089;&#1090;.%20&#1087;&#1088;&#1086;&#1090;&#1080;&#1074;&#1086;&#1087;&#1086;&#1078;.%20&#1072;&#1074;&#1090;&#1086;&#1084;/&#1040;&#1085;&#1085;&#1091;&#1083;&#1080;&#1088;&#1086;&#1074;&#1072;&#1085;&#1086;" TargetMode="External"/><Relationship Id="rId1666" Type="http://schemas.openxmlformats.org/officeDocument/2006/relationships/hyperlink" Target="&#1056;&#1044;/&#1064;&#1080;&#1092;&#1088;%202.2.1%20(&#1055;&#1077;&#1088;&#1077;&#1089;&#1099;&#1087;&#1085;&#1072;&#1103;%20&#1089;&#1090;&#1072;&#1085;&#1094;%20&#8470;1)/&#1050;&#1046;%20-%20&#1082;&#1086;&#1085;&#1089;&#1090;&#1088;%20&#1078;&#1077;&#1083;&#1077;&#1079;&#1086;&#1073;/&#1050;&#1046;02/&#1040;&#1085;&#1085;&#1091;&#1083;&#1080;&#1088;&#1086;&#1074;&#1072;&#1085;&#1086;" TargetMode="External"/><Relationship Id="rId1873" Type="http://schemas.openxmlformats.org/officeDocument/2006/relationships/hyperlink" Target="&#1056;&#1044;/&#1064;&#1080;&#1092;&#1088;%203.2%20(&#1050;&#1088;&#1099;&#1090;&#1099;&#1081;%20&#1089;&#1082;&#1083;&#1072;&#1076;%20&#8470;2)/&#1050;&#1044;%20-%20&#1082;&#1086;&#1085;&#1089;&#1090;&#1088;%20&#1076;&#1077;&#1088;&#1077;&#1074;/&#1040;&#1085;&#1085;&#1091;&#1083;&#1080;&#1088;&#1086;&#1074;&#1072;&#1085;&#1086;" TargetMode="External"/><Relationship Id="rId2717" Type="http://schemas.openxmlformats.org/officeDocument/2006/relationships/hyperlink" Target="&#1040;&#1055;&#1055;\2023\&#1040;&#1082;&#1090;%20&#1087;&#1088;&#1080;&#1077;&#1084;&#1072;-&#1087;&#1077;&#1088;&#1077;&#1076;&#1072;&#1095;&#1080;%20&#1056;&#1044;%20&#1055;&#1072;&#1088;&#1082;&#1085;&#1077;&#1092;&#1090;&#1100;%2003.04.2023.pdf" TargetMode="External"/><Relationship Id="rId2924" Type="http://schemas.openxmlformats.org/officeDocument/2006/relationships/hyperlink" Target="&#1057;&#1044;/&#1064;&#1080;&#1092;&#1088;%201.1,%201.2%20(&#1057;&#1056;&#1042;,%20&#1047;&#1076;&#1072;&#1085;&#1080;&#1077;%20&#1090;&#1088;&#1072;&#1085;&#1089;&#1073;)/&#1050;&#1052;%20-%20&#1082;&#1086;&#1085;&#1089;&#1090;&#1088;&#1091;&#1082;&#1094;.%20&#1084;&#1077;&#1090;&#1072;&#1083;&#1083;/&#1050;&#1052;2" TargetMode="External"/><Relationship Id="rId1319" Type="http://schemas.openxmlformats.org/officeDocument/2006/relationships/hyperlink" Target="&#1040;&#1055;&#1055;\2023\&#1040;&#1082;&#1090;%20&#1087;&#1088;&#1080;&#1077;&#1084;&#1072;-&#1087;&#1077;&#1088;&#1077;&#1076;&#1072;&#1095;&#1080;%20&#1056;&#1044;%20&#1055;&#1072;&#1088;&#1082;&#1085;&#1077;&#1092;&#1090;&#1100;%2019.10.2023.pdf" TargetMode="External"/><Relationship Id="rId1526" Type="http://schemas.openxmlformats.org/officeDocument/2006/relationships/hyperlink" Target="&#1056;&#1044;\&#1064;&#1080;&#1092;&#1088;%202.1.2,%202.1.7%20(&#1050;&#1043;%20&#8470;2,%207)\&#1050;&#1052;%20-%20&#1082;&#1086;&#1085;&#1089;&#1090;&#1088;%20&#1084;&#1077;&#1090;&#1072;&#1083;&#1083;\&#1050;&#1052;3%20-%20&#1074;%20&#1086;&#1089;&#1103;&#1093;%2015-23\&#1040;&#1085;&#1085;&#1091;&#1083;&#1080;&#1088;&#1086;&#1074;&#1072;&#1085;&#1086;" TargetMode="External"/><Relationship Id="rId1733" Type="http://schemas.openxmlformats.org/officeDocument/2006/relationships/hyperlink" Target="&#1056;&#1044;/&#1064;&#1080;&#1092;&#1088;%202.2.4,%202.1.6%20(&#1055;&#1057;%20&#8470;4,%20&#1050;&#1043;%20&#8470;6)/&#1042;&#1050;%20-%20&#1074;&#1086;&#1076;&#1086;&#1089;&#1085;,%20&#1082;&#1072;&#1085;&#1072;&#1083;&#1080;&#1079;/&#1040;&#1085;&#1085;&#1091;&#1083;&#1080;&#1088;&#1086;&#1074;&#1072;&#1085;&#1086;" TargetMode="External"/><Relationship Id="rId1940" Type="http://schemas.openxmlformats.org/officeDocument/2006/relationships/hyperlink" Target="&#1056;&#1044;\&#1064;&#1080;&#1092;&#1088;%203.3.%20(&#1050;&#1091;&#1087;&#1086;&#1083;&#1100;&#1085;&#1099;&#1077;%20&#1089;&#1082;&#1083;&#1072;&#1076;&#1099;%203.3.1...3.3.8)\3.3\&#1050;&#1046;%20-%20&#1082;&#1086;&#1085;&#1089;&#1090;&#1088;%20&#1078;&#1077;&#1083;&#1077;&#1079;&#1086;&#1073;\&#1050;&#1046;03.&#1057;&#1059;&#1041;%20-%20&#1092;&#1091;&#1085;&#1076;&#1072;&#1084;&#1077;&#1085;&#1090;&#1099;%20&#1086;&#1087;&#1086;&#1088;\&#1040;&#1085;&#1085;&#1091;&#1083;&#1080;&#1088;&#1086;&#1074;&#1072;&#1085;&#1086;" TargetMode="External"/><Relationship Id="rId25" Type="http://schemas.openxmlformats.org/officeDocument/2006/relationships/hyperlink" Target="&#1056;&#1044;/&#1064;&#1080;&#1092;&#1088;%201.1%20(&#1057;&#1090;&#1072;&#1085;&#1094;&#1080;&#1103;%20&#1088;&#1072;&#1079;&#1075;&#1088;%20&#1074;&#1072;&#1075;&#1086;&#1085;&#1086;&#1074;)/&#1058;&#1052;%20-%20&#1080;&#1085;&#1076;&#1080;&#1074;&#1080;&#1076;%20&#1090;&#1077;&#1087;&#1083;%20&#1087;&#1091;&#1085;&#1082;&#1090;/&#1040;&#1085;&#1085;&#1091;&#1083;&#1080;&#1088;&#1086;&#1074;&#1072;&#1085;&#1086;" TargetMode="External"/><Relationship Id="rId1800" Type="http://schemas.openxmlformats.org/officeDocument/2006/relationships/hyperlink" Target="&#1056;&#1044;/&#1064;&#1080;&#1092;&#1088;%202.2.7%20(&#1055;&#1088;&#1080;&#1074;&#1086;&#1076;&#1085;&#1072;&#1103;%20&#1089;&#1090;&#1072;&#1085;&#1094;&#1080;&#1103;)/&#1042;&#1050;%20-%20&#1074;&#1086;&#1076;&#1086;&#1089;&#1085;&#1073;,%20&#1082;&#1072;&#1085;&#1072;&#1083;&#1080;&#1079;/&#1040;&#1085;&#1085;&#1091;&#1083;&#1080;&#1088;&#1086;&#1074;&#1072;&#1085;&#1086;" TargetMode="External"/><Relationship Id="rId479" Type="http://schemas.openxmlformats.org/officeDocument/2006/relationships/hyperlink" Target="&#1040;&#1055;&#1055;\2023\&#1040;&#1082;&#1090;%20&#1087;&#1088;&#1080;&#1077;&#1084;&#1072;-&#1087;&#1077;&#1088;&#1077;&#1076;&#1072;&#1095;&#1080;%20&#1056;&#1044;%20&#1055;&#1072;&#1088;&#1082;&#1085;&#1077;&#1092;&#1090;&#1100;%2026.07.2023.pdf" TargetMode="External"/><Relationship Id="rId686" Type="http://schemas.openxmlformats.org/officeDocument/2006/relationships/hyperlink" Target="&#1040;&#1055;&#1055;\2022\&#1040;&#1082;&#1090;%20&#1087;&#1088;&#1080;&#1077;&#1084;&#1072;-&#1087;&#1077;&#1088;&#1077;&#1076;&#1072;&#1095;&#1080;%20&#1056;&#1044;%20&#1055;&#1072;&#1088;&#1082;&#1085;&#1077;&#1092;&#1090;&#1100;%2011.10.2022.pdf" TargetMode="External"/><Relationship Id="rId893" Type="http://schemas.openxmlformats.org/officeDocument/2006/relationships/hyperlink" Target="&#1056;&#1044;/&#1064;&#1080;&#1092;&#1088;%202.1.8,%202.1.9,%202.1.10%20(&#1042;&#1086;&#1079;&#1076;&#1091;&#1093;&#1086;&#1089;&#1085;&#1072;&#1073;&#1078;%20&#1050;&#1043;%20&#8470;8,9,10)/&#1042;&#1057;%20-%20&#1074;&#1086;&#1079;&#1076;&#1091;&#1093;&#1086;&#1089;&#1085;&#1072;&#1073;&#1078;&#1077;&#1085;&#1080;&#1077;%20&#1050;&#1043;%20&#8470;8,9,10" TargetMode="External"/><Relationship Id="rId2367" Type="http://schemas.openxmlformats.org/officeDocument/2006/relationships/hyperlink" Target="&#1040;&#1055;&#1055;\2024\&#1054;&#1054;&#1054;%20&#1058;&#1050;%20&#171;&#1058;&#1077;&#1083;&#1077;&#1089;&#1074;&#1103;&#1079;&#1100;&#187;\2406-4%20&#1040;&#1055;&#1055;%20&#1056;&#1044;%20&#1058;&#1077;&#1083;&#1077;&#1089;&#1074;&#1103;&#1079;&#1100;%2027.06.2024.pdf" TargetMode="External"/><Relationship Id="rId2574" Type="http://schemas.openxmlformats.org/officeDocument/2006/relationships/hyperlink" Target="&#1056;&#1044;/&#1064;&#1080;&#1092;&#1088;%208.1%20(&#1050;&#1055;&#1055;-1%20&#1089;&#1084;&#1086;&#1090;&#1088;%20&#1101;&#1089;&#1090;%20&#1046;&#1044;)/&#1050;&#1046;%20-%20&#1082;&#1086;&#1085;&#1089;&#1090;&#1088;%20&#1078;&#1077;&#1083;&#1077;&#1079;&#1086;&#1073;" TargetMode="External"/><Relationship Id="rId2781" Type="http://schemas.openxmlformats.org/officeDocument/2006/relationships/hyperlink" Target="&#1053;&#1072;&#1082;&#1083;&#1072;&#1076;&#1085;&#1099;&#1077;\2024\2024%2012%2002%20&#1040;&#1055;&#1055;%20&#1073;&#1085;.pdf" TargetMode="External"/><Relationship Id="rId339" Type="http://schemas.openxmlformats.org/officeDocument/2006/relationships/hyperlink" Target="&#1056;&#1044;/&#1064;&#1080;&#1092;&#1088;%200.0%20(&#1042;&#1085;&#1091;&#1090;&#1088;&#1080;%20&#1074;&#1085;&#1077;&#1096;&#1085;&#1077;%20&#1087;&#1083;&#1086;&#1097;%20&#1089;&#1077;&#1090;&#1080;)/&#1057;&#1058;&#1042;.&#1057;&#1059;&#1041;(&#1057;&#1054;&#1058;)%20-&#1089;&#1080;&#1089;&#1090;%20&#1090;&#1077;&#1083;&#1077;&#1074;&#1080;&#1079;%20&#1074;&#1080;&#1076;&#1077;&#1086;&#1085;" TargetMode="External"/><Relationship Id="rId546" Type="http://schemas.openxmlformats.org/officeDocument/2006/relationships/hyperlink" Target="&#1040;&#1055;&#1055;\2023\&#1040;&#1082;&#1090;%20&#1087;&#1088;&#1080;&#1077;&#1084;&#1072;-&#1087;&#1077;&#1088;&#1077;&#1076;&#1072;&#1095;&#1080;%20&#1056;&#1044;%20&#1055;&#1072;&#1088;&#1082;&#1085;&#1077;&#1092;&#1090;&#1100;%2011.08.2023.pdf" TargetMode="External"/><Relationship Id="rId753" Type="http://schemas.openxmlformats.org/officeDocument/2006/relationships/hyperlink" Target="&#1053;&#1072;&#1082;&#1083;&#1072;&#1076;&#1085;&#1099;&#1077;\2023\2023%2012%2022%20&#1041;&#1043;&#1048;_7801.pdf" TargetMode="External"/><Relationship Id="rId1176" Type="http://schemas.openxmlformats.org/officeDocument/2006/relationships/hyperlink" Target="&#1057;&#1044;\&#1064;&#1080;&#1092;&#1088;%202.1.2,%202.1.7%20(&#1050;&#1043;%20&#8470;2,%207)\&#1058;&#1061;%20-%20&#1090;&#1077;&#1093;&#1085;&#1086;&#1083;&#1086;&#1075;.%20&#1087;&#1088;&#1086;&#1080;&#1079;&#1074;&#1086;&#1076;&#1089;&#1090;\&#1058;&#1061;3%20-%20&#1086;&#1089;&#1080;%2015-23" TargetMode="External"/><Relationship Id="rId1383" Type="http://schemas.openxmlformats.org/officeDocument/2006/relationships/hyperlink" Target="&#1056;&#1044;\&#1064;&#1080;&#1092;&#1088;%202.2.1%20(&#1055;&#1077;&#1088;&#1077;&#1089;&#1099;&#1087;&#1085;&#1072;&#1103;%20&#1089;&#1090;&#1072;&#1085;&#1094;%20&#8470;1)\&#1054;&#1047;&#1050;(&#1055;&#1054;&#1047;)%20-%20&#1086;&#1075;&#1085;&#1077;&#1079;&#1072;&#1097;&#1080;&#1090;&#1072;\&#1040;&#1085;&#1085;&#1091;&#1083;&#1080;&#1088;&#1086;&#1074;&#1072;&#1085;&#1086;" TargetMode="External"/><Relationship Id="rId2227" Type="http://schemas.openxmlformats.org/officeDocument/2006/relationships/hyperlink" Target="&#1056;&#1044;/&#1064;&#1080;&#1092;&#1088;%205.2.3%20(&#1053;&#1072;&#1089;&#1086;&#1089;&#1085;%20&#1089;&#1090;%20&#1087;&#1086;&#1078;&#1072;&#1088;&#1086;&#1090;)/1372-2019-5.4-&#1069;&#1057;%20-%20&#1101;&#1083;&#1077;&#1082;&#1090;&#1088;&#1086;&#1089;&#1085;&#1072;&#1073;/&#1040;&#1085;&#1085;&#1091;&#1083;&#1080;&#1088;&#1086;&#1074;&#1072;&#1085;&#1086;" TargetMode="External"/><Relationship Id="rId2434" Type="http://schemas.openxmlformats.org/officeDocument/2006/relationships/hyperlink" Target="&#1056;&#1044;/&#1064;&#1080;&#1092;&#1088;%206.1%20(&#1040;&#1041;&#1050;)/&#1055;&#1058;%20-%20&#1089;&#1080;&#1089;&#1090;%20&#1072;&#1074;&#1090;%20&#1087;&#1086;&#1078;&#1072;&#1088;&#1086;&#1090;" TargetMode="External"/><Relationship Id="rId406" Type="http://schemas.openxmlformats.org/officeDocument/2006/relationships/hyperlink" Target="&#1056;&#1044;\&#1064;&#1080;&#1092;&#1088;%202.2.4%20(&#1055;&#1057;%20&#8470;4)\&#1057;&#1058;&#1053;.&#1057;&#1059;&#1041;\&#1048;&#1079;&#1084;.0" TargetMode="External"/><Relationship Id="rId960" Type="http://schemas.openxmlformats.org/officeDocument/2006/relationships/hyperlink" Target="&#1056;&#1044;/&#1064;&#1080;&#1092;&#1088;%202.2.3%20(&#1055;&#1077;&#1088;&#1077;&#1089;&#1099;&#1087;&#1085;&#1072;&#1103;%20&#1089;&#1090;&#1072;&#1085;&#1094;%20&#8470;3)/&#1050;&#1046;%20-%20&#1082;&#1086;&#1085;&#1089;&#1090;&#1088;%20&#1078;&#1077;&#1083;&#1077;&#1079;&#1086;&#1073;/&#1050;&#1046;02%20-%20&#1088;&#1086;&#1089;&#1090;&#1074;&#1077;&#1088;&#1082;&#1080;/&#1040;&#1085;&#1085;&#1091;&#1083;&#1080;&#1088;&#1086;&#1074;&#1072;&#1085;&#1086;" TargetMode="External"/><Relationship Id="rId1036" Type="http://schemas.openxmlformats.org/officeDocument/2006/relationships/hyperlink" Target="&#1056;&#1044;\&#1064;&#1080;&#1092;&#1088;%202.2.6%20(&#1055;&#1077;&#1088;&#1077;&#1089;&#1099;&#1087;&#1085;&#1072;&#1103;%20&#1089;&#1090;&#1072;&#1085;&#1094;%20&#8470;6)\&#1054;&#1042;%20-%20&#1086;&#1090;&#1086;&#1087;&#1083;,%20&#1074;&#1077;&#1085;&#1090;,%20&#1082;&#1086;&#1085;&#1076;&#1080;&#1094;\&#1048;&#1079;&#1084;.0" TargetMode="External"/><Relationship Id="rId1243" Type="http://schemas.openxmlformats.org/officeDocument/2006/relationships/hyperlink" Target="&#1053;&#1072;&#1082;&#1083;&#1072;&#1076;&#1085;&#1099;&#1077;\2022\2022%2010%2013%20&#1041;&#1043;&#1048;_5150.pdf" TargetMode="External"/><Relationship Id="rId1590" Type="http://schemas.openxmlformats.org/officeDocument/2006/relationships/hyperlink" Target="&#1056;&#1044;/&#1064;&#1080;&#1092;&#1088;%202.1.11%20(&#1050;&#1043;%20&#8470;11)/&#1050;&#1046;%20-%20&#1082;&#1086;&#1085;&#1089;&#1090;&#1088;%20&#1078;&#1077;&#1083;&#1077;&#1079;&#1086;&#1073;/&#1050;&#1046;02%20-%20&#1056;&#1086;&#1089;&#1090;&#1074;&#1077;&#1088;&#1082;&#1080;/&#1040;&#1085;&#1085;&#1091;&#1083;&#1080;&#1088;&#1086;&#1074;&#1072;&#1085;&#1086;" TargetMode="External"/><Relationship Id="rId2641" Type="http://schemas.openxmlformats.org/officeDocument/2006/relationships/hyperlink" Target="&#1056;&#1044;/&#1064;&#1080;&#1092;&#1088;%208.3%20(&#1050;&#1055;&#1055;%20&#8470;3)/&#1069;&#1054;&#1052;%20-%20&#1101;&#1083;.&#1086;&#1089;&#1074;&#1077;&#1097;/&#1040;&#1085;&#1085;&#1091;&#1083;&#1080;&#1088;&#1086;&#1074;&#1072;&#1085;&#1086;" TargetMode="External"/><Relationship Id="rId613" Type="http://schemas.openxmlformats.org/officeDocument/2006/relationships/hyperlink" Target="&#1040;&#1055;&#1055;\2023\&#1040;&#1082;&#1090;%20&#1087;&#1088;&#1080;&#1077;&#1084;&#1072;-&#1087;&#1077;&#1088;&#1077;&#1076;&#1072;&#1095;&#1080;%20&#1056;&#1044;%20&#1055;&#1072;&#1088;&#1082;&#1085;&#1077;&#1092;&#1090;&#1100;%2022.09.2023.pdf" TargetMode="External"/><Relationship Id="rId820" Type="http://schemas.openxmlformats.org/officeDocument/2006/relationships/hyperlink" Target="&#1056;&#1044;/&#1064;&#1080;&#1092;&#1088;%202.1.1%20(&#1050;&#1043;%20&#8470;1)/&#1042;&#1057;%20-%20&#1074;&#1086;&#1079;&#1076;&#1091;&#1093;&#1086;&#1089;&#1085;&#1072;&#1073;&#1078;" TargetMode="External"/><Relationship Id="rId1450" Type="http://schemas.openxmlformats.org/officeDocument/2006/relationships/hyperlink" Target="&#1056;&#1044;\&#1064;&#1080;&#1092;&#1088;%201.1%20(&#1057;&#1090;&#1072;&#1085;&#1094;&#1080;&#1103;%20&#1088;&#1072;&#1079;&#1075;&#1088;%20&#1074;&#1072;&#1075;&#1086;&#1085;&#1086;&#1074;)\&#1050;&#1046;%20-%20&#1082;&#1086;&#1085;&#1089;&#1090;&#1088;%20&#1078;&#1077;&#1083;&#1077;&#1079;&#1086;&#1073;\&#1050;&#1046;07\&#1040;&#1085;&#1085;&#1091;&#1083;&#1080;&#1088;&#1086;&#1074;&#1072;&#1085;&#1086;" TargetMode="External"/><Relationship Id="rId2501" Type="http://schemas.openxmlformats.org/officeDocument/2006/relationships/hyperlink" Target="&#1053;&#1072;&#1082;&#1083;&#1072;&#1076;&#1085;&#1099;&#1077;\2023\2023%2008%2014%20&#1041;&#1043;&#1048;_4656.pdf" TargetMode="External"/><Relationship Id="rId1103" Type="http://schemas.openxmlformats.org/officeDocument/2006/relationships/hyperlink" Target="&#1056;&#1044;/&#1064;&#1080;&#1092;&#1088;%203.1%20(&#1050;&#1088;&#1099;&#1090;&#1099;&#1081;%20&#1089;&#1082;&#1083;&#1072;&#1076;%20%20&#8470;1)/&#1055;&#1059;%20-%20&#1087;&#1099;&#1083;&#1077;&#1091;&#1076;&#1072;&#1083;&#1077;&#1085;&#1080;&#1077;/&#1040;&#1085;&#1085;&#1091;&#1083;&#1080;&#1088;&#1086;&#1074;&#1072;&#1085;&#1086;" TargetMode="External"/><Relationship Id="rId1310" Type="http://schemas.openxmlformats.org/officeDocument/2006/relationships/hyperlink" Target="&#1056;&#1044;/&#1064;&#1080;&#1092;&#1088;%202.1.3%20(&#1050;&#1043;%20&#8470;3)/&#1054;&#1047;&#1050;(&#1055;&#1054;&#1047;)%20-%20&#1086;&#1075;&#1085;&#1077;&#1079;&#1072;&#1097;/&#1040;&#1085;&#1085;&#1091;&#1083;&#1080;&#1088;&#1086;&#1074;&#1072;&#1085;&#1086;" TargetMode="External"/><Relationship Id="rId3068" Type="http://schemas.openxmlformats.org/officeDocument/2006/relationships/hyperlink" Target="&#1040;&#1055;&#1055;\2025\&#1056;&#1044;\25-3%20&#1040;&#1055;&#1055;%20&#1056;&#1044;%20&#1057;&#1090;&#1088;&#1086;&#1081;&#1088;&#1077;&#1084;&#1086;&#1085;&#1090;&#1084;&#1086;&#1085;&#1090;&#1072;&#1078;%2027.01.2025.pdf" TargetMode="External"/><Relationship Id="rId3275" Type="http://schemas.openxmlformats.org/officeDocument/2006/relationships/hyperlink" Target="&#1040;&#1055;&#1055;\2022\&#1040;&#1082;&#1090;%20&#1087;&#1088;&#1080;&#1077;&#1084;&#1072;-&#1087;&#1077;&#1088;&#1077;&#1076;&#1072;&#1095;&#1080;%20&#1056;&#1044;%20&#1055;&#1072;&#1088;&#1082;&#1085;&#1077;&#1092;&#1090;&#1100;%2020.07.2022.pdf" TargetMode="External"/><Relationship Id="rId196" Type="http://schemas.openxmlformats.org/officeDocument/2006/relationships/hyperlink" Target="&#1056;&#1044;/&#1064;&#1080;&#1092;&#1088;%202.2.7%20(&#1055;&#1088;&#1080;&#1074;&#1086;&#1076;&#1085;&#1072;&#1103;%20&#1089;&#1090;&#1072;&#1085;&#1094;&#1080;&#1103;)/&#1050;&#1046;%20-%20&#1082;&#1086;&#1085;&#1089;&#1090;&#1088;%20&#1078;&#1077;&#1083;&#1077;&#1079;&#1086;&#1073;/&#1050;&#1046;02%20-%20&#1088;&#1086;&#1089;&#1090;&#1074;&#1077;&#1088;&#1082;&#1080;/&#1040;&#1085;&#1085;&#1091;&#1083;&#1080;&#1088;&#1086;&#1074;&#1072;&#1085;&#1086;" TargetMode="External"/><Relationship Id="rId2084" Type="http://schemas.openxmlformats.org/officeDocument/2006/relationships/hyperlink" Target="&#1056;&#1044;/&#1064;&#1080;&#1092;&#1088;%202.2.7%20(&#1055;&#1088;&#1080;&#1074;&#1086;&#1076;&#1085;&#1072;&#1103;%20&#1089;&#1090;&#1072;&#1085;&#1094;&#1080;&#1103;)/&#1054;&#1047;&#1050;(&#1055;&#1054;&#1047;)%20-%20&#1086;&#1075;&#1085;&#1077;&#1079;&#1072;&#1097;/&#1040;&#1085;&#1085;&#1091;&#1083;&#1080;&#1088;&#1086;&#1074;&#1072;&#1085;&#1086;" TargetMode="External"/><Relationship Id="rId2291" Type="http://schemas.openxmlformats.org/officeDocument/2006/relationships/hyperlink" Target="&#1056;&#1044;\&#1064;&#1080;&#1092;&#1088;%202.2.6%20(&#1055;&#1077;&#1088;&#1077;&#1089;&#1099;&#1087;&#1085;&#1072;&#1103;%20&#1089;&#1090;&#1072;&#1085;&#1094;%20&#8470;6)\&#1050;&#1052;%20-%20&#1082;&#1086;&#1085;&#1089;&#1090;%20&#1084;&#1077;&#1090;&#1072;&#1083;&#1083;" TargetMode="External"/><Relationship Id="rId3135" Type="http://schemas.openxmlformats.org/officeDocument/2006/relationships/hyperlink" Target="&#1057;&#1044;\&#1064;&#1080;&#1092;&#1088;%202.2.2%20(&#1055;&#1077;&#1088;&#1077;&#1089;&#1099;&#1087;&#1085;&#1072;&#1103;%20&#1089;&#1090;&#1072;&#1085;&#1094;%20&#8470;2)\&#1058;&#1061;%20-%20&#1090;&#1077;&#1093;&#1085;&#1086;&#1083;&#1086;&#1075;%20&#1087;&#1088;&#1086;&#1080;&#1079;&#1074;&#1086;&#1076;&#1089;&#1090;\&#1088;&#1077;&#1074;.&#1057;" TargetMode="External"/><Relationship Id="rId263" Type="http://schemas.openxmlformats.org/officeDocument/2006/relationships/hyperlink" Target="&#1056;&#1044;/&#1064;&#1080;&#1092;&#1088;%200.0%20(&#1042;&#1085;&#1091;&#1090;&#1088;&#1080;%20&#1074;&#1085;&#1077;&#1096;&#1085;&#1077;%20&#1087;&#1083;&#1086;&#1097;%20&#1089;&#1077;&#1090;&#1080;)/&#1050;&#1046;%20-%20&#1082;&#1086;&#1085;&#1089;&#1090;&#1088;%20&#1078;&#1077;&#1083;&#1077;&#1079;&#1086;&#1073;/&#1050;&#1046;01%20-%20&#1082;&#1072;&#1073;.%20&#1082;&#1086;&#1083;&#1086;&#1076;/&#1040;&#1085;&#1085;&#1091;&#1083;&#1080;&#1088;&#1086;&#1074;&#1072;&#1085;&#1086;" TargetMode="External"/><Relationship Id="rId470" Type="http://schemas.openxmlformats.org/officeDocument/2006/relationships/hyperlink" Target="&#1040;&#1055;&#1055;\2023\&#1040;&#1082;&#1090;%20&#1087;&#1088;&#1080;&#1077;&#1084;&#1072;-&#1087;&#1077;&#1088;&#1077;&#1076;&#1072;&#1095;&#1080;%20&#1056;&#1044;%20&#1055;&#1072;&#1088;&#1082;&#1085;&#1077;&#1092;&#1090;&#1100;%2010.07.2023_(2).pdf" TargetMode="External"/><Relationship Id="rId2151" Type="http://schemas.openxmlformats.org/officeDocument/2006/relationships/hyperlink" Target="&#1056;&#1044;/&#1064;&#1080;&#1092;&#1088;%202.1.3%20(&#1050;&#1043;%20&#8470;3)/&#1055;&#1059;%20-%20&#1087;&#1099;&#1083;&#1077;&#1091;&#1076;&#1072;&#1083;&#1077;&#1085;&#1080;&#1077;" TargetMode="External"/><Relationship Id="rId3202" Type="http://schemas.openxmlformats.org/officeDocument/2006/relationships/hyperlink" Target="&#1040;&#1055;&#1055;\2023\&#1040;&#1082;&#1090;%20&#1087;&#1088;&#1080;&#1077;&#1084;&#1072;-&#1087;&#1077;&#1088;&#1077;&#1076;&#1072;&#1095;&#1080;%20&#1056;&#1044;%20&#1055;&#1072;&#1088;&#1082;&#1085;&#1077;&#1092;&#1090;&#1100;%2017.08.2023.pdf" TargetMode="External"/><Relationship Id="rId123" Type="http://schemas.openxmlformats.org/officeDocument/2006/relationships/hyperlink" Target="&#1056;&#1044;\&#1064;&#1080;&#1092;&#1088;%200.0%20(&#1042;&#1085;&#1091;&#1090;&#1088;&#1080;%20&#1074;&#1085;&#1077;&#1096;&#1085;&#1077;%20&#1087;&#1083;&#1086;&#1097;%20&#1089;&#1077;&#1090;&#1080;)\&#1053;&#1042;&#1050;%20-%20&#1085;&#1072;&#1088;&#1091;&#1078;%20&#1089;&#1077;&#1090;&#1080;%20&#1074;&#1086;&#1076;&#1086;&#1089;&#1085;%20&#1082;&#1072;&#1085;&#1072;&#1083;&#1080;&#1079;\&#1053;&#1042;&#1050;\&#1048;&#1079;&#1084;.3" TargetMode="External"/><Relationship Id="rId330" Type="http://schemas.openxmlformats.org/officeDocument/2006/relationships/hyperlink" Target="&#1053;&#1072;&#1082;&#1083;&#1072;&#1076;&#1085;&#1099;&#1077;\2024\2024%2003%2021%20&#1041;&#1043;&#1048;_1516.pdf" TargetMode="External"/><Relationship Id="rId2011" Type="http://schemas.openxmlformats.org/officeDocument/2006/relationships/hyperlink" Target="&#1056;&#1044;/&#1064;&#1080;&#1092;&#1088;%205.1.2,%205.1.3%20(&#1058;&#1055;%20&#8470;2,3)/&#1050;&#1046;%20-%20&#1082;&#1086;&#1085;&#1089;&#1090;&#1088;%20&#1078;&#1077;&#1083;&#1077;&#1079;&#1086;&#1073;" TargetMode="External"/><Relationship Id="rId2968" Type="http://schemas.openxmlformats.org/officeDocument/2006/relationships/hyperlink" Target="&#1040;&#1055;&#1055;\2023\&#1040;&#1082;&#1090;%20&#1087;&#1088;&#1080;&#1077;&#1084;&#1072;-&#1087;&#1077;&#1088;&#1077;&#1076;&#1072;&#1095;&#1080;%20&#1056;&#1044;%20&#1055;&#1072;&#1088;&#1082;&#1085;&#1077;&#1092;&#1090;&#1100;%2029.09.2023.pdf" TargetMode="External"/><Relationship Id="rId1777" Type="http://schemas.openxmlformats.org/officeDocument/2006/relationships/hyperlink" Target="&#1056;&#1044;/&#1064;&#1080;&#1092;&#1088;%202.2.6%20(&#1055;&#1077;&#1088;&#1077;&#1089;&#1099;&#1087;&#1085;&#1072;&#1103;%20&#1089;&#1090;&#1072;&#1085;&#1094;%20&#8470;6)/&#1042;&#1050;%20-%20&#1074;&#1086;&#1076;&#1086;&#1089;&#1085;,%20&#1082;&#1072;&#1085;&#1072;&#1083;&#1080;&#1079;/&#1040;&#1085;&#1085;&#1091;&#1083;&#1080;&#1088;&#1086;&#1074;&#1072;&#1085;&#1086;" TargetMode="External"/><Relationship Id="rId1984" Type="http://schemas.openxmlformats.org/officeDocument/2006/relationships/hyperlink" Target="&#1056;&#1044;/&#1064;&#1080;&#1092;&#1088;%203.4.%20(&#1040;&#1085;&#1075;&#1072;&#1088;%20&#1076;&#1083;&#1103;%20&#1058;&#1052;&#1062;)/&#1050;&#1046;%20-%20&#1082;&#1086;&#1085;&#1089;&#1090;&#1088;%20&#1078;&#1077;&#1083;&#1077;&#1079;&#1086;&#1073;/&#1040;&#1085;&#1085;&#1091;&#1083;&#1080;&#1088;&#1086;&#1074;&#1072;&#1085;&#1086;" TargetMode="External"/><Relationship Id="rId2828" Type="http://schemas.openxmlformats.org/officeDocument/2006/relationships/hyperlink" Target="&#1057;&#1044;\&#1064;&#1080;&#1092;&#1088;%202.1.11%20(&#1050;&#1043;%20&#8470;11)\&#1042;&#1050;%20-%20&#1074;&#1085;&#1091;&#1090;&#1088;.%20&#1089;&#1080;&#1089;.%20&#1042;&#1048;&#1050;" TargetMode="External"/><Relationship Id="rId69" Type="http://schemas.openxmlformats.org/officeDocument/2006/relationships/hyperlink" Target="&#1056;&#1044;\&#1064;&#1080;&#1092;&#1088;%202.2.4,%202.1.6%20(&#1055;&#1057;%20&#8470;4,%20&#1050;&#1043;%20&#8470;6)\&#1054;&#1047;&#1050;%20-%20&#1086;&#1075;&#1085;&#1077;&#1079;&#1072;&#1097;&#1080;&#1090;&#1072;\&#1048;&#1079;&#1084;.1" TargetMode="External"/><Relationship Id="rId1637" Type="http://schemas.openxmlformats.org/officeDocument/2006/relationships/hyperlink" Target="&#1053;&#1072;&#1082;&#1083;&#1072;&#1076;&#1085;&#1099;&#1077;\2023\2023%2011%2017%20&#1041;&#1043;&#1048;_6931.pdf" TargetMode="External"/><Relationship Id="rId1844" Type="http://schemas.openxmlformats.org/officeDocument/2006/relationships/hyperlink" Target="&#1056;&#1044;\&#1064;&#1080;&#1092;&#1088;%203.1,%203.2%20(%20&#1050;&#1088;&#1099;&#1090;&#1099;&#1077;%20&#1089;&#1082;&#1083;&#1072;&#1076;&#1099;%20&#8470;1%20&#1080;%20&#8470;2)\&#1042;&#1057;%20-%20&#1074;&#1086;&#1079;&#1076;&#1091;&#1093;&#1086;&#1089;&#1085;&#1072;&#1073;&#1078;\&#1088;&#1077;&#1074;.A" TargetMode="External"/><Relationship Id="rId1704" Type="http://schemas.openxmlformats.org/officeDocument/2006/relationships/hyperlink" Target="&#1056;&#1044;/&#1064;&#1080;&#1092;&#1088;%202.2.2%20(&#1055;&#1077;&#1088;&#1077;&#1089;&#1099;&#1087;&#1085;&#1072;&#1103;%20&#1089;&#1090;&#1072;&#1085;&#1094;%20&#8470;2)/&#1054;&#1042;%20-%20&#1086;&#1090;&#1086;&#1087;&#1083;,%20&#1074;&#1077;&#1085;&#1090;,%20&#1082;&#1086;&#1085;&#1076;&#1080;&#1094;/&#1040;&#1085;&#1085;&#1091;&#1083;&#1080;&#1088;&#1086;&#1074;&#1072;&#1085;&#1086;" TargetMode="External"/><Relationship Id="rId1911" Type="http://schemas.openxmlformats.org/officeDocument/2006/relationships/hyperlink" Target="&#1056;&#1044;\&#1064;&#1080;&#1092;&#1088;%203.3.%20(&#1050;&#1091;&#1087;&#1086;&#1083;&#1100;&#1085;&#1099;&#1077;%20&#1089;&#1082;&#1083;&#1072;&#1076;&#1099;%203.3.1...3.3.8)\3.3\&#1040;&#1056;%20-%20&#1072;&#1088;&#1093;&#1080;&#1090;%20&#1088;&#1077;&#1096;\&#1040;&#1085;&#1085;&#1091;&#1083;&#1080;&#1088;&#1086;&#1074;&#1072;&#1085;&#1086;" TargetMode="External"/><Relationship Id="rId797" Type="http://schemas.openxmlformats.org/officeDocument/2006/relationships/hyperlink" Target="&#1056;&#1044;\&#1064;&#1080;&#1092;&#1088;%201.1%20(&#1057;&#1090;&#1072;&#1085;&#1094;&#1080;&#1103;%20&#1088;&#1072;&#1079;&#1075;&#1088;%20&#1074;&#1072;&#1075;&#1086;&#1085;&#1086;&#1074;)\&#1050;&#1046;%20-%20&#1082;&#1086;&#1085;&#1089;&#1090;&#1088;%20&#1078;&#1077;&#1083;&#1077;&#1079;&#1086;&#1073;\&#1050;&#1046;07\&#1040;&#1085;&#1085;&#1091;&#1083;&#1080;&#1088;&#1086;&#1074;&#1072;&#1085;&#1086;" TargetMode="External"/><Relationship Id="rId2478" Type="http://schemas.openxmlformats.org/officeDocument/2006/relationships/hyperlink" Target="&#1056;&#1044;/&#1064;&#1080;&#1092;&#1088;%207.1%20(&#1056;&#1052;&#1052;)/&#1042;&#1050;%20-%20&#1074;&#1086;&#1076;&#1086;&#1089;&#1085;,%20&#1082;&#1072;&#1085;&#1072;&#1083;&#1080;&#1079;/&#1040;&#1085;&#1085;&#1091;&#1083;&#1080;&#1088;&#1086;&#1074;&#1072;&#1085;&#1086;" TargetMode="External"/><Relationship Id="rId1287" Type="http://schemas.openxmlformats.org/officeDocument/2006/relationships/hyperlink" Target="&#1053;&#1072;&#1082;&#1083;&#1072;&#1076;&#1085;&#1099;&#1077;\2022\2022%2011%2007%20&#1041;&#1043;&#1048;_5580.pdf" TargetMode="External"/><Relationship Id="rId2685" Type="http://schemas.openxmlformats.org/officeDocument/2006/relationships/hyperlink" Target="&#1040;&#1055;&#1055;\2022\&#1040;&#1082;&#1090;%20&#1087;&#1088;&#1080;&#1077;&#1084;&#1072;-&#1087;&#1077;&#1088;&#1077;&#1076;&#1072;&#1095;&#1080;%20&#1056;&#1044;%20&#1055;&#1072;&#1088;&#1082;&#1085;&#1077;&#1092;&#1090;&#1100;%2011.10.2022.pdf" TargetMode="External"/><Relationship Id="rId2892" Type="http://schemas.openxmlformats.org/officeDocument/2006/relationships/hyperlink" Target="&#1056;&#1044;\&#1064;&#1080;&#1092;&#1088;%208.6%20(&#1054;&#1075;&#1088;&#1072;&#1078;&#1076;%20&#1090;&#1077;&#1088;&#1088;&#1080;&#1090;%20&#1055;&#1055;)\&#1069;&#1053;%20-%20&#1089;&#1080;&#1089;&#1090;%20&#1086;&#1093;&#1088;%20&#1086;&#1089;&#1074;&#1077;&#1097;" TargetMode="External"/><Relationship Id="rId657" Type="http://schemas.openxmlformats.org/officeDocument/2006/relationships/hyperlink" Target="&#1040;&#1055;&#1055;\2023\&#1040;&#1082;&#1090;%20&#1087;&#1088;&#1080;&#1077;&#1084;&#1072;-&#1087;&#1077;&#1088;&#1077;&#1076;&#1072;&#1095;&#1080;%20&#1056;&#1044;%20&#1055;&#1072;&#1088;&#1082;&#1085;&#1077;&#1092;&#1090;&#1100;%2011.10.2023.pdf" TargetMode="External"/><Relationship Id="rId864" Type="http://schemas.openxmlformats.org/officeDocument/2006/relationships/hyperlink" Target="&#1056;&#1044;/&#1064;&#1080;&#1092;&#1088;%202.1.3%20(&#1050;&#1043;%20&#8470;3)/&#1050;&#1046;%20-%20&#1082;&#1086;&#1085;&#1089;&#1090;&#1088;%20&#1078;&#1077;&#1083;&#1077;&#1079;&#1086;&#1073;/&#1050;&#1046;02" TargetMode="External"/><Relationship Id="rId1494" Type="http://schemas.openxmlformats.org/officeDocument/2006/relationships/hyperlink" Target="&#1056;&#1044;/&#1064;&#1080;&#1092;&#1088;%202.1.1%20(&#1050;&#1043;%20&#8470;1)/&#1040;&#1056;%20-%20&#1072;&#1088;&#1093;&#1080;&#1090;%20&#1088;&#1077;&#1096;/&#1040;&#1085;&#1085;&#1091;&#1083;&#1080;&#1088;&#1086;&#1074;&#1072;&#1085;&#1086;" TargetMode="External"/><Relationship Id="rId2338" Type="http://schemas.openxmlformats.org/officeDocument/2006/relationships/hyperlink" Target="&#1053;&#1072;&#1082;&#1083;&#1072;&#1076;&#1085;&#1099;&#1077;\2024\2024%2010%2031%20&#1041;&#1043;&#1048;_5889.pdf" TargetMode="External"/><Relationship Id="rId2545" Type="http://schemas.openxmlformats.org/officeDocument/2006/relationships/hyperlink" Target="&#1056;&#1044;/&#1064;&#1080;&#1092;&#1088;%207.1%20(&#1056;&#1052;&#1052;)/&#1069;&#1054;&#1052;%20-%20&#1101;&#1083;%20&#1086;&#1089;&#1074;&#1077;&#1097;/&#1040;&#1085;&#1085;&#1091;&#1083;&#1080;&#1088;&#1086;&#1074;&#1072;&#1085;&#1086;" TargetMode="External"/><Relationship Id="rId2752" Type="http://schemas.openxmlformats.org/officeDocument/2006/relationships/hyperlink" Target="&#1040;&#1055;&#1055;\2023\&#1040;&#1082;&#1090;%20&#1087;&#1088;&#1080;&#1077;&#1084;&#1072;-&#1087;&#1077;&#1088;&#1077;&#1076;&#1072;&#1095;&#1080;%20&#1056;&#1044;%20&#1055;&#1072;&#1088;&#1082;&#1085;&#1077;&#1092;&#1090;&#1100;%2029.06.2023.pdf" TargetMode="External"/><Relationship Id="rId517" Type="http://schemas.openxmlformats.org/officeDocument/2006/relationships/hyperlink" Target="&#1040;&#1055;&#1055;\2023\&#1040;&#1082;&#1090;%20&#1087;&#1088;&#1080;&#1077;&#1084;&#1072;-&#1087;&#1077;&#1088;&#1077;&#1076;&#1072;&#1095;&#1080;%20&#1056;&#1044;%20&#1055;&#1072;&#1088;&#1082;&#1085;&#1077;&#1092;&#1090;&#1100;%2028.11.2023.pdf" TargetMode="External"/><Relationship Id="rId724" Type="http://schemas.openxmlformats.org/officeDocument/2006/relationships/hyperlink" Target="&#1053;&#1072;&#1082;&#1083;&#1072;&#1076;&#1085;&#1099;&#1077;\2023\2023%2008%2008%20&#1041;&#1043;&#1048;_4505.pdf" TargetMode="External"/><Relationship Id="rId931" Type="http://schemas.openxmlformats.org/officeDocument/2006/relationships/hyperlink" Target="&#1057;&#1044;\&#1064;&#1080;&#1092;&#1088;%202.2.1%20(&#1055;&#1057;%20&#8470;1)\&#1050;&#1046;\&#1050;&#1046;1\&#1088;&#1077;&#1074;.&#1042;" TargetMode="External"/><Relationship Id="rId1147" Type="http://schemas.openxmlformats.org/officeDocument/2006/relationships/hyperlink" Target="&#1040;&#1055;&#1055;\2024\2407-1%20&#1040;&#1055;&#1055;%20&#1056;&#1044;%20&#1055;&#1072;&#1088;&#1082;&#1085;&#1077;&#1092;&#1090;&#1100;%2004.07.2024.pdf" TargetMode="External"/><Relationship Id="rId1354" Type="http://schemas.openxmlformats.org/officeDocument/2006/relationships/hyperlink" Target="&#1056;&#1044;/&#1064;&#1080;&#1092;&#1088;%202.1.5%20(&#1050;&#1043;%20&#8470;5)/&#1054;&#1047;&#1050;%20-%20&#1086;&#1075;&#1085;&#1077;&#1079;&#1072;&#1097;/&#1040;&#1085;&#1085;&#1091;&#1083;&#1080;&#1088;&#1086;&#1074;&#1072;&#1085;&#1086;" TargetMode="External"/><Relationship Id="rId1561" Type="http://schemas.openxmlformats.org/officeDocument/2006/relationships/hyperlink" Target="&#1056;&#1044;/&#1064;&#1080;&#1092;&#1088;%202.1.4%20(&#1050;&#1043;%20&#8470;4)/&#1069;&#1054;&#1052;%20-%20&#1101;&#1083;%20&#1086;&#1089;&#1074;&#1077;&#1097;/&#1040;&#1085;&#1085;&#1091;&#1083;&#1080;&#1088;&#1086;&#1074;&#1072;&#1085;&#1086;" TargetMode="External"/><Relationship Id="rId2405" Type="http://schemas.openxmlformats.org/officeDocument/2006/relationships/hyperlink" Target="&#1053;&#1072;&#1082;&#1083;&#1072;&#1076;&#1085;&#1099;&#1077;\2023\2023%2009%2013%20&#1041;&#1043;&#1048;_5296.pdf" TargetMode="External"/><Relationship Id="rId2612" Type="http://schemas.openxmlformats.org/officeDocument/2006/relationships/hyperlink" Target="&#1056;&#1044;/&#1064;&#1080;&#1092;&#1088;%208.2%20(&#1050;&#1055;&#1055;%20&#8470;2)/&#1050;&#1046;%20-%20&#1082;&#1086;&#1085;&#1089;&#1090;&#1088;%20&#1078;&#1077;&#1083;&#1077;&#1079;&#1086;&#1073;/&#1040;&#1085;&#1085;&#1091;&#1083;&#1080;&#1088;&#1086;&#1074;&#1072;&#1085;&#1086;" TargetMode="External"/><Relationship Id="rId60" Type="http://schemas.openxmlformats.org/officeDocument/2006/relationships/hyperlink" Target="&#1056;&#1044;/&#1064;&#1080;&#1092;&#1088;%203.2%20(&#1050;&#1088;&#1099;&#1090;&#1099;&#1081;%20&#1089;&#1082;&#1083;&#1072;&#1076;%20&#8470;2)/&#1050;&#1052;%20-%20&#1082;&#1086;&#1085;&#1089;&#1090;&#1088;%20&#1084;&#1077;&#1090;&#1072;&#1083;&#1083;/&#1050;&#1052;5%20-%20&#1074;&#1090;&#1086;&#1088;&#1086;&#1089;&#1090;&#1077;&#1087;&#1077;&#1085;&#1085;&#1099;&#1077;%20&#1087;&#1088;&#1080;&#1089;&#1090;&#1088;&#1086;&#1081;&#1082;&#1080;/&#1040;&#1085;&#1085;&#1091;&#1083;&#1080;&#1088;&#1086;&#1074;&#1072;&#1085;&#1086;" TargetMode="External"/><Relationship Id="rId1007" Type="http://schemas.openxmlformats.org/officeDocument/2006/relationships/hyperlink" Target="&#1056;&#1044;/&#1064;&#1080;&#1092;&#1088;%203.1%20(&#1050;&#1088;&#1099;&#1090;&#1099;&#1081;%20&#1089;&#1082;&#1083;&#1072;&#1076;%20%20&#8470;1)/&#1042;&#1050;%20-%20&#1074;&#1086;&#1076;&#1086;&#1089;&#1085;%20&#1082;&#1072;&#1085;&#1072;&#1083;&#1080;&#1079;" TargetMode="External"/><Relationship Id="rId1214" Type="http://schemas.openxmlformats.org/officeDocument/2006/relationships/hyperlink" Target="&#1056;&#1044;/&#1064;&#1080;&#1092;&#1088;%208.4%20(&#1050;&#1055;&#1055;%20&#1089;&#1086;%20&#1089;&#1087;&#1077;&#1094;%20&#1087;&#1088;&#1086;&#1093;&#1086;&#1076;)/&#1057;&#1057;%20-%20&#1089;&#1077;&#1090;&#1080;%20&#1089;&#1074;&#1103;&#1079;&#1080;/1632-2021-8.4-&#1057;&#1057;1.&#1057;&#1059;&#1041;%20-%20&#1089;&#1090;&#1072;&#1085;&#1094;.%20&#1089;&#1086;&#1086;&#1088;&#1091;&#1078;&#1077;&#1085;/&#1040;&#1085;&#1085;&#1091;&#1083;&#1080;&#1088;&#1086;&#1074;&#1072;&#1085;&#1086;/&#1048;&#1079;&#1084;.0/&#1040;&#1085;&#1085;&#1091;&#1083;" TargetMode="External"/><Relationship Id="rId1421" Type="http://schemas.openxmlformats.org/officeDocument/2006/relationships/hyperlink" Target="&#1056;&#1044;\&#1064;&#1080;&#1092;&#1088;%207.1%20(&#1056;&#1052;&#1052;)\&#1057;&#1057;%20-%20&#1089;&#1077;&#1090;&#1080;%20&#1089;&#1074;&#1103;&#1079;&#1080;" TargetMode="External"/><Relationship Id="rId3179" Type="http://schemas.openxmlformats.org/officeDocument/2006/relationships/hyperlink" Target="&#1040;&#1055;&#1055;\2022\&#1040;&#1055;&#1055;%20&#1076;&#1083;&#1103;%203.2-&#1050;&#1046;0" TargetMode="External"/><Relationship Id="rId2195" Type="http://schemas.openxmlformats.org/officeDocument/2006/relationships/hyperlink" Target="&#1053;&#1072;&#1082;&#1083;&#1072;&#1076;&#1085;&#1099;&#1077;\2023\2023%2008%2028%20&#1041;&#1043;&#1048;_4935.pdf" TargetMode="External"/><Relationship Id="rId3039" Type="http://schemas.openxmlformats.org/officeDocument/2006/relationships/hyperlink" Target="&#1057;&#1044;/&#1064;&#1080;&#1092;&#1088;%202.1.11%20(&#1050;&#1043;%20&#8470;11)/&#1050;&#1052;%20-%20&#1082;&#1086;&#1085;&#1089;&#1090;&#1088;%20&#1084;&#1077;&#1090;&#1072;&#1083;&#1083;" TargetMode="External"/><Relationship Id="rId3246" Type="http://schemas.openxmlformats.org/officeDocument/2006/relationships/hyperlink" Target="&#1057;&#1044;\&#1064;&#1080;&#1092;&#1088;%203.4.%20(&#1040;&#1085;&#1075;&#1072;&#1088;%20&#1076;&#1083;&#1103;%20&#1058;&#1052;&#1062;)\&#1040;&#1057;&#1059;&#1048;\&#1088;&#1077;&#1074;.&#1040;" TargetMode="External"/><Relationship Id="rId167" Type="http://schemas.openxmlformats.org/officeDocument/2006/relationships/hyperlink" Target="&#1056;&#1044;/&#1064;&#1080;&#1092;&#1088;%202.1.4%20(&#1050;&#1043;%20&#8470;4)/&#1050;&#1052;%20-%20&#1082;&#1086;&#1085;&#1089;&#1090;&#1088;%20&#1084;&#1077;&#1090;&#1072;&#1083;&#1083;" TargetMode="External"/><Relationship Id="rId374" Type="http://schemas.openxmlformats.org/officeDocument/2006/relationships/hyperlink" Target="&#1056;&#1044;/&#1064;&#1080;&#1092;&#1088;%202.2.1,%202.2.2,%202.1.1,%202.1.2,%202.1.4,%202.1.7%20(&#1055;&#1057;%20&#8470;1,%202,%20&#1050;&#1043;%20&#8470;1,%202,%204,%207%20)/&#1040;&#1059;&#1055;&#1058;%20-%20&#1072;&#1074;&#1090;&#1086;&#1084;&#1072;&#1090;&#1080;&#1079;.%20&#1087;&#1086;&#1078;&#1072;&#1088;&#1086;&#1090;&#1091;&#1096;/&#1040;&#1085;&#1085;&#1091;&#1083;&#1080;&#1088;&#1086;&#1074;&#1072;&#1085;&#1086;" TargetMode="External"/><Relationship Id="rId581" Type="http://schemas.openxmlformats.org/officeDocument/2006/relationships/hyperlink" Target="&#1040;&#1055;&#1055;\2023\&#1040;&#1082;&#1090;%20&#1087;&#1088;&#1080;&#1077;&#1084;&#1072;-&#1087;&#1077;&#1088;&#1077;&#1076;&#1072;&#1095;&#1080;%20&#1056;&#1044;%20&#1055;&#1072;&#1088;&#1082;&#1085;&#1077;&#1092;&#1090;&#1100;%2027.09.2023.pdf" TargetMode="External"/><Relationship Id="rId2055" Type="http://schemas.openxmlformats.org/officeDocument/2006/relationships/hyperlink" Target="&#1057;&#1044;\&#1064;&#1080;&#1092;&#1088;%202.1.2,%202.1.7%20(&#1050;&#1043;%20&#8470;2,%207)\&#1050;&#1052;%20-%20&#1082;&#1086;&#1085;&#1089;&#1090;&#1088;&#1091;&#1082;&#1094;.%20&#1084;&#1077;&#1090;&#1072;&#1083;&#1083;\&#1050;&#1052;3\&#1088;&#1077;&#1074;.&#1040;" TargetMode="External"/><Relationship Id="rId2262" Type="http://schemas.openxmlformats.org/officeDocument/2006/relationships/hyperlink" Target="&#1056;&#1044;/&#1064;&#1080;&#1092;&#1088;%205.3%20(&#1050;&#1086;&#1090;&#1077;&#1083;&#1100;&#1085;&#1072;&#1103;)/&#1043;&#1057;&#1042;%20-%20&#1075;&#1072;&#1079;&#1086;&#1089;&#1085;&#1072;&#1073;&#1078;%20&#1074;&#1085;&#1091;&#1090;&#1088;/&#1040;&#1085;&#1085;&#1091;&#1083;&#1080;&#1088;&#1086;&#1074;&#1072;&#1085;&#1086;" TargetMode="External"/><Relationship Id="rId3106" Type="http://schemas.openxmlformats.org/officeDocument/2006/relationships/hyperlink" Target="&#1056;&#1044;\&#1064;&#1080;&#1092;&#1088;%203.1%20(&#1050;&#1088;&#1099;&#1090;&#1099;&#1081;%20&#1089;&#1082;&#1083;&#1072;&#1076;%20%20&#8470;1)\&#1050;&#1052;%20-%20&#1082;&#1086;&#1085;&#1089;&#1090;&#1088;%20&#1084;&#1077;&#1090;&#1072;&#1083;&#1083;\&#1050;&#1052;2%20-%20&#1087;&#1088;&#1080;&#1077;&#1084;&#1085;&#1072;&#1103;%20&#1073;&#1072;&#1096;&#1085;&#1103;\&#1048;&#1079;&#1084;.1_21.02.2025" TargetMode="External"/><Relationship Id="rId234" Type="http://schemas.openxmlformats.org/officeDocument/2006/relationships/hyperlink" Target="&#1056;&#1044;/&#1064;&#1080;&#1092;&#1088;%202.2.2%20(&#1055;&#1077;&#1088;&#1077;&#1089;&#1099;&#1087;&#1085;&#1072;&#1103;%20&#1089;&#1090;&#1072;&#1085;&#1094;%20&#8470;2)/&#1050;&#1052;%20-%20&#1082;&#1086;&#1085;&#1089;&#1090;&#1088;%20&#1084;&#1077;&#1090;&#1072;&#1083;&#1083;/&#1040;&#1085;&#1085;&#1091;&#1083;&#1080;&#1088;&#1086;&#1074;&#1072;&#1085;&#1086;" TargetMode="External"/><Relationship Id="rId441" Type="http://schemas.openxmlformats.org/officeDocument/2006/relationships/hyperlink" Target="&#1056;&#1044;/&#1064;&#1080;&#1092;&#1088;%202.1.9,%202.1.10,%202.2.5%20%20(&#1050;&#1086;&#1085;&#1074;&#1077;&#1081;&#1077;&#1088;&#1085;&#1072;&#1103;%20&#1075;&#1072;&#1083;&#1077;&#1088;&#1077;&#1103;%20&#8470;9,%2010,%20&#1055;&#1057;%20&#8470;5)/&#1055;&#1057;.&#1057;&#1059;&#1041;%20-%20&#1089;&#1080;&#1089;&#1090;&#1077;&#1084;.%20&#1087;&#1088;&#1086;&#1090;&#1080;&#1074;&#1086;&#1087;&#1086;&#1078;.%20&#1072;&#1074;&#1090;&#1086;&#1084;&#1072;&#1090;/&#1040;&#1085;&#1085;&#1091;&#1083;&#1080;&#1088;&#1086;&#1074;&#1072;&#1085;&#1086;" TargetMode="External"/><Relationship Id="rId1071" Type="http://schemas.openxmlformats.org/officeDocument/2006/relationships/hyperlink" Target="&#1056;&#1044;\&#1064;&#1080;&#1092;&#1088;%200.0%20(&#1043;&#1077;&#1085;&#1077;&#1088;&#1072;&#1083;&#1100;&#1085;&#1099;&#1081;%20&#1087;&#1083;&#1072;&#1085;)\&#1043;&#1055;\&#1040;&#1085;&#1085;&#1091;&#1083;&#1080;&#1088;&#1086;&#1074;&#1072;&#1085;&#1086;" TargetMode="External"/><Relationship Id="rId2122" Type="http://schemas.openxmlformats.org/officeDocument/2006/relationships/hyperlink" Target="&#1056;&#1044;/&#1064;&#1080;&#1092;&#1088;%205.2.1%20(&#1054;&#1095;&#1080;&#1089;&#1090;&#1085;&#1099;&#1077;%20&#1089;&#1086;&#1086;&#1088;&#1091;&#1078;&#1077;&#1085;&#1080;&#1103;%20&#1082;&#1072;&#1085;&#1072;&#1083;&#1080;&#1079;&#1072;&#1094;&#1080;&#1080;%20&#1069;&#1050;&#1054;&#1057;)/&#1054;&#1042;%20-%20&#1086;&#1090;&#1086;&#1087;&#1083;.,%20&#1074;&#1077;&#1085;&#1090;&#1080;&#1083;.%20&#1080;%20&#1082;&#1086;&#1085;/&#1040;&#1085;&#1085;&#1091;&#1083;&#1080;&#1088;&#1086;&#1074;&#1072;&#1085;&#1086;" TargetMode="External"/><Relationship Id="rId301" Type="http://schemas.openxmlformats.org/officeDocument/2006/relationships/hyperlink" Target="&#1056;&#1044;\&#1064;&#1080;&#1092;&#1088;%201.1%20(&#1057;&#1090;&#1072;&#1085;&#1094;&#1080;&#1103;%20&#1088;&#1072;&#1079;&#1075;&#1088;%20&#1074;&#1072;&#1075;&#1086;&#1085;&#1086;&#1074;)\&#1050;&#1046;%20-%20&#1082;&#1086;&#1085;&#1089;&#1090;&#1088;%20&#1078;&#1077;&#1083;&#1077;&#1079;&#1086;&#1073;\&#1050;&#1046;1\&#1040;&#1085;&#1085;&#1091;&#1083;&#1080;&#1088;&#1086;&#1074;&#1072;&#1085;&#1086;" TargetMode="External"/><Relationship Id="rId953" Type="http://schemas.openxmlformats.org/officeDocument/2006/relationships/hyperlink" Target="&#1056;&#1044;\&#1064;&#1080;&#1092;&#1088;%202.2.2%20(&#1055;&#1077;&#1088;&#1077;&#1089;&#1099;&#1087;&#1085;&#1072;&#1103;%20&#1089;&#1090;&#1072;&#1085;&#1094;%20&#8470;2)\&#1054;&#1042;%20-%20&#1086;&#1090;&#1086;&#1087;&#1083;,%20&#1074;&#1077;&#1085;&#1090;,%20&#1082;&#1086;&#1085;&#1076;&#1080;&#1094;\&#1040;&#1085;&#1085;&#1091;&#1083;&#1080;&#1088;&#1086;&#1074;&#1072;&#1085;&#1086;" TargetMode="External"/><Relationship Id="rId1029" Type="http://schemas.openxmlformats.org/officeDocument/2006/relationships/hyperlink" Target="&#1056;&#1044;/&#1064;&#1080;&#1092;&#1088;%202.2.6%20(&#1055;&#1077;&#1088;&#1077;&#1089;&#1099;&#1087;&#1085;&#1072;&#1103;%20&#1089;&#1090;&#1072;&#1085;&#1094;%20&#8470;6)/&#1042;&#1057;-%20&#1074;&#1086;&#1079;&#1076;&#1091;&#1093;&#1086;&#1089;&#1085;&#1072;&#1073;&#1078;/&#1040;&#1085;&#1085;&#1091;&#1083;&#1080;&#1088;&#1086;&#1074;&#1072;&#1085;&#1086;" TargetMode="External"/><Relationship Id="rId1236" Type="http://schemas.openxmlformats.org/officeDocument/2006/relationships/hyperlink" Target="&#1056;&#1044;/&#1064;&#1080;&#1092;&#1088;%208.4%20(&#1050;&#1055;&#1055;%20&#1089;&#1086;%20&#1089;&#1087;&#1077;&#1094;%20&#1087;&#1088;&#1086;&#1093;&#1086;&#1076;)/&#1056;&#1058;%20-&#1089;&#1077;&#1090;&#1100;%20&#1088;&#1072;&#1076;&#1080;&#1086;&#1089;&#1074;&#1103;&#1079;&#1080;/&#1056;&#1058;2%20-%20&#1089;&#1080;&#1089;&#1090;%20&#1074;&#1077;&#1097;&#1072;&#1090;%20&#1090;&#1077;&#1083;&#1077;&#1074;&#1080;&#1076;/&#1040;&#1085;&#1085;&#1091;&#1083;&#1080;&#1088;&#1086;&#1074;&#1072;&#1085;&#1086;" TargetMode="External"/><Relationship Id="rId1790" Type="http://schemas.openxmlformats.org/officeDocument/2006/relationships/hyperlink" Target="&#1056;&#1044;/&#1064;&#1080;&#1092;&#1088;%202.2.6%20(&#1055;&#1077;&#1088;&#1077;&#1089;&#1099;&#1087;&#1085;&#1072;&#1103;%20&#1089;&#1090;&#1072;&#1085;&#1094;%20&#8470;6)/&#1054;&#1042;%20-%20&#1086;&#1090;&#1086;&#1087;&#1083;,%20&#1074;&#1077;&#1085;&#1090;,%20&#1082;&#1086;&#1085;&#1076;&#1080;&#1094;/&#1040;&#1085;&#1085;&#1091;&#1083;&#1080;&#1088;&#1086;&#1074;&#1072;&#1085;&#1086;" TargetMode="External"/><Relationship Id="rId1888" Type="http://schemas.openxmlformats.org/officeDocument/2006/relationships/hyperlink" Target="&#1056;&#1044;/&#1064;&#1080;&#1092;&#1088;%203.2%20(&#1050;&#1088;&#1099;&#1090;&#1099;&#1081;%20&#1089;&#1082;&#1083;&#1072;&#1076;%20&#8470;2)/&#1050;&#1052;%20-%20&#1082;&#1086;&#1085;&#1089;&#1090;&#1088;%20&#1084;&#1077;&#1090;&#1072;&#1083;&#1083;/&#1050;&#1052;2%20-%20&#1087;&#1088;&#1080;&#1077;&#1084;&#1085;&#1072;&#1103;%20&#1073;&#1072;&#1096;&#1085;&#1103;/&#1040;&#1085;&#1085;&#1091;&#1083;&#1080;&#1088;&#1086;&#1074;&#1072;&#1085;&#1086;" TargetMode="External"/><Relationship Id="rId2634" Type="http://schemas.openxmlformats.org/officeDocument/2006/relationships/hyperlink" Target="&#1056;&#1044;/&#1064;&#1080;&#1092;&#1088;%208.3%20(&#1050;&#1055;&#1055;%20&#8470;3)/&#1054;&#1042;%20-%20&#1086;&#1090;&#1086;&#1087;&#1083;,%20&#1074;&#1077;&#1085;&#1090;,%20&#1082;&#1086;&#1085;&#1076;&#1080;&#1094;/&#1040;&#1085;&#1085;&#1091;&#1083;&#1080;&#1088;&#1086;&#1074;&#1072;&#1085;&#1086;" TargetMode="External"/><Relationship Id="rId2841" Type="http://schemas.openxmlformats.org/officeDocument/2006/relationships/hyperlink" Target="&#1056;&#1044;/&#1064;&#1080;&#1092;&#1088;%208.4%20(&#1050;&#1055;&#1055;%20&#1089;&#1086;%20&#1089;&#1087;&#1077;&#1094;%20&#1087;&#1088;&#1086;&#1093;&#1086;&#1076;)/&#1050;&#1052;%20-%20&#1082;&#1086;&#1085;&#1089;&#1090;&#1088;%20&#1084;&#1077;&#1090;&#1072;&#1083;&#1083;/&#1040;&#1085;&#1085;&#1091;&#1083;&#1080;&#1088;&#1086;&#1074;&#1072;&#1085;&#1086;" TargetMode="External"/><Relationship Id="rId2939" Type="http://schemas.openxmlformats.org/officeDocument/2006/relationships/hyperlink" Target="&#1056;&#1044;/&#1064;&#1080;&#1092;&#1088;%206.1%20(&#1040;&#1041;&#1050;)/&#1048;&#1057;&#1041;%20-%20&#1080;&#1085;&#1090;&#1077;&#1075;&#1088;%20&#1089;&#1080;&#1089;&#1090;%20&#1073;&#1077;&#1079;&#1086;&#1087;/&#1040;&#1085;&#1085;&#1091;&#1083;&#1080;&#1088;&#1086;&#1074;&#1072;&#1085;&#1086;" TargetMode="External"/><Relationship Id="rId82" Type="http://schemas.openxmlformats.org/officeDocument/2006/relationships/hyperlink" Target="&#1056;&#1044;/&#1064;&#1080;&#1092;&#1088;%202.1.2,%202.1.7%20(&#1050;&#1043;%20&#8470;2,%207)/&#1050;&#1052;%20-%20&#1082;&#1086;&#1085;&#1089;&#1090;&#1088;%20&#1084;&#1077;&#1090;&#1072;&#1083;&#1083;/&#1050;&#1052;1%20-%20&#1074;%20&#1086;&#1089;&#1103;&#1093;%201-7/&#1040;&#1085;&#1085;&#1091;&#1083;&#1080;&#1088;&#1086;&#1074;&#1072;&#1085;&#1086;" TargetMode="External"/><Relationship Id="rId606" Type="http://schemas.openxmlformats.org/officeDocument/2006/relationships/hyperlink" Target="&#1040;&#1055;&#1055;\2023\&#1040;&#1082;&#1090;%20&#1087;&#1088;&#1080;&#1077;&#1084;&#1072;-&#1087;&#1077;&#1088;&#1077;&#1076;&#1072;&#1095;&#1080;%20&#1056;&#1044;%20&#1055;&#1072;&#1088;&#1082;&#1085;&#1077;&#1092;&#1090;&#1100;%2030.05.2023.pdf" TargetMode="External"/><Relationship Id="rId813" Type="http://schemas.openxmlformats.org/officeDocument/2006/relationships/hyperlink" Target="&#1056;&#1044;/&#1064;&#1080;&#1092;&#1088;%201.2%20(&#1047;&#1076;&#1072;&#1085;&#1080;&#1077;%20&#1090;&#1088;&#1072;&#1085;&#1089;&#1073;&#1086;&#1088;&#1076;&#1077;&#1088;&#1072;)/&#1050;&#1046;%20-%20&#1082;&#1086;&#1085;&#1089;&#1090;&#1088;%20&#1078;&#1077;&#1083;&#1077;&#1079;&#1086;&#1073;/&#1050;&#1046;02/&#1040;&#1085;&#1085;&#1091;&#1083;&#1080;&#1088;&#1086;&#1074;&#1072;&#1085;&#1086;" TargetMode="External"/><Relationship Id="rId1443" Type="http://schemas.openxmlformats.org/officeDocument/2006/relationships/hyperlink" Target="&#1056;&#1044;/&#1064;&#1080;&#1092;&#1088;%201.1%20(&#1057;&#1090;&#1072;&#1085;&#1094;&#1080;&#1103;%20&#1088;&#1072;&#1079;&#1075;&#1088;%20&#1074;&#1072;&#1075;&#1086;&#1085;&#1086;&#1074;)/&#1050;&#1046;%20-%20&#1082;&#1086;&#1085;&#1089;&#1090;&#1088;%20&#1078;&#1077;&#1083;&#1077;&#1079;&#1086;&#1073;/&#1050;&#1046;05/&#1040;&#1085;&#1085;&#1091;&#1083;&#1080;&#1088;&#1086;&#1074;&#1072;&#1085;&#1086;" TargetMode="External"/><Relationship Id="rId1650" Type="http://schemas.openxmlformats.org/officeDocument/2006/relationships/hyperlink" Target="&#1056;&#1044;\&#1064;&#1080;&#1092;&#1088;%206.1%20(&#1040;&#1041;&#1050;)\&#1040;&#1057;&#1059;&#1048;%20-%20&#1072;&#1074;&#1090;&#1086;&#1084;&#1072;&#1090;.%20&#1089;&#1080;&#1089;&#1090;&#1077;&#1084;.%20&#1091;&#1095;&#1077;&#1090;&#1072;%20&#1080;&#1085;&#1092;&#1088;&#1072;&#1089;&#1090;&#1088;&#1091;&#1082;&#1090;\&#1040;&#1085;&#1085;&#1091;&#1083;&#1080;&#1088;&#1086;&#1074;&#1072;&#1085;&#1086;" TargetMode="External"/><Relationship Id="rId1748" Type="http://schemas.openxmlformats.org/officeDocument/2006/relationships/hyperlink" Target="&#1056;&#1044;\&#1064;&#1080;&#1092;&#1088;%202.2.5%20(&#1055;&#1057;%20&#8470;5,%20&#1050;&#1043;%206-13)\&#1054;&#1042;%20-%20&#1086;&#1090;&#1086;&#1087;&#1083;,%20&#1074;&#1077;&#1085;&#1090;,%20&#1082;&#1086;&#1085;&#1076;&#1080;&#1094;\&#1040;&#1085;&#1085;&#1091;&#1083;&#1080;&#1088;&#1086;&#1074;&#1072;&#1085;&#1086;\&#1048;&#1079;&#1084;.0" TargetMode="External"/><Relationship Id="rId2701" Type="http://schemas.openxmlformats.org/officeDocument/2006/relationships/hyperlink" Target="&#1056;&#1044;/&#1064;&#1080;&#1092;&#1088;%203.3.%20(&#1050;&#1091;&#1087;&#1086;&#1083;&#1100;&#1085;&#1099;&#1077;%20&#1089;&#1082;&#1083;&#1072;&#1076;&#1099;%203.3.1...3.3.8)/3.3/&#1069;&#1054;&#1052;%20-%20&#1101;&#1083;%20&#1086;&#1089;&#1074;&#1077;&#1097;" TargetMode="External"/><Relationship Id="rId1303" Type="http://schemas.openxmlformats.org/officeDocument/2006/relationships/hyperlink" Target="&#1057;&#1044;/&#1064;&#1080;&#1092;&#1088;%200.0%20(&#1043;&#1077;&#1085;&#1077;&#1088;&#1072;&#1083;&#1100;&#1085;&#1099;&#1081;%20&#1087;&#1083;&#1072;&#1085;)/&#1043;&#1058;%20-%20&#1089;&#1093;&#1077;&#1084;.%20&#1075;&#1077;&#1085;.%20&#1087;&#1083;&#1072;&#1085;&#1072;/&#1088;&#1077;&#1074;.&#1040;" TargetMode="External"/><Relationship Id="rId1510" Type="http://schemas.openxmlformats.org/officeDocument/2006/relationships/hyperlink" Target="&#1056;&#1044;/&#1064;&#1080;&#1092;&#1088;%202.1.2,%202.1.7%20(&#1050;&#1043;%20&#8470;2,%207)/&#1042;&#1050;%20-%20&#1074;&#1086;&#1076;&#1086;&#1089;&#1085;&#1072;&#1073;&#1078;%20&#1082;&#1072;&#1085;&#1072;&#1083;&#1080;&#1079;/&#1042;&#1050;1%20-%20&#1074;%20&#1086;&#1089;&#1103;&#1093;%201-7/&#1040;&#1085;&#1085;&#1091;&#1083;&#1080;&#1088;&#1086;&#1074;&#1072;&#1085;&#1086;" TargetMode="External"/><Relationship Id="rId1955" Type="http://schemas.openxmlformats.org/officeDocument/2006/relationships/hyperlink" Target="&#1056;&#1044;/&#1064;&#1080;&#1092;&#1088;%203.3.%20(&#1050;&#1091;&#1087;&#1086;&#1083;&#1100;&#1085;&#1099;&#1077;%20&#1089;&#1082;&#1083;&#1072;&#1076;&#1099;%203.3.1...3.3.8)/3.3/&#1050;&#1052;%20-%20&#1082;&#1086;&#1085;&#1089;&#1090;&#1088;%20&#1084;&#1077;&#1090;&#1072;&#1083;&#1083;/&#1050;&#1052;2%20-%20&#1085;&#1072;&#1076;&#1082;&#1091;&#1087;.%20&#1075;&#1072;&#1083;&#1077;&#1088;&#1077;&#1103;/&#1040;&#1085;&#1085;&#1091;&#1083;&#1080;&#1088;&#1086;&#1074;&#1072;&#1085;&#1086;" TargetMode="External"/><Relationship Id="rId3170" Type="http://schemas.openxmlformats.org/officeDocument/2006/relationships/hyperlink" Target="&#1040;&#1055;&#1055;\2025\&#1056;&#1044;\25-6%20&#1040;&#1055;&#1055;%20&#1056;&#1044;%20&#1050;78%2010.03.2025.pdf" TargetMode="External"/><Relationship Id="rId1608" Type="http://schemas.openxmlformats.org/officeDocument/2006/relationships/hyperlink" Target="&#1053;&#1072;&#1082;&#1083;&#1072;&#1076;&#1085;&#1099;&#1077;\2024\2024%2001%2026%20&#1041;&#1043;&#1048;_386.pdf" TargetMode="External"/><Relationship Id="rId1815" Type="http://schemas.openxmlformats.org/officeDocument/2006/relationships/hyperlink" Target="&#1056;&#1044;/&#1064;&#1080;&#1092;&#1088;%202.2.7%20(&#1055;&#1088;&#1080;&#1074;&#1086;&#1076;&#1085;&#1072;&#1103;%20&#1089;&#1090;&#1072;&#1085;&#1094;&#1080;&#1103;)/&#1057;&#1058;&#1053;%20-%20&#1089;&#1080;&#1089;&#1090;%20&#1090;&#1077;&#1093;&#1085;&#1086;&#1083;&#1086;&#1075;&#1080;&#1095;%20&#1085;&#1072;&#1073;&#1083;&#1102;&#1076;/&#1040;&#1085;&#1085;&#1091;&#1083;&#1080;&#1088;&#1086;&#1074;&#1072;&#1085;&#1086;" TargetMode="External"/><Relationship Id="rId3030" Type="http://schemas.openxmlformats.org/officeDocument/2006/relationships/hyperlink" Target="&#1056;&#1044;/&#1064;&#1080;&#1092;&#1088;%202.2.3%20(&#1055;&#1077;&#1088;&#1077;&#1089;&#1099;&#1087;&#1085;&#1072;&#1103;%20&#1089;&#1090;&#1072;&#1085;&#1094;%20&#8470;3)/&#1050;&#1052;%20-%20&#1082;&#1086;&#1085;&#1089;&#1090;&#1088;%20&#1084;&#1077;&#1090;&#1072;&#1083;&#1083;/&#1040;&#1085;&#1085;&#1091;&#1083;&#1080;&#1088;&#1086;&#1074;&#1072;&#1085;&#1086;" TargetMode="External"/><Relationship Id="rId3268" Type="http://schemas.openxmlformats.org/officeDocument/2006/relationships/hyperlink" Target="&#1056;&#1044;\&#1064;&#1080;&#1092;&#1088;%202.1.4%20(&#1050;&#1043;%20&#8470;4)\&#1055;&#1059;%20-%20&#1087;&#1099;&#1083;&#1077;&#1091;&#1076;&#1072;&#1083;&#1077;&#1085;&#1080;&#1077;\&#1088;&#1077;&#1074;.&#1057;" TargetMode="External"/><Relationship Id="rId189" Type="http://schemas.openxmlformats.org/officeDocument/2006/relationships/hyperlink" Target="&#1056;&#1044;/&#1064;&#1080;&#1092;&#1088;%202.2.1%20(&#1055;&#1077;&#1088;&#1077;&#1089;&#1099;&#1087;&#1085;&#1072;&#1103;%20&#1089;&#1090;&#1072;&#1085;&#1094;%20&#8470;1)/&#1057;&#1058;&#1053;.&#1057;&#1059;&#1041;%20-%20&#1089;&#1080;&#1089;.%20&#1090;&#1077;&#1093;&#1085;&#1086;&#1083;.%20&#1085;&#1072;&#1073;&#1083;&#1102;&#1076;" TargetMode="External"/><Relationship Id="rId396" Type="http://schemas.openxmlformats.org/officeDocument/2006/relationships/hyperlink" Target="&#1057;&#1044;/&#1064;&#1080;&#1092;&#1088;%200.0%20(&#1042;&#1085;&#1091;&#1090;&#1088;&#1080;%20&#1074;&#1085;&#1077;&#1096;&#1085;&#1077;%20&#1087;&#1083;&#1086;&#1097;%20&#1089;&#1077;&#1090;&#1080;)/&#1042;&#1042;%20-%20&#1074;&#1085;&#1077;&#1087;&#1083;&#1086;&#1097;.%20&#1089;&#1080;&#1089;.%20&#1074;&#1086;&#1076;&#1086;&#1089;&#1085;&#1072;&#1073;/&#1088;&#1077;&#1074;.&#1042;" TargetMode="External"/><Relationship Id="rId2077" Type="http://schemas.openxmlformats.org/officeDocument/2006/relationships/hyperlink" Target="&#1056;&#1044;/&#1064;&#1080;&#1092;&#1088;%202.1.3%20(&#1050;&#1043;%20&#8470;3)/&#1054;&#1047;&#1050;(&#1055;&#1054;&#1047;)%20-%20&#1086;&#1075;&#1085;&#1077;&#1079;&#1072;&#1097;" TargetMode="External"/><Relationship Id="rId2284" Type="http://schemas.openxmlformats.org/officeDocument/2006/relationships/hyperlink" Target="&#1056;&#1044;/&#1064;&#1080;&#1092;&#1088;%206.1%20(&#1040;&#1041;&#1050;)/&#1042;&#1050;%20-%20&#1074;&#1086;&#1076;&#1086;&#1089;&#1085;,%20&#1082;&#1072;&#1085;&#1072;&#1083;&#1080;&#1079;/&#1040;&#1085;&#1085;&#1091;&#1083;&#1080;&#1088;&#1086;&#1074;&#1072;&#1085;&#1086;" TargetMode="External"/><Relationship Id="rId2491" Type="http://schemas.openxmlformats.org/officeDocument/2006/relationships/hyperlink" Target="&#1056;&#1044;/&#1064;&#1080;&#1092;&#1088;%207.1%20(&#1056;&#1052;&#1052;)/&#1050;&#1046;%20-%20&#1082;&#1086;&#1085;&#1089;&#1090;&#1088;%20&#1078;&#1077;&#1083;&#1077;&#1079;&#1086;&#1073;/&#1050;&#1046;0%20-%20&#1092;&#1091;&#1085;&#1076;&#1072;&#1084;&#1077;&#1085;&#1090;&#1099;" TargetMode="External"/><Relationship Id="rId3128" Type="http://schemas.openxmlformats.org/officeDocument/2006/relationships/hyperlink" Target="&#1056;&#1044;\&#1064;&#1080;&#1092;&#1088;%203.2%20(&#1050;&#1088;&#1099;&#1090;&#1099;&#1081;%20&#1089;&#1082;&#1083;&#1072;&#1076;%20&#8470;2)\&#1050;&#1052;%20-%20&#1082;&#1086;&#1085;&#1089;&#1090;&#1088;%20&#1084;&#1077;&#1090;&#1072;&#1083;&#1083;\&#1050;&#1052;1%20-%20&#1087;&#1088;&#1080;&#1074;&#1086;&#1076;&#1085;&#1072;&#1103;%20&#1073;&#1072;&#1096;&#1085;&#1103;" TargetMode="External"/><Relationship Id="rId256" Type="http://schemas.openxmlformats.org/officeDocument/2006/relationships/hyperlink" Target="&#1056;&#1044;/&#1064;&#1080;&#1092;&#1088;%200.0%20(&#1042;&#1085;&#1091;&#1090;&#1088;&#1080;%20&#1074;&#1085;&#1077;&#1096;&#1085;&#1077;%20&#1087;&#1083;&#1086;&#1097;%20&#1089;&#1077;&#1090;&#1080;)/&#1042;&#1042;%20-%20&#1074;&#1085;&#1077;&#1087;&#1083;&#1086;&#1097;%20&#1089;&#1080;&#1089;&#1090;%20&#1074;&#1086;&#1076;&#1086;&#1089;&#1085;/&#1040;&#1085;&#1085;&#1091;&#1083;&#1080;&#1088;&#1086;&#1074;&#1072;&#1085;&#1086;" TargetMode="External"/><Relationship Id="rId463" Type="http://schemas.openxmlformats.org/officeDocument/2006/relationships/hyperlink" Target="&#1040;&#1055;&#1055;\2023\&#1040;&#1082;&#1090;%20&#1087;&#1088;&#1080;&#1077;&#1084;&#1072;-&#1087;&#1077;&#1088;&#1077;&#1076;&#1072;&#1095;&#1080;%20&#1056;&#1044;%20&#1055;&#1072;&#1088;&#1082;&#1085;&#1077;&#1092;&#1090;&#1100;%2018.07.2023.pdf" TargetMode="External"/><Relationship Id="rId670" Type="http://schemas.openxmlformats.org/officeDocument/2006/relationships/hyperlink" Target="&#1040;&#1055;&#1055;\2023\&#1040;&#1082;&#1090;%20&#1087;&#1088;&#1080;&#1077;&#1084;&#1072;-&#1087;&#1077;&#1088;&#1077;&#1076;&#1072;&#1095;&#1080;%20&#1056;&#1044;%20&#1055;&#1072;&#1088;&#1082;&#1085;&#1077;&#1092;&#1090;&#1100;%2021.09.2023.pdf" TargetMode="External"/><Relationship Id="rId1093" Type="http://schemas.openxmlformats.org/officeDocument/2006/relationships/hyperlink" Target="&#1056;&#1044;\&#1064;&#1080;&#1092;&#1088;%200.0%20(&#1055;&#1091;&#1090;&#1080;%20&#1078;&#1077;&#1083;&#1077;&#1079;&#1085;&#1086;&#1076;&#1086;&#1088;&#1086;&#1078;&#1085;&#1099;&#1077;)\&#1055;&#1046;2" TargetMode="External"/><Relationship Id="rId2144" Type="http://schemas.openxmlformats.org/officeDocument/2006/relationships/hyperlink" Target="&#1057;&#1044;/&#1064;&#1080;&#1092;&#1088;%203.2%20(&#1050;&#1088;&#1099;&#1090;&#1099;&#1081;%20&#1089;&#1082;&#1083;&#1072;&#1076;%20&#8470;2)/&#1048;&#1057;&#1041;" TargetMode="External"/><Relationship Id="rId2351" Type="http://schemas.openxmlformats.org/officeDocument/2006/relationships/hyperlink" Target="&#1056;&#1044;/&#1064;&#1080;&#1092;&#1088;%206.1%20(&#1040;&#1041;&#1050;)/&#1053;&#1042;&#1050;%20-%20&#1076;&#1086;&#1074;&#1086;&#1089;&#1085;&#1072;&#1073;.%20&#1080;%20&#1082;&#1072;&#1085;&#1072;&#1083;/&#1040;&#1085;&#1085;&#1091;&#1083;&#1080;&#1088;&#1086;&#1074;&#1072;&#1085;&#1086;" TargetMode="External"/><Relationship Id="rId2589" Type="http://schemas.openxmlformats.org/officeDocument/2006/relationships/hyperlink" Target="&#1056;&#1044;/&#1064;&#1080;&#1092;&#1088;%208.1%20(&#1050;&#1055;&#1055;-1%20&#1089;&#1084;&#1086;&#1090;&#1088;%20&#1101;&#1089;&#1090;%20&#1046;&#1044;)/&#1055;&#1057;%20-%20&#1087;&#1088;&#1086;&#1090;&#1080;&#1074;&#1086;&#1087;&#1086;&#1078;%20&#1072;&#1074;&#1090;&#1086;&#1084;" TargetMode="External"/><Relationship Id="rId2796" Type="http://schemas.openxmlformats.org/officeDocument/2006/relationships/hyperlink" Target="&#1040;&#1055;&#1055;\2023\&#1040;&#1082;&#1090;%20&#1087;&#1088;&#1080;&#1077;&#1084;&#1072;-&#1087;&#1077;&#1088;&#1077;&#1076;&#1072;&#1095;&#1080;%20&#1056;&#1044;%20&#1055;&#1072;&#1088;&#1082;&#1085;&#1077;&#1092;&#1090;&#1100;%2012.10.2023_&#8470;1.pdf" TargetMode="External"/><Relationship Id="rId116" Type="http://schemas.openxmlformats.org/officeDocument/2006/relationships/hyperlink" Target="&#1056;&#1044;/&#1064;&#1080;&#1092;&#1088;%202.2.7%20(&#1055;&#1088;&#1080;&#1074;&#1086;&#1076;&#1085;&#1072;&#1103;%20&#1089;&#1090;&#1072;&#1085;&#1094;&#1080;&#1103;)/&#1058;&#1061;%20-%20&#1090;&#1077;&#1093;&#1085;&#1086;&#1083;&#1086;&#1075;&#1080;&#1103;%20&#1087;&#1088;&#1086;&#1080;&#1079;&#1074;&#1086;&#1076;&#1089;&#1090;&#1074;&#1072;/&#1040;&#1085;&#1085;&#1091;&#1083;&#1080;&#1088;&#1086;&#1074;&#1072;&#1085;&#1086;" TargetMode="External"/><Relationship Id="rId323" Type="http://schemas.openxmlformats.org/officeDocument/2006/relationships/hyperlink" Target="&#1056;&#1044;/&#1064;&#1080;&#1092;&#1088;%202.2.6%20(&#1055;&#1077;&#1088;&#1077;&#1089;&#1099;&#1087;&#1085;&#1072;&#1103;%20&#1089;&#1090;&#1072;&#1085;&#1094;%20&#8470;6)/&#1057;&#1058;&#1053;%20-%20&#1089;&#1080;&#1089;&#1090;%20&#1090;&#1077;&#1093;&#1085;&#1086;&#1083;&#1086;&#1075;&#1080;&#1095;%20&#1085;&#1072;&#1073;&#1083;&#1102;&#1076;/&#1040;&#1085;&#1085;&#1091;&#1083;&#1080;&#1088;&#1086;&#1074;&#1072;&#1085;&#1086;" TargetMode="External"/><Relationship Id="rId530" Type="http://schemas.openxmlformats.org/officeDocument/2006/relationships/hyperlink" Target="&#1040;&#1055;&#1055;\2023\&#1040;&#1082;&#1090;%20&#1087;&#1088;&#1080;&#1077;&#1084;&#1072;-&#1087;&#1077;&#1088;&#1077;&#1076;&#1072;&#1095;&#1080;%20&#1056;&#1044;%20&#1055;&#1072;&#1088;&#1082;&#1085;&#1077;&#1092;&#1090;&#1100;%2026.10.2023-2.pdf" TargetMode="External"/><Relationship Id="rId768" Type="http://schemas.openxmlformats.org/officeDocument/2006/relationships/hyperlink" Target="&#1053;&#1072;&#1082;&#1083;&#1072;&#1076;&#1085;&#1099;&#1077;\2024\2024%2003%2019%20&#1041;&#1043;&#1048;_1462.pdf" TargetMode="External"/><Relationship Id="rId975" Type="http://schemas.openxmlformats.org/officeDocument/2006/relationships/hyperlink" Target="&#1053;&#1072;&#1082;&#1083;&#1072;&#1076;&#1085;&#1099;&#1077;\2024\2024%2005%2023%20&#1041;&#1043;&#1048;_2680.pdf" TargetMode="External"/><Relationship Id="rId1160" Type="http://schemas.openxmlformats.org/officeDocument/2006/relationships/hyperlink" Target="&#1053;&#1072;&#1082;&#1083;&#1072;&#1076;&#1085;&#1099;&#1077;\2024\2024%2006%2007%20&#1041;&#1043;&#1048;_3183.pdf" TargetMode="External"/><Relationship Id="rId1398" Type="http://schemas.openxmlformats.org/officeDocument/2006/relationships/hyperlink" Target="&#1057;&#1044;\&#1064;&#1080;&#1092;&#1088;%203.2%20(&#1050;&#1088;&#1099;&#1090;&#1099;&#1081;%20&#1089;&#1082;&#1083;&#1072;&#1076;%20&#8470;2)\&#1040;&#1059;&#1055;&#1058;\&#1088;&#1077;&#1074;.&#1040;" TargetMode="External"/><Relationship Id="rId2004" Type="http://schemas.openxmlformats.org/officeDocument/2006/relationships/hyperlink" Target="&#1056;&#1044;/&#1064;&#1080;&#1092;&#1088;%205.1.1%20(&#1056;&#1058;&#1055;-1)/&#1069;&#1057;%20-%20&#1101;&#1083;%20&#1089;&#1085;&#1072;&#1073;&#1078;/&#1040;&#1085;&#1085;&#1091;&#1083;&#1080;&#1088;&#1086;&#1074;&#1072;&#1085;&#1086;" TargetMode="External"/><Relationship Id="rId2211" Type="http://schemas.openxmlformats.org/officeDocument/2006/relationships/hyperlink" Target="&#1053;&#1072;&#1082;&#1083;&#1072;&#1076;&#1085;&#1099;&#1077;\2022\2022%2012%2023%20&#1041;&#1043;&#1048;_6567.pdf" TargetMode="External"/><Relationship Id="rId2449" Type="http://schemas.openxmlformats.org/officeDocument/2006/relationships/hyperlink" Target="&#1056;&#1044;/&#1064;&#1080;&#1092;&#1088;%206.1%20(&#1040;&#1041;&#1050;)/&#1069;&#1054;&#1052;%20-%20&#1101;&#1083;&#1077;&#1082;&#1090;&#1088;&#1086;&#1086;&#1089;&#1074;&#1077;&#1097;/&#1040;&#1085;&#1085;&#1091;&#1083;&#1080;&#1088;&#1086;&#1074;&#1072;&#1085;&#1086;" TargetMode="External"/><Relationship Id="rId2656" Type="http://schemas.openxmlformats.org/officeDocument/2006/relationships/hyperlink" Target="&#1056;&#1044;/&#1064;&#1080;&#1092;&#1088;%208.4%20(&#1050;&#1055;&#1055;%20&#1089;&#1086;%20&#1089;&#1087;&#1077;&#1094;%20&#1087;&#1088;&#1086;&#1093;&#1086;&#1076;)/&#1042;&#1050;%20-%20&#1074;&#1086;&#1076;&#1086;&#1089;&#1085;,%20&#1082;&#1072;&#1085;&#1072;&#1083;&#1080;&#1079;/&#1040;&#1085;&#1085;&#1091;&#1083;&#1080;&#1088;&#1086;&#1074;&#1072;&#1085;&#1086;" TargetMode="External"/><Relationship Id="rId2863" Type="http://schemas.openxmlformats.org/officeDocument/2006/relationships/hyperlink" Target="&#1056;&#1044;/&#1064;&#1080;&#1092;&#1088;%208.4%20(&#1050;&#1055;&#1055;%20&#1089;&#1086;%20&#1089;&#1087;&#1077;&#1094;%20&#1087;&#1088;&#1086;&#1093;&#1086;&#1076;)/&#1055;&#1057;%20-%20&#1087;&#1088;&#1086;&#1090;&#1080;&#1074;&#1086;&#1087;%20&#1072;&#1074;&#1090;&#1086;&#1084;/&#1040;&#1085;&#1085;&#1091;&#1083;&#1080;&#1088;&#1086;&#1074;&#1072;&#1085;&#1086;" TargetMode="External"/><Relationship Id="rId628" Type="http://schemas.openxmlformats.org/officeDocument/2006/relationships/hyperlink" Target="&#1040;&#1055;&#1055;\2023\&#1040;&#1082;&#1090;%20&#1087;&#1088;&#1080;&#1077;&#1084;&#1072;-&#1087;&#1077;&#1088;&#1077;&#1076;&#1072;&#1095;&#1080;%20&#1056;&#1044;%20&#1055;&#1072;&#1088;&#1082;&#1085;&#1077;&#1092;&#1090;&#1100;%2008.09.2023.pdf" TargetMode="External"/><Relationship Id="rId835" Type="http://schemas.openxmlformats.org/officeDocument/2006/relationships/hyperlink" Target="&#1056;&#1044;\&#1064;&#1080;&#1092;&#1088;%202.2.1,%202.2.2,%202.1.1,%202.1.2,%202.1.4,%202.1.7\&#1040;&#1059;&#1055;&#1058;\&#1056;&#1077;&#1074;.B" TargetMode="External"/><Relationship Id="rId1258" Type="http://schemas.openxmlformats.org/officeDocument/2006/relationships/hyperlink" Target="&#1053;&#1072;&#1082;&#1083;&#1072;&#1076;&#1085;&#1099;&#1077;\2022\2022%2010%2013%20&#1041;&#1043;&#1048;_5150.pdf" TargetMode="External"/><Relationship Id="rId1465" Type="http://schemas.openxmlformats.org/officeDocument/2006/relationships/hyperlink" Target="&#1056;&#1044;/&#1064;&#1080;&#1092;&#1088;%201.1,%201.2%20(&#1057;&#1056;&#1042;,%20&#1047;&#1076;&#1072;&#1085;&#1080;&#1077;%20&#1090;&#1088;&#1072;&#1085;&#1089;&#1073;)/&#1050;&#1052;%20-%20&#1082;&#1086;&#1085;&#1089;&#1090;&#1088;%20&#1084;&#1082;&#1090;&#1072;&#1083;&#1083;/&#1050;&#1052;2/&#1040;&#1085;&#1085;&#1091;&#1083;&#1080;&#1088;&#1086;&#1074;&#1072;&#1085;&#1086;" TargetMode="External"/><Relationship Id="rId1672" Type="http://schemas.openxmlformats.org/officeDocument/2006/relationships/hyperlink" Target="&#1056;&#1044;/&#1064;&#1080;&#1092;&#1088;%202.2.1%20(&#1055;&#1077;&#1088;&#1077;&#1089;&#1099;&#1087;&#1085;&#1072;&#1103;%20&#1089;&#1090;&#1072;&#1085;&#1094;%20&#8470;1)/&#1050;&#1046;%20-%20&#1082;&#1086;&#1085;&#1089;&#1090;&#1088;%20&#1078;&#1077;&#1083;&#1077;&#1079;&#1086;&#1073;/&#1050;&#1046;04/&#1040;&#1085;&#1085;&#1091;&#1083;&#1080;&#1088;&#1086;&#1074;&#1072;&#1085;&#1086;" TargetMode="External"/><Relationship Id="rId2309" Type="http://schemas.openxmlformats.org/officeDocument/2006/relationships/hyperlink" Target="&#1040;&#1055;&#1055;\2024\2411-1%20&#1040;&#1055;&#1055;%20&#1056;&#1044;%20&#1055;&#1072;&#1088;&#1082;&#1085;&#1077;&#1092;&#1090;&#1100;%2001.11.2024.pdf" TargetMode="External"/><Relationship Id="rId2516" Type="http://schemas.openxmlformats.org/officeDocument/2006/relationships/hyperlink" Target="&#1056;&#1044;/&#1064;&#1080;&#1092;&#1088;%207.1%20(&#1056;&#1052;&#1052;)/&#1054;&#1042;%20-%20&#1086;&#1090;&#1087;&#1083;,%20&#1074;&#1077;&#1085;&#1090;,%20&#1082;&#1086;&#1085;&#1076;&#1080;&#1094;/&#1040;&#1085;&#1085;&#1091;&#1083;&#1080;&#1088;&#1086;&#1074;&#1072;&#1085;&#1086;" TargetMode="External"/><Relationship Id="rId2723" Type="http://schemas.openxmlformats.org/officeDocument/2006/relationships/hyperlink" Target="&#1040;&#1055;&#1055;\2023\&#1040;&#1082;&#1090;%20&#1087;&#1088;&#1080;&#1077;&#1084;&#1072;-&#1087;&#1077;&#1088;&#1077;&#1076;&#1072;&#1095;&#1080;%20&#1056;&#1044;%20&#1055;&#1072;&#1088;&#1082;&#1085;&#1077;&#1092;&#1090;&#1100;%2024.04.2023.pdf" TargetMode="External"/><Relationship Id="rId1020" Type="http://schemas.openxmlformats.org/officeDocument/2006/relationships/hyperlink" Target="&#1056;&#1044;/&#1064;&#1080;&#1092;&#1088;%202.2.5,%202.1.6,%202.1.13%20(&#1055;&#1057;%20&#8470;5,%20&#1050;&#1043;%20&#8470;%206,%2013)/&#1050;&#1052;%20-&#1082;&#1086;&#1085;&#1089;&#1090;&#1088;%20&#1084;&#1077;&#1090;&#1072;&#1083;&#1083;/&#1040;&#1085;&#1085;&#1091;&#1083;&#1080;&#1088;&#1086;&#1074;&#1072;&#1085;&#1086;" TargetMode="External"/><Relationship Id="rId1118" Type="http://schemas.openxmlformats.org/officeDocument/2006/relationships/hyperlink" Target="&#1056;&#1044;/&#1064;&#1080;&#1092;&#1088;%208.4%20(&#1050;&#1055;&#1055;%20&#1089;&#1086;%20&#1089;&#1087;&#1077;&#1094;%20&#1087;&#1088;&#1086;&#1093;&#1086;&#1076;)/&#1058;&#1057;&#1055;&#1050;%20-%20&#1090;&#1077;&#1093;%20&#1089;&#1088;-&#1074;&#1072;%20&#1087;&#1086;&#1075;&#1088;%20&#1082;&#1086;&#1085;&#1090;&#1088;" TargetMode="External"/><Relationship Id="rId1325" Type="http://schemas.openxmlformats.org/officeDocument/2006/relationships/hyperlink" Target="&#1056;&#1044;/&#1064;&#1080;&#1092;&#1088;%202.1.11,%203.2%20(&#1050;&#1043;%20&#8470;11,%20&#1050;&#1088;&#1099;&#1090;&#1099;&#1081;%20&#1089;&#1082;&#1083;&#1072;&#1076;%20&#8470;2)/&#1055;&#1057;.&#1057;&#1059;&#1041;%20-%20&#1089;&#1080;&#1089;&#1090;%20&#1087;&#1088;&#1086;&#1090;&#1080;&#1074;&#1086;&#1087;%20&#1072;&#1074;&#1090;&#1086;&#1084;/&#1040;&#1085;&#1085;&#1091;&#1083;&#1080;&#1088;&#1086;&#1074;&#1072;&#1085;&#1086;" TargetMode="External"/><Relationship Id="rId1532" Type="http://schemas.openxmlformats.org/officeDocument/2006/relationships/hyperlink" Target="&#1056;&#1044;/&#1064;&#1080;&#1092;&#1088;%202.1.2,%202.1.7%20(&#1050;&#1043;%20&#8470;2,%207)/&#1069;&#1054;&#1052;%20-%20&#1101;&#1083;&#1077;&#1082;&#1090;&#1088;&#1080;&#1095;%20&#1086;&#1089;&#1074;&#1077;&#1097;/&#1069;&#1054;&#1052;3%20-%20&#1074;%20&#1086;&#1089;&#1103;&#1093;%2015-23/&#1040;&#1085;&#1085;&#1091;&#1083;&#1080;&#1088;&#1086;&#1074;&#1072;&#1085;&#1086;" TargetMode="External"/><Relationship Id="rId1977" Type="http://schemas.openxmlformats.org/officeDocument/2006/relationships/hyperlink" Target="&#1056;&#1044;/&#1064;&#1080;&#1092;&#1088;%203.4.%20(&#1040;&#1085;&#1075;&#1072;&#1088;%20&#1076;&#1083;&#1103;%20&#1058;&#1052;&#1062;)/&#1040;&#1056;%20-%20&#1072;&#1088;&#1093;&#1080;&#1090;%20&#1088;&#1077;&#1096;/&#1040;&#1085;&#1085;&#1091;&#1083;&#1080;&#1088;&#1086;&#1074;&#1072;&#1085;&#1086;" TargetMode="External"/><Relationship Id="rId2930" Type="http://schemas.openxmlformats.org/officeDocument/2006/relationships/hyperlink" Target="&#1057;&#1044;/&#1064;&#1080;&#1092;&#1088;%202.1.0%20(&#1058;&#1086;&#1085;&#1085;&#1077;&#1083;&#1100;)/&#1050;&#1046;%20-%20&#1082;&#1086;&#1085;&#1089;&#1090;&#1088;%20&#1078;&#1077;&#1083;&#1077;&#1079;&#1086;&#1073;/&#1050;&#1046;01/&#1040;&#1085;&#1085;&#1091;&#1083;&#1080;&#1088;&#1086;&#1074;&#1072;&#1085;&#1086;" TargetMode="External"/><Relationship Id="rId902" Type="http://schemas.openxmlformats.org/officeDocument/2006/relationships/hyperlink" Target="&#1056;&#1044;/&#1064;&#1080;&#1092;&#1088;%202.1.11%20(&#1050;&#1043;%20&#8470;11)/&#1069;&#1054;&#1052;%20-%20&#1101;&#1083;%20&#1086;&#1089;&#1074;&#1077;&#1097;" TargetMode="External"/><Relationship Id="rId1837" Type="http://schemas.openxmlformats.org/officeDocument/2006/relationships/hyperlink" Target="&#1056;&#1044;/&#1064;&#1080;&#1092;&#1088;%203.1%20(&#1050;&#1088;&#1099;&#1090;&#1099;&#1081;%20&#1089;&#1082;&#1083;&#1072;&#1076;%20%20&#8470;1)/&#1054;&#1042;%20-%20&#1086;&#1090;&#1086;&#1087;&#1083;,%20&#1074;&#1077;&#1085;&#1090;,%20&#1082;&#1086;&#1085;&#1076;/&#1040;&#1085;&#1085;&#1091;&#1083;&#1080;&#1088;&#1086;&#1074;&#1072;&#1085;&#1086;" TargetMode="External"/><Relationship Id="rId3192" Type="http://schemas.openxmlformats.org/officeDocument/2006/relationships/hyperlink" Target="&#1056;&#1044;\&#1064;&#1080;&#1092;&#1088;%205.1.9%20(&#1069;&#1083;&#1077;&#1082;&#1090;&#1088;&#1086;&#1082;&#1072;&#1073;.%20&#1101;&#1089;&#1090;&#1072;&#1082;&#1072;&#1076;&#1072;)\&#1050;&#1046;%20-%20&#1082;&#1086;&#1085;&#1089;&#1090;&#1088;%20&#1078;&#1077;&#1083;&#1077;&#1079;&#1086;&#1073;" TargetMode="External"/><Relationship Id="rId31" Type="http://schemas.openxmlformats.org/officeDocument/2006/relationships/hyperlink" Target="&#1056;&#1044;/&#1064;&#1080;&#1092;&#1088;%202.2.1%20(&#1055;&#1077;&#1088;&#1077;&#1089;&#1099;&#1087;&#1085;&#1072;&#1103;%20&#1089;&#1090;&#1072;&#1085;&#1094;%20&#8470;1)/&#1057;&#1058;&#1053;.&#1057;&#1059;&#1041;%20-%20&#1089;&#1080;&#1089;.%20&#1090;&#1077;&#1093;&#1085;&#1086;&#1083;.%20&#1085;&#1072;&#1073;&#1083;&#1102;&#1076;/&#1040;&#1085;&#1085;&#1091;&#1083;&#1080;&#1088;&#1086;&#1074;&#1072;&#1085;&#1086;" TargetMode="External"/><Relationship Id="rId2099" Type="http://schemas.openxmlformats.org/officeDocument/2006/relationships/hyperlink" Target="&#1056;&#1044;\&#1064;&#1080;&#1092;&#1088;%205.2.1%20(&#1054;&#1095;&#1080;&#1089;&#1090;&#1085;&#1099;&#1077;%20&#1089;&#1086;&#1086;&#1088;&#1091;&#1078;&#1077;&#1085;&#1080;&#1103;%20&#1082;&#1072;&#1085;&#1072;&#1083;&#1080;&#1079;&#1072;&#1094;&#1080;&#1080;%20&#1069;&#1050;&#1054;&#1057;)\&#1050;&#1052;%20-%20&#1082;&#1086;&#1085;&#1089;&#1090;&#1088;&#1091;&#1082;&#1094;.%20&#1084;&#1077;&#1090;&#1072;&#1083;&#1083;\&#1040;&#1085;&#1085;&#1091;&#1083;&#1080;&#1088;&#1086;&#1074;&#1072;&#1085;&#1086;" TargetMode="External"/><Relationship Id="rId3052" Type="http://schemas.openxmlformats.org/officeDocument/2006/relationships/hyperlink" Target="&#1053;&#1072;&#1082;&#1083;&#1072;&#1076;&#1085;&#1099;&#1077;\2025\2025%2001%2031%20&#1044;&#1055;-340.pdf" TargetMode="External"/><Relationship Id="rId180" Type="http://schemas.openxmlformats.org/officeDocument/2006/relationships/hyperlink" Target="&#1056;&#1044;/&#1064;&#1080;&#1092;&#1088;%202.2.5%20(&#1055;&#1057;%20&#8470;5,%20&#1050;&#1043;%206-13)/&#1040;&#1054;&#1042;%20-%20&#1072;&#1074;&#1090;&#1086;&#1084;&#1072;&#1090;&#1080;&#1079;%20&#1089;&#1080;&#1089;&#1090;%20&#1086;&#1090;&#1086;&#1087;&#1083;" TargetMode="External"/><Relationship Id="rId278" Type="http://schemas.openxmlformats.org/officeDocument/2006/relationships/hyperlink" Target="&#1056;&#1044;/&#1064;&#1080;&#1092;&#1088;%200.0%20(&#1042;&#1085;&#1091;&#1090;&#1088;&#1080;%20&#1074;&#1085;&#1077;&#1096;&#1085;&#1077;%20&#1087;&#1083;&#1086;&#1097;%20&#1089;&#1077;&#1090;&#1080;)/&#1058;&#1057;%20-%20&#1090;&#1077;&#1087;&#1083;&#1086;&#1089;&#1085;&#1072;&#1073;&#1078;/&#1040;&#1085;&#1085;&#1091;&#1083;&#1080;&#1088;&#1086;&#1074;&#1072;&#1085;&#1086;" TargetMode="External"/><Relationship Id="rId1904" Type="http://schemas.openxmlformats.org/officeDocument/2006/relationships/hyperlink" Target="&#1056;&#1044;/&#1064;&#1080;&#1092;&#1088;%203.3.%20(&#1050;&#1091;&#1087;&#1086;&#1083;&#1100;&#1085;&#1099;&#1077;%20&#1089;&#1082;&#1083;&#1072;&#1076;&#1099;%203.3.1...3.3.8)/3.3.1..3.3.8/&#1050;&#1046;.&#1057;&#1059;&#1041;%20-%20&#1082;&#1086;&#1085;&#1089;&#1090;&#1088;%20&#1078;&#1077;&#1083;&#1077;&#1079;&#1086;&#1073;/&#1050;&#1046;02.&#1057;&#1059;&#1041;%20-%20&#1090;&#1086;&#1085;&#1085;&#1077;&#1083;&#1080;/&#1040;&#1085;&#1085;&#1091;&#1083;&#1080;&#1088;&#1086;&#1074;&#1072;&#1085;&#1086;" TargetMode="External"/><Relationship Id="rId485" Type="http://schemas.openxmlformats.org/officeDocument/2006/relationships/hyperlink" Target="&#1040;&#1055;&#1055;\2023\&#1040;&#1082;&#1090;%20&#1087;&#1088;&#1080;&#1077;&#1084;&#1072;-&#1087;&#1077;&#1088;&#1077;&#1076;&#1072;&#1095;&#1080;%20&#1056;&#1044;%20&#1055;&#1072;&#1088;&#1082;&#1085;&#1077;&#1092;&#1090;&#1100;%2001.02.2023.pdf" TargetMode="External"/><Relationship Id="rId692" Type="http://schemas.openxmlformats.org/officeDocument/2006/relationships/hyperlink" Target="&#1040;&#1055;&#1055;\2022\&#1040;&#1082;&#1090;%20&#1087;&#1088;&#1080;&#1077;&#1084;&#1072;-&#1087;&#1077;&#1088;&#1077;&#1076;&#1072;&#1095;&#1080;%20&#1056;&#1044;%20&#1055;&#1072;&#1088;&#1082;&#1085;&#1077;&#1092;&#1090;&#1100;%2003.11.2022.pdf" TargetMode="External"/><Relationship Id="rId2166" Type="http://schemas.openxmlformats.org/officeDocument/2006/relationships/hyperlink" Target="&#1053;&#1072;&#1082;&#1083;&#1072;&#1076;&#1085;&#1099;&#1077;\2023\2023%2003%2010%20&#1041;&#1043;&#1048;_1107.pdf" TargetMode="External"/><Relationship Id="rId2373" Type="http://schemas.openxmlformats.org/officeDocument/2006/relationships/hyperlink" Target="&#1040;&#1055;&#1055;\2024\&#1054;&#1054;&#1054;%20&#1058;&#1050;%20&#171;&#1058;&#1077;&#1083;&#1077;&#1089;&#1074;&#1103;&#1079;&#1100;&#187;\2406-4%20&#1040;&#1055;&#1055;%20&#1056;&#1044;%20&#1058;&#1077;&#1083;&#1077;&#1089;&#1074;&#1103;&#1079;&#1100;%2027.06.2024.pdf" TargetMode="External"/><Relationship Id="rId2580" Type="http://schemas.openxmlformats.org/officeDocument/2006/relationships/hyperlink" Target="&#1056;&#1044;/&#1064;&#1080;&#1092;&#1088;%208.1%20(&#1050;&#1055;&#1055;-1%20&#1089;&#1084;&#1086;&#1090;&#1088;%20&#1101;&#1089;&#1090;%20&#1046;&#1044;)/&#1050;&#1052;%20-%20&#1082;&#1086;&#1085;&#1089;&#1090;&#1088;%20&#1084;&#1077;&#1090;&#1072;&#1083;&#1083;" TargetMode="External"/><Relationship Id="rId3217" Type="http://schemas.openxmlformats.org/officeDocument/2006/relationships/hyperlink" Target="&#1056;&#1044;\&#1064;&#1080;&#1092;&#1088;%201.1%20(&#1057;&#1090;&#1072;&#1085;&#1094;&#1080;&#1103;%20&#1088;&#1072;&#1079;&#1075;&#1088;%20&#1074;&#1072;&#1075;&#1086;&#1085;&#1086;&#1074;)\&#1050;&#1046;%20-%20&#1082;&#1086;&#1085;&#1089;&#1090;&#1088;%20&#1078;&#1077;&#1083;&#1077;&#1079;&#1086;&#1073;\&#1050;&#1046;04\&#1048;&#1079;&#1084;.1" TargetMode="External"/><Relationship Id="rId138" Type="http://schemas.openxmlformats.org/officeDocument/2006/relationships/hyperlink" Target="&#1056;&#1044;/&#1064;&#1080;&#1092;&#1088;%202.1.3%20(&#1050;&#1043;%20&#8470;3)/&#1050;&#1052;%20-%20&#1082;&#1086;&#1085;&#1089;&#1090;&#1088;%20&#1084;&#1077;&#1090;&#1072;&#1083;&#1083;" TargetMode="External"/><Relationship Id="rId345" Type="http://schemas.openxmlformats.org/officeDocument/2006/relationships/hyperlink" Target="&#1056;&#1044;/&#1064;&#1080;&#1092;&#1088;%203.2%20(&#1050;&#1088;&#1099;&#1090;&#1099;&#1081;%20&#1089;&#1082;&#1083;&#1072;&#1076;%20&#8470;2)/&#1050;&#1052;%20-%20&#1082;&#1086;&#1085;&#1089;&#1090;&#1088;%20&#1084;&#1077;&#1090;&#1072;&#1083;&#1083;/&#1050;&#1052;1%20-%20&#1087;&#1088;&#1080;&#1074;&#1086;&#1076;&#1085;&#1072;&#1103;%20&#1073;&#1072;&#1096;&#1085;&#1103;/&#1040;&#1085;&#1085;&#1091;&#1083;&#1080;&#1088;&#1086;&#1074;&#1072;&#1085;&#1086;" TargetMode="External"/><Relationship Id="rId552" Type="http://schemas.openxmlformats.org/officeDocument/2006/relationships/hyperlink" Target="&#1040;&#1055;&#1055;\2023\&#1040;&#1082;&#1090;%20&#1087;&#1088;&#1080;&#1077;&#1084;&#1072;-&#1087;&#1077;&#1088;&#1077;&#1076;&#1072;&#1095;&#1080;%20&#1056;&#1044;%20&#1055;&#1072;&#1088;&#1082;&#1085;&#1077;&#1092;&#1090;&#1100;%2010.07.2023_(2).pdf" TargetMode="External"/><Relationship Id="rId997" Type="http://schemas.openxmlformats.org/officeDocument/2006/relationships/hyperlink" Target="&#1056;&#1044;/&#1064;&#1080;&#1092;&#1088;%202.2.7%20(&#1055;&#1088;&#1080;&#1074;&#1086;&#1076;&#1085;&#1072;&#1103;%20&#1089;&#1090;&#1072;&#1085;&#1094;&#1080;&#1103;)/&#1042;&#1050;%20-%20&#1074;&#1086;&#1076;&#1086;&#1089;&#1085;&#1073;,%20&#1082;&#1072;&#1085;&#1072;&#1083;&#1080;&#1079;" TargetMode="External"/><Relationship Id="rId1182" Type="http://schemas.openxmlformats.org/officeDocument/2006/relationships/hyperlink" Target="&#1056;&#1044;\&#1064;&#1080;&#1092;&#1088;%202.2.6%20(&#1055;&#1077;&#1088;&#1077;&#1089;&#1099;&#1087;&#1085;&#1072;&#1103;%20&#1089;&#1090;&#1072;&#1085;&#1094;%20&#8470;6)\&#1058;&#1061;%20-%20&#1090;&#1077;&#1093;&#1085;&#1086;&#1083;&#1086;&#1075;&#1080;&#1103;%20&#1087;&#1088;&#1086;&#1080;&#1079;&#1074;&#1086;&#1076;&#1089;&#1090;&#1074;&#1072;" TargetMode="External"/><Relationship Id="rId2026" Type="http://schemas.openxmlformats.org/officeDocument/2006/relationships/hyperlink" Target="&#1056;&#1044;\&#1064;&#1080;&#1092;&#1088;%205.1.5%20(&#1058;&#1055;%20&#8470;5)\&#1050;&#1046;%20-%20&#1082;&#1086;&#1085;&#1089;&#1090;&#1088;%20&#1078;&#1077;&#1083;&#1077;&#1079;&#1086;&#1073;" TargetMode="External"/><Relationship Id="rId2233" Type="http://schemas.openxmlformats.org/officeDocument/2006/relationships/hyperlink" Target="&#1056;&#1044;/&#1064;&#1080;&#1092;&#1088;%205.3%20(&#1050;&#1086;&#1090;&#1077;&#1083;&#1100;&#1085;&#1072;&#1103;)/&#1050;&#1046;%20-%20&#1082;&#1086;&#1085;&#1089;&#1090;&#1088;%20&#1078;&#1077;&#1083;&#1077;&#1079;&#1086;&#1073;/&#1040;&#1085;&#1085;&#1091;&#1083;&#1080;&#1088;&#1086;&#1074;&#1072;&#1085;&#1086;" TargetMode="External"/><Relationship Id="rId2440" Type="http://schemas.openxmlformats.org/officeDocument/2006/relationships/hyperlink" Target="&#1056;&#1044;/&#1064;&#1080;&#1092;&#1088;%206.1%20(&#1040;&#1041;&#1050;)/&#1057;&#1057;%20-%20&#1089;&#1077;&#1090;&#1080;%20&#1089;&#1074;&#1103;&#1079;&#1080;/&#1040;&#1085;&#1085;&#1091;&#1083;&#1080;&#1088;" TargetMode="External"/><Relationship Id="rId2678" Type="http://schemas.openxmlformats.org/officeDocument/2006/relationships/hyperlink" Target="&#1040;&#1055;&#1055;\2022\&#1040;&#1082;&#1090;%20&#1087;&#1088;&#1080;&#1077;&#1084;&#1072;-&#1087;&#1077;&#1088;&#1077;&#1076;&#1072;&#1095;&#1080;%20&#1056;&#1044;%20&#1055;&#1072;&#1088;&#1082;&#1085;&#1077;&#1092;&#1090;&#1100;%2006.09.2022.pdf" TargetMode="External"/><Relationship Id="rId2885" Type="http://schemas.openxmlformats.org/officeDocument/2006/relationships/hyperlink" Target="&#1056;&#1044;/&#1064;&#1080;&#1092;&#1088;%208.4%20(&#1050;&#1055;&#1055;%20&#1089;&#1086;%20&#1089;&#1087;&#1077;&#1094;%20&#1087;&#1088;&#1086;&#1093;&#1086;&#1076;)/&#1069;&#1057;%20-%20&#1089;&#1080;&#1089;&#1090;%20&#1073;&#1077;&#1089;&#1087;%20&#1101;&#1083;&#1077;&#1082;&#1090;&#1088;&#1089;&#1085;/1632-2021-8.4-&#1069;&#1057;3.&#1057;&#1059;&#1041;%20-%20&#1089;&#1080;&#1089;&#1090;&#1077;&#1084;.%20&#1073;&#1077;&#1089;&#1087;&#1077;&#1088;&#1077;&#1073;.%20&#1101;&#1083;&#1077;&#1082;&#1090;&#1088;&#1086;&#1089;&#1085;&#1072;&#1073;/&#1040;&#1085;&#1085;&#1091;&#1083;&#1080;&#1088;&#1086;&#1074;&#1072;&#1085;&#1086;" TargetMode="External"/><Relationship Id="rId205" Type="http://schemas.openxmlformats.org/officeDocument/2006/relationships/hyperlink" Target="&#1056;&#1044;/&#1064;&#1080;&#1092;&#1088;%202.2.4,%202.1.6%20(&#1055;&#1057;%20&#8470;4,%20&#1050;&#1043;%20&#8470;6)/&#1050;&#1046;%20-%20&#1082;&#1086;&#1085;&#1089;&#1090;&#1088;%20&#1078;&#1077;&#1083;&#1077;&#1079;&#1086;&#1073;/&#1050;&#1046;1%20-%20&#1087;&#1077;&#1088;&#1077;&#1082;&#1088;&#1099;&#1090;&#1080;&#1103;/&#1040;&#1085;&#1085;&#1091;&#1083;&#1080;&#1088;&#1086;&#1074;&#1072;&#1085;&#1085;&#1086;&#1077;" TargetMode="External"/><Relationship Id="rId412" Type="http://schemas.openxmlformats.org/officeDocument/2006/relationships/hyperlink" Target="&#1056;&#1044;/&#1064;&#1080;&#1092;&#1088;%205.2.3%20(&#1053;&#1072;&#1089;&#1086;&#1089;&#1085;%20&#1089;&#1090;%20&#1087;&#1086;&#1078;&#1072;&#1088;&#1086;&#1090;)/&#1057;&#1058;&#1053;.&#1057;&#1059;&#1041;/&#1048;&#1079;&#1084;.0" TargetMode="External"/><Relationship Id="rId857" Type="http://schemas.openxmlformats.org/officeDocument/2006/relationships/hyperlink" Target="&#1056;&#1044;/&#1064;&#1080;&#1092;&#1088;%202.1.2,%202.1.7%20(&#1050;&#1043;%20&#8470;2,%207)/&#1069;&#1054;&#1052;%20-%20&#1101;&#1083;&#1077;&#1082;&#1090;&#1088;&#1080;&#1095;%20&#1086;&#1089;&#1074;&#1077;&#1097;/&#1069;&#1054;&#1052;2%20-%20&#1074;%20&#1086;&#1089;&#1103;&#1093;%208-14/&#1040;&#1085;&#1085;&#1091;&#1083;&#1080;&#1088;&#1086;&#1074;&#1072;&#1085;&#1086;" TargetMode="External"/><Relationship Id="rId1042" Type="http://schemas.openxmlformats.org/officeDocument/2006/relationships/hyperlink" Target="&#1056;&#1044;/&#1064;&#1080;&#1092;&#1088;%203.1,%203.2%20(%20&#1050;&#1088;&#1099;&#1090;&#1099;&#1077;%20&#1089;&#1082;&#1083;&#1072;&#1076;&#1099;%20&#8470;1%20&#1080;%20&#8470;2)/&#1042;&#1057;%20-%20&#1074;&#1086;&#1079;&#1076;&#1091;&#1093;&#1086;&#1089;&#1085;&#1072;&#1073;&#1078;" TargetMode="External"/><Relationship Id="rId1487" Type="http://schemas.openxmlformats.org/officeDocument/2006/relationships/hyperlink" Target="&#1056;&#1044;/&#1064;&#1080;&#1092;&#1088;%202.1.0%20(&#1058;&#1086;&#1085;&#1085;&#1077;&#1083;&#1100;)/&#1050;&#1046;%20-%20&#1082;&#1086;&#1085;&#1089;&#1090;&#1088;%20&#1078;&#1077;&#1083;&#1077;&#1079;&#1086;&#1073;/&#1050;&#1046;02/&#1040;&#1085;&#1085;&#1091;&#1083;&#1080;&#1088;&#1086;&#1074;&#1072;&#1085;&#1086;" TargetMode="External"/><Relationship Id="rId1694" Type="http://schemas.openxmlformats.org/officeDocument/2006/relationships/hyperlink" Target="&#1056;&#1044;/&#1064;&#1080;&#1092;&#1088;%202.2.2%20(&#1055;&#1077;&#1088;&#1077;&#1089;&#1099;&#1087;&#1085;&#1072;&#1103;%20&#1089;&#1090;&#1072;&#1085;&#1094;%20&#8470;2)/&#1042;&#1050;%20-%20&#1074;&#1086;&#1076;&#1086;&#1089;&#1085;,%20&#1082;&#1072;&#1085;&#1072;&#1083;&#1080;&#1079;/&#1040;&#1085;&#1085;&#1091;&#1083;&#1080;&#1088;&#1086;&#1074;&#1072;&#1085;&#1086;" TargetMode="External"/><Relationship Id="rId2300" Type="http://schemas.openxmlformats.org/officeDocument/2006/relationships/hyperlink" Target="&#1056;&#1044;/&#1064;&#1080;&#1092;&#1088;%206.1%20(&#1040;&#1041;&#1050;)/&#1050;&#1046;%20-%20&#1082;&#1086;&#1085;&#1089;&#1090;%20&#1078;&#1077;&#1083;&#1077;&#1079;&#1086;&#1073;/&#1050;&#1046;0%20-%20&#1092;&#1091;&#1085;&#1076;&#1072;&#1084;&#1077;&#1085;&#1090;&#1099;/&#1040;&#1085;&#1085;&#1091;&#1083;&#1080;&#1088;&#1086;&#1074;&#1072;&#1085;&#1086;" TargetMode="External"/><Relationship Id="rId2538" Type="http://schemas.openxmlformats.org/officeDocument/2006/relationships/hyperlink" Target="&#1056;&#1044;/&#1064;&#1080;&#1092;&#1088;%207.1%20(&#1056;&#1052;&#1052;)/&#1069;&#1054;&#1052;%20-%20&#1101;&#1083;%20&#1086;&#1089;&#1074;&#1077;&#1097;/&#1040;&#1085;&#1085;&#1091;&#1083;&#1080;&#1088;&#1086;&#1074;&#1072;&#1085;&#1086;" TargetMode="External"/><Relationship Id="rId2745" Type="http://schemas.openxmlformats.org/officeDocument/2006/relationships/hyperlink" Target="&#1040;&#1055;&#1055;\2023\&#1040;&#1082;&#1090;%20&#1087;&#1088;&#1080;&#1077;&#1084;&#1072;-&#1087;&#1077;&#1088;&#1077;&#1076;&#1072;&#1095;&#1080;%20&#1056;&#1044;%20&#1055;&#1072;&#1088;&#1082;&#1085;&#1077;&#1092;&#1090;&#1100;%2029.06.2023.pdf" TargetMode="External"/><Relationship Id="rId2952" Type="http://schemas.openxmlformats.org/officeDocument/2006/relationships/hyperlink" Target="&#1056;&#1044;\&#1064;&#1080;&#1092;&#1088;%202.2.1,%202.2.2,%202.1.1,%202.1.2,%202.1.4,%202.1.7\&#1040;&#1059;&#1055;&#1058;\&#1056;&#1077;&#1074;.B" TargetMode="External"/><Relationship Id="rId717" Type="http://schemas.openxmlformats.org/officeDocument/2006/relationships/hyperlink" Target="&#1053;&#1072;&#1082;&#1083;&#1072;&#1076;&#1085;&#1099;&#1077;\2023\2023%2009%2019%204.pdf" TargetMode="External"/><Relationship Id="rId924" Type="http://schemas.openxmlformats.org/officeDocument/2006/relationships/hyperlink" Target="&#1056;&#1044;/&#1064;&#1080;&#1092;&#1088;%206.1%20(&#1040;&#1041;&#1050;)/&#1042;&#1050;%20-%20&#1074;&#1086;&#1076;&#1086;&#1089;&#1085;,%20&#1082;&#1072;&#1085;&#1072;&#1083;&#1080;&#1079;/&#1040;&#1085;&#1085;&#1091;&#1083;&#1080;&#1088;&#1086;&#1074;&#1072;&#1085;&#1086;" TargetMode="External"/><Relationship Id="rId1347" Type="http://schemas.openxmlformats.org/officeDocument/2006/relationships/hyperlink" Target="&#1056;&#1044;/&#1064;&#1080;&#1092;&#1088;%202.1.1%20(&#1050;&#1043;%20&#8470;1)/&#1054;&#1047;&#1050;%20-%20&#1086;&#1075;&#1085;&#1077;&#1079;&#1072;&#1097;/&#1040;&#1085;&#1085;&#1091;&#1083;&#1080;&#1088;&#1086;&#1074;&#1072;&#1085;&#1086;" TargetMode="External"/><Relationship Id="rId1554" Type="http://schemas.openxmlformats.org/officeDocument/2006/relationships/hyperlink" Target="&#1056;&#1044;/&#1064;&#1080;&#1092;&#1088;%202.1.4%20(&#1050;&#1043;%20&#8470;4)/&#1050;&#1052;%20-%20&#1082;&#1086;&#1085;&#1089;&#1090;&#1088;%20&#1084;&#1077;&#1090;&#1072;&#1083;&#1083;/&#1040;&#1085;&#1085;&#1091;&#1083;&#1080;&#1088;&#1086;&#1074;&#1072;&#1085;&#1086;" TargetMode="External"/><Relationship Id="rId1761" Type="http://schemas.openxmlformats.org/officeDocument/2006/relationships/hyperlink" Target="&#1056;&#1044;/&#1064;&#1080;&#1092;&#1088;%202.2.5,%202.1.6,%202.1.13%20(&#1055;&#1057;%20&#8470;5,%20&#1050;&#1043;%20&#8470;%206,%2013)/&#1050;&#1052;%20-&#1082;&#1086;&#1085;&#1089;&#1090;&#1088;%20&#1084;&#1077;&#1090;&#1072;&#1083;&#1083;/&#1040;&#1085;&#1085;&#1091;&#1083;&#1080;&#1088;&#1086;&#1074;&#1072;&#1085;&#1086;" TargetMode="External"/><Relationship Id="rId1999" Type="http://schemas.openxmlformats.org/officeDocument/2006/relationships/hyperlink" Target="&#1056;&#1044;/&#1064;&#1080;&#1092;&#1088;%205.1.1%20(&#1056;&#1058;&#1055;-1)/&#1050;&#1046;%20-%20&#1082;&#1086;&#1085;&#1089;&#1090;&#1088;%20&#1078;&#1077;&#1083;&#1077;&#1079;&#1086;&#1073;/&#1040;&#1085;&#1085;&#1091;&#1083;&#1080;&#1088;&#1086;&#1074;&#1072;&#1085;&#1086;" TargetMode="External"/><Relationship Id="rId2605" Type="http://schemas.openxmlformats.org/officeDocument/2006/relationships/hyperlink" Target="&#1056;&#1044;\&#1064;&#1080;&#1092;&#1088;%208.2%20(&#1050;&#1055;&#1055;%20&#8470;2)\&#1042;&#1050;%20-%20&#1074;&#1086;&#1076;&#1086;&#1089;&#1085;,%20&#1082;&#1072;&#1085;&#1072;&#1083;&#1080;&#1079;\&#1040;&#1085;&#1085;&#1091;&#1083;&#1080;&#1088;&#1086;&#1074;&#1072;&#1085;&#1086;" TargetMode="External"/><Relationship Id="rId2812" Type="http://schemas.openxmlformats.org/officeDocument/2006/relationships/hyperlink" Target="&#1056;&#1044;\&#1064;&#1080;&#1092;&#1088;%202.2.5%20(&#1055;&#1057;%20&#8470;5,%20&#1050;&#1043;%206-13)\&#1069;&#1054;&#1052;%20-%20&#1101;&#1083;%20&#1086;&#1089;&#1074;&#1077;&#1097;\&#1048;&#1079;&#1084;.1" TargetMode="External"/><Relationship Id="rId53" Type="http://schemas.openxmlformats.org/officeDocument/2006/relationships/hyperlink" Target="&#1056;&#1044;/&#1064;&#1080;&#1092;&#1088;%2001%20(&#1057;&#1077;&#1090;&#1080;%20&#1089;&#1074;&#1103;&#1079;&#1080;%20&#1059;&#1047;&#1054;&#1058;)/&#1058;&#1061;%20-%20&#1090;&#1077;&#1093;&#1085;&#1086;&#1083;&#1086;&#1075;.%20&#1088;&#1077;&#1096;&#1077;&#1085;/&#1040;&#1085;&#1085;&#1091;&#1083;&#1080;&#1088;&#1086;&#1074;&#1072;&#1085;&#1086;" TargetMode="External"/><Relationship Id="rId1207" Type="http://schemas.openxmlformats.org/officeDocument/2006/relationships/hyperlink" Target="&#1056;&#1044;/&#1064;&#1080;&#1092;&#1088;%206.1%20(&#1040;&#1041;&#1050;)/&#1042;&#1050;%20-%20&#1074;&#1086;&#1076;&#1086;&#1089;&#1085;,%20&#1082;&#1072;&#1085;&#1072;&#1083;&#1080;&#1079;" TargetMode="External"/><Relationship Id="rId1414" Type="http://schemas.openxmlformats.org/officeDocument/2006/relationships/hyperlink" Target="&#1056;&#1044;/&#1064;&#1080;&#1092;&#1088;%203.3.9%20(&#1050;&#1091;&#1087;&#1086;&#1083;&#1100;&#1085;&#1099;&#1081;%20&#1089;&#1082;&#1083;&#1072;&#1076;.%20&#1069;&#1083;.&#1087;&#1086;&#1084;&#1077;&#1097;&#1077;&#1085;&#1080;&#1077;)/&#1040;&#1056;%20-%20&#1072;&#1088;&#1093;&#1080;&#1090;%20&#1088;&#1077;&#1096;/&#1040;&#1085;&#1085;&#1091;&#1083;&#1080;&#1088;&#1086;&#1074;&#1072;&#1085;&#1086;" TargetMode="External"/><Relationship Id="rId1621" Type="http://schemas.openxmlformats.org/officeDocument/2006/relationships/hyperlink" Target="&#1056;&#1044;/&#1064;&#1080;&#1092;&#1088;%203.1%20(&#1050;&#1088;&#1099;&#1090;&#1099;&#1081;%20&#1089;&#1082;&#1083;&#1072;&#1076;%20%20&#8470;1)/&#1048;&#1057;&#1041;%20-%20&#1080;&#1085;&#1090;&#1077;&#1075;&#1088;%20&#1089;&#1080;&#1089;&#1090;%20&#1073;&#1077;&#1079;&#1086;&#1087;" TargetMode="External"/><Relationship Id="rId1859" Type="http://schemas.openxmlformats.org/officeDocument/2006/relationships/hyperlink" Target="&#1056;&#1044;/&#1064;&#1080;&#1092;&#1088;%208.3%20(&#1050;&#1055;&#1055;%20&#8470;3)/&#1042;&#1050;%20-%20&#1074;&#1086;&#1076;&#1086;&#1089;&#1085;,%20&#1082;&#1072;&#1085;&#1072;&#1083;&#1080;&#1079;/&#1040;&#1085;&#1085;&#1091;&#1083;&#1080;&#1088;&#1086;&#1074;&#1072;&#1085;&#1086;" TargetMode="External"/><Relationship Id="rId3074" Type="http://schemas.openxmlformats.org/officeDocument/2006/relationships/hyperlink" Target="&#1040;&#1055;&#1055;\2025\&#1057;&#1044;\25-1%20&#1040;&#1055;&#1055;%20&#1057;&#1044;%20&#1040;&#1083;&#1077;&#1082;&#1086;&#1085;-&#1056;&#1091;&#1089;%2017.02.2025.pdf" TargetMode="External"/><Relationship Id="rId1719" Type="http://schemas.openxmlformats.org/officeDocument/2006/relationships/hyperlink" Target="&#1053;&#1072;&#1082;&#1083;&#1072;&#1076;&#1085;&#1099;&#1077;\2021\2021%2008%2020%20&#1044;&#1055;-3096.pdf" TargetMode="External"/><Relationship Id="rId1926" Type="http://schemas.openxmlformats.org/officeDocument/2006/relationships/hyperlink" Target="&#1056;&#1044;/&#1064;&#1080;&#1092;&#1088;%203.3.%20(&#1050;&#1091;&#1087;&#1086;&#1083;&#1100;&#1085;&#1099;&#1077;%20&#1089;&#1082;&#1083;&#1072;&#1076;&#1099;%203.3.1...3.3.8)/3.3/&#1050;&#1046;%20-%20&#1082;&#1086;&#1085;&#1089;&#1090;&#1088;%20&#1078;&#1077;&#1083;&#1077;&#1079;&#1086;&#1073;/&#1050;&#1046;01.&#1057;&#1059;&#1041;%20-%20&#1089;&#1074;&#1072;&#1081;&#1085;&#1086;&#1077;%20&#1086;&#1089;&#1085;&#1086;&#1074;&#1072;&#1085;&#1080;&#1077;" TargetMode="External"/><Relationship Id="rId2090" Type="http://schemas.openxmlformats.org/officeDocument/2006/relationships/hyperlink" Target="&#1056;&#1044;\&#1064;&#1080;&#1092;&#1088;%205.2.1%20(&#1054;&#1095;&#1080;&#1089;&#1090;&#1085;&#1099;&#1077;%20&#1089;&#1086;&#1086;&#1088;&#1091;&#1078;&#1077;&#1085;&#1080;&#1103;%20&#1082;&#1072;&#1085;&#1072;&#1083;&#1080;&#1079;&#1072;&#1094;&#1080;&#1080;%20&#1069;&#1050;&#1054;&#1057;)\&#1058;&#1057;%20-%20&#1090;&#1077;&#1087;&#1083;&#1086;&#1074;&#1099;&#1077;%20&#1089;&#1077;&#1090;&#1080;\&#1058;&#1057;.&#1054;&#1044;&#1050;%20-%20&#1089;&#1080;&#1089;&#1090;&#1077;&#1084;.%20&#1054;&#1044;&#1050;" TargetMode="External"/><Relationship Id="rId2188" Type="http://schemas.openxmlformats.org/officeDocument/2006/relationships/hyperlink" Target="&#1053;&#1072;&#1082;&#1083;&#1072;&#1076;&#1085;&#1099;&#1077;\2022\2022%2011%2030%20&#1041;&#1043;&#1048;_6108.pdf" TargetMode="External"/><Relationship Id="rId2395" Type="http://schemas.openxmlformats.org/officeDocument/2006/relationships/hyperlink" Target="&#1056;&#1044;\&#1064;&#1080;&#1092;&#1088;%203.2%20(&#1050;&#1088;&#1099;&#1090;&#1099;&#1081;%20&#1089;&#1082;&#1083;&#1072;&#1076;%20&#8470;2)\&#1069;&#1054;&#1052;+&#1057;&#1069;&#1054;%20-%20&#1101;&#1083;%20&#1086;&#1089;&#1074;&#1077;&#1097;\&#1048;&#1079;&#1084;.3" TargetMode="External"/><Relationship Id="rId3141" Type="http://schemas.openxmlformats.org/officeDocument/2006/relationships/hyperlink" Target="&#1057;&#1044;/&#1064;&#1080;&#1092;&#1088;%202.2.7%20(&#1055;&#1088;&#1080;&#1074;&#1086;&#1076;&#1085;&#1072;&#1103;%20&#1089;&#1090;&#1072;&#1085;&#1094;&#1080;&#1103;)/&#1058;&#1061;" TargetMode="External"/><Relationship Id="rId3239" Type="http://schemas.openxmlformats.org/officeDocument/2006/relationships/hyperlink" Target="&#1056;&#1044;\&#1064;&#1080;&#1092;&#1088;%203.1%20(&#1050;&#1088;&#1099;&#1090;&#1099;&#1081;%20&#1089;&#1082;&#1083;&#1072;&#1076;%20%20&#8470;1)\&#1040;&#1057;&#1059;&#1048;%20%20-%20&#1072;&#1074;&#1090;&#1086;&#1084;&#1072;&#1090;.%20&#1089;&#1080;&#1089;&#1090;.%20&#1091;&#1095;&#1077;&#1090;&#1072;\&#1048;&#1079;&#1084;.0" TargetMode="External"/><Relationship Id="rId367" Type="http://schemas.openxmlformats.org/officeDocument/2006/relationships/hyperlink" Target="&#1056;&#1044;/&#1064;&#1080;&#1092;&#1088;%203.1%20(&#1050;&#1088;&#1099;&#1090;&#1099;&#1081;%20&#1089;&#1082;&#1083;&#1072;&#1076;%20%20&#8470;1)/&#1055;&#1058;%20-%20&#1087;&#1086;&#1078;&#1072;&#1088;&#1086;&#1090;&#1091;&#1096;&#1077;&#1085;&#1080;&#1077;/&#1040;&#1085;&#1085;&#1091;&#1083;&#1080;&#1088;&#1086;&#1074;&#1072;&#1085;&#1086;" TargetMode="External"/><Relationship Id="rId574" Type="http://schemas.openxmlformats.org/officeDocument/2006/relationships/hyperlink" Target="&#1040;&#1055;&#1055;\2022\&#1040;&#1082;&#1090;%20&#1087;&#1088;&#1080;&#1077;&#1084;&#1072;-&#1087;&#1077;&#1088;&#1077;&#1076;&#1072;&#1095;&#1080;%20&#1056;&#1044;%20&#1055;&#1072;&#1088;&#1082;&#1085;&#1077;&#1092;&#1090;&#1100;%2011.07.2022.pdf" TargetMode="External"/><Relationship Id="rId2048" Type="http://schemas.openxmlformats.org/officeDocument/2006/relationships/hyperlink" Target="&#1053;&#1072;&#1082;&#1083;&#1072;&#1076;&#1085;&#1099;&#1077;\2024\2024%2009%2025%20&#1044;&#1055;_4207.pdf" TargetMode="External"/><Relationship Id="rId2255" Type="http://schemas.openxmlformats.org/officeDocument/2006/relationships/hyperlink" Target="&#1056;&#1044;/&#1064;&#1080;&#1092;&#1088;%205.3%20(&#1050;&#1086;&#1090;&#1077;&#1083;&#1100;&#1085;&#1072;&#1103;)/&#1040;&#1050;%20-%20&#1072;&#1074;&#1090;&#1086;&#1084;&#1072;&#1090;&#1080;&#1079;%20&#1082;&#1086;&#1084;&#1087;&#1083;/&#1040;&#1085;&#1085;&#1091;&#1083;&#1080;&#1088;&#1086;&#1074;&#1072;&#1085;&#1086;" TargetMode="External"/><Relationship Id="rId3001" Type="http://schemas.openxmlformats.org/officeDocument/2006/relationships/hyperlink" Target="&#1056;&#1044;/&#1064;&#1080;&#1092;&#1088;%203.2%20(&#1050;&#1088;&#1099;&#1090;&#1099;&#1081;%20&#1089;&#1082;&#1083;&#1072;&#1076;%20&#8470;2)/&#1040;&#1057;&#1059;&#1048;%20-%20&#1072;&#1074;&#1090;&#1086;&#1084;&#1072;&#1090;.%20&#1089;&#1080;&#1089;&#1090;.%20&#1091;&#1095;&#1077;&#1090;&#1072;/&#1040;&#1085;&#1085;&#1091;&#1083;&#1080;&#1088;&#1086;&#1074;&#1072;&#1085;&#1086;" TargetMode="External"/><Relationship Id="rId227" Type="http://schemas.openxmlformats.org/officeDocument/2006/relationships/hyperlink" Target="&#1056;&#1044;/&#1064;&#1080;&#1092;&#1088;%203.3.9%20(&#1050;&#1091;&#1087;&#1086;&#1083;&#1100;&#1085;&#1099;&#1081;%20&#1089;&#1082;&#1083;&#1072;&#1076;.%20&#1069;&#1083;.&#1087;&#1086;&#1084;&#1077;&#1097;&#1077;&#1085;&#1080;&#1077;)/&#1054;&#1042;%20-%20&#1086;&#1090;&#1086;&#1087;&#1083;/&#1040;&#1085;&#1085;&#1091;&#1083;&#1080;&#1088;" TargetMode="External"/><Relationship Id="rId781" Type="http://schemas.openxmlformats.org/officeDocument/2006/relationships/hyperlink" Target="&#1053;&#1072;&#1082;&#1083;&#1072;&#1076;&#1085;&#1099;&#1077;\2024\2024%2004%2018%20&#1041;&#1043;&#1048;_2185.pdf" TargetMode="External"/><Relationship Id="rId879" Type="http://schemas.openxmlformats.org/officeDocument/2006/relationships/hyperlink" Target="&#1056;&#1044;/&#1064;&#1080;&#1092;&#1088;%202.1.4,%202.1.5,%203.1%20(&#1050;&#1043;%20&#8470;4,%20&#1050;&#1043;%20&#8470;5,%20&#1050;&#1088;&#1099;&#1090;&#1099;&#1081;%20&#1089;&#1082;&#1083;&#1072;&#1076;%20&#8470;1)/&#1055;&#1057;.&#1057;&#1059;&#1041;%20-%20&#1089;&#1080;&#1089;&#1090;.%20&#1087;&#1088;&#1086;&#1090;&#1080;&#1074;&#1086;&#1087;.%20&#1072;&#1074;&#1090;&#1086;&#1084;&#1072;&#1090;/&#1040;&#1085;&#1085;&#1091;&#1083;&#1080;&#1088;&#1086;&#1074;&#1072;&#1085;&#1086;" TargetMode="External"/><Relationship Id="rId2462" Type="http://schemas.openxmlformats.org/officeDocument/2006/relationships/hyperlink" Target="&#1056;&#1044;/&#1064;&#1080;&#1092;&#1088;%206.2%20(&#1055;&#1077;&#1096;&#1077;&#1093;%20&#1101;&#1089;&#1090;&#1072;&#1082;)/&#1050;&#1052;%20-%20&#1082;&#1086;&#1085;&#1089;&#1090;&#1088;%20&#1084;&#1077;&#1090;&#1072;&#1083;&#1083;/&#1040;&#1085;&#1085;&#1091;&#1083;&#1080;&#1088;&#1086;&#1074;&#1072;&#1085;&#1086;" TargetMode="External"/><Relationship Id="rId2767" Type="http://schemas.openxmlformats.org/officeDocument/2006/relationships/hyperlink" Target="&#1053;&#1072;&#1082;&#1083;&#1072;&#1076;&#1085;&#1099;&#1077;\2023\2023%2011%2017%20&#1041;&#1043;&#1048;_6931.pdf" TargetMode="External"/><Relationship Id="rId434" Type="http://schemas.openxmlformats.org/officeDocument/2006/relationships/hyperlink" Target="&#1056;&#1044;/&#1064;&#1080;&#1092;&#1088;%203.2%20(&#1050;&#1088;&#1099;&#1090;&#1099;&#1081;%20&#1089;&#1082;&#1083;&#1072;&#1076;%20&#8470;2)/&#1040;&#1059;&#1055;&#1058;%20-%20&#1072;&#1074;&#1090;&#1086;&#1084;&#1072;&#1090;&#1080;&#1079;.%20&#1087;&#1086;&#1078;&#1072;&#1088;&#1086;&#1090;&#1091;&#1096;/&#1040;&#1085;&#1085;&#1091;&#1083;&#1080;&#1088;" TargetMode="External"/><Relationship Id="rId641" Type="http://schemas.openxmlformats.org/officeDocument/2006/relationships/hyperlink" Target="&#1040;&#1055;&#1055;\2023\&#1040;&#1082;&#1090;%20&#1087;&#1088;&#1080;&#1077;&#1084;&#1072;-&#1087;&#1077;&#1088;&#1077;&#1076;&#1072;&#1095;&#1080;%20&#1056;&#1044;%20&#1055;&#1072;&#1088;&#1082;&#1085;&#1077;&#1092;&#1090;&#1100;%2008.08.2023-2.pdf" TargetMode="External"/><Relationship Id="rId739" Type="http://schemas.openxmlformats.org/officeDocument/2006/relationships/hyperlink" Target="&#1053;&#1072;&#1082;&#1083;&#1072;&#1076;&#1085;&#1099;&#1077;\2023\2023%2010%2020%20&#1041;&#1043;&#1048;_6238.pdf" TargetMode="External"/><Relationship Id="rId1064" Type="http://schemas.openxmlformats.org/officeDocument/2006/relationships/hyperlink" Target="&#1056;&#1044;/&#1064;&#1080;&#1092;&#1088;%203.1%20(&#1050;&#1088;&#1099;&#1090;&#1099;&#1081;%20&#1089;&#1082;&#1083;&#1072;&#1076;%20%20&#8470;1)/&#1050;&#1052;%20-%20&#1082;&#1086;&#1085;&#1089;&#1090;&#1088;%20&#1084;&#1077;&#1090;&#1072;&#1083;&#1083;/&#1050;&#1052;2%20-%20&#1087;&#1088;&#1080;&#1077;&#1084;&#1085;&#1072;&#1103;%20&#1073;&#1072;&#1096;&#1085;&#1103;/&#1040;&#1085;&#1085;&#1091;&#1083;&#1080;&#1088;&#1086;&#1074;&#1072;&#1085;&#1086;" TargetMode="External"/><Relationship Id="rId1271" Type="http://schemas.openxmlformats.org/officeDocument/2006/relationships/hyperlink" Target="&#1056;&#1044;\&#1064;&#1080;&#1092;&#1088;%203.1%20(&#1050;&#1088;&#1099;&#1090;&#1099;&#1081;%20&#1089;&#1082;&#1083;&#1072;&#1076;%20%20&#8470;1)\&#1040;&#1056;%20-%20&#1072;&#1088;&#1093;&#1080;&#1090;%20&#1088;&#1077;&#1096;" TargetMode="External"/><Relationship Id="rId1369" Type="http://schemas.openxmlformats.org/officeDocument/2006/relationships/hyperlink" Target="&#1056;&#1044;/&#1064;&#1080;&#1092;&#1088;%205.2.3%20(&#1053;&#1072;&#1089;&#1086;&#1089;&#1085;%20&#1089;&#1090;%20&#1087;&#1086;&#1078;&#1072;&#1088;&#1086;&#1090;)/&#1057;&#1057;.&#1057;&#1059;&#1041;%20-%20&#1089;&#1080;&#1089;.%20&#1089;&#1074;&#1103;&#1079;&#1080;" TargetMode="External"/><Relationship Id="rId1576" Type="http://schemas.openxmlformats.org/officeDocument/2006/relationships/hyperlink" Target="&#1056;&#1044;/&#1064;&#1080;&#1092;&#1088;%202.1.5%20(&#1050;&#1043;%20&#8470;5)/&#1054;&#1042;%20-%20&#1086;&#1090;&#1086;&#1087;&#1083;,%20&#1074;&#1077;&#1085;&#1090;,%20&#1082;&#1086;&#1085;&#1076;&#1080;&#1094;/&#1040;&#1085;&#1085;&#1091;&#1083;&#1080;&#1088;&#1086;&#1074;&#1072;&#1085;&#1086;" TargetMode="External"/><Relationship Id="rId2115" Type="http://schemas.openxmlformats.org/officeDocument/2006/relationships/hyperlink" Target="&#1056;&#1044;/&#1064;&#1080;&#1092;&#1088;%205.2.1%20(&#1054;&#1095;&#1080;&#1089;&#1090;&#1085;&#1099;&#1077;%20&#1089;&#1086;&#1086;&#1088;&#1091;&#1078;&#1077;&#1085;&#1080;&#1103;%20&#1082;&#1072;&#1085;&#1072;&#1083;&#1080;&#1079;&#1072;&#1094;&#1080;&#1080;%20&#1069;&#1050;&#1054;&#1057;)/&#1040;&#1056;%20-%20&#1072;&#1088;&#1093;&#1080;&#1090;&#1077;&#1082;.%20&#1088;&#1077;&#1096;&#1077;&#1085;/&#1040;&#1085;&#1085;&#1091;&#1083;&#1080;&#1088;&#1086;&#1074;&#1072;&#1085;&#1086;" TargetMode="External"/><Relationship Id="rId2322" Type="http://schemas.openxmlformats.org/officeDocument/2006/relationships/hyperlink" Target="&#1056;&#1044;/&#1064;&#1080;&#1092;&#1088;%202.2.3%20(&#1055;&#1077;&#1088;&#1077;&#1089;&#1099;&#1087;&#1085;&#1072;&#1103;%20&#1089;&#1090;&#1072;&#1085;&#1094;%20&#8470;3)/&#1042;&#1050;%20-%20&#1074;&#1086;&#1076;&#1086;&#1089;&#1085;&#1073;%20&#1082;&#1072;&#1085;&#1072;&#1083;&#1080;&#1079;/&#1040;&#1085;&#1085;&#1091;&#1083;&#1080;&#1088;&#1086;&#1074;&#1072;&#1085;&#1086;" TargetMode="External"/><Relationship Id="rId2974" Type="http://schemas.openxmlformats.org/officeDocument/2006/relationships/hyperlink" Target="&#1057;&#1044;/&#1064;&#1080;&#1092;&#1088;%202.1.2,%202.1.3,%202.1.7,%202.1.11,%202.2.3%20(&#1055;&#1057;%20&#8470;3,%20&#1050;&#1043;%20&#8470;2,%203,%207,%2011)/&#1040;&#1059;&#1055;&#1058;%20-%20&#1072;&#1074;&#1090;&#1086;&#1084;&#1072;&#1090;&#1080;&#1079;.%20&#1087;&#1086;&#1078;&#1072;&#1088;&#1086;&#1090;&#1091;&#1096;/&#1088;&#1077;&#1074;.&#1040;/1632-2021-2.1.2,%202.1.3,%202.1.7,%202.1.11,%202.2.3-&#1040;&#1059;&#1055;&#1058;.&#1051;&#1057;_0_A_RU" TargetMode="External"/><Relationship Id="rId501" Type="http://schemas.openxmlformats.org/officeDocument/2006/relationships/hyperlink" Target="&#1040;&#1055;&#1055;\2023\&#1040;&#1082;&#1090;%20&#1087;&#1088;&#1080;&#1077;&#1084;&#1072;-&#1087;&#1077;&#1088;&#1077;&#1076;&#1072;&#1095;&#1080;%20&#1056;&#1044;%20&#1055;&#1072;&#1088;&#1082;&#1085;&#1077;&#1092;&#1090;&#1100;%2025.05.2023.pdf" TargetMode="External"/><Relationship Id="rId946" Type="http://schemas.openxmlformats.org/officeDocument/2006/relationships/hyperlink" Target="&#1056;&#1044;/&#1064;&#1080;&#1092;&#1088;%202.2.2%20(&#1055;&#1077;&#1088;&#1077;&#1089;&#1099;&#1087;&#1085;&#1072;&#1103;%20&#1089;&#1090;&#1072;&#1085;&#1094;%20&#8470;2)/&#1050;&#1046;%20-%20&#1082;&#1086;&#1085;&#1089;&#1090;&#1088;%20&#1078;&#1077;&#1083;&#1077;&#1079;&#1086;&#1073;/&#1050;&#1046;1%20-%20&#1087;&#1077;&#1088;&#1077;&#1082;&#1088;&#1099;&#1090;&#1080;&#1103;/&#1040;&#1085;&#1085;&#1091;&#1083;&#1080;&#1088;&#1086;&#1074;&#1072;&#1085;&#1086;" TargetMode="External"/><Relationship Id="rId1131" Type="http://schemas.openxmlformats.org/officeDocument/2006/relationships/hyperlink" Target="&#1053;&#1072;&#1082;&#1083;&#1072;&#1076;&#1085;&#1099;&#1077;\2024\2024%2002%2016%20&#1041;&#1043;&#1048;_876.pdf" TargetMode="External"/><Relationship Id="rId1229" Type="http://schemas.openxmlformats.org/officeDocument/2006/relationships/hyperlink" Target="&#1053;&#1072;&#1082;&#1083;&#1072;&#1076;&#1085;&#1099;&#1077;\2024\2024%2006%2007%20&#1041;&#1043;&#1048;_3183.pdf" TargetMode="External"/><Relationship Id="rId1783" Type="http://schemas.openxmlformats.org/officeDocument/2006/relationships/hyperlink" Target="&#1056;&#1044;/&#1064;&#1080;&#1092;&#1088;%202.2.6%20(&#1055;&#1077;&#1088;&#1077;&#1089;&#1099;&#1087;&#1085;&#1072;&#1103;%20&#1089;&#1090;&#1072;&#1085;&#1094;%20&#8470;6)/&#1050;&#1046;%20-%20&#1082;&#1086;&#1085;&#1089;&#1090;&#1088;%20&#1078;&#1077;&#1083;&#1077;&#1079;&#1086;&#1073;/&#1050;&#1046;02%20-%20&#1088;&#1086;&#1089;&#1090;&#1074;&#1077;&#1088;&#1082;&#1080;/&#1040;&#1085;&#1085;&#1091;&#1083;&#1080;&#1088;&#1086;&#1074;&#1072;&#1085;&#1086;" TargetMode="External"/><Relationship Id="rId1990" Type="http://schemas.openxmlformats.org/officeDocument/2006/relationships/hyperlink" Target="&#1056;&#1044;/&#1064;&#1080;&#1092;&#1088;%203.4.%20(&#1040;&#1085;&#1075;&#1072;&#1088;%20&#1076;&#1083;&#1103;%20&#1058;&#1052;&#1062;)/&#1050;&#1052;%20-%20&#1082;&#1086;&#1085;&#1089;&#1090;%20&#1084;&#1077;&#1090;&#1072;&#1083;&#1083;/&#1040;&#1085;&#1085;&#1091;&#1083;&#1080;&#1088;&#1086;&#1074;&#1072;&#1085;&#1086;" TargetMode="External"/><Relationship Id="rId2627" Type="http://schemas.openxmlformats.org/officeDocument/2006/relationships/hyperlink" Target="&#1056;&#1044;/&#1064;&#1080;&#1092;&#1088;%208.2%20(&#1050;&#1055;&#1055;%20&#8470;2)/&#1069;&#1054;&#1052;%20-%20&#1101;&#1083;.%20&#1086;&#1089;&#1074;&#1077;&#1097;/&#1040;&#1085;&#1085;&#1091;&#1083;&#1080;&#1088;&#1086;&#1074;&#1072;&#1085;&#1086;" TargetMode="External"/><Relationship Id="rId2834" Type="http://schemas.openxmlformats.org/officeDocument/2006/relationships/hyperlink" Target="&#1056;&#1044;/&#1064;&#1080;&#1092;&#1088;%208.4%20(&#1050;&#1055;&#1055;%20&#1089;&#1086;%20&#1089;&#1087;&#1077;&#1094;%20&#1087;&#1088;&#1086;&#1093;&#1086;&#1076;)/&#1050;&#1046;%20-%20&#1082;&#1086;&#1085;&#1089;&#1090;&#1088;%20&#1078;&#1077;&#1083;&#1077;&#1079;&#1086;&#1073;/&#1040;&#1085;&#1085;&#1091;&#1083;&#1080;&#1088;&#1086;&#1074;&#1072;&#1085;&#1086;" TargetMode="External"/><Relationship Id="rId75" Type="http://schemas.openxmlformats.org/officeDocument/2006/relationships/hyperlink" Target="&#1056;&#1044;/&#1064;&#1080;&#1092;&#1088;%201.1,%201.2,%202.1.0%20(&#1057;&#1056;&#1042;,%20&#1047;&#1058;,%20&#1058;&#1086;&#1085;&#1085;&#1077;&#1083;&#1100;)/&#1055;&#1058;%20-%20&#1089;&#1080;&#1089;&#1090;.%20&#1072;&#1074;&#1090;&#1086;&#1084;.%20&#1087;&#1086;&#1078;&#1072;&#1088;&#1086;&#1090;/&#1040;&#1085;&#1085;&#1091;&#1083;&#1080;&#1088;&#1086;&#1074;&#1072;&#1085;&#1086;" TargetMode="External"/><Relationship Id="rId806" Type="http://schemas.openxmlformats.org/officeDocument/2006/relationships/hyperlink" Target="&#1056;&#1044;/&#1064;&#1080;&#1092;&#1088;%201.1,%201.2%20(&#1057;&#1056;&#1042;,%20&#1047;&#1076;&#1072;&#1085;&#1080;&#1077;%20&#1090;&#1088;&#1072;&#1085;&#1089;&#1073;)/&#1057;&#1057;.&#1057;&#1059;&#1041;%20-%20&#1089;&#1080;&#1089;&#1090;&#1077;&#1084;&#1099;%20&#1089;&#1074;&#1103;&#1079;&#1080;/&#1040;&#1085;&#1085;&#1091;&#1083;&#1080;&#1088;&#1086;&#1074;&#1072;&#1085;&#1086;" TargetMode="External"/><Relationship Id="rId1436" Type="http://schemas.openxmlformats.org/officeDocument/2006/relationships/hyperlink" Target="&#1056;&#1044;\&#1064;&#1080;&#1092;&#1088;%201.1%20(&#1057;&#1090;&#1072;&#1085;&#1094;&#1080;&#1103;%20&#1088;&#1072;&#1079;&#1075;&#1088;%20&#1074;&#1072;&#1075;&#1086;&#1085;&#1086;&#1074;)\&#1050;&#1046;%20-%20&#1082;&#1086;&#1085;&#1089;&#1090;&#1088;%20&#1078;&#1077;&#1083;&#1077;&#1079;&#1086;&#1073;\&#1050;&#1046;04\&#1040;&#1085;&#1085;&#1091;&#1083;&#1080;&#1088;&#1086;&#1074;&#1072;&#1085;&#1086;" TargetMode="External"/><Relationship Id="rId1643" Type="http://schemas.openxmlformats.org/officeDocument/2006/relationships/hyperlink" Target="&#1056;&#1044;/&#1064;&#1080;&#1092;&#1088;%203.3.%20(&#1050;&#1091;&#1087;&#1086;&#1083;&#1100;&#1085;&#1099;&#1077;%20&#1089;&#1082;&#1083;&#1072;&#1076;&#1099;%203.3.1...3.3.8)/3.3/&#1040;&#1054;&#1042;%20-%20&#1072;&#1074;&#1090;.%20&#1089;&#1080;&#1089;.%20&#1086;&#1090;&#1086;&#1087;&#1083;.,%20&#1074;&#1077;&#1085;&#1090;.%20&#1080;%20&#1082;&#1086;&#1085;&#1076;/&#1040;&#1085;&#1085;&#1091;&#1083;&#1080;&#1088;&#1086;&#1074;&#1072;&#1085;&#1086;" TargetMode="External"/><Relationship Id="rId1850" Type="http://schemas.openxmlformats.org/officeDocument/2006/relationships/hyperlink" Target="&#1056;&#1044;/&#1064;&#1080;&#1092;&#1088;%203.2%20(&#1050;&#1088;&#1099;&#1090;&#1099;&#1081;%20&#1089;&#1082;&#1083;&#1072;&#1076;%20&#8470;2)/&#1040;&#1056;%20-%20&#1072;&#1088;&#1093;&#1080;&#1090;%20&#1088;&#1077;&#1096;/&#1040;&#1085;&#1085;&#1091;&#1083;&#1080;&#1088;&#1086;&#1074;&#1072;&#1085;&#1086;" TargetMode="External"/><Relationship Id="rId2901" Type="http://schemas.openxmlformats.org/officeDocument/2006/relationships/hyperlink" Target="&#1056;&#1044;/&#1064;&#1080;&#1092;&#1088;%208.7%20(&#1054;&#1075;&#1088;&#1072;&#1078;&#1076;%20&#1088;&#1077;&#1078;&#1080;&#1084;&#1085;%20&#1090;&#1077;&#1088;&#1088;&#1080;&#1090;%20&#1055;&#1055;)/&#1040;&#1057;%20-%20&#1072;&#1088;&#1093;&#1080;&#1090;%20&#1089;&#1090;&#1088;&#1086;&#1080;&#1090;%20&#1088;&#1077;&#1096;/&#1040;&#1085;&#1085;&#1091;&#1083;&#1080;&#1088;&#1086;&#1074;&#1072;&#1085;&#1086;" TargetMode="External"/><Relationship Id="rId3096" Type="http://schemas.openxmlformats.org/officeDocument/2006/relationships/hyperlink" Target="&#1057;&#1044;/&#1064;&#1080;&#1092;&#1088;%202.1.12%20(&#1050;&#1043;%20&#8470;12)/&#1050;&#1046;%20-%20&#1082;&#1086;&#1085;&#1089;&#1090;&#1088;%20&#1078;&#1077;&#1083;&#1077;&#1079;&#1086;&#1073;/&#1050;&#1046;01%20-%20&#1057;&#1074;&#1072;&#1081;&#1085;&#1086;&#1077;%20&#1086;&#1089;&#1085;&#1086;&#1074;&#1072;&#1085;&#1080;&#1077;/&#1040;&#1085;&#1085;&#1091;&#1083;&#1080;&#1088;&#1086;&#1074;&#1072;&#1085;&#1086;" TargetMode="External"/><Relationship Id="rId1503" Type="http://schemas.openxmlformats.org/officeDocument/2006/relationships/hyperlink" Target="&#1056;&#1044;/&#1064;&#1080;&#1092;&#1088;%202.1.1%20(&#1050;&#1043;%20&#8470;1)/&#1054;&#1042;%20-%20&#1086;&#1090;&#1086;&#1087;&#1083;,%20&#1074;&#1077;&#1085;&#1090;,%20&#1082;&#1086;&#1085;&#1076;&#1080;&#1094;/&#1040;&#1085;&#1085;&#1091;&#1083;&#1080;&#1088;&#1086;&#1074;&#1072;&#1085;&#1086;" TargetMode="External"/><Relationship Id="rId1710" Type="http://schemas.openxmlformats.org/officeDocument/2006/relationships/hyperlink" Target="&#1056;&#1044;/&#1064;&#1080;&#1092;&#1088;%202.2.3%20(&#1055;&#1077;&#1088;&#1077;&#1089;&#1099;&#1087;&#1085;&#1072;&#1103;%20&#1089;&#1090;&#1072;&#1085;&#1094;%20&#8470;3)/&#1040;&#1056;%20-%20&#1072;&#1088;&#1093;&#1080;&#1090;%20&#1088;&#1077;&#1096;/&#1040;&#1085;&#1085;&#1091;&#1083;&#1080;&#1088;&#1086;&#1074;&#1072;&#1085;&#1086;" TargetMode="External"/><Relationship Id="rId1948" Type="http://schemas.openxmlformats.org/officeDocument/2006/relationships/hyperlink" Target="&#1056;&#1044;/&#1064;&#1080;&#1092;&#1088;%203.3.%20(&#1050;&#1091;&#1087;&#1086;&#1083;&#1100;&#1085;&#1099;&#1077;%20&#1089;&#1082;&#1083;&#1072;&#1076;&#1099;%203.3.1...3.3.8)/3.3/&#1050;&#1052;%20-%20&#1082;&#1086;&#1085;&#1089;&#1090;&#1088;%20&#1084;&#1077;&#1090;&#1072;&#1083;&#1083;/&#1050;&#1052;1%20-%20&#1085;&#1072;&#1074;&#1077;&#1089;&#1099;/&#1040;&#1085;&#1085;&#1091;&#1083;&#1080;&#1088;&#1086;&#1074;&#1072;&#1085;&#1086;" TargetMode="External"/><Relationship Id="rId3163" Type="http://schemas.openxmlformats.org/officeDocument/2006/relationships/hyperlink" Target="&#1056;&#1044;\&#1064;&#1080;&#1092;&#1088;%205.3%20(&#1050;&#1086;&#1090;&#1077;&#1083;&#1100;&#1085;&#1072;&#1103;)\&#1050;&#1046;%20-%20&#1082;&#1086;&#1085;&#1089;&#1090;&#1088;%20&#1078;&#1077;&#1083;&#1077;&#1079;&#1086;&#1073;" TargetMode="External"/><Relationship Id="rId291" Type="http://schemas.openxmlformats.org/officeDocument/2006/relationships/hyperlink" Target="&#1056;&#1044;/&#1064;&#1080;&#1092;&#1088;%2001%20(&#1057;&#1077;&#1090;&#1080;%20&#1089;&#1074;&#1103;&#1079;&#1080;%20&#1059;&#1047;&#1054;&#1058;)/&#1057;&#1057;%20-%20&#1089;&#1077;&#1090;&#1080;%20&#1089;&#1074;&#1103;&#1079;&#1080;/&#1040;&#1085;&#1085;&#1091;&#1083;&#1080;&#1088;&#1086;&#1074;&#1072;&#1085;&#1086;" TargetMode="External"/><Relationship Id="rId1808" Type="http://schemas.openxmlformats.org/officeDocument/2006/relationships/hyperlink" Target="&#1056;&#1044;/&#1064;&#1080;&#1092;&#1088;%202.2.7%20(&#1055;&#1088;&#1080;&#1074;&#1086;&#1076;&#1085;&#1072;&#1103;%20&#1089;&#1090;&#1072;&#1085;&#1094;&#1080;&#1103;)/&#1050;&#1052;%20-%20&#1082;&#1086;&#1085;&#1089;&#1090;&#1088;%20&#1084;&#1077;&#1090;&#1072;&#1083;&#1083;/&#1040;&#1085;&#1085;&#1091;&#1083;&#1080;&#1088;&#1086;&#1074;&#1072;&#1085;&#1086;" TargetMode="External"/><Relationship Id="rId3023" Type="http://schemas.openxmlformats.org/officeDocument/2006/relationships/hyperlink" Target="&#1040;&#1055;&#1055;\2023\&#1040;&#1082;&#1090;%20&#1087;&#1088;&#1080;&#1077;&#1084;&#1072;-&#1087;&#1077;&#1088;&#1077;&#1076;&#1072;&#1095;&#1080;%20&#1056;&#1044;%20&#1055;&#1072;&#1088;&#1082;&#1085;&#1077;&#1092;&#1090;&#1100;%2022.09.2023.pdf" TargetMode="External"/><Relationship Id="rId151" Type="http://schemas.openxmlformats.org/officeDocument/2006/relationships/hyperlink" Target="&#1057;&#1044;/&#1064;&#1080;&#1092;&#1088;%202.1.5%20(&#1050;&#1043;%20&#8470;5)/&#1050;&#1046;%20-%20&#1082;&#1086;&#1085;&#1089;&#1090;&#1088;%20&#1078;&#1077;&#1083;&#1077;&#1079;&#1086;&#1073;/&#1050;&#1046;01" TargetMode="External"/><Relationship Id="rId389" Type="http://schemas.openxmlformats.org/officeDocument/2006/relationships/hyperlink" Target="&#1057;&#1044;/&#1064;&#1080;&#1092;&#1088;%206.1%20(&#1040;&#1041;&#1050;)/&#1040;&#1048;/&#1048;&#1079;&#1084;.0" TargetMode="External"/><Relationship Id="rId596" Type="http://schemas.openxmlformats.org/officeDocument/2006/relationships/hyperlink" Target="&#1040;&#1055;&#1055;\2024\&#1040;&#1055;&#1055;%20&#1056;&#1044;%20&#1055;&#1072;&#1088;&#1082;&#1085;&#1077;&#1092;&#1090;&#1100;%2011.04.2024-2.pdf" TargetMode="External"/><Relationship Id="rId2277" Type="http://schemas.openxmlformats.org/officeDocument/2006/relationships/hyperlink" Target="&#1056;&#1044;\&#1064;&#1080;&#1092;&#1088;%206.1%20(&#1040;&#1041;&#1050;)\&#1040;&#1056;%20-%20&#1072;&#1088;&#1093;&#1080;&#1090;%20&#1088;&#1077;&#1096;\&#1040;&#1085;&#1085;&#1091;&#1083;&#1080;&#1088;&#1086;&#1074;&#1072;&#1085;&#1086;" TargetMode="External"/><Relationship Id="rId2484" Type="http://schemas.openxmlformats.org/officeDocument/2006/relationships/hyperlink" Target="&#1056;&#1044;/&#1064;&#1080;&#1092;&#1088;%207.1%20(&#1056;&#1052;&#1052;)/&#1048;&#1057;&#1041;%20-%20&#1080;&#1085;&#1090;&#1075;&#1088;%20&#1089;&#1080;&#1089;&#1090;%20&#1073;&#1077;&#1079;/&#1040;&#1085;&#1085;&#1091;&#1083;&#1080;&#1088;&#1086;&#1074;&#1072;&#1085;&#1086;" TargetMode="External"/><Relationship Id="rId2691" Type="http://schemas.openxmlformats.org/officeDocument/2006/relationships/hyperlink" Target="&#1040;&#1055;&#1055;\2022\&#1040;&#1055;&#1055;%20&#1076;&#1083;&#1103;%203.2-&#1050;&#1046;0" TargetMode="External"/><Relationship Id="rId3230" Type="http://schemas.openxmlformats.org/officeDocument/2006/relationships/hyperlink" Target="&#1057;&#1044;/&#1064;&#1080;&#1092;&#1088;%202.1.1%20(&#1050;&#1043;%20&#8470;1)/&#1055;&#1059;%20-%20&#1087;&#1099;&#1083;&#1077;&#1091;&#1076;&#1072;&#1083;&#1077;&#1085;&#1080;&#1077;" TargetMode="External"/><Relationship Id="rId249" Type="http://schemas.openxmlformats.org/officeDocument/2006/relationships/hyperlink" Target="&#1056;&#1044;/&#1064;&#1080;&#1092;&#1088;%203.2%20(&#1050;&#1088;&#1099;&#1090;&#1099;&#1081;%20&#1089;&#1082;&#1083;&#1072;&#1076;%20&#8470;2)/&#1050;&#1052;%20-%20&#1082;&#1086;&#1085;&#1089;&#1090;&#1088;%20&#1084;&#1077;&#1090;&#1072;&#1083;&#1083;/&#1050;&#1052;5%20-%20&#1074;&#1090;&#1086;&#1088;&#1086;&#1089;&#1090;&#1077;&#1087;&#1077;&#1085;&#1085;&#1099;&#1077;%20&#1087;&#1088;&#1080;&#1089;&#1090;&#1088;&#1086;&#1081;&#1082;&#1080;/&#1040;&#1085;&#1085;&#1091;&#1083;&#1080;&#1088;&#1086;&#1074;&#1072;&#1085;&#1086;" TargetMode="External"/><Relationship Id="rId456" Type="http://schemas.openxmlformats.org/officeDocument/2006/relationships/hyperlink" Target="&#1040;&#1055;&#1055;\2022\&#1040;&#1082;&#1090;%20&#1087;&#1088;&#1080;&#1077;&#1084;&#1072;-&#1087;&#1077;&#1088;&#1077;&#1076;&#1072;&#1095;&#1080;%20&#1056;&#1044;%20&#1055;&#1072;&#1088;&#1082;&#1085;&#1077;&#1092;&#1090;&#1100;%2014.09.2022.pdf" TargetMode="External"/><Relationship Id="rId663" Type="http://schemas.openxmlformats.org/officeDocument/2006/relationships/hyperlink" Target="&#1040;&#1055;&#1055;\2023\&#1040;&#1082;&#1090;%20&#1087;&#1088;&#1080;&#1077;&#1084;&#1072;-&#1087;&#1077;&#1088;&#1077;&#1076;&#1072;&#1095;&#1080;%20&#1056;&#1044;%20&#1055;&#1072;&#1088;&#1082;&#1085;&#1077;&#1092;&#1090;&#1100;%2028.03.2023.pdf" TargetMode="External"/><Relationship Id="rId870" Type="http://schemas.openxmlformats.org/officeDocument/2006/relationships/hyperlink" Target="&#1056;&#1044;/&#1064;&#1080;&#1092;&#1088;%202.1.4%20(&#1050;&#1043;%20&#8470;4)/&#1040;&#1056;%20-%20&#1072;&#1088;&#1093;&#1080;&#1090;%20&#1088;&#1077;&#1096;" TargetMode="External"/><Relationship Id="rId1086" Type="http://schemas.openxmlformats.org/officeDocument/2006/relationships/hyperlink" Target="&#1053;&#1072;&#1082;&#1083;&#1072;&#1076;&#1085;&#1099;&#1077;\2022\2022%2012%2016%20&#1041;&#1043;&#1048;_6430.pdf" TargetMode="External"/><Relationship Id="rId1293" Type="http://schemas.openxmlformats.org/officeDocument/2006/relationships/hyperlink" Target="&#1057;&#1044;\&#1064;&#1080;&#1092;&#1088;%203.1%20(&#1050;&#1088;&#1099;&#1090;&#1099;&#1081;%20&#1089;&#1082;&#1083;&#1072;&#1076;%20&#8470;1)\&#1042;&#1057;\&#1088;&#1077;&#1074;.&#1057;" TargetMode="External"/><Relationship Id="rId2137" Type="http://schemas.openxmlformats.org/officeDocument/2006/relationships/hyperlink" Target="&#1057;&#1044;/&#1064;&#1080;&#1092;&#1088;%201.1,%201.2,%202.1.0%20(&#1057;&#1056;&#1042;,%20&#1047;&#1058;,%20&#1058;&#1086;&#1085;&#1085;&#1077;&#1083;&#1100;)/&#1058;&#1061;%20-%20&#1090;&#1077;&#1093;&#1085;&#1086;&#1083;&#1086;&#1075;%20&#1087;&#1088;&#1086;&#1080;&#1079;&#1074;&#1086;&#1076;&#1089;&#1090;/&#1056;&#1077;&#1074;.A" TargetMode="External"/><Relationship Id="rId2344" Type="http://schemas.openxmlformats.org/officeDocument/2006/relationships/hyperlink" Target="&#1056;&#1044;/&#1064;&#1080;&#1092;&#1088;%206.1%20(&#1040;&#1041;&#1050;)/&#1050;&#1046;%20-%20&#1082;&#1086;&#1085;&#1089;&#1090;%20&#1078;&#1077;&#1083;&#1077;&#1079;&#1086;&#1073;/&#1050;&#1046;1%20-%20&#1082;&#1086;&#1085;&#1089;&#1090;&#1088;.%20&#1078;&#1073;/&#1040;&#1085;&#1085;&#1091;&#1083;&#1080;&#1088;&#1086;&#1074;&#1072;&#1085;&#1086;" TargetMode="External"/><Relationship Id="rId2551" Type="http://schemas.openxmlformats.org/officeDocument/2006/relationships/hyperlink" Target="&#1053;&#1072;&#1082;&#1083;&#1072;&#1076;&#1085;&#1099;&#1077;\2023\2023%2011%2023%20&#1041;&#1043;&#1048;_7088.pdf" TargetMode="External"/><Relationship Id="rId2789" Type="http://schemas.openxmlformats.org/officeDocument/2006/relationships/hyperlink" Target="&#1040;&#1055;&#1055;\2024\2407-1%20&#1040;&#1055;&#1055;%20&#1056;&#1044;%20&#1055;&#1072;&#1088;&#1082;&#1085;&#1077;&#1092;&#1090;&#1100;%2004.07.2024.pdf" TargetMode="External"/><Relationship Id="rId2996" Type="http://schemas.openxmlformats.org/officeDocument/2006/relationships/hyperlink" Target="&#1056;&#1044;\&#1064;&#1080;&#1092;&#1088;%208.4%20(&#1050;&#1055;&#1055;%20&#1089;&#1086;%20&#1089;&#1087;&#1077;&#1094;%20&#1087;&#1088;&#1086;&#1093;&#1086;&#1076;)\&#1040;&#1057;&#1059;&#1048;%20-%20&#1072;&#1074;&#1090;&#1086;&#1084;&#1072;&#1090;.%20&#1089;&#1080;&#1089;&#1090;.%20&#1091;&#1095;&#1077;&#1090;&#1072;" TargetMode="External"/><Relationship Id="rId109" Type="http://schemas.openxmlformats.org/officeDocument/2006/relationships/hyperlink" Target="&#1056;&#1044;/&#1064;&#1080;&#1092;&#1088;%202.2.3%20(&#1055;&#1077;&#1088;&#1077;&#1089;&#1099;&#1087;&#1085;&#1072;&#1103;%20&#1089;&#1090;&#1072;&#1085;&#1094;%20&#8470;3)/&#1058;&#1061;%20-%20&#1090;&#1077;&#1093;&#1085;&#1086;&#1083;&#1086;&#1075;&#1080;&#1103;%20&#1087;&#1088;&#1086;&#1080;&#1079;&#1074;&#1086;&#1076;&#1089;&#1090;&#1074;&#1072;/&#1040;&#1085;&#1085;&#1091;&#1083;&#1080;&#1088;&#1086;&#1074;&#1072;&#1085;&#1086;" TargetMode="External"/><Relationship Id="rId316" Type="http://schemas.openxmlformats.org/officeDocument/2006/relationships/hyperlink" Target="&#1056;&#1044;/&#1064;&#1080;&#1092;&#1088;%200.0%20(&#1042;&#1085;&#1091;&#1090;&#1088;&#1080;%20&#1074;&#1085;&#1077;&#1096;&#1085;&#1077;%20&#1087;&#1083;&#1086;&#1097;%20&#1089;&#1077;&#1090;&#1080;)/&#1057;&#1058;&#1042;.&#1057;&#1059;&#1041;(&#1057;&#1054;&#1058;)%20-&#1089;&#1080;&#1089;&#1090;%20&#1090;&#1077;&#1083;&#1077;&#1074;&#1080;&#1079;%20&#1074;&#1080;&#1076;&#1077;&#1086;&#1085;/&#1040;&#1085;&#1085;&#1091;&#1083;&#1080;&#1088;&#1086;&#1074;&#1072;&#1085;&#1086;" TargetMode="External"/><Relationship Id="rId523" Type="http://schemas.openxmlformats.org/officeDocument/2006/relationships/hyperlink" Target="&#1040;&#1055;&#1055;\2023\&#1040;&#1082;&#1090;%20&#1087;&#1088;&#1080;&#1077;&#1084;&#1072;-&#1087;&#1077;&#1088;&#1077;&#1076;&#1072;&#1095;&#1080;%20&#1056;&#1044;%20&#1055;&#1072;&#1088;&#1082;&#1085;&#1077;&#1092;&#1090;&#1100;%2020.11.2023.pdf" TargetMode="External"/><Relationship Id="rId968" Type="http://schemas.openxmlformats.org/officeDocument/2006/relationships/hyperlink" Target="&#1056;&#1044;/&#1064;&#1080;&#1092;&#1088;%202.2.4,%202.1.6%20(&#1055;&#1057;%20&#8470;4,%20&#1050;&#1043;%20&#8470;6)/&#1040;&#1056;%20-%20&#1072;&#1088;&#1093;&#1080;&#1090;&#1077;&#1082;&#1090;%20&#1088;&#1077;&#1096;/&#1040;&#1085;&#1085;&#1091;&#1083;&#1080;&#1088;&#1086;&#1074;&#1072;&#1085;&#1086;" TargetMode="External"/><Relationship Id="rId1153" Type="http://schemas.openxmlformats.org/officeDocument/2006/relationships/hyperlink" Target="&#1056;&#1044;/&#1064;&#1080;&#1092;&#1088;%208.4%20(&#1050;&#1055;&#1055;%20&#1089;&#1086;%20&#1089;&#1087;&#1077;&#1094;%20&#1087;&#1088;&#1086;&#1093;&#1086;&#1076;)/&#1055;&#1057;%20-%20&#1087;&#1088;&#1086;&#1090;&#1080;&#1074;&#1086;&#1087;%20&#1072;&#1074;&#1090;&#1086;&#1084;/&#1040;&#1085;&#1085;&#1091;&#1083;&#1080;&#1088;&#1086;&#1074;&#1072;&#1085;&#1086;" TargetMode="External"/><Relationship Id="rId1598" Type="http://schemas.openxmlformats.org/officeDocument/2006/relationships/hyperlink" Target="&#1056;&#1044;/&#1064;&#1080;&#1092;&#1088;%202.1.11%20(&#1050;&#1043;%20&#8470;11)/&#1069;&#1054;&#1052;%20-%20&#1101;&#1083;%20&#1086;&#1089;&#1074;&#1077;&#1097;/&#1040;&#1085;&#1085;&#1091;&#1083;&#1080;&#1088;&#1086;&#1074;&#1072;&#1085;&#1086;" TargetMode="External"/><Relationship Id="rId2204" Type="http://schemas.openxmlformats.org/officeDocument/2006/relationships/hyperlink" Target="&#1053;&#1072;&#1082;&#1083;&#1072;&#1076;&#1085;&#1099;&#1077;\2023\2023%2003%2031%20&#1041;&#1043;&#1048;_1576.pdf" TargetMode="External"/><Relationship Id="rId2649" Type="http://schemas.openxmlformats.org/officeDocument/2006/relationships/hyperlink" Target="&#1056;&#1044;/&#1064;&#1080;&#1092;&#1088;%208.4%20(&#1050;&#1055;&#1055;%20&#1089;&#1086;%20&#1089;&#1087;&#1077;&#1094;%20&#1087;&#1088;&#1086;&#1093;&#1086;&#1076;)/&#1040;&#1056;%20-%20&#1072;&#1088;&#1093;&#1080;&#1090;%20&#1088;&#1077;&#1096;" TargetMode="External"/><Relationship Id="rId2856" Type="http://schemas.openxmlformats.org/officeDocument/2006/relationships/hyperlink" Target="&#1056;&#1044;/&#1064;&#1080;&#1092;&#1088;%208.4%20(&#1050;&#1055;&#1055;%20&#1089;&#1086;%20&#1089;&#1087;&#1077;&#1094;%20&#1087;&#1088;&#1086;&#1093;&#1086;&#1076;)/&#1056;&#1058;%20-&#1089;&#1077;&#1090;&#1100;%20&#1088;&#1072;&#1076;&#1080;&#1086;&#1089;&#1074;&#1103;&#1079;&#1080;/&#1056;&#1058;1%20-%20&#1089;&#1080;&#1089;&#1090;%20&#1089;&#1074;&#1103;&#1079;&#1080;%20&#1087;&#1086;&#1075;&#1088;&#1072;&#1085;&#1080;&#1095;%20&#1082;&#1086;&#1085;&#1090;&#1088;/&#1040;&#1085;&#1085;&#1091;&#1083;&#1080;&#1088;&#1086;&#1074;&#1072;&#1085;&#1086;" TargetMode="External"/><Relationship Id="rId97" Type="http://schemas.openxmlformats.org/officeDocument/2006/relationships/hyperlink" Target="&#1056;&#1044;/&#1064;&#1080;&#1092;&#1088;%203.3.%20(&#1050;&#1091;&#1087;&#1086;&#1083;&#1100;&#1085;&#1099;&#1077;%20&#1089;&#1082;&#1083;&#1072;&#1076;&#1099;%203.3.1...3.3.8)/3.3/&#1040;&#1054;&#1042;%20-%20&#1072;&#1074;&#1090;.%20&#1089;&#1080;&#1089;.%20&#1086;&#1090;&#1086;&#1087;&#1083;.,%20&#1074;&#1077;&#1085;&#1090;.%20&#1080;%20&#1082;&#1086;&#1085;&#1076;/&#1040;&#1085;&#1085;&#1091;&#1083;&#1080;&#1088;&#1086;&#1074;&#1072;&#1085;&#1086;" TargetMode="External"/><Relationship Id="rId730" Type="http://schemas.openxmlformats.org/officeDocument/2006/relationships/hyperlink" Target="&#1053;&#1072;&#1082;&#1083;&#1072;&#1076;&#1085;&#1099;&#1077;\2023\2023%2009%2020%20&#1041;&#1043;&#1048;_5483.pdf" TargetMode="External"/><Relationship Id="rId828" Type="http://schemas.openxmlformats.org/officeDocument/2006/relationships/hyperlink" Target="&#1056;&#1044;/&#1064;&#1080;&#1092;&#1088;%202.1.1,%202.1.13%20(&#1050;&#1043;%20&#8470;%201,%2013)/&#1054;&#1042;%20-%20&#1086;&#1090;&#1086;&#1087;&#1083;.,%20&#1074;&#1077;&#1085;&#1090;.%20&#1080;%20&#1082;&#1086;&#1085;&#1076;&#1080;&#1094;" TargetMode="External"/><Relationship Id="rId1013" Type="http://schemas.openxmlformats.org/officeDocument/2006/relationships/hyperlink" Target="&#1056;&#1044;/&#1064;&#1080;&#1092;&#1088;%203.1%20(&#1050;&#1088;&#1099;&#1090;&#1099;&#1081;%20&#1089;&#1082;&#1083;&#1072;&#1076;%20%20&#8470;1)/AC%20-%20&#1040;&#1088;&#1093;&#1080;&#1090;&#1077;&#1082;&#1090;.-&#1089;&#1090;&#1088;&#1086;&#1080;&#1090;.%20&#1088;&#1077;&#1096;&#1077;&#1085;/&#1040;&#1085;&#1085;&#1091;&#1083;&#1080;&#1088;&#1086;&#1074;&#1072;&#1085;&#1086;" TargetMode="External"/><Relationship Id="rId1360" Type="http://schemas.openxmlformats.org/officeDocument/2006/relationships/hyperlink" Target="&#1056;&#1044;/&#1064;&#1080;&#1092;&#1088;%203.3.%20(&#1050;&#1091;&#1087;&#1086;&#1083;&#1100;&#1085;&#1099;&#1077;%20&#1089;&#1082;&#1083;&#1072;&#1076;&#1099;%203.3.1...3.3.8)/3.3/&#1054;&#1047;&#1050;%20-%20&#1086;&#1075;&#1085;&#1077;&#1079;&#1072;&#1097;/&#1040;&#1085;&#1085;&#1091;&#1083;&#1080;&#1088;&#1086;&#1074;&#1072;&#1085;&#1086;" TargetMode="External"/><Relationship Id="rId1458" Type="http://schemas.openxmlformats.org/officeDocument/2006/relationships/hyperlink" Target="&#1056;&#1044;/&#1064;&#1080;&#1092;&#1088;%201.1,%201.2%20(&#1057;&#1056;&#1042;,%20&#1047;&#1076;&#1072;&#1085;&#1080;&#1077;%20&#1090;&#1088;&#1072;&#1085;&#1089;&#1073;)/&#1042;&#1050;%20-%20&#1074;&#1086;&#1076;&#1086;&#1089;&#1085;&#1072;&#1073;&#1078;,%20&#1082;&#1072;&#1085;&#1072;&#1083;&#1080;&#1079;/&#1040;&#1085;&#1085;&#1091;&#1083;&#1080;&#1088;&#1086;&#1074;&#1072;&#1085;&#1086;" TargetMode="External"/><Relationship Id="rId1665" Type="http://schemas.openxmlformats.org/officeDocument/2006/relationships/hyperlink" Target="&#1056;&#1044;/&#1064;&#1080;&#1092;&#1088;%202.2.1%20(&#1055;&#1077;&#1088;&#1077;&#1089;&#1099;&#1087;&#1085;&#1072;&#1103;%20&#1089;&#1090;&#1072;&#1085;&#1094;%20&#8470;1)/&#1050;&#1046;%20-%20&#1082;&#1086;&#1085;&#1089;&#1090;&#1088;%20&#1078;&#1077;&#1083;&#1077;&#1079;&#1086;&#1073;/&#1050;&#1046;1/&#1040;&#1085;&#1085;&#1091;&#1083;&#1080;&#1088;&#1086;&#1074;&#1072;&#1085;&#1086;" TargetMode="External"/><Relationship Id="rId1872" Type="http://schemas.openxmlformats.org/officeDocument/2006/relationships/hyperlink" Target="&#1056;&#1044;/&#1064;&#1080;&#1092;&#1088;%203.2%20(&#1050;&#1088;&#1099;&#1090;&#1099;&#1081;%20&#1089;&#1082;&#1083;&#1072;&#1076;%20&#8470;2)/&#1050;&#1044;%20-%20&#1082;&#1086;&#1085;&#1089;&#1090;&#1088;%20&#1076;&#1077;&#1088;&#1077;&#1074;/&#1040;&#1085;&#1085;&#1091;&#1083;&#1080;&#1088;&#1086;&#1074;&#1072;&#1085;&#1086;" TargetMode="External"/><Relationship Id="rId2411" Type="http://schemas.openxmlformats.org/officeDocument/2006/relationships/hyperlink" Target="&#1053;&#1072;&#1082;&#1083;&#1072;&#1076;&#1085;&#1099;&#1077;\2023\2023%2009%2015%20&#1041;&#1043;&#1048;_5379.pdf" TargetMode="External"/><Relationship Id="rId2509" Type="http://schemas.openxmlformats.org/officeDocument/2006/relationships/hyperlink" Target="&#1056;&#1044;/&#1064;&#1080;&#1092;&#1088;%207.1%20(&#1056;&#1052;&#1052;)/&#1050;&#1052;%20-%20&#1082;&#1086;&#1085;&#1089;&#1090;&#1088;%20&#1084;&#1077;&#1090;&#1072;&#1083;&#1083;/&#1050;&#1052;%20-%20&#1082;&#1086;&#1085;&#1089;&#1090;&#1088;&#1091;&#1082;.%20&#1084;&#1077;&#1090;&#1072;&#1083;&#1083;/&#1040;&#1085;&#1085;&#1091;&#1083;&#1080;&#1088;&#1086;&#1074;&#1072;&#1085;&#1086;" TargetMode="External"/><Relationship Id="rId2716" Type="http://schemas.openxmlformats.org/officeDocument/2006/relationships/hyperlink" Target="&#1040;&#1055;&#1055;\2023\&#1040;&#1055;&#1055;%20&#1076;&#1083;&#1103;%202.2.2-&#1050;&#1046;01%20&#1080;&#1079;&#1084;.1" TargetMode="External"/><Relationship Id="rId1220" Type="http://schemas.openxmlformats.org/officeDocument/2006/relationships/hyperlink" Target="&#1056;&#1044;/&#1064;&#1080;&#1092;&#1088;%208.4%20(&#1050;&#1055;&#1055;%20&#1089;&#1086;%20&#1089;&#1087;&#1077;&#1094;%20&#1087;&#1088;&#1086;&#1093;&#1086;&#1076;)/&#1057;&#1057;%20-%20&#1089;&#1077;&#1090;&#1080;%20&#1089;&#1074;&#1103;&#1079;&#1080;/1632-2021-8.4-&#1057;&#1057;3.&#1057;&#1059;&#1041;%20-%20&#1082;&#1072;&#1073;.%20&#1083;&#1080;&#1085;&#1080;&#1080;%20&#1089;&#1074;&#1103;&#1079;&#1080;/&#1040;&#1085;&#1085;&#1091;&#1083;&#1080;&#1088;&#1086;&#1074;&#1072;&#1085;&#1086;/&#1048;&#1079;&#1084;.0/&#1040;&#1085;&#1085;&#1091;&#1083;&#1080;&#1088;" TargetMode="External"/><Relationship Id="rId1318" Type="http://schemas.openxmlformats.org/officeDocument/2006/relationships/hyperlink" Target="&#1056;&#1044;\&#1064;&#1080;&#1092;&#1088;%203.3.%20(&#1050;&#1091;&#1087;&#1086;&#1083;&#1100;&#1085;&#1099;&#1077;%20&#1089;&#1082;&#1083;&#1072;&#1076;&#1099;%203.3.1...3.3.8)\3.3\&#1050;&#1046;%20-%20&#1082;&#1086;&#1085;&#1089;&#1090;&#1088;%20&#1078;&#1077;&#1083;&#1077;&#1079;&#1086;&#1073;\&#1050;&#1046;02.&#1057;&#1059;&#1041;%20-%20&#1090;&#1086;&#1085;&#1085;&#1077;&#1083;&#1080;" TargetMode="External"/><Relationship Id="rId1525" Type="http://schemas.openxmlformats.org/officeDocument/2006/relationships/hyperlink" Target="&#1056;&#1044;/&#1064;&#1080;&#1092;&#1088;%202.1.2,%202.1.7%20(&#1050;&#1043;%20&#8470;2,%207)/&#1050;&#1052;%20-%20&#1082;&#1086;&#1085;&#1089;&#1090;&#1088;%20&#1084;&#1077;&#1090;&#1072;&#1083;&#1083;/&#1050;&#1052;3%20-%20&#1074;%20&#1086;&#1089;&#1103;&#1093;%2015-23/&#1040;&#1085;&#1085;&#1091;&#1083;&#1080;&#1088;&#1086;&#1074;&#1072;&#1085;&#1086;" TargetMode="External"/><Relationship Id="rId2923" Type="http://schemas.openxmlformats.org/officeDocument/2006/relationships/hyperlink" Target="&#1057;&#1044;/&#1064;&#1080;&#1092;&#1088;%201.1,%201.2%20(&#1057;&#1056;&#1042;,%20&#1047;&#1076;&#1072;&#1085;&#1080;&#1077;%20&#1090;&#1088;&#1072;&#1085;&#1089;&#1073;)/&#1050;&#1052;%20-%20&#1082;&#1086;&#1085;&#1089;&#1090;&#1088;&#1091;&#1082;&#1094;.%20&#1084;&#1077;&#1090;&#1072;&#1083;&#1083;/&#1050;&#1052;1" TargetMode="External"/><Relationship Id="rId1732" Type="http://schemas.openxmlformats.org/officeDocument/2006/relationships/hyperlink" Target="&#1056;&#1044;/&#1064;&#1080;&#1092;&#1088;%202.2.4,%202.1.6%20(&#1055;&#1057;%20&#8470;4,%20&#1050;&#1043;%20&#8470;6)/&#1042;&#1050;%20-%20&#1074;&#1086;&#1076;&#1086;&#1089;&#1085;,%20&#1082;&#1072;&#1085;&#1072;&#1083;&#1080;&#1079;/&#1040;&#1085;&#1085;&#1091;&#1083;&#1080;&#1088;&#1086;&#1074;&#1072;&#1085;&#1086;" TargetMode="External"/><Relationship Id="rId3185" Type="http://schemas.openxmlformats.org/officeDocument/2006/relationships/hyperlink" Target="&#1040;&#1055;&#1055;\2022\&#1040;&#1082;&#1090;%20&#1087;&#1088;&#1080;&#1077;&#1084;&#1072;-&#1087;&#1077;&#1088;&#1077;&#1076;&#1072;&#1095;&#1080;%20&#1056;&#1044;%20&#1055;&#1072;&#1088;&#1082;&#1085;&#1077;&#1092;&#1090;&#1100;%2020.07.2022.pdf" TargetMode="External"/><Relationship Id="rId24" Type="http://schemas.openxmlformats.org/officeDocument/2006/relationships/hyperlink" Target="&#1056;&#1044;/&#1064;&#1080;&#1092;&#1088;%203.2%20(&#1050;&#1088;&#1099;&#1090;&#1099;&#1081;%20&#1089;&#1082;&#1083;&#1072;&#1076;%20&#8470;2)/&#1050;&#1052;%20-%20&#1082;&#1086;&#1085;&#1089;&#1090;&#1088;%20&#1084;&#1077;&#1090;&#1072;&#1083;&#1083;/&#1050;&#1052;1%20-%20&#1087;&#1088;&#1080;&#1074;&#1086;&#1076;&#1085;&#1072;&#1103;%20&#1073;&#1072;&#1096;&#1085;&#1103;/&#1040;&#1085;&#1085;&#1091;&#1083;&#1080;&#1088;&#1086;&#1074;&#1072;&#1085;&#1086;/&#1048;&#1079;&#1084;.0/&#1040;&#1085;&#1085;&#1091;&#1083;&#1080;&#1088;" TargetMode="External"/><Relationship Id="rId2299" Type="http://schemas.openxmlformats.org/officeDocument/2006/relationships/hyperlink" Target="&#1056;&#1044;/&#1064;&#1080;&#1092;&#1088;%206.1%20(&#1040;&#1041;&#1050;)/&#1050;&#1046;%20-%20&#1082;&#1086;&#1085;&#1089;&#1090;%20&#1078;&#1077;&#1083;&#1077;&#1079;&#1086;&#1073;/&#1050;&#1046;0%20-%20&#1092;&#1091;&#1085;&#1076;&#1072;&#1084;&#1077;&#1085;&#1090;&#1099;/&#1040;&#1085;&#1085;&#1091;&#1083;&#1080;&#1088;&#1086;&#1074;&#1072;&#1085;&#1086;" TargetMode="External"/><Relationship Id="rId3045" Type="http://schemas.openxmlformats.org/officeDocument/2006/relationships/hyperlink" Target="&#1056;&#1044;\&#1064;&#1080;&#1092;&#1088;%205.2.3%20(&#1053;&#1072;&#1089;&#1086;&#1089;&#1085;%20&#1089;&#1090;%20&#1087;&#1086;&#1078;&#1072;&#1088;&#1086;&#1090;)\1372-2019-5.4-&#1040;&#1058;&#1061;%20-%20&#1072;&#1074;&#1090;.%20&#1090;&#1077;&#1093;&#1085;&#1080;&#1095;.%20&#1087;&#1088;&#1086;&#1094;\&#1048;&#1079;&#1084;.1" TargetMode="External"/><Relationship Id="rId3252" Type="http://schemas.openxmlformats.org/officeDocument/2006/relationships/hyperlink" Target="&#1057;&#1044;\&#1064;&#1080;&#1092;&#1088;%206.1%20(&#1040;&#1041;&#1050;)\&#1040;&#1057;&#1059;&#1048;\&#1088;&#1077;&#1074;.&#1040;" TargetMode="External"/><Relationship Id="rId173" Type="http://schemas.openxmlformats.org/officeDocument/2006/relationships/hyperlink" Target="&#1056;&#1044;/&#1064;&#1080;&#1092;&#1088;%202.2.7,%202.1.3%20(&#1055;&#1057;,%20&#1050;&#1043;%20&#8470;3)/&#1055;&#1058;%20-%20&#1089;&#1080;&#1089;&#1090;%20&#1072;&#1074;&#1090;&#1086;&#1084;&#1072;&#1090;.%20&#1087;&#1086;&#1078;&#1072;&#1088;&#1086;&#1090;/&#1040;&#1085;&#1085;&#1091;&#1083;&#1080;&#1088;&#1086;&#1074;&#1072;&#1085;&#1086;" TargetMode="External"/><Relationship Id="rId380" Type="http://schemas.openxmlformats.org/officeDocument/2006/relationships/hyperlink" Target="&#1057;&#1044;/&#1064;&#1080;&#1092;&#1088;%207.1%20(&#1056;&#1077;&#1084;&#1086;&#1085;&#1090;&#1085;&#1086;-&#1084;&#1077;&#1093;&#1072;&#1085;&#1080;&#1095;%20&#1084;&#1072;&#1089;&#1090;&#1077;&#1088;&#1089;&#1082;&#1072;&#1103;)/&#1050;&#1046;%20-%20&#1082;&#1086;&#1085;&#1089;&#1090;&#1088;&#1091;&#1082;.%20&#1078;&#1073;/&#1050;&#1046;1/&#1056;&#1077;&#1074;.D" TargetMode="External"/><Relationship Id="rId2061" Type="http://schemas.openxmlformats.org/officeDocument/2006/relationships/hyperlink" Target="&#1057;&#1044;\&#1064;&#1080;&#1092;&#1088;%202.2.1%20(&#1055;&#1057;%20&#8470;1)\&#1040;&#1056;\&#1088;&#1077;&#1074;.&#1040;" TargetMode="External"/><Relationship Id="rId3112" Type="http://schemas.openxmlformats.org/officeDocument/2006/relationships/hyperlink" Target="&#1057;&#1044;\&#1064;&#1080;&#1092;&#1088;%202.1.2,%202.1.7%20(&#1050;&#1043;%20&#8470;2,%207)\&#1058;&#1061;%20-%20&#1090;&#1077;&#1093;&#1085;&#1086;&#1083;&#1086;&#1075;.%20&#1087;&#1088;&#1086;&#1080;&#1079;&#1074;&#1086;&#1076;&#1089;&#1090;\&#1058;&#1061;2%20-%20&#1086;&#1089;&#1080;%208-14\&#1040;&#1085;&#1085;&#1091;&#1083;&#1080;&#1088;&#1086;&#1074;&#1072;&#1085;&#1086;" TargetMode="External"/><Relationship Id="rId240" Type="http://schemas.openxmlformats.org/officeDocument/2006/relationships/hyperlink" Target="&#1056;&#1044;/&#1064;&#1080;&#1092;&#1088;%202.2.2%20(&#1055;&#1077;&#1088;&#1077;&#1089;&#1099;&#1087;&#1085;&#1072;&#1103;%20&#1089;&#1090;&#1072;&#1085;&#1094;%20&#8470;2)/&#1054;&#1047;&#1050;%20-%20&#1086;&#1075;&#1085;&#1077;&#1079;&#1072;&#1097;&#1080;&#1090;&#1072;/&#1040;&#1085;&#1085;&#1091;&#1083;&#1080;&#1088;&#1086;&#1074;&#1072;&#1085;&#1086;" TargetMode="External"/><Relationship Id="rId478" Type="http://schemas.openxmlformats.org/officeDocument/2006/relationships/hyperlink" Target="&#1040;&#1055;&#1055;\2023\&#1040;&#1082;&#1090;%20&#1087;&#1088;&#1080;&#1077;&#1084;&#1072;-&#1087;&#1077;&#1088;&#1077;&#1076;&#1072;&#1095;&#1080;%20&#1056;&#1044;%20&#1055;&#1072;&#1088;&#1082;&#1085;&#1077;&#1092;&#1090;&#1100;%2026.07.2023.pdf" TargetMode="External"/><Relationship Id="rId685" Type="http://schemas.openxmlformats.org/officeDocument/2006/relationships/hyperlink" Target="&#1040;&#1055;&#1055;\2022\&#1040;&#1082;&#1090;%20&#1087;&#1088;&#1080;&#1077;&#1084;&#1072;-&#1087;&#1077;&#1088;&#1077;&#1076;&#1072;&#1095;&#1080;%20&#1056;&#1044;%20&#1055;&#1072;&#1088;&#1082;&#1085;&#1077;&#1092;&#1090;&#1100;%2012.12.2022.pdf" TargetMode="External"/><Relationship Id="rId892" Type="http://schemas.openxmlformats.org/officeDocument/2006/relationships/hyperlink" Target="&#1056;&#1044;\&#1064;&#1080;&#1092;&#1088;%202.1.8,%202.1.9,%202.1.10%20(&#1042;&#1086;&#1079;&#1076;&#1091;&#1093;&#1086;&#1089;&#1085;&#1072;&#1073;&#1078;%20&#1050;&#1043;%20&#8470;8,9,10)\&#1042;&#1057;%20-%20&#1074;&#1086;&#1079;&#1076;&#1091;&#1093;&#1086;&#1089;&#1085;&#1072;&#1073;&#1078;&#1077;&#1085;&#1080;&#1077;%20&#1050;&#1043;%20&#8470;8,9,10\&#1040;&#1085;&#1085;&#1091;&#1083;&#1080;&#1088;&#1086;&#1074;&#1072;&#1085;&#1086;" TargetMode="External"/><Relationship Id="rId2159" Type="http://schemas.openxmlformats.org/officeDocument/2006/relationships/hyperlink" Target="&#1056;&#1044;\&#1064;&#1080;&#1092;&#1088;%202.1.0%20(&#1058;&#1086;&#1085;&#1085;&#1077;&#1083;&#1100;)\&#1055;&#1059;%20-%20&#1087;&#1099;&#1083;&#1077;&#1091;&#1076;&#1072;&#1083;&#1077;&#1085;&#1080;&#1077;" TargetMode="External"/><Relationship Id="rId2366" Type="http://schemas.openxmlformats.org/officeDocument/2006/relationships/hyperlink" Target="&#1040;&#1055;&#1055;\2024\&#1054;&#1054;&#1054;%20&#1058;&#1050;%20&#171;&#1058;&#1077;&#1083;&#1077;&#1089;&#1074;&#1103;&#1079;&#1100;&#187;\2406-4%20&#1040;&#1055;&#1055;%20&#1056;&#1044;%20&#1058;&#1077;&#1083;&#1077;&#1089;&#1074;&#1103;&#1079;&#1100;%2027.06.2024.pdf" TargetMode="External"/><Relationship Id="rId2573" Type="http://schemas.openxmlformats.org/officeDocument/2006/relationships/hyperlink" Target="&#1056;&#1044;/&#1064;&#1080;&#1092;&#1088;%208.1%20(&#1050;&#1055;&#1055;-1%20&#1089;&#1084;&#1086;&#1090;&#1088;%20&#1101;&#1089;&#1090;%20&#1046;&#1044;)/&#1048;&#1057;&#1041;%20-%20&#1080;&#1085;&#1090;&#1077;&#1075;&#1088;%20&#1089;&#1080;&#1089;&#1090;%20&#1073;&#1077;&#1079;&#1086;&#1087;/&#1040;&#1085;&#1085;&#1091;&#1083;&#1080;&#1088;&#1086;&#1074;&#1072;&#1085;&#1086;" TargetMode="External"/><Relationship Id="rId2780" Type="http://schemas.openxmlformats.org/officeDocument/2006/relationships/hyperlink" Target="&#1056;&#1044;\&#1064;&#1080;&#1092;&#1088;%203.3.%20(&#1050;&#1091;&#1087;&#1086;&#1083;&#1100;&#1085;&#1099;&#1077;%20&#1089;&#1082;&#1083;&#1072;&#1076;&#1099;%203.3.1...3.3.8)\3.3\&#1040;&#1056;%20-%20&#1072;&#1088;&#1093;&#1080;&#1090;%20&#1088;&#1077;&#1096;" TargetMode="External"/><Relationship Id="rId100" Type="http://schemas.openxmlformats.org/officeDocument/2006/relationships/hyperlink" Target="&#1056;&#1044;/&#1064;&#1080;&#1092;&#1088;%202.1.5,2.1.6,2.1.8..2.1.10,2.1.12,2.1.13,2.2.4..2.2.6/&#1055;&#1058;%20-%20&#1089;&#1080;&#1089;.%20&#1072;&#1074;&#1090;&#1086;&#1084;&#1072;&#1090;%20&#1087;&#1086;&#1078;&#1072;&#1088;&#1086;&#1090;/&#1040;&#1085;&#1085;&#1091;&#1083;&#1080;&#1088;&#1086;&#1074;&#1072;&#1085;&#1086;" TargetMode="External"/><Relationship Id="rId338" Type="http://schemas.openxmlformats.org/officeDocument/2006/relationships/hyperlink" Target="&#1056;&#1044;\&#1064;&#1080;&#1092;&#1088;%202.2.3%20(&#1055;&#1077;&#1088;&#1077;&#1089;&#1099;&#1087;&#1085;&#1072;&#1103;%20&#1089;&#1090;&#1072;&#1085;&#1094;%20&#8470;3)\&#1069;&#1054;&#1052;%20-%20&#1101;&#1083;%20&#1086;&#1089;&#1074;&#1077;&#1097;\&#1040;&#1085;&#1085;&#1091;&#1083;&#1080;&#1088;&#1086;&#1074;&#1072;&#1085;&#1086;" TargetMode="External"/><Relationship Id="rId545" Type="http://schemas.openxmlformats.org/officeDocument/2006/relationships/hyperlink" Target="&#1040;&#1055;&#1055;\2023\&#1040;&#1082;&#1090;%20&#1087;&#1088;&#1080;&#1077;&#1084;&#1072;-&#1087;&#1077;&#1088;&#1077;&#1076;&#1072;&#1095;&#1080;%20&#1056;&#1044;%20&#1055;&#1072;&#1088;&#1082;&#1085;&#1077;&#1092;&#1090;&#1100;%2019.09.2023.pdf" TargetMode="External"/><Relationship Id="rId752" Type="http://schemas.openxmlformats.org/officeDocument/2006/relationships/hyperlink" Target="&#1053;&#1072;&#1082;&#1083;&#1072;&#1076;&#1085;&#1099;&#1077;\2023\2023%2012%2022%20&#1041;&#1043;&#1048;_7801.pdf" TargetMode="External"/><Relationship Id="rId1175" Type="http://schemas.openxmlformats.org/officeDocument/2006/relationships/hyperlink" Target="&#1056;&#1044;\&#1064;&#1080;&#1092;&#1088;%202.1.2,%202.1.7%20(&#1050;&#1043;%20&#8470;2,%207)\&#1058;&#1061;%20-%20&#1090;&#1077;&#1093;&#1085;&#1086;&#1083;&#1086;&#1075;.%20&#1087;&#1088;&#1086;&#1080;&#1079;&#1074;&#1086;&#1076;\&#1058;&#1061;3%20-%20&#1074;%20&#1086;&#1089;&#1103;&#1093;%2015-23" TargetMode="External"/><Relationship Id="rId1382" Type="http://schemas.openxmlformats.org/officeDocument/2006/relationships/hyperlink" Target="&#1056;&#1044;\&#1064;&#1080;&#1092;&#1088;%202.2.4,%202.1.6%20(&#1055;&#1057;%20&#8470;4,%20&#1050;&#1043;%20&#8470;6)\&#1050;&#1046;%20-%20&#1082;&#1086;&#1085;&#1089;&#1090;&#1088;%20&#1078;&#1077;&#1083;&#1077;&#1079;&#1086;&#1073;\&#1050;&#1046;1%20-%20&#1087;&#1077;&#1088;&#1077;&#1082;&#1088;&#1099;&#1090;&#1080;&#1103;" TargetMode="External"/><Relationship Id="rId2019" Type="http://schemas.openxmlformats.org/officeDocument/2006/relationships/hyperlink" Target="&#1056;&#1044;/&#1064;&#1080;&#1092;&#1088;%205.1.4%20(&#1058;&#1055;%20&#8470;4)/&#1050;&#1046;%20-%20&#1082;&#1086;&#1085;&#1089;&#1090;&#1088;%20&#1078;&#1077;&#1083;&#1077;&#1079;&#1086;&#1073;/&#1040;&#1085;&#1085;&#1091;&#1083;&#1080;&#1088;&#1086;&#1074;&#1072;&#1085;&#1086;" TargetMode="External"/><Relationship Id="rId2226" Type="http://schemas.openxmlformats.org/officeDocument/2006/relationships/hyperlink" Target="&#1056;&#1044;/&#1064;&#1080;&#1092;&#1088;%205.2.3%20(&#1053;&#1072;&#1089;&#1086;&#1089;&#1085;%20&#1089;&#1090;%20&#1087;&#1086;&#1078;&#1072;&#1088;&#1086;&#1090;)/1372-2019-5.4-&#1069;&#1057;%20-%20&#1101;&#1083;&#1077;&#1082;&#1090;&#1088;&#1086;&#1089;&#1085;&#1072;&#1073;/&#1040;&#1085;&#1085;&#1091;&#1083;&#1080;&#1088;&#1086;&#1074;&#1072;&#1085;&#1086;" TargetMode="External"/><Relationship Id="rId2433" Type="http://schemas.openxmlformats.org/officeDocument/2006/relationships/hyperlink" Target="&#1056;&#1044;/&#1064;&#1080;&#1092;&#1088;%206.1%20(&#1040;&#1041;&#1050;)/&#1055;&#1057;.&#1057;&#1059;&#1041;%20-%20&#1087;&#1088;&#1086;&#1090;&#1080;&#1074;&#1086;&#1087;&#1086;&#1078;%20&#1072;&#1074;&#1090;&#1086;&#1084;/&#1040;&#1085;&#1085;&#1091;&#1083;&#1080;&#1088;&#1086;&#1074;&#1072;&#1085;&#1086;" TargetMode="External"/><Relationship Id="rId2640" Type="http://schemas.openxmlformats.org/officeDocument/2006/relationships/hyperlink" Target="&#1056;&#1044;/&#1064;&#1080;&#1092;&#1088;%208.3%20(&#1050;&#1055;&#1055;%20&#8470;3)/&#1057;&#1057;%20-&#1089;&#1077;&#1090;&#1080;%20&#1089;&#1074;&#1103;&#1079;&#1080;/&#1040;&#1085;&#1085;&#1091;&#1083;&#1080;&#1088;&#1086;&#1074;&#1072;&#1085;&#1086;" TargetMode="External"/><Relationship Id="rId2878" Type="http://schemas.openxmlformats.org/officeDocument/2006/relationships/hyperlink" Target="&#1056;&#1044;/&#1064;&#1080;&#1092;&#1088;%208.4%20(&#1050;&#1055;&#1055;%20&#1089;&#1086;%20&#1089;&#1087;&#1077;&#1094;%20&#1087;&#1088;&#1086;&#1093;&#1086;&#1076;)/&#1069;&#1054;&#1052;%20-%20&#1101;&#1083;.%20&#1086;&#1089;&#1074;&#1077;&#1097;/&#1040;&#1085;&#1085;&#1091;&#1083;&#1080;&#1088;&#1086;&#1074;&#1072;&#1085;&#1086;" TargetMode="External"/><Relationship Id="rId405" Type="http://schemas.openxmlformats.org/officeDocument/2006/relationships/hyperlink" Target="&#1057;&#1044;/&#1064;&#1080;&#1092;&#1088;%202.2.4%20(&#1055;&#1057;%20&#8470;4)/&#1040;&#1054;&#1042;" TargetMode="External"/><Relationship Id="rId612" Type="http://schemas.openxmlformats.org/officeDocument/2006/relationships/hyperlink" Target="&#1040;&#1055;&#1055;\2024\&#1040;&#1055;&#1055;%20&#1056;&#1044;%20&#1055;&#1072;&#1088;&#1082;&#1085;&#1077;&#1092;&#1090;&#1100;%2013.02.2024.pdf" TargetMode="External"/><Relationship Id="rId1035" Type="http://schemas.openxmlformats.org/officeDocument/2006/relationships/hyperlink" Target="&#1056;&#1044;\&#1064;&#1080;&#1092;&#1088;%202.2.6%20(&#1055;&#1077;&#1088;&#1077;&#1089;&#1099;&#1087;&#1085;&#1072;&#1103;%20&#1089;&#1090;&#1072;&#1085;&#1094;%20&#8470;6)\&#1050;&#1052;%20-%20&#1082;&#1086;&#1085;&#1089;&#1090;%20&#1084;&#1077;&#1090;&#1072;&#1083;&#1083;\&#1040;&#1085;&#1085;&#1091;&#1083;&#1080;&#1088;&#1086;&#1074;&#1072;&#1085;&#1086;" TargetMode="External"/><Relationship Id="rId1242" Type="http://schemas.openxmlformats.org/officeDocument/2006/relationships/hyperlink" Target="&#1053;&#1072;&#1082;&#1083;&#1072;&#1076;&#1085;&#1099;&#1077;\2022\2022%2010%2013%20&#1041;&#1043;&#1048;_5150.pdf" TargetMode="External"/><Relationship Id="rId1687" Type="http://schemas.openxmlformats.org/officeDocument/2006/relationships/hyperlink" Target="&#1056;&#1044;/&#1064;&#1080;&#1092;&#1088;%202.2.1%20(&#1055;&#1077;&#1088;&#1077;&#1089;&#1099;&#1087;&#1085;&#1072;&#1103;%20&#1089;&#1090;&#1072;&#1085;&#1094;%20&#8470;1)/&#1058;&#1052;%20-%20&#1090;&#1077;&#1087;&#1083;&#1086;&#1084;%20&#1088;&#1077;&#1096;/&#1040;&#1085;&#1085;&#1091;&#1083;&#1080;&#1088;&#1086;&#1074;&#1072;&#1085;&#1086;" TargetMode="External"/><Relationship Id="rId1894" Type="http://schemas.openxmlformats.org/officeDocument/2006/relationships/hyperlink" Target="&#1056;&#1044;/&#1064;&#1080;&#1092;&#1088;%203.2%20(&#1050;&#1088;&#1099;&#1090;&#1099;&#1081;%20&#1089;&#1082;&#1083;&#1072;&#1076;%20&#8470;2)/&#1054;&#1042;%20-%20&#1086;&#1090;&#1086;&#1087;&#1083;,%20&#1074;&#1077;&#1085;&#1090;,%20&#1082;&#1086;&#1085;&#1076;/&#1040;&#1085;&#1085;&#1091;&#1083;&#1080;&#1088;&#1086;&#1074;&#1072;&#1085;&#1086;" TargetMode="External"/><Relationship Id="rId2500" Type="http://schemas.openxmlformats.org/officeDocument/2006/relationships/hyperlink" Target="&#1057;&#1044;\&#1064;&#1080;&#1092;&#1088;%203.1%20(&#1050;&#1088;&#1099;&#1090;&#1099;&#1081;%20&#1089;&#1082;&#1083;&#1072;&#1076;%20&#8470;1)\&#1054;&#1042;\&#1088;&#1077;&#1074;.&#1040;" TargetMode="External"/><Relationship Id="rId2738" Type="http://schemas.openxmlformats.org/officeDocument/2006/relationships/hyperlink" Target="&#1040;&#1055;&#1055;\2023\&#1040;&#1082;&#1090;%20&#1087;&#1088;&#1080;&#1077;&#1084;&#1072;-&#1087;&#1077;&#1088;&#1077;&#1076;&#1072;&#1095;&#1080;%20&#1056;&#1044;%20&#1055;&#1072;&#1088;&#1082;&#1085;&#1077;&#1092;&#1090;&#1100;%2014.07.2023.pdf" TargetMode="External"/><Relationship Id="rId2945" Type="http://schemas.openxmlformats.org/officeDocument/2006/relationships/hyperlink" Target="&#1053;&#1072;&#1082;&#1083;&#1072;&#1076;&#1085;&#1099;&#1077;\2023\2023%2011%2015%20&#1041;&#1043;&#1048;_6860.pdf" TargetMode="External"/><Relationship Id="rId917" Type="http://schemas.openxmlformats.org/officeDocument/2006/relationships/hyperlink" Target="&#1056;&#1044;/&#1064;&#1080;&#1092;&#1088;%202.2.1%20(&#1055;&#1077;&#1088;&#1077;&#1089;&#1099;&#1087;&#1085;&#1072;&#1103;%20&#1089;&#1090;&#1072;&#1085;&#1094;%20&#8470;1)/&#1050;&#1046;%20-%20&#1082;&#1086;&#1085;&#1089;&#1090;&#1088;%20&#1078;&#1077;&#1083;&#1077;&#1079;&#1086;&#1073;/&#1050;&#1046;2/&#1040;&#1085;&#1085;&#1091;&#1083;&#1080;&#1088;&#1086;&#1074;&#1072;&#1085;&#1086;" TargetMode="External"/><Relationship Id="rId1102" Type="http://schemas.openxmlformats.org/officeDocument/2006/relationships/hyperlink" Target="&#1057;&#1044;\&#1064;&#1080;&#1092;&#1088;%208.4%20(&#1050;&#1055;&#1055;%20&#1089;&#1086;%20&#1089;&#1087;&#1077;&#1094;%20&#1087;&#1088;&#1086;&#1093;&#1086;&#1076;)\&#1054;&#1057;\&#1054;&#1057;2\&#1048;&#1079;&#1084;.0" TargetMode="External"/><Relationship Id="rId1547" Type="http://schemas.openxmlformats.org/officeDocument/2006/relationships/hyperlink" Target="&#1056;&#1044;/&#1064;&#1080;&#1092;&#1088;%202.1.4%20(&#1050;&#1043;%20&#8470;4)/&#1040;&#1056;%20-%20&#1072;&#1088;&#1093;&#1080;&#1090;%20&#1088;&#1077;&#1096;/&#1040;&#1085;&#1085;&#1091;&#1083;&#1080;&#1088;&#1086;&#1074;&#1072;&#1085;&#1086;" TargetMode="External"/><Relationship Id="rId1754" Type="http://schemas.openxmlformats.org/officeDocument/2006/relationships/hyperlink" Target="&#1056;&#1044;/&#1064;&#1080;&#1092;&#1088;%202.2.5,%202.1.6,%202.1.13%20(&#1055;&#1057;%20&#8470;5,%20&#1050;&#1043;%20&#8470;%206,%2013)/&#1050;&#1046;%20-%20&#1082;&#1086;&#1085;&#1089;&#1090;&#1088;%20&#1078;&#1077;&#1083;&#1077;&#1079;&#1086;&#1073;/&#1050;&#1046;1%20-%20&#1087;&#1077;&#1088;&#1077;&#1082;&#1088;&#1099;&#1090;&#1080;&#1103;/&#1040;&#1085;&#1085;&#1091;&#1083;&#1080;&#1088;&#1086;&#1074;&#1072;&#1085;&#1086;" TargetMode="External"/><Relationship Id="rId1961" Type="http://schemas.openxmlformats.org/officeDocument/2006/relationships/hyperlink" Target="&#1056;&#1044;/&#1064;&#1080;&#1092;&#1088;%203.3.%20(&#1050;&#1091;&#1087;&#1086;&#1083;&#1100;&#1085;&#1099;&#1077;%20&#1089;&#1082;&#1083;&#1072;&#1076;&#1099;%203.3.1...3.3.8)/3.3/&#1054;&#1042;%20-%20&#1086;&#1090;&#1086;&#1087;&#1083;,%20&#1074;&#1077;&#1085;&#1090;,%20&#1082;&#1086;&#1085;&#1076;&#1080;&#1094;/&#1040;&#1085;&#1085;&#1091;&#1083;&#1080;&#1088;&#1086;&#1074;&#1072;&#1085;&#1086;" TargetMode="External"/><Relationship Id="rId2805" Type="http://schemas.openxmlformats.org/officeDocument/2006/relationships/hyperlink" Target="&#1040;&#1055;&#1055;\2023\&#1040;&#1082;&#1090;%20&#1087;&#1088;&#1080;&#1077;&#1084;&#1072;-&#1087;&#1077;&#1088;&#1077;&#1076;&#1072;&#1095;&#1080;%20&#1056;&#1044;%20&#1055;&#1072;&#1088;&#1082;&#1085;&#1077;&#1092;&#1090;&#1100;%2016.10.2023.pdf" TargetMode="External"/><Relationship Id="rId46" Type="http://schemas.openxmlformats.org/officeDocument/2006/relationships/hyperlink" Target="&#1056;&#1044;/&#1064;&#1080;&#1092;&#1088;%202.2.6%20(&#1055;&#1077;&#1088;&#1077;&#1089;&#1099;&#1087;&#1085;&#1072;&#1103;%20&#1089;&#1090;&#1072;&#1085;&#1094;%20&#8470;6)/&#1058;&#1061;%20-%20&#1090;&#1077;&#1093;&#1085;&#1086;&#1083;&#1086;&#1075;&#1080;&#1103;%20&#1087;&#1088;&#1086;&#1080;&#1079;&#1074;&#1086;&#1076;&#1089;&#1090;&#1074;&#1072;/&#1040;&#1085;&#1085;&#1091;&#1083;&#1080;&#1088;&#1086;&#1074;&#1072;&#1085;&#1086;" TargetMode="External"/><Relationship Id="rId1407" Type="http://schemas.openxmlformats.org/officeDocument/2006/relationships/hyperlink" Target="&#1056;&#1044;/&#1064;&#1080;&#1092;&#1088;%202.2.5,%202.1.6,%202.1.13%20(&#1055;&#1057;%20&#8470;5,%20&#1050;&#1043;%20&#8470;%206,%2013)/&#1054;&#1047;&#1050;(&#1055;&#1054;&#1047;)%20-%20&#1086;&#1075;&#1085;&#1077;&#1079;&#1072;&#1097;/&#1040;&#1085;&#1085;&#1091;&#1083;&#1080;&#1088;&#1086;&#1074;&#1072;&#1085;&#1086;" TargetMode="External"/><Relationship Id="rId1614" Type="http://schemas.openxmlformats.org/officeDocument/2006/relationships/hyperlink" Target="&#1056;&#1044;/&#1064;&#1080;&#1092;&#1088;%202.1.12%20(&#1050;&#1043;%20&#8470;12)/&#1050;&#1052;%20-%20&#1082;&#1086;&#1085;&#1089;&#1090;&#1088;%20&#1084;&#1077;&#1090;&#1072;&#1083;&#1083;/&#1040;&#1085;&#1085;&#1091;&#1083;&#1080;&#1088;&#1086;&#1074;&#1072;&#1085;&#1080;&#1077;" TargetMode="External"/><Relationship Id="rId1821" Type="http://schemas.openxmlformats.org/officeDocument/2006/relationships/hyperlink" Target="&#1056;&#1044;/&#1064;&#1080;&#1092;&#1088;%203.1%20(&#1050;&#1088;&#1099;&#1090;&#1099;&#1081;%20&#1089;&#1082;&#1083;&#1072;&#1076;%20%20&#8470;1)/&#1042;&#1050;%20-%20&#1074;&#1086;&#1076;&#1086;&#1089;&#1085;%20&#1082;&#1072;&#1085;&#1072;&#1083;&#1080;&#1079;/&#1040;&#1085;&#1085;&#1091;&#1083;&#1080;&#1088;&#1086;&#1074;&#1072;&#1085;&#1086;" TargetMode="External"/><Relationship Id="rId3067" Type="http://schemas.openxmlformats.org/officeDocument/2006/relationships/hyperlink" Target="&#1040;&#1055;&#1055;\2025\&#1056;&#1044;\25-3%20&#1040;&#1055;&#1055;%20&#1056;&#1044;%20&#1057;&#1090;&#1088;&#1086;&#1081;&#1088;&#1077;&#1084;&#1086;&#1085;&#1090;&#1084;&#1086;&#1085;&#1090;&#1072;&#1078;%2027.01.2025.pdf" TargetMode="External"/><Relationship Id="rId3274" Type="http://schemas.openxmlformats.org/officeDocument/2006/relationships/hyperlink" Target="&#1040;&#1055;&#1055;\2022\&#1040;&#1082;&#1090;%20&#1087;&#1088;&#1080;&#1077;&#1084;&#1072;-&#1087;&#1077;&#1088;&#1077;&#1076;&#1072;&#1095;&#1080;%20&#1056;&#1044;%20&#1055;&#1072;&#1088;&#1082;&#1085;&#1077;&#1092;&#1090;&#1100;%2020.07.2022.pdf" TargetMode="External"/><Relationship Id="rId195" Type="http://schemas.openxmlformats.org/officeDocument/2006/relationships/hyperlink" Target="&#1056;&#1044;/&#1064;&#1080;&#1092;&#1088;%202.2.7%20(&#1055;&#1088;&#1080;&#1074;&#1086;&#1076;&#1085;&#1072;&#1103;%20&#1089;&#1090;&#1072;&#1085;&#1094;&#1080;&#1103;)/&#1050;&#1046;%20-%20&#1082;&#1086;&#1085;&#1089;&#1090;&#1088;%20&#1078;&#1077;&#1083;&#1077;&#1079;&#1086;&#1073;/&#1050;&#1046;02%20-%20&#1088;&#1086;&#1089;&#1090;&#1074;&#1077;&#1088;&#1082;&#1080;/&#1040;&#1085;&#1085;&#1091;&#1083;&#1080;&#1088;&#1086;&#1074;&#1072;&#1085;&#1086;" TargetMode="External"/><Relationship Id="rId1919" Type="http://schemas.openxmlformats.org/officeDocument/2006/relationships/hyperlink" Target="&#1056;&#1044;/&#1064;&#1080;&#1092;&#1088;%203.3.%20(&#1050;&#1091;&#1087;&#1086;&#1083;&#1100;&#1085;&#1099;&#1077;%20&#1089;&#1082;&#1083;&#1072;&#1076;&#1099;%203.3.1...3.3.8)/3.3/&#1042;&#1050;%20-%20&#1074;&#1086;&#1076;&#1086;&#1089;&#1085;,%20&#1082;&#1072;&#1085;&#1072;&#1083;&#1080;&#1079;/&#1040;&#1085;&#1085;&#1091;&#1083;&#1080;&#1088;&#1086;&#1074;&#1072;&#1085;&#1086;" TargetMode="External"/><Relationship Id="rId2083" Type="http://schemas.openxmlformats.org/officeDocument/2006/relationships/hyperlink" Target="&#1056;&#1044;/&#1064;&#1080;&#1092;&#1088;%202.2.1%20(&#1055;&#1077;&#1088;&#1077;&#1089;&#1099;&#1087;&#1085;&#1072;&#1103;%20&#1089;&#1090;&#1072;&#1085;&#1094;%20&#8470;1)/&#1054;&#1047;&#1050;(&#1055;&#1054;&#1047;)%20-%20&#1086;&#1075;&#1085;&#1077;&#1079;&#1072;&#1097;&#1080;&#1090;&#1072;" TargetMode="External"/><Relationship Id="rId2290" Type="http://schemas.openxmlformats.org/officeDocument/2006/relationships/hyperlink" Target="&#1057;&#1044;\&#1064;&#1080;&#1092;&#1088;%202.2.3%20(&#1055;&#1077;&#1088;&#1077;&#1089;&#1099;&#1087;&#1085;&#1072;&#1103;%20&#1089;&#1090;&#1072;&#1085;&#1094;%20&#8470;3)\&#1069;&#1054;&#1052;\&#1088;&#1077;&#1074;.&#1040;" TargetMode="External"/><Relationship Id="rId2388" Type="http://schemas.openxmlformats.org/officeDocument/2006/relationships/hyperlink" Target="&#1040;&#1055;&#1055;\2024\&#1054;&#1054;&#1054;%20&#1040;&#1083;&#1077;&#1082;&#1086;&#1085;-&#1056;&#1091;&#1089;\2411-2%20&#1040;&#1055;&#1055;%20&#1056;&#1044;%20&#1040;&#1083;&#1077;&#1082;&#1086;&#1085;-&#1056;&#1091;&#1089;%2011.11.2024.pdf" TargetMode="External"/><Relationship Id="rId2595" Type="http://schemas.openxmlformats.org/officeDocument/2006/relationships/hyperlink" Target="&#1056;&#1044;/&#1064;&#1080;&#1092;&#1088;%208.1%20(&#1050;&#1055;&#1055;-1%20&#1089;&#1084;&#1086;&#1090;&#1088;%20&#1101;&#1089;&#1090;%20&#1046;&#1044;)/&#1069;&#1054;&#1052;%20-%20&#1101;&#1083;.%20&#1086;&#1089;&#1074;&#1077;&#1097;/&#1040;&#1085;&#1085;&#1091;&#1083;&#1080;&#1088;&#1086;&#1074;&#1072;&#1085;&#1086;" TargetMode="External"/><Relationship Id="rId3134" Type="http://schemas.openxmlformats.org/officeDocument/2006/relationships/hyperlink" Target="&#1057;&#1044;\&#1064;&#1080;&#1092;&#1088;%202.2.1,%202.1.1%20(&#1055;&#1077;&#1088;&#1077;&#1089;&#1099;&#1087;&#1085;&#1072;&#1103;%20&#1089;&#1090;&#1072;&#1085;&#1094;%20&#8470;1,%20&#1050;&#1086;&#1085;&#1074;&#1077;&#1081;&#1077;&#1088;&#1085;&#1072;&#1103;%20&#1075;&#1072;&#1083;&#1077;&#1088;&#1077;&#1103;%20&#8470;1)\&#1058;&#1061;%20-%20&#1090;&#1077;&#1093;&#1085;&#1086;&#1083;&#1086;&#1075;%20&#1087;&#1088;&#1086;&#1080;&#1079;&#1074;&#1086;&#1076;&#1089;&#1090;\&#1088;&#1077;&#1074;.&#1042;" TargetMode="External"/><Relationship Id="rId262" Type="http://schemas.openxmlformats.org/officeDocument/2006/relationships/hyperlink" Target="&#1056;&#1044;/&#1064;&#1080;&#1092;&#1088;%200.0%20(&#1042;&#1085;&#1091;&#1090;&#1088;&#1080;%20&#1074;&#1085;&#1077;&#1096;&#1085;&#1077;%20&#1087;&#1083;&#1086;&#1097;%20&#1089;&#1077;&#1090;&#1080;)/&#1050;&#1046;%20-%20&#1082;&#1086;&#1085;&#1089;&#1090;&#1088;%20&#1078;&#1077;&#1083;&#1077;&#1079;&#1086;&#1073;/&#1050;&#1046;01%20-%20&#1082;&#1072;&#1073;.%20&#1082;&#1086;&#1083;&#1086;&#1076;/&#1040;&#1085;&#1085;&#1091;&#1083;&#1080;&#1088;&#1086;&#1074;&#1072;&#1085;&#1086;" TargetMode="External"/><Relationship Id="rId567" Type="http://schemas.openxmlformats.org/officeDocument/2006/relationships/hyperlink" Target="&#1040;&#1055;&#1055;\2022\&#1040;&#1082;&#1090;%20&#1087;&#1088;&#1080;&#1077;&#1084;&#1072;-&#1087;&#1077;&#1088;&#1077;&#1076;&#1072;&#1095;&#1080;%20&#1056;&#1044;%20&#1055;&#1072;&#1088;&#1082;&#1085;&#1077;&#1092;&#1090;&#1100;%2022.12.2022.pdf" TargetMode="External"/><Relationship Id="rId1197" Type="http://schemas.openxmlformats.org/officeDocument/2006/relationships/hyperlink" Target="&#1057;&#1044;\&#1064;&#1080;&#1092;&#1088;%202.1.11%20(&#1050;&#1043;%20&#8470;11)\&#1069;&#1054;&#1052;\&#1088;&#1077;&#1074;.&#1040;" TargetMode="External"/><Relationship Id="rId2150" Type="http://schemas.openxmlformats.org/officeDocument/2006/relationships/hyperlink" Target="&#1056;&#1044;/&#1064;&#1080;&#1092;&#1088;%203.3.%20(&#1050;&#1091;&#1087;&#1086;&#1083;&#1100;&#1085;&#1099;&#1077;%20&#1089;&#1082;&#1083;&#1072;&#1076;&#1099;%203.3.1...3.3.8)/3.3/&#1069;&#1054;&#1052;%20-%20&#1101;&#1083;%20&#1086;&#1089;&#1074;&#1077;&#1097;/&#1040;&#1085;&#1085;&#1091;&#1083;&#1080;&#1088;&#1086;&#1074;&#1072;&#1085;&#1086;" TargetMode="External"/><Relationship Id="rId2248" Type="http://schemas.openxmlformats.org/officeDocument/2006/relationships/hyperlink" Target="&#1056;&#1044;/&#1064;&#1080;&#1092;&#1088;%205.3%20(&#1050;&#1086;&#1090;&#1077;&#1083;&#1100;&#1085;&#1072;&#1103;)/&#1055;&#1057;%20-%20&#1087;&#1088;&#1086;&#1090;&#1080;&#1074;&#1086;&#1087;%20&#1072;&#1074;&#1090;&#1086;&#1084;&#1072;&#1090;/&#1040;&#1085;&#1085;&#1091;&#1083;&#1080;&#1088;&#1086;&#1074;&#1072;&#1085;&#1086;" TargetMode="External"/><Relationship Id="rId3201" Type="http://schemas.openxmlformats.org/officeDocument/2006/relationships/hyperlink" Target="&#1040;&#1055;&#1055;\2023\&#1040;&#1082;&#1090;%20&#1087;&#1088;&#1080;&#1077;&#1084;&#1072;-&#1087;&#1077;&#1088;&#1077;&#1076;&#1072;&#1095;&#1080;%20&#1056;&#1044;%20&#1055;&#1072;&#1088;&#1082;&#1085;&#1077;&#1092;&#1090;&#1100;%2020.11.2023%20(2).pdf" TargetMode="External"/><Relationship Id="rId122" Type="http://schemas.openxmlformats.org/officeDocument/2006/relationships/hyperlink" Target="&#1056;&#1044;\&#1064;&#1080;&#1092;&#1088;%203.2%20(&#1050;&#1088;&#1099;&#1090;&#1099;&#1081;%20&#1089;&#1082;&#1083;&#1072;&#1076;%20&#8470;2)\&#1050;&#1044;%20-%20&#1082;&#1086;&#1085;&#1089;&#1090;&#1088;%20&#1076;&#1077;&#1088;&#1077;&#1074;\&#1040;&#1085;&#1085;&#1091;&#1083;&#1080;&#1088;&#1086;&#1074;&#1072;&#1085;&#1086;" TargetMode="External"/><Relationship Id="rId774" Type="http://schemas.openxmlformats.org/officeDocument/2006/relationships/hyperlink" Target="&#1053;&#1072;&#1082;&#1083;&#1072;&#1076;&#1085;&#1099;&#1077;\2024\2024%2004%2002%20&#1041;&#1043;&#1048;_1790.pdf" TargetMode="External"/><Relationship Id="rId981" Type="http://schemas.openxmlformats.org/officeDocument/2006/relationships/hyperlink" Target="&#1053;&#1072;&#1082;&#1083;&#1072;&#1076;&#1085;&#1099;&#1077;\2024\2024%2005%2023%20&#1041;&#1043;&#1048;_2680.pdf" TargetMode="External"/><Relationship Id="rId1057" Type="http://schemas.openxmlformats.org/officeDocument/2006/relationships/hyperlink" Target="&#1056;&#1044;/&#1064;&#1080;&#1092;&#1088;%202.2.1%20(&#1055;&#1077;&#1088;&#1077;&#1089;&#1099;&#1087;&#1085;&#1072;&#1103;%20&#1089;&#1090;&#1072;&#1085;&#1094;%20&#8470;1)/&#1050;&#1046;%20-%20&#1082;&#1086;&#1085;&#1089;&#1090;&#1088;%20&#1078;&#1077;&#1083;&#1077;&#1079;&#1086;&#1073;/&#1050;&#1046;1/&#1040;&#1085;&#1085;&#1091;&#1083;&#1080;&#1088;&#1086;&#1074;&#1072;&#1085;&#1086;" TargetMode="External"/><Relationship Id="rId2010" Type="http://schemas.openxmlformats.org/officeDocument/2006/relationships/hyperlink" Target="&#1056;&#1044;/&#1064;&#1080;&#1092;&#1088;%205.1.2%20(&#1058;&#1055;%20&#8470;2)/&#1069;&#1057;%20-%20&#1101;&#1083;&#1077;&#1082;&#1090;&#1088;&#1086;&#1089;&#1085;&#1072;&#1073;&#1078;/&#1040;&#1085;&#1085;&#1091;&#1083;&#1080;&#1088;&#1086;&#1074;&#1072;&#1085;&#1086;" TargetMode="External"/><Relationship Id="rId2455" Type="http://schemas.openxmlformats.org/officeDocument/2006/relationships/hyperlink" Target="&#1056;&#1044;/&#1064;&#1080;&#1092;&#1088;%206.1%20(&#1040;&#1041;&#1050;)/&#1042;&#1054;&#1056;%20-%20&#1074;&#1077;&#1076;&#1086;&#1084;&#1086;&#1089;&#1090;&#1100;%20&#1086;&#1073;&#1098;&#1077;&#1084;&#1086;&#1074;%20&#1088;&#1072;&#1073;" TargetMode="External"/><Relationship Id="rId2662" Type="http://schemas.openxmlformats.org/officeDocument/2006/relationships/hyperlink" Target="&#1040;&#1055;&#1055;\2022\&#1040;&#1082;&#1090;%20&#1087;&#1088;&#1080;&#1077;&#1084;&#1072;-&#1087;&#1077;&#1088;&#1077;&#1076;&#1072;&#1095;&#1080;%20&#1056;&#1044;%20&#1055;&#1072;&#1088;&#1082;&#1085;&#1077;&#1092;&#1090;&#1100;%2025.05.2022.pdf" TargetMode="External"/><Relationship Id="rId427" Type="http://schemas.openxmlformats.org/officeDocument/2006/relationships/hyperlink" Target="&#1056;&#1044;\&#1064;&#1080;&#1092;&#1088;%205.2.\corp.suek.ru\Share\MSK_&#1040;&#1088;&#1093;&#1080;&#1074;_&#1059;&#1058;&#1069;_&#1040;&#1054;%20_&#1055;&#1086;&#1088;&#1090;&#1086;&#1074;&#1099;&#1081;_&#1040;&#1083;&#1100;&#1103;&#1085;&#1089;\&#1045;&#1058;&#1059;\&#1052;&#1080;&#1085;%20&#1091;&#1076;&#1086;&#1073;&#1088;\&#1055;&#1077;&#1088;&#1077;&#1074;&#1072;&#1083;&#1082;&#1072;%20&#1084;&#1080;&#1085;.%20&#1091;&#1076;&#1086;&#1073;&#1088;&#1077;&#1085;&#1080;&#1081;\&#1056;&#1044;\&#1064;&#1080;&#1092;&#1088;%205.2.1%20(&#1054;&#1095;&#1080;&#1089;&#1090;&#1085;&#1099;&#1077;%20&#1089;&#1086;&#1086;&#1088;&#1091;&#1078;&#1077;&#1085;&#1080;&#1103;%20&#1082;&#1072;&#1085;&#1072;&#1083;&#1080;&#1079;&#1072;&#1094;&#1080;&#1080;%20&#1069;&#1050;&#1054;&#1057;)\&#1042;&#1050;" TargetMode="External"/><Relationship Id="rId634" Type="http://schemas.openxmlformats.org/officeDocument/2006/relationships/hyperlink" Target="&#1040;&#1055;&#1055;\2023\&#1040;&#1082;&#1090;%20&#1087;&#1088;&#1080;&#1077;&#1084;&#1072;-&#1087;&#1077;&#1088;&#1077;&#1076;&#1072;&#1095;&#1080;%20&#1056;&#1044;%20&#1055;&#1072;&#1088;&#1082;&#1085;&#1077;&#1092;&#1090;&#1100;%2019.10.2023.pdf" TargetMode="External"/><Relationship Id="rId841" Type="http://schemas.openxmlformats.org/officeDocument/2006/relationships/hyperlink" Target="&#1056;&#1044;/&#1064;&#1080;&#1092;&#1088;%202.1.2,%202.1.7%20(&#1050;&#1043;%20&#8470;2,%207)/&#1040;&#1056;%20-%20&#1072;&#1088;&#1093;&#1080;&#1090;%20&#1088;&#1077;&#1096;/&#1040;&#1056;1%20-%20&#1074;%20&#1086;&#1089;&#1103;&#1093;%201-7/&#1040;&#1085;&#1085;&#1091;&#1083;&#1080;&#1088;&#1086;&#1074;&#1072;&#1085;&#1086;" TargetMode="External"/><Relationship Id="rId1264" Type="http://schemas.openxmlformats.org/officeDocument/2006/relationships/hyperlink" Target="&#1056;&#1044;\&#1064;&#1080;&#1092;&#1088;%203.2%20(&#1050;&#1088;&#1099;&#1090;&#1099;&#1081;%20&#1089;&#1082;&#1083;&#1072;&#1076;%20&#8470;2)\&#1050;&#1044;%20-%20&#1082;&#1086;&#1085;&#1089;&#1090;&#1088;%20&#1076;&#1077;&#1088;&#1077;&#1074;\&#1040;&#1085;&#1085;&#1091;&#1083;&#1080;&#1088;&#1086;&#1074;&#1072;&#1085;&#1086;" TargetMode="External"/><Relationship Id="rId1471" Type="http://schemas.openxmlformats.org/officeDocument/2006/relationships/hyperlink" Target="&#1056;&#1044;/&#1064;&#1080;&#1092;&#1088;%201.1,%201.2,%202.1.0%20(&#1057;&#1056;&#1042;,%20&#1047;&#1058;,%20&#1058;&#1086;&#1085;&#1085;&#1077;&#1083;&#1100;)/&#1040;&#1056;%20-%20&#1072;&#1088;&#1093;&#1080;&#1090;%20&#1088;&#1077;&#1096;/&#1040;&#1085;&#1085;&#1091;&#1083;&#1080;&#1088;&#1086;&#1074;&#1072;&#1085;&#1086;" TargetMode="External"/><Relationship Id="rId1569" Type="http://schemas.openxmlformats.org/officeDocument/2006/relationships/hyperlink" Target="&#1056;&#1044;/&#1064;&#1080;&#1092;&#1088;%202.1.5%20(&#1050;&#1043;%20&#8470;5)/&#1050;&#1046;%20-%20&#1082;&#1086;&#1085;&#1089;&#1090;&#1088;%20&#1078;&#1077;&#1083;&#1077;&#1079;&#1086;&#1073;/&#1050;&#1046;02%20-%20&#1056;&#1086;&#1089;&#1090;&#1074;&#1077;&#1088;&#1082;&#1080;/&#1040;&#1085;&#1085;&#1091;&#1083;&#1080;&#1088;&#1086;&#1074;&#1072;&#1085;&#1086;" TargetMode="External"/><Relationship Id="rId2108" Type="http://schemas.openxmlformats.org/officeDocument/2006/relationships/hyperlink" Target="&#1056;&#1044;/&#1064;&#1080;&#1092;&#1088;%205.2.1%20(&#1054;&#1095;&#1080;&#1089;&#1090;&#1085;&#1099;&#1077;%20&#1089;&#1086;&#1086;&#1088;&#1091;&#1078;&#1077;&#1085;&#1080;&#1103;%20&#1082;&#1072;&#1085;&#1072;&#1083;&#1080;&#1079;&#1072;&#1094;&#1080;&#1080;%20&#1069;&#1050;&#1054;&#1057;)/&#1069;&#1054;&#1052;%20-%20&#1101;&#1083;&#1077;&#1082;&#1090;&#1088;&#1086;&#1086;&#1073;&#1086;&#1088;.%20&#1080;%20&#1101;&#1083;&#1077;&#1082;&#1090;&#1088;&#1086;&#1086;&#1089;&#1074;/&#1040;&#1085;&#1085;&#1091;&#1083;&#1080;&#1088;&#1086;&#1074;&#1072;&#1085;&#1086;" TargetMode="External"/><Relationship Id="rId2315" Type="http://schemas.openxmlformats.org/officeDocument/2006/relationships/hyperlink" Target="&#1040;&#1055;&#1055;\2024\2411-1%20&#1040;&#1055;&#1055;%20&#1056;&#1044;%20&#1055;&#1072;&#1088;&#1082;&#1085;&#1077;&#1092;&#1090;&#1100;%2001.11.2024.pdf" TargetMode="External"/><Relationship Id="rId2522" Type="http://schemas.openxmlformats.org/officeDocument/2006/relationships/hyperlink" Target="&#1056;&#1044;/&#1064;&#1080;&#1092;&#1088;%207.1%20(&#1056;&#1052;&#1052;)/&#1054;&#1042;%20-%20&#1086;&#1090;&#1087;&#1083;,%20&#1074;&#1077;&#1085;&#1090;,%20&#1082;&#1086;&#1085;&#1076;&#1080;&#1094;/&#1040;&#1085;&#1085;&#1091;&#1083;&#1080;&#1088;&#1086;&#1074;&#1072;&#1085;&#1086;" TargetMode="External"/><Relationship Id="rId2967" Type="http://schemas.openxmlformats.org/officeDocument/2006/relationships/hyperlink" Target="&#1040;&#1055;&#1055;\2023\&#1040;&#1082;&#1090;%20&#1087;&#1088;&#1080;&#1077;&#1084;&#1072;-&#1087;&#1077;&#1088;&#1077;&#1076;&#1072;&#1095;&#1080;%20&#1056;&#1044;%20&#1055;&#1072;&#1088;&#1082;&#1085;&#1077;&#1092;&#1090;&#1100;%2029.06.2023.pdf" TargetMode="External"/><Relationship Id="rId701" Type="http://schemas.openxmlformats.org/officeDocument/2006/relationships/hyperlink" Target="&#1040;&#1055;&#1055;\2022\&#1040;&#1082;&#1090;%20&#1087;&#1088;&#1080;&#1077;&#1084;&#1072;-&#1087;&#1077;&#1088;&#1077;&#1076;&#1072;&#1095;&#1080;%20&#1056;&#1044;%20&#1055;&#1072;&#1088;&#1082;&#1085;&#1077;&#1092;&#1090;&#1100;%2028.09.2022.pdf" TargetMode="External"/><Relationship Id="rId939" Type="http://schemas.openxmlformats.org/officeDocument/2006/relationships/hyperlink" Target="&#1056;&#1044;/&#1064;&#1080;&#1092;&#1088;%202.1.12%20(&#1050;&#1043;%20&#8470;12)/&#1050;&#1046;%20-%20&#1082;&#1086;&#1085;&#1089;&#1090;&#1088;%20&#1078;&#1077;&#1083;&#1077;&#1079;&#1086;&#1073;/&#1050;&#1046;01%20-%20&#1057;&#1074;&#1072;&#1081;&#1085;&#1086;&#1077;%20&#1086;&#1089;&#1085;&#1086;&#1074;&#1072;&#1085;&#1080;&#1077;" TargetMode="External"/><Relationship Id="rId1124" Type="http://schemas.openxmlformats.org/officeDocument/2006/relationships/hyperlink" Target="&#1056;&#1044;/&#1064;&#1080;&#1092;&#1088;%202.1.2,%202.1.7%20(&#1050;&#1043;%20&#8470;2,%207)/&#1058;&#1061;%20-%20&#1090;&#1077;&#1093;&#1085;&#1086;&#1083;&#1086;&#1075;.%20&#1087;&#1088;&#1086;&#1080;&#1079;&#1074;&#1086;&#1076;/&#1058;&#1061;2%20-%20&#1074;%20&#1086;&#1089;&#1103;&#1093;%208-14/&#1040;&#1085;&#1085;&#1091;&#1083;&#1080;&#1088;&#1086;&#1074;&#1072;&#1085;&#1086;" TargetMode="External"/><Relationship Id="rId1331" Type="http://schemas.openxmlformats.org/officeDocument/2006/relationships/hyperlink" Target="&#1057;&#1044;\&#1064;&#1080;&#1092;&#1088;%202.1.12,%202.1.13,%202.2.6%20(&#1050;&#1043;%20&#8470;12,%2013,%20&#1055;&#1057;%20&#8470;6)\&#1055;&#1057;" TargetMode="External"/><Relationship Id="rId1776" Type="http://schemas.openxmlformats.org/officeDocument/2006/relationships/hyperlink" Target="&#1056;&#1044;/&#1064;&#1080;&#1092;&#1088;%202.2.6%20(&#1055;&#1077;&#1088;&#1077;&#1089;&#1099;&#1087;&#1085;&#1072;&#1103;%20&#1089;&#1090;&#1072;&#1085;&#1094;%20&#8470;6)/&#1042;&#1050;%20-%20&#1074;&#1086;&#1076;&#1086;&#1089;&#1085;,%20&#1082;&#1072;&#1085;&#1072;&#1083;&#1080;&#1079;/&#1040;&#1085;&#1085;&#1091;&#1083;&#1080;&#1088;&#1086;&#1074;&#1072;&#1085;&#1086;" TargetMode="External"/><Relationship Id="rId1983" Type="http://schemas.openxmlformats.org/officeDocument/2006/relationships/hyperlink" Target="&#1056;&#1044;/&#1064;&#1080;&#1092;&#1088;%203.4.%20(&#1040;&#1085;&#1075;&#1072;&#1088;%20&#1076;&#1083;&#1103;%20&#1058;&#1052;&#1062;)/&#1050;&#1046;%20-%20&#1082;&#1086;&#1085;&#1089;&#1090;&#1088;%20&#1078;&#1077;&#1083;&#1077;&#1079;&#1086;&#1073;/&#1040;&#1085;&#1085;&#1091;&#1083;&#1080;&#1088;&#1086;&#1074;&#1072;&#1085;&#1086;" TargetMode="External"/><Relationship Id="rId2827" Type="http://schemas.openxmlformats.org/officeDocument/2006/relationships/hyperlink" Target="&#1057;&#1044;/&#1064;&#1080;&#1092;&#1088;%202.1.4%20(&#1050;&#1043;%20&#8470;4)/&#1042;&#1050;%20-&#1074;&#1086;&#1079;&#1076;&#1091;&#1093;&#1086;&#1089;&#1085;&#1072;&#1073;&#1078;%20&#1082;&#1072;&#1085;&#1072;&#1083;&#1080;&#1079;/&#1040;&#1085;&#1085;&#1091;&#1083;&#1080;&#1088;" TargetMode="External"/><Relationship Id="rId68" Type="http://schemas.openxmlformats.org/officeDocument/2006/relationships/hyperlink" Target="&#1056;&#1044;/&#1064;&#1080;&#1092;&#1088;%202.2.6%20(&#1055;&#1077;&#1088;&#1077;&#1089;&#1099;&#1087;&#1085;&#1072;&#1103;%20&#1089;&#1090;&#1072;&#1085;&#1094;%20&#8470;6)/&#1054;&#1047;&#1050;%20-%20&#1086;&#1075;&#1085;&#1077;&#1079;&#1072;&#1097;&#1080;&#1090;&#1072;/&#1040;&#1085;&#1085;&#1091;&#1083;&#1080;&#1088;&#1086;&#1074;&#1072;&#1085;&#1086;" TargetMode="External"/><Relationship Id="rId1429" Type="http://schemas.openxmlformats.org/officeDocument/2006/relationships/hyperlink" Target="&#1053;&#1072;&#1082;&#1083;&#1072;&#1076;&#1085;&#1099;&#1077;\2023\2023%2005%2025%20&#1041;&#1043;&#1048;_2825.pdf" TargetMode="External"/><Relationship Id="rId1636" Type="http://schemas.openxmlformats.org/officeDocument/2006/relationships/hyperlink" Target="&#1053;&#1072;&#1082;&#1083;&#1072;&#1076;&#1085;&#1099;&#1077;\2023\2023%2011%2017%20&#1041;&#1043;&#1048;_6931.pdf" TargetMode="External"/><Relationship Id="rId1843" Type="http://schemas.openxmlformats.org/officeDocument/2006/relationships/hyperlink" Target="&#1056;&#1044;/&#1064;&#1080;&#1092;&#1088;%203.1%20(&#1050;&#1088;&#1099;&#1090;&#1099;&#1081;%20&#1089;&#1082;&#1083;&#1072;&#1076;%20%20&#8470;1)/&#1069;&#1054;&#1052;%20+&#1057;&#1069;&#1054;%20-%20&#1101;&#1083;%20&#1086;&#1089;&#1074;&#1077;&#1097;/&#1040;&#1085;&#1085;&#1091;&#1083;&#1080;&#1088;&#1086;&#1074;&#1072;&#1085;&#1086;" TargetMode="External"/><Relationship Id="rId3089" Type="http://schemas.openxmlformats.org/officeDocument/2006/relationships/hyperlink" Target="&#1056;&#1044;\&#1064;&#1080;&#1092;&#1088;%206.1%20(&#1040;&#1041;&#1050;)\&#1048;&#1057;&#1041;%20-%20&#1080;&#1085;&#1090;&#1077;&#1075;&#1088;%20&#1089;&#1080;&#1089;&#1090;%20&#1073;&#1077;&#1079;&#1086;&#1087;" TargetMode="External"/><Relationship Id="rId1703" Type="http://schemas.openxmlformats.org/officeDocument/2006/relationships/hyperlink" Target="&#1056;&#1044;/&#1064;&#1080;&#1092;&#1088;%202.2.2%20(&#1055;&#1077;&#1088;&#1077;&#1089;&#1099;&#1087;&#1085;&#1072;&#1103;%20&#1089;&#1090;&#1072;&#1085;&#1094;%20&#8470;2)/&#1050;&#1046;%20-%20&#1082;&#1086;&#1085;&#1089;&#1090;&#1088;%20&#1078;&#1077;&#1083;&#1077;&#1079;&#1086;&#1073;/&#1050;&#1046;02%20-%20&#1088;&#1086;&#1089;&#1090;&#1074;&#1077;&#1088;&#1082;&#1080;/&#1040;&#1085;&#1085;&#1091;&#1083;&#1080;&#1088;&#1086;&#1074;&#1072;&#1085;&#1086;" TargetMode="External"/><Relationship Id="rId1910" Type="http://schemas.openxmlformats.org/officeDocument/2006/relationships/hyperlink" Target="&#1056;&#1044;/&#1064;&#1080;&#1092;&#1088;%203.3.%20(&#1050;&#1091;&#1087;&#1086;&#1083;&#1100;&#1085;&#1099;&#1077;%20&#1089;&#1082;&#1083;&#1072;&#1076;&#1099;%203.3.1...3.3.8)/3.3/&#1040;&#1056;%20-%20&#1072;&#1088;&#1093;&#1080;&#1090;%20&#1088;&#1077;&#1096;/&#1040;&#1085;&#1085;&#1091;&#1083;&#1080;&#1088;&#1086;&#1074;&#1072;&#1085;&#1086;" TargetMode="External"/><Relationship Id="rId3156" Type="http://schemas.openxmlformats.org/officeDocument/2006/relationships/hyperlink" Target="&#1040;&#1055;&#1055;\2025\&#1057;&#1044;\25-3%20&#1040;&#1055;&#1055;%20&#1057;&#1044;%20&#1040;&#1083;&#1077;&#1082;&#1086;&#1085;-&#1056;&#1091;&#1089;%2027.02.2025.pdf" TargetMode="External"/><Relationship Id="rId284" Type="http://schemas.openxmlformats.org/officeDocument/2006/relationships/hyperlink" Target="&#1056;&#1044;/&#1064;&#1080;&#1092;&#1088;%200.0%20(&#1042;&#1085;&#1091;&#1090;&#1088;&#1080;%20&#1074;&#1085;&#1077;&#1096;&#1085;&#1077;%20&#1087;&#1083;&#1086;&#1097;%20&#1089;&#1077;&#1090;&#1080;)/&#1069;&#1057;%20-%20&#1101;&#1083;&#1077;&#1082;&#1090;&#1088;&#1086;&#1089;&#1085;&#1072;&#1073;/&#1040;&#1085;&#1085;&#1091;&#1083;&#1080;&#1088;&#1086;&#1074;&#1072;&#1085;&#1086;" TargetMode="External"/><Relationship Id="rId491" Type="http://schemas.openxmlformats.org/officeDocument/2006/relationships/hyperlink" Target="&#1040;&#1055;&#1055;\2023\&#1040;&#1082;&#1090;%20&#1087;&#1088;&#1080;&#1077;&#1084;&#1072;-&#1087;&#1077;&#1088;&#1077;&#1076;&#1072;&#1095;&#1080;%20&#1056;&#1044;%20&#1055;&#1072;&#1088;&#1082;&#1085;&#1077;&#1092;&#1090;&#1100;%2022.09.2023.pdf" TargetMode="External"/><Relationship Id="rId2172" Type="http://schemas.openxmlformats.org/officeDocument/2006/relationships/hyperlink" Target="&#1053;&#1072;&#1082;&#1083;&#1072;&#1076;&#1085;&#1099;&#1077;\2023\2023%2008%2014%20&#1041;&#1043;&#1048;_4656.pdf" TargetMode="External"/><Relationship Id="rId3016" Type="http://schemas.openxmlformats.org/officeDocument/2006/relationships/hyperlink" Target="&#1040;&#1055;&#1055;\2022\&#1040;&#1082;&#1090;%20&#1087;&#1088;&#1080;&#1077;&#1084;&#1072;-&#1087;&#1077;&#1088;&#1077;&#1076;&#1072;&#1095;&#1080;%20&#1056;&#1044;%20&#1055;&#1072;&#1088;&#1082;&#1085;&#1077;&#1092;&#1090;&#1100;%2020.06.2022.pdf" TargetMode="External"/><Relationship Id="rId3223" Type="http://schemas.openxmlformats.org/officeDocument/2006/relationships/hyperlink" Target="&#1056;&#1044;\&#1064;&#1080;&#1092;&#1088;%201.1%20(&#1057;&#1090;&#1072;&#1085;&#1094;&#1080;&#1103;%20&#1088;&#1072;&#1079;&#1075;&#1088;%20&#1074;&#1072;&#1075;&#1086;&#1085;&#1086;&#1074;)\&#1050;&#1046;%20-%20&#1082;&#1086;&#1085;&#1089;&#1090;&#1088;%20&#1078;&#1077;&#1083;&#1077;&#1079;&#1086;&#1073;\&#1050;&#1046;07\&#1048;&#1079;&#1084;.2" TargetMode="External"/><Relationship Id="rId144" Type="http://schemas.openxmlformats.org/officeDocument/2006/relationships/hyperlink" Target="&#1057;&#1044;/&#1064;&#1080;&#1092;&#1088;%202.1.3%20(&#1050;&#1043;%20&#8470;3)/&#1050;&#1046;%20-%20&#1082;&#1086;&#1085;&#1089;&#1090;&#1088;%20&#1078;&#1077;&#1083;&#1077;&#1079;&#1086;&#1073;/&#1050;&#1046;01/&#1048;&#1079;&#1084;.0" TargetMode="External"/><Relationship Id="rId589" Type="http://schemas.openxmlformats.org/officeDocument/2006/relationships/hyperlink" Target="&#1040;&#1055;&#1055;\2023\&#1040;&#1082;&#1090;%20&#1087;&#1088;&#1080;&#1077;&#1084;&#1072;-&#1087;&#1077;&#1088;&#1077;&#1076;&#1072;&#1095;&#1080;%20&#1056;&#1044;%20&#1055;&#1072;&#1088;&#1082;&#1085;&#1077;&#1092;&#1090;&#1100;%2029.08.2023.pdf" TargetMode="External"/><Relationship Id="rId796" Type="http://schemas.openxmlformats.org/officeDocument/2006/relationships/hyperlink" Target="&#1056;&#1044;\&#1064;&#1080;&#1092;&#1088;%201.1%20(&#1057;&#1090;&#1072;&#1085;&#1094;&#1080;&#1103;%20&#1088;&#1072;&#1079;&#1075;&#1088;%20&#1074;&#1072;&#1075;&#1086;&#1085;&#1086;&#1074;)\&#1050;&#1046;%20-%20&#1082;&#1086;&#1085;&#1089;&#1090;&#1088;%20&#1078;&#1077;&#1083;&#1077;&#1079;&#1086;&#1073;\&#1050;&#1046;07\&#1040;&#1085;&#1085;&#1091;&#1083;&#1080;&#1088;&#1086;&#1074;&#1072;&#1085;&#1086;" TargetMode="External"/><Relationship Id="rId2477" Type="http://schemas.openxmlformats.org/officeDocument/2006/relationships/hyperlink" Target="&#1056;&#1044;/&#1064;&#1080;&#1092;&#1088;%207.1%20(&#1056;&#1052;&#1052;)/&#1042;&#1050;%20-%20&#1074;&#1086;&#1076;&#1086;&#1089;&#1085;,%20&#1082;&#1072;&#1085;&#1072;&#1083;&#1080;&#1079;/&#1040;&#1085;&#1085;&#1091;&#1083;&#1080;&#1088;&#1086;&#1074;&#1072;&#1085;&#1086;" TargetMode="External"/><Relationship Id="rId2684" Type="http://schemas.openxmlformats.org/officeDocument/2006/relationships/hyperlink" Target="&#1040;&#1055;&#1055;\2022\&#1040;&#1082;&#1090;%20&#1087;&#1088;&#1080;&#1077;&#1084;&#1072;-&#1087;&#1077;&#1088;&#1077;&#1076;&#1072;&#1095;&#1080;%20&#1056;&#1044;%20&#1055;&#1072;&#1088;&#1082;&#1085;&#1077;&#1092;&#1090;&#1100;%2011.10.2022.pdf" TargetMode="External"/><Relationship Id="rId351" Type="http://schemas.openxmlformats.org/officeDocument/2006/relationships/hyperlink" Target="&#1056;&#1044;/&#1064;&#1080;&#1092;&#1088;%202.2.4%20(&#1055;&#1057;%20&#8470;4)/&#1057;&#1058;&#1053;.&#1057;&#1059;&#1041;%20-%20&#1089;&#1080;&#1089;&#1090;%20&#1090;&#1077;&#1093;&#1085;%20&#1085;&#1072;&#1073;&#1083;&#1102;&#1076;" TargetMode="External"/><Relationship Id="rId449" Type="http://schemas.openxmlformats.org/officeDocument/2006/relationships/hyperlink" Target="&#1057;&#1044;/&#1064;&#1080;&#1092;&#1088;%200.0%20(&#1042;&#1085;&#1091;&#1090;&#1088;&#1080;%20&#1074;&#1085;&#1077;&#1096;&#1085;&#1077;%20&#1087;&#1083;&#1086;&#1097;%20&#1089;&#1077;&#1090;&#1080;)/&#1069;&#1057;%20-%20&#1101;&#1083;&#1077;&#1082;&#1090;&#1088;&#1086;&#1089;&#1085;&#1072;&#1073;&#1078;" TargetMode="External"/><Relationship Id="rId656" Type="http://schemas.openxmlformats.org/officeDocument/2006/relationships/hyperlink" Target="&#1040;&#1055;&#1055;\2023\&#1040;&#1082;&#1090;%20&#1087;&#1088;&#1080;&#1077;&#1084;&#1072;-&#1087;&#1077;&#1088;&#1077;&#1076;&#1072;&#1095;&#1080;%20&#1056;&#1044;%20&#1055;&#1072;&#1088;&#1082;&#1085;&#1077;&#1092;&#1090;&#1100;%2011.10.2023.pdf" TargetMode="External"/><Relationship Id="rId863" Type="http://schemas.openxmlformats.org/officeDocument/2006/relationships/hyperlink" Target="&#1056;&#1044;/&#1064;&#1080;&#1092;&#1088;%202.1.3%20(&#1050;&#1043;%20&#8470;3)/&#1050;&#1046;%20-%20&#1082;&#1086;&#1085;&#1089;&#1090;&#1088;%20&#1078;&#1077;&#1083;&#1077;&#1079;&#1086;&#1073;/&#1050;&#1046;01" TargetMode="External"/><Relationship Id="rId1079" Type="http://schemas.openxmlformats.org/officeDocument/2006/relationships/hyperlink" Target="&#1053;&#1072;&#1082;&#1083;&#1072;&#1076;&#1085;&#1099;&#1077;\2023\2023%2007%2006%20&#1041;&#1043;&#1048;_3812.pdf" TargetMode="External"/><Relationship Id="rId1286" Type="http://schemas.openxmlformats.org/officeDocument/2006/relationships/hyperlink" Target="&#1053;&#1072;&#1082;&#1083;&#1072;&#1076;&#1085;&#1099;&#1077;\2022\2022%2010%2013%20&#1041;&#1043;&#1048;_5150.pdf" TargetMode="External"/><Relationship Id="rId1493" Type="http://schemas.openxmlformats.org/officeDocument/2006/relationships/hyperlink" Target="&#1056;&#1044;/&#1064;&#1080;&#1092;&#1088;%202.1.1%20(&#1050;&#1043;%20&#8470;1)/&#1040;&#1056;%20-%20&#1072;&#1088;&#1093;&#1080;&#1090;%20&#1088;&#1077;&#1096;/&#1040;&#1085;&#1085;&#1091;&#1083;&#1080;&#1088;&#1086;&#1074;&#1072;&#1085;&#1086;" TargetMode="External"/><Relationship Id="rId2032" Type="http://schemas.openxmlformats.org/officeDocument/2006/relationships/hyperlink" Target="&#1056;&#1044;/&#1064;&#1080;&#1092;&#1088;%205.1.6%20(&#1058;&#1055;%20&#8470;6)/&#1050;&#1046;%20-%20&#1082;&#1086;&#1085;&#1089;&#1090;&#1088;%20&#1078;&#1077;&#1083;&#1077;&#1079;&#1086;&#1073;/&#1040;&#1085;&#1085;&#1091;&#1083;&#1080;&#1088;&#1086;&#1074;&#1072;&#1085;&#1086;" TargetMode="External"/><Relationship Id="rId2337" Type="http://schemas.openxmlformats.org/officeDocument/2006/relationships/hyperlink" Target="&#1053;&#1072;&#1082;&#1083;&#1072;&#1076;&#1085;&#1099;&#1077;\2024\2024%2010%2031%20&#1041;&#1043;&#1048;_5889.pdf" TargetMode="External"/><Relationship Id="rId2544" Type="http://schemas.openxmlformats.org/officeDocument/2006/relationships/hyperlink" Target="&#1056;&#1044;/&#1064;&#1080;&#1092;&#1088;%207.1%20(&#1056;&#1052;&#1052;)/&#1069;&#1054;&#1052;%20-%20&#1101;&#1083;%20&#1086;&#1089;&#1074;&#1077;&#1097;/&#1040;&#1085;&#1085;&#1091;&#1083;&#1080;&#1088;&#1086;&#1074;&#1072;&#1085;&#1086;" TargetMode="External"/><Relationship Id="rId2891" Type="http://schemas.openxmlformats.org/officeDocument/2006/relationships/hyperlink" Target="&#1056;&#1044;/&#1064;&#1080;&#1092;&#1088;%208.6%20(&#1054;&#1075;&#1088;&#1072;&#1078;&#1076;%20&#1090;&#1077;&#1088;&#1088;&#1080;&#1090;%20&#1055;&#1055;)/&#1040;&#1057;%20-%20&#1072;&#1088;&#1093;&#1080;&#1090;%20&#1089;&#1090;&#1088;&#1086;&#1080;&#1090;%20&#1088;&#1077;&#1096;/&#1040;&#1085;&#1085;&#1091;&#1083;&#1080;&#1088;&#1086;&#1074;&#1072;&#1085;&#1086;" TargetMode="External"/><Relationship Id="rId2989" Type="http://schemas.openxmlformats.org/officeDocument/2006/relationships/hyperlink" Target="&#1057;&#1044;/&#1064;&#1080;&#1092;&#1088;%202.1.5%20(&#1050;&#1043;%20&#8470;5)/&#1050;&#1046;%20-%20&#1082;&#1086;&#1085;&#1089;&#1090;&#1088;%20&#1078;&#1077;&#1083;&#1077;&#1079;&#1086;&#1073;/&#1050;&#1046;02" TargetMode="External"/><Relationship Id="rId211" Type="http://schemas.openxmlformats.org/officeDocument/2006/relationships/hyperlink" Target="&#1056;&#1044;/&#1064;&#1080;&#1092;&#1088;%202.1.2,%202.1.7%20(&#1050;&#1043;%20&#8470;2,%207)/&#1050;&#1046;%20-%20&#1082;&#1086;&#1085;&#1089;&#1090;&#1088;%20&#1078;&#1077;&#1083;&#1077;&#1079;&#1086;&#1073;/&#1050;&#1046;02/&#1040;&#1085;&#1085;&#1091;&#1083;&#1080;&#1088;&#1086;&#1074;&#1072;&#1085;&#1086;" TargetMode="External"/><Relationship Id="rId309" Type="http://schemas.openxmlformats.org/officeDocument/2006/relationships/hyperlink" Target="&#1056;&#1044;/&#1064;&#1080;&#1092;&#1088;%201.1%20(&#1057;&#1090;&#1072;&#1085;&#1094;&#1080;&#1103;%20&#1088;&#1072;&#1079;&#1075;&#1088;%20&#1074;&#1072;&#1075;&#1086;&#1085;&#1086;&#1074;)/&#1050;&#1046;%20-%20&#1082;&#1086;&#1085;&#1089;&#1090;&#1088;%20&#1078;&#1077;&#1083;&#1077;&#1079;&#1086;&#1073;/&#1050;&#1046;03/&#1040;&#1085;&#1085;&#1091;&#1083;&#1080;&#1088;&#1086;&#1074;&#1072;&#1085;&#1086;" TargetMode="External"/><Relationship Id="rId516" Type="http://schemas.openxmlformats.org/officeDocument/2006/relationships/hyperlink" Target="&#1040;&#1055;&#1055;\2023\&#1040;&#1082;&#1090;%20&#1087;&#1088;&#1080;&#1077;&#1084;&#1072;-&#1087;&#1077;&#1088;&#1077;&#1076;&#1072;&#1095;&#1080;%20&#1056;&#1044;%20&#1055;&#1072;&#1088;&#1082;&#1085;&#1077;&#1092;&#1090;&#1100;%2028.11.2023.pdf" TargetMode="External"/><Relationship Id="rId1146" Type="http://schemas.openxmlformats.org/officeDocument/2006/relationships/hyperlink" Target="&#1056;&#1044;/&#1064;&#1080;&#1092;&#1088;%202.2.6%20(&#1055;&#1077;&#1088;&#1077;&#1089;&#1099;&#1087;&#1085;&#1072;&#1103;%20&#1089;&#1090;&#1072;&#1085;&#1094;%20&#8470;6)/&#1050;&#1052;%20-%20&#1082;&#1086;&#1085;&#1089;&#1090;%20&#1084;&#1077;&#1090;&#1072;&#1083;&#1083;/&#1040;&#1085;&#1085;&#1091;&#1083;&#1080;&#1088;&#1086;&#1074;&#1072;&#1085;&#1086;" TargetMode="External"/><Relationship Id="rId1798" Type="http://schemas.openxmlformats.org/officeDocument/2006/relationships/hyperlink" Target="&#1056;&#1044;/&#1064;&#1080;&#1092;&#1088;%202.2.7%20(&#1055;&#1088;&#1080;&#1074;&#1086;&#1076;&#1085;&#1072;&#1103;%20&#1089;&#1090;&#1072;&#1085;&#1094;&#1080;&#1103;)/&#1040;&#1056;%20-%20&#1072;&#1088;&#1093;&#1080;&#1090;%20&#1088;&#1077;&#1096;/&#1040;&#1085;&#1085;&#1091;&#1083;&#1080;&#1088;&#1086;&#1074;&#1072;&#1085;&#1086;" TargetMode="External"/><Relationship Id="rId2751" Type="http://schemas.openxmlformats.org/officeDocument/2006/relationships/hyperlink" Target="&#1040;&#1055;&#1055;\2023\&#1040;&#1082;&#1090;%20&#1087;&#1088;&#1080;&#1077;&#1084;&#1072;-&#1087;&#1077;&#1088;&#1077;&#1076;&#1072;&#1095;&#1080;%20&#1056;&#1044;%20&#1055;&#1072;&#1088;&#1082;&#1085;&#1077;&#1092;&#1090;&#1100;%2004.07.2023.pdf" TargetMode="External"/><Relationship Id="rId2849" Type="http://schemas.openxmlformats.org/officeDocument/2006/relationships/hyperlink" Target="&#1056;&#1044;/&#1064;&#1080;&#1092;&#1088;%208.4%20(&#1050;&#1055;&#1055;%20&#1089;&#1086;%20&#1089;&#1087;&#1077;&#1094;%20&#1087;&#1088;&#1086;&#1093;&#1086;&#1076;)/&#1054;&#1057;%20-%20&#1086;&#1093;&#1088;%20&#1089;&#1080;&#1075;&#1085;&#1072;&#1083;/1632-2021-8.4-&#1054;&#1057;1.&#1057;&#1059;&#1041;%20-%20&#1087;&#1086;&#1076;&#1089;&#1080;&#1089;&#1090;&#1077;&#1084;.%20&#1054;&#1057;,%20&#1057;&#1050;&#1059;&#1044;/&#1040;&#1085;&#1085;&#1091;&#1083;&#1080;&#1088;&#1086;&#1074;&#1072;&#1085;&#1086;" TargetMode="External"/><Relationship Id="rId723" Type="http://schemas.openxmlformats.org/officeDocument/2006/relationships/hyperlink" Target="&#1053;&#1072;&#1082;&#1083;&#1072;&#1076;&#1085;&#1099;&#1077;\2023\2023%2008%2008%20&#1041;&#1043;&#1048;_4505.pdf" TargetMode="External"/><Relationship Id="rId930" Type="http://schemas.openxmlformats.org/officeDocument/2006/relationships/hyperlink" Target="&#1056;&#1044;/&#1064;&#1080;&#1092;&#1088;%200.0%20(&#1042;&#1085;&#1091;&#1090;&#1088;&#1080;%20&#1074;&#1085;&#1077;&#1096;&#1085;&#1077;%20&#1087;&#1083;&#1086;&#1097;%20&#1089;&#1077;&#1090;&#1080;)/&#1057;&#1057;%20-%20&#1089;&#1077;&#1090;&#1080;%20&#1089;&#1074;&#1103;&#1079;&#1080;/&#1057;&#1057;1%20-%20&#1074;&#1085;&#1091;&#1090;&#1088;&#1080;&#1087;&#1083;&#1086;&#1097;&#1072;&#1076;.%20&#1089;&#1077;&#1090;&#1080;%20&#1089;&#1074;" TargetMode="External"/><Relationship Id="rId1006" Type="http://schemas.openxmlformats.org/officeDocument/2006/relationships/hyperlink" Target="&#1056;&#1044;/&#1064;&#1080;&#1092;&#1088;%203.1%20(&#1050;&#1088;&#1099;&#1090;&#1099;&#1081;%20&#1089;&#1082;&#1083;&#1072;&#1076;%20%20&#8470;1)/&#1040;&#1056;%20-%20&#1072;&#1088;&#1093;&#1080;&#1090;%20&#1088;&#1077;&#1096;/&#1040;&#1085;&#1085;&#1091;&#1083;&#1080;&#1088;&#1086;&#1074;&#1072;&#1085;&#1086;" TargetMode="External"/><Relationship Id="rId1353" Type="http://schemas.openxmlformats.org/officeDocument/2006/relationships/hyperlink" Target="&#1056;&#1044;/&#1064;&#1080;&#1092;&#1088;%202.1.4%20(&#1050;&#1043;%20&#8470;4)/&#1054;&#1047;&#1050;%20-%20&#1086;&#1075;&#1085;&#1077;&#1079;&#1072;&#1097;/&#1040;&#1085;&#1085;&#1091;&#1083;&#1080;&#1088;&#1086;&#1074;&#1072;&#1085;&#1086;" TargetMode="External"/><Relationship Id="rId1560" Type="http://schemas.openxmlformats.org/officeDocument/2006/relationships/hyperlink" Target="&#1056;&#1044;/&#1064;&#1080;&#1092;&#1088;%202.1.4%20(&#1050;&#1043;%20&#8470;4)/&#1069;&#1054;&#1052;%20-%20&#1101;&#1083;%20&#1086;&#1089;&#1074;&#1077;&#1097;/&#1040;&#1085;&#1085;&#1091;&#1083;&#1080;&#1088;&#1086;&#1074;&#1072;&#1085;&#1086;" TargetMode="External"/><Relationship Id="rId1658" Type="http://schemas.openxmlformats.org/officeDocument/2006/relationships/hyperlink" Target="&#1056;&#1044;/&#1064;&#1080;&#1092;&#1088;%208.4%20(&#1050;&#1055;&#1055;%20&#1089;&#1086;%20&#1089;&#1087;&#1077;&#1094;%20&#1087;&#1088;&#1086;&#1093;&#1086;&#1076;)/&#1040;&#1057;&#1059;&#1048;%20-%20&#1072;&#1074;&#1090;&#1086;&#1084;&#1072;&#1090;.%20&#1089;&#1080;&#1089;&#1090;.%20&#1091;&#1095;&#1077;&#1090;&#1072;/&#1040;&#1085;&#1085;&#1091;&#1083;&#1080;&#1088;&#1086;&#1074;&#1072;&#1085;&#1086;" TargetMode="External"/><Relationship Id="rId1865" Type="http://schemas.openxmlformats.org/officeDocument/2006/relationships/hyperlink" Target="&#1056;&#1044;/&#1064;&#1080;&#1092;&#1088;%208.3%20(&#1050;&#1055;&#1055;%20&#8470;3)/&#1050;&#1046;%20-%20&#1082;&#1086;&#1085;&#1089;&#1090;&#1088;%20&#1078;&#1077;&#1083;&#1077;&#1079;&#1086;&#1073;/&#1040;&#1085;&#1085;&#1091;&#1083;&#1080;&#1088;&#1086;&#1074;&#1072;&#1085;&#1086;" TargetMode="External"/><Relationship Id="rId2404" Type="http://schemas.openxmlformats.org/officeDocument/2006/relationships/hyperlink" Target="&#1053;&#1072;&#1082;&#1083;&#1072;&#1076;&#1085;&#1099;&#1077;\2023\2023%2009%2013%20&#1041;&#1043;&#1048;_5296.pdf" TargetMode="External"/><Relationship Id="rId2611" Type="http://schemas.openxmlformats.org/officeDocument/2006/relationships/hyperlink" Target="&#1056;&#1044;/&#1064;&#1080;&#1092;&#1088;%208.2%20(&#1050;&#1055;&#1055;%20&#8470;2)/&#1050;&#1046;%20-%20&#1082;&#1086;&#1085;&#1089;&#1090;&#1088;%20&#1078;&#1077;&#1083;&#1077;&#1079;&#1086;&#1073;" TargetMode="External"/><Relationship Id="rId2709" Type="http://schemas.openxmlformats.org/officeDocument/2006/relationships/hyperlink" Target="&#1057;&#1044;/&#1064;&#1080;&#1092;&#1088;%202.1.0,%202.2.1%20(&#1058;&#1086;&#1085;&#1085;&#1077;&#1083;&#1100;%20&#1055;&#1057;%20&#8470;1)/&#1042;&#1050;%20-%20&#1074;&#1085;&#1091;&#1090;&#1088;.%20&#1089;&#1080;&#1089;.%20&#1042;&#1080;&#1050;/&#1088;&#1077;&#1074;.&#1040;" TargetMode="External"/><Relationship Id="rId1213" Type="http://schemas.openxmlformats.org/officeDocument/2006/relationships/hyperlink" Target="&#1056;&#1044;/&#1064;&#1080;&#1092;&#1088;%208.4%20(&#1050;&#1055;&#1055;%20&#1089;&#1086;%20&#1089;&#1087;&#1077;&#1094;%20&#1087;&#1088;&#1086;&#1093;&#1086;&#1076;)/&#1069;&#1057;%20-%20&#1089;&#1080;&#1089;&#1090;%20&#1073;&#1077;&#1089;&#1087;%20&#1101;&#1083;&#1077;&#1082;&#1090;&#1088;&#1089;&#1085;/1632-2021-8.4-&#1069;&#1057;3.&#1057;&#1059;&#1041;%20-%20&#1089;&#1080;&#1089;&#1090;&#1077;&#1084;.%20&#1073;&#1077;&#1089;&#1087;&#1077;&#1088;&#1077;&#1073;.%20&#1101;&#1083;&#1077;&#1082;&#1090;&#1088;&#1086;&#1089;&#1085;&#1072;&#1073;" TargetMode="External"/><Relationship Id="rId1420" Type="http://schemas.openxmlformats.org/officeDocument/2006/relationships/hyperlink" Target="&#1056;&#1044;\&#1064;&#1080;&#1092;&#1088;%207.1%20(&#1056;&#1052;&#1052;)\&#1054;&#1042;%20-%20&#1086;&#1090;&#1087;&#1083;,%20&#1074;&#1077;&#1085;&#1090;,%20&#1082;&#1086;&#1085;&#1076;&#1080;&#1094;" TargetMode="External"/><Relationship Id="rId1518" Type="http://schemas.openxmlformats.org/officeDocument/2006/relationships/hyperlink" Target="&#1056;&#1044;/&#1064;&#1080;&#1092;&#1088;%202.1.2,%202.1.7%20(&#1050;&#1043;%20&#8470;2,%207)/&#1050;&#1052;%20-%20&#1082;&#1086;&#1085;&#1089;&#1090;&#1088;%20&#1084;&#1077;&#1090;&#1072;&#1083;&#1083;/&#1050;&#1052;1%20-%20&#1074;%20&#1086;&#1089;&#1103;&#1093;%201-7/&#1040;&#1085;&#1085;&#1091;&#1083;&#1080;&#1088;&#1086;&#1074;&#1072;&#1085;&#1086;" TargetMode="External"/><Relationship Id="rId2916" Type="http://schemas.openxmlformats.org/officeDocument/2006/relationships/hyperlink" Target="&#1056;&#1044;\&#1064;&#1080;&#1092;&#1088;%202.1.1%20(&#1050;&#1043;%20&#8470;1)\&#1040;&#1056;%20-%20&#1072;&#1088;&#1093;&#1080;&#1090;%20&#1088;&#1077;&#1096;\&#1048;&#1079;&#1084;.2" TargetMode="External"/><Relationship Id="rId3080" Type="http://schemas.openxmlformats.org/officeDocument/2006/relationships/hyperlink" Target="&#1040;&#1055;&#1055;\2025\&#1057;&#1044;\25-2%20&#1040;&#1055;&#1055;%20&#1057;&#1044;%20&#1040;&#1083;&#1077;&#1082;&#1086;&#1085;-&#1056;&#1091;&#1089;%2019.02.2025.pdf" TargetMode="External"/><Relationship Id="rId1725" Type="http://schemas.openxmlformats.org/officeDocument/2006/relationships/hyperlink" Target="&#1056;&#1044;/&#1064;&#1080;&#1092;&#1088;%202.2.3%20(&#1055;&#1077;&#1088;&#1077;&#1089;&#1099;&#1087;&#1085;&#1072;&#1103;%20&#1089;&#1090;&#1072;&#1085;&#1094;%20&#8470;3)/&#1054;&#1047;&#1050;%20-%20&#1086;&#1075;&#1085;&#1077;&#1079;&#1072;&#1097;/&#1040;&#1085;&#1085;&#1091;&#1083;&#1080;&#1088;&#1086;&#1074;&#1072;&#1085;&#1086;" TargetMode="External"/><Relationship Id="rId1932" Type="http://schemas.openxmlformats.org/officeDocument/2006/relationships/hyperlink" Target="&#1056;&#1044;/&#1064;&#1080;&#1092;&#1088;%203.3.%20(&#1050;&#1091;&#1087;&#1086;&#1083;&#1100;&#1085;&#1099;&#1077;%20&#1089;&#1082;&#1083;&#1072;&#1076;&#1099;%203.3.1...3.3.8)/3.3/&#1050;&#1046;%20-%20&#1082;&#1086;&#1085;&#1089;&#1090;&#1088;%20&#1078;&#1077;&#1083;&#1077;&#1079;&#1086;&#1073;/&#1050;&#1046;02.&#1057;&#1059;&#1041;%20-%20&#1090;&#1086;&#1085;&#1085;&#1077;&#1083;&#1080;/&#1040;&#1085;&#1085;&#1091;&#1083;&#1080;&#1088;&#1086;&#1074;&#1072;&#1085;&#1086;" TargetMode="External"/><Relationship Id="rId3178" Type="http://schemas.openxmlformats.org/officeDocument/2006/relationships/hyperlink" Target="&#1056;&#1044;\&#1064;&#1080;&#1092;&#1088;%203.2%20(&#1050;&#1088;&#1099;&#1090;&#1099;&#1081;%20&#1089;&#1082;&#1083;&#1072;&#1076;%20&#8470;2)\&#1050;&#1046;%20-&#1082;&#1086;&#1085;&#1089;&#1090;&#1088;%20&#1078;&#1077;&#1083;&#1077;&#1079;&#1086;&#1073;\&#1050;&#1046;0.&#1057;&#1059;&#1041;%20-%20&#1089;&#1074;&#1072;&#1081;&#1085;&#1086;&#1077;%20&#1086;&#1089;&#1085;&#1086;&#1074;&#1072;&#1085;&#1080;&#1077;" TargetMode="External"/><Relationship Id="rId17" Type="http://schemas.openxmlformats.org/officeDocument/2006/relationships/hyperlink" Target="&#1056;&#1044;\&#1064;&#1080;&#1092;&#1088;%202.1.6,%202.2.4%20(&#1055;&#1088;&#1086;&#1090;&#1080;&#1074;&#1086;&#1087;%20&#1072;&#1074;&#1090;%20&#1050;&#1043;%20&#8470;6,%20&#1055;&#1057;%20&#8470;4)\&#1055;&#1057;.&#1057;&#1059;&#1041;%20-%20&#1089;&#1080;&#1089;.%20&#1087;&#1088;&#1086;&#1090;&#1080;&#1074;&#1086;&#1087;.%20&#1072;&#1074;&#1090;&#1086;&#1084;&#1072;&#1090;" TargetMode="External"/><Relationship Id="rId2194" Type="http://schemas.openxmlformats.org/officeDocument/2006/relationships/hyperlink" Target="&#1053;&#1072;&#1082;&#1083;&#1072;&#1076;&#1085;&#1099;&#1077;\2023\2023%2008%2028%20&#1041;&#1043;&#1048;_4935.pdf" TargetMode="External"/><Relationship Id="rId3038" Type="http://schemas.openxmlformats.org/officeDocument/2006/relationships/hyperlink" Target="&#1057;&#1044;/&#1064;&#1080;&#1092;&#1088;%202.1.11%20(&#1050;&#1043;%20&#8470;11)/&#1050;&#1046;%20-%20&#1082;&#1086;&#1085;&#1089;&#1090;&#1088;%20&#1078;&#1077;&#1083;&#1077;&#1079;&#1086;&#1073;/&#1050;&#1046;02" TargetMode="External"/><Relationship Id="rId3245" Type="http://schemas.openxmlformats.org/officeDocument/2006/relationships/hyperlink" Target="&#1056;&#1044;\&#1064;&#1080;&#1092;&#1088;%203.4.%20(&#1040;&#1085;&#1075;&#1072;&#1088;%20&#1076;&#1083;&#1103;%20&#1058;&#1052;&#1062;)\&#1040;&#1057;&#1059;&#1048;%20-%20&#1072;&#1074;&#1090;&#1086;&#1084;&#1072;&#1090;.%20&#1089;&#1080;&#1089;&#1090;.%20&#1091;&#1095;&#1077;&#1090;&#1072;\&#1048;&#1079;&#1084;.0" TargetMode="External"/><Relationship Id="rId166" Type="http://schemas.openxmlformats.org/officeDocument/2006/relationships/hyperlink" Target="&#1056;&#1044;/&#1064;&#1080;&#1092;&#1088;%202.2.5,%202.1.6,%202.1.13%20(&#1055;&#1057;%20&#8470;5,%20&#1050;&#1043;%20&#8470;%206,%2013)/&#1050;&#1052;%20-&#1082;&#1086;&#1085;&#1089;&#1090;&#1088;%20&#1084;&#1077;&#1090;&#1072;&#1083;&#1083;" TargetMode="External"/><Relationship Id="rId373" Type="http://schemas.openxmlformats.org/officeDocument/2006/relationships/hyperlink" Target="&#1056;&#1044;/&#1064;&#1080;&#1092;&#1088;%202.1.2,%202.1.3,%202.1.7,%202.1.11,%202.2.3%20(&#1055;&#1057;%20&#8470;3,%20&#1050;&#1043;%20&#8470;2,%203,%207,%2011)/&#1040;&#1059;&#1055;&#1058;%20-%20&#1072;&#1074;&#1090;&#1086;&#1084;&#1072;&#1090;&#1080;&#1079;.%20&#1087;&#1086;&#1078;&#1072;&#1088;&#1086;&#1090;&#1091;&#1096;/&#1040;&#1085;&#1085;&#1091;&#1083;&#1080;&#1088;&#1086;&#1074;&#1072;&#1085;&#1086;" TargetMode="External"/><Relationship Id="rId580" Type="http://schemas.openxmlformats.org/officeDocument/2006/relationships/hyperlink" Target="&#1040;&#1055;&#1055;\2023\&#1040;&#1082;&#1090;%20&#1087;&#1088;&#1080;&#1077;&#1084;&#1072;-&#1087;&#1077;&#1088;&#1077;&#1076;&#1072;&#1095;&#1080;%20&#1056;&#1044;%20&#1055;&#1072;&#1088;&#1082;&#1085;&#1077;&#1092;&#1090;&#1100;%2029.06.2023.pdf" TargetMode="External"/><Relationship Id="rId2054" Type="http://schemas.openxmlformats.org/officeDocument/2006/relationships/hyperlink" Target="&#1057;&#1044;\&#1064;&#1080;&#1092;&#1088;%202.1.2,%202.1.7%20(&#1050;&#1043;%20&#8470;2,%207)\&#1050;&#1052;%20-%20&#1082;&#1086;&#1085;&#1089;&#1090;&#1088;&#1091;&#1082;&#1094;.%20&#1084;&#1077;&#1090;&#1072;&#1083;&#1083;\&#1050;&#1052;3\&#1088;&#1077;&#1074;.&#1040;" TargetMode="External"/><Relationship Id="rId2261" Type="http://schemas.openxmlformats.org/officeDocument/2006/relationships/hyperlink" Target="&#1056;&#1044;/&#1064;&#1080;&#1092;&#1088;%205.3%20(&#1050;&#1086;&#1090;&#1077;&#1083;&#1100;&#1085;&#1072;&#1103;)/&#1043;&#1057;&#1042;%20-%20&#1075;&#1072;&#1079;&#1086;&#1089;&#1085;&#1072;&#1073;&#1078;%20&#1074;&#1085;&#1091;&#1090;&#1088;/&#1040;&#1085;&#1085;&#1091;&#1083;&#1080;&#1088;&#1086;&#1074;&#1072;&#1085;&#1086;" TargetMode="External"/><Relationship Id="rId2499" Type="http://schemas.openxmlformats.org/officeDocument/2006/relationships/hyperlink" Target="&#1056;&#1044;\&#1064;&#1080;&#1092;&#1088;%203.1%20(&#1050;&#1088;&#1099;&#1090;&#1099;&#1081;%20&#1089;&#1082;&#1083;&#1072;&#1076;%20%20&#8470;1)\&#1054;&#1042;%20-%20&#1086;&#1090;&#1086;&#1087;&#1083;,%20&#1074;&#1077;&#1085;&#1090;,%20&#1082;&#1086;&#1085;&#1076;" TargetMode="External"/><Relationship Id="rId3105" Type="http://schemas.openxmlformats.org/officeDocument/2006/relationships/hyperlink" Target="&#1056;&#1044;\&#1064;&#1080;&#1092;&#1088;%203.1%20(&#1050;&#1088;&#1099;&#1090;&#1099;&#1081;%20&#1089;&#1082;&#1083;&#1072;&#1076;%20%20&#8470;1)\&#1050;&#1046;%20-&#1082;&#1086;&#1085;&#1089;&#1090;&#1088;%20&#1078;&#1077;&#1083;&#1077;&#1079;&#1086;&#1073;\&#1050;&#1046;1.&#1057;&#1059;&#1041;%20-%20&#1092;&#1091;&#1085;&#1076;&#1072;&#1084;&#1077;&#1085;&#1090;&#1099;\&#1048;&#1079;&#1084;.3_21.02.2025" TargetMode="External"/><Relationship Id="rId1" Type="http://schemas.openxmlformats.org/officeDocument/2006/relationships/hyperlink" Target="../../../KRK_&#1059;&#1087;&#1088;&#1072;&#1074;&#1083;&#1077;&#1085;&#1080;&#1077;_&#1090;&#1077;&#1093;&#1085;&#1080;&#1095;&#1077;&#1089;&#1082;&#1086;&#1081;_&#1101;&#1082;&#1089;&#1087;&#1077;&#1088;&#1090;&#1080;&#1079;&#1099;_&#1040;&#1054;_&#1053;&#1058;&#1050;/&#1057;&#1087;&#1077;&#1094;&#1080;&#1072;&#1083;&#1080;&#1089;&#1090;&#1099;/OshchepkovaNV/AppData/Roaming/Microsoft/AppData/Local/Microsoft/Windows/INetCache/Content.Outlook/916JRJA5/&#1055;&#1088;&#1086;&#1077;&#1082;&#1090;&#1085;&#1099;&#1081;%20&#1080;&#1085;&#1089;&#1090;&#1080;&#1090;&#1091;&#1090;%20&#1086;&#1087;&#1083;&#1072;&#1090;&#1072;" TargetMode="External"/><Relationship Id="rId233" Type="http://schemas.openxmlformats.org/officeDocument/2006/relationships/hyperlink" Target="&#1056;&#1044;/&#1064;&#1080;&#1092;&#1088;%202.2.3%20(&#1055;&#1077;&#1088;&#1077;&#1089;&#1099;&#1087;&#1085;&#1072;&#1103;%20&#1089;&#1090;&#1072;&#1085;&#1094;%20&#8470;3)/&#1050;&#1046;%20-%20&#1082;&#1086;&#1085;&#1089;&#1090;&#1088;%20&#1078;&#1077;&#1083;&#1077;&#1079;&#1086;&#1073;/&#1050;&#1046;1%20-%20&#1087;&#1077;&#1088;&#1077;&#1082;&#1088;&#1099;&#1090;&#1080;&#1103;/&#1040;&#1085;&#1085;&#1091;&#1083;&#1080;&#1088;&#1086;&#1074;&#1072;&#1085;&#1086;" TargetMode="External"/><Relationship Id="rId440" Type="http://schemas.openxmlformats.org/officeDocument/2006/relationships/hyperlink" Target="&#1057;&#1044;\&#1064;&#1080;&#1092;&#1088;%202.2.1,%202.2.2,%202.1.1,%202.1.2,%202.1.4,%202.1.7\&#1055;&#1058;\&#1088;&#1077;&#1074;.&#1057;" TargetMode="External"/><Relationship Id="rId678" Type="http://schemas.openxmlformats.org/officeDocument/2006/relationships/hyperlink" Target="&#1040;&#1055;&#1055;\2022\&#1040;&#1082;&#1090;%20&#1087;&#1088;&#1080;&#1077;&#1084;&#1072;-&#1087;&#1077;&#1088;&#1077;&#1076;&#1072;&#1095;&#1080;%20&#1056;&#1044;%20&#1055;&#1072;&#1088;&#1082;&#1085;&#1077;&#1092;&#1090;&#1100;%2015.11.2022.pdf" TargetMode="External"/><Relationship Id="rId885" Type="http://schemas.openxmlformats.org/officeDocument/2006/relationships/hyperlink" Target="&#1056;&#1044;/&#1064;&#1080;&#1092;&#1088;%202.1.5%20(&#1050;&#1043;%20&#8470;5)/&#1050;&#1046;%20-%20&#1082;&#1086;&#1085;&#1089;&#1090;&#1088;%20&#1078;&#1077;&#1083;&#1077;&#1079;&#1086;&#1073;/&#1050;&#1046;02%20-%20&#1056;&#1086;&#1089;&#1090;&#1074;&#1077;&#1088;&#1082;&#1080;" TargetMode="External"/><Relationship Id="rId1070" Type="http://schemas.openxmlformats.org/officeDocument/2006/relationships/hyperlink" Target="&#1057;&#1044;/&#1064;&#1080;&#1092;&#1088;%202.2.7%20(&#1055;&#1088;&#1080;&#1074;&#1086;&#1076;&#1085;&#1072;&#1103;%20&#1089;&#1090;&#1072;&#1085;&#1094;&#1080;&#1103;)/&#1040;&#1059;&#1055;&#1058;%20-%20&#1072;&#1074;&#1090;&#1086;&#1084;&#1072;&#1090;.%20&#1087;&#1086;&#1078;&#1072;&#1088;&#1086;&#1090;&#1091;&#1096;/&#1056;&#1077;&#1074;.A" TargetMode="External"/><Relationship Id="rId2121" Type="http://schemas.openxmlformats.org/officeDocument/2006/relationships/hyperlink" Target="&#1056;&#1044;\&#1064;&#1080;&#1092;&#1088;%205.2.1%20(&#1054;&#1095;&#1080;&#1089;&#1090;&#1085;&#1099;&#1077;%20&#1089;&#1086;&#1086;&#1088;&#1091;&#1078;&#1077;&#1085;&#1080;&#1103;%20&#1082;&#1072;&#1085;&#1072;&#1083;&#1080;&#1079;&#1072;&#1094;&#1080;&#1080;%20&#1069;&#1050;&#1054;&#1057;)\&#1069;&#1057;&#1053;%20-%20&#1101;&#1083;&#1077;&#1082;&#1090;&#1088;&#1086;&#1089;&#1085;&#1072;&#1073;.%20&#1085;&#1072;&#1088;&#1091;&#1078;&#1085;\&#1040;&#1085;&#1085;&#1091;&#1083;&#1080;&#1088;&#1086;&#1074;&#1072;&#1085;&#1086;" TargetMode="External"/><Relationship Id="rId2359" Type="http://schemas.openxmlformats.org/officeDocument/2006/relationships/hyperlink" Target="&#1056;&#1044;/&#1064;&#1080;&#1092;&#1088;%206.1%20(&#1040;&#1041;&#1050;)/&#1054;&#1042;%20-%20&#1086;&#1090;&#1086;&#1087;&#1083;,%20&#1074;&#1077;&#1085;&#1090;,%20&#1082;&#1086;&#1085;&#1076;&#1080;&#1094;/&#1040;&#1085;&#1085;&#1091;&#1083;&#1080;&#1088;&#1086;&#1074;&#1072;&#1085;&#1086;" TargetMode="External"/><Relationship Id="rId2566" Type="http://schemas.openxmlformats.org/officeDocument/2006/relationships/hyperlink" Target="&#1056;&#1044;/&#1064;&#1080;&#1092;&#1088;%208.1%20(&#1050;&#1055;&#1055;-1%20&#1089;&#1084;&#1086;&#1090;&#1088;%20&#1101;&#1089;&#1090;%20&#1046;&#1044;)/&#1040;&#1056;%20-%20&#1072;&#1088;&#1093;&#1080;&#1090;%20&#1088;&#1077;&#1096;/&#1040;&#1085;&#1085;&#1091;&#1083;&#1080;&#1088;&#1086;&#1074;&#1072;&#1085;&#1086;" TargetMode="External"/><Relationship Id="rId2773" Type="http://schemas.openxmlformats.org/officeDocument/2006/relationships/hyperlink" Target="&#1053;&#1072;&#1082;&#1083;&#1072;&#1076;&#1085;&#1099;&#1077;\2023\2023%2009%2019%204.pdf" TargetMode="External"/><Relationship Id="rId2980" Type="http://schemas.openxmlformats.org/officeDocument/2006/relationships/hyperlink" Target="&#1057;&#1044;/&#1064;&#1080;&#1092;&#1088;%202.1.3%20(&#1050;&#1043;%20&#8470;3)/&#1050;&#1046;%20-%20&#1082;&#1086;&#1085;&#1089;&#1090;&#1088;%20&#1078;&#1077;&#1083;&#1077;&#1079;&#1086;&#1073;/&#1050;&#1046;02" TargetMode="External"/><Relationship Id="rId300" Type="http://schemas.openxmlformats.org/officeDocument/2006/relationships/hyperlink" Target="&#1056;&#1044;/&#1064;&#1080;&#1092;&#1088;%201.1%20(&#1057;&#1090;&#1072;&#1085;&#1094;&#1080;&#1103;%20&#1088;&#1072;&#1079;&#1075;&#1088;%20&#1074;&#1072;&#1075;&#1086;&#1085;&#1086;&#1074;)/&#1050;&#1046;%20-%20&#1082;&#1086;&#1085;&#1089;&#1090;&#1088;%20&#1078;&#1077;&#1083;&#1077;&#1079;&#1086;&#1073;/&#1050;&#1046;01/&#1040;&#1085;&#1085;&#1091;&#1083;&#1080;&#1088;&#1086;&#1074;&#1072;&#1085;&#1086;" TargetMode="External"/><Relationship Id="rId538" Type="http://schemas.openxmlformats.org/officeDocument/2006/relationships/hyperlink" Target="&#1040;&#1055;&#1055;\2023\&#1040;&#1082;&#1090;%20&#1087;&#1088;&#1080;&#1077;&#1084;&#1072;-&#1087;&#1077;&#1088;&#1077;&#1076;&#1072;&#1095;&#1080;%20&#1056;&#1044;%20&#1055;&#1072;&#1088;&#1082;&#1085;&#1077;&#1092;&#1090;&#1100;%2019.09.2023.pdf" TargetMode="External"/><Relationship Id="rId745" Type="http://schemas.openxmlformats.org/officeDocument/2006/relationships/hyperlink" Target="&#1053;&#1072;&#1082;&#1083;&#1072;&#1076;&#1085;&#1099;&#1077;\2023\2023%2011%2015%20&#1041;&#1043;&#1048;_6860.pdf" TargetMode="External"/><Relationship Id="rId952" Type="http://schemas.openxmlformats.org/officeDocument/2006/relationships/hyperlink" Target="&#1056;&#1044;/&#1064;&#1080;&#1092;&#1088;%202.2.2%20(&#1055;&#1077;&#1088;&#1077;&#1089;&#1099;&#1087;&#1085;&#1072;&#1103;%20&#1089;&#1090;&#1072;&#1085;&#1094;%20&#8470;2)/&#1050;&#1046;%20-%20&#1082;&#1086;&#1085;&#1089;&#1090;&#1088;%20&#1078;&#1077;&#1083;&#1077;&#1079;&#1086;&#1073;/&#1050;&#1046;02%20-%20&#1088;&#1086;&#1089;&#1090;&#1074;&#1077;&#1088;&#1082;&#1080;/&#1040;&#1085;&#1085;&#1091;&#1083;&#1080;&#1088;&#1086;&#1074;&#1072;&#1085;&#1086;" TargetMode="External"/><Relationship Id="rId1168" Type="http://schemas.openxmlformats.org/officeDocument/2006/relationships/hyperlink" Target="&#1056;&#1044;\&#1064;&#1080;&#1092;&#1088;%200.0%20(&#1042;&#1085;&#1091;&#1090;&#1088;&#1080;%20&#1074;&#1085;&#1077;&#1096;&#1085;&#1077;%20&#1087;&#1083;&#1086;&#1097;%20&#1089;&#1077;&#1090;&#1080;)\&#1069;&#1057;1.&#1057;&#1059;&#1041;%20-%20&#1074;&#1085;&#1091;&#1090;&#1088;&#1080;&#1087;&#1083;&#1086;&#1097;.%20&#1089;&#1077;&#1090;&#1080;%20&#1101;&#1083;&#1077;&#1082;&#1090;&#1088;&#1086;&#1089;&#1085;&#1072;&#1073;" TargetMode="External"/><Relationship Id="rId1375" Type="http://schemas.openxmlformats.org/officeDocument/2006/relationships/hyperlink" Target="&#1056;&#1044;\&#1064;&#1080;&#1092;&#1088;%200.0%20(&#1042;&#1085;&#1091;&#1090;&#1088;&#1080;%20&#1074;&#1085;&#1077;&#1096;&#1085;&#1077;%20&#1087;&#1083;&#1086;&#1097;%20&#1089;&#1077;&#1090;&#1080;)\&#1056;&#1058;&#1047;.&#1057;&#1059;&#1041;%20-%20&#1089;&#1080;&#1089;&#1090;.%20WI-FI" TargetMode="External"/><Relationship Id="rId1582" Type="http://schemas.openxmlformats.org/officeDocument/2006/relationships/hyperlink" Target="&#1056;&#1044;/&#1064;&#1080;&#1092;&#1088;%202.1.6,%202.2.4%20(&#1055;&#1088;&#1086;&#1090;&#1080;&#1074;&#1086;&#1087;%20&#1072;&#1074;&#1090;%20&#1050;&#1043;%20&#8470;6,%20&#1055;&#1057;%20&#8470;4)/&#1055;&#1057;.&#1057;&#1059;&#1041;%20-%20&#1089;&#1080;&#1089;.%20&#1087;&#1088;&#1086;&#1090;&#1080;&#1074;&#1086;&#1087;.%20&#1072;&#1074;&#1090;&#1086;&#1084;&#1072;&#1090;/&#1040;&#1085;&#1085;&#1091;&#1083;&#1080;&#1088;&#1086;&#1074;&#1072;&#1085;&#1086;" TargetMode="External"/><Relationship Id="rId2219" Type="http://schemas.openxmlformats.org/officeDocument/2006/relationships/hyperlink" Target="&#1056;&#1044;/&#1064;&#1080;&#1092;&#1088;%205.2.3%20(&#1053;&#1072;&#1089;&#1086;&#1089;&#1085;%20&#1089;&#1090;%20&#1087;&#1086;&#1078;&#1072;&#1088;&#1086;&#1090;)/1372-2019-5.4-&#1050;&#1046;%20-%20&#1082;&#1086;&#1085;&#1089;&#1090;&#1088;&#1091;&#1082;&#1094;.%20&#1078;&#1077;&#1083;&#1077;&#1079;&#1086;&#1073;/&#1040;&#1085;&#1085;&#1091;&#1083;&#1080;&#1088;&#1086;&#1074;&#1072;&#1085;&#1086;" TargetMode="External"/><Relationship Id="rId2426" Type="http://schemas.openxmlformats.org/officeDocument/2006/relationships/hyperlink" Target="&#1053;&#1072;&#1082;&#1083;&#1072;&#1076;&#1085;&#1099;&#1077;\2023\2023%2010%2009%20&#1041;&#1043;&#1048;_5951.pdf" TargetMode="External"/><Relationship Id="rId2633" Type="http://schemas.openxmlformats.org/officeDocument/2006/relationships/hyperlink" Target="&#1056;&#1044;/&#1064;&#1080;&#1092;&#1088;%208.3%20(&#1050;&#1055;&#1055;%20&#8470;3)/&#1054;&#1042;%20-%20&#1086;&#1090;&#1086;&#1087;&#1083;,%20&#1074;&#1077;&#1085;&#1090;,%20&#1082;&#1086;&#1085;&#1076;&#1080;&#1094;/&#1040;&#1085;&#1085;&#1091;&#1083;&#1080;&#1088;&#1086;&#1074;&#1072;&#1085;&#1086;" TargetMode="External"/><Relationship Id="rId81" Type="http://schemas.openxmlformats.org/officeDocument/2006/relationships/hyperlink" Target="&#1056;&#1044;/&#1064;&#1080;&#1092;&#1088;%203.1,%202.1.4,%202.1.5%20(&#1050;&#1057;%20&#8470;1.%20&#1050;&#1043;%20&#8470;4%20&#1080;%20&#8470;5)/&#1058;&#1061;%20-%20&#1090;&#1077;&#1093;&#1085;&#1086;&#1083;.%20&#1087;&#1088;&#1086;&#1080;&#1079;&#1074;&#1086;&#1076;/&#1040;&#1085;&#1085;&#1091;&#1083;&#1080;&#1088;&#1086;&#1074;&#1072;&#1085;&#1086;" TargetMode="External"/><Relationship Id="rId605" Type="http://schemas.openxmlformats.org/officeDocument/2006/relationships/hyperlink" Target="&#1040;&#1055;&#1055;\2023\&#1040;&#1082;&#1090;%20&#1087;&#1088;&#1080;&#1077;&#1084;&#1072;-&#1087;&#1077;&#1088;&#1077;&#1076;&#1072;&#1095;&#1080;%20&#1056;&#1044;%20&#1055;&#1072;&#1088;&#1082;&#1085;&#1077;&#1092;&#1090;&#1100;%2030.05.2023.pdf" TargetMode="External"/><Relationship Id="rId812" Type="http://schemas.openxmlformats.org/officeDocument/2006/relationships/hyperlink" Target="&#1056;&#1044;/&#1064;&#1080;&#1092;&#1088;%201.2%20(&#1047;&#1076;&#1072;&#1085;&#1080;&#1077;%20&#1090;&#1088;&#1072;&#1085;&#1089;&#1073;&#1086;&#1088;&#1076;&#1077;&#1088;&#1072;)/&#1050;&#1046;%20-%20&#1082;&#1086;&#1085;&#1089;&#1090;&#1088;%20&#1078;&#1077;&#1083;&#1077;&#1079;&#1086;&#1073;/&#1050;&#1046;02/&#1040;&#1085;&#1085;&#1091;&#1083;&#1080;&#1088;&#1086;&#1074;&#1072;&#1085;&#1086;" TargetMode="External"/><Relationship Id="rId1028" Type="http://schemas.openxmlformats.org/officeDocument/2006/relationships/hyperlink" Target="&#1056;&#1044;/&#1064;&#1080;&#1092;&#1088;%202.2.6%20(&#1055;&#1077;&#1088;&#1077;&#1089;&#1099;&#1087;&#1085;&#1072;&#1103;%20&#1089;&#1090;&#1072;&#1085;&#1094;%20&#8470;6)/&#1042;&#1050;%20-%20&#1074;&#1086;&#1076;&#1086;&#1089;&#1085;,%20&#1082;&#1072;&#1085;&#1072;&#1083;&#1080;&#1079;" TargetMode="External"/><Relationship Id="rId1235" Type="http://schemas.openxmlformats.org/officeDocument/2006/relationships/hyperlink" Target="&#1056;&#1044;/&#1064;&#1080;&#1092;&#1088;%208.4%20(&#1050;&#1055;&#1055;%20&#1089;&#1086;%20&#1089;&#1087;&#1077;&#1094;%20&#1087;&#1088;&#1086;&#1093;&#1086;&#1076;)/&#1056;&#1058;%20-&#1089;&#1077;&#1090;&#1100;%20&#1088;&#1072;&#1076;&#1080;&#1086;&#1089;&#1074;&#1103;&#1079;&#1080;/&#1056;&#1058;2%20-%20&#1089;&#1080;&#1089;&#1090;%20&#1074;&#1077;&#1097;&#1072;&#1090;%20&#1090;&#1077;&#1083;&#1077;&#1074;&#1080;&#1076;/&#1040;&#1085;&#1085;&#1091;&#1083;&#1080;&#1088;&#1086;&#1074;&#1072;&#1085;&#1086;" TargetMode="External"/><Relationship Id="rId1442" Type="http://schemas.openxmlformats.org/officeDocument/2006/relationships/hyperlink" Target="&#1056;&#1044;/&#1064;&#1080;&#1092;&#1088;%201.1%20(&#1057;&#1090;&#1072;&#1085;&#1094;&#1080;&#1103;%20&#1088;&#1072;&#1079;&#1075;&#1088;%20&#1074;&#1072;&#1075;&#1086;&#1085;&#1086;&#1074;)/&#1050;&#1046;%20-%20&#1082;&#1086;&#1085;&#1089;&#1090;&#1088;%20&#1078;&#1077;&#1083;&#1077;&#1079;&#1086;&#1073;/&#1050;&#1046;05/&#1040;&#1085;&#1085;&#1091;&#1083;&#1080;&#1088;&#1086;&#1074;&#1072;&#1085;&#1086;" TargetMode="External"/><Relationship Id="rId1887" Type="http://schemas.openxmlformats.org/officeDocument/2006/relationships/hyperlink" Target="&#1056;&#1044;/&#1064;&#1080;&#1092;&#1088;%203.2%20(&#1050;&#1088;&#1099;&#1090;&#1099;&#1081;%20&#1089;&#1082;&#1083;&#1072;&#1076;%20&#8470;2)/&#1050;&#1052;%20-%20&#1082;&#1086;&#1085;&#1089;&#1090;&#1088;%20&#1084;&#1077;&#1090;&#1072;&#1083;&#1083;/&#1050;&#1052;1%20-%20&#1087;&#1088;&#1080;&#1074;&#1086;&#1076;&#1085;&#1072;&#1103;%20&#1073;&#1072;&#1096;&#1085;&#1103;/&#1040;&#1085;&#1085;&#1091;&#1083;&#1080;&#1088;&#1086;&#1074;&#1072;&#1085;&#1086;" TargetMode="External"/><Relationship Id="rId2840" Type="http://schemas.openxmlformats.org/officeDocument/2006/relationships/hyperlink" Target="&#1056;&#1044;/&#1064;&#1080;&#1092;&#1088;%208.4%20(&#1050;&#1055;&#1055;%20&#1089;&#1086;%20&#1089;&#1087;&#1077;&#1094;%20&#1087;&#1088;&#1086;&#1093;&#1086;&#1076;)/&#1050;&#1052;%20-%20&#1082;&#1086;&#1085;&#1089;&#1090;&#1088;%20&#1084;&#1077;&#1090;&#1072;&#1083;&#1083;/&#1040;&#1085;&#1085;&#1091;&#1083;&#1080;&#1088;&#1086;&#1074;&#1072;&#1085;&#1086;" TargetMode="External"/><Relationship Id="rId2938" Type="http://schemas.openxmlformats.org/officeDocument/2006/relationships/hyperlink" Target="&#1040;&#1055;&#1055;\2023\&#1053;&#1072;&#1082;&#1083;&#1072;&#1076;&#1085;&#1072;&#1103;%20&#1074;&#1084;&#1077;&#1089;&#1090;&#1086;%20&#1040;&#1055;&#1055;%20&#1056;&#1044;%20&#1055;&#1072;&#1088;&#1082;&#1085;&#1077;&#1092;&#1090;&#1100;%2018.02.2023-2.pdf" TargetMode="External"/><Relationship Id="rId1302" Type="http://schemas.openxmlformats.org/officeDocument/2006/relationships/hyperlink" Target="&#1057;&#1044;/&#1064;&#1080;&#1092;&#1088;%200.0%20(&#1043;&#1077;&#1085;&#1077;&#1088;&#1072;&#1083;&#1100;&#1085;&#1099;&#1081;%20&#1087;&#1083;&#1072;&#1085;)/&#1043;&#1055;%20-%20&#1087;&#1083;&#1072;&#1085;&#1080;&#1088;.%20&#1088;&#1077;&#1096;&#1077;&#1085;/&#1088;&#1077;&#1074;.&#1040;" TargetMode="External"/><Relationship Id="rId1747" Type="http://schemas.openxmlformats.org/officeDocument/2006/relationships/hyperlink" Target="&#1056;&#1044;/&#1064;&#1080;&#1092;&#1088;%202.2.4,%202.1.6%20(&#1055;&#1057;%20&#8470;4,%20&#1050;&#1043;%20&#8470;6)/&#1069;&#1054;&#1052;%20-%20&#1101;&#1083;.%20&#1086;&#1089;&#1074;&#1077;&#1097;/&#1040;&#1085;&#1085;&#1091;&#1083;&#1080;&#1088;&#1086;&#1074;&#1072;&#1085;&#1086;" TargetMode="External"/><Relationship Id="rId1954" Type="http://schemas.openxmlformats.org/officeDocument/2006/relationships/hyperlink" Target="&#1056;&#1044;/&#1064;&#1080;&#1092;&#1088;%203.3.%20(&#1050;&#1091;&#1087;&#1086;&#1083;&#1100;&#1085;&#1099;&#1077;%20&#1089;&#1082;&#1083;&#1072;&#1076;&#1099;%203.3.1...3.3.8)/3.3/&#1050;&#1052;%20-%20&#1082;&#1086;&#1085;&#1089;&#1090;&#1088;%20&#1084;&#1077;&#1090;&#1072;&#1083;&#1083;/&#1050;&#1052;2%20-%20&#1085;&#1072;&#1076;&#1082;&#1091;&#1087;.%20&#1075;&#1072;&#1083;&#1077;&#1088;&#1077;&#1103;/&#1040;&#1085;&#1085;&#1091;&#1083;&#1080;&#1088;&#1086;&#1074;&#1072;&#1085;&#1086;" TargetMode="External"/><Relationship Id="rId2700" Type="http://schemas.openxmlformats.org/officeDocument/2006/relationships/hyperlink" Target="&#1040;&#1055;&#1055;\2023\&#1040;&#1082;&#1090;%20&#1087;&#1088;&#1080;&#1077;&#1084;&#1072;-&#1087;&#1077;&#1088;&#1077;&#1076;&#1072;&#1095;&#1080;%20&#1056;&#1044;%20&#1055;&#1072;&#1088;&#1082;&#1085;&#1077;&#1092;&#1090;&#1100;%2001.02.2023.pdf" TargetMode="External"/><Relationship Id="rId39" Type="http://schemas.openxmlformats.org/officeDocument/2006/relationships/hyperlink" Target="&#1056;&#1044;/&#1064;&#1080;&#1092;&#1088;%202.1.2,%202.1.3,%202.2.3%20(&#1050;&#1043;%20&#8470;2,%203,%20&#1055;&#1057;%20&#8470;3)/&#1055;&#1057;.&#1057;&#1059;&#1041;%20-%20&#1089;&#1080;&#1089;&#1090;.%20&#1087;&#1088;&#1086;&#1090;&#1080;&#1074;&#1086;&#1087;&#1086;&#1078;.%20&#1072;&#1074;&#1090;&#1086;&#1084;/&#1040;&#1085;&#1085;&#1091;&#1083;&#1080;&#1088;&#1086;&#1074;&#1072;&#1085;&#1086;" TargetMode="External"/><Relationship Id="rId1607" Type="http://schemas.openxmlformats.org/officeDocument/2006/relationships/hyperlink" Target="&#1056;&#1044;/&#1064;&#1080;&#1092;&#1088;%202.1.2,%202.1.7%20(&#1050;&#1043;%20&#8470;2,%207)/&#1050;&#1052;%20-%20&#1082;&#1086;&#1085;&#1089;&#1090;&#1088;%20&#1084;&#1077;&#1090;&#1072;&#1083;&#1083;/&#1050;&#1052;3%20-%20&#1074;%20&#1086;&#1089;&#1103;&#1093;%2015-23/&#1040;&#1085;&#1085;&#1091;&#1083;&#1080;&#1088;&#1086;&#1074;&#1072;&#1085;&#1086;" TargetMode="External"/><Relationship Id="rId1814" Type="http://schemas.openxmlformats.org/officeDocument/2006/relationships/hyperlink" Target="&#1056;&#1044;/&#1064;&#1080;&#1092;&#1088;%202.2.7%20(&#1055;&#1088;&#1080;&#1074;&#1086;&#1076;&#1085;&#1072;&#1103;%20&#1089;&#1090;&#1072;&#1085;&#1094;&#1080;&#1103;)/&#1054;&#1047;&#1050;%20-%20&#1086;&#1075;&#1085;" TargetMode="External"/><Relationship Id="rId3267" Type="http://schemas.openxmlformats.org/officeDocument/2006/relationships/hyperlink" Target="&#1053;&#1072;&#1082;&#1083;&#1072;&#1076;&#1085;&#1099;&#1077;\2023\2023%2004%2027%20&#1041;&#1043;&#1048;_2194.pdf" TargetMode="External"/><Relationship Id="rId188" Type="http://schemas.openxmlformats.org/officeDocument/2006/relationships/hyperlink" Target="&#1056;&#1044;/&#1064;&#1080;&#1092;&#1088;%202.1.5,2.1.6,2.1.8..2.1.10,2.1.12,2.1.13,2.2.4..2.2.6/&#1040;&#1059;&#1055;&#1058;%20-%20&#1072;&#1074;&#1090;&#1086;&#1084;&#1072;&#1090;.%20&#1087;&#1086;&#1078;&#1072;&#1088;&#1086;&#1090;&#1091;&#1096;/&#1040;&#1085;&#1085;&#1091;&#1083;&#1080;&#1088;&#1086;&#1074;&#1072;&#1085;&#1086;" TargetMode="External"/><Relationship Id="rId395" Type="http://schemas.openxmlformats.org/officeDocument/2006/relationships/hyperlink" Target="&#1056;&#1044;/&#1064;&#1080;&#1092;&#1088;%2001%20(&#1057;&#1077;&#1090;&#1080;%20&#1089;&#1074;&#1103;&#1079;&#1080;%20&#1059;&#1047;&#1054;&#1058;)/&#1058;&#1061;%20-%20&#1090;&#1077;&#1093;&#1085;&#1086;&#1083;&#1086;&#1075;.%20&#1088;&#1077;&#1096;&#1077;&#1085;" TargetMode="External"/><Relationship Id="rId2076" Type="http://schemas.openxmlformats.org/officeDocument/2006/relationships/hyperlink" Target="&#1056;&#1044;/&#1064;&#1080;&#1092;&#1088;%202.1.2,%202.1.7%20(&#1050;&#1043;%20&#8470;2,%207)/&#1054;&#1047;&#1050;%20(&#1055;&#1054;&#1047;)-%20&#1086;&#1075;&#1085;&#1077;&#1079;&#1072;&#1097;" TargetMode="External"/><Relationship Id="rId2283" Type="http://schemas.openxmlformats.org/officeDocument/2006/relationships/hyperlink" Target="&#1056;&#1044;/&#1064;&#1080;&#1092;&#1088;%206.1%20(&#1040;&#1041;&#1050;)/&#1042;&#1050;%20-%20&#1074;&#1086;&#1076;&#1086;&#1089;&#1085;,%20&#1082;&#1072;&#1085;&#1072;&#1083;&#1080;&#1079;/&#1040;&#1085;&#1085;&#1091;&#1083;&#1080;&#1088;&#1086;&#1074;&#1072;&#1085;&#1086;" TargetMode="External"/><Relationship Id="rId2490" Type="http://schemas.openxmlformats.org/officeDocument/2006/relationships/hyperlink" Target="&#1056;&#1044;/&#1064;&#1080;&#1092;&#1088;%207.1%20(&#1056;&#1052;&#1052;)/&#1050;&#1046;%20-%20&#1082;&#1086;&#1085;&#1089;&#1090;&#1088;%20&#1078;&#1077;&#1083;&#1077;&#1079;&#1086;&#1073;/&#1050;&#1046;0%20-%20&#1092;&#1091;&#1085;&#1076;&#1072;&#1084;&#1077;&#1085;&#1090;&#1099;/&#1040;&#1085;&#1085;&#1091;&#1083;&#1080;&#1088;&#1086;&#1074;&#1072;&#1085;&#1086;" TargetMode="External"/><Relationship Id="rId2588" Type="http://schemas.openxmlformats.org/officeDocument/2006/relationships/hyperlink" Target="&#1056;&#1044;\&#1064;&#1080;&#1092;&#1088;%208.1%20(&#1050;&#1055;&#1055;-1%20&#1089;&#1084;&#1086;&#1090;&#1088;%20&#1101;&#1089;&#1090;%20&#1046;&#1044;)\&#1054;&#1042;%20-%20&#1086;&#1090;&#1086;&#1087;&#1083;,%20&#1074;&#1077;&#1085;&#1090;,%20&#1082;&#1086;&#1085;&#1076;&#1080;&#1094;\&#1040;&#1085;&#1085;&#1091;&#1083;&#1080;&#1088;&#1086;&#1074;&#1072;&#1085;&#1086;" TargetMode="External"/><Relationship Id="rId3127" Type="http://schemas.openxmlformats.org/officeDocument/2006/relationships/hyperlink" Target="&#1057;&#1044;\&#1064;&#1080;&#1092;&#1088;%203.2%20(&#1050;&#1088;&#1099;&#1090;&#1099;&#1081;%20&#1089;&#1082;&#1083;&#1072;&#1076;%20&#8470;2)\&#1050;&#1046;%20-%20&#1082;&#1086;&#1085;&#1089;&#1090;&#1088;&#1091;&#1082;&#1094;.%20&#1078;&#1073;\&#1050;&#1046;1%20-%20&#1092;&#1091;&#1085;&#1076;&#1072;&#1084;&#1077;&#1085;&#1090;&#1099;" TargetMode="External"/><Relationship Id="rId255" Type="http://schemas.openxmlformats.org/officeDocument/2006/relationships/hyperlink" Target="&#1056;&#1044;\&#1064;&#1080;&#1092;&#1088;%203.1%20(&#1050;&#1088;&#1099;&#1090;&#1099;&#1081;%20&#1089;&#1082;&#1083;&#1072;&#1076;%20%20&#8470;1)\&#1054;&#1042;%20-%20&#1086;&#1090;&#1086;&#1087;&#1083;,%20&#1074;&#1077;&#1085;&#1090;,%20&#1082;&#1086;&#1085;&#1076;\&#1040;&#1085;&#1085;&#1091;&#1083;&#1080;&#1088;&#1086;&#1074;&#1072;&#1085;&#1086;" TargetMode="External"/><Relationship Id="rId462" Type="http://schemas.openxmlformats.org/officeDocument/2006/relationships/hyperlink" Target="&#1040;&#1055;&#1055;\2023\&#1040;&#1082;&#1090;%20&#1087;&#1088;&#1080;&#1077;&#1084;&#1072;-&#1087;&#1077;&#1088;&#1077;&#1076;&#1072;&#1095;&#1080;%20&#1056;&#1044;%20&#1055;&#1072;&#1088;&#1082;&#1085;&#1077;&#1092;&#1090;&#1100;%2015.06.2023.pdf" TargetMode="External"/><Relationship Id="rId1092" Type="http://schemas.openxmlformats.org/officeDocument/2006/relationships/hyperlink" Target="&#1056;&#1044;\&#1064;&#1080;&#1092;&#1088;%200.0%20(&#1055;&#1091;&#1090;&#1080;%20&#1078;&#1077;&#1083;&#1077;&#1079;&#1085;&#1086;&#1076;&#1086;&#1088;&#1086;&#1078;&#1085;&#1099;&#1077;)\&#1055;&#1046;1" TargetMode="External"/><Relationship Id="rId1397" Type="http://schemas.openxmlformats.org/officeDocument/2006/relationships/hyperlink" Target="&#1057;&#1044;\&#1064;&#1080;&#1092;&#1088;%203.1%20(&#1050;&#1088;&#1099;&#1090;&#1099;&#1081;%20&#1089;&#1082;&#1083;&#1072;&#1076;%20&#8470;1)\&#1040;&#1059;&#1055;&#1058;\&#1088;&#1077;&#1074;.&#1040;" TargetMode="External"/><Relationship Id="rId2143" Type="http://schemas.openxmlformats.org/officeDocument/2006/relationships/hyperlink" Target="&#1057;&#1044;/&#1064;&#1080;&#1092;&#1088;%203.2%20(&#1050;&#1088;&#1099;&#1090;&#1099;&#1081;%20&#1089;&#1082;&#1083;&#1072;&#1076;%20&#8470;2)/&#1048;&#1057;&#1041;" TargetMode="External"/><Relationship Id="rId2350" Type="http://schemas.openxmlformats.org/officeDocument/2006/relationships/hyperlink" Target="&#1056;&#1044;/&#1064;&#1080;&#1092;&#1088;%206.1%20(&#1040;&#1041;&#1050;)/&#1053;&#1042;&#1050;%20-%20&#1076;&#1086;&#1074;&#1086;&#1089;&#1085;&#1072;&#1073;.%20&#1080;%20&#1082;&#1072;&#1085;&#1072;&#1083;/&#1040;&#1085;&#1085;&#1091;&#1083;&#1080;&#1088;&#1086;&#1074;&#1072;&#1085;&#1086;" TargetMode="External"/><Relationship Id="rId2795" Type="http://schemas.openxmlformats.org/officeDocument/2006/relationships/hyperlink" Target="&#1040;&#1055;&#1055;\2023\&#1040;&#1082;&#1090;%20&#1087;&#1088;&#1080;&#1077;&#1084;&#1072;-&#1087;&#1077;&#1088;&#1077;&#1076;&#1072;&#1095;&#1080;%20&#1056;&#1044;%20&#1055;&#1072;&#1088;&#1082;&#1085;&#1077;&#1092;&#1090;&#1100;%2012.10.2023_&#8470;1.pdf" TargetMode="External"/><Relationship Id="rId115" Type="http://schemas.openxmlformats.org/officeDocument/2006/relationships/hyperlink" Target="&#1056;&#1044;/&#1064;&#1080;&#1092;&#1088;%202.1.2,%202.1.7%20(&#1050;&#1043;%20&#8470;2,%207)/&#1058;&#1061;%20-%20&#1090;&#1077;&#1093;&#1085;&#1086;&#1083;&#1086;&#1075;.%20&#1087;&#1088;&#1086;&#1080;&#1079;&#1074;&#1086;&#1076;/&#1058;&#1061;3%20-%20&#1074;%20&#1086;&#1089;&#1103;&#1093;%2015-23/&#1040;&#1085;&#1085;&#1091;&#1083;&#1080;&#1088;&#1086;&#1074;&#1072;&#1085;&#1086;" TargetMode="External"/><Relationship Id="rId322" Type="http://schemas.openxmlformats.org/officeDocument/2006/relationships/hyperlink" Target="&#1056;&#1044;/&#1064;&#1080;&#1092;&#1088;%203.3.%20(&#1050;&#1091;&#1087;&#1086;&#1083;&#1100;&#1085;&#1099;&#1077;%20&#1089;&#1082;&#1083;&#1072;&#1076;&#1099;%203.3.1...3.3.8)/3.3/&#1050;&#1052;%20-%20&#1082;&#1086;&#1085;&#1089;&#1090;&#1088;%20&#1084;&#1077;&#1090;&#1072;&#1083;&#1083;/&#1050;&#1052;2%20-%20&#1085;&#1072;&#1076;&#1082;&#1091;&#1087;.%20&#1075;&#1072;&#1083;&#1077;&#1088;&#1077;&#1103;/&#1040;&#1085;&#1085;&#1091;&#1083;&#1080;&#1088;&#1086;&#1074;&#1072;&#1085;&#1086;" TargetMode="External"/><Relationship Id="rId767" Type="http://schemas.openxmlformats.org/officeDocument/2006/relationships/hyperlink" Target="&#1053;&#1072;&#1082;&#1083;&#1072;&#1076;&#1085;&#1099;&#1077;\2024\2024%2003%2019%20&#1041;&#1043;&#1048;_1462.pdf" TargetMode="External"/><Relationship Id="rId974" Type="http://schemas.openxmlformats.org/officeDocument/2006/relationships/hyperlink" Target="&#1056;&#1044;/&#1064;&#1080;&#1092;&#1088;%202.2.4,%202.1.6%20(&#1055;&#1057;%20&#8470;4,%20&#1050;&#1043;%20&#8470;6)/&#1069;&#1054;&#1052;%20-%20&#1101;&#1083;.%20&#1086;&#1089;&#1074;&#1077;&#1097;" TargetMode="External"/><Relationship Id="rId2003" Type="http://schemas.openxmlformats.org/officeDocument/2006/relationships/hyperlink" Target="&#1056;&#1044;/&#1064;&#1080;&#1092;&#1088;%205.1.1%20(&#1056;&#1058;&#1055;-1)/&#1069;&#1057;%20-%20&#1101;&#1083;%20&#1089;&#1085;&#1072;&#1073;&#1078;/&#1040;&#1085;&#1085;&#1091;&#1083;&#1080;&#1088;&#1086;&#1074;&#1072;&#1085;&#1086;" TargetMode="External"/><Relationship Id="rId2210" Type="http://schemas.openxmlformats.org/officeDocument/2006/relationships/hyperlink" Target="&#1053;&#1072;&#1082;&#1083;&#1072;&#1076;&#1085;&#1099;&#1077;\2022\2022%2012%2023%20&#1041;&#1043;&#1048;_6567.pdf" TargetMode="External"/><Relationship Id="rId2448" Type="http://schemas.openxmlformats.org/officeDocument/2006/relationships/hyperlink" Target="&#1056;&#1044;/&#1064;&#1080;&#1092;&#1088;%206.1%20(&#1040;&#1041;&#1050;)/&#1069;&#1054;&#1052;%20-%20&#1101;&#1083;&#1077;&#1082;&#1090;&#1088;&#1086;&#1086;&#1089;&#1074;&#1077;&#1097;/&#1040;&#1085;&#1085;&#1091;&#1083;&#1080;&#1088;&#1086;&#1074;&#1072;&#1085;&#1086;" TargetMode="External"/><Relationship Id="rId2655" Type="http://schemas.openxmlformats.org/officeDocument/2006/relationships/hyperlink" Target="&#1056;&#1044;/&#1064;&#1080;&#1092;&#1088;%208.4%20(&#1050;&#1055;&#1055;%20&#1089;&#1086;%20&#1089;&#1087;&#1077;&#1094;%20&#1087;&#1088;&#1086;&#1093;&#1086;&#1076;)/&#1042;&#1050;%20-%20&#1074;&#1086;&#1076;&#1086;&#1089;&#1085;,%20&#1082;&#1072;&#1085;&#1072;&#1083;&#1080;&#1079;/&#1040;&#1085;&#1085;&#1091;&#1083;&#1080;&#1088;&#1086;&#1074;&#1072;&#1085;&#1086;" TargetMode="External"/><Relationship Id="rId2862" Type="http://schemas.openxmlformats.org/officeDocument/2006/relationships/hyperlink" Target="&#1056;&#1044;\&#1064;&#1080;&#1092;&#1088;%202.2.2%20(&#1055;&#1077;&#1088;&#1077;&#1089;&#1099;&#1087;&#1085;&#1072;&#1103;%20&#1089;&#1090;&#1072;&#1085;&#1094;%20&#8470;2)\&#1054;&#1042;%20-%20&#1086;&#1090;&#1086;&#1087;&#1083;,%20&#1074;&#1077;&#1085;&#1090;,%20&#1082;&#1086;&#1085;&#1076;&#1080;&#1094;" TargetMode="External"/><Relationship Id="rId627" Type="http://schemas.openxmlformats.org/officeDocument/2006/relationships/hyperlink" Target="&#1040;&#1055;&#1055;\2023\&#1040;&#1082;&#1090;%20&#1087;&#1088;&#1080;&#1077;&#1084;&#1072;-&#1087;&#1077;&#1088;&#1077;&#1076;&#1072;&#1095;&#1080;%20&#1056;&#1044;%20&#1055;&#1072;&#1088;&#1082;&#1085;&#1077;&#1092;&#1090;&#1100;%2008.09.2023.pdf" TargetMode="External"/><Relationship Id="rId834" Type="http://schemas.openxmlformats.org/officeDocument/2006/relationships/hyperlink" Target="&#1056;&#1044;/&#1064;&#1080;&#1092;&#1088;%202.2.1,%202.2.2,%202.1.1,%202.1.2,%202.1.4,%202.1.7%20(&#1055;&#1057;%20&#8470;1,%202,%20&#1050;&#1043;%20&#8470;1,%202,%204,%207%20)/&#1040;&#1059;&#1055;&#1058;%20-%20&#1072;&#1074;&#1090;&#1086;&#1084;&#1072;&#1090;&#1080;&#1079;.%20&#1087;&#1086;&#1078;&#1072;&#1088;&#1086;&#1090;&#1091;&#1096;/&#1040;&#1085;&#1085;&#1091;&#1083;&#1080;&#1088;&#1086;&#1074;&#1072;&#1085;&#1086;" TargetMode="External"/><Relationship Id="rId1257" Type="http://schemas.openxmlformats.org/officeDocument/2006/relationships/hyperlink" Target="&#1053;&#1072;&#1082;&#1083;&#1072;&#1076;&#1085;&#1099;&#1077;\2022\2022%2010%2013%20&#1041;&#1043;&#1048;_5150.pdf" TargetMode="External"/><Relationship Id="rId1464" Type="http://schemas.openxmlformats.org/officeDocument/2006/relationships/hyperlink" Target="&#1056;&#1044;/&#1064;&#1080;&#1092;&#1088;%201.1,%201.2%20(&#1057;&#1056;&#1042;,%20&#1047;&#1076;&#1072;&#1085;&#1080;&#1077;%20&#1090;&#1088;&#1072;&#1085;&#1089;&#1073;)/&#1050;&#1052;%20-%20&#1082;&#1086;&#1085;&#1089;&#1090;&#1088;%20&#1084;&#1082;&#1090;&#1072;&#1083;&#1083;/&#1050;&#1052;2/&#1040;&#1085;&#1085;&#1091;&#1083;&#1080;&#1088;&#1086;&#1074;&#1072;&#1085;&#1086;" TargetMode="External"/><Relationship Id="rId1671" Type="http://schemas.openxmlformats.org/officeDocument/2006/relationships/hyperlink" Target="&#1056;&#1044;/&#1064;&#1080;&#1092;&#1088;%202.2.1%20(&#1055;&#1077;&#1088;&#1077;&#1089;&#1099;&#1087;&#1085;&#1072;&#1103;%20&#1089;&#1090;&#1072;&#1085;&#1094;%20&#8470;1)/&#1050;&#1046;%20-%20&#1082;&#1086;&#1085;&#1089;&#1090;&#1088;%20&#1078;&#1077;&#1083;&#1077;&#1079;&#1086;&#1073;/&#1050;&#1046;03/&#1040;&#1085;&#1085;&#1091;&#1083;&#1080;&#1088;&#1086;&#1074;&#1072;&#1085;&#1086;" TargetMode="External"/><Relationship Id="rId2308" Type="http://schemas.openxmlformats.org/officeDocument/2006/relationships/hyperlink" Target="&#1056;&#1044;/&#1064;&#1080;&#1092;&#1088;%202.2.3%20(&#1055;&#1077;&#1088;&#1077;&#1089;&#1099;&#1087;&#1085;&#1072;&#1103;%20&#1089;&#1090;&#1072;&#1085;&#1094;%20&#8470;3)/&#1054;&#1042;%20-%20&#1086;&#1090;&#1086;&#1087;&#1083;,%20&#1074;&#1077;&#1085;&#1090;,%20&#1082;&#1086;&#1085;&#1076;&#1080;&#1094;/&#1040;&#1085;&#1085;&#1091;&#1083;&#1080;&#1088;&#1086;&#1074;&#1072;&#1085;&#1086;" TargetMode="External"/><Relationship Id="rId2515" Type="http://schemas.openxmlformats.org/officeDocument/2006/relationships/hyperlink" Target="&#1056;&#1044;/&#1064;&#1080;&#1092;&#1088;%207.1%20(&#1056;&#1052;&#1052;)/&#1054;&#1042;%20-%20&#1086;&#1090;&#1087;&#1083;,%20&#1074;&#1077;&#1085;&#1090;,%20&#1082;&#1086;&#1085;&#1076;&#1080;&#1094;/&#1040;&#1085;&#1085;&#1091;&#1083;&#1080;&#1088;&#1086;&#1074;&#1072;&#1085;&#1086;" TargetMode="External"/><Relationship Id="rId2722" Type="http://schemas.openxmlformats.org/officeDocument/2006/relationships/hyperlink" Target="&#1040;&#1055;&#1055;\2023\&#1040;&#1082;&#1090;%20&#1087;&#1088;&#1080;&#1077;&#1084;&#1072;-&#1087;&#1077;&#1088;&#1077;&#1076;&#1072;&#1095;&#1080;%20&#1056;&#1044;%20&#1055;&#1072;&#1088;&#1082;&#1085;&#1077;&#1092;&#1090;&#1100;%2011.04.2023.pdf" TargetMode="External"/><Relationship Id="rId901" Type="http://schemas.openxmlformats.org/officeDocument/2006/relationships/hyperlink" Target="&#1056;&#1044;/&#1064;&#1080;&#1092;&#1088;%202.1.11%20(&#1050;&#1043;%20&#8470;11)/&#1050;&#1052;%20-%20&#1082;&#1086;&#1085;&#1089;&#1090;&#1088;%20&#1084;&#1077;&#1090;&#1072;&#1083;&#1083;" TargetMode="External"/><Relationship Id="rId1117" Type="http://schemas.openxmlformats.org/officeDocument/2006/relationships/hyperlink" Target="&#1056;&#1044;/&#1064;&#1080;&#1092;&#1088;%208.4%20(&#1050;&#1055;&#1055;%20&#1089;&#1086;%20&#1089;&#1087;&#1077;&#1094;%20&#1087;&#1088;&#1086;&#1093;&#1086;&#1076;)/&#1058;&#1057;&#1044;%20-%20&#1090;&#1077;&#1093;&#1085;&#1080;&#1095;%20&#1089;&#1088;%20&#1076;&#1086;&#1089;&#1084;/&#1040;&#1085;&#1085;&#1091;&#1083;&#1080;&#1088;&#1086;&#1074;&#1072;&#1085;&#1086;" TargetMode="External"/><Relationship Id="rId1324" Type="http://schemas.openxmlformats.org/officeDocument/2006/relationships/hyperlink" Target="&#1056;&#1044;\&#1064;&#1080;&#1092;&#1088;%202.1.9,%202.1.10,%202.2.5%20%20(&#1050;&#1086;&#1085;&#1074;&#1077;&#1081;&#1077;&#1088;&#1085;&#1072;&#1103;%20&#1075;&#1072;&#1083;&#1077;&#1088;&#1077;&#1103;%20&#8470;9,%2010,%20&#1055;&#1057;%20&#8470;5)\&#1055;&#1057;.&#1057;&#1059;&#1041;%20-%20&#1089;&#1080;&#1089;&#1090;&#1077;&#1084;.%20&#1087;&#1088;&#1086;&#1090;&#1080;&#1074;&#1086;&#1087;&#1086;&#1078;.%20&#1072;&#1074;&#1090;&#1086;&#1084;&#1072;&#1090;\&#1088;&#1077;&#1074;.&#1042;" TargetMode="External"/><Relationship Id="rId1531" Type="http://schemas.openxmlformats.org/officeDocument/2006/relationships/hyperlink" Target="&#1056;&#1044;\&#1064;&#1080;&#1092;&#1088;%202.1.2,%202.1.7%20(&#1050;&#1043;%20&#8470;2,%207)\&#1069;&#1054;&#1052;%20-%20&#1101;&#1083;&#1077;&#1082;&#1090;&#1088;&#1080;&#1095;%20&#1086;&#1089;&#1074;&#1077;&#1097;\&#1069;&#1054;&#1052;2%20-%20&#1074;%20&#1086;&#1089;&#1103;&#1093;%208-14\&#1040;&#1085;&#1085;&#1091;&#1083;&#1080;&#1088;&#1086;&#1074;&#1072;&#1085;&#1086;" TargetMode="External"/><Relationship Id="rId1769" Type="http://schemas.openxmlformats.org/officeDocument/2006/relationships/hyperlink" Target="&#1057;&#1044;\&#1064;&#1080;&#1092;&#1088;%202.2.2%20(&#1055;&#1077;&#1088;&#1077;&#1089;&#1099;&#1087;&#1085;&#1072;&#1103;%20&#1089;&#1090;&#1072;&#1085;&#1094;%20&#8470;2)\&#1042;&#1050;\&#1088;&#1077;&#1074;.&#1042;" TargetMode="External"/><Relationship Id="rId1976" Type="http://schemas.openxmlformats.org/officeDocument/2006/relationships/hyperlink" Target="&#1056;&#1044;/&#1064;&#1080;&#1092;&#1088;%203.4.%20(&#1040;&#1085;&#1075;&#1072;&#1088;%20&#1076;&#1083;&#1103;%20&#1058;&#1052;&#1062;)/&#1040;&#1056;%20-%20&#1072;&#1088;&#1093;&#1080;&#1090;%20&#1088;&#1077;&#1096;/&#1040;&#1085;&#1085;&#1091;&#1083;&#1080;&#1088;&#1086;&#1074;&#1072;&#1085;&#1086;" TargetMode="External"/><Relationship Id="rId3191" Type="http://schemas.openxmlformats.org/officeDocument/2006/relationships/hyperlink" Target="&#1056;&#1044;\&#1064;&#1080;&#1092;&#1088;%202.1.1%20(&#1050;&#1043;%20&#8470;1)\&#1055;&#1059;%20-%20&#1087;&#1099;&#1083;&#1077;&#1091;&#1076;&#1072;&#1083;&#1077;&#1085;&#1080;&#1077;\&#1040;&#1085;&#1085;&#1091;&#1083;&#1080;&#1088;" TargetMode="External"/><Relationship Id="rId30" Type="http://schemas.openxmlformats.org/officeDocument/2006/relationships/hyperlink" Target="&#1056;&#1044;/&#1064;&#1080;&#1092;&#1088;%202.1.3,%202.2.7%20(&#1050;&#1043;%20&#8470;3%20&#1055;&#1057;)/&#1042;&#1057;%20-%20&#1074;&#1086;&#1079;&#1076;&#1091;&#1093;&#1086;&#1089;&#1085;&#1072;&#1073;&#1078;&#1077;&#1085;&#1080;&#1077;" TargetMode="External"/><Relationship Id="rId1629" Type="http://schemas.openxmlformats.org/officeDocument/2006/relationships/hyperlink" Target="&#1053;&#1072;&#1082;&#1083;&#1072;&#1076;&#1085;&#1099;&#1077;\2023\2023%2011%2017%20&#1041;&#1043;&#1048;_6931.pdf" TargetMode="External"/><Relationship Id="rId1836" Type="http://schemas.openxmlformats.org/officeDocument/2006/relationships/hyperlink" Target="&#1056;&#1044;/&#1064;&#1080;&#1092;&#1088;%203.1%20(&#1050;&#1088;&#1099;&#1090;&#1099;&#1081;%20&#1089;&#1082;&#1083;&#1072;&#1076;%20%20&#8470;1)/&#1054;&#1042;%20-%20&#1086;&#1090;&#1086;&#1087;&#1083;,%20&#1074;&#1077;&#1085;&#1090;,%20&#1082;&#1086;&#1085;&#1076;/&#1040;&#1085;&#1085;&#1091;&#1083;&#1080;&#1088;&#1086;&#1074;&#1072;&#1085;&#1086;" TargetMode="External"/><Relationship Id="rId1903" Type="http://schemas.openxmlformats.org/officeDocument/2006/relationships/hyperlink" Target="&#1056;&#1044;/&#1064;&#1080;&#1092;&#1088;%203.3.%20(&#1050;&#1091;&#1087;&#1086;&#1083;&#1100;&#1085;&#1099;&#1077;%20&#1089;&#1082;&#1083;&#1072;&#1076;&#1099;%203.3.1...3.3.8)/3.3.1..3.3.8/&#1050;&#1046;.&#1057;&#1059;&#1041;%20-%20&#1082;&#1086;&#1085;&#1089;&#1090;&#1088;%20&#1078;&#1077;&#1083;&#1077;&#1079;&#1086;&#1073;/&#1050;&#1046;0.&#1057;&#1059;&#1041;%20-%20&#1089;&#1074;&#1072;&#1081;&#1085;&#1086;&#1077;%20&#1086;&#1089;&#1085;&#1086;&#1074;&#1072;&#1085;&#1080;&#1077;/&#1040;&#1085;&#1085;&#1091;&#1083;&#1080;&#1088;&#1086;&#1074;&#1072;&#1085;&#1086;" TargetMode="External"/><Relationship Id="rId2098" Type="http://schemas.openxmlformats.org/officeDocument/2006/relationships/hyperlink" Target="&#1056;&#1044;\&#1064;&#1080;&#1092;&#1088;%205.2.1%20(&#1054;&#1095;&#1080;&#1089;&#1090;&#1085;&#1099;&#1077;%20&#1089;&#1086;&#1086;&#1088;&#1091;&#1078;&#1077;&#1085;&#1080;&#1103;%20&#1082;&#1072;&#1085;&#1072;&#1083;&#1080;&#1079;&#1072;&#1094;&#1080;&#1080;%20&#1069;&#1050;&#1054;&#1057;)\&#1042;&#1050;%20-&#1074;&#1085;&#1091;&#1090;&#1088;.%20&#1089;&#1080;&#1089;&#1090;.%20&#1042;&#1080;&#1050;\&#1040;&#1085;&#1085;&#1091;&#1083;&#1080;&#1088;&#1086;&#1074;&#1072;&#1085;&#1086;" TargetMode="External"/><Relationship Id="rId3051" Type="http://schemas.openxmlformats.org/officeDocument/2006/relationships/hyperlink" Target="&#1053;&#1072;&#1082;&#1083;&#1072;&#1076;&#1085;&#1099;&#1077;\2025\2025%2001%2031%20&#1044;&#1055;-340.pdf" TargetMode="External"/><Relationship Id="rId3149" Type="http://schemas.openxmlformats.org/officeDocument/2006/relationships/hyperlink" Target="&#1053;&#1072;&#1082;&#1083;&#1072;&#1076;&#1085;&#1099;&#1077;\2025\2025%2002%2003%20&#1041;&#1043;&#1048;_7226.pdf" TargetMode="External"/><Relationship Id="rId277" Type="http://schemas.openxmlformats.org/officeDocument/2006/relationships/hyperlink" Target="&#1056;&#1044;\&#1064;&#1080;&#1092;&#1088;%200.0%20(&#1042;&#1085;&#1091;&#1090;&#1088;&#1080;%20&#1074;&#1085;&#1077;&#1096;&#1085;&#1077;%20&#1087;&#1083;&#1086;&#1097;%20&#1089;&#1077;&#1090;&#1080;)\&#1058;&#1057;%20-%20&#1090;&#1077;&#1087;&#1083;&#1086;&#1089;&#1085;&#1072;&#1073;&#1078;\&#1040;&#1085;&#1085;&#1091;&#1083;&#1080;&#1088;&#1086;&#1074;&#1072;&#1085;&#1086;" TargetMode="External"/><Relationship Id="rId484" Type="http://schemas.openxmlformats.org/officeDocument/2006/relationships/hyperlink" Target="&#1040;&#1055;&#1055;\2023\&#1040;&#1082;&#1090;%20&#1087;&#1088;&#1080;&#1077;&#1084;&#1072;-&#1087;&#1077;&#1088;&#1077;&#1076;&#1072;&#1095;&#1080;%20&#1056;&#1044;%20&#1055;&#1072;&#1088;&#1082;&#1085;&#1077;&#1092;&#1090;&#1100;%2001.02.2023.pdf" TargetMode="External"/><Relationship Id="rId2165" Type="http://schemas.openxmlformats.org/officeDocument/2006/relationships/hyperlink" Target="&#1053;&#1072;&#1082;&#1083;&#1072;&#1076;&#1085;&#1099;&#1077;\2022\1" TargetMode="External"/><Relationship Id="rId3009" Type="http://schemas.openxmlformats.org/officeDocument/2006/relationships/hyperlink" Target="&#1057;&#1044;\&#1064;&#1080;&#1092;&#1088;%202.1.5,2.1.6,2.1.8..2.1.10,2.1.12,2.1.13,2.2.4..2.2.6\&#1055;&#1058;%20-%20&#1089;&#1080;&#1089;.%20&#1072;&#1074;&#1090;&#1086;&#1084;&#1072;&#1090;%20&#1087;&#1086;&#1078;&#1072;&#1088;&#1086;&#1090;" TargetMode="External"/><Relationship Id="rId3216" Type="http://schemas.openxmlformats.org/officeDocument/2006/relationships/hyperlink" Target="&#1057;&#1044;/&#1064;&#1080;&#1092;&#1088;%201.1%20(&#1057;&#1090;&#1072;&#1085;&#1094;&#1080;&#1103;%20&#1088;&#1072;&#1079;&#1075;&#1088;&#1091;&#1079;&#1082;&#1080;%20&#1074;&#1072;&#1075;&#1086;&#1085;&#1086;&#1074;)/&#1050;&#1046;%20-%20&#1082;&#1086;&#1085;&#1089;&#1090;&#1088;%20&#1078;&#1077;&#1083;&#1077;&#1079;&#1086;&#1073;/&#1050;&#1046;01" TargetMode="External"/><Relationship Id="rId137" Type="http://schemas.openxmlformats.org/officeDocument/2006/relationships/hyperlink" Target="&#1056;&#1044;/&#1064;&#1080;&#1092;&#1088;%202.2.7%20(&#1055;&#1088;&#1080;&#1074;&#1086;&#1076;&#1085;&#1072;&#1103;%20&#1089;&#1090;&#1072;&#1085;&#1094;&#1080;&#1103;)/&#1040;&#1059;&#1055;&#1058;%20-%20&#1072;&#1074;&#1090;&#1086;&#1084;&#1072;&#1090;&#1080;&#1079;%20&#1087;&#1086;&#1078;&#1072;&#1088;&#1086;&#1090;&#1091;&#1096;/&#1040;&#1085;&#1085;&#1091;&#1083;&#1080;&#1088;&#1086;&#1074;&#1072;&#1085;&#1086;" TargetMode="External"/><Relationship Id="rId344" Type="http://schemas.openxmlformats.org/officeDocument/2006/relationships/hyperlink" Target="&#1056;\corp.suek.ru\Share\MSK_&#1040;&#1088;&#1093;&#1080;&#1074;_&#1059;&#1058;&#1069;_&#1040;&#1054;%20_&#1055;&#1086;&#1088;&#1090;&#1086;&#1074;&#1099;&#1081;_&#1040;&#1083;&#1100;&#1103;&#1085;&#1089;\&#1045;&#1058;&#1059;\&#1052;&#1080;&#1085;%20&#1091;&#1076;&#1086;&#1073;&#1088;\&#1055;&#1077;&#1088;&#1077;&#1074;&#1072;&#1083;&#1082;&#1072;%20&#1084;&#1080;&#1085;.%20&#1091;&#1076;&#1086;&#1073;&#1088;&#1077;&#1085;&#1080;&#1081;\&#1056;&#1044;\&#1064;&#1080;&#1092;&#1088;%203.2%20(&#1050;&#1088;&#1099;&#1090;&#1099;&#1081;%20&#1089;&#1082;&#1083;&#1072;&#1076;%20&#8470;2)\&#1050;&#1052;%20-%20&#1082;&#1086;&#1085;&#1089;&#1090;&#1088;%20&#1084;&#1077;&#1090;&#1072;&#1083;&#1083;\&#1050;&#1052;2%20-%20&#1087;&#1088;&#1080;&#1077;&#1084;&#1085;&#1072;&#1103;%20&#1073;&#1072;&#1096;&#1085;&#1103;\&#1040;&#1085;&#1085;&#1091;&#1083;&#1080;&#1088;&#1086;&#1074;&#1072;&#1085;&#1086;" TargetMode="External"/><Relationship Id="rId691" Type="http://schemas.openxmlformats.org/officeDocument/2006/relationships/hyperlink" Target="&#1040;&#1055;&#1055;\2022\&#1040;&#1082;&#1090;%20&#1087;&#1088;&#1080;&#1077;&#1084;&#1072;-&#1087;&#1077;&#1088;&#1077;&#1076;&#1072;&#1095;&#1080;%20&#1056;&#1044;%20&#1055;&#1072;&#1088;&#1082;&#1085;&#1077;&#1092;&#1090;&#1100;%2001.06.2022.pdf" TargetMode="External"/><Relationship Id="rId789" Type="http://schemas.openxmlformats.org/officeDocument/2006/relationships/hyperlink" Target="&#1056;&#1044;/&#1064;&#1080;&#1092;&#1088;%202.1.0,%202.2.1%20(&#1058;&#1086;&#1085;&#1085;&#1077;&#1083;&#1100;%20&#1055;&#1057;%20&#8470;1)/&#1055;&#1057;.&#1057;&#1059;&#1041;%20-%20&#1089;&#1080;&#1089;&#1090;%20&#1087;&#1088;&#1086;&#1090;&#1080;&#1074;&#1086;&#1087;%20&#1072;&#1074;&#1090;" TargetMode="External"/><Relationship Id="rId996" Type="http://schemas.openxmlformats.org/officeDocument/2006/relationships/hyperlink" Target="&#1056;&#1044;\&#1064;&#1080;&#1092;&#1088;%202.2.7%20(&#1055;&#1088;&#1080;&#1074;&#1086;&#1076;&#1085;&#1072;&#1103;%20&#1089;&#1090;&#1072;&#1085;&#1094;&#1080;&#1103;)\&#1040;&#1056;%20-%20&#1072;&#1088;&#1093;&#1080;&#1090;%20&#1088;&#1077;&#1096;" TargetMode="External"/><Relationship Id="rId2025" Type="http://schemas.openxmlformats.org/officeDocument/2006/relationships/hyperlink" Target="&#1056;&#1044;/&#1064;&#1080;&#1092;&#1088;%205.1.4%20(&#1058;&#1055;%20&#8470;4)/&#1069;&#1057;%20-%20&#1101;&#1083;&#1077;&#1082;&#1090;&#1088;&#1086;&#1089;&#1085;&#1072;&#1073;&#1078;/&#1040;&#1085;&#1085;&#1091;&#1083;&#1080;&#1088;&#1086;&#1074;&#1072;&#1085;&#1086;" TargetMode="External"/><Relationship Id="rId2372" Type="http://schemas.openxmlformats.org/officeDocument/2006/relationships/hyperlink" Target="&#1040;&#1055;&#1055;\2024\&#1054;&#1054;&#1054;%20&#1058;&#1050;%20&#171;&#1058;&#1077;&#1083;&#1077;&#1089;&#1074;&#1103;&#1079;&#1100;&#187;\2406-4%20&#1040;&#1055;&#1055;%20&#1056;&#1044;%20&#1058;&#1077;&#1083;&#1077;&#1089;&#1074;&#1103;&#1079;&#1100;%2027.06.2024.pdf" TargetMode="External"/><Relationship Id="rId2677" Type="http://schemas.openxmlformats.org/officeDocument/2006/relationships/hyperlink" Target="&#1040;&#1055;&#1055;\2022\&#1040;&#1082;&#1090;%20&#1087;&#1088;&#1080;&#1077;&#1084;&#1072;-&#1087;&#1077;&#1088;&#1077;&#1076;&#1072;&#1095;&#1080;%20&#1056;&#1044;%20&#1055;&#1072;&#1088;&#1082;&#1085;&#1077;&#1092;&#1090;&#1100;%2006.09.2022.pdf" TargetMode="External"/><Relationship Id="rId2884" Type="http://schemas.openxmlformats.org/officeDocument/2006/relationships/hyperlink" Target="&#1056;&#1044;\&#1064;&#1080;&#1092;&#1088;%202.2.5%20(&#1055;&#1057;%20&#8470;5,%20&#1050;&#1043;%206-13)\&#1054;&#1042;%20-%20&#1086;&#1090;&#1086;&#1087;&#1083;,%20&#1074;&#1077;&#1085;&#1090;,%20&#1082;&#1086;&#1085;&#1076;&#1080;&#1094;\&#1048;&#1079;&#1084;.1" TargetMode="External"/><Relationship Id="rId551" Type="http://schemas.openxmlformats.org/officeDocument/2006/relationships/hyperlink" Target="&#1040;&#1055;&#1055;\2023\&#1040;&#1082;&#1090;%20&#1087;&#1088;&#1080;&#1077;&#1084;&#1072;-&#1087;&#1077;&#1088;&#1077;&#1076;&#1072;&#1095;&#1080;%20&#1056;&#1044;%20&#1055;&#1072;&#1088;&#1082;&#1085;&#1077;&#1092;&#1090;&#1100;%2010.07.2023_(2).pdf" TargetMode="External"/><Relationship Id="rId649" Type="http://schemas.openxmlformats.org/officeDocument/2006/relationships/hyperlink" Target="&#1040;&#1055;&#1055;\2023\&#1040;&#1082;&#1090;%20&#1087;&#1088;&#1080;&#1077;&#1084;&#1072;-&#1087;&#1077;&#1088;&#1077;&#1076;&#1072;&#1095;&#1080;%20&#1056;&#1044;%20&#1055;&#1072;&#1088;&#1082;&#1085;&#1077;&#1092;&#1090;&#1100;%2031.10.2023%20&#1055;&#1057;1-&#1050;&#1046;1,%20&#1050;&#1046;03.pdf" TargetMode="External"/><Relationship Id="rId856" Type="http://schemas.openxmlformats.org/officeDocument/2006/relationships/hyperlink" Target="&#1056;&#1044;/&#1064;&#1080;&#1092;&#1088;%202.1.2,%202.1.7%20(&#1050;&#1043;%20&#8470;2,%207)/&#1069;&#1054;&#1052;%20-%20&#1101;&#1083;&#1077;&#1082;&#1090;&#1088;&#1080;&#1095;%20&#1086;&#1089;&#1074;&#1077;&#1097;/&#1069;&#1054;&#1052;1%20-%20&#1074;%20&#1086;&#1089;&#1103;&#1093;%201-7" TargetMode="External"/><Relationship Id="rId1181" Type="http://schemas.openxmlformats.org/officeDocument/2006/relationships/hyperlink" Target="&#1056;&#1044;\&#1064;&#1080;&#1092;&#1088;%202.2.5,%202.1.13%20(&#1055;&#1057;%20&#8470;5,%20&#1050;&#1043;%20&#8470;13)\&#1058;&#1061;%20-%20&#1090;&#1077;&#1093;&#1085;&#1086;&#1083;&#1086;&#1075;&#1080;&#1103;%20&#1087;&#1088;&#1086;&#1080;&#1079;&#1074;&#1086;&#1076;&#1089;&#1090;&#1074;&#1072;" TargetMode="External"/><Relationship Id="rId1279" Type="http://schemas.openxmlformats.org/officeDocument/2006/relationships/hyperlink" Target="&#1056;&#1044;\&#1064;&#1080;&#1092;&#1088;%203.1%20(&#1050;&#1088;&#1099;&#1090;&#1099;&#1081;%20&#1089;&#1082;&#1083;&#1072;&#1076;%20%20&#8470;1)\&#1050;&#1052;%20-%20&#1082;&#1086;&#1085;&#1089;&#1090;&#1088;%20&#1084;&#1077;&#1090;&#1072;&#1083;&#1083;\&#1050;&#1052;4%20-%20&#1087;&#1086;&#1078;&#1072;&#1088;&#1085;&#1099;&#1077;%20&#1083;&#1077;&#1089;&#1090;&#1085;&#1080;&#1094;&#1099;" TargetMode="External"/><Relationship Id="rId1486" Type="http://schemas.openxmlformats.org/officeDocument/2006/relationships/hyperlink" Target="&#1056;&#1044;/&#1064;&#1080;&#1092;&#1088;%202.1.0%20(&#1058;&#1086;&#1085;&#1085;&#1077;&#1083;&#1100;)/&#1050;&#1046;%20-%20&#1082;&#1086;&#1085;&#1089;&#1090;&#1088;%20&#1078;&#1077;&#1083;&#1077;&#1079;&#1086;&#1073;/&#1050;&#1046;02/&#1040;&#1085;&#1085;&#1091;&#1083;&#1080;&#1088;&#1086;&#1074;&#1072;&#1085;&#1086;" TargetMode="External"/><Relationship Id="rId2232" Type="http://schemas.openxmlformats.org/officeDocument/2006/relationships/hyperlink" Target="&#1056;&#1044;/&#1064;&#1080;&#1092;&#1088;%205.3%20(&#1050;&#1086;&#1090;&#1077;&#1083;&#1100;&#1085;&#1072;&#1103;)/&#1050;&#1046;%20-%20&#1082;&#1086;&#1085;&#1089;&#1090;&#1088;%20&#1078;&#1077;&#1083;&#1077;&#1079;&#1086;&#1073;/&#1040;&#1085;&#1085;&#1091;&#1083;&#1080;&#1088;&#1086;&#1074;&#1072;&#1085;&#1086;" TargetMode="External"/><Relationship Id="rId2537" Type="http://schemas.openxmlformats.org/officeDocument/2006/relationships/hyperlink" Target="&#1040;&#1055;&#1055;\2023\&#1040;&#1082;&#1090;%20&#1087;&#1088;&#1080;&#1077;&#1084;&#1072;-&#1087;&#1077;&#1088;&#1077;&#1076;&#1072;&#1095;&#1080;%20&#1056;&#1044;%20&#1055;&#1072;&#1088;&#1082;&#1085;&#1077;&#1092;&#1090;&#1100;%2027.09.2023.pdf" TargetMode="External"/><Relationship Id="rId204" Type="http://schemas.openxmlformats.org/officeDocument/2006/relationships/hyperlink" Target="&#1056;&#1044;/&#1064;&#1080;&#1092;&#1088;%202.2.3%20(&#1055;&#1077;&#1088;&#1077;&#1089;&#1099;&#1087;&#1085;&#1072;&#1103;%20&#1089;&#1090;&#1072;&#1085;&#1094;%20&#8470;3)/&#1050;&#1052;%20-%20&#1082;&#1086;&#1085;&#1089;&#1090;&#1088;%20&#1084;&#1077;&#1090;&#1072;&#1083;&#1083;/&#1040;&#1085;&#1085;&#1091;&#1083;&#1080;&#1088;&#1086;&#1074;&#1072;&#1085;&#1086;" TargetMode="External"/><Relationship Id="rId411" Type="http://schemas.openxmlformats.org/officeDocument/2006/relationships/hyperlink" Target="&#1057;&#1044;/&#1064;&#1080;&#1092;&#1088;%202.2.7%20(&#1055;&#1088;&#1080;&#1074;&#1086;&#1076;&#1085;&#1072;&#1103;%20&#1089;&#1090;&#1072;&#1085;&#1094;&#1080;&#1103;)/&#1040;&#1054;&#1042;%20-%20&#1072;&#1074;&#1090;&#1086;&#1084;&#1072;&#1090;&#1080;&#1079;%20&#1089;&#1080;&#1089;&#1090;%20&#1086;&#1090;&#1086;&#1087;&#1083;" TargetMode="External"/><Relationship Id="rId509" Type="http://schemas.openxmlformats.org/officeDocument/2006/relationships/hyperlink" Target="&#1040;&#1055;&#1055;\2023\&#1040;&#1082;&#1090;%20&#1087;&#1088;&#1080;&#1077;&#1084;&#1072;-&#1087;&#1077;&#1088;&#1077;&#1076;&#1072;&#1095;&#1080;%20&#1056;&#1044;%20&#1055;&#1072;&#1088;&#1082;&#1085;&#1077;&#1092;&#1090;&#1100;%2017.08.2023.pdf" TargetMode="External"/><Relationship Id="rId1041" Type="http://schemas.openxmlformats.org/officeDocument/2006/relationships/hyperlink" Target="&#1056;&#1044;\&#1064;&#1080;&#1092;&#1088;%203.1,%203.2%20(%20&#1050;&#1088;&#1099;&#1090;&#1099;&#1077;%20&#1089;&#1082;&#1083;&#1072;&#1076;&#1099;%20&#8470;1%20&#1080;%20&#8470;2)\&#1042;&#1057;%20-%20&#1074;&#1086;&#1079;&#1076;&#1091;&#1093;&#1086;&#1089;&#1085;&#1072;&#1073;&#1078;\&#1088;&#1077;&#1074;.A" TargetMode="External"/><Relationship Id="rId1139" Type="http://schemas.openxmlformats.org/officeDocument/2006/relationships/hyperlink" Target="&#1056;&#1044;\&#1064;&#1080;&#1092;&#1088;%201.1,%201.2,%202.1.0%20(&#1057;&#1056;&#1042;,%20&#1047;&#1058;,%20&#1058;&#1086;&#1085;&#1085;&#1077;&#1083;&#1100;)\&#1058;&#1061;%20-%20&#1090;&#1077;&#1093;&#1085;&#1086;&#1083;&#1086;&#1075;&#1080;&#1103;%20&#1087;&#1088;&#1086;&#1080;&#1079;&#1074;&#1086;&#1076;&#1089;&#1090;&#1074;&#1072;\&#1040;&#1085;&#1085;&#1091;&#1083;&#1080;&#1088;&#1086;&#1074;&#1072;&#1085;&#1086;" TargetMode="External"/><Relationship Id="rId1346" Type="http://schemas.openxmlformats.org/officeDocument/2006/relationships/hyperlink" Target="&#1056;&#1044;/&#1064;&#1080;&#1092;&#1088;%202.1.1%20(&#1050;&#1043;%20&#8470;1)/&#1054;&#1047;&#1050;%20-%20&#1086;&#1075;&#1085;&#1077;&#1079;&#1072;&#1097;/&#1040;&#1085;&#1085;&#1091;&#1083;&#1080;&#1088;&#1086;&#1074;&#1072;&#1085;&#1086;" TargetMode="External"/><Relationship Id="rId1693" Type="http://schemas.openxmlformats.org/officeDocument/2006/relationships/hyperlink" Target="&#1056;&#1044;\&#1064;&#1080;&#1092;&#1088;%202.2.2%20(&#1055;&#1077;&#1088;&#1077;&#1089;&#1099;&#1087;&#1085;&#1072;&#1103;%20&#1089;&#1090;&#1072;&#1085;&#1094;%20&#8470;2)\&#1040;&#1056;%20-%20&#1072;&#1088;&#1093;&#1080;&#1090;%20&#1088;&#1077;&#1096;\&#1040;&#1085;&#1085;&#1091;&#1083;&#1080;&#1088;&#1086;&#1074;&#1072;&#1085;&#1086;" TargetMode="External"/><Relationship Id="rId1998" Type="http://schemas.openxmlformats.org/officeDocument/2006/relationships/hyperlink" Target="&#1056;&#1044;/&#1064;&#1080;&#1092;&#1088;%205.1.1%20(&#1056;&#1058;&#1055;-1)/&#1050;&#1046;%20-%20&#1082;&#1086;&#1085;&#1089;&#1090;&#1088;%20&#1078;&#1077;&#1083;&#1077;&#1079;&#1086;&#1073;/&#1040;&#1085;&#1085;&#1091;&#1083;&#1080;&#1088;&#1086;&#1074;&#1072;&#1085;&#1086;" TargetMode="External"/><Relationship Id="rId2744" Type="http://schemas.openxmlformats.org/officeDocument/2006/relationships/hyperlink" Target="&#1040;&#1055;&#1055;\2023\&#1040;&#1082;&#1090;%20&#1087;&#1088;&#1080;&#1077;&#1084;&#1072;-&#1087;&#1077;&#1088;&#1077;&#1076;&#1072;&#1095;&#1080;%20&#1056;&#1044;%20&#1055;&#1072;&#1088;&#1082;&#1085;&#1077;&#1092;&#1090;&#1100;%2029.06.2023.pdf" TargetMode="External"/><Relationship Id="rId2951" Type="http://schemas.openxmlformats.org/officeDocument/2006/relationships/hyperlink" Target="&#1057;&#1044;/&#1064;&#1080;&#1092;&#1088;%202.1.1,%202.1.7,%202.2.2%20(&#1050;&#1043;%20&#8470;2,%20&#1050;&#1043;%20&#8470;7,%20&#1055;&#1057;%20&#8470;2)/&#1055;&#1057;%20-%20&#1087;&#1088;&#1086;&#1090;&#1080;&#1074;&#1086;&#1087;%20&#1072;&#1074;&#1090;&#1086;&#1084;" TargetMode="External"/><Relationship Id="rId716" Type="http://schemas.openxmlformats.org/officeDocument/2006/relationships/hyperlink" Target="&#1053;&#1072;&#1082;&#1083;&#1072;&#1076;&#1085;&#1099;&#1077;\2023\2023%2004%2020%20&#1041;&#1043;&#1048;_2036.pdf" TargetMode="External"/><Relationship Id="rId923" Type="http://schemas.openxmlformats.org/officeDocument/2006/relationships/hyperlink" Target="&#1056;&#1044;\&#1064;&#1080;&#1092;&#1088;%202.2.1%20(&#1055;&#1077;&#1088;&#1077;&#1089;&#1099;&#1087;&#1085;&#1072;&#1103;%20&#1089;&#1090;&#1072;&#1085;&#1094;%20&#8470;1)\&#1069;&#1054;&#1052;%20-%20&#1101;&#1083;%20&#1086;&#1089;&#1074;&#1077;&#1097;" TargetMode="External"/><Relationship Id="rId1553" Type="http://schemas.openxmlformats.org/officeDocument/2006/relationships/hyperlink" Target="&#1056;&#1044;/&#1064;&#1080;&#1092;&#1088;%202.1.4%20(&#1050;&#1043;%20&#8470;4)/&#1050;&#1052;%20-%20&#1082;&#1086;&#1085;&#1089;&#1090;&#1088;%20&#1084;&#1077;&#1090;&#1072;&#1083;&#1083;/&#1040;&#1085;&#1085;&#1091;&#1083;&#1080;&#1088;&#1086;&#1074;&#1072;&#1085;&#1086;" TargetMode="External"/><Relationship Id="rId1760" Type="http://schemas.openxmlformats.org/officeDocument/2006/relationships/hyperlink" Target="&#1056;&#1044;/&#1064;&#1080;&#1092;&#1088;%202.2.5,%202.1.6,%202.1.13%20(&#1055;&#1057;%20&#8470;5,%20&#1050;&#1043;%20&#8470;%206,%2013)/&#1050;&#1046;%20-%20&#1082;&#1086;&#1085;&#1089;&#1090;&#1088;%20&#1078;&#1077;&#1083;&#1077;&#1079;&#1086;&#1073;/&#1050;&#1046;02%20-%20&#1088;&#1086;&#1089;&#1090;&#1074;&#1077;&#1088;&#1082;&#1080;/&#1040;&#1085;&#1085;&#1091;&#1083;&#1080;&#1088;&#1086;&#1074;&#1072;&#1085;&#1086;" TargetMode="External"/><Relationship Id="rId1858" Type="http://schemas.openxmlformats.org/officeDocument/2006/relationships/hyperlink" Target="&#1056;&#1044;\&#1064;&#1080;&#1092;&#1088;%208.3%20(&#1050;&#1055;&#1055;%20&#8470;3)\&#1042;&#1050;%20-%20&#1074;&#1086;&#1076;&#1086;&#1089;&#1085;,%20&#1082;&#1072;&#1085;&#1072;&#1083;&#1080;&#1079;\&#1040;&#1085;&#1085;&#1091;&#1083;&#1080;&#1088;&#1086;&#1074;&#1072;&#1085;&#1086;" TargetMode="External"/><Relationship Id="rId2604" Type="http://schemas.openxmlformats.org/officeDocument/2006/relationships/hyperlink" Target="&#1056;&#1044;\&#1064;&#1080;&#1092;&#1088;%208.2%20(&#1050;&#1055;&#1055;%20&#8470;2)\&#1042;&#1050;%20-%20&#1074;&#1086;&#1076;&#1086;&#1089;&#1085;,%20&#1082;&#1072;&#1085;&#1072;&#1083;&#1080;&#1079;" TargetMode="External"/><Relationship Id="rId2811" Type="http://schemas.openxmlformats.org/officeDocument/2006/relationships/hyperlink" Target="&#1056;&#1044;\&#1064;&#1080;&#1092;&#1088;%202.2.3%20(&#1055;&#1077;&#1088;&#1077;&#1089;&#1099;&#1087;&#1085;&#1072;&#1103;%20&#1089;&#1090;&#1072;&#1085;&#1094;%20&#8470;3)\&#1040;&#1056;%20-%20&#1072;&#1088;&#1093;&#1080;&#1090;%20&#1088;&#1077;&#1096;\&#1048;&#1079;&#1084;.2" TargetMode="External"/><Relationship Id="rId52" Type="http://schemas.openxmlformats.org/officeDocument/2006/relationships/hyperlink" Target="&#1056;&#1044;/&#1064;&#1080;&#1092;&#1088;%202.2.5,%202.1.13%20(&#1055;&#1057;%20&#8470;5,%20&#1050;&#1043;%20&#8470;13)/&#1058;&#1061;%20-%20&#1090;&#1077;&#1093;&#1085;&#1086;&#1083;&#1086;&#1075;&#1080;&#1103;%20&#1087;&#1088;&#1086;&#1080;&#1079;&#1074;&#1086;&#1076;&#1089;&#1090;&#1074;&#1072;/&#1040;&#1085;&#1085;&#1091;&#1083;&#1080;&#1088;&#1086;&#1074;&#1072;&#1085;&#1086;" TargetMode="External"/><Relationship Id="rId1206" Type="http://schemas.openxmlformats.org/officeDocument/2006/relationships/hyperlink" Target="&#1056;&#1044;/&#1064;&#1080;&#1092;&#1088;%202.1.3%20(&#1050;&#1043;%20&#8470;3)/&#1042;&#1050;%20-%20&#1074;&#1086;&#1076;&#1086;&#1089;&#1085;%20&#1082;&#1072;&#1085;&#1072;&#1083;&#1080;&#1079;/&#1040;&#1085;&#1085;&#1091;&#1083;&#1080;&#1088;&#1086;&#1074;&#1072;&#1085;&#1086;" TargetMode="External"/><Relationship Id="rId1413" Type="http://schemas.openxmlformats.org/officeDocument/2006/relationships/hyperlink" Target="&#1056;&#1044;/&#1064;&#1080;&#1092;&#1088;%203.3.%20(&#1050;&#1091;&#1087;&#1086;&#1083;&#1100;&#1085;&#1099;&#1077;%20&#1089;&#1082;&#1083;&#1072;&#1076;&#1099;%203.3.1...3.3.8)/3.3/&#1042;&#1057;%20-%20&#1074;&#1086;&#1079;&#1076;&#1091;&#1093;&#1086;&#1089;&#1085;&#1072;&#1073;&#1078;" TargetMode="External"/><Relationship Id="rId1620" Type="http://schemas.openxmlformats.org/officeDocument/2006/relationships/hyperlink" Target="&#1056;&#1044;/&#1064;&#1080;&#1092;&#1088;%202.1.12%20(&#1050;&#1043;%20&#8470;12)/&#1069;&#1054;&#1052;%20-%20&#1101;&#1083;%20&#1086;&#1089;&#1074;&#1077;&#1097;/&#1040;&#1085;&#1085;&#1091;&#1083;&#1080;&#1088;&#1086;&#1074;&#1072;&#1085;&#1086;" TargetMode="External"/><Relationship Id="rId2909" Type="http://schemas.openxmlformats.org/officeDocument/2006/relationships/hyperlink" Target="&#1056;&#1044;\&#1064;&#1080;&#1092;&#1088;%202.2.7%20(&#1055;&#1088;&#1080;&#1074;&#1086;&#1076;&#1085;&#1072;&#1103;%20&#1089;&#1090;&#1072;&#1085;&#1094;&#1080;&#1103;)\&#1054;&#1042;%20-%20&#1086;&#1090;&#1086;&#1087;&#1083;,%20&#1074;&#1077;&#1085;&#1090;,%20&#1082;&#1086;&#1085;&#1076;&#1080;&#1094;\&#1048;&#1079;&#1084;.1" TargetMode="External"/><Relationship Id="rId3073" Type="http://schemas.openxmlformats.org/officeDocument/2006/relationships/hyperlink" Target="&#1040;&#1055;&#1055;\2025\&#1056;&#1044;\25-3%20&#1040;&#1055;&#1055;%20&#1056;&#1044;%20&#1057;&#1090;&#1088;&#1086;&#1081;&#1088;&#1077;&#1084;&#1086;&#1085;&#1090;&#1084;&#1086;&#1085;&#1090;&#1072;&#1078;%2027.01.2025.pdf" TargetMode="External"/><Relationship Id="rId1718" Type="http://schemas.openxmlformats.org/officeDocument/2006/relationships/hyperlink" Target="&#1056;&#1044;/&#1064;&#1080;&#1092;&#1088;%202.2.3%20(&#1055;&#1077;&#1088;&#1077;&#1089;&#1099;&#1087;&#1085;&#1072;&#1103;%20&#1089;&#1090;&#1072;&#1085;&#1094;%20&#8470;3)/&#1050;&#1046;%20-%20&#1082;&#1086;&#1085;&#1089;&#1090;&#1088;%20&#1078;&#1077;&#1083;&#1077;&#1079;&#1086;&#1073;/&#1050;&#1046;02%20-%20&#1088;&#1086;&#1089;&#1090;&#1074;&#1077;&#1088;&#1082;&#1080;/&#1040;&#1085;&#1085;&#1091;&#1083;&#1080;&#1088;&#1086;&#1074;&#1072;&#1085;&#1086;" TargetMode="External"/><Relationship Id="rId1925" Type="http://schemas.openxmlformats.org/officeDocument/2006/relationships/hyperlink" Target="&#1057;&#1044;\&#1064;&#1080;&#1092;&#1088;%203.3.%20(&#1050;&#1091;&#1087;&#1086;&#1083;&#1100;&#1085;&#1099;&#1077;%20&#1089;&#1082;&#1083;&#1072;&#1076;&#1099;%203.3.1...3.3.8)\&#1050;&#1046;%20-%20&#1082;&#1086;&#1085;&#1089;&#1090;&#1088;&#1091;&#1094;.%20&#1078;&#1073;\&#1050;&#1046;01\&#1048;&#1079;&#1084;.0" TargetMode="External"/><Relationship Id="rId3140" Type="http://schemas.openxmlformats.org/officeDocument/2006/relationships/hyperlink" Target="&#1057;&#1044;/&#1064;&#1080;&#1092;&#1088;%202.2.3%20(&#1055;&#1077;&#1088;&#1077;&#1089;&#1099;&#1087;&#1085;&#1072;&#1103;%20&#1089;&#1090;&#1072;&#1085;&#1094;%20&#8470;3)/&#1058;&#1061;/&#1088;&#1077;&#1074;.&#1040;" TargetMode="External"/><Relationship Id="rId299" Type="http://schemas.openxmlformats.org/officeDocument/2006/relationships/hyperlink" Target="&#1056;&#1044;/&#1064;&#1080;&#1092;&#1088;%201.1%20(&#1057;&#1090;&#1072;&#1085;&#1094;&#1080;&#1103;%20&#1088;&#1072;&#1079;&#1075;&#1088;%20&#1074;&#1072;&#1075;&#1086;&#1085;&#1086;&#1074;)/&#1050;&#1046;%20-%20&#1082;&#1086;&#1085;&#1089;&#1090;&#1088;%20&#1078;&#1077;&#1083;&#1077;&#1079;&#1086;&#1073;/&#1050;&#1046;01/&#1040;&#1085;&#1085;&#1091;&#1083;&#1080;&#1088;&#1086;&#1074;&#1072;&#1085;&#1086;" TargetMode="External"/><Relationship Id="rId2187" Type="http://schemas.openxmlformats.org/officeDocument/2006/relationships/hyperlink" Target="&#1053;&#1072;&#1082;&#1083;&#1072;&#1076;&#1085;&#1099;&#1077;\2022\2022%2011%2030%20&#1041;&#1043;&#1048;_6108.pdf" TargetMode="External"/><Relationship Id="rId2394" Type="http://schemas.openxmlformats.org/officeDocument/2006/relationships/hyperlink" Target="&#1040;&#1055;&#1055;\2025\&#1056;&#1044;\25-6%20&#1040;&#1055;&#1055;%20&#1056;&#1044;%20&#1050;78%2010.03.2025.pdf" TargetMode="External"/><Relationship Id="rId3238" Type="http://schemas.openxmlformats.org/officeDocument/2006/relationships/hyperlink" Target="&#1057;&#1044;\&#1064;&#1080;&#1092;&#1088;%202%20(&#1058;&#1088;&#1072;&#1085;&#1089;&#1087;&#1086;&#1088;&#1090;&#1085;&#1086;-&#1082;&#1086;&#1085;&#1074;%20&#1089;&#1080;&#1089;&#1090;&#1077;&#1084;&#1072;)\&#1040;&#1057;&#1059;&#1048;\&#1088;&#1077;&#1074;.&#1040;" TargetMode="External"/><Relationship Id="rId159" Type="http://schemas.openxmlformats.org/officeDocument/2006/relationships/hyperlink" Target="&#1056;&#1044;/&#1064;&#1080;&#1092;&#1088;%202.2.3%20(&#1055;&#1077;&#1088;&#1077;&#1089;&#1099;&#1087;&#1085;&#1072;&#1103;%20&#1089;&#1090;&#1072;&#1085;&#1094;%20&#8470;3)/&#1057;&#1058;&#1053;%20-%20&#1089;&#1080;&#1089;&#1090;%20&#1090;&#1077;&#1093;&#1085;%20&#1085;&#1072;&#1073;&#1083;&#1102;&#1076;/&#1040;&#1085;&#1085;&#1091;&#1083;&#1080;&#1088;&#1086;&#1074;&#1072;&#1085;&#1086;" TargetMode="External"/><Relationship Id="rId366" Type="http://schemas.openxmlformats.org/officeDocument/2006/relationships/hyperlink" Target="&#1056;&#1044;/&#1064;&#1080;&#1092;&#1088;%208.5%20(&#1052;&#1086;&#1076;&#1091;&#1083;&#1100;%20&#1087;&#1086;&#1075;&#1088;&#1072;&#1085;&#1080;&#1095;&#1085;%20&#1089;&#1083;&#1091;&#1078;&#1073;&#1099;)/&#1058;&#1058;%20-%20&#1090;&#1077;&#1093;&#1085;&#1080;&#1095;%20&#1090;&#1088;&#1077;&#1073;" TargetMode="External"/><Relationship Id="rId573" Type="http://schemas.openxmlformats.org/officeDocument/2006/relationships/hyperlink" Target="&#1040;&#1055;&#1055;\2022\&#1040;&#1082;&#1090;%20&#1087;&#1088;&#1080;&#1077;&#1084;&#1072;-&#1087;&#1077;&#1088;&#1077;&#1076;&#1072;&#1095;&#1080;%20&#1056;&#1044;%20&#1055;&#1072;&#1088;&#1082;&#1085;&#1077;&#1092;&#1090;&#1100;%2011.07.2022.pdf" TargetMode="External"/><Relationship Id="rId780" Type="http://schemas.openxmlformats.org/officeDocument/2006/relationships/hyperlink" Target="&#1053;&#1072;&#1082;&#1083;&#1072;&#1076;&#1085;&#1099;&#1077;\2024\2024%2004%2018%20&#1041;&#1043;&#1048;_2185.pdf" TargetMode="External"/><Relationship Id="rId2047" Type="http://schemas.openxmlformats.org/officeDocument/2006/relationships/hyperlink" Target="&#1056;&#1044;/&#1064;&#1080;&#1092;&#1088;%205.2.1%20(&#1054;&#1095;&#1080;&#1089;&#1090;&#1085;&#1099;&#1077;%20&#1089;&#1086;&#1086;&#1088;&#1091;&#1078;&#1077;&#1085;&#1080;&#1103;%20&#1082;&#1072;&#1085;&#1072;&#1083;&#1080;&#1079;&#1072;&#1094;&#1080;&#1080;%20&#1069;&#1050;&#1054;&#1057;)/&#1050;&#1046;%20-%20&#1082;&#1086;&#1085;&#1089;&#1090;&#1088;&#1091;&#1082;&#1094;.%20&#1078;&#1077;&#1083;&#1077;&#1079;&#1086;&#1073;/&#1040;&#1085;&#1085;&#1091;&#1083;&#1080;&#1088;&#1086;&#1074;&#1072;&#1085;&#1086;" TargetMode="External"/><Relationship Id="rId2254" Type="http://schemas.openxmlformats.org/officeDocument/2006/relationships/hyperlink" Target="&#1056;&#1044;/&#1064;&#1080;&#1092;&#1088;%205.3%20(&#1050;&#1086;&#1090;&#1077;&#1083;&#1100;&#1085;&#1072;&#1103;)/&#1040;&#1050;%20-%20&#1072;&#1074;&#1090;&#1086;&#1084;&#1072;&#1090;&#1080;&#1079;%20&#1082;&#1086;&#1084;&#1087;&#1083;/&#1040;&#1085;&#1085;&#1091;&#1083;&#1080;&#1088;&#1086;&#1074;&#1072;&#1085;&#1086;" TargetMode="External"/><Relationship Id="rId2461" Type="http://schemas.openxmlformats.org/officeDocument/2006/relationships/hyperlink" Target="&#1056;&#1044;/&#1064;&#1080;&#1092;&#1088;%206.2%20(&#1055;&#1077;&#1096;&#1077;&#1093;%20&#1101;&#1089;&#1090;&#1072;&#1082;)/&#1050;&#1052;%20-%20&#1082;&#1086;&#1085;&#1089;&#1090;&#1088;%20&#1084;&#1077;&#1090;&#1072;&#1083;&#1083;/&#1040;&#1085;&#1085;&#1091;&#1083;&#1080;&#1088;&#1086;&#1074;&#1072;&#1085;&#1086;" TargetMode="External"/><Relationship Id="rId2699" Type="http://schemas.openxmlformats.org/officeDocument/2006/relationships/hyperlink" Target="&#1040;&#1055;&#1055;\2023\&#1040;&#1082;&#1090;%20&#1087;&#1088;&#1080;&#1077;&#1084;&#1072;-&#1087;&#1077;&#1088;&#1077;&#1076;&#1072;&#1095;&#1080;%20&#1056;&#1044;%20&#1055;&#1072;&#1088;&#1082;&#1085;&#1077;&#1092;&#1090;&#1100;%2001.02.2023.pdf" TargetMode="External"/><Relationship Id="rId3000" Type="http://schemas.openxmlformats.org/officeDocument/2006/relationships/hyperlink" Target="&#1053;&#1072;&#1082;&#1083;&#1072;&#1076;&#1085;&#1099;&#1077;\2024\2024%2010%2031%20&#1041;&#1043;&#1048;_5889.pdf" TargetMode="External"/><Relationship Id="rId226" Type="http://schemas.openxmlformats.org/officeDocument/2006/relationships/hyperlink" Target="&#1056;&#1044;/&#1064;&#1080;&#1092;&#1088;%203.3.9%20(&#1050;&#1091;&#1087;&#1086;&#1083;&#1100;&#1085;&#1099;&#1081;%20&#1089;&#1082;&#1083;&#1072;&#1076;.%20&#1069;&#1083;.&#1087;&#1086;&#1084;&#1077;&#1097;&#1077;&#1085;&#1080;&#1077;)/&#1054;&#1042;%20-%20&#1086;&#1090;&#1086;&#1087;&#1083;/&#1040;&#1085;&#1085;&#1091;&#1083;&#1080;&#1088;" TargetMode="External"/><Relationship Id="rId433" Type="http://schemas.openxmlformats.org/officeDocument/2006/relationships/hyperlink" Target="&#1056;&#1044;\&#1064;&#1080;&#1092;&#1088;%205.2.1%20(&#1054;&#1095;&#1080;&#1089;&#1090;&#1085;&#1099;&#1077;%20&#1089;&#1086;&#1086;&#1088;&#1091;&#1078;&#1077;&#1085;&#1080;&#1103;%20&#1082;&#1072;&#1085;&#1072;&#1083;&#1080;&#1079;&#1072;&#1094;&#1080;&#1080;%20&#1069;&#1050;&#1054;&#1057;)\&#1040;&#1058;&#1061;%20-&#1072;&#1074;&#1090;&#1086;&#1084;&#1072;&#1090;.%20&#1090;&#1077;&#1093;&#1085;.%20&#1087;&#1088;&#1086;&#1094;&#1077;&#1089;\&#1040;&#1058;&#1061;1%20-%20&#1072;&#1074;&#1090;.%20&#1090;&#1077;&#1093;&#1085;.%20&#1087;&#1088;&#1086;&#1080;&#1079;&#1074;" TargetMode="External"/><Relationship Id="rId878" Type="http://schemas.openxmlformats.org/officeDocument/2006/relationships/hyperlink" Target="&#1056;&#1044;\&#1064;&#1080;&#1092;&#1088;%202.1.4%20(&#1050;&#1043;%20&#8470;4)\&#1069;&#1054;&#1052;%20-%20&#1101;&#1083;%20&#1086;&#1089;&#1074;&#1077;&#1097;" TargetMode="External"/><Relationship Id="rId1063" Type="http://schemas.openxmlformats.org/officeDocument/2006/relationships/hyperlink" Target="&#1056;&#1044;/&#1064;&#1080;&#1092;&#1088;%203.1%20(&#1050;&#1088;&#1099;&#1090;&#1099;&#1081;%20&#1089;&#1082;&#1083;&#1072;&#1076;%20%20&#8470;1)/&#1050;&#1052;%20-%20&#1082;&#1086;&#1085;&#1089;&#1090;&#1088;%20&#1084;&#1077;&#1090;&#1072;&#1083;&#1083;/&#1050;&#1052;1%20-%20&#1087;&#1088;&#1080;&#1074;&#1086;&#1076;&#1085;&#1072;&#1103;%20&#1073;&#1072;&#1096;&#1085;&#1103;/&#1040;&#1085;&#1085;&#1091;&#1083;&#1080;&#1088;&#1086;&#1074;&#1072;&#1085;&#1086;/&#1048;&#1079;&#1084;.0/1632-2021-3.1-&#1050;&#1052;.1_0_0_RU_IFC" TargetMode="External"/><Relationship Id="rId1270" Type="http://schemas.openxmlformats.org/officeDocument/2006/relationships/hyperlink" Target="&#1056;&#1044;\&#1064;&#1080;&#1092;&#1088;%203.2%20(&#1050;&#1088;&#1099;&#1090;&#1099;&#1081;%20&#1089;&#1082;&#1083;&#1072;&#1076;%20&#8470;2)\&#1050;&#1052;%20-%20&#1082;&#1086;&#1085;&#1089;&#1090;&#1088;%20&#1084;&#1077;&#1090;&#1072;&#1083;&#1083;\&#1050;&#1052;5%20-%20&#1074;&#1090;&#1086;&#1088;&#1086;&#1089;&#1090;&#1077;&#1087;&#1077;&#1085;&#1085;&#1099;&#1077;%20&#1087;&#1088;&#1080;&#1089;&#1090;&#1088;&#1086;&#1081;&#1082;&#1080;\&#1040;&#1085;&#1085;&#1091;&#1083;&#1080;&#1088;&#1086;&#1074;&#1072;&#1085;&#1086;" TargetMode="External"/><Relationship Id="rId2114" Type="http://schemas.openxmlformats.org/officeDocument/2006/relationships/hyperlink" Target="&#1056;&#1044;/&#1064;&#1080;&#1092;&#1088;%205.2.1%20(&#1054;&#1095;&#1080;&#1089;&#1090;&#1085;&#1099;&#1077;%20&#1089;&#1086;&#1086;&#1088;&#1091;&#1078;&#1077;&#1085;&#1080;&#1103;%20&#1082;&#1072;&#1085;&#1072;&#1083;&#1080;&#1079;&#1072;&#1094;&#1080;&#1080;%20&#1069;&#1050;&#1054;&#1057;)/&#1043;&#1055;%20-%20&#1075;&#1077;&#1085;.%20&#1087;&#1083;&#1072;&#1085;/&#1040;&#1085;&#1085;&#1091;&#1083;&#1080;&#1088;&#1086;&#1074;&#1072;&#1085;&#1086;" TargetMode="External"/><Relationship Id="rId2559" Type="http://schemas.openxmlformats.org/officeDocument/2006/relationships/hyperlink" Target="&#1053;&#1072;&#1082;&#1083;&#1072;&#1076;&#1085;&#1099;&#1077;\2023\2023%2011%2023%20&#1041;&#1043;&#1048;_7088.pdf" TargetMode="External"/><Relationship Id="rId2766" Type="http://schemas.openxmlformats.org/officeDocument/2006/relationships/hyperlink" Target="&#1056;&#1044;\&#1064;&#1080;&#1092;&#1088;%202.2.5,%202.1.13%20(&#1055;&#1057;%20&#8470;5,%20&#1050;&#1043;%20&#8470;13)\&#1040;&#1056;%20-%20&#1072;&#1088;&#1093;&#1080;&#1090;%20&#1088;&#1077;&#1096;\&#1040;&#1085;&#1085;&#1091;&#1083;&#1080;&#1088;&#1086;&#1074;&#1072;&#1085;&#1086;" TargetMode="External"/><Relationship Id="rId2973" Type="http://schemas.openxmlformats.org/officeDocument/2006/relationships/hyperlink" Target="&#1056;&#1044;/&#1064;&#1080;&#1092;&#1088;%202.2.7%20(&#1055;&#1088;&#1080;&#1074;&#1086;&#1076;&#1085;&#1072;&#1103;%20&#1089;&#1090;&#1072;&#1085;&#1094;&#1080;&#1103;)/&#1040;&#1056;%20-%20&#1072;&#1088;&#1093;&#1080;&#1090;%20&#1088;&#1077;&#1096;/&#1040;&#1085;&#1085;&#1091;&#1083;&#1080;&#1088;&#1086;&#1074;&#1072;&#1085;&#1086;" TargetMode="External"/><Relationship Id="rId640" Type="http://schemas.openxmlformats.org/officeDocument/2006/relationships/hyperlink" Target="&#1040;&#1055;&#1055;\2023\&#1040;&#1082;&#1090;%20&#1087;&#1088;&#1080;&#1077;&#1084;&#1072;-&#1087;&#1077;&#1088;&#1077;&#1076;&#1072;&#1095;&#1080;%20&#1056;&#1044;%20&#1055;&#1072;&#1088;&#1082;&#1085;&#1077;&#1092;&#1090;&#1100;%2008.08.2023.pdf" TargetMode="External"/><Relationship Id="rId738" Type="http://schemas.openxmlformats.org/officeDocument/2006/relationships/hyperlink" Target="&#1053;&#1072;&#1082;&#1083;&#1072;&#1076;&#1085;&#1099;&#1077;\2023\2023%2010%2020%20&#1041;&#1043;&#1048;_6238.pdf" TargetMode="External"/><Relationship Id="rId945" Type="http://schemas.openxmlformats.org/officeDocument/2006/relationships/hyperlink" Target="&#1056;&#1044;\&#1064;&#1080;&#1092;&#1088;%202.2.2%20(&#1055;&#1077;&#1088;&#1077;&#1089;&#1099;&#1087;&#1085;&#1072;&#1103;%20&#1089;&#1090;&#1072;&#1085;&#1094;%20&#8470;2)\&#1040;&#1056;%20-%20&#1072;&#1088;&#1093;&#1080;&#1090;%20&#1088;&#1077;&#1096;" TargetMode="External"/><Relationship Id="rId1368" Type="http://schemas.openxmlformats.org/officeDocument/2006/relationships/hyperlink" Target="&#1057;&#1044;/&#1064;&#1080;&#1092;&#1088;%203.4.%20(&#1040;&#1085;&#1075;&#1072;&#1088;%20&#1076;&#1083;&#1103;%20&#1058;&#1052;&#1062;)/&#1040;&#1056;/&#1056;&#1077;&#1074;.B" TargetMode="External"/><Relationship Id="rId1575" Type="http://schemas.openxmlformats.org/officeDocument/2006/relationships/hyperlink" Target="&#1056;&#1044;/&#1064;&#1080;&#1092;&#1088;%202.1.5%20(&#1050;&#1043;%20&#8470;5)/&#1054;&#1042;%20-%20&#1086;&#1090;&#1086;&#1087;&#1083;,%20&#1074;&#1077;&#1085;&#1090;,%20&#1082;&#1086;&#1085;&#1076;&#1080;&#1094;/&#1040;&#1085;&#1085;&#1091;&#1083;&#1080;&#1088;&#1086;&#1074;&#1072;&#1085;&#1086;" TargetMode="External"/><Relationship Id="rId1782" Type="http://schemas.openxmlformats.org/officeDocument/2006/relationships/hyperlink" Target="&#1056;&#1044;/&#1064;&#1080;&#1092;&#1088;%202.2.6%20(&#1055;&#1077;&#1088;&#1077;&#1089;&#1099;&#1087;&#1085;&#1072;&#1103;%20&#1089;&#1090;&#1072;&#1085;&#1094;%20&#8470;6)/&#1050;&#1046;%20-%20&#1082;&#1086;&#1085;&#1089;&#1090;&#1088;%20&#1078;&#1077;&#1083;&#1077;&#1079;&#1086;&#1073;/&#1050;&#1046;02%20-%20&#1088;&#1086;&#1089;&#1090;&#1074;&#1077;&#1088;&#1082;&#1080;" TargetMode="External"/><Relationship Id="rId2321" Type="http://schemas.openxmlformats.org/officeDocument/2006/relationships/hyperlink" Target="&#1057;&#1044;/&#1064;&#1080;&#1092;&#1088;%202.2.1%20(&#1055;&#1057;%20&#8470;1)/&#1055;&#1059;" TargetMode="External"/><Relationship Id="rId2419" Type="http://schemas.openxmlformats.org/officeDocument/2006/relationships/hyperlink" Target="&#1053;&#1072;&#1082;&#1083;&#1072;&#1076;&#1085;&#1099;&#1077;\2023\2023%2006%2030%20&#1041;&#1043;&#1048;_3661.pdf" TargetMode="External"/><Relationship Id="rId2626" Type="http://schemas.openxmlformats.org/officeDocument/2006/relationships/hyperlink" Target="&#1056;&#1044;/&#1064;&#1080;&#1092;&#1088;%208.2%20(&#1050;&#1055;&#1055;%20&#8470;2)/&#1069;&#1054;&#1052;%20-%20&#1101;&#1083;.%20&#1086;&#1089;&#1074;&#1077;&#1097;/&#1040;&#1085;&#1085;&#1091;&#1083;&#1080;&#1088;&#1086;&#1074;&#1072;&#1085;&#1086;" TargetMode="External"/><Relationship Id="rId2833" Type="http://schemas.openxmlformats.org/officeDocument/2006/relationships/hyperlink" Target="&#1040;&#1055;&#1055;\2024\&#1054;&#1054;&#1054;%20&#1053;&#1100;&#1102;&#1058;&#1101;&#1082;\2412-1%20&#1040;&#1055;&#1055;%20&#1053;&#1100;&#1102;&#1058;&#1101;&#1082;%2012.12.2024.pdf" TargetMode="External"/><Relationship Id="rId74" Type="http://schemas.openxmlformats.org/officeDocument/2006/relationships/hyperlink" Target="&#1056;&#1044;/&#1064;&#1080;&#1092;&#1088;%200.0%20(&#1042;&#1085;&#1091;&#1090;&#1088;&#1080;%20&#1074;&#1085;&#1077;&#1096;&#1085;&#1077;%20&#1087;&#1083;&#1086;&#1097;%20&#1089;&#1077;&#1090;&#1080;)/&#1050;&#1046;%20-%20&#1082;&#1086;&#1085;&#1089;&#1090;&#1088;%20&#1078;&#1077;&#1083;&#1077;&#1079;&#1086;&#1073;/&#1050;&#1046;01%20-%20&#1082;&#1072;&#1073;.%20&#1082;&#1086;&#1083;&#1086;&#1076;" TargetMode="External"/><Relationship Id="rId500" Type="http://schemas.openxmlformats.org/officeDocument/2006/relationships/hyperlink" Target="&#1040;&#1055;&#1055;\2023\&#1040;&#1082;&#1090;%20&#1087;&#1088;&#1080;&#1077;&#1084;&#1072;-&#1087;&#1077;&#1088;&#1077;&#1076;&#1072;&#1095;&#1080;%20&#1056;&#1044;%20&#1055;&#1072;&#1088;&#1082;&#1085;&#1077;&#1092;&#1090;&#1100;%2025.05.2023.pdf" TargetMode="External"/><Relationship Id="rId805" Type="http://schemas.openxmlformats.org/officeDocument/2006/relationships/hyperlink" Target="&#1056;&#1044;/&#1064;&#1080;&#1092;&#1088;%201.1,%201.2%20(&#1057;&#1056;&#1042;,%20&#1047;&#1076;&#1072;&#1085;&#1080;&#1077;%20&#1090;&#1088;&#1072;&#1085;&#1089;&#1073;)/&#1055;&#1057;.&#1057;&#1059;&#1041;%20-%20&#1089;&#1080;&#1089;.%20&#1087;&#1088;&#1086;&#1090;&#1080;&#1074;&#1086;&#1087;&#1086;&#1078;.%20&#1072;&#1074;&#1090;" TargetMode="External"/><Relationship Id="rId1130" Type="http://schemas.openxmlformats.org/officeDocument/2006/relationships/hyperlink" Target="&#1056;&#1044;\&#1064;&#1080;&#1092;&#1088;%203.1,%202.1.4,%202.1.5%20(&#1050;&#1057;%20&#8470;1.%20&#1050;&#1043;%20&#8470;4%20&#1080;%20&#8470;5)\&#1058;&#1061;%20-%20&#1090;&#1077;&#1093;&#1085;&#1086;&#1083;.%20&#1087;&#1088;&#1086;&#1080;&#1079;&#1074;&#1086;&#1076;\&#1040;&#1085;&#1085;&#1091;&#1083;&#1080;&#1088;&#1086;&#1074;&#1072;&#1085;&#1086;" TargetMode="External"/><Relationship Id="rId1228" Type="http://schemas.openxmlformats.org/officeDocument/2006/relationships/hyperlink" Target="&#1056;&#1044;/&#1064;&#1080;&#1092;&#1088;%208.4%20(&#1050;&#1055;&#1055;%20&#1089;&#1086;%20&#1089;&#1087;&#1077;&#1094;%20&#1087;&#1088;&#1086;&#1093;&#1086;&#1076;)/&#1057;&#1057;%20-%20&#1089;&#1077;&#1090;&#1080;%20&#1089;&#1074;&#1103;&#1079;&#1080;/1632-2021-8.4-&#1057;&#1057;5.&#1057;&#1059;&#1041;%20-%20&#1089;&#1080;&#1089;&#1090;.%20&#1089;&#1074;&#1103;&#1079;&#1080;%20&#1090;&#1072;&#1084;.%20&#1087;&#1086;&#1089;&#1090;" TargetMode="External"/><Relationship Id="rId1435" Type="http://schemas.openxmlformats.org/officeDocument/2006/relationships/hyperlink" Target="&#1056;&#1044;/&#1064;&#1080;&#1092;&#1088;%201.1%20(&#1057;&#1090;&#1072;&#1085;&#1094;&#1080;&#1103;%20&#1088;&#1072;&#1079;&#1075;&#1088;%20&#1074;&#1072;&#1075;&#1086;&#1085;&#1086;&#1074;)/&#1050;&#1046;%20-%20&#1082;&#1086;&#1085;&#1089;&#1090;&#1088;%20&#1078;&#1077;&#1083;&#1077;&#1079;&#1086;&#1073;/&#1050;&#1046;04/&#1040;&#1085;&#1085;&#1091;&#1083;&#1080;&#1088;&#1086;&#1074;&#1072;&#1085;&#1086;" TargetMode="External"/><Relationship Id="rId1642" Type="http://schemas.openxmlformats.org/officeDocument/2006/relationships/hyperlink" Target="&#1056;&#1044;\&#1064;&#1080;&#1092;&#1088;%203.2%20(&#1050;&#1088;&#1099;&#1090;&#1099;&#1081;%20&#1089;&#1082;&#1083;&#1072;&#1076;%20&#8470;2)\&#1040;&#1057;&#1059;&#1048;%20-%20&#1072;&#1074;&#1090;&#1086;&#1084;&#1072;&#1090;.%20&#1089;&#1080;&#1089;&#1090;.%20&#1091;&#1095;&#1077;&#1090;&#1072;\&#1040;&#1085;&#1085;&#1091;&#1083;&#1080;&#1088;&#1086;&#1074;&#1072;&#1085;&#1086;" TargetMode="External"/><Relationship Id="rId1947" Type="http://schemas.openxmlformats.org/officeDocument/2006/relationships/hyperlink" Target="&#1056;&#1044;/&#1064;&#1080;&#1092;&#1088;%203.3.%20(&#1050;&#1091;&#1087;&#1086;&#1083;&#1100;&#1085;&#1099;&#1077;%20&#1089;&#1082;&#1083;&#1072;&#1076;&#1099;%203.3.1...3.3.8)/3.3/&#1050;&#1052;%20-%20&#1082;&#1086;&#1085;&#1089;&#1090;&#1088;%20&#1084;&#1077;&#1090;&#1072;&#1083;&#1083;/&#1050;&#1052;1%20-%20&#1085;&#1072;&#1074;&#1077;&#1089;&#1099;/&#1040;&#1085;&#1085;&#1091;&#1083;&#1080;&#1088;&#1086;&#1074;&#1072;&#1085;&#1086;" TargetMode="External"/><Relationship Id="rId2900" Type="http://schemas.openxmlformats.org/officeDocument/2006/relationships/hyperlink" Target="&#1056;&#1044;/&#1064;&#1080;&#1092;&#1088;%208.7%20(&#1054;&#1075;&#1088;&#1072;&#1078;&#1076;%20&#1088;&#1077;&#1078;&#1080;&#1084;&#1085;%20&#1090;&#1077;&#1088;&#1088;&#1080;&#1090;%20&#1055;&#1055;)/&#1040;&#1057;%20-%20&#1072;&#1088;&#1093;&#1080;&#1090;%20&#1089;&#1090;&#1088;&#1086;&#1080;&#1090;%20&#1088;&#1077;&#1096;/&#1040;&#1085;&#1085;&#1091;&#1083;&#1080;&#1088;&#1086;&#1074;&#1072;&#1085;&#1086;" TargetMode="External"/><Relationship Id="rId3095" Type="http://schemas.openxmlformats.org/officeDocument/2006/relationships/hyperlink" Target="&#1057;&#1044;/&#1064;&#1080;&#1092;&#1088;%206.3%20(&#1053;&#1072;&#1074;&#1077;&#1089;%20&#1087;&#1083;&#1086;&#1097;%20&#1058;&#1041;&#1054;)/&#1040;&#1057;" TargetMode="External"/><Relationship Id="rId1502" Type="http://schemas.openxmlformats.org/officeDocument/2006/relationships/hyperlink" Target="&#1056;&#1044;/&#1064;&#1080;&#1092;&#1088;%202.1.1%20(&#1050;&#1043;%20&#8470;1)/&#1050;&#1052;%20-%20&#1082;&#1086;&#1085;&#1089;&#1090;&#1088;%20&#1084;&#1077;&#1090;&#1072;&#1083;&#1083;/&#1040;&#1085;&#1085;&#1091;&#1083;&#1080;&#1088;&#1086;&#1074;&#1072;&#1085;&#1086;" TargetMode="External"/><Relationship Id="rId1807" Type="http://schemas.openxmlformats.org/officeDocument/2006/relationships/hyperlink" Target="&#1056;&#1044;\&#1064;&#1080;&#1092;&#1088;%202.2.7%20(&#1055;&#1088;&#1080;&#1074;&#1086;&#1076;&#1085;&#1072;&#1103;%20&#1089;&#1090;&#1072;&#1085;&#1094;&#1080;&#1103;)\&#1050;&#1052;%20-%20&#1082;&#1086;&#1085;&#1089;&#1090;&#1088;%20&#1084;&#1077;&#1090;&#1072;&#1083;&#1083;\&#1040;&#1085;&#1085;&#1091;&#1083;&#1080;&#1088;&#1086;&#1074;&#1072;&#1085;&#1086;" TargetMode="External"/><Relationship Id="rId3162" Type="http://schemas.openxmlformats.org/officeDocument/2006/relationships/hyperlink" Target="&#1056;&#1044;\&#1064;&#1080;&#1092;&#1088;%202.2.1%20(&#1055;&#1077;&#1088;&#1077;&#1089;&#1099;&#1087;&#1085;&#1072;&#1103;%20&#1089;&#1090;&#1072;&#1085;&#1094;%20&#8470;1)\&#1054;&#1042;%20%20-%20%20&#1086;&#1090;&#1086;&#1087;&#1083;,%20&#1074;&#1077;&#1085;&#1090;,%20&#1082;&#1086;&#1085;&#1076;&#1080;&#1094;" TargetMode="External"/><Relationship Id="rId290" Type="http://schemas.openxmlformats.org/officeDocument/2006/relationships/hyperlink" Target="&#1056;&#1044;/&#1064;&#1080;&#1092;&#1088;%2001%20(&#1057;&#1077;&#1090;&#1080;%20&#1089;&#1074;&#1103;&#1079;&#1080;%20&#1059;&#1047;&#1054;&#1058;)/&#1057;&#1057;%20-%20&#1089;&#1077;&#1090;&#1080;%20&#1089;&#1074;&#1103;&#1079;&#1080;/&#1040;&#1085;&#1085;&#1091;&#1083;&#1080;&#1088;&#1086;&#1074;&#1072;&#1085;&#1086;" TargetMode="External"/><Relationship Id="rId388" Type="http://schemas.openxmlformats.org/officeDocument/2006/relationships/hyperlink" Target="&#1057;&#1044;/&#1064;&#1080;&#1092;&#1088;%206.1%20(&#1040;&#1041;&#1050;)/&#1040;&#1048;/&#1048;&#1079;&#1084;.0" TargetMode="External"/><Relationship Id="rId2069" Type="http://schemas.openxmlformats.org/officeDocument/2006/relationships/hyperlink" Target="&#1057;&#1044;/&#1064;&#1080;&#1092;&#1088;%203.2%20(&#1050;&#1088;&#1099;&#1090;&#1099;&#1081;%20&#1089;&#1082;&#1083;&#1072;&#1076;%20&#8470;2)/&#1055;&#1058;%20-%20&#1089;&#1080;&#1089;.%20&#1087;&#1086;&#1078;&#1072;&#1088;&#1086;&#1090;&#1091;&#1096;/&#1056;&#1077;&#1074;.A" TargetMode="External"/><Relationship Id="rId3022" Type="http://schemas.openxmlformats.org/officeDocument/2006/relationships/hyperlink" Target="&#1040;&#1055;&#1055;\2024\&#1040;&#1055;&#1055;%20&#1056;&#1044;%20&#1055;&#1072;&#1088;&#1082;&#1085;&#1077;&#1092;&#1090;&#1100;%2015.02.2024.pdf" TargetMode="External"/><Relationship Id="rId150" Type="http://schemas.openxmlformats.org/officeDocument/2006/relationships/hyperlink" Target="&#1057;&#1044;\&#1064;&#1080;&#1092;&#1088;%202.1.4%20(&#1050;&#1043;%20&#8470;4)\&#1050;&#1046;%20-%20&#1082;&#1086;&#1085;&#1089;&#1090;&#1088;%20&#1078;&#1077;&#1083;&#1077;&#1079;&#1086;&#1073;\&#1050;&#1046;01\&#1048;&#1079;&#1084;.0" TargetMode="External"/><Relationship Id="rId595" Type="http://schemas.openxmlformats.org/officeDocument/2006/relationships/hyperlink" Target="&#1040;&#1055;&#1055;\2024\&#1040;&#1055;&#1055;%20&#1056;&#1044;%20&#1055;&#1072;&#1088;&#1082;&#1085;&#1077;&#1092;&#1090;&#1100;%2011.04.2024.pdf" TargetMode="External"/><Relationship Id="rId2276" Type="http://schemas.openxmlformats.org/officeDocument/2006/relationships/hyperlink" Target="&#1056;&#1044;\&#1064;&#1080;&#1092;&#1088;%206.1%20(&#1040;&#1041;&#1050;)\&#1040;&#1056;%20-%20&#1072;&#1088;&#1093;&#1080;&#1090;%20&#1088;&#1077;&#1096;\&#1040;&#1085;&#1085;&#1091;&#1083;&#1080;&#1088;&#1086;&#1074;&#1072;&#1085;&#1086;" TargetMode="External"/><Relationship Id="rId2483" Type="http://schemas.openxmlformats.org/officeDocument/2006/relationships/hyperlink" Target="&#1056;&#1044;/&#1064;&#1080;&#1092;&#1088;%207.1%20(&#1056;&#1052;&#1052;)/&#1048;&#1057;&#1041;%20-%20&#1080;&#1085;&#1090;&#1075;&#1088;%20&#1089;&#1080;&#1089;&#1090;%20&#1073;&#1077;&#1079;/&#1040;&#1085;&#1085;&#1091;&#1083;&#1080;&#1088;&#1086;&#1074;&#1072;&#1085;&#1086;" TargetMode="External"/><Relationship Id="rId2690" Type="http://schemas.openxmlformats.org/officeDocument/2006/relationships/hyperlink" Target="&#1040;&#1055;&#1055;\2022\&#1040;&#1082;&#1090;%20&#1087;&#1088;&#1080;&#1077;&#1084;&#1072;-&#1087;&#1077;&#1088;&#1077;&#1076;&#1072;&#1095;&#1080;%20&#1056;&#1044;%20&#1055;&#1072;&#1088;&#1082;&#1085;&#1077;&#1092;&#1090;&#1100;%2008.12.2022.pdf" TargetMode="External"/><Relationship Id="rId248" Type="http://schemas.openxmlformats.org/officeDocument/2006/relationships/hyperlink" Target="&#1056;&#1044;/&#1064;&#1080;&#1092;&#1088;%203.2%20(&#1050;&#1088;&#1099;&#1090;&#1099;&#1081;%20&#1089;&#1082;&#1083;&#1072;&#1076;%20&#8470;2)/&#1050;&#1052;%20-%20&#1082;&#1086;&#1085;&#1089;&#1090;&#1088;%20&#1084;&#1077;&#1090;&#1072;&#1083;&#1083;/&#1050;&#1052;4%20-%20&#1087;&#1086;&#1078;&#1072;&#1088;&#1085;&#1099;&#1077;%20&#1083;&#1077;&#1089;&#1090;&#1085;&#1080;&#1094;&#1099;/&#1040;&#1085;&#1085;&#1091;&#1083;&#1080;&#1088;&#1086;&#1074;&#1072;&#1085;&#1086;" TargetMode="External"/><Relationship Id="rId455" Type="http://schemas.openxmlformats.org/officeDocument/2006/relationships/hyperlink" Target="&#1040;&#1055;&#1055;\2022\&#1040;&#1082;&#1090;%20&#1087;&#1088;&#1080;&#1077;&#1084;&#1072;-&#1087;&#1077;&#1088;&#1077;&#1076;&#1072;&#1095;&#1080;%20&#1056;&#1044;%20&#1055;&#1072;&#1088;&#1082;&#1085;&#1077;&#1092;&#1090;&#1100;%2014.09.2022.pdf" TargetMode="External"/><Relationship Id="rId662" Type="http://schemas.openxmlformats.org/officeDocument/2006/relationships/hyperlink" Target="&#1040;&#1055;&#1055;\2023\&#1040;&#1082;&#1090;%20&#1087;&#1088;&#1080;&#1077;&#1084;&#1072;-&#1087;&#1077;&#1088;&#1077;&#1076;&#1072;&#1095;&#1080;%20&#1056;&#1044;%20&#1055;&#1072;&#1088;&#1082;&#1085;&#1077;&#1092;&#1090;&#1100;%2006.12.2023.pdf" TargetMode="External"/><Relationship Id="rId1085" Type="http://schemas.openxmlformats.org/officeDocument/2006/relationships/hyperlink" Target="&#1053;&#1072;&#1082;&#1083;&#1072;&#1076;&#1085;&#1099;&#1077;\2023\2023%2007%2006%20&#1041;&#1043;&#1048;_3812.pdf" TargetMode="External"/><Relationship Id="rId1292" Type="http://schemas.openxmlformats.org/officeDocument/2006/relationships/hyperlink" Target="&#1057;&#1044;\&#1064;&#1080;&#1092;&#1088;%205.1.2%20(&#1058;&#1055;%20&#8470;2)\&#1069;&#1057;\&#1088;&#1077;&#1074;.&#1040;" TargetMode="External"/><Relationship Id="rId2136" Type="http://schemas.openxmlformats.org/officeDocument/2006/relationships/hyperlink" Target="&#1057;&#1044;\&#1064;&#1080;&#1092;&#1088;%200.0%20(&#1042;&#1085;&#1091;&#1090;&#1088;&#1080;%20&#1074;&#1085;&#1077;&#1096;&#1085;&#1077;%20&#1087;&#1083;&#1086;&#1097;%20&#1089;&#1077;&#1090;&#1080;)\&#1058;&#1057;\&#1088;&#1077;&#1074;.&#1057;" TargetMode="External"/><Relationship Id="rId2343" Type="http://schemas.openxmlformats.org/officeDocument/2006/relationships/hyperlink" Target="&#1056;&#1044;/&#1064;&#1080;&#1092;&#1088;%206.1%20(&#1040;&#1041;&#1050;)/&#1050;&#1046;%20-%20&#1082;&#1086;&#1085;&#1089;&#1090;%20&#1078;&#1077;&#1083;&#1077;&#1079;&#1086;&#1073;/&#1050;&#1046;1%20-%20&#1082;&#1086;&#1085;&#1089;&#1090;&#1088;.%20&#1078;&#1073;/&#1040;&#1085;&#1085;&#1091;&#1083;&#1080;&#1088;&#1086;&#1074;&#1072;&#1085;&#1086;" TargetMode="External"/><Relationship Id="rId2550" Type="http://schemas.openxmlformats.org/officeDocument/2006/relationships/hyperlink" Target="&#1053;&#1072;&#1082;&#1083;&#1072;&#1076;&#1085;&#1099;&#1077;\2023\2023%2011%2023%20&#1041;&#1043;&#1048;_7088.pdf" TargetMode="External"/><Relationship Id="rId2788" Type="http://schemas.openxmlformats.org/officeDocument/2006/relationships/hyperlink" Target="&#1056;&#1044;/&#1064;&#1080;&#1092;&#1088;%202.2.2%20(&#1055;&#1077;&#1088;&#1077;&#1089;&#1099;&#1087;&#1085;&#1072;&#1103;%20&#1089;&#1090;&#1072;&#1085;&#1094;%20&#8470;2)/&#1040;&#1056;%20-%20&#1072;&#1088;&#1093;&#1080;&#1090;%20&#1088;&#1077;&#1096;/&#1040;&#1085;&#1085;&#1091;&#1083;&#1080;&#1088;&#1086;&#1074;&#1072;&#1085;&#1086;" TargetMode="External"/><Relationship Id="rId2995" Type="http://schemas.openxmlformats.org/officeDocument/2006/relationships/hyperlink" Target="&#1056;&#1044;/&#1064;&#1080;&#1092;&#1088;%208.2%20(&#1050;&#1055;&#1055;%20&#8470;2)/&#1040;&#1057;&#1059;&#1048;%20-%20&#1072;&#1074;&#1090;&#1086;&#1084;&#1072;&#1090;.%20&#1089;&#1080;&#1089;&#1090;.%20&#1091;&#1095;&#1077;&#1090;&#1072;/&#1040;&#1085;&#1085;&#1091;&#1083;&#1080;&#1088;&#1086;&#1074;&#1072;&#1085;&#1086;" TargetMode="External"/><Relationship Id="rId108" Type="http://schemas.openxmlformats.org/officeDocument/2006/relationships/hyperlink" Target="&#1056;&#1044;/&#1064;&#1080;&#1092;&#1088;%201.1,%201.2,%202.1.0%20(&#1057;&#1056;&#1042;,%20&#1047;&#1058;,%20&#1058;&#1086;&#1085;&#1085;&#1077;&#1083;&#1100;)/&#1040;&#1054;&#1042;%20-%20&#1072;&#1074;&#1090;&#1086;&#1084;&#1072;&#1090;.%20&#1089;&#1080;&#1089;&#1090;&#1077;&#1084;.%20&#1042;&#1080;&#1050;/&#1040;&#1085;&#1085;&#1091;&#1083;&#1080;&#1088;&#1086;&#1074;&#1072;&#1085;&#1086;" TargetMode="External"/><Relationship Id="rId315" Type="http://schemas.openxmlformats.org/officeDocument/2006/relationships/hyperlink" Target="&#1056;&#1044;/&#1064;&#1080;&#1092;&#1088;%203.3.%20(&#1050;&#1091;&#1087;&#1086;&#1083;&#1100;&#1085;&#1099;&#1077;%20&#1089;&#1082;&#1083;&#1072;&#1076;&#1099;%203.3.1...3.3.8)/3.3/&#1040;&#1054;&#1042;%20-%20&#1072;&#1074;&#1090;.%20&#1089;&#1080;&#1089;.%20&#1086;&#1090;&#1086;&#1087;&#1083;.,%20&#1074;&#1077;&#1085;&#1090;.%20&#1080;%20&#1082;&#1086;&#1085;&#1076;/&#1040;&#1085;&#1085;&#1091;&#1083;&#1080;&#1088;&#1086;&#1074;&#1072;&#1085;&#1086;" TargetMode="External"/><Relationship Id="rId522" Type="http://schemas.openxmlformats.org/officeDocument/2006/relationships/hyperlink" Target="&#1040;&#1055;&#1055;\2023\&#1040;&#1082;&#1090;%20&#1087;&#1088;&#1080;&#1077;&#1084;&#1072;-&#1087;&#1077;&#1088;&#1077;&#1076;&#1072;&#1095;&#1080;%20&#1056;&#1044;%20&#1055;&#1072;&#1088;&#1082;&#1085;&#1077;&#1092;&#1090;&#1100;%2020.11.2023%20(2).pdf" TargetMode="External"/><Relationship Id="rId967" Type="http://schemas.openxmlformats.org/officeDocument/2006/relationships/hyperlink" Target="&#1056;&#1044;/&#1064;&#1080;&#1092;&#1088;%202.2.4%20(&#1055;&#1057;%20&#8470;4)/&#1042;&#1057;%20-%20&#1074;&#1086;&#1079;&#1076;&#1091;&#1093;&#1086;&#1089;&#1085;&#1072;&#1073;&#1078;" TargetMode="External"/><Relationship Id="rId1152" Type="http://schemas.openxmlformats.org/officeDocument/2006/relationships/hyperlink" Target="&#1056;&#1044;/&#1064;&#1080;&#1092;&#1088;%208.4%20(&#1050;&#1055;&#1055;%20&#1089;&#1086;%20&#1089;&#1087;&#1077;&#1094;%20&#1087;&#1088;&#1086;&#1093;&#1086;&#1076;)/&#1055;&#1057;%20-%20&#1087;&#1088;&#1086;&#1090;&#1080;&#1074;&#1086;&#1087;%20&#1072;&#1074;&#1090;&#1086;&#1084;" TargetMode="External"/><Relationship Id="rId1597" Type="http://schemas.openxmlformats.org/officeDocument/2006/relationships/hyperlink" Target="&#1056;&#1044;/&#1064;&#1080;&#1092;&#1088;%202.1.11%20(&#1050;&#1043;%20&#8470;11)/&#1054;&#1047;&#1050;(&#1055;&#1054;&#1047;)%20-%20&#1086;&#1075;&#1085;&#1077;&#1079;&#1072;&#1097;/&#1040;&#1085;&#1085;&#1091;&#1083;&#1080;&#1088;&#1086;&#1074;&#1072;&#1085;&#1086;" TargetMode="External"/><Relationship Id="rId2203" Type="http://schemas.openxmlformats.org/officeDocument/2006/relationships/hyperlink" Target="&#1056;&#1044;\&#1064;&#1080;&#1092;&#1088;%202.2.5,%202.1.6,%202.1.13%20(&#1055;&#1057;%20&#8470;5,%20&#1050;&#1043;%20&#8470;%206,%2013)\&#1050;&#1046;%20-%20&#1082;&#1086;&#1085;&#1089;&#1090;&#1088;%20&#1078;&#1077;&#1083;&#1077;&#1079;&#1086;&#1073;\&#1050;&#1046;02%20-%20&#1088;&#1086;&#1089;&#1090;&#1074;&#1077;&#1088;&#1082;&#1080;" TargetMode="External"/><Relationship Id="rId2410" Type="http://schemas.openxmlformats.org/officeDocument/2006/relationships/hyperlink" Target="&#1053;&#1072;&#1082;&#1083;&#1072;&#1076;&#1085;&#1099;&#1077;\2023\2023%2009%2015%20&#1041;&#1043;&#1048;_5379.pdf" TargetMode="External"/><Relationship Id="rId2648" Type="http://schemas.openxmlformats.org/officeDocument/2006/relationships/hyperlink" Target="&#1056;&#1044;/&#1064;&#1080;&#1092;&#1088;%208.4%20(&#1050;&#1055;&#1055;%20&#1089;&#1086;%20&#1089;&#1087;&#1077;&#1094;%20&#1087;&#1088;&#1086;&#1093;&#1086;&#1076;)/&#1040;&#1054;&#1042;%20-%20&#1072;&#1074;&#1090;&#1086;&#1084;&#1072;&#1090;&#1080;&#1079;%20&#1089;&#1080;&#1089;&#1090;%20&#1086;&#1090;&#1086;&#1087;&#1083;/&#1040;&#1085;&#1085;&#1091;&#1083;&#1080;&#1088;&#1086;&#1074;&#1072;&#1085;&#1086;" TargetMode="External"/><Relationship Id="rId2855" Type="http://schemas.openxmlformats.org/officeDocument/2006/relationships/hyperlink" Target="&#1056;&#1044;/&#1064;&#1080;&#1092;&#1088;%208.4%20(&#1050;&#1055;&#1055;%20&#1089;&#1086;%20&#1089;&#1087;&#1077;&#1094;%20&#1087;&#1088;&#1086;&#1093;&#1086;&#1076;)/&#1054;&#1057;%20-%20&#1086;&#1093;&#1088;%20&#1089;&#1080;&#1075;&#1085;&#1072;&#1083;/1632-2021-8.4-&#1054;&#1057;3.&#1057;&#1059;&#1041;%20-%20&#1087;&#1086;&#1076;&#1089;&#1080;&#1089;&#1090;&#1077;&#1084;.%20&#1054;&#1057;%20&#1080;%20&#1059;&#1044;/&#1040;&#1085;&#1085;&#1091;&#1083;&#1080;&#1088;&#1086;&#1074;&#1072;&#1085;&#1086;" TargetMode="External"/><Relationship Id="rId96" Type="http://schemas.openxmlformats.org/officeDocument/2006/relationships/hyperlink" Target="&#1056;&#1044;/&#1064;&#1080;&#1092;&#1088;%203.2%20(&#1050;&#1088;&#1099;&#1090;&#1099;&#1081;%20&#1089;&#1082;&#1083;&#1072;&#1076;%20&#8470;2)/&#1050;&#1052;%20-%20&#1082;&#1086;&#1085;&#1089;&#1090;&#1088;%20&#1084;&#1077;&#1090;&#1072;&#1083;&#1083;/&#1050;&#1052;5%20-%20&#1074;&#1090;&#1086;&#1088;&#1086;&#1089;&#1090;&#1077;&#1087;&#1077;&#1085;&#1085;&#1099;&#1077;%20&#1087;&#1088;&#1080;&#1089;&#1090;&#1088;&#1086;&#1081;&#1082;&#1080;/&#1040;&#1085;&#1085;&#1091;&#1083;&#1080;&#1088;&#1086;&#1074;&#1072;&#1085;&#1086;" TargetMode="External"/><Relationship Id="rId827" Type="http://schemas.openxmlformats.org/officeDocument/2006/relationships/hyperlink" Target="&#1056;&#1044;/&#1064;&#1080;&#1092;&#1088;%202.1.1,%202.1.7,%202.2.2%20(&#1050;&#1043;%20&#8470;2,%20&#1050;&#1043;%20&#8470;7,%20&#1055;&#1057;%20&#8470;2)/&#1055;&#1057;%20-%20&#1087;&#1088;&#1086;&#1090;&#1080;&#1074;&#1086;&#1087;%20&#1072;&#1074;&#1090;&#1086;&#1084;/&#1040;&#1085;&#1085;&#1091;&#1083;&#1080;&#1088;&#1086;&#1074;&#1072;&#1085;&#1086;" TargetMode="External"/><Relationship Id="rId1012" Type="http://schemas.openxmlformats.org/officeDocument/2006/relationships/hyperlink" Target="&#1056;&#1044;\&#1064;&#1080;&#1092;&#1088;%202.2.7%20(&#1055;&#1088;&#1080;&#1074;&#1086;&#1076;&#1085;&#1072;&#1103;%20&#1089;&#1090;&#1072;&#1085;&#1094;&#1080;&#1103;)\&#1050;&#1046;%20-%20&#1082;&#1086;&#1085;&#1089;&#1090;&#1088;%20&#1078;&#1077;&#1083;&#1077;&#1079;&#1086;&#1073;\&#1050;&#1046;1%20-%20&#1087;&#1077;&#1088;&#1077;&#1082;&#1088;&#1099;&#1090;&#1080;&#1103;" TargetMode="External"/><Relationship Id="rId1457" Type="http://schemas.openxmlformats.org/officeDocument/2006/relationships/hyperlink" Target="&#1056;&#1044;/&#1064;&#1080;&#1092;&#1088;%201.1%20(&#1057;&#1090;&#1072;&#1085;&#1094;&#1080;&#1103;%20&#1088;&#1072;&#1079;&#1075;&#1088;%20&#1074;&#1072;&#1075;&#1086;&#1085;&#1086;&#1074;)/&#1054;&#1047;&#1050;%20-%20&#1086;&#1075;&#1085;&#1077;&#1079;&#1072;&#1097;&#1080;&#1090;&#1072;" TargetMode="External"/><Relationship Id="rId1664" Type="http://schemas.openxmlformats.org/officeDocument/2006/relationships/hyperlink" Target="&#1056;&#1044;/&#1064;&#1080;&#1092;&#1088;%202.2.1%20(&#1055;&#1077;&#1088;&#1077;&#1089;&#1099;&#1087;&#1085;&#1072;&#1103;%20&#1089;&#1090;&#1072;&#1085;&#1094;%20&#8470;1)/&#1050;&#1046;%20-%20&#1082;&#1086;&#1085;&#1089;&#1090;&#1088;%20&#1078;&#1077;&#1083;&#1077;&#1079;&#1086;&#1073;/&#1050;&#1046;01/&#1040;&#1085;&#1085;&#1091;&#1083;&#1080;&#1088;&#1086;&#1074;&#1072;&#1085;&#1086;" TargetMode="External"/><Relationship Id="rId1871" Type="http://schemas.openxmlformats.org/officeDocument/2006/relationships/hyperlink" Target="&#1056;&#1044;/&#1064;&#1080;&#1092;&#1088;%203.2%20(&#1050;&#1088;&#1099;&#1090;&#1099;&#1081;%20&#1089;&#1082;&#1083;&#1072;&#1076;%20&#8470;2)/&#1048;&#1057;&#1041;%20-%20&#1080;&#1085;&#1090;&#1077;&#1075;&#1088;%20&#1089;&#1080;&#1089;&#1090;%20&#1073;&#1077;&#1079;&#1086;&#1087;/&#1040;&#1085;&#1085;&#1091;&#1083;&#1080;&#1088;&#1086;&#1074;&#1072;&#1085;&#1086;" TargetMode="External"/><Relationship Id="rId2508" Type="http://schemas.openxmlformats.org/officeDocument/2006/relationships/hyperlink" Target="&#1056;&#1044;/&#1064;&#1080;&#1092;&#1088;%207.1%20(&#1056;&#1052;&#1052;)/&#1050;&#1052;%20-%20&#1082;&#1086;&#1085;&#1089;&#1090;&#1088;%20&#1084;&#1077;&#1090;&#1072;&#1083;&#1083;/&#1050;&#1052;%20-%20&#1082;&#1086;&#1085;&#1089;&#1090;&#1088;&#1091;&#1082;.%20&#1084;&#1077;&#1090;&#1072;&#1083;&#1083;/&#1040;&#1085;&#1085;&#1091;&#1083;&#1080;&#1088;&#1086;&#1074;&#1072;&#1085;&#1086;" TargetMode="External"/><Relationship Id="rId2715" Type="http://schemas.openxmlformats.org/officeDocument/2006/relationships/hyperlink" Target="&#1040;&#1055;&#1055;\2023\&#1040;&#1082;&#1090;%20&#1087;&#1088;&#1080;&#1077;&#1084;&#1072;-&#1087;&#1077;&#1088;&#1077;&#1076;&#1072;&#1095;&#1080;%20&#1056;&#1044;%20&#1055;&#1072;&#1088;&#1082;&#1085;&#1077;&#1092;&#1090;&#1100;%2014.02.2023.pdf" TargetMode="External"/><Relationship Id="rId2922" Type="http://schemas.openxmlformats.org/officeDocument/2006/relationships/hyperlink" Target="&#1057;&#1044;/&#1064;&#1080;&#1092;&#1088;%201.1%20(&#1057;&#1090;&#1072;&#1085;&#1094;&#1080;&#1103;%20&#1088;&#1072;&#1079;&#1075;&#1088;&#1091;&#1079;&#1082;&#1080;%20&#1074;&#1072;&#1075;&#1086;&#1085;&#1086;&#1074;)/&#1050;&#1046;%20-%20&#1082;&#1086;&#1085;&#1089;&#1090;&#1088;%20&#1078;&#1077;&#1083;&#1077;&#1079;&#1086;&#1073;/&#1050;&#1046;02" TargetMode="External"/><Relationship Id="rId1317" Type="http://schemas.openxmlformats.org/officeDocument/2006/relationships/hyperlink" Target="&#1056;&#1044;\&#1064;&#1080;&#1092;&#1088;%201.1%20(&#1057;&#1090;&#1072;&#1085;&#1094;&#1080;&#1103;%20&#1088;&#1072;&#1079;&#1075;&#1088;%20&#1074;&#1072;&#1075;&#1086;&#1085;&#1086;&#1074;)\&#1050;&#1046;%20-%20&#1082;&#1086;&#1085;&#1089;&#1090;&#1088;%20&#1078;&#1077;&#1083;&#1077;&#1079;&#1086;&#1073;\&#1050;&#1046;03\&#1040;&#1085;&#1085;&#1091;&#1083;&#1080;&#1088;&#1086;&#1074;&#1072;&#1085;&#1086;\&#1048;&#1079;&#1084;.1" TargetMode="External"/><Relationship Id="rId1524" Type="http://schemas.openxmlformats.org/officeDocument/2006/relationships/hyperlink" Target="&#1056;&#1044;/&#1064;&#1080;&#1092;&#1088;%202.1.2,%202.1.7%20(&#1050;&#1043;%20&#8470;2,%207)/&#1050;&#1052;%20-%20&#1082;&#1086;&#1085;&#1089;&#1090;&#1088;%20&#1084;&#1077;&#1090;&#1072;&#1083;&#1083;/&#1050;&#1052;3%20-%20&#1074;%20&#1086;&#1089;&#1103;&#1093;%2015-23/&#1040;&#1085;&#1085;&#1091;&#1083;&#1080;&#1088;&#1086;&#1074;&#1072;&#1085;&#1086;" TargetMode="External"/><Relationship Id="rId1731" Type="http://schemas.openxmlformats.org/officeDocument/2006/relationships/hyperlink" Target="&#1056;&#1044;/&#1064;&#1080;&#1092;&#1088;%202.2.4,%202.1.6%20(&#1055;&#1057;%20&#8470;4,%20&#1050;&#1043;%20&#8470;6)/&#1054;&#1042;%20-%20&#1086;&#1090;&#1086;&#1087;&#1083;,%20&#1074;&#1077;&#1085;&#1090;,%20&#1082;&#1086;&#1085;&#1076;&#1080;&#1094;/&#1040;&#1085;&#1085;&#1091;&#1083;&#1080;&#1088;&#1086;&#1074;&#1072;&#1085;&#1086;" TargetMode="External"/><Relationship Id="rId1969" Type="http://schemas.openxmlformats.org/officeDocument/2006/relationships/hyperlink" Target="&#1056;&#1044;\&#1064;&#1080;&#1092;&#1088;%203.3.%20(&#1050;&#1091;&#1087;&#1086;&#1083;&#1100;&#1085;&#1099;&#1077;%20&#1089;&#1082;&#1083;&#1072;&#1076;&#1099;%203.3.1...3.3.8)\3.3\&#1069;&#1054;&#1052;%20-%20&#1101;&#1083;%20&#1086;&#1089;&#1074;&#1077;&#1097;\&#1040;&#1085;&#1085;&#1091;&#1083;&#1080;&#1088;&#1086;&#1074;&#1072;&#1085;&#1086;" TargetMode="External"/><Relationship Id="rId3184" Type="http://schemas.openxmlformats.org/officeDocument/2006/relationships/hyperlink" Target="&#1040;&#1055;&#1055;\2022\&#1040;&#1082;&#1090;%20&#1087;&#1088;&#1080;&#1077;&#1084;&#1072;-&#1087;&#1077;&#1088;&#1077;&#1076;&#1072;&#1095;&#1080;%20&#1056;&#1044;%20&#1055;&#1072;&#1088;&#1082;&#1085;&#1077;&#1092;&#1090;&#1100;%2008.12.2022-2.pdf" TargetMode="External"/><Relationship Id="rId23" Type="http://schemas.openxmlformats.org/officeDocument/2006/relationships/hyperlink" Target="&#1056;&#1044;\&#1064;&#1080;&#1092;&#1088;%203.1%20(&#1050;&#1088;&#1099;&#1090;&#1099;&#1081;%20&#1089;&#1082;&#1083;&#1072;&#1076;%20%20&#8470;1)\&#1050;&#1052;%20-%20&#1082;&#1086;&#1085;&#1089;&#1090;&#1088;%20&#1084;&#1077;&#1090;&#1072;&#1083;&#1083;\&#1050;&#1052;1%20-%20&#1087;&#1088;&#1080;&#1074;&#1086;&#1076;&#1085;&#1072;&#1103;%20&#1073;&#1072;&#1096;&#1085;&#1103;\&#1040;&#1085;&#1085;&#1091;&#1083;&#1080;&#1088;&#1086;&#1074;&#1072;&#1085;&#1086;\&#1048;&#1079;&#1084;.0\1632-2021-3.1-&#1050;&#1052;.1_0_0_RU_IFC" TargetMode="External"/><Relationship Id="rId1829" Type="http://schemas.openxmlformats.org/officeDocument/2006/relationships/hyperlink" Target="&#1056;&#1044;/&#1064;&#1080;&#1092;&#1088;%203.1%20(&#1050;&#1088;&#1099;&#1090;&#1099;&#1081;%20&#1089;&#1082;&#1083;&#1072;&#1076;%20%20&#8470;1)/&#1050;&#1046;%20-&#1082;&#1086;&#1085;&#1089;&#1090;&#1088;%20&#1078;&#1077;&#1083;&#1077;&#1079;&#1086;&#1073;/&#1050;&#1046;1.&#1057;&#1059;&#1041;%20-%20&#1092;&#1091;&#1085;&#1076;&#1072;&#1084;&#1077;&#1085;&#1090;&#1099;/&#1040;&#1085;&#1085;&#1091;&#1083;&#1080;&#1088;&#1086;&#1074;&#1072;&#1085;&#1086;" TargetMode="External"/><Relationship Id="rId2298" Type="http://schemas.openxmlformats.org/officeDocument/2006/relationships/hyperlink" Target="&#1056;&#1044;/&#1064;&#1080;&#1092;&#1088;%206.1%20(&#1040;&#1041;&#1050;)/&#1050;&#1046;%20-%20&#1082;&#1086;&#1085;&#1089;&#1090;%20&#1078;&#1077;&#1083;&#1077;&#1079;&#1086;&#1073;/&#1050;&#1046;0%20-%20&#1092;&#1091;&#1085;&#1076;&#1072;&#1084;&#1077;&#1085;&#1090;&#1099;/&#1040;&#1085;&#1085;&#1091;&#1083;&#1080;&#1088;&#1086;&#1074;&#1072;&#1085;&#1086;" TargetMode="External"/><Relationship Id="rId3044" Type="http://schemas.openxmlformats.org/officeDocument/2006/relationships/hyperlink" Target="&#1057;&#1044;/&#1064;&#1080;&#1092;&#1088;%202.1.12%20(&#1050;&#1043;%20&#8470;12)/&#1054;&#1042;%20-%20&#1086;&#1090;&#1086;&#1087;&#1083;,%20&#1074;&#1077;&#1085;&#1090;,%20&#1082;&#1086;&#1085;&#1076;&#1080;&#1094;" TargetMode="External"/><Relationship Id="rId3251" Type="http://schemas.openxmlformats.org/officeDocument/2006/relationships/hyperlink" Target="&#1056;&#1044;\&#1064;&#1080;&#1092;&#1088;%206.1%20(&#1040;&#1041;&#1050;)\&#1040;&#1057;&#1059;&#1048;%20-%20&#1072;&#1074;&#1090;&#1086;&#1084;&#1072;&#1090;.%20&#1089;&#1080;&#1089;&#1090;&#1077;&#1084;.%20&#1091;&#1095;&#1077;&#1090;&#1072;%20&#1080;&#1085;&#1092;&#1088;&#1072;&#1089;&#1090;&#1088;&#1091;&#1082;&#1090;\&#1048;&#1079;&#1084;.0" TargetMode="External"/><Relationship Id="rId172" Type="http://schemas.openxmlformats.org/officeDocument/2006/relationships/hyperlink" Target="&#1056;&#1044;/&#1064;&#1080;&#1092;&#1088;%202.1.2,%202.1.3,%202.1.7,%202.1.11,%202.2.3%20(&#1055;&#1057;%20&#8470;3,%20&#1050;&#1043;%20&#8470;2,%203,%207,%2011)/&#1055;&#1058;%20-%20&#1089;&#1080;&#1089;&#1090;&#1077;&#1084;.%20&#1072;&#1074;&#1090;.%20&#1087;&#1086;&#1078;&#1072;&#1088;&#1086;&#1090;/&#1040;&#1085;&#1085;&#1091;&#1083;&#1080;&#1088;&#1086;&#1074;&#1072;&#1085;&#1086;" TargetMode="External"/><Relationship Id="rId477" Type="http://schemas.openxmlformats.org/officeDocument/2006/relationships/hyperlink" Target="&#1040;&#1055;&#1055;\2023\&#1040;&#1082;&#1090;%20&#1087;&#1088;&#1080;&#1077;&#1084;&#1072;-&#1087;&#1077;&#1088;&#1077;&#1076;&#1072;&#1095;&#1080;%20&#1056;&#1044;%20&#1055;&#1072;&#1088;&#1082;&#1085;&#1077;&#1092;&#1090;&#1100;%2020.11.2023%20(2).pdf" TargetMode="External"/><Relationship Id="rId684" Type="http://schemas.openxmlformats.org/officeDocument/2006/relationships/hyperlink" Target="&#1040;&#1055;&#1055;\2022\&#1040;&#1082;&#1090;%20&#1087;&#1088;&#1080;&#1077;&#1084;&#1072;-&#1087;&#1077;&#1088;&#1077;&#1076;&#1072;&#1095;&#1080;%20&#1056;&#1044;%20&#1055;&#1072;&#1088;&#1082;&#1085;&#1077;&#1092;&#1090;&#1100;%2012.12.2022.pdf" TargetMode="External"/><Relationship Id="rId2060" Type="http://schemas.openxmlformats.org/officeDocument/2006/relationships/hyperlink" Target="&#1057;&#1044;\&#1064;&#1080;&#1092;&#1088;%202.2.1%20(&#1055;&#1057;%20&#8470;1)\&#1042;&#1057;\&#1088;&#1077;&#1074;.&#1057;" TargetMode="External"/><Relationship Id="rId2158" Type="http://schemas.openxmlformats.org/officeDocument/2006/relationships/hyperlink" Target="&#1056;&#1044;/&#1064;&#1080;&#1092;&#1088;%202.1.0%20(&#1058;&#1086;&#1085;&#1085;&#1077;&#1083;&#1100;)/&#1050;&#1046;%20-%20&#1082;&#1086;&#1085;&#1089;&#1090;&#1088;%20&#1078;&#1077;&#1083;&#1077;&#1079;&#1086;&#1073;/&#1050;&#1046;02" TargetMode="External"/><Relationship Id="rId2365" Type="http://schemas.openxmlformats.org/officeDocument/2006/relationships/hyperlink" Target="&#1040;&#1055;&#1055;\2024\&#1054;&#1054;&#1054;%20&#1058;&#1050;%20&#171;&#1058;&#1077;&#1083;&#1077;&#1089;&#1074;&#1103;&#1079;&#1100;&#187;\2406-4%20&#1040;&#1055;&#1055;%20&#1056;&#1044;%20&#1058;&#1077;&#1083;&#1077;&#1089;&#1074;&#1103;&#1079;&#1100;%2027.06.2024.pdf" TargetMode="External"/><Relationship Id="rId3111" Type="http://schemas.openxmlformats.org/officeDocument/2006/relationships/hyperlink" Target="&#1056;&#1044;/&#1064;&#1080;&#1092;&#1088;%203.1%20(&#1050;&#1088;&#1099;&#1090;&#1099;&#1081;%20&#1089;&#1082;&#1083;&#1072;&#1076;%20%20&#8470;1)/&#1050;&#1046;%20-&#1082;&#1086;&#1085;&#1089;&#1090;&#1088;%20&#1078;&#1077;&#1083;&#1077;&#1079;&#1086;&#1073;/&#1050;&#1046;0.&#1057;&#1059;&#1041;%20-%20&#1089;&#1074;&#1072;&#1081;&#1085;&#1086;&#1077;%20&#1086;&#1089;&#1085;&#1086;&#1074;&#1072;&#1085;&#1080;&#1077;" TargetMode="External"/><Relationship Id="rId3209" Type="http://schemas.openxmlformats.org/officeDocument/2006/relationships/hyperlink" Target="&#1040;&#1055;&#1055;\2025\&#1056;&#1044;\25-7%20&#1040;&#1055;&#1055;%20&#1056;&#1044;%20&#1058;&#1077;&#1087;&#1083;&#1086;&#1089;&#1090;&#1088;&#1086;&#1081;%2012.03.2025.pdf" TargetMode="External"/><Relationship Id="rId337" Type="http://schemas.openxmlformats.org/officeDocument/2006/relationships/hyperlink" Target="&#1056;&#1044;\&#1064;&#1080;&#1092;&#1088;%202.2.5%20(&#1055;&#1057;%20&#8470;5,%20&#1050;&#1043;%206-13)\&#1069;&#1054;&#1052;%20-%20&#1101;&#1083;%20&#1086;&#1089;&#1074;&#1077;&#1097;\&#1040;&#1085;&#1085;&#1091;&#1083;&#1080;&#1088;&#1086;&#1074;&#1072;&#1085;&#1086;\&#1048;&#1079;&#1084;.0" TargetMode="External"/><Relationship Id="rId891" Type="http://schemas.openxmlformats.org/officeDocument/2006/relationships/hyperlink" Target="&#1056;&#1044;/&#1064;&#1080;&#1092;&#1088;%202.1.6,%202.2.4%20(&#1055;&#1088;&#1086;&#1090;&#1080;&#1074;&#1086;&#1087;%20&#1072;&#1074;&#1090;%20&#1050;&#1043;%20&#8470;6,%20&#1055;&#1057;%20&#8470;4)/&#1055;&#1057;.&#1057;&#1059;&#1041;%20-%20&#1089;&#1080;&#1089;.%20&#1087;&#1088;&#1086;&#1090;&#1080;&#1074;&#1086;&#1087;.%20&#1072;&#1074;&#1090;&#1086;&#1084;&#1072;&#1090;/&#1040;&#1085;&#1085;&#1091;&#1083;&#1080;&#1088;&#1086;&#1074;&#1072;&#1085;&#1086;" TargetMode="External"/><Relationship Id="rId989" Type="http://schemas.openxmlformats.org/officeDocument/2006/relationships/hyperlink" Target="&#1053;&#1072;&#1082;&#1083;&#1072;&#1076;&#1085;&#1099;&#1077;\2024\2024%2005%2023%20&#1041;&#1043;&#1048;_2680.pdf" TargetMode="External"/><Relationship Id="rId2018" Type="http://schemas.openxmlformats.org/officeDocument/2006/relationships/hyperlink" Target="&#1056;&#1044;\&#1064;&#1080;&#1092;&#1088;%205.1.4%20(&#1058;&#1055;%20&#8470;4)\&#1050;&#1046;%20-%20&#1082;&#1086;&#1085;&#1089;&#1090;&#1088;%20&#1078;&#1077;&#1083;&#1077;&#1079;&#1086;&#1073;" TargetMode="External"/><Relationship Id="rId2572" Type="http://schemas.openxmlformats.org/officeDocument/2006/relationships/hyperlink" Target="&#1056;&#1044;/&#1064;&#1080;&#1092;&#1088;%208.1%20(&#1050;&#1055;&#1055;-1%20&#1089;&#1084;&#1086;&#1090;&#1088;%20&#1101;&#1089;&#1090;%20&#1046;&#1044;)/&#1048;&#1057;&#1041;%20-%20&#1080;&#1085;&#1090;&#1077;&#1075;&#1088;%20&#1089;&#1080;&#1089;&#1090;%20&#1073;&#1077;&#1079;&#1086;&#1087;/&#1040;&#1085;&#1085;&#1091;&#1083;&#1080;&#1088;&#1086;&#1074;&#1072;&#1085;&#1086;" TargetMode="External"/><Relationship Id="rId2877" Type="http://schemas.openxmlformats.org/officeDocument/2006/relationships/hyperlink" Target="&#1056;&#1044;/&#1064;&#1080;&#1092;&#1088;%208.4%20(&#1050;&#1055;&#1055;%20&#1089;&#1086;%20&#1089;&#1087;&#1077;&#1094;%20&#1087;&#1088;&#1086;&#1093;&#1086;&#1076;)/&#1069;&#1054;&#1052;%20-%20&#1101;&#1083;.%20&#1086;&#1089;&#1074;&#1077;&#1097;" TargetMode="External"/><Relationship Id="rId544" Type="http://schemas.openxmlformats.org/officeDocument/2006/relationships/hyperlink" Target="&#1040;&#1055;&#1055;\2023\&#1040;&#1082;&#1090;%20&#1087;&#1088;&#1080;&#1077;&#1084;&#1072;-&#1087;&#1077;&#1088;&#1077;&#1076;&#1072;&#1095;&#1080;%20&#1056;&#1044;%20&#1055;&#1072;&#1088;&#1082;&#1085;&#1077;&#1092;&#1090;&#1100;%2019.09.2023.pdf" TargetMode="External"/><Relationship Id="rId751" Type="http://schemas.openxmlformats.org/officeDocument/2006/relationships/hyperlink" Target="&#1053;&#1072;&#1082;&#1083;&#1072;&#1076;&#1085;&#1099;&#1077;\2023\2023%2012%2022%20&#1041;&#1043;&#1048;_7801.pdf" TargetMode="External"/><Relationship Id="rId849" Type="http://schemas.openxmlformats.org/officeDocument/2006/relationships/hyperlink" Target="&#1056;&#1044;/&#1064;&#1080;&#1092;&#1088;%202.1.2,%202.1.7%20(&#1050;&#1043;%20&#8470;2,%207)/&#1042;&#1057;%20-%20&#1074;&#1086;&#1079;&#1076;&#1091;&#1093;&#1086;&#1089;&#1085;&#1072;&#1073;&#1078;&#1077;&#1085;&#1080;&#1077;" TargetMode="External"/><Relationship Id="rId1174" Type="http://schemas.openxmlformats.org/officeDocument/2006/relationships/hyperlink" Target="&#1057;&#1044;\&#1064;&#1080;&#1092;&#1088;%202.1.2,%202.1.7%20(&#1050;&#1043;%20&#8470;2,%207)\&#1058;&#1061;%20-%20&#1090;&#1077;&#1093;&#1085;&#1086;&#1083;&#1086;&#1075;.%20&#1087;&#1088;&#1086;&#1080;&#1079;&#1074;&#1086;&#1076;&#1089;&#1090;\&#1058;&#1061;2%20-%20&#1086;&#1089;&#1080;%208-14" TargetMode="External"/><Relationship Id="rId1381" Type="http://schemas.openxmlformats.org/officeDocument/2006/relationships/hyperlink" Target="&#1057;&#1044;\&#1064;&#1080;&#1092;&#1088;%202.2.6%20(&#1055;&#1057;%20&#8470;6)\&#1042;&#1057;\&#1088;&#1077;&#1074;.&#1040;" TargetMode="External"/><Relationship Id="rId1479" Type="http://schemas.openxmlformats.org/officeDocument/2006/relationships/hyperlink" Target="&#1056;&#1044;/&#1064;&#1080;&#1092;&#1088;%201.2%20(&#1047;&#1076;&#1072;&#1085;&#1080;&#1077;%20&#1090;&#1088;&#1072;&#1085;&#1089;&#1073;&#1086;&#1088;&#1076;&#1077;&#1088;&#1072;)/&#1050;&#1046;%20-%20&#1082;&#1086;&#1085;&#1089;&#1090;&#1088;%20&#1078;&#1077;&#1083;&#1077;&#1079;&#1086;&#1073;/&#1050;&#1046;01/&#1040;&#1085;&#1085;&#1091;&#1083;&#1080;&#1088;&#1086;&#1074;&#1072;&#1085;&#1086;" TargetMode="External"/><Relationship Id="rId1686" Type="http://schemas.openxmlformats.org/officeDocument/2006/relationships/hyperlink" Target="&#1056;&#1044;/&#1064;&#1080;&#1092;&#1088;%202.2.1%20(&#1055;&#1077;&#1088;&#1077;&#1089;&#1099;&#1087;&#1085;&#1072;&#1103;%20&#1089;&#1090;&#1072;&#1085;&#1094;%20&#8470;1)/&#1054;&#1047;&#1050;(&#1055;&#1054;&#1047;)%20-%20&#1086;&#1075;&#1085;&#1077;&#1079;&#1072;&#1097;&#1080;&#1090;&#1072;/&#1040;&#1085;&#1085;&#1091;&#1083;&#1080;&#1088;&#1086;&#1074;&#1072;&#1085;&#1086;" TargetMode="External"/><Relationship Id="rId2225" Type="http://schemas.openxmlformats.org/officeDocument/2006/relationships/hyperlink" Target="&#1056;&#1044;/&#1064;&#1080;&#1092;&#1088;%205.2.3%20(&#1053;&#1072;&#1089;&#1086;&#1089;&#1085;%20&#1089;&#1090;%20&#1087;&#1086;&#1078;&#1072;&#1088;&#1086;&#1090;)/1372-2019-5.4-&#1058;&#1061;%20-%20&#1090;&#1077;&#1093;&#1085;&#1086;&#1083;&#1086;&#1075;&#1080;&#1095;.%20&#1088;&#1077;&#1096;&#1077;&#1085;&#1080;&#1103;/&#1040;&#1085;&#1085;&#1091;&#1083;&#1080;&#1088;&#1086;&#1074;&#1072;&#1085;&#1086;" TargetMode="External"/><Relationship Id="rId2432" Type="http://schemas.openxmlformats.org/officeDocument/2006/relationships/hyperlink" Target="&#1056;&#1044;/&#1064;&#1080;&#1092;&#1088;%206.1%20(&#1040;&#1041;&#1050;)/&#1055;&#1057;.&#1057;&#1059;&#1041;%20-%20&#1087;&#1088;&#1086;&#1090;&#1080;&#1074;&#1086;&#1087;&#1086;&#1078;%20&#1072;&#1074;&#1090;&#1086;&#1084;/&#1040;&#1085;&#1085;&#1091;&#1083;&#1080;&#1088;&#1086;&#1074;&#1072;&#1085;&#1086;" TargetMode="External"/><Relationship Id="rId404" Type="http://schemas.openxmlformats.org/officeDocument/2006/relationships/hyperlink" Target="&#1056;&#1044;\&#1064;&#1080;&#1092;&#1088;%202.2.3%20(&#1055;&#1077;&#1088;&#1077;&#1089;&#1099;&#1087;&#1085;&#1072;&#1103;%20&#1089;&#1090;&#1072;&#1085;&#1094;%20&#8470;3)\&#1040;&#1054;&#1042;%20-%20&#1072;&#1074;&#1090;&#1086;&#1084;&#1072;&#1090;&#1080;&#1079;%20&#1089;&#1080;&#1089;&#1090;%20&#1086;&#1090;&#1086;&#1087;&#1083;\&#1088;&#1077;&#1074;.&#1040;" TargetMode="External"/><Relationship Id="rId611" Type="http://schemas.openxmlformats.org/officeDocument/2006/relationships/hyperlink" Target="&#1040;&#1055;&#1055;\2024\&#1040;&#1055;&#1055;%20&#1056;&#1044;%20&#1055;&#1072;&#1088;&#1082;&#1085;&#1077;&#1092;&#1090;&#1100;%2015.02.2024.pdf" TargetMode="External"/><Relationship Id="rId1034" Type="http://schemas.openxmlformats.org/officeDocument/2006/relationships/hyperlink" Target="&#1056;&#1044;/&#1064;&#1080;&#1092;&#1088;%202.2.6%20(&#1055;&#1077;&#1088;&#1077;&#1089;&#1099;&#1087;&#1085;&#1072;&#1103;%20&#1089;&#1090;&#1072;&#1085;&#1094;%20&#8470;6)/&#1050;&#1052;%20-%20&#1082;&#1086;&#1085;&#1089;&#1090;%20&#1084;&#1077;&#1090;&#1072;&#1083;&#1083;/&#1040;&#1085;&#1085;&#1091;&#1083;&#1080;&#1088;&#1086;&#1074;&#1072;&#1085;&#1086;" TargetMode="External"/><Relationship Id="rId1241" Type="http://schemas.openxmlformats.org/officeDocument/2006/relationships/hyperlink" Target="&#1053;&#1072;&#1082;&#1083;&#1072;&#1076;&#1085;&#1099;&#1077;\2024\2024%2006%2007%20&#1041;&#1043;&#1048;_3183.pdf" TargetMode="External"/><Relationship Id="rId1339" Type="http://schemas.openxmlformats.org/officeDocument/2006/relationships/hyperlink" Target="&#1056;&#1044;\&#1064;&#1080;&#1092;&#1088;%203.2%20(&#1050;&#1088;&#1099;&#1090;&#1099;&#1081;%20&#1089;&#1082;&#1083;&#1072;&#1076;%20&#8470;2)\&#1040;&#1057;&#1059;&#1048;%20-%20&#1072;&#1074;&#1090;&#1086;&#1084;&#1072;&#1090;.%20&#1089;&#1080;&#1089;&#1090;.%20&#1091;&#1095;&#1077;&#1090;&#1072;\&#1040;&#1085;&#1085;&#1091;&#1083;&#1080;&#1088;&#1086;&#1074;&#1072;&#1085;&#1086;" TargetMode="External"/><Relationship Id="rId1893" Type="http://schemas.openxmlformats.org/officeDocument/2006/relationships/hyperlink" Target="&#1056;&#1044;/&#1064;&#1080;&#1092;&#1088;%203.2%20(&#1050;&#1088;&#1099;&#1090;&#1099;&#1081;%20&#1089;&#1082;&#1083;&#1072;&#1076;%20&#8470;2)/&#1054;&#1042;%20-%20&#1086;&#1090;&#1086;&#1087;&#1083;,%20&#1074;&#1077;&#1085;&#1090;,%20&#1082;&#1086;&#1085;&#1076;/&#1040;&#1085;&#1085;&#1091;&#1083;&#1080;&#1088;&#1086;&#1074;&#1072;&#1085;&#1086;" TargetMode="External"/><Relationship Id="rId2737" Type="http://schemas.openxmlformats.org/officeDocument/2006/relationships/hyperlink" Target="&#1040;&#1055;&#1055;\2023\&#1040;&#1082;&#1090;%20&#1087;&#1088;&#1080;&#1077;&#1084;&#1072;-&#1087;&#1077;&#1088;&#1077;&#1076;&#1072;&#1095;&#1080;%20&#1056;&#1044;%20&#1055;&#1072;&#1088;&#1082;&#1085;&#1077;&#1092;&#1090;&#1100;%2014.07.2023.pdf" TargetMode="External"/><Relationship Id="rId2944" Type="http://schemas.openxmlformats.org/officeDocument/2006/relationships/hyperlink" Target="&#1040;&#1055;&#1055;\2023\&#1040;&#1082;&#1090;%20&#1087;&#1088;&#1080;&#1077;&#1084;&#1072;-&#1087;&#1077;&#1088;&#1077;&#1076;&#1072;&#1095;&#1080;%20&#1056;&#1044;%20&#1055;&#1072;&#1088;&#1082;&#1085;&#1077;&#1092;&#1090;&#1100;%2020.11.2023.pdf" TargetMode="External"/><Relationship Id="rId709" Type="http://schemas.openxmlformats.org/officeDocument/2006/relationships/hyperlink" Target="&#1053;&#1072;&#1082;&#1083;&#1072;&#1076;&#1085;&#1099;&#1077;\2023\2023%2008%2024%20&#1041;&#1043;&#1048;_4897.pdf" TargetMode="External"/><Relationship Id="rId916" Type="http://schemas.openxmlformats.org/officeDocument/2006/relationships/hyperlink" Target="&#1056;&#1044;/&#1064;&#1080;&#1092;&#1088;%202.2.1%20(&#1055;&#1077;&#1088;&#1077;&#1089;&#1099;&#1087;&#1085;&#1072;&#1103;%20&#1089;&#1090;&#1072;&#1085;&#1094;%20&#8470;1)/&#1050;&#1046;%20-%20&#1082;&#1086;&#1085;&#1089;&#1090;&#1088;%20&#1078;&#1077;&#1083;&#1077;&#1079;&#1086;&#1073;/&#1050;&#1046;1/&#1040;&#1085;&#1085;&#1091;&#1083;&#1080;&#1088;&#1086;&#1074;&#1072;&#1085;&#1086;" TargetMode="External"/><Relationship Id="rId1101" Type="http://schemas.openxmlformats.org/officeDocument/2006/relationships/hyperlink" Target="&#1057;&#1044;\&#1064;&#1080;&#1092;&#1088;%202.1.1%20(&#1050;&#1043;%20&#8470;1)\&#1069;&#1054;&#1052;\&#1088;&#1077;&#1074;.&#1042;" TargetMode="External"/><Relationship Id="rId1546" Type="http://schemas.openxmlformats.org/officeDocument/2006/relationships/hyperlink" Target="&#1056;&#1044;/&#1064;&#1080;&#1092;&#1088;%202.1.4%20(&#1050;&#1043;%20&#8470;4)/&#1040;&#1056;%20-%20&#1072;&#1088;&#1093;&#1080;&#1090;%20&#1088;&#1077;&#1096;/&#1040;&#1085;&#1085;&#1091;&#1083;&#1080;&#1088;&#1086;&#1074;&#1072;&#1085;&#1086;" TargetMode="External"/><Relationship Id="rId1753" Type="http://schemas.openxmlformats.org/officeDocument/2006/relationships/hyperlink" Target="&#1056;&#1044;/&#1064;&#1080;&#1092;&#1088;%202.2.5,%202.1.13%20(&#1055;&#1057;%20&#8470;5,%20&#1050;&#1043;%20&#8470;13)/&#1042;&#1050;%20-%20&#1074;&#1086;&#1076;&#1086;&#1089;&#1085;&#1072;&#1073;.%20&#1080;%20&#1082;&#1072;&#1085;&#1072;&#1083;&#1080;&#1079;/&#1040;&#1085;&#1085;&#1091;&#1083;&#1080;&#1088;&#1086;&#1074;&#1072;&#1085;&#1086;" TargetMode="External"/><Relationship Id="rId1960" Type="http://schemas.openxmlformats.org/officeDocument/2006/relationships/hyperlink" Target="&#1056;&#1044;/&#1064;&#1080;&#1092;&#1088;%203.3.%20(&#1050;&#1091;&#1087;&#1086;&#1083;&#1100;&#1085;&#1099;&#1077;%20&#1089;&#1082;&#1083;&#1072;&#1076;&#1099;%203.3.1...3.3.8)/3.3/&#1054;&#1042;%20-%20&#1086;&#1090;&#1086;&#1087;&#1083;,%20&#1074;&#1077;&#1085;&#1090;,%20&#1082;&#1086;&#1085;&#1076;&#1080;&#1094;/&#1040;&#1085;&#1085;&#1091;&#1083;&#1080;&#1088;&#1086;&#1074;&#1072;&#1085;&#1086;" TargetMode="External"/><Relationship Id="rId2804" Type="http://schemas.openxmlformats.org/officeDocument/2006/relationships/hyperlink" Target="&#1040;&#1055;&#1055;\2023\&#1040;&#1082;&#1090;%20&#1087;&#1088;&#1080;&#1077;&#1084;&#1072;-&#1087;&#1077;&#1088;&#1077;&#1076;&#1072;&#1095;&#1080;%20&#1056;&#1044;%20&#1055;&#1072;&#1088;&#1082;&#1085;&#1077;&#1092;&#1090;&#1100;%2016.10.2023.pdf" TargetMode="External"/><Relationship Id="rId45" Type="http://schemas.openxmlformats.org/officeDocument/2006/relationships/hyperlink" Target="&#1056;&#1044;/&#1064;&#1080;&#1092;&#1088;%202.1.3%20(&#1050;&#1043;%20&#8470;3)/&#1058;&#1061;%20-%20&#1090;&#1077;&#1093;&#1085;&#1086;&#1083;.%20&#1087;&#1088;&#1086;&#1080;&#1079;&#1074;&#1086;&#1076;/&#1040;&#1085;&#1085;&#1091;&#1083;&#1080;&#1088;&#1086;&#1074;&#1072;&#1085;&#1086;" TargetMode="External"/><Relationship Id="rId1406" Type="http://schemas.openxmlformats.org/officeDocument/2006/relationships/hyperlink" Target="&#1056;&#1044;/&#1064;&#1080;&#1092;&#1088;%202.2.5,%202.1.6,%202.1.13%20(&#1055;&#1057;%20&#8470;5,%20&#1050;&#1043;%20&#8470;%206,%2013)/&#1054;&#1047;&#1050;(&#1055;&#1054;&#1047;)%20-%20&#1086;&#1075;&#1085;&#1077;&#1079;&#1072;&#1097;/&#1040;&#1085;&#1085;&#1091;&#1083;&#1080;&#1088;&#1086;&#1074;&#1072;&#1085;&#1086;" TargetMode="External"/><Relationship Id="rId1613" Type="http://schemas.openxmlformats.org/officeDocument/2006/relationships/hyperlink" Target="&#1056;&#1044;/&#1064;&#1080;&#1092;&#1088;%202.1.12%20(&#1050;&#1043;%20&#8470;12)/&#1050;&#1052;%20-%20&#1082;&#1086;&#1085;&#1089;&#1090;&#1088;%20&#1084;&#1077;&#1090;&#1072;&#1083;&#1083;/&#1040;&#1085;&#1085;&#1091;&#1083;&#1080;&#1088;&#1086;&#1074;&#1072;&#1085;&#1080;&#1077;" TargetMode="External"/><Relationship Id="rId1820" Type="http://schemas.openxmlformats.org/officeDocument/2006/relationships/hyperlink" Target="&#1056;&#1044;/&#1064;&#1080;&#1092;&#1088;%203.1%20(&#1050;&#1088;&#1099;&#1090;&#1099;&#1081;%20&#1089;&#1082;&#1083;&#1072;&#1076;%20%20&#8470;1)/&#1040;&#1056;%20-%20&#1072;&#1088;&#1093;&#1080;&#1090;%20&#1088;&#1077;&#1096;/&#1040;&#1085;&#1085;&#1091;&#1083;&#1080;&#1088;&#1086;&#1074;&#1072;&#1085;&#1086;" TargetMode="External"/><Relationship Id="rId3066" Type="http://schemas.openxmlformats.org/officeDocument/2006/relationships/hyperlink" Target="&#1040;&#1055;&#1055;\2025\&#1056;&#1044;\25-1%20&#1040;&#1055;&#1055;%20&#1056;&#1044;%20&#1057;&#1086;&#1094;&#1055;&#1088;&#1086;&#1084;&#1057;&#1090;&#1088;&#1086;&#1081;%2021.01.2025.pdf" TargetMode="External"/><Relationship Id="rId3273" Type="http://schemas.openxmlformats.org/officeDocument/2006/relationships/hyperlink" Target="&#1040;&#1055;&#1055;\2022\&#1040;&#1082;&#1090;%20&#1087;&#1088;&#1080;&#1077;&#1084;&#1072;-&#1087;&#1077;&#1088;&#1077;&#1076;&#1072;&#1095;&#1080;%20&#1056;&#1044;%20&#1055;&#1072;&#1088;&#1082;&#1085;&#1077;&#1092;&#1090;&#1100;%2011.07.2022.pdf" TargetMode="External"/><Relationship Id="rId194" Type="http://schemas.openxmlformats.org/officeDocument/2006/relationships/hyperlink" Target="&#1056;&#1044;\&#1064;&#1080;&#1092;&#1088;%202.2.7%20(&#1055;&#1088;&#1080;&#1074;&#1086;&#1076;&#1085;&#1072;&#1103;%20&#1089;&#1090;&#1072;&#1085;&#1094;&#1080;&#1103;)\&#1050;&#1046;%20-%20&#1082;&#1086;&#1085;&#1089;&#1090;&#1088;%20&#1078;&#1077;&#1083;&#1077;&#1079;&#1086;&#1073;\&#1050;&#1046;02%20-%20&#1088;&#1086;&#1089;&#1090;&#1074;&#1077;&#1088;&#1082;&#1080;" TargetMode="External"/><Relationship Id="rId1918" Type="http://schemas.openxmlformats.org/officeDocument/2006/relationships/hyperlink" Target="&#1056;&#1044;/&#1064;&#1080;&#1092;&#1088;%203.3.%20(&#1050;&#1091;&#1087;&#1086;&#1083;&#1100;&#1085;&#1099;&#1077;%20&#1089;&#1082;&#1083;&#1072;&#1076;&#1099;%203.3.1...3.3.8)/3.3/&#1042;&#1050;%20-%20&#1074;&#1086;&#1076;&#1086;&#1089;&#1085;,%20&#1082;&#1072;&#1085;&#1072;&#1083;&#1080;&#1079;/&#1040;&#1085;&#1085;&#1091;&#1083;&#1080;&#1088;&#1086;&#1074;&#1072;&#1085;&#1086;" TargetMode="External"/><Relationship Id="rId2082" Type="http://schemas.openxmlformats.org/officeDocument/2006/relationships/hyperlink" Target="&#1056;&#1044;/&#1064;&#1080;&#1092;&#1088;%202.2.5,%202.1.6,%202.1.13%20(&#1055;&#1057;%20&#8470;5,%20&#1050;&#1043;%20&#8470;%206,%2013)/&#1054;&#1047;&#1050;(&#1055;&#1054;&#1047;)%20-%20&#1086;&#1075;&#1085;&#1077;&#1079;&#1072;&#1097;" TargetMode="External"/><Relationship Id="rId3133" Type="http://schemas.openxmlformats.org/officeDocument/2006/relationships/hyperlink" Target="&#1057;&#1044;\&#1064;&#1080;&#1092;&#1088;%202.2.1,%202.1.1%20(&#1055;&#1077;&#1088;&#1077;&#1089;&#1099;&#1087;&#1085;&#1072;&#1103;%20&#1089;&#1090;&#1072;&#1085;&#1094;%20&#8470;1,%20&#1050;&#1086;&#1085;&#1074;&#1077;&#1081;&#1077;&#1088;&#1085;&#1072;&#1103;%20&#1075;&#1072;&#1083;&#1077;&#1088;&#1077;&#1103;%20&#8470;1)\&#1058;&#1061;%20-%20&#1090;&#1077;&#1093;&#1085;&#1086;&#1083;&#1086;&#1075;%20&#1087;&#1088;&#1086;&#1080;&#1079;&#1074;&#1086;&#1076;&#1089;&#1090;\&#1056;&#1077;&#1074;.A" TargetMode="External"/><Relationship Id="rId261" Type="http://schemas.openxmlformats.org/officeDocument/2006/relationships/hyperlink" Target="&#1056;&#1044;/&#1064;&#1080;&#1092;&#1088;%200.0%20(&#1042;&#1085;&#1091;&#1090;&#1088;&#1080;%20&#1074;&#1085;&#1077;&#1096;&#1085;&#1077;%20&#1087;&#1083;&#1086;&#1097;%20&#1089;&#1077;&#1090;&#1080;)/&#1050;&#1046;%20-%20&#1082;&#1086;&#1085;&#1089;&#1090;&#1088;%20&#1078;&#1077;&#1083;&#1077;&#1079;&#1086;&#1073;/&#1050;&#1046;01%20-%20&#1082;&#1072;&#1073;.%20&#1082;&#1086;&#1083;&#1086;&#1076;/&#1040;&#1085;&#1085;&#1091;&#1083;&#1080;&#1088;&#1086;&#1074;&#1072;&#1085;&#1086;" TargetMode="External"/><Relationship Id="rId499" Type="http://schemas.openxmlformats.org/officeDocument/2006/relationships/hyperlink" Target="&#1040;&#1055;&#1055;\2022\&#1040;&#1082;&#1090;%20&#1087;&#1088;&#1080;&#1077;&#1084;&#1072;-&#1087;&#1077;&#1088;&#1077;&#1076;&#1072;&#1095;&#1080;%20&#1056;&#1044;%20&#1055;&#1072;&#1088;&#1082;&#1085;&#1077;&#1092;&#1090;&#1100;%2008.12.2022-3.pdf" TargetMode="External"/><Relationship Id="rId2387" Type="http://schemas.openxmlformats.org/officeDocument/2006/relationships/hyperlink" Target="&#1040;&#1055;&#1055;\2024\&#1054;&#1054;&#1054;%20&#1040;&#1083;&#1077;&#1082;&#1086;&#1085;-&#1056;&#1091;&#1089;\2411-2%20&#1040;&#1055;&#1055;%20&#1056;&#1044;%20&#1040;&#1083;&#1077;&#1082;&#1086;&#1085;-&#1056;&#1091;&#1089;%2011.11.2024.pdf" TargetMode="External"/><Relationship Id="rId2594" Type="http://schemas.openxmlformats.org/officeDocument/2006/relationships/hyperlink" Target="&#1056;&#1044;\&#1064;&#1080;&#1092;&#1088;%208.1%20(&#1050;&#1055;&#1055;-1%20&#1089;&#1084;&#1086;&#1090;&#1088;%20&#1101;&#1089;&#1090;%20&#1046;&#1044;)\&#1069;&#1054;&#1052;%20-%20&#1101;&#1083;.%20&#1086;&#1089;&#1074;&#1077;&#1097;" TargetMode="External"/><Relationship Id="rId359" Type="http://schemas.openxmlformats.org/officeDocument/2006/relationships/hyperlink" Target="&#1057;&#1044;/&#1064;&#1080;&#1092;&#1088;%2001%20(&#1059;&#1047;&#1054;&#1058;)/&#1057;&#1057;%20-%20&#1089;&#1077;&#1090;&#1080;%20&#1089;&#1074;&#1103;&#1079;&#1080;/&#1088;&#1077;&#1074;.&#1042;" TargetMode="External"/><Relationship Id="rId566" Type="http://schemas.openxmlformats.org/officeDocument/2006/relationships/hyperlink" Target="&#1040;&#1055;&#1055;\2023\&#1040;&#1082;&#1090;%20&#1087;&#1088;&#1080;&#1077;&#1084;&#1072;-&#1087;&#1077;&#1088;&#1077;&#1076;&#1072;&#1095;&#1080;%20&#1056;&#1044;%20&#1055;&#1072;&#1088;&#1082;&#1085;&#1077;&#1092;&#1090;&#1100;%2031.01.2023.pdf" TargetMode="External"/><Relationship Id="rId773" Type="http://schemas.openxmlformats.org/officeDocument/2006/relationships/hyperlink" Target="&#1053;&#1072;&#1082;&#1083;&#1072;&#1076;&#1085;&#1099;&#1077;\2024\2024%2004%2002%20&#1041;&#1043;&#1048;_1790.pdf" TargetMode="External"/><Relationship Id="rId1196" Type="http://schemas.openxmlformats.org/officeDocument/2006/relationships/hyperlink" Target="&#1057;&#1044;\&#1064;&#1080;&#1092;&#1088;%202.1.5%20(&#1050;&#1043;%20&#8470;5)\&#1069;&#1054;&#1052;\&#1088;&#1077;&#1074;.&#1040;" TargetMode="External"/><Relationship Id="rId2247" Type="http://schemas.openxmlformats.org/officeDocument/2006/relationships/hyperlink" Target="&#1056;&#1044;/&#1064;&#1080;&#1092;&#1088;%205.3%20(&#1050;&#1086;&#1090;&#1077;&#1083;&#1100;&#1085;&#1072;&#1103;)/&#1055;&#1057;%20-%20&#1087;&#1088;&#1086;&#1090;&#1080;&#1074;&#1086;&#1087;%20&#1072;&#1074;&#1090;&#1086;&#1084;&#1072;&#1090;" TargetMode="External"/><Relationship Id="rId2454" Type="http://schemas.openxmlformats.org/officeDocument/2006/relationships/hyperlink" Target="&#1056;&#1044;/&#1064;&#1080;&#1092;&#1088;%206.1,%207.1%20(&#1040;&#1041;&#1050;,%20&#1056;&#1077;&#1084;&#1086;&#1085;&#1090;&#1085;&#1086;-&#1084;&#1077;&#1093;&#1072;&#1085;&#1080;&#1095;&#1077;&#1089;&#1082;&#1072;&#1103;%20&#1084;&#1072;&#1089;&#1090;&#1077;&#1088;&#1089;&#1082;&#1072;&#1103;)/&#1042;&#1054;&#1056;%20&#1042;&#1077;&#1076;&#1086;&#1084;&#1086;&#1089;&#1090;&#1100;%20&#1086;&#1073;&#1098;&#1077;&#1084;&#1086;&#1074;%20&#1088;&#1072;&#1073;&#1086;&#1090;" TargetMode="External"/><Relationship Id="rId2899" Type="http://schemas.openxmlformats.org/officeDocument/2006/relationships/hyperlink" Target="&#1056;&#1044;/&#1064;&#1080;&#1092;&#1088;%208.7%20(&#1054;&#1075;&#1088;&#1072;&#1078;&#1076;%20&#1088;&#1077;&#1078;&#1080;&#1084;&#1085;%20&#1090;&#1077;&#1088;&#1088;&#1080;&#1090;%20&#1055;&#1055;)/&#1040;&#1057;%20-%20&#1072;&#1088;&#1093;&#1080;&#1090;%20&#1089;&#1090;&#1088;&#1086;&#1080;&#1090;%20&#1088;&#1077;&#1096;/&#1040;&#1085;&#1085;&#1091;&#1083;&#1080;&#1088;&#1086;&#1074;&#1072;&#1085;&#1086;" TargetMode="External"/><Relationship Id="rId3200" Type="http://schemas.openxmlformats.org/officeDocument/2006/relationships/hyperlink" Target="&#1057;&#1044;\&#1064;&#1080;&#1092;&#1088;%208.4%20(&#1050;&#1055;&#1055;%20&#1089;&#1086;%20&#1089;&#1087;&#1077;&#1094;%20&#1087;&#1088;&#1086;&#1093;&#1086;&#1076;)\&#1040;&#1057;&#1059;&#1048;\&#1088;&#1077;&#1074;.&#1040;" TargetMode="External"/><Relationship Id="rId121" Type="http://schemas.openxmlformats.org/officeDocument/2006/relationships/hyperlink" Target="&#1056;&#1044;/&#1064;&#1080;&#1092;&#1088;%203.1%20(&#1050;&#1088;&#1099;&#1090;&#1099;&#1081;%20&#1089;&#1082;&#1083;&#1072;&#1076;%20%20&#8470;1)/&#1050;&#1044;.&#1057;&#1059;&#1041;-%20&#1082;&#1086;&#1085;&#1089;&#1090;&#1088;%20&#1076;&#1077;&#1088;&#1077;&#1074;/&#1040;&#1085;&#1085;&#1091;&#1083;&#1080;&#1088;&#1086;&#1074;&#1072;&#1085;&#1086;" TargetMode="External"/><Relationship Id="rId219" Type="http://schemas.openxmlformats.org/officeDocument/2006/relationships/hyperlink" Target="&#1056;&#1044;/&#1064;&#1080;&#1092;&#1088;%203.3.%20(&#1050;&#1091;&#1087;&#1086;&#1083;&#1100;&#1085;&#1099;&#1077;%20&#1089;&#1082;&#1083;&#1072;&#1076;&#1099;%203.3.1...3.3.8)/3.3/&#1050;&#1052;%20-%20&#1082;&#1086;&#1085;&#1089;&#1090;&#1088;%20&#1084;&#1077;&#1090;&#1072;&#1083;&#1083;/&#1050;&#1052;3%20-%20&#1085;&#1072;&#1082;&#1083;&#1086;&#1085;&#1085;&#1099;&#1077;%20&#1075;&#1072;&#1083;&#1077;&#1088;&#1077;&#1080;/&#1040;&#1085;&#1085;&#1091;&#1083;&#1080;&#1088;&#1086;&#1074;&#1072;&#1085;&#1086;" TargetMode="External"/><Relationship Id="rId426" Type="http://schemas.openxmlformats.org/officeDocument/2006/relationships/hyperlink" Target="&#1053;&#1072;&#1082;&#1083;&#1072;&#1076;&#1085;&#1099;&#1077;\2024\2024%2004%2018%20&#1041;&#1043;&#1048;_2185.pdf" TargetMode="External"/><Relationship Id="rId633" Type="http://schemas.openxmlformats.org/officeDocument/2006/relationships/hyperlink" Target="&#1040;&#1055;&#1055;\2023\&#1040;&#1082;&#1090;%20&#1087;&#1088;&#1080;&#1077;&#1084;&#1072;-&#1087;&#1077;&#1088;&#1077;&#1076;&#1072;&#1095;&#1080;%20&#1056;&#1044;%20&#1055;&#1072;&#1088;&#1082;&#1085;&#1077;&#1092;&#1090;&#1100;%2019.10.2023.pdf" TargetMode="External"/><Relationship Id="rId980" Type="http://schemas.openxmlformats.org/officeDocument/2006/relationships/hyperlink" Target="&#1053;&#1072;&#1082;&#1083;&#1072;&#1076;&#1085;&#1099;&#1077;\2024\2024%2005%2023%20&#1041;&#1043;&#1048;_2680.pdf" TargetMode="External"/><Relationship Id="rId1056" Type="http://schemas.openxmlformats.org/officeDocument/2006/relationships/hyperlink" Target="&#1056;&#1044;/&#1064;&#1080;&#1092;&#1088;%202.2.1%20(&#1055;&#1077;&#1088;&#1077;&#1089;&#1099;&#1087;&#1085;&#1072;&#1103;%20&#1089;&#1090;&#1072;&#1085;&#1094;%20&#8470;1)/&#1050;&#1046;%20-%20&#1082;&#1086;&#1085;&#1089;&#1090;&#1088;%20&#1078;&#1077;&#1083;&#1077;&#1079;&#1086;&#1073;/&#1050;&#1046;03" TargetMode="External"/><Relationship Id="rId1263" Type="http://schemas.openxmlformats.org/officeDocument/2006/relationships/hyperlink" Target="&#1056;&#1044;\&#1064;&#1080;&#1092;&#1088;%203.2%20(&#1050;&#1088;&#1099;&#1090;&#1099;&#1081;%20&#1089;&#1082;&#1083;&#1072;&#1076;%20&#8470;2)\AC%20-%20&#1040;&#1088;&#1093;&#1080;&#1090;&#1077;&#1082;&#1090;.-&#1089;&#1090;&#1088;&#1086;&#1080;&#1090;.%20&#1088;&#1077;&#1096;&#1077;&#1085;\&#1040;&#1085;&#1085;&#1091;&#1083;&#1080;&#1088;&#1086;&#1074;&#1072;&#1085;&#1086;" TargetMode="External"/><Relationship Id="rId2107" Type="http://schemas.openxmlformats.org/officeDocument/2006/relationships/hyperlink" Target="&#1053;&#1072;&#1082;&#1083;&#1072;&#1076;&#1085;&#1099;&#1077;\2023\2023%2009%2019%204.pdf" TargetMode="External"/><Relationship Id="rId2314" Type="http://schemas.openxmlformats.org/officeDocument/2006/relationships/hyperlink" Target="&#1040;&#1055;&#1055;\2024\2411-1%20&#1040;&#1055;&#1055;%20&#1056;&#1044;%20&#1055;&#1072;&#1088;&#1082;&#1085;&#1077;&#1092;&#1090;&#1100;%2001.11.2024.pdf" TargetMode="External"/><Relationship Id="rId2661" Type="http://schemas.openxmlformats.org/officeDocument/2006/relationships/hyperlink" Target="&#1040;&#1055;&#1055;\2022\&#1040;&#1082;&#1090;%20&#1087;&#1088;&#1080;&#1077;&#1084;&#1072;-&#1087;&#1077;&#1088;&#1077;&#1076;&#1072;&#1095;&#1080;%20&#1056;&#1044;%20&#1055;&#1072;&#1088;&#1082;&#1085;&#1077;&#1092;&#1090;&#1100;%2025.05.2022.pdf" TargetMode="External"/><Relationship Id="rId2759" Type="http://schemas.openxmlformats.org/officeDocument/2006/relationships/hyperlink" Target="&#1040;&#1055;&#1055;\2023\&#1040;&#1082;&#1090;%20&#1087;&#1088;&#1080;&#1077;&#1084;&#1072;-&#1087;&#1077;&#1088;&#1077;&#1076;&#1072;&#1095;&#1080;%20&#1056;&#1044;%20&#1055;&#1072;&#1088;&#1082;&#1085;&#1077;&#1092;&#1090;&#1100;%2026.07.2023.pdf" TargetMode="External"/><Relationship Id="rId2966" Type="http://schemas.openxmlformats.org/officeDocument/2006/relationships/hyperlink" Target="&#1040;&#1055;&#1055;\2023\&#1040;&#1082;&#1090;%20&#1087;&#1088;&#1080;&#1077;&#1084;&#1072;-&#1087;&#1077;&#1088;&#1077;&#1076;&#1072;&#1095;&#1080;%20&#1056;&#1044;%20&#1055;&#1072;&#1088;&#1082;&#1085;&#1077;&#1092;&#1090;&#1100;%2010.07.2023.pdf" TargetMode="External"/><Relationship Id="rId840" Type="http://schemas.openxmlformats.org/officeDocument/2006/relationships/hyperlink" Target="&#1056;&#1044;/&#1064;&#1080;&#1092;&#1088;%201.1%20(&#1057;&#1090;&#1072;&#1085;&#1094;&#1080;&#1103;%20&#1088;&#1072;&#1079;&#1075;&#1088;%20&#1074;&#1072;&#1075;&#1086;&#1085;&#1086;&#1074;)/&#1054;&#1047;&#1050;%20-%20&#1086;&#1075;&#1085;&#1077;&#1079;&#1072;&#1097;&#1080;&#1090;&#1072;" TargetMode="External"/><Relationship Id="rId938" Type="http://schemas.openxmlformats.org/officeDocument/2006/relationships/hyperlink" Target="&#1056;&#1044;/&#1064;&#1080;&#1092;&#1088;%202.1.12%20(&#1050;&#1043;%20&#8470;12)/&#1050;&#1052;%20-%20&#1082;&#1086;&#1085;&#1089;&#1090;&#1088;%20&#1084;&#1077;&#1090;&#1072;&#1083;&#1083;/&#1040;&#1085;&#1085;&#1091;&#1083;&#1080;&#1088;&#1086;&#1074;&#1072;&#1085;&#1080;&#1077;" TargetMode="External"/><Relationship Id="rId1470" Type="http://schemas.openxmlformats.org/officeDocument/2006/relationships/hyperlink" Target="&#1056;&#1044;/&#1064;&#1080;&#1092;&#1088;%201.1,%201.2,%202.1.0%20(&#1057;&#1056;&#1042;,%20&#1047;&#1058;,%20&#1058;&#1086;&#1085;&#1085;&#1077;&#1083;&#1100;)/&#1040;&#1056;%20-%20&#1072;&#1088;&#1093;&#1080;&#1090;%20&#1088;&#1077;&#1096;/&#1040;&#1085;&#1085;&#1091;&#1083;&#1080;&#1088;&#1086;&#1074;&#1072;&#1085;&#1086;" TargetMode="External"/><Relationship Id="rId1568" Type="http://schemas.openxmlformats.org/officeDocument/2006/relationships/hyperlink" Target="&#1056;&#1044;/&#1064;&#1080;&#1092;&#1088;%202.1.5%20(&#1050;&#1043;%20&#8470;5)/&#1050;&#1046;%20-%20&#1082;&#1086;&#1085;&#1089;&#1090;&#1088;%20&#1078;&#1077;&#1083;&#1077;&#1079;&#1086;&#1073;/&#1050;&#1046;02%20-%20&#1056;&#1086;&#1089;&#1090;&#1074;&#1077;&#1088;&#1082;&#1080;/&#1040;&#1085;&#1085;&#1091;&#1083;&#1080;&#1088;&#1086;&#1074;&#1072;&#1085;&#1086;" TargetMode="External"/><Relationship Id="rId1775" Type="http://schemas.openxmlformats.org/officeDocument/2006/relationships/hyperlink" Target="&#1056;&#1044;/&#1064;&#1080;&#1092;&#1088;%202.2.6%20(&#1055;&#1077;&#1088;&#1077;&#1089;&#1099;&#1087;&#1085;&#1072;&#1103;%20&#1089;&#1090;&#1072;&#1085;&#1094;%20&#8470;6)/&#1042;&#1050;%20-%20&#1074;&#1086;&#1076;&#1086;&#1089;&#1085;,%20&#1082;&#1072;&#1085;&#1072;&#1083;&#1080;&#1079;/&#1040;&#1085;&#1085;&#1091;&#1083;&#1080;&#1088;&#1086;&#1074;&#1072;&#1085;&#1086;" TargetMode="External"/><Relationship Id="rId2521" Type="http://schemas.openxmlformats.org/officeDocument/2006/relationships/hyperlink" Target="&#1056;&#1044;/&#1064;&#1080;&#1092;&#1088;%207.1%20(&#1056;&#1052;&#1052;)/&#1054;&#1042;%20-%20&#1086;&#1090;&#1087;&#1083;,%20&#1074;&#1077;&#1085;&#1090;,%20&#1082;&#1086;&#1085;&#1076;&#1080;&#1094;/&#1040;&#1085;&#1085;&#1091;&#1083;&#1080;&#1088;&#1086;&#1074;&#1072;&#1085;&#1086;" TargetMode="External"/><Relationship Id="rId2619" Type="http://schemas.openxmlformats.org/officeDocument/2006/relationships/hyperlink" Target="&#1056;&#1044;\&#1064;&#1080;&#1092;&#1088;%208.2%20(&#1050;&#1055;&#1055;%20&#8470;2)\&#1055;&#1057;%20-%20&#1087;&#1088;&#1086;&#1090;&#1080;&#1074;&#1086;&#1087;&#1086;&#1078;%20&#1072;&#1074;&#1090;&#1086;&#1084;" TargetMode="External"/><Relationship Id="rId2826" Type="http://schemas.openxmlformats.org/officeDocument/2006/relationships/hyperlink" Target="&#1057;&#1044;\&#1064;&#1080;&#1092;&#1088;%202.1.3%20(&#1050;&#1043;%20&#8470;3)\&#1042;&#1050;%20-%20&#1074;&#1086;&#1076;&#1086;&#1089;&#1085;&#1072;&#1073;&#1078;,%20&#1082;&#1072;&#1085;&#1072;&#1083;&#1080;&#1079;\&#1088;&#1077;&#1074;.&#1040;" TargetMode="External"/><Relationship Id="rId67" Type="http://schemas.openxmlformats.org/officeDocument/2006/relationships/hyperlink" Target="&#1056;&#1044;/&#1064;&#1080;&#1092;&#1088;%202.2.3%20(&#1055;&#1077;&#1088;&#1077;&#1089;&#1099;&#1087;&#1085;&#1072;&#1103;%20&#1089;&#1090;&#1072;&#1085;&#1094;%20&#8470;3)/&#1054;&#1047;&#1050;%20-%20&#1086;&#1075;&#1085;&#1077;&#1079;&#1072;&#1097;/&#1040;&#1085;&#1085;&#1091;&#1083;&#1080;&#1088;&#1086;&#1074;&#1072;&#1085;&#1086;" TargetMode="External"/><Relationship Id="rId700" Type="http://schemas.openxmlformats.org/officeDocument/2006/relationships/hyperlink" Target="&#1040;&#1055;&#1055;\2022\&#1040;&#1082;&#1090;%20&#1087;&#1088;&#1080;&#1077;&#1084;&#1072;-&#1087;&#1077;&#1088;&#1077;&#1076;&#1072;&#1095;&#1080;%20&#1056;&#1044;%20&#1055;&#1072;&#1088;&#1082;&#1085;&#1077;&#1092;&#1090;&#1100;%2028.09.2022.pdf" TargetMode="External"/><Relationship Id="rId1123" Type="http://schemas.openxmlformats.org/officeDocument/2006/relationships/hyperlink" Target="&#1056;&#1044;\&#1064;&#1080;&#1092;&#1088;%202.1.2,%202.1.7%20(&#1050;&#1043;%20&#8470;2,%207)\&#1058;&#1061;%20-%20&#1090;&#1077;&#1093;&#1085;&#1086;&#1083;&#1086;&#1075;.%20&#1087;&#1088;&#1086;&#1080;&#1079;&#1074;&#1086;&#1076;\&#1058;&#1061;1%20-%20&#1074;%20&#1086;&#1089;&#1103;&#1093;%201-7\&#1040;&#1085;&#1085;&#1091;&#1083;&#1080;&#1088;&#1086;&#1074;&#1072;&#1085;&#1086;" TargetMode="External"/><Relationship Id="rId1330" Type="http://schemas.openxmlformats.org/officeDocument/2006/relationships/hyperlink" Target="&#1057;&#1044;/&#1064;&#1080;&#1092;&#1088;%201.1,%201.2%20(&#1057;&#1056;&#1042;,%20&#1047;&#1076;&#1072;&#1085;&#1080;&#1077;%20&#1090;&#1088;&#1072;&#1085;&#1089;&#1073;)/&#1057;&#1058;&#1053;%20-%20&#1089;&#1080;&#1089;&#1090;.%20&#1090;&#1077;&#1093;&#1085;&#1086;&#1083;&#1086;&#1075;&#1080;&#1095;.%20&#1085;&#1072;&#1073;&#1083;&#1102;&#1076;/&#1088;&#1077;&#1074;.&#1040;" TargetMode="External"/><Relationship Id="rId1428" Type="http://schemas.openxmlformats.org/officeDocument/2006/relationships/hyperlink" Target="&#1053;&#1072;&#1082;&#1083;&#1072;&#1076;&#1085;&#1099;&#1077;\2023\2023%2005%2025%20&#1041;&#1043;&#1048;_2825.pdf" TargetMode="External"/><Relationship Id="rId1635" Type="http://schemas.openxmlformats.org/officeDocument/2006/relationships/hyperlink" Target="&#1053;&#1072;&#1082;&#1083;&#1072;&#1076;&#1085;&#1099;&#1077;\2023\2023%2011%2017%20&#1041;&#1043;&#1048;_6931.pdf" TargetMode="External"/><Relationship Id="rId1982" Type="http://schemas.openxmlformats.org/officeDocument/2006/relationships/hyperlink" Target="&#1056;&#1044;/&#1064;&#1080;&#1092;&#1088;%203.4.%20(&#1040;&#1085;&#1075;&#1072;&#1088;%20&#1076;&#1083;&#1103;%20&#1058;&#1052;&#1062;)/&#1050;&#1046;%20-%20&#1082;&#1086;&#1085;&#1089;&#1090;&#1088;%20&#1078;&#1077;&#1083;&#1077;&#1079;&#1086;&#1073;" TargetMode="External"/><Relationship Id="rId3088" Type="http://schemas.openxmlformats.org/officeDocument/2006/relationships/hyperlink" Target="&#1057;&#1044;/&#1064;&#1080;&#1092;&#1088;%202.2.5%20(&#1055;&#1057;%20&#8470;5)/&#1040;&#1054;&#1042;/&#1040;&#1085;&#1085;&#1091;&#1083;&#1080;&#1088;" TargetMode="External"/><Relationship Id="rId1842" Type="http://schemas.openxmlformats.org/officeDocument/2006/relationships/hyperlink" Target="&#1056;&#1044;/&#1064;&#1080;&#1092;&#1088;%203.1%20(&#1050;&#1088;&#1099;&#1090;&#1099;&#1081;%20&#1089;&#1082;&#1083;&#1072;&#1076;%20%20&#8470;1)/&#1069;&#1054;&#1052;%20+&#1057;&#1069;&#1054;%20-%20&#1101;&#1083;%20&#1086;&#1089;&#1074;&#1077;&#1097;/&#1040;&#1085;&#1085;&#1091;&#1083;&#1080;&#1088;&#1086;&#1074;&#1072;&#1085;&#1086;" TargetMode="External"/><Relationship Id="rId1702" Type="http://schemas.openxmlformats.org/officeDocument/2006/relationships/hyperlink" Target="&#1056;&#1044;/&#1064;&#1080;&#1092;&#1088;%202.2.2%20(&#1055;&#1077;&#1088;&#1077;&#1089;&#1099;&#1087;&#1085;&#1072;&#1103;%20&#1089;&#1090;&#1072;&#1085;&#1094;%20&#8470;2)/&#1050;&#1046;%20-%20&#1082;&#1086;&#1085;&#1089;&#1090;&#1088;%20&#1078;&#1077;&#1083;&#1077;&#1079;&#1086;&#1073;/&#1050;&#1046;02%20-%20&#1088;&#1086;&#1089;&#1090;&#1074;&#1077;&#1088;&#1082;&#1080;/&#1040;&#1085;&#1085;&#1091;&#1083;&#1080;&#1088;&#1086;&#1074;&#1072;&#1085;&#1086;" TargetMode="External"/><Relationship Id="rId3155" Type="http://schemas.openxmlformats.org/officeDocument/2006/relationships/hyperlink" Target="&#1040;&#1055;&#1055;\2025\&#1057;&#1044;\25-3%20&#1040;&#1055;&#1055;%20&#1057;&#1044;%20&#1040;&#1083;&#1077;&#1082;&#1086;&#1085;-&#1056;&#1091;&#1089;%2027.02.2025.pdf" TargetMode="External"/><Relationship Id="rId283" Type="http://schemas.openxmlformats.org/officeDocument/2006/relationships/hyperlink" Target="&#1056;&#1044;/&#1064;&#1080;&#1092;&#1088;%200.0%20(&#1042;&#1085;&#1091;&#1090;&#1088;&#1080;%20&#1074;&#1085;&#1077;&#1096;&#1085;&#1077;%20&#1087;&#1083;&#1086;&#1097;%20&#1089;&#1077;&#1090;&#1080;)/&#1069;&#1053;%20-%20&#1085;&#1072;&#1088;&#1091;&#1078;%20&#1101;&#1083;&#1086;&#1089;&#1074;&#1077;&#1097;/&#1040;&#1085;&#1085;&#1091;&#1083;&#1080;&#1088;&#1086;&#1074;&#1072;&#1085;&#1086;" TargetMode="External"/><Relationship Id="rId490" Type="http://schemas.openxmlformats.org/officeDocument/2006/relationships/hyperlink" Target="&#1040;&#1055;&#1055;\2023\&#1040;&#1082;&#1090;%20&#1087;&#1088;&#1080;&#1077;&#1084;&#1072;-&#1087;&#1077;&#1088;&#1077;&#1076;&#1072;&#1095;&#1080;%20&#1056;&#1044;%20&#1055;&#1072;&#1088;&#1082;&#1085;&#1077;&#1092;&#1090;&#1100;%2011.04.2023.pdf" TargetMode="External"/><Relationship Id="rId2171" Type="http://schemas.openxmlformats.org/officeDocument/2006/relationships/hyperlink" Target="&#1053;&#1072;&#1082;&#1083;&#1072;&#1076;&#1085;&#1099;&#1077;\2023\2023%2008%2014%20&#1041;&#1043;&#1048;_4656.pdf" TargetMode="External"/><Relationship Id="rId3015" Type="http://schemas.openxmlformats.org/officeDocument/2006/relationships/hyperlink" Target="&#1057;&#1044;/&#1064;&#1080;&#1092;&#1088;%202.1.6%20(&#1050;&#1043;%20&#8470;6)" TargetMode="External"/><Relationship Id="rId3222" Type="http://schemas.openxmlformats.org/officeDocument/2006/relationships/hyperlink" Target="&#1057;&#1044;/&#1064;&#1080;&#1092;&#1088;%201.1%20(&#1057;&#1090;&#1072;&#1085;&#1094;&#1080;&#1103;%20&#1088;&#1072;&#1079;&#1075;&#1088;&#1091;&#1079;&#1082;&#1080;%20&#1074;&#1072;&#1075;&#1086;&#1085;&#1086;&#1074;)/&#1050;&#1046;%20-%20&#1082;&#1086;&#1085;&#1089;&#1090;&#1088;%20&#1078;&#1077;&#1083;&#1077;&#1079;&#1086;&#1073;/&#1050;&#1046;06" TargetMode="External"/><Relationship Id="rId143" Type="http://schemas.openxmlformats.org/officeDocument/2006/relationships/hyperlink" Target="&#1056;&#1044;/&#1064;&#1080;&#1092;&#1088;%2001%20(&#1057;&#1077;&#1090;&#1080;%20&#1089;&#1074;&#1103;&#1079;&#1080;%20&#1059;&#1047;&#1054;&#1058;)/&#1057;&#1057;%20-%20&#1089;&#1077;&#1090;&#1080;%20&#1089;&#1074;&#1103;&#1079;&#1080;" TargetMode="External"/><Relationship Id="rId350" Type="http://schemas.openxmlformats.org/officeDocument/2006/relationships/hyperlink" Target="&#1056;&#1044;/&#1064;&#1080;&#1092;&#1088;%203.1%20(&#1050;&#1088;&#1099;&#1090;&#1099;&#1081;%20&#1089;&#1082;&#1083;&#1072;&#1076;%20%20&#8470;1)/&#1057;&#1058;&#1053;%20-%20&#1089;&#1080;&#1089;&#1090;%20&#1090;&#1077;&#1083;&#1077;&#1074;&#1080;&#1079;%20&#1085;&#1072;&#1073;&#1083;" TargetMode="External"/><Relationship Id="rId588" Type="http://schemas.openxmlformats.org/officeDocument/2006/relationships/hyperlink" Target="&#1040;&#1055;&#1055;\2023\&#1040;&#1082;&#1090;%20&#1087;&#1088;&#1080;&#1077;&#1084;&#1072;-&#1087;&#1077;&#1088;&#1077;&#1076;&#1072;&#1095;&#1080;%20&#1056;&#1044;%20&#1055;&#1072;&#1088;&#1082;&#1085;&#1077;&#1092;&#1090;&#1100;%2029.08.2023.pdf" TargetMode="External"/><Relationship Id="rId795" Type="http://schemas.openxmlformats.org/officeDocument/2006/relationships/hyperlink" Target="&#1056;&#1044;\&#1064;&#1080;&#1092;&#1088;%201.1%20(&#1057;&#1090;&#1072;&#1085;&#1094;&#1080;&#1103;%20&#1088;&#1072;&#1079;&#1075;&#1088;%20&#1074;&#1072;&#1075;&#1086;&#1085;&#1086;&#1074;)\&#1050;&#1046;%20-%20&#1082;&#1086;&#1085;&#1089;&#1090;&#1088;%20&#1078;&#1077;&#1083;&#1077;&#1079;&#1086;&#1073;\&#1050;&#1046;06\&#1040;&#1085;&#1085;&#1091;&#1083;&#1080;&#1088;&#1086;&#1074;&#1072;&#1085;&#1086;\&#1048;&#1079;&#1084;.1" TargetMode="External"/><Relationship Id="rId2031" Type="http://schemas.openxmlformats.org/officeDocument/2006/relationships/hyperlink" Target="&#1056;&#1044;/&#1064;&#1080;&#1092;&#1088;%205.1.6%20(&#1058;&#1055;%20&#8470;6)/&#1050;&#1046;%20-%20&#1082;&#1086;&#1085;&#1089;&#1090;&#1088;%20&#1078;&#1077;&#1083;&#1077;&#1079;&#1086;&#1073;" TargetMode="External"/><Relationship Id="rId2269" Type="http://schemas.openxmlformats.org/officeDocument/2006/relationships/hyperlink" Target="&#1056;&#1044;/&#1064;&#1080;&#1092;&#1088;%206.1%20(&#1040;&#1041;&#1050;)/&#1040;&#1048;%20-%20&#1076;&#1080;&#1079;&#1072;&#1081;&#1085;%20&#1087;&#1088;&#1086;&#1077;&#1082;&#1090;/&#1069;&#1090;&#1072;&#1078;&#1080;%20&#1056;&#1044;" TargetMode="External"/><Relationship Id="rId2476" Type="http://schemas.openxmlformats.org/officeDocument/2006/relationships/hyperlink" Target="&#1056;&#1044;/&#1064;&#1080;&#1092;&#1088;%207.1%20(&#1056;&#1052;&#1052;)/&#1040;&#1056;%20-%20&#1072;&#1088;&#1093;&#1080;&#1090;%20&#1088;&#1077;&#1096;/&#1040;&#1085;&#1085;&#1091;&#1083;&#1080;&#1088;" TargetMode="External"/><Relationship Id="rId2683" Type="http://schemas.openxmlformats.org/officeDocument/2006/relationships/hyperlink" Target="&#1040;&#1055;&#1055;\2022\&#1040;&#1082;&#1090;%20&#1087;&#1088;&#1080;&#1077;&#1084;&#1072;-&#1087;&#1077;&#1088;&#1077;&#1076;&#1072;&#1095;&#1080;%20&#1056;&#1044;%20&#1055;&#1072;&#1088;&#1082;&#1085;&#1077;&#1092;&#1090;&#1100;%2020.09.2022-2.pdf" TargetMode="External"/><Relationship Id="rId2890" Type="http://schemas.openxmlformats.org/officeDocument/2006/relationships/hyperlink" Target="&#1056;&#1044;/&#1064;&#1080;&#1092;&#1088;%208.6%20(&#1054;&#1075;&#1088;&#1072;&#1078;&#1076;%20&#1090;&#1077;&#1088;&#1088;&#1080;&#1090;%20&#1055;&#1055;)/&#1040;&#1057;%20-%20&#1072;&#1088;&#1093;&#1080;&#1090;%20&#1089;&#1090;&#1088;&#1086;&#1080;&#1090;%20&#1088;&#1077;&#1096;/&#1040;&#1085;&#1085;&#1091;&#1083;&#1080;&#1088;&#1086;&#1074;&#1072;&#1085;&#1086;" TargetMode="External"/><Relationship Id="rId9" Type="http://schemas.openxmlformats.org/officeDocument/2006/relationships/hyperlink" Target="&#1056;&#1044;\&#1064;&#1080;&#1092;&#1088;%203.4.%20(&#1040;&#1085;&#1075;&#1072;&#1088;%20&#1076;&#1083;&#1103;%20&#1058;&#1052;&#1062;)\&#1040;&#1057;&#1059;&#1048;%20-%20&#1072;&#1074;&#1090;&#1086;&#1084;&#1072;&#1090;.%20&#1089;&#1080;&#1089;&#1090;.%20&#1091;&#1095;&#1077;&#1090;&#1072;\&#1040;&#1085;&#1085;&#1091;&#1083;&#1080;&#1088;&#1086;&#1074;&#1072;&#1085;&#1086;" TargetMode="External"/><Relationship Id="rId210" Type="http://schemas.openxmlformats.org/officeDocument/2006/relationships/hyperlink" Target="&#1056;&#1044;/&#1064;&#1080;&#1092;&#1088;%202.1.2,%202.1.7%20(&#1050;&#1043;%20&#8470;2,%207)/&#1050;&#1046;%20-%20&#1082;&#1086;&#1085;&#1089;&#1090;&#1088;%20&#1078;&#1077;&#1083;&#1077;&#1079;&#1086;&#1073;/&#1050;&#1046;02" TargetMode="External"/><Relationship Id="rId448" Type="http://schemas.openxmlformats.org/officeDocument/2006/relationships/hyperlink" Target="&#1056;&#1044;/&#1064;&#1080;&#1092;&#1088;%200.0%20(&#1042;&#1085;&#1091;&#1090;&#1088;&#1080;%20&#1074;&#1085;&#1077;&#1096;&#1085;&#1077;%20&#1087;&#1083;&#1086;&#1097;%20&#1089;&#1077;&#1090;&#1080;)/&#1069;&#1057;%20-%20&#1101;&#1083;&#1077;&#1082;&#1090;&#1088;&#1086;&#1089;&#1085;&#1072;&#1073;" TargetMode="External"/><Relationship Id="rId655" Type="http://schemas.openxmlformats.org/officeDocument/2006/relationships/hyperlink" Target="&#1040;&#1055;&#1055;\2023\&#1040;&#1082;&#1090;%20&#1087;&#1088;&#1080;&#1077;&#1084;&#1072;-&#1087;&#1077;&#1088;&#1077;&#1076;&#1072;&#1095;&#1080;%20&#1056;&#1044;%20&#1055;&#1072;&#1088;&#1082;&#1085;&#1077;&#1092;&#1090;&#1100;%2011.10.2023.pdf" TargetMode="External"/><Relationship Id="rId862" Type="http://schemas.openxmlformats.org/officeDocument/2006/relationships/hyperlink" Target="&#1056;&#1044;/&#1064;&#1080;&#1092;&#1088;%202.1.3%20(&#1050;&#1043;%20&#8470;3)/&#1042;&#1050;%20-%20&#1074;&#1086;&#1076;&#1086;&#1089;&#1085;%20&#1082;&#1072;&#1085;&#1072;&#1083;&#1080;&#1079;" TargetMode="External"/><Relationship Id="rId1078" Type="http://schemas.openxmlformats.org/officeDocument/2006/relationships/hyperlink" Target="&#1056;&#1044;/&#1064;&#1080;&#1092;&#1088;%207.1%20(&#1056;&#1052;&#1052;)/&#1042;&#1050;%20-%20&#1074;&#1086;&#1076;&#1086;&#1089;&#1085;,%20&#1082;&#1072;&#1085;&#1072;&#1083;&#1080;&#1079;/&#1040;&#1085;&#1085;&#1091;&#1083;&#1080;&#1088;&#1086;&#1074;&#1072;&#1085;&#1086;" TargetMode="External"/><Relationship Id="rId1285" Type="http://schemas.openxmlformats.org/officeDocument/2006/relationships/hyperlink" Target="&#1053;&#1072;&#1082;&#1083;&#1072;&#1076;&#1085;&#1099;&#1077;\2022\2022%2011%2007%20&#1041;&#1043;&#1048;_5580.pdf" TargetMode="External"/><Relationship Id="rId1492" Type="http://schemas.openxmlformats.org/officeDocument/2006/relationships/hyperlink" Target="&#1056;&#1044;/&#1064;&#1080;&#1092;&#1088;%202.1.1%20(&#1050;&#1043;%20&#8470;1)/&#1040;&#1056;%20-%20&#1072;&#1088;&#1093;&#1080;&#1090;%20&#1088;&#1077;&#1096;/&#1040;&#1085;&#1085;&#1091;&#1083;&#1080;&#1088;&#1086;&#1074;&#1072;&#1085;&#1086;" TargetMode="External"/><Relationship Id="rId2129" Type="http://schemas.openxmlformats.org/officeDocument/2006/relationships/hyperlink" Target="&#1056;&#1044;/&#1064;&#1080;&#1092;&#1088;%205.2.1%20(&#1054;&#1095;&#1080;&#1089;&#1090;&#1085;&#1099;&#1077;%20&#1089;&#1086;&#1086;&#1088;&#1091;&#1078;&#1077;&#1085;&#1080;&#1103;%20&#1082;&#1072;&#1085;&#1072;&#1083;&#1080;&#1079;&#1072;&#1094;&#1080;&#1080;%20&#1069;&#1050;&#1054;&#1057;)/&#1069;&#1054;&#1052;%20-%20&#1101;&#1083;&#1077;&#1082;&#1090;&#1088;&#1086;&#1086;&#1073;&#1086;&#1088;.%20&#1080;%20&#1101;&#1083;&#1077;&#1082;&#1090;&#1088;&#1086;&#1086;&#1089;&#1074;/&#1040;&#1085;&#1085;&#1091;&#1083;&#1080;&#1088;&#1086;&#1074;&#1072;&#1085;&#1086;" TargetMode="External"/><Relationship Id="rId2336" Type="http://schemas.openxmlformats.org/officeDocument/2006/relationships/hyperlink" Target="&#1053;&#1072;&#1082;&#1083;&#1072;&#1076;&#1085;&#1099;&#1077;\2024\2024%2010%2031%20&#1041;&#1043;&#1048;_5889.pdf" TargetMode="External"/><Relationship Id="rId2543" Type="http://schemas.openxmlformats.org/officeDocument/2006/relationships/hyperlink" Target="&#1056;&#1044;/&#1064;&#1080;&#1092;&#1088;%207.1%20(&#1056;&#1052;&#1052;)/&#1069;&#1054;&#1052;%20-%20&#1101;&#1083;%20&#1086;&#1089;&#1074;&#1077;&#1097;/&#1040;&#1085;&#1085;&#1091;&#1083;&#1080;&#1088;&#1086;&#1074;&#1072;&#1085;&#1086;" TargetMode="External"/><Relationship Id="rId2750" Type="http://schemas.openxmlformats.org/officeDocument/2006/relationships/hyperlink" Target="&#1040;&#1055;&#1055;\2023\&#1040;&#1082;&#1090;%20&#1087;&#1088;&#1080;&#1077;&#1084;&#1072;-&#1087;&#1077;&#1088;&#1077;&#1076;&#1072;&#1095;&#1080;%20&#1056;&#1044;%20&#1055;&#1072;&#1088;&#1082;&#1085;&#1077;&#1092;&#1090;&#1100;%2029.06.2023.pdf" TargetMode="External"/><Relationship Id="rId2988" Type="http://schemas.openxmlformats.org/officeDocument/2006/relationships/hyperlink" Target="&#1057;&#1044;/&#1064;&#1080;&#1092;&#1088;%202.1.5%20(&#1050;&#1043;%20&#8470;5)/&#1054;&#1042;%20-%20&#1086;&#1090;&#1086;&#1087;&#1083;,%20&#1074;&#1077;&#1085;&#1090;,%20&#1082;&#1086;&#1085;&#1076;&#1080;&#1094;" TargetMode="External"/><Relationship Id="rId308" Type="http://schemas.openxmlformats.org/officeDocument/2006/relationships/hyperlink" Target="&#1056;&#1044;/&#1064;&#1080;&#1092;&#1088;%201.1%20(&#1057;&#1090;&#1072;&#1085;&#1094;&#1080;&#1103;%20&#1088;&#1072;&#1079;&#1075;&#1088;%20&#1074;&#1072;&#1075;&#1086;&#1085;&#1086;&#1074;)/&#1050;&#1046;%20-%20&#1082;&#1086;&#1085;&#1089;&#1090;&#1088;%20&#1078;&#1077;&#1083;&#1077;&#1079;&#1086;&#1073;/&#1050;&#1046;02/&#1040;&#1085;&#1085;&#1091;&#1083;&#1080;&#1088;&#1086;&#1074;&#1072;&#1085;&#1086;" TargetMode="External"/><Relationship Id="rId515" Type="http://schemas.openxmlformats.org/officeDocument/2006/relationships/hyperlink" Target="&#1040;&#1055;&#1055;\2023\&#1040;&#1082;&#1090;%20&#1087;&#1088;&#1080;&#1077;&#1084;&#1072;-&#1087;&#1077;&#1088;&#1077;&#1076;&#1072;&#1095;&#1080;%20&#1056;&#1044;%20&#1055;&#1072;&#1088;&#1082;&#1085;&#1077;&#1092;&#1090;&#1100;%2005.12.2023.pdf" TargetMode="External"/><Relationship Id="rId722" Type="http://schemas.openxmlformats.org/officeDocument/2006/relationships/hyperlink" Target="&#1053;&#1072;&#1082;&#1083;&#1072;&#1076;&#1085;&#1099;&#1077;\2023\2023%2008%2008%20&#1041;&#1043;&#1048;_4505.pdf" TargetMode="External"/><Relationship Id="rId1145" Type="http://schemas.openxmlformats.org/officeDocument/2006/relationships/hyperlink" Target="&#1056;&#1044;\&#1064;&#1080;&#1092;&#1088;%202.2.4,%202.1.6%20(&#1055;&#1057;%20&#8470;4,%20&#1050;&#1043;%20&#8470;6)\&#1050;&#1052;%20-%20&#1082;&#1086;&#1085;&#1089;&#1090;&#1088;%20&#1084;&#1077;&#1090;&#1072;&#1083;&#1083;\&#1040;&#1085;&#1085;&#1091;&#1083;&#1080;&#1088;" TargetMode="External"/><Relationship Id="rId1352" Type="http://schemas.openxmlformats.org/officeDocument/2006/relationships/hyperlink" Target="&#1056;&#1044;/&#1064;&#1080;&#1092;&#1088;%202.1.3%20(&#1050;&#1043;%20&#8470;3)/&#1054;&#1047;&#1050;(&#1055;&#1054;&#1047;)%20-%20&#1086;&#1075;&#1085;&#1077;&#1079;&#1072;&#1097;/&#1040;&#1085;&#1085;&#1091;&#1083;&#1080;&#1088;&#1086;&#1074;&#1072;&#1085;&#1086;" TargetMode="External"/><Relationship Id="rId1797" Type="http://schemas.openxmlformats.org/officeDocument/2006/relationships/hyperlink" Target="&#1056;&#1044;/&#1064;&#1080;&#1092;&#1088;%203.3.9%20(&#1050;&#1091;&#1087;&#1086;&#1083;&#1100;&#1085;&#1099;&#1081;%20&#1089;&#1082;&#1083;&#1072;&#1076;.%20&#1069;&#1083;.&#1087;&#1086;&#1084;&#1077;&#1097;&#1077;&#1085;&#1080;&#1077;)/&#1054;&#1042;%20-%20&#1086;&#1090;&#1086;&#1087;&#1083;" TargetMode="External"/><Relationship Id="rId2403" Type="http://schemas.openxmlformats.org/officeDocument/2006/relationships/hyperlink" Target="&#1053;&#1072;&#1082;&#1083;&#1072;&#1076;&#1085;&#1099;&#1077;\2023\2023%2009%2013%20&#1041;&#1043;&#1048;_5296.pdf" TargetMode="External"/><Relationship Id="rId2848" Type="http://schemas.openxmlformats.org/officeDocument/2006/relationships/hyperlink" Target="&#1056;&#1044;/&#1064;&#1080;&#1092;&#1088;%208.4%20(&#1050;&#1055;&#1055;%20&#1089;&#1086;%20&#1089;&#1087;&#1077;&#1094;%20&#1087;&#1088;&#1086;&#1093;&#1086;&#1076;)/&#1054;&#1057;%20-%20&#1086;&#1093;&#1088;%20&#1089;&#1080;&#1075;&#1085;&#1072;&#1083;/1632-2021-8.4-&#1054;&#1057;1.&#1057;&#1059;&#1041;%20-%20&#1087;&#1086;&#1076;&#1089;&#1080;&#1089;&#1090;&#1077;&#1084;.%20&#1054;&#1057;,%20&#1057;&#1050;&#1059;&#1044;/&#1040;&#1085;&#1085;&#1091;&#1083;&#1080;&#1088;&#1086;&#1074;&#1072;&#1085;&#1086;" TargetMode="External"/><Relationship Id="rId89" Type="http://schemas.openxmlformats.org/officeDocument/2006/relationships/hyperlink" Target="&#1056;&#1044;\&#1064;&#1080;&#1092;&#1088;%201.1,%201.2,%202.1.0%20(&#1057;&#1056;&#1042;,%20&#1047;&#1058;,%20&#1058;&#1086;&#1085;&#1085;&#1077;&#1083;&#1100;)\&#1058;&#1061;%20-%20&#1090;&#1077;&#1093;&#1085;&#1086;&#1083;&#1086;&#1075;&#1080;&#1103;%20&#1087;&#1088;&#1086;&#1080;&#1079;&#1074;&#1086;&#1076;&#1089;&#1090;&#1074;&#1072;\&#1040;&#1085;&#1085;&#1091;&#1083;&#1080;&#1088;&#1086;&#1074;&#1072;&#1085;&#1086;" TargetMode="External"/><Relationship Id="rId1005" Type="http://schemas.openxmlformats.org/officeDocument/2006/relationships/hyperlink" Target="&#1056;&#1044;/&#1064;&#1080;&#1092;&#1088;%203.1%20(&#1050;&#1088;&#1099;&#1090;&#1099;&#1081;%20&#1089;&#1082;&#1083;&#1072;&#1076;%20%20&#8470;1)/AC%20-%20&#1040;&#1088;&#1093;&#1080;&#1090;&#1077;&#1082;&#1090;.-&#1089;&#1090;&#1088;&#1086;&#1080;&#1090;.%20&#1088;&#1077;&#1096;&#1077;&#1085;/&#1040;&#1085;&#1085;&#1091;&#1083;&#1080;&#1088;&#1086;&#1074;&#1072;&#1085;&#1086;" TargetMode="External"/><Relationship Id="rId1212" Type="http://schemas.openxmlformats.org/officeDocument/2006/relationships/hyperlink" Target="&#1056;&#1044;\&#1064;&#1080;&#1092;&#1088;%208.4%20(&#1050;&#1055;&#1055;%20&#1089;&#1086;%20&#1089;&#1087;&#1077;&#1094;%20&#1087;&#1088;&#1086;&#1093;&#1086;&#1076;)\&#1069;&#1057;%20-%20&#1089;&#1080;&#1089;&#1090;%20&#1073;&#1077;&#1089;&#1087;%20&#1101;&#1083;&#1077;&#1082;&#1090;&#1088;&#1089;&#1085;\1632-2021-8.4-&#1069;&#1057;3.&#1057;&#1059;&#1041;%20-%20&#1089;&#1080;&#1089;&#1090;&#1077;&#1084;.%20&#1073;&#1077;&#1089;&#1087;&#1077;&#1088;&#1077;&#1073;.%20&#1101;&#1083;&#1077;&#1082;&#1090;&#1088;&#1086;&#1089;&#1085;&#1072;&#1073;\&#1040;&#1085;&#1085;&#1091;&#1083;&#1080;&#1088;&#1086;&#1074;&#1072;&#1085;&#1086;" TargetMode="External"/><Relationship Id="rId1657" Type="http://schemas.openxmlformats.org/officeDocument/2006/relationships/hyperlink" Target="&#1056;&#1044;/&#1064;&#1080;&#1092;&#1088;%208.1%20(&#1050;&#1055;&#1055;-1%20&#1089;&#1084;&#1086;&#1090;&#1088;%20&#1101;&#1089;&#1090;%20&#1046;&#1044;)/&#1040;&#1057;&#1059;&#1048;%20-%20&#1072;&#1074;&#1090;&#1086;&#1084;&#1072;&#1090;.%20&#1089;&#1080;&#1089;&#1090;.%20&#1091;&#1095;&#1077;&#1090;&#1072;/&#1040;&#1085;&#1085;&#1091;&#1083;&#1080;&#1088;&#1086;&#1074;&#1072;&#1085;&#1086;" TargetMode="External"/><Relationship Id="rId1864" Type="http://schemas.openxmlformats.org/officeDocument/2006/relationships/hyperlink" Target="&#1056;&#1044;/&#1064;&#1080;&#1092;&#1088;%208.3%20(&#1050;&#1055;&#1055;%20&#8470;3)/&#1050;&#1046;%20-%20&#1082;&#1086;&#1085;&#1089;&#1090;&#1088;%20&#1078;&#1077;&#1083;&#1077;&#1079;&#1086;&#1073;/&#1040;&#1085;&#1085;&#1091;&#1083;&#1080;&#1088;&#1086;&#1074;&#1072;&#1085;&#1086;" TargetMode="External"/><Relationship Id="rId2610" Type="http://schemas.openxmlformats.org/officeDocument/2006/relationships/hyperlink" Target="&#1056;&#1044;/&#1064;&#1080;&#1092;&#1088;%208.2%20(&#1050;&#1055;&#1055;%20&#8470;2)/&#1048;&#1057;&#1041;%20-%20&#1080;&#1085;&#1090;&#1077;&#1075;&#1088;%20&#1089;&#1080;&#1089;&#1090;%20&#1073;&#1077;&#1079;&#1086;&#1087;/&#1040;&#1085;&#1085;&#1091;&#1083;&#1080;&#1088;&#1086;&#1074;&#1072;&#1085;&#1086;" TargetMode="External"/><Relationship Id="rId2708" Type="http://schemas.openxmlformats.org/officeDocument/2006/relationships/hyperlink" Target="&#1056;&#1044;\&#1064;&#1080;&#1092;&#1088;%202.1.0,%202.2.1%20(&#1058;&#1086;&#1085;&#1085;&#1077;&#1083;&#1100;%20&#1055;&#1057;%20&#8470;1)\&#1042;&#1050;%20-%20&#1074;&#1085;&#1091;&#1090;&#1088;.%20&#1089;&#1080;&#1089;.%20&#1042;&#1080;&#1050;\&#1048;&#1079;&#1084;.3" TargetMode="External"/><Relationship Id="rId2915" Type="http://schemas.openxmlformats.org/officeDocument/2006/relationships/hyperlink" Target="&#1057;&#1044;/&#1064;&#1080;&#1092;&#1088;%202.1.1%20(&#1050;&#1043;%20&#8470;1)/&#1040;&#1056;%20-%20&#1072;&#1088;&#1093;&#1080;&#1090;%20&#1088;&#1077;&#1096;" TargetMode="External"/><Relationship Id="rId1517" Type="http://schemas.openxmlformats.org/officeDocument/2006/relationships/hyperlink" Target="&#1056;&#1044;/&#1064;&#1080;&#1092;&#1088;%202.1.2,%202.1.7%20(&#1050;&#1043;%20&#8470;2,%207)/&#1050;&#1052;%20-%20&#1082;&#1086;&#1085;&#1089;&#1090;&#1088;%20&#1084;&#1077;&#1090;&#1072;&#1083;&#1083;/&#1050;&#1052;1%20-%20&#1074;%20&#1086;&#1089;&#1103;&#1093;%201-7/&#1040;&#1085;&#1085;&#1091;&#1083;&#1080;&#1088;&#1086;&#1074;&#1072;&#1085;&#1086;" TargetMode="External"/><Relationship Id="rId1724" Type="http://schemas.openxmlformats.org/officeDocument/2006/relationships/hyperlink" Target="&#1056;&#1044;/&#1064;&#1080;&#1092;&#1088;%202.2.3%20(&#1055;&#1077;&#1088;&#1077;&#1089;&#1099;&#1087;&#1085;&#1072;&#1103;%20&#1089;&#1090;&#1072;&#1085;&#1094;%20&#8470;3)/&#1054;&#1042;%20-%20&#1086;&#1090;&#1086;&#1087;&#1083;,%20&#1074;&#1077;&#1085;&#1090;,%20&#1082;&#1086;&#1085;&#1076;&#1080;&#1094;/&#1040;&#1085;&#1085;&#1091;&#1083;&#1080;&#1088;&#1086;&#1074;&#1072;&#1085;&#1086;" TargetMode="External"/><Relationship Id="rId3177" Type="http://schemas.openxmlformats.org/officeDocument/2006/relationships/hyperlink" Target="&#1056;&#1044;\&#1064;&#1080;&#1092;&#1088;%203.2%20(&#1050;&#1088;&#1099;&#1090;&#1099;&#1081;%20&#1089;&#1082;&#1083;&#1072;&#1076;%20&#8470;2)\&#1050;&#1052;%20-%20&#1082;&#1086;&#1085;&#1089;&#1090;&#1088;%20&#1084;&#1077;&#1090;&#1072;&#1083;&#1083;\&#1050;&#1052;4%20-%20&#1087;&#1086;&#1078;&#1072;&#1088;&#1085;&#1099;&#1077;%20&#1083;&#1077;&#1089;&#1090;&#1085;&#1080;&#1094;&#1099;" TargetMode="External"/><Relationship Id="rId16" Type="http://schemas.openxmlformats.org/officeDocument/2006/relationships/hyperlink" Target="&#1056;&#1044;/&#1064;&#1080;&#1092;&#1088;%200.0%20(&#1042;&#1085;&#1091;&#1090;&#1088;&#1080;%20&#1074;&#1085;&#1077;&#1096;&#1085;&#1077;%20&#1087;&#1083;&#1086;&#1097;%20&#1089;&#1077;&#1090;&#1080;)/&#1069;&#1057;%20-%20&#1101;&#1083;&#1077;&#1082;&#1090;&#1088;&#1086;&#1089;&#1085;&#1072;&#1073;/&#1040;&#1085;&#1085;&#1091;&#1083;&#1080;&#1088;&#1086;&#1074;&#1072;&#1085;&#1086;" TargetMode="External"/><Relationship Id="rId1931" Type="http://schemas.openxmlformats.org/officeDocument/2006/relationships/hyperlink" Target="&#1056;&#1044;/&#1064;&#1080;&#1092;&#1088;%203.3.%20(&#1050;&#1091;&#1087;&#1086;&#1083;&#1100;&#1085;&#1099;&#1077;%20&#1089;&#1082;&#1083;&#1072;&#1076;&#1099;%203.3.1...3.3.8)/3.3/&#1050;&#1046;%20-%20&#1082;&#1086;&#1085;&#1089;&#1090;&#1088;%20&#1078;&#1077;&#1083;&#1077;&#1079;&#1086;&#1073;/&#1050;&#1046;1.&#1057;&#1059;&#1041;%20-%20&#1082;&#1091;&#1087;&#1086;&#1083;&#1100;&#1085;&#1099;&#1081;%20&#1089;&#1082;&#1083;&#1072;&#1076;/&#1040;&#1085;&#1085;&#1091;&#1083;&#1080;&#1088;&#1086;&#1074;&#1072;&#1085;&#1086;" TargetMode="External"/><Relationship Id="rId3037" Type="http://schemas.openxmlformats.org/officeDocument/2006/relationships/hyperlink" Target="&#1057;&#1044;/&#1064;&#1080;&#1092;&#1088;%202.1.11%20(&#1050;&#1043;%20&#8470;11)/&#1054;&#1042;%20-%20&#1086;&#1090;&#1086;&#1087;&#1083;,%20&#1074;&#1077;&#1085;&#1090;,%20&#1082;&#1086;&#1085;&#1076;&#1080;&#1094;" TargetMode="External"/><Relationship Id="rId2193" Type="http://schemas.openxmlformats.org/officeDocument/2006/relationships/hyperlink" Target="&#1053;&#1072;&#1082;&#1083;&#1072;&#1076;&#1085;&#1099;&#1077;\2023\2023%2008%2028%20&#1041;&#1043;&#1048;_4935.pdf" TargetMode="External"/><Relationship Id="rId2498" Type="http://schemas.openxmlformats.org/officeDocument/2006/relationships/hyperlink" Target="&#1053;&#1072;&#1082;&#1083;&#1072;&#1076;&#1085;&#1099;&#1077;\2023\2023%2010%2024%20&#1041;&#1043;&#1048;_6337.pdf" TargetMode="External"/><Relationship Id="rId3244" Type="http://schemas.openxmlformats.org/officeDocument/2006/relationships/hyperlink" Target="&#1057;&#1044;\&#1064;&#1080;&#1092;&#1088;%203.3.%20(&#1050;&#1091;&#1087;&#1086;&#1083;&#1100;&#1085;&#1099;&#1077;%20&#1089;&#1082;&#1083;&#1072;&#1076;&#1099;%203.3.1...3.3.8)\&#1040;&#1057;&#1059;&#1048;\&#1088;&#1077;&#1074;.&#1040;" TargetMode="External"/><Relationship Id="rId165" Type="http://schemas.openxmlformats.org/officeDocument/2006/relationships/hyperlink" Target="&#1056;&#1044;/&#1064;&#1080;&#1092;&#1088;%201.1,%201.2,%202.1.0%20(&#1057;&#1056;&#1042;,%20&#1047;&#1058;,%20&#1058;&#1086;&#1085;&#1085;&#1077;&#1083;&#1100;)/&#1040;&#1059;&#1055;&#1058;%20-%20&#1040;&#1074;&#1090;&#1086;&#1084;&#1072;&#1090;&#1080;&#1079;&#1072;&#1094;.%20&#1087;&#1086;&#1078;&#1072;&#1088;&#1086;&#1090;&#1091;&#1096;&#1077;&#1085;&#1080;&#1103;/&#1040;&#1085;&#1085;&#1091;&#1083;&#1080;&#1088;&#1086;&#1074;&#1072;&#1085;&#1086;" TargetMode="External"/><Relationship Id="rId372" Type="http://schemas.openxmlformats.org/officeDocument/2006/relationships/hyperlink" Target="&#1056;&#1044;/&#1064;&#1080;&#1092;&#1088;%202.2.7%20(&#1055;&#1088;&#1080;&#1074;&#1086;&#1076;&#1085;&#1072;&#1103;%20&#1089;&#1090;&#1072;&#1085;&#1094;&#1080;&#1103;)/&#1040;&#1059;&#1055;&#1058;%20-%20&#1072;&#1074;&#1090;&#1086;&#1084;&#1072;&#1090;&#1080;&#1079;%20&#1087;&#1086;&#1078;&#1072;&#1088;&#1086;&#1090;&#1091;&#1096;/&#1040;&#1085;&#1085;&#1091;&#1083;&#1080;&#1088;&#1086;&#1074;&#1072;&#1085;&#1086;" TargetMode="External"/><Relationship Id="rId677" Type="http://schemas.openxmlformats.org/officeDocument/2006/relationships/hyperlink" Target="&#1040;&#1055;&#1055;\2022\&#1040;&#1082;&#1090;%20&#1087;&#1088;&#1080;&#1077;&#1084;&#1072;-&#1087;&#1077;&#1088;&#1077;&#1076;&#1072;&#1095;&#1080;%20&#1056;&#1044;%20&#1055;&#1072;&#1088;&#1082;&#1085;&#1077;&#1092;&#1090;&#1100;%2025.05.2022.pdf" TargetMode="External"/><Relationship Id="rId2053" Type="http://schemas.openxmlformats.org/officeDocument/2006/relationships/hyperlink" Target="&#1057;&#1044;/&#1064;&#1080;&#1092;&#1088;%202.1.2,%202.1.7%20(&#1050;&#1043;%20&#8470;2,%207)/&#1040;&#1056;%20-%20&#1072;&#1088;&#1093;&#1080;&#1090;%20&#1088;&#1077;&#1096;/&#1040;&#1056;3%20-%20&#1074;%20&#1086;&#1089;&#1103;&#1093;%2015-23/&#1088;&#1077;&#1074;.&#1040;" TargetMode="External"/><Relationship Id="rId2260" Type="http://schemas.openxmlformats.org/officeDocument/2006/relationships/hyperlink" Target="&#1056;&#1044;/&#1064;&#1080;&#1092;&#1088;%205.3%20(&#1050;&#1086;&#1090;&#1077;&#1083;&#1100;&#1085;&#1072;&#1103;)/&#1043;&#1057;&#1042;%20-%20&#1075;&#1072;&#1079;&#1086;&#1089;&#1085;&#1072;&#1073;&#1078;%20&#1074;&#1085;&#1091;&#1090;&#1088;" TargetMode="External"/><Relationship Id="rId2358" Type="http://schemas.openxmlformats.org/officeDocument/2006/relationships/hyperlink" Target="&#1056;&#1044;/&#1064;&#1080;&#1092;&#1088;%206.1%20(&#1040;&#1041;&#1050;)/&#1054;&#1042;%20-%20&#1086;&#1090;&#1086;&#1087;&#1083;,%20&#1074;&#1077;&#1085;&#1090;,%20&#1082;&#1086;&#1085;&#1076;&#1080;&#1094;/&#1040;&#1085;&#1085;&#1091;&#1083;&#1080;&#1088;&#1086;&#1074;&#1072;&#1085;&#1086;" TargetMode="External"/><Relationship Id="rId3104" Type="http://schemas.openxmlformats.org/officeDocument/2006/relationships/hyperlink" Target="&#1056;&#1044;\&#1064;&#1080;&#1092;&#1088;%203.1%20(&#1050;&#1088;&#1099;&#1090;&#1099;&#1081;%20&#1089;&#1082;&#1083;&#1072;&#1076;%20%20&#8470;1)\&#1050;&#1046;%20-&#1082;&#1086;&#1085;&#1089;&#1090;&#1088;%20&#1078;&#1077;&#1083;&#1077;&#1079;&#1086;&#1073;\&#1050;&#1046;1.&#1057;&#1059;&#1041;%20-%20&#1092;&#1091;&#1085;&#1076;&#1072;&#1084;&#1077;&#1085;&#1090;&#1099;\&#1048;&#1079;&#1084;.3_21.02.2025" TargetMode="External"/><Relationship Id="rId232" Type="http://schemas.openxmlformats.org/officeDocument/2006/relationships/hyperlink" Target="&#1056;&#1044;/&#1064;&#1080;&#1092;&#1088;%202.2.3%20(&#1055;&#1077;&#1088;&#1077;&#1089;&#1099;&#1087;&#1085;&#1072;&#1103;%20&#1089;&#1090;&#1072;&#1085;&#1094;%20&#8470;3)/&#1050;&#1046;%20-%20&#1082;&#1086;&#1085;&#1089;&#1090;&#1088;%20&#1078;&#1077;&#1083;&#1077;&#1079;&#1086;&#1073;/&#1050;&#1046;1%20-%20&#1087;&#1077;&#1088;&#1077;&#1082;&#1088;&#1099;&#1090;&#1080;&#1103;/&#1040;&#1085;&#1085;&#1091;&#1083;&#1080;&#1088;&#1086;&#1074;&#1072;&#1085;&#1086;" TargetMode="External"/><Relationship Id="rId884" Type="http://schemas.openxmlformats.org/officeDocument/2006/relationships/hyperlink" Target="&#1056;&#1044;\&#1064;&#1080;&#1092;&#1088;%202.1.5%20(&#1050;&#1043;%20&#8470;5)\&#1050;&#1046;%20-%20&#1082;&#1086;&#1085;&#1089;&#1090;&#1088;%20&#1078;&#1077;&#1083;&#1077;&#1079;&#1086;&#1073;\&#1050;&#1046;01%20-%20&#1057;&#1074;&#1072;&#1081;&#1085;&#1086;&#1077;%20&#1086;&#1089;&#1085;&#1086;&#1074;&#1072;&#1085;&#1080;&#1077;" TargetMode="External"/><Relationship Id="rId2120" Type="http://schemas.openxmlformats.org/officeDocument/2006/relationships/hyperlink" Target="&#1053;&#1072;&#1082;&#1083;&#1072;&#1076;&#1085;&#1099;&#1077;\2023\2023%2009%2019%204.pdf" TargetMode="External"/><Relationship Id="rId2565" Type="http://schemas.openxmlformats.org/officeDocument/2006/relationships/hyperlink" Target="&#1056;&#1044;/&#1064;&#1080;&#1092;&#1088;%208.1%20(&#1050;&#1055;&#1055;-1%20&#1089;&#1084;&#1086;&#1090;&#1088;%20&#1101;&#1089;&#1090;%20&#1046;&#1044;)/&#1040;&#1056;%20-%20&#1072;&#1088;&#1093;&#1080;&#1090;%20&#1088;&#1077;&#1096;" TargetMode="External"/><Relationship Id="rId2772" Type="http://schemas.openxmlformats.org/officeDocument/2006/relationships/hyperlink" Target="&#1057;&#1044;/&#1064;&#1080;&#1092;&#1088;%203.1%20(&#1050;&#1088;&#1099;&#1090;&#1099;&#1081;%20&#1089;&#1082;&#1083;&#1072;&#1076;%20&#8470;1)/&#1057;&#1058;&#1053;%20-%20&#1089;&#1080;&#1089;&#1090;%20&#1090;&#1077;&#1083;&#1077;&#1074;&#1080;&#1079;%20&#1085;&#1072;&#1073;&#1083;" TargetMode="External"/><Relationship Id="rId537" Type="http://schemas.openxmlformats.org/officeDocument/2006/relationships/hyperlink" Target="&#1040;&#1055;&#1055;\2023\&#1040;&#1082;&#1090;%20&#1087;&#1088;&#1080;&#1077;&#1084;&#1072;-&#1087;&#1077;&#1088;&#1077;&#1076;&#1072;&#1095;&#1080;%20&#1056;&#1044;%20&#1055;&#1072;&#1088;&#1082;&#1085;&#1077;&#1092;&#1090;&#1100;%2019.09.2023.pdf" TargetMode="External"/><Relationship Id="rId744" Type="http://schemas.openxmlformats.org/officeDocument/2006/relationships/hyperlink" Target="&#1053;&#1072;&#1082;&#1083;&#1072;&#1076;&#1085;&#1099;&#1077;\2023\2023%2011%2015%20&#1041;&#1043;&#1048;_6860.pdf" TargetMode="External"/><Relationship Id="rId951" Type="http://schemas.openxmlformats.org/officeDocument/2006/relationships/hyperlink" Target="&#1056;&#1044;\&#1064;&#1080;&#1092;&#1088;%202.2.2%20(&#1055;&#1077;&#1088;&#1077;&#1089;&#1099;&#1087;&#1085;&#1072;&#1103;%20&#1089;&#1090;&#1072;&#1085;&#1094;%20&#8470;2)\&#1050;&#1046;%20-%20&#1082;&#1086;&#1085;&#1089;&#1090;&#1088;%20&#1078;&#1077;&#1083;&#1077;&#1079;&#1086;&#1073;\&#1050;&#1046;01%20-%20&#1089;&#1074;&#1072;&#1081;&#1085;&#1086;&#1077;%20&#1086;&#1089;&#1085;&#1086;&#1074;&#1072;&#1085;&#1080;&#1077;" TargetMode="External"/><Relationship Id="rId1167" Type="http://schemas.openxmlformats.org/officeDocument/2006/relationships/hyperlink" Target="&#1053;&#1072;&#1082;&#1083;&#1072;&#1076;&#1085;&#1099;&#1077;\2024\2024%2006%2007%20&#1041;&#1043;&#1048;_3183.pdf" TargetMode="External"/><Relationship Id="rId1374" Type="http://schemas.openxmlformats.org/officeDocument/2006/relationships/hyperlink" Target="&#1056;&#1044;/&#1064;&#1080;&#1092;&#1088;%206.1%20(&#1040;&#1041;&#1050;)/&#1055;&#1057;.&#1057;&#1059;&#1041;%20-%20&#1087;&#1088;&#1086;&#1090;&#1080;&#1074;&#1086;&#1087;&#1086;&#1078;%20&#1072;&#1074;&#1090;&#1086;&#1084;" TargetMode="External"/><Relationship Id="rId1581" Type="http://schemas.openxmlformats.org/officeDocument/2006/relationships/hyperlink" Target="&#1056;&#1044;/&#1064;&#1080;&#1092;&#1088;%202.1.5%20(&#1050;&#1043;%20&#8470;5)/&#1069;&#1054;&#1052;%20-%20&#1101;&#1083;%20&#1086;&#1089;&#1074;&#1077;&#1097;/&#1040;&#1085;&#1085;&#1091;&#1083;&#1080;&#1088;&#1086;&#1074;&#1072;&#1085;&#1086;" TargetMode="External"/><Relationship Id="rId1679" Type="http://schemas.openxmlformats.org/officeDocument/2006/relationships/hyperlink" Target="&#1056;&#1044;/&#1064;&#1080;&#1092;&#1088;%202.2.1%20(&#1055;&#1077;&#1088;&#1077;&#1089;&#1099;&#1087;&#1085;&#1072;&#1103;%20&#1089;&#1090;&#1072;&#1085;&#1094;%20&#8470;1)/&#1050;&#1052;%20-%20&#1082;&#1086;&#1085;&#1089;&#1090;&#1088;%20&#1084;&#1077;&#1090;&#1072;&#1083;&#1083;/&#1040;&#1085;&#1085;&#1091;&#1083;&#1080;&#1088;&#1086;&#1074;&#1072;&#1085;&#1086;" TargetMode="External"/><Relationship Id="rId2218" Type="http://schemas.openxmlformats.org/officeDocument/2006/relationships/hyperlink" Target="&#1056;&#1044;/&#1064;&#1080;&#1092;&#1088;%205.2.3%20(&#1053;&#1072;&#1089;&#1086;&#1089;&#1085;%20&#1089;&#1090;%20&#1087;&#1086;&#1078;&#1072;&#1088;&#1086;&#1090;)/1372-2019-5.4-&#1050;&#1046;%20-%20&#1082;&#1086;&#1085;&#1089;&#1090;&#1088;&#1091;&#1082;&#1094;.%20&#1078;&#1077;&#1083;&#1077;&#1079;&#1086;&#1073;" TargetMode="External"/><Relationship Id="rId2425" Type="http://schemas.openxmlformats.org/officeDocument/2006/relationships/hyperlink" Target="&#1053;&#1072;&#1082;&#1083;&#1072;&#1076;&#1085;&#1099;&#1077;\2023\2023%2010%2005%20&#1041;&#1043;&#1048;_5857.pdf" TargetMode="External"/><Relationship Id="rId2632" Type="http://schemas.openxmlformats.org/officeDocument/2006/relationships/hyperlink" Target="&#1056;&#1044;/&#1064;&#1080;&#1092;&#1088;%208.3%20(&#1050;&#1055;&#1055;%20&#8470;3)/&#1050;&#1052;%20-%20&#1082;&#1086;&#1085;&#1089;&#1090;&#1088;%20&#1084;&#1077;&#1090;&#1072;&#1083;&#1083;/&#1040;&#1085;&#1085;&#1091;&#1083;&#1080;&#1088;&#1086;&#1074;&#1072;&#1085;&#1086;" TargetMode="External"/><Relationship Id="rId80" Type="http://schemas.openxmlformats.org/officeDocument/2006/relationships/hyperlink" Target="&#1056;&#1044;/&#1064;&#1080;&#1092;&#1088;%203.2,%202.1.11,%202.1.12%20(&#1050;&#1057;%20&#8470;2.%20&#1050;&#1043;%20&#8470;11%20&#1080;%20&#8470;12)/&#1058;&#1061;%20-%20&#1090;&#1077;&#1093;&#1085;&#1086;&#1083;.%20&#1087;&#1088;&#1086;&#1080;&#1079;&#1074;&#1086;&#1076;/&#1040;&#1085;&#1085;&#1091;&#1083;&#1080;&#1088;&#1086;&#1074;&#1072;&#1085;&#1086;" TargetMode="External"/><Relationship Id="rId604" Type="http://schemas.openxmlformats.org/officeDocument/2006/relationships/hyperlink" Target="&#1040;&#1055;&#1055;\2023\&#1040;&#1082;&#1090;%20&#1087;&#1088;&#1080;&#1077;&#1084;&#1072;-&#1087;&#1077;&#1088;&#1077;&#1076;&#1072;&#1095;&#1080;%20&#1056;&#1044;%20&#1055;&#1072;&#1088;&#1082;&#1085;&#1077;&#1092;&#1090;&#1100;%2006.06.2023.pdf" TargetMode="External"/><Relationship Id="rId811" Type="http://schemas.openxmlformats.org/officeDocument/2006/relationships/hyperlink" Target="&#1056;&#1044;\&#1064;&#1080;&#1092;&#1088;%201.2%20(&#1047;&#1076;&#1072;&#1085;&#1080;&#1077;%20&#1090;&#1088;&#1072;&#1085;&#1089;&#1073;&#1086;&#1088;&#1076;&#1077;&#1088;&#1072;)\&#1050;&#1046;%20-%20&#1082;&#1086;&#1085;&#1089;&#1090;&#1088;%20&#1078;&#1077;&#1083;&#1077;&#1079;&#1086;&#1073;\&#1050;&#1046;01\&#1048;&#1079;&#1084;.0\&#1040;&#1085;&#1085;&#1091;&#1083;&#1080;&#1088;&#1086;&#1074;&#1072;&#1085;&#1086;" TargetMode="External"/><Relationship Id="rId1027" Type="http://schemas.openxmlformats.org/officeDocument/2006/relationships/hyperlink" Target="&#1056;&#1044;/&#1064;&#1080;&#1092;&#1088;%202.2.6%20(&#1055;&#1077;&#1088;&#1077;&#1089;&#1099;&#1087;&#1085;&#1072;&#1103;%20&#1089;&#1090;&#1072;&#1085;&#1094;%20&#8470;6)/&#1040;&#1056;%20-%20&#1072;&#1088;&#1093;&#1080;&#1090;%20&#1088;&#1077;&#1096;" TargetMode="External"/><Relationship Id="rId1234" Type="http://schemas.openxmlformats.org/officeDocument/2006/relationships/hyperlink" Target="&#1053;&#1072;&#1082;&#1083;&#1072;&#1076;&#1085;&#1099;&#1077;\2024\2024%2006%2007%20&#1041;&#1043;&#1048;_3183.pdf" TargetMode="External"/><Relationship Id="rId1441" Type="http://schemas.openxmlformats.org/officeDocument/2006/relationships/hyperlink" Target="&#1056;&#1044;/&#1064;&#1080;&#1092;&#1088;%201.1%20(&#1057;&#1090;&#1072;&#1085;&#1094;&#1080;&#1103;%20&#1088;&#1072;&#1079;&#1075;&#1088;%20&#1074;&#1072;&#1075;&#1086;&#1085;&#1086;&#1074;)/&#1050;&#1046;%20-%20&#1082;&#1086;&#1085;&#1089;&#1090;&#1088;%20&#1078;&#1077;&#1083;&#1077;&#1079;&#1086;&#1073;/&#1050;&#1046;05/&#1040;&#1085;&#1085;&#1091;&#1083;&#1080;&#1088;&#1086;&#1074;&#1072;&#1085;&#1086;" TargetMode="External"/><Relationship Id="rId1886" Type="http://schemas.openxmlformats.org/officeDocument/2006/relationships/hyperlink" Target="&#1056;&#1044;\&#1064;&#1080;&#1092;&#1088;%203.2%20(&#1050;&#1088;&#1099;&#1090;&#1099;&#1081;%20&#1089;&#1082;&#1083;&#1072;&#1076;%20&#8470;2)\&#1050;&#1046;%20-&#1082;&#1086;&#1085;&#1089;&#1090;&#1088;%20&#1078;&#1077;&#1083;&#1077;&#1079;&#1086;&#1073;\&#1050;&#1046;1.&#1057;&#1059;&#1041;%20-%20&#1092;&#1091;&#1085;&#1076;&#1072;&#1084;&#1077;&#1085;&#1090;&#1099;\&#1040;&#1085;&#1085;&#1091;&#1083;&#1080;&#1088;&#1086;&#1074;&#1072;&#1085;&#1086;" TargetMode="External"/><Relationship Id="rId2937" Type="http://schemas.openxmlformats.org/officeDocument/2006/relationships/hyperlink" Target="&#1053;&#1072;&#1082;&#1083;&#1072;&#1076;&#1085;&#1099;&#1077;\2023\2023%2002%2016%20&#1041;&#1043;&#1048;_772.pdf" TargetMode="External"/><Relationship Id="rId909" Type="http://schemas.openxmlformats.org/officeDocument/2006/relationships/hyperlink" Target="&#1056;&#1044;/&#1064;&#1080;&#1092;&#1088;%202.2.1%20(&#1055;&#1077;&#1088;&#1077;&#1089;&#1099;&#1087;&#1085;&#1072;&#1103;%20&#1089;&#1090;&#1072;&#1085;&#1094;%20&#8470;1)/&#1042;&#1057;%20-%20&#1074;&#1086;&#1079;&#1076;&#1091;&#1093;&#1086;&#1089;&#1085;&#1072;&#1073;&#1078;/&#1040;&#1085;&#1085;&#1091;&#1083;&#1080;&#1088;&#1086;&#1074;&#1072;&#1085;&#1086;" TargetMode="External"/><Relationship Id="rId1301" Type="http://schemas.openxmlformats.org/officeDocument/2006/relationships/hyperlink" Target="&#1040;&#1055;&#1055;\2024\2407-4%20&#1040;&#1055;&#1055;%20&#1056;&#1044;%20&#1055;&#1072;&#1088;&#1082;&#1085;&#1077;&#1092;&#1090;&#1100;%2022.07.2024.pdf" TargetMode="External"/><Relationship Id="rId1539" Type="http://schemas.openxmlformats.org/officeDocument/2006/relationships/hyperlink" Target="&#1056;&#1044;/&#1064;&#1080;&#1092;&#1088;%202.1.3%20(&#1050;&#1043;%20&#8470;3)/&#1050;&#1046;%20-%20&#1082;&#1086;&#1085;&#1089;&#1090;&#1088;%20&#1078;&#1077;&#1083;&#1077;&#1079;&#1086;&#1073;/&#1050;&#1046;02/&#1040;&#1085;&#1085;&#1091;&#1083;&#1080;&#1088;&#1086;&#1074;&#1072;&#1085;&#1086;" TargetMode="External"/><Relationship Id="rId1746" Type="http://schemas.openxmlformats.org/officeDocument/2006/relationships/hyperlink" Target="&#1056;&#1044;/&#1064;&#1080;&#1092;&#1088;%202.2.4,%202.1.6%20(&#1055;&#1057;%20&#8470;4,%20&#1050;&#1043;%20&#8470;6)/&#1069;&#1054;&#1052;%20-%20&#1101;&#1083;.%20&#1086;&#1089;&#1074;&#1077;&#1097;/&#1040;&#1085;&#1085;&#1091;&#1083;&#1080;&#1088;&#1086;&#1074;&#1072;&#1085;&#1086;" TargetMode="External"/><Relationship Id="rId1953" Type="http://schemas.openxmlformats.org/officeDocument/2006/relationships/hyperlink" Target="&#1056;&#1044;/&#1064;&#1080;&#1092;&#1088;%203.3.%20(&#1050;&#1091;&#1087;&#1086;&#1083;&#1100;&#1085;&#1099;&#1077;%20&#1089;&#1082;&#1083;&#1072;&#1076;&#1099;%203.3.1...3.3.8)/3.3/&#1050;&#1052;%20-%20&#1082;&#1086;&#1085;&#1089;&#1090;&#1088;%20&#1084;&#1077;&#1090;&#1072;&#1083;&#1083;/&#1050;&#1052;2%20-%20&#1085;&#1072;&#1076;&#1082;&#1091;&#1087;.%20&#1075;&#1072;&#1083;&#1077;&#1088;&#1077;&#1103;/&#1040;&#1085;&#1085;&#1091;&#1083;&#1080;&#1088;&#1086;&#1074;&#1072;&#1085;&#1086;" TargetMode="External"/><Relationship Id="rId3199" Type="http://schemas.openxmlformats.org/officeDocument/2006/relationships/hyperlink" Target="&#1057;&#1044;\&#1064;&#1080;&#1092;&#1088;%208.2%20(&#1050;&#1055;&#1055;%20&#8470;2)\&#1040;&#1057;&#1059;&#1048;\&#1088;&#1077;&#1074;.&#1040;" TargetMode="External"/><Relationship Id="rId38" Type="http://schemas.openxmlformats.org/officeDocument/2006/relationships/hyperlink" Target="&#1056;&#1044;/&#1064;&#1080;&#1092;&#1088;%208.4%20(&#1050;&#1055;&#1055;%20&#1089;&#1086;%20&#1089;&#1087;&#1077;&#1094;%20&#1087;&#1088;&#1086;&#1093;&#1086;&#1076;)/&#1050;&#1057;&#1041;%20-%20&#1082;&#1086;&#1084;&#1087;&#1083;%20&#1089;&#1080;&#1089;&#1090;%20&#1073;&#1077;&#1079;&#1086;&#1087;/&#1050;&#1057;&#1041;2%20-%20&#1087;&#1086;&#1076;&#1089;&#1080;&#1089;&#1090;&#1077;&#1084;.%20&#1058;&#1042;" TargetMode="External"/><Relationship Id="rId1606" Type="http://schemas.openxmlformats.org/officeDocument/2006/relationships/hyperlink" Target="&#1056;&#1044;\&#1064;&#1080;&#1092;&#1088;%202.1.2,%202.1.7%20(&#1050;&#1043;%20&#8470;2,%207)\&#1050;&#1052;%20-%20&#1082;&#1086;&#1085;&#1089;&#1090;&#1088;%20&#1084;&#1077;&#1090;&#1072;&#1083;&#1083;\&#1050;&#1052;2%20&#1074;%20&#1086;&#1089;&#1103;&#1093;%208-14" TargetMode="External"/><Relationship Id="rId1813" Type="http://schemas.openxmlformats.org/officeDocument/2006/relationships/hyperlink" Target="&#1056;&#1044;/&#1064;&#1080;&#1092;&#1088;%202.2.7%20(&#1055;&#1088;&#1080;&#1074;&#1086;&#1076;&#1085;&#1072;&#1103;%20&#1089;&#1090;&#1072;&#1085;&#1094;&#1080;&#1103;)/&#1054;&#1042;%20-%20&#1086;&#1090;&#1086;&#1087;&#1083;,%20&#1074;&#1077;&#1085;&#1090;,%20&#1082;&#1086;&#1085;&#1076;&#1080;&#1094;/&#1040;&#1085;&#1085;&#1091;&#1083;&#1080;&#1088;&#1086;&#1074;&#1072;&#1085;&#1086;" TargetMode="External"/><Relationship Id="rId3059" Type="http://schemas.openxmlformats.org/officeDocument/2006/relationships/hyperlink" Target="&#1056;&#1044;\&#1064;&#1080;&#1092;&#1088;%202.1.11%20(&#1050;&#1043;%20&#8470;11)\&#1055;&#1059;%20-%20&#1087;&#1099;&#1083;&#1077;&#1091;&#1076;&#1072;&#1083;&#1077;&#1085;&#1080;&#1077;\&#1088;&#1077;&#1074;.&#1040;" TargetMode="External"/><Relationship Id="rId3266" Type="http://schemas.openxmlformats.org/officeDocument/2006/relationships/hyperlink" Target="&#1053;&#1072;&#1082;&#1083;&#1072;&#1076;&#1085;&#1099;&#1077;\2023\2023%2004%2027%20&#1041;&#1043;&#1048;_2194.pdf" TargetMode="External"/><Relationship Id="rId187" Type="http://schemas.openxmlformats.org/officeDocument/2006/relationships/hyperlink" Target="&#1056;&#1044;\&#1064;&#1080;&#1092;&#1088;%202.2.3%20(&#1055;&#1077;&#1088;&#1077;&#1089;&#1099;&#1087;&#1085;&#1072;&#1103;%20&#1089;&#1090;&#1072;&#1085;&#1094;%20&#8470;3)\&#1057;&#1058;&#1053;%20-%20&#1089;&#1080;&#1089;&#1090;%20&#1090;&#1077;&#1093;&#1085;%20&#1085;&#1072;&#1073;&#1083;&#1102;&#1076;" TargetMode="External"/><Relationship Id="rId394" Type="http://schemas.openxmlformats.org/officeDocument/2006/relationships/hyperlink" Target="&#1057;&#1044;/&#1064;&#1080;&#1092;&#1088;%202.1.12%20(&#1050;&#1043;%20&#8470;12)/&#1042;&#1050;%20-%20&#1074;&#1086;&#1076;&#1086;&#1089;&#1085;&#1072;&#1073;.%20&#1080;%20&#1082;&#1072;&#1085;&#1072;&#1083;&#1080;&#1079;" TargetMode="External"/><Relationship Id="rId2075" Type="http://schemas.openxmlformats.org/officeDocument/2006/relationships/hyperlink" Target="&#1056;&#1044;\&#1064;&#1080;&#1092;&#1088;%202.2.5,%202.1.13%20(&#1055;&#1057;%20&#8470;5,%20&#1050;&#1043;%20&#8470;13)\&#1042;&#1050;%20-%20&#1074;&#1086;&#1076;&#1086;&#1089;&#1085;&#1072;&#1073;.%20&#1080;%20&#1082;&#1072;&#1085;&#1072;&#1083;&#1080;&#1079;\&#1040;&#1085;&#1085;&#1091;&#1083;&#1080;&#1088;&#1086;&#1074;&#1072;&#1085;&#1086;\&#1048;&#1079;&#1084;.3" TargetMode="External"/><Relationship Id="rId2282" Type="http://schemas.openxmlformats.org/officeDocument/2006/relationships/hyperlink" Target="&#1056;&#1044;/&#1064;&#1080;&#1092;&#1088;%206.1%20(&#1040;&#1041;&#1050;)/&#1042;&#1050;%20-%20&#1074;&#1086;&#1076;&#1086;&#1089;&#1085;,%20&#1082;&#1072;&#1085;&#1072;&#1083;&#1080;&#1079;/&#1040;&#1085;&#1085;&#1091;&#1083;&#1080;&#1088;&#1086;&#1074;&#1072;&#1085;&#1086;" TargetMode="External"/><Relationship Id="rId3126" Type="http://schemas.openxmlformats.org/officeDocument/2006/relationships/hyperlink" Target="&#1056;&#1044;\&#1064;&#1080;&#1092;&#1088;%203.2%20(&#1050;&#1088;&#1099;&#1090;&#1099;&#1081;%20&#1089;&#1082;&#1083;&#1072;&#1076;%20&#8470;2)\&#1050;&#1046;%20-&#1082;&#1086;&#1085;&#1089;&#1090;&#1088;%20&#1078;&#1077;&#1083;&#1077;&#1079;&#1086;&#1073;\&#1050;&#1046;1.&#1057;&#1059;&#1041;%20-%20&#1092;&#1091;&#1085;&#1076;&#1072;&#1084;&#1077;&#1085;&#1090;&#1099;" TargetMode="External"/><Relationship Id="rId254" Type="http://schemas.openxmlformats.org/officeDocument/2006/relationships/hyperlink" Target="&#1056;&#1044;\&#1064;&#1080;&#1092;&#1088;%200.0%20(&#1055;&#1091;&#1090;&#1080;%20&#1078;&#1077;&#1083;&#1077;&#1079;&#1085;&#1086;&#1076;&#1086;&#1088;&#1086;&#1078;&#1085;&#1099;&#1077;)\&#1040;&#1085;&#1085;&#1091;&#1083;&#1080;&#1088;&#1086;&#1074;&#1072;&#1085;&#1086;\&#1055;&#1046;%20-%20&#1087;&#1091;&#1090;&#1080;%20&#1078;&#1077;&#1083;&#1077;&#1079;&#1085;&#1086;&#1076;" TargetMode="External"/><Relationship Id="rId699" Type="http://schemas.openxmlformats.org/officeDocument/2006/relationships/hyperlink" Target="&#1040;&#1055;&#1055;\2022\&#1040;&#1082;&#1090;%20&#1087;&#1088;&#1080;&#1077;&#1084;&#1072;-&#1087;&#1077;&#1088;&#1077;&#1076;&#1072;&#1095;&#1080;%20&#1056;&#1044;%20&#1055;&#1072;&#1088;&#1082;&#1085;&#1077;&#1092;&#1090;&#1100;%2028.09.2022.pdf" TargetMode="External"/><Relationship Id="rId1091" Type="http://schemas.openxmlformats.org/officeDocument/2006/relationships/hyperlink" Target="&#1056;&#1044;/&#1064;&#1080;&#1092;&#1088;%202.1.4%20(&#1050;&#1043;%20&#8470;4)/&#1042;&#1057;%20-%20&#1074;&#1086;&#1079;&#1076;&#1091;&#1093;&#1086;&#1089;&#1085;&#1072;&#1073;&#1078;" TargetMode="External"/><Relationship Id="rId2587" Type="http://schemas.openxmlformats.org/officeDocument/2006/relationships/hyperlink" Target="&#1056;&#1044;/&#1064;&#1080;&#1092;&#1088;%208.1%20(&#1050;&#1055;&#1055;-1%20&#1089;&#1084;&#1086;&#1090;&#1088;%20&#1101;&#1089;&#1090;%20&#1046;&#1044;)/&#1054;&#1042;%20-%20&#1086;&#1090;&#1086;&#1087;&#1083;,%20&#1074;&#1077;&#1085;&#1090;,%20&#1082;&#1086;&#1085;&#1076;&#1080;&#1094;" TargetMode="External"/><Relationship Id="rId2794" Type="http://schemas.openxmlformats.org/officeDocument/2006/relationships/hyperlink" Target="&#1040;&#1055;&#1055;\2023\&#1040;&#1082;&#1090;%20&#1087;&#1088;&#1080;&#1077;&#1084;&#1072;-&#1087;&#1077;&#1088;&#1077;&#1076;&#1072;&#1095;&#1080;%20&#1056;&#1044;%20&#1055;&#1072;&#1088;&#1082;&#1085;&#1077;&#1092;&#1090;&#1100;%2027.09.2023.pdf" TargetMode="External"/><Relationship Id="rId114" Type="http://schemas.openxmlformats.org/officeDocument/2006/relationships/hyperlink" Target="&#1056;&#1044;/&#1064;&#1080;&#1092;&#1088;%202.1.2,%202.1.7%20(&#1050;&#1043;%20&#8470;2,%207)/&#1058;&#1061;%20-%20&#1090;&#1077;&#1093;&#1085;&#1086;&#1083;&#1086;&#1075;.%20&#1087;&#1088;&#1086;&#1080;&#1079;&#1074;&#1086;&#1076;/&#1058;&#1061;2%20-%20&#1074;%20&#1086;&#1089;&#1103;&#1093;%208-14/&#1040;&#1085;&#1085;&#1091;&#1083;&#1080;&#1088;&#1086;&#1074;&#1072;&#1085;&#1086;" TargetMode="External"/><Relationship Id="rId461" Type="http://schemas.openxmlformats.org/officeDocument/2006/relationships/hyperlink" Target="&#1040;&#1055;&#1055;\2023\&#1040;&#1082;&#1090;%20&#1087;&#1088;&#1080;&#1077;&#1084;&#1072;-&#1087;&#1077;&#1088;&#1077;&#1076;&#1072;&#1095;&#1080;%20&#1056;&#1044;%20&#1055;&#1072;&#1088;&#1082;&#1085;&#1077;&#1092;&#1090;&#1100;%2024.01.2023.pdf" TargetMode="External"/><Relationship Id="rId559" Type="http://schemas.openxmlformats.org/officeDocument/2006/relationships/hyperlink" Target="&#1040;&#1055;&#1055;\2023\&#1040;&#1082;&#1090;%20&#1087;&#1088;&#1080;&#1077;&#1084;&#1072;-&#1087;&#1077;&#1088;&#1077;&#1076;&#1072;&#1095;&#1080;%20&#1056;&#1044;%20&#1055;&#1072;&#1088;&#1082;&#1085;&#1077;&#1092;&#1090;&#1100;%2010.07.2023_(2).pdf" TargetMode="External"/><Relationship Id="rId766" Type="http://schemas.openxmlformats.org/officeDocument/2006/relationships/hyperlink" Target="&#1053;&#1072;&#1082;&#1083;&#1072;&#1076;&#1085;&#1099;&#1077;\2024\2024%2003%2019%20&#1041;&#1043;&#1048;_1462.pdf" TargetMode="External"/><Relationship Id="rId1189" Type="http://schemas.openxmlformats.org/officeDocument/2006/relationships/hyperlink" Target="&#1057;&#1044;\&#1064;&#1080;&#1092;&#1088;%203.2,%202.1.11,%202.1.12%20(&#1050;&#1057;%20&#8470;2.%20&#1050;&#1043;%20&#8470;11%20&#1080;%20&#8470;12)\&#1058;&#1061;\&#1088;&#1077;&#1074;.&#1040;" TargetMode="External"/><Relationship Id="rId1396" Type="http://schemas.openxmlformats.org/officeDocument/2006/relationships/hyperlink" Target="&#1057;&#1044;/&#1064;&#1080;&#1092;&#1088;%201.1,%201.2,%202.1.0%20(&#1057;&#1056;&#1042;,%20&#1047;&#1058;,%20&#1058;&#1086;&#1085;&#1085;&#1077;&#1083;&#1100;)/&#1069;&#1054;&#1052;%20-%20&#1101;&#1083;.&#1086;&#1089;&#1074;&#1077;&#1097;" TargetMode="External"/><Relationship Id="rId2142" Type="http://schemas.openxmlformats.org/officeDocument/2006/relationships/hyperlink" Target="&#1057;&#1044;\&#1064;&#1080;&#1092;&#1088;%203.2%20(&#1050;&#1088;&#1099;&#1090;&#1099;&#1081;%20&#1089;&#1082;&#1083;&#1072;&#1076;%20&#8470;2)\&#1048;&#1057;&#1041;\&#1088;&#1077;&#1074;.&#1040;" TargetMode="External"/><Relationship Id="rId2447" Type="http://schemas.openxmlformats.org/officeDocument/2006/relationships/hyperlink" Target="&#1056;&#1044;/&#1064;&#1080;&#1092;&#1088;%206.1%20(&#1040;&#1041;&#1050;)/&#1069;&#1054;&#1052;%20-%20&#1101;&#1083;&#1077;&#1082;&#1090;&#1088;&#1086;&#1086;&#1089;&#1074;&#1077;&#1097;/&#1040;&#1085;&#1085;&#1091;&#1083;&#1080;&#1088;&#1086;&#1074;&#1072;&#1085;&#1086;" TargetMode="External"/><Relationship Id="rId321" Type="http://schemas.openxmlformats.org/officeDocument/2006/relationships/hyperlink" Target="&#1053;&#1072;&#1082;&#1083;&#1072;&#1076;&#1085;&#1099;&#1077;\2024\2024%2003%2019%20&#1041;&#1043;&#1048;_1462.pdf" TargetMode="External"/><Relationship Id="rId419" Type="http://schemas.openxmlformats.org/officeDocument/2006/relationships/hyperlink" Target="&#1056;&#1044;/&#1064;&#1080;&#1092;&#1088;%202.1.2,%202.1.7%20(&#1050;&#1043;%20&#8470;2,%207)/&#1042;&#1050;%20-%20&#1074;&#1086;&#1076;&#1086;&#1089;&#1085;&#1072;&#1073;&#1078;%20&#1082;&#1072;&#1085;&#1072;&#1083;&#1080;&#1079;/&#1042;&#1050;2%20-%20&#1074;%20&#1086;&#1089;&#1103;&#1093;%208-14/&#1040;&#1085;&#1085;&#1091;&#1083;&#1080;&#1088;&#1086;&#1074;&#1072;&#1085;&#1086;" TargetMode="External"/><Relationship Id="rId626" Type="http://schemas.openxmlformats.org/officeDocument/2006/relationships/hyperlink" Target="&#1040;&#1055;&#1055;\2023\&#1040;&#1082;&#1090;%20&#1087;&#1088;&#1080;&#1077;&#1084;&#1072;-&#1087;&#1077;&#1088;&#1077;&#1076;&#1072;&#1095;&#1080;%20&#1056;&#1044;%20&#1055;&#1072;&#1088;&#1082;&#1085;&#1077;&#1092;&#1090;&#1100;%2008.09.2023.pdf" TargetMode="External"/><Relationship Id="rId973" Type="http://schemas.openxmlformats.org/officeDocument/2006/relationships/hyperlink" Target="&#1056;&#1044;/&#1064;&#1080;&#1092;&#1088;%202.2.4,%202.1.6%20(&#1055;&#1057;%20&#8470;4,%20&#1050;&#1043;%20&#8470;6)/&#1054;&#1042;%20-%20&#1086;&#1090;&#1086;&#1087;&#1083;,%20&#1074;&#1077;&#1085;&#1090;,%20&#1082;&#1086;&#1085;&#1076;&#1080;&#1094;" TargetMode="External"/><Relationship Id="rId1049" Type="http://schemas.openxmlformats.org/officeDocument/2006/relationships/hyperlink" Target="&#1056;&#1044;/&#1064;&#1080;&#1092;&#1088;%203.1%20(&#1050;&#1088;&#1099;&#1090;&#1099;&#1081;%20&#1089;&#1082;&#1083;&#1072;&#1076;%20%20&#8470;1)/&#1040;&#1059;&#1055;&#1058;%20-%20&#1072;&#1074;&#1090;&#1086;&#1084;&#1072;&#1090;&#1080;&#1079;.%20&#1087;&#1086;&#1078;&#1072;&#1088;&#1086;&#1090;&#1091;&#1096;/&#1040;&#1085;&#1085;&#1091;&#1083;&#1080;&#1088;" TargetMode="External"/><Relationship Id="rId1256" Type="http://schemas.openxmlformats.org/officeDocument/2006/relationships/hyperlink" Target="&#1053;&#1072;&#1082;&#1083;&#1072;&#1076;&#1085;&#1099;&#1077;\2022\2022%2010%2013%20&#1041;&#1043;&#1048;_5150.pdf" TargetMode="External"/><Relationship Id="rId2002" Type="http://schemas.openxmlformats.org/officeDocument/2006/relationships/hyperlink" Target="&#1056;&#1044;/&#1064;&#1080;&#1092;&#1088;%205.1.1%20(&#1056;&#1058;&#1055;-1)/&#1069;&#1057;%20-%20&#1101;&#1083;%20&#1089;&#1085;&#1072;&#1073;&#1078;" TargetMode="External"/><Relationship Id="rId2307" Type="http://schemas.openxmlformats.org/officeDocument/2006/relationships/hyperlink" Target="&#1040;&#1055;&#1055;\2023\&#1040;&#1082;&#1090;%20&#1087;&#1088;&#1080;&#1077;&#1084;&#1072;-&#1087;&#1077;&#1088;&#1077;&#1076;&#1072;&#1095;&#1080;%20&#1056;&#1044;%20&#1055;&#1072;&#1088;&#1082;&#1085;&#1077;&#1092;&#1090;&#1100;%2008.08.2023.pdf" TargetMode="External"/><Relationship Id="rId2654" Type="http://schemas.openxmlformats.org/officeDocument/2006/relationships/hyperlink" Target="&#1056;&#1044;/&#1064;&#1080;&#1092;&#1088;%208.4%20(&#1050;&#1055;&#1055;%20&#1089;&#1086;%20&#1089;&#1087;&#1077;&#1094;%20&#1087;&#1088;&#1086;&#1093;&#1086;&#1076;)/&#1042;&#1050;%20-%20&#1074;&#1086;&#1076;&#1086;&#1089;&#1085;,%20&#1082;&#1072;&#1085;&#1072;&#1083;&#1080;&#1079;" TargetMode="External"/><Relationship Id="rId2861" Type="http://schemas.openxmlformats.org/officeDocument/2006/relationships/hyperlink" Target="&#1056;&#1044;/&#1064;&#1080;&#1092;&#1088;%208.4%20(&#1050;&#1055;&#1055;%20&#1089;&#1086;%20&#1089;&#1087;&#1077;&#1094;%20&#1087;&#1088;&#1086;&#1093;&#1086;&#1076;)/&#1057;&#1057;%20-%20&#1089;&#1077;&#1090;&#1080;%20&#1089;&#1074;&#1103;&#1079;&#1080;/1632-2021-8.4-&#1057;&#1057;1.&#1057;&#1059;&#1041;%20-%20&#1089;&#1090;&#1072;&#1085;&#1094;.%20&#1089;&#1086;&#1086;&#1088;&#1091;&#1078;&#1077;&#1085;/&#1040;&#1085;&#1085;&#1091;&#1083;&#1080;&#1088;&#1086;&#1074;&#1072;&#1085;&#1086;" TargetMode="External"/><Relationship Id="rId2959" Type="http://schemas.openxmlformats.org/officeDocument/2006/relationships/hyperlink" Target="&#1057;&#1044;/&#1064;&#1080;&#1092;&#1088;%202.1.2,%202.1.7%20(&#1050;&#1043;%20&#8470;2,%207)/&#1050;&#1046;%20-%20&#1082;&#1086;&#1085;&#1089;&#1090;&#1088;%20&#1078;&#1077;&#1083;&#1077;&#1079;&#1086;&#1073;/&#1050;&#1046;02%20-%20&#1092;&#1091;&#1085;&#1076;&#1072;&#1084;&#1077;&#1085;&#1090;&#1099;" TargetMode="External"/><Relationship Id="rId833" Type="http://schemas.openxmlformats.org/officeDocument/2006/relationships/hyperlink" Target="&#1056;&#1044;/&#1064;&#1080;&#1092;&#1088;%202.1.5,2.1.6,2.1.8..2.1.10,2.1.12,2.1.13,2.2.4..2.2.6/&#1040;&#1059;&#1055;&#1058;%20-%20&#1072;&#1074;&#1090;&#1086;&#1084;&#1072;&#1090;.%20&#1087;&#1086;&#1078;&#1072;&#1088;&#1086;&#1090;&#1091;&#1096;" TargetMode="External"/><Relationship Id="rId1116" Type="http://schemas.openxmlformats.org/officeDocument/2006/relationships/hyperlink" Target="&#1056;&#1044;/&#1064;&#1080;&#1092;&#1088;%208.4%20(&#1050;&#1055;&#1055;%20&#1089;&#1086;%20&#1089;&#1087;&#1077;&#1094;%20&#1087;&#1088;&#1086;&#1093;&#1086;&#1076;)/&#1058;&#1057;&#1044;%20-%20&#1090;&#1077;&#1093;&#1085;&#1080;&#1095;%20&#1089;&#1088;%20&#1076;&#1086;&#1089;&#1084;" TargetMode="External"/><Relationship Id="rId1463" Type="http://schemas.openxmlformats.org/officeDocument/2006/relationships/hyperlink" Target="&#1056;&#1044;\&#1064;&#1080;&#1092;&#1088;%201.1,%201.2%20(&#1057;&#1056;&#1042;,%20&#1047;&#1076;&#1072;&#1085;&#1080;&#1077;%20&#1090;&#1088;&#1072;&#1085;&#1089;&#1073;)\&#1050;&#1052;%20-%20&#1082;&#1086;&#1085;&#1089;&#1090;&#1088;%20&#1084;&#1082;&#1090;&#1072;&#1083;&#1083;\&#1050;&#1052;1\&#1048;&#1079;&#1084;.1\1632-2021-1.1,1.2-&#1050;&#1052;1_1_0_RU_IFC" TargetMode="External"/><Relationship Id="rId1670" Type="http://schemas.openxmlformats.org/officeDocument/2006/relationships/hyperlink" Target="&#1056;&#1044;/&#1064;&#1080;&#1092;&#1088;%202.2.1%20(&#1055;&#1077;&#1088;&#1077;&#1089;&#1099;&#1087;&#1085;&#1072;&#1103;%20&#1089;&#1090;&#1072;&#1085;&#1094;%20&#8470;1)/&#1050;&#1046;%20-%20&#1082;&#1086;&#1085;&#1089;&#1090;&#1088;%20&#1078;&#1077;&#1083;&#1077;&#1079;&#1086;&#1073;/&#1050;&#1046;02/&#1040;&#1085;&#1085;&#1091;&#1083;&#1080;&#1088;&#1086;&#1074;&#1072;&#1085;&#1086;" TargetMode="External"/><Relationship Id="rId1768" Type="http://schemas.openxmlformats.org/officeDocument/2006/relationships/hyperlink" Target="&#1057;&#1044;\&#1064;&#1080;&#1092;&#1088;%202.1.5%20(&#1050;&#1043;%20&#8470;5)\&#1042;&#1050;\&#1088;&#1077;&#1074;.&#1040;" TargetMode="External"/><Relationship Id="rId2514" Type="http://schemas.openxmlformats.org/officeDocument/2006/relationships/hyperlink" Target="&#1056;&#1044;/&#1064;&#1080;&#1092;&#1088;%207.1%20(&#1056;&#1052;&#1052;)/&#1050;&#1052;%20-%20&#1082;&#1086;&#1085;&#1089;&#1090;&#1088;%20&#1084;&#1077;&#1090;&#1072;&#1083;&#1083;/&#1050;&#1052;1%20-%20&#1074;&#1090;&#1086;&#1088;&#1086;&#1089;&#1090;&#1077;&#1087;&#1077;&#1085;.%20&#1082;&#1086;&#1085;&#1089;&#1090;&#1088;&#1091;&#1082;/&#1040;&#1085;&#1085;&#1091;&#1083;&#1080;&#1088;&#1086;&#1074;&#1072;&#1085;&#1086;" TargetMode="External"/><Relationship Id="rId2721" Type="http://schemas.openxmlformats.org/officeDocument/2006/relationships/hyperlink" Target="&#1040;&#1055;&#1055;\2023\&#1040;&#1082;&#1090;%20&#1087;&#1088;&#1080;&#1077;&#1084;&#1072;-&#1087;&#1077;&#1088;&#1077;&#1076;&#1072;&#1095;&#1080;%20&#1056;&#1044;%20&#1055;&#1072;&#1088;&#1082;&#1085;&#1077;&#1092;&#1090;&#1100;%2011.04.2023.pdf" TargetMode="External"/><Relationship Id="rId2819" Type="http://schemas.openxmlformats.org/officeDocument/2006/relationships/hyperlink" Target="&#1040;&#1055;&#1055;\2024\&#1054;&#1054;&#1054;%20&#1040;&#1083;&#1077;&#1082;&#1086;&#1085;-&#1056;&#1091;&#1089;\2412-2%20&#1040;&#1055;&#1055;%20&#1056;&#1044;%20&#1040;&#1083;&#1077;&#1082;&#1086;&#1085;-&#1056;&#1091;&#1089;%2017.12.2024.pdf" TargetMode="External"/><Relationship Id="rId900" Type="http://schemas.openxmlformats.org/officeDocument/2006/relationships/hyperlink" Target="&#1056;&#1044;/&#1064;&#1080;&#1092;&#1088;%202.1.11%20(&#1050;&#1043;%20&#8470;11)/&#1042;&#1057;%20-%20&#1074;&#1086;&#1079;&#1076;&#1091;&#1093;&#1086;&#1089;&#1085;&#1072;&#1073;&#1078;/&#1040;&#1085;&#1085;&#1091;&#1083;&#1080;&#1088;&#1086;&#1074;&#1072;&#1085;&#1086;" TargetMode="External"/><Relationship Id="rId1323" Type="http://schemas.openxmlformats.org/officeDocument/2006/relationships/hyperlink" Target="&#1056;&#1044;/&#1064;&#1080;&#1092;&#1088;%202.1.9,%202.1.10,%202.2.5%20%20(&#1050;&#1086;&#1085;&#1074;&#1077;&#1081;&#1077;&#1088;&#1085;&#1072;&#1103;%20&#1075;&#1072;&#1083;&#1077;&#1088;&#1077;&#1103;%20&#8470;9,%2010,%20&#1055;&#1057;%20&#8470;5)/&#1055;&#1057;.&#1057;&#1059;&#1041;%20-%20&#1089;&#1080;&#1089;&#1090;&#1077;&#1084;.%20&#1087;&#1088;&#1086;&#1090;&#1080;&#1074;&#1086;&#1087;&#1086;&#1078;.%20&#1072;&#1074;&#1090;&#1086;&#1084;&#1072;&#1090;/&#1040;&#1085;&#1085;&#1091;&#1083;&#1080;&#1088;&#1086;&#1074;&#1072;&#1085;&#1086;" TargetMode="External"/><Relationship Id="rId1530" Type="http://schemas.openxmlformats.org/officeDocument/2006/relationships/hyperlink" Target="&#1056;&#1044;/&#1064;&#1080;&#1092;&#1088;%202.1.2,%202.1.7%20(&#1050;&#1043;%20&#8470;2,%207)/&#1069;&#1054;&#1052;%20-%20&#1101;&#1083;&#1077;&#1082;&#1090;&#1088;&#1080;&#1095;%20&#1086;&#1089;&#1074;&#1077;&#1097;/&#1069;&#1054;&#1052;1%20-%20&#1074;%20&#1086;&#1089;&#1103;&#1093;%201-7/&#1040;&#1085;&#1085;&#1091;&#1083;&#1080;&#1088;&#1086;&#1074;&#1072;&#1085;&#1086;" TargetMode="External"/><Relationship Id="rId1628" Type="http://schemas.openxmlformats.org/officeDocument/2006/relationships/hyperlink" Target="&#1056;&#1044;/&#1064;&#1080;&#1092;&#1088;%202.2.1%20(&#1055;&#1077;&#1088;&#1077;&#1089;&#1099;&#1087;&#1085;&#1072;&#1103;%20&#1089;&#1090;&#1072;&#1085;&#1094;%20&#8470;1)/&#1040;&#1056;%20-%20&#1072;&#1088;&#1093;&#1080;&#1090;%20&#1088;&#1077;&#1096;/&#1040;&#1085;&#1085;&#1091;&#1083;&#1080;&#1088;&#1086;&#1074;&#1072;&#1085;&#1086;" TargetMode="External"/><Relationship Id="rId1975" Type="http://schemas.openxmlformats.org/officeDocument/2006/relationships/hyperlink" Target="&#1056;&#1044;/&#1064;&#1080;&#1092;&#1088;%203.4.%20(&#1040;&#1085;&#1075;&#1072;&#1088;%20&#1076;&#1083;&#1103;%20&#1058;&#1052;&#1062;)/&#1040;&#1056;%20-%20&#1072;&#1088;&#1093;&#1080;&#1090;%20&#1088;&#1077;&#1096;" TargetMode="External"/><Relationship Id="rId3190" Type="http://schemas.openxmlformats.org/officeDocument/2006/relationships/hyperlink" Target="&#1040;&#1055;&#1055;\2023\&#1040;&#1082;&#1090;%20&#1087;&#1088;&#1080;&#1077;&#1084;&#1072;-&#1087;&#1077;&#1088;&#1077;&#1076;&#1072;&#1095;&#1080;%20&#1056;&#1044;%20&#1055;&#1072;&#1088;&#1082;&#1085;&#1077;&#1092;&#1090;&#1100;%2022.06.2023.pdf" TargetMode="External"/><Relationship Id="rId1835" Type="http://schemas.openxmlformats.org/officeDocument/2006/relationships/hyperlink" Target="&#1056;&#1044;/&#1064;&#1080;&#1092;&#1088;%203.1%20(&#1050;&#1088;&#1099;&#1090;&#1099;&#1081;%20&#1089;&#1082;&#1083;&#1072;&#1076;%20%20&#8470;1)/&#1054;&#1042;%20-%20&#1086;&#1090;&#1086;&#1087;&#1083;,%20&#1074;&#1077;&#1085;&#1090;,%20&#1082;&#1086;&#1085;&#1076;/&#1040;&#1085;&#1085;&#1091;&#1083;&#1080;&#1088;&#1086;&#1074;&#1072;&#1085;&#1086;" TargetMode="External"/><Relationship Id="rId3050" Type="http://schemas.openxmlformats.org/officeDocument/2006/relationships/hyperlink" Target="&#1053;&#1072;&#1082;&#1083;&#1072;&#1076;&#1085;&#1099;&#1077;\2025\2025%2001%2031%20&#1044;&#1055;-340.pdf" TargetMode="External"/><Relationship Id="rId1902" Type="http://schemas.openxmlformats.org/officeDocument/2006/relationships/hyperlink" Target="&#1056;&#1044;/&#1064;&#1080;&#1092;&#1088;%203.3.%20(&#1050;&#1091;&#1087;&#1086;&#1083;&#1100;&#1085;&#1099;&#1077;%20&#1089;&#1082;&#1083;&#1072;&#1076;&#1099;%203.3.1...3.3.8)/3.3.1..3.3.8/&#1050;&#1046;.&#1057;&#1059;&#1041;%20-%20&#1082;&#1086;&#1085;&#1089;&#1090;&#1088;%20&#1078;&#1077;&#1083;&#1077;&#1079;&#1086;&#1073;/&#1050;&#1046;0.&#1057;&#1059;&#1041;%20-%20&#1089;&#1074;&#1072;&#1081;&#1085;&#1086;&#1077;%20&#1086;&#1089;&#1085;&#1086;&#1074;&#1072;&#1085;&#1080;&#1077;/&#1040;&#1085;&#1085;&#1091;&#1083;&#1080;&#1088;&#1086;&#1074;&#1072;&#1085;&#1086;" TargetMode="External"/><Relationship Id="rId2097" Type="http://schemas.openxmlformats.org/officeDocument/2006/relationships/hyperlink" Target="&#1056;&#1044;\&#1064;&#1080;&#1092;&#1088;%205.2.1%20(&#1054;&#1095;&#1080;&#1089;&#1090;&#1085;&#1099;&#1077;%20&#1089;&#1086;&#1086;&#1088;&#1091;&#1078;&#1077;&#1085;&#1080;&#1103;%20&#1082;&#1072;&#1085;&#1072;&#1083;&#1080;&#1079;&#1072;&#1094;&#1080;&#1080;%20&#1069;&#1050;&#1054;&#1057;)\&#1040;&#1056;%20-%20&#1072;&#1088;&#1093;&#1080;&#1090;&#1077;&#1082;.%20&#1088;&#1077;&#1096;&#1077;&#1085;\&#1040;&#1085;&#1085;&#1091;&#1083;&#1080;&#1088;&#1086;&#1074;&#1072;&#1085;&#1086;" TargetMode="External"/><Relationship Id="rId3148" Type="http://schemas.openxmlformats.org/officeDocument/2006/relationships/hyperlink" Target="&#1053;&#1072;&#1082;&#1083;&#1072;&#1076;&#1085;&#1099;&#1077;\2025\2025%2002%2003%20&#1041;&#1043;&#1048;_7226.pdf" TargetMode="External"/><Relationship Id="rId276" Type="http://schemas.openxmlformats.org/officeDocument/2006/relationships/hyperlink" Target="&#1056;&#1044;/&#1064;&#1080;&#1092;&#1088;%200.0%20(&#1042;&#1085;&#1091;&#1090;&#1088;&#1080;%20&#1074;&#1085;&#1077;&#1096;&#1085;&#1077;%20&#1087;&#1083;&#1086;&#1097;%20&#1089;&#1077;&#1090;&#1080;)/&#1057;&#1058;&#1042;.&#1057;&#1059;&#1041;(&#1057;&#1054;&#1058;)%20-&#1089;&#1080;&#1089;&#1090;%20&#1090;&#1077;&#1083;&#1077;&#1074;&#1080;&#1079;%20&#1074;&#1080;&#1076;&#1077;&#1086;&#1085;/&#1040;&#1085;&#1085;&#1091;&#1083;&#1080;&#1088;&#1086;&#1074;&#1072;&#1085;&#1086;" TargetMode="External"/><Relationship Id="rId483" Type="http://schemas.openxmlformats.org/officeDocument/2006/relationships/hyperlink" Target="&#1040;&#1055;&#1055;\2023\&#1040;&#1082;&#1090;%20&#1087;&#1088;&#1080;&#1077;&#1084;&#1072;-&#1087;&#1077;&#1088;&#1077;&#1076;&#1072;&#1095;&#1080;%20&#1056;&#1044;%20&#1055;&#1072;&#1088;&#1082;&#1085;&#1077;&#1092;&#1090;&#1100;%2012.10.2023.pdf" TargetMode="External"/><Relationship Id="rId690" Type="http://schemas.openxmlformats.org/officeDocument/2006/relationships/hyperlink" Target="&#1040;&#1055;&#1055;\2022\&#1040;&#1082;&#1090;%20&#1087;&#1088;&#1080;&#1077;&#1084;&#1072;-&#1087;&#1077;&#1088;&#1077;&#1076;&#1072;&#1095;&#1080;%20&#1056;&#1044;%20&#1055;&#1072;&#1088;&#1082;&#1085;&#1077;&#1092;&#1090;&#1100;%2002.08.2022.pdf" TargetMode="External"/><Relationship Id="rId2164" Type="http://schemas.openxmlformats.org/officeDocument/2006/relationships/hyperlink" Target="&#1040;&#1055;&#1055;\2024\&#1040;&#1055;&#1055;%20&#1056;&#1044;%20&#1055;&#1072;&#1088;&#1082;&#1085;&#1077;&#1092;&#1090;&#1100;%2027.05.2024.pdf" TargetMode="External"/><Relationship Id="rId2371" Type="http://schemas.openxmlformats.org/officeDocument/2006/relationships/hyperlink" Target="&#1040;&#1055;&#1055;\2024\&#1054;&#1054;&#1054;%20&#1058;&#1050;%20&#171;&#1058;&#1077;&#1083;&#1077;&#1089;&#1074;&#1103;&#1079;&#1100;&#187;\2406-4%20&#1040;&#1055;&#1055;%20&#1056;&#1044;%20&#1058;&#1077;&#1083;&#1077;&#1089;&#1074;&#1103;&#1079;&#1100;%2027.06.2024.pdf" TargetMode="External"/><Relationship Id="rId3008" Type="http://schemas.openxmlformats.org/officeDocument/2006/relationships/hyperlink" Target="&#1057;&#1044;/&#1064;&#1080;&#1092;&#1088;%202.1.5,2.1.6,2.1.8..2.1.10,2.1.12,2.1.13,2.2.4..2.2.6/&#1055;&#1058;%20-%20&#1089;&#1080;&#1089;.%20&#1072;&#1074;&#1090;&#1086;&#1084;&#1072;&#1090;%20&#1087;&#1086;&#1078;&#1072;&#1088;&#1086;&#1090;" TargetMode="External"/><Relationship Id="rId3215" Type="http://schemas.openxmlformats.org/officeDocument/2006/relationships/hyperlink" Target="&#1056;&#1044;\&#1064;&#1080;&#1092;&#1088;%201.1%20(&#1057;&#1090;&#1072;&#1085;&#1094;&#1080;&#1103;%20&#1088;&#1072;&#1079;&#1075;&#1088;%20&#1074;&#1072;&#1075;&#1086;&#1085;&#1086;&#1074;)\&#1050;&#1046;%20-%20&#1082;&#1086;&#1085;&#1089;&#1090;&#1088;%20&#1078;&#1077;&#1083;&#1077;&#1079;&#1086;&#1073;\&#1050;&#1046;01\&#1048;&#1079;&#1084;.3" TargetMode="External"/><Relationship Id="rId136" Type="http://schemas.openxmlformats.org/officeDocument/2006/relationships/hyperlink" Target="&#1056;&#1044;/&#1064;&#1080;&#1092;&#1088;%202.2.4%20(&#1055;&#1057;%20&#8470;4)/&#1057;&#1058;&#1053;.&#1057;&#1059;&#1041;%20-%20&#1089;&#1080;&#1089;&#1090;%20&#1090;&#1077;&#1093;&#1085;%20&#1085;&#1072;&#1073;&#1083;&#1102;&#1076;/&#1040;&#1085;&#1085;&#1091;&#1083;&#1080;&#1088;&#1086;&#1074;&#1072;&#1085;&#1086;" TargetMode="External"/><Relationship Id="rId343" Type="http://schemas.openxmlformats.org/officeDocument/2006/relationships/hyperlink" Target="&#1056;&#1044;/&#1064;&#1080;&#1092;&#1088;%203.2%20(&#1050;&#1088;&#1099;&#1090;&#1099;&#1081;%20&#1089;&#1082;&#1083;&#1072;&#1076;%20&#8470;2)/&#1050;&#1052;%20-%20&#1082;&#1086;&#1085;&#1089;&#1090;&#1088;%20&#1084;&#1077;&#1090;&#1072;&#1083;&#1083;/&#1050;&#1052;3%20-%20&#1084;&#1086;&#1073;&#1080;&#1083;&#1100;&#1085;&#1099;&#1081;%20&#1073;&#1091;&#1085;&#1082;&#1077;&#1088;/&#1040;&#1085;&#1085;&#1091;&#1083;&#1080;&#1088;&#1086;&#1074;&#1072;&#1085;&#1086;" TargetMode="External"/><Relationship Id="rId550" Type="http://schemas.openxmlformats.org/officeDocument/2006/relationships/hyperlink" Target="&#1040;&#1055;&#1055;\2023\&#1040;&#1082;&#1090;%20&#1087;&#1088;&#1080;&#1077;&#1084;&#1072;-&#1087;&#1077;&#1088;&#1077;&#1076;&#1072;&#1095;&#1080;%20&#1056;&#1044;%20&#1055;&#1072;&#1088;&#1082;&#1085;&#1077;&#1092;&#1090;&#1100;%2010.07.2023_(2).pdf" TargetMode="External"/><Relationship Id="rId788" Type="http://schemas.openxmlformats.org/officeDocument/2006/relationships/hyperlink" Target="&#1056;&#1044;/&#1064;&#1080;&#1092;&#1088;%202.1.2,%202.1.3,%202.2.3%20(&#1050;&#1043;%20&#8470;2,%203,%20&#1055;&#1057;%20&#8470;3)/&#1055;&#1057;.&#1057;&#1059;&#1041;%20-%20&#1089;&#1080;&#1089;&#1090;.%20&#1087;&#1088;&#1086;&#1090;&#1080;&#1074;&#1086;&#1087;&#1086;&#1078;.%20&#1072;&#1074;&#1090;&#1086;&#1084;" TargetMode="External"/><Relationship Id="rId995" Type="http://schemas.openxmlformats.org/officeDocument/2006/relationships/hyperlink" Target="&#1053;&#1072;&#1082;&#1083;&#1072;&#1076;&#1085;&#1099;&#1077;\2024\2024%2005%2027%20&#1041;&#1043;&#1048;_2869.pdf" TargetMode="External"/><Relationship Id="rId1180" Type="http://schemas.openxmlformats.org/officeDocument/2006/relationships/hyperlink" Target="&#1057;&#1044;\&#1064;&#1080;&#1092;&#1088;%202.2.4,%202.1.6%20(&#1055;&#1057;%20&#8470;4,%20&#1050;&#1043;%20&#8470;6)\&#1058;&#1061;%20-%20&#1090;&#1077;&#1093;&#1085;&#1086;&#1083;&#1086;&#1075;%20&#1087;&#1088;&#1086;&#1080;&#1079;&#1074;&#1086;&#1076;&#1089;&#1090;\&#1088;&#1077;&#1074;.&#1042;" TargetMode="External"/><Relationship Id="rId2024" Type="http://schemas.openxmlformats.org/officeDocument/2006/relationships/hyperlink" Target="&#1056;&#1044;/&#1064;&#1080;&#1092;&#1088;%205.1.4%20(&#1058;&#1055;%20&#8470;4)/&#1069;&#1057;%20-%20&#1101;&#1083;&#1077;&#1082;&#1090;&#1088;&#1086;&#1089;&#1085;&#1072;&#1073;&#1078;/&#1040;&#1085;&#1085;&#1091;&#1083;&#1080;&#1088;&#1086;&#1074;&#1072;&#1085;&#1086;" TargetMode="External"/><Relationship Id="rId2231" Type="http://schemas.openxmlformats.org/officeDocument/2006/relationships/hyperlink" Target="&#1056;&#1044;\&#1064;&#1080;&#1092;&#1088;%205.3%20(&#1050;&#1086;&#1090;&#1077;&#1083;&#1100;&#1085;&#1072;&#1103;)\&#1050;&#1046;%20-%20&#1082;&#1086;&#1085;&#1089;&#1090;&#1088;%20&#1078;&#1077;&#1083;&#1077;&#1079;&#1086;&#1073;\&#1040;&#1085;&#1085;&#1091;&#1083;&#1080;&#1088;&#1086;&#1074;&#1072;&#1085;&#1086;" TargetMode="External"/><Relationship Id="rId2469" Type="http://schemas.openxmlformats.org/officeDocument/2006/relationships/hyperlink" Target="&#1056;&#1044;/&#1064;&#1080;&#1092;&#1088;%207.1%20(&#1056;&#1052;&#1052;)/&#1040;&#1054;&#1042;%20-%20&#1072;&#1074;&#1090;&#1086;&#1084;&#1072;&#1090;&#1080;&#1079;%20&#1089;&#1080;&#1089;&#1090;%20&#1086;&#1090;&#1086;&#1087;&#1083;/&#1040;&#1085;&#1085;&#1091;&#1083;&#1080;&#1088;&#1086;&#1074;&#1072;&#1085;&#1086;" TargetMode="External"/><Relationship Id="rId2676" Type="http://schemas.openxmlformats.org/officeDocument/2006/relationships/hyperlink" Target="&#1040;&#1055;&#1055;\2022\&#1040;&#1082;&#1090;%20&#1087;&#1088;&#1080;&#1077;&#1084;&#1072;-&#1087;&#1077;&#1088;&#1077;&#1076;&#1072;&#1095;&#1080;%20&#1056;&#1044;%20&#1055;&#1072;&#1088;&#1082;&#1085;&#1077;&#1092;&#1090;&#1100;%2006.09.2022.pdf" TargetMode="External"/><Relationship Id="rId2883" Type="http://schemas.openxmlformats.org/officeDocument/2006/relationships/hyperlink" Target="&#1053;&#1072;&#1082;&#1083;&#1072;&#1076;&#1085;&#1099;&#1077;\2023\2023%2007%2025%203.pdf" TargetMode="External"/><Relationship Id="rId203" Type="http://schemas.openxmlformats.org/officeDocument/2006/relationships/hyperlink" Target="&#1056;&#1044;/&#1064;&#1080;&#1092;&#1088;%202.2.3%20(&#1055;&#1077;&#1088;&#1077;&#1089;&#1099;&#1087;&#1085;&#1072;&#1103;%20&#1089;&#1090;&#1072;&#1085;&#1094;%20&#8470;3)/&#1050;&#1052;%20-%20&#1082;&#1086;&#1085;&#1089;&#1090;&#1088;%20&#1084;&#1077;&#1090;&#1072;&#1083;&#1083;/&#1040;&#1085;&#1085;&#1091;&#1083;&#1080;&#1088;&#1086;&#1074;&#1072;&#1085;&#1086;" TargetMode="External"/><Relationship Id="rId648" Type="http://schemas.openxmlformats.org/officeDocument/2006/relationships/hyperlink" Target="&#1040;&#1055;&#1055;\2023\&#1040;&#1082;&#1090;%20&#1087;&#1088;&#1080;&#1077;&#1084;&#1072;-&#1087;&#1077;&#1088;&#1077;&#1076;&#1072;&#1095;&#1080;%20&#1056;&#1044;%20&#1055;&#1072;&#1088;&#1082;&#1085;&#1077;&#1092;&#1090;&#1100;%2024.04.2023.pdf" TargetMode="External"/><Relationship Id="rId855" Type="http://schemas.openxmlformats.org/officeDocument/2006/relationships/hyperlink" Target="&#1056;&#1044;/&#1064;&#1080;&#1092;&#1088;%202.1.2,%202.1.7%20(&#1050;&#1043;%20&#8470;2,%207)/&#1054;&#1042;%20-%20&#1086;&#1090;&#1086;&#1087;&#1083;,%20&#1074;&#1077;&#1085;&#1090;,%20&#1082;&#1086;&#1085;&#1076;&#1080;&#1094;/&#1040;&#1085;&#1085;&#1091;&#1083;&#1080;&#1088;&#1086;&#1074;&#1072;&#1085;&#1086;" TargetMode="External"/><Relationship Id="rId1040" Type="http://schemas.openxmlformats.org/officeDocument/2006/relationships/hyperlink" Target="&#1053;&#1072;&#1082;&#1083;&#1072;&#1076;&#1085;&#1099;&#1077;\2024\2024%2005%2027%20&#1041;&#1043;&#1048;_2869.pdf" TargetMode="External"/><Relationship Id="rId1278" Type="http://schemas.openxmlformats.org/officeDocument/2006/relationships/hyperlink" Target="&#1056;&#1044;\&#1064;&#1080;&#1092;&#1088;%203.1%20(&#1050;&#1088;&#1099;&#1090;&#1099;&#1081;%20&#1089;&#1082;&#1083;&#1072;&#1076;%20%20&#8470;1)\&#1050;&#1052;%20-%20&#1082;&#1086;&#1085;&#1089;&#1090;&#1088;%20&#1084;&#1077;&#1090;&#1072;&#1083;&#1083;\&#1050;&#1052;3%20-%20&#1087;&#1088;&#1080;&#1089;&#1090;&#1088;&#1086;&#1077;&#1085;&#1085;&#1099;&#1077;%20&#1087;&#1086;&#1084;&#1077;&#1097;\&#1040;&#1085;&#1085;&#1091;&#1083;&#1080;&#1088;&#1086;&#1074;&#1072;&#1085;&#1086;\&#1048;&#1079;&#1084;.1" TargetMode="External"/><Relationship Id="rId1485" Type="http://schemas.openxmlformats.org/officeDocument/2006/relationships/hyperlink" Target="&#1056;&#1044;/&#1064;&#1080;&#1092;&#1088;%202.1.0%20(&#1058;&#1086;&#1085;&#1085;&#1077;&#1083;&#1100;)/&#1050;&#1046;%20-%20&#1082;&#1086;&#1085;&#1089;&#1090;&#1088;%20&#1078;&#1077;&#1083;&#1077;&#1079;&#1086;&#1073;/&#1050;&#1046;02/&#1040;&#1085;&#1085;&#1091;&#1083;&#1080;&#1088;&#1086;&#1074;&#1072;&#1085;&#1086;" TargetMode="External"/><Relationship Id="rId1692" Type="http://schemas.openxmlformats.org/officeDocument/2006/relationships/hyperlink" Target="&#1056;&#1044;/&#1064;&#1080;&#1092;&#1088;%202.2.2%20(&#1055;&#1077;&#1088;&#1077;&#1089;&#1099;&#1087;&#1085;&#1072;&#1103;%20&#1089;&#1090;&#1072;&#1085;&#1094;%20&#8470;2)/&#1040;&#1056;%20-%20&#1072;&#1088;&#1093;&#1080;&#1090;%20&#1088;&#1077;&#1096;/&#1040;&#1085;&#1085;&#1091;&#1083;&#1080;&#1088;&#1086;&#1074;&#1072;&#1085;&#1086;" TargetMode="External"/><Relationship Id="rId2329" Type="http://schemas.openxmlformats.org/officeDocument/2006/relationships/hyperlink" Target="&#1053;&#1072;&#1082;&#1083;&#1072;&#1076;&#1085;&#1099;&#1077;\2024\2024%2010%2031%20&#1041;&#1043;&#1048;_5889.pdf" TargetMode="External"/><Relationship Id="rId2536" Type="http://schemas.openxmlformats.org/officeDocument/2006/relationships/hyperlink" Target="&#1056;&#1044;\&#1064;&#1080;&#1092;&#1088;%202.1.5%20(&#1050;&#1043;%20&#8470;5)\&#1055;&#1059;%20-%20&#1087;&#1099;&#1083;&#1077;&#1091;&#1076;&#1072;&#1083;&#1077;&#1085;&#1080;&#1077;" TargetMode="External"/><Relationship Id="rId2743" Type="http://schemas.openxmlformats.org/officeDocument/2006/relationships/hyperlink" Target="&#1040;&#1055;&#1055;\2023\&#1040;&#1082;&#1090;%20&#1087;&#1088;&#1080;&#1077;&#1084;&#1072;-&#1087;&#1077;&#1088;&#1077;&#1076;&#1072;&#1095;&#1080;%20&#1056;&#1044;%20&#1055;&#1072;&#1088;&#1082;&#1085;&#1077;&#1092;&#1090;&#1100;%2029.06.2023.pdf" TargetMode="External"/><Relationship Id="rId410" Type="http://schemas.openxmlformats.org/officeDocument/2006/relationships/hyperlink" Target="&#1057;&#1044;/&#1064;&#1080;&#1092;&#1088;%202.2.7%20(&#1055;&#1088;&#1080;&#1074;&#1086;&#1076;&#1085;&#1072;&#1103;%20&#1089;&#1090;&#1072;&#1085;&#1094;&#1080;&#1103;)/&#1057;&#1058;&#1053;" TargetMode="External"/><Relationship Id="rId508" Type="http://schemas.openxmlformats.org/officeDocument/2006/relationships/hyperlink" Target="&#1040;&#1055;&#1055;\2023\&#1040;&#1082;&#1090;%20&#1087;&#1088;&#1080;&#1077;&#1084;&#1072;-&#1087;&#1077;&#1088;&#1077;&#1076;&#1072;&#1095;&#1080;%20&#1056;&#1044;%20&#1055;&#1072;&#1088;&#1082;&#1085;&#1077;&#1092;&#1090;&#1100;%2017.08.2023.pdf" TargetMode="External"/><Relationship Id="rId715" Type="http://schemas.openxmlformats.org/officeDocument/2006/relationships/hyperlink" Target="&#1053;&#1072;&#1082;&#1083;&#1072;&#1076;&#1085;&#1099;&#1077;\2023\2023%2004%2027%20&#1041;&#1043;&#1048;_2194.pdf" TargetMode="External"/><Relationship Id="rId922" Type="http://schemas.openxmlformats.org/officeDocument/2006/relationships/hyperlink" Target="&#1056;&#1044;/&#1064;&#1080;&#1092;&#1088;%202.2.1,%202.2.2,%202.1.1,%202.1.2,%202.1.4,%202.1.7%20(&#1055;&#1057;%20&#8470;1,%202,%20&#1050;&#1043;%20&#8470;1,%202,%204,%207%20)/&#1055;&#1058;%20-%20&#1089;&#1080;&#1089;&#1090;&#1077;&#1084;.%20&#1072;&#1074;&#1090;.%20&#1087;&#1086;&#1078;&#1072;&#1088;&#1086;&#1090;/&#1040;&#1085;&#1085;&#1091;&#1083;&#1080;&#1088;&#1086;&#1074;&#1072;&#1085;&#1086;" TargetMode="External"/><Relationship Id="rId1138" Type="http://schemas.openxmlformats.org/officeDocument/2006/relationships/hyperlink" Target="&#1056;&#1044;/&#1064;&#1080;&#1092;&#1088;%202.2.3%20(&#1055;&#1077;&#1088;&#1077;&#1089;&#1099;&#1087;&#1085;&#1072;&#1103;%20&#1089;&#1090;&#1072;&#1085;&#1094;%20&#8470;3)/&#1058;&#1061;%20-%20&#1090;&#1077;&#1093;&#1085;&#1086;&#1083;&#1086;&#1075;&#1080;&#1103;%20&#1087;&#1088;&#1086;&#1080;&#1079;&#1074;&#1086;&#1076;&#1089;&#1090;&#1074;&#1072;/&#1040;&#1085;&#1085;&#1091;&#1083;&#1080;&#1088;&#1086;&#1074;&#1072;&#1085;&#1086;" TargetMode="External"/><Relationship Id="rId1345" Type="http://schemas.openxmlformats.org/officeDocument/2006/relationships/hyperlink" Target="&#1040;&#1055;&#1055;\2023\&#1040;&#1082;&#1090;%20&#1087;&#1088;&#1080;&#1077;&#1084;&#1072;-&#1087;&#1077;&#1088;&#1077;&#1076;&#1072;&#1095;&#1080;%20&#1056;&#1044;%20&#1055;&#1072;&#1088;&#1082;&#1085;&#1077;&#1092;&#1090;&#1100;%2012.10.2023_&#8470;1.pdf" TargetMode="External"/><Relationship Id="rId1552" Type="http://schemas.openxmlformats.org/officeDocument/2006/relationships/hyperlink" Target="&#1056;&#1044;/&#1064;&#1080;&#1092;&#1088;%202.1.4%20(&#1050;&#1043;%20&#8470;4)/&#1050;&#1046;%20-%20&#1082;&#1086;&#1085;&#1089;&#1090;&#1088;%20&#1078;&#1077;&#1083;&#1077;&#1079;&#1086;&#1073;/&#1050;&#1046;02/&#1040;&#1085;&#1085;&#1091;&#1083;&#1080;&#1088;&#1086;&#1074;&#1072;&#1085;&#1086;" TargetMode="External"/><Relationship Id="rId1997" Type="http://schemas.openxmlformats.org/officeDocument/2006/relationships/hyperlink" Target="&#1056;&#1044;/&#1064;&#1080;&#1092;&#1088;%205.1.1%20(&#1056;&#1058;&#1055;-1)/&#1050;&#1046;%20-%20&#1082;&#1086;&#1085;&#1089;&#1090;&#1088;%20&#1078;&#1077;&#1083;&#1077;&#1079;&#1086;&#1073;" TargetMode="External"/><Relationship Id="rId2603" Type="http://schemas.openxmlformats.org/officeDocument/2006/relationships/hyperlink" Target="&#1056;&#1044;\&#1064;&#1080;&#1092;&#1088;%208.2%20(&#1050;&#1055;&#1055;%20&#8470;2)\&#1040;&#1056;%20-%20&#1072;&#1088;&#1093;&#1080;&#1090;%20&#1088;&#1077;&#1096;\&#1040;&#1085;&#1085;&#1091;&#1083;&#1080;&#1088;&#1086;&#1074;&#1072;&#1085;&#1086;" TargetMode="External"/><Relationship Id="rId2950" Type="http://schemas.openxmlformats.org/officeDocument/2006/relationships/hyperlink" Target="&#1056;&#1044;/&#1064;&#1080;&#1092;&#1088;%202.1.1,%202.1.7,%202.2.2%20(&#1050;&#1043;%20&#8470;2,%20&#1050;&#1043;%20&#8470;7,%20&#1055;&#1057;%20&#8470;2)/&#1055;&#1057;%20-%20&#1087;&#1088;&#1086;&#1090;&#1080;&#1074;&#1086;&#1087;%20&#1072;&#1074;&#1090;&#1086;&#1084;" TargetMode="External"/><Relationship Id="rId1205" Type="http://schemas.openxmlformats.org/officeDocument/2006/relationships/hyperlink" Target="&#1056;&#1044;/&#1064;&#1080;&#1092;&#1088;%202.1.3%20(&#1050;&#1043;%20&#8470;3)/&#1042;&#1050;%20-%20&#1074;&#1086;&#1076;&#1086;&#1089;&#1085;%20&#1082;&#1072;&#1085;&#1072;&#1083;&#1080;&#1079;/&#1040;&#1085;&#1085;&#1091;&#1083;&#1080;&#1088;&#1086;&#1074;&#1072;&#1085;&#1086;" TargetMode="External"/><Relationship Id="rId1857" Type="http://schemas.openxmlformats.org/officeDocument/2006/relationships/hyperlink" Target="&#1056;&#1044;/&#1064;&#1080;&#1092;&#1088;%208.3%20(&#1050;&#1055;&#1055;%20&#8470;3)/&#1042;&#1050;%20-%20&#1074;&#1086;&#1076;&#1086;&#1089;&#1085;,%20&#1082;&#1072;&#1085;&#1072;&#1083;&#1080;&#1079;/&#1040;&#1085;&#1085;&#1091;&#1083;&#1080;&#1088;&#1086;&#1074;&#1072;&#1085;&#1086;" TargetMode="External"/><Relationship Id="rId2810" Type="http://schemas.openxmlformats.org/officeDocument/2006/relationships/hyperlink" Target="&#1040;&#1055;&#1055;\2024\&#1040;&#1055;&#1055;%20&#1056;&#1044;%20&#1055;&#1072;&#1088;&#1082;&#1085;&#1077;&#1092;&#1090;&#1100;%2027.05.2024.pdf" TargetMode="External"/><Relationship Id="rId2908" Type="http://schemas.openxmlformats.org/officeDocument/2006/relationships/hyperlink" Target="&#1056;&#1044;/&#1064;&#1080;&#1092;&#1088;%206.1%20(&#1040;&#1041;&#1050;)/&#1040;&#1054;&#1042;%20-&#1072;&#1074;&#1090;&#1086;&#1084;&#1072;&#1090;&#1080;&#1079;&#1072;&#1094;&#1080;&#1103;/&#1040;&#1085;&#1085;&#1091;&#1083;&#1080;&#1088;&#1086;&#1074;&#1072;&#1085;&#1086;" TargetMode="External"/><Relationship Id="rId51" Type="http://schemas.openxmlformats.org/officeDocument/2006/relationships/hyperlink" Target="&#1056;&#1044;/&#1064;&#1080;&#1092;&#1088;%202.2.4,%202.1.6%20(&#1055;&#1057;%20&#8470;4,%20&#1050;&#1043;%20&#8470;6)/&#1058;&#1061;%20-%20&#1090;&#1077;&#1093;&#1085;&#1086;&#1083;&#1086;&#1075;&#1080;&#1103;%20&#1087;&#1088;&#1086;&#1080;&#1079;&#1074;&#1086;&#1076;&#1089;&#1090;&#1074;&#1072;/&#1040;&#1085;&#1085;&#1091;&#1083;&#1080;&#1088;&#1086;&#1074;&#1072;&#1085;&#1086;" TargetMode="External"/><Relationship Id="rId1412" Type="http://schemas.openxmlformats.org/officeDocument/2006/relationships/hyperlink" Target="&#1056;&#1044;/&#1064;&#1080;&#1092;&#1088;%203.3.%20(&#1050;&#1091;&#1087;&#1086;&#1083;&#1100;&#1085;&#1099;&#1077;%20&#1089;&#1082;&#1083;&#1072;&#1076;&#1099;%203.3.1...3.3.8)/3.3/&#1055;&#1058;%20-%20&#1087;&#1088;&#1086;&#1090;&#1080;&#1074;&#1086;&#1087;%20&#1072;&#1074;&#1090;&#1086;&#1084;&#1072;&#1090;" TargetMode="External"/><Relationship Id="rId1717" Type="http://schemas.openxmlformats.org/officeDocument/2006/relationships/hyperlink" Target="&#1056;&#1044;/&#1064;&#1080;&#1092;&#1088;%202.2.3%20(&#1055;&#1077;&#1088;&#1077;&#1089;&#1099;&#1087;&#1085;&#1072;&#1103;%20&#1089;&#1090;&#1072;&#1085;&#1094;%20&#8470;3)/&#1050;&#1046;%20-%20&#1082;&#1086;&#1085;&#1089;&#1090;&#1088;%20&#1078;&#1077;&#1083;&#1077;&#1079;&#1086;&#1073;/&#1050;&#1046;02%20-%20&#1088;&#1086;&#1089;&#1090;&#1074;&#1077;&#1088;&#1082;&#1080;/&#1040;&#1085;&#1085;&#1091;&#1083;&#1080;&#1088;&#1086;&#1074;&#1072;&#1085;&#1086;" TargetMode="External"/><Relationship Id="rId1924" Type="http://schemas.openxmlformats.org/officeDocument/2006/relationships/hyperlink" Target="&#1056;&#1044;/&#1064;&#1080;&#1092;&#1088;%203.3.%20(&#1050;&#1091;&#1087;&#1086;&#1083;&#1100;&#1085;&#1099;&#1077;%20&#1089;&#1082;&#1083;&#1072;&#1076;&#1099;%203.3.1...3.3.8)/3.3/&#1050;&#1046;%20-%20&#1082;&#1086;&#1085;&#1089;&#1090;&#1088;%20&#1078;&#1077;&#1083;&#1077;&#1079;&#1086;&#1073;/&#1050;&#1046;01.&#1057;&#1059;&#1041;%20-%20&#1089;&#1074;&#1072;&#1081;&#1085;&#1086;&#1077;%20&#1086;&#1089;&#1085;&#1086;&#1074;&#1072;&#1085;&#1080;&#1077;/&#1040;&#1085;&#1085;&#1091;&#1083;&#1080;&#1088;&#1086;&#1074;&#1072;&#1085;&#1086;" TargetMode="External"/><Relationship Id="rId3072" Type="http://schemas.openxmlformats.org/officeDocument/2006/relationships/hyperlink" Target="&#1040;&#1055;&#1055;\2025\&#1056;&#1044;\25-3%20&#1040;&#1055;&#1055;%20&#1056;&#1044;%20&#1057;&#1090;&#1088;&#1086;&#1081;&#1088;&#1077;&#1084;&#1086;&#1085;&#1090;&#1084;&#1086;&#1085;&#1090;&#1072;&#1078;%2027.01.2025.pdf" TargetMode="External"/><Relationship Id="rId298" Type="http://schemas.openxmlformats.org/officeDocument/2006/relationships/hyperlink" Target="&#1056;&#1044;/&#1064;&#1080;&#1092;&#1088;%201.1%20(&#1057;&#1090;&#1072;&#1085;&#1094;&#1080;&#1103;%20&#1088;&#1072;&#1079;&#1075;&#1088;%20&#1074;&#1072;&#1075;&#1086;&#1085;&#1086;&#1074;)/&#1050;&#1046;%20-%20&#1082;&#1086;&#1085;&#1089;&#1090;&#1088;%20&#1078;&#1077;&#1083;&#1077;&#1079;&#1086;&#1073;/&#1050;&#1046;01/&#1040;&#1085;&#1085;&#1091;&#1083;&#1080;&#1088;&#1086;&#1074;&#1072;&#1085;&#1086;" TargetMode="External"/><Relationship Id="rId158" Type="http://schemas.openxmlformats.org/officeDocument/2006/relationships/hyperlink" Target="&#1056;&#1044;/&#1064;&#1080;&#1092;&#1088;%202.1.11,%203.2%20(&#1050;&#1043;%20&#8470;11,%20&#1050;&#1088;&#1099;&#1090;&#1099;&#1081;%20&#1089;&#1082;&#1083;&#1072;&#1076;%20&#8470;2)/&#1055;&#1057;.&#1057;&#1059;&#1041;%20-%20&#1089;&#1080;&#1089;&#1090;%20&#1087;&#1088;&#1086;&#1090;&#1080;&#1074;&#1086;&#1087;%20&#1072;&#1074;&#1090;&#1086;&#1084;/&#1040;&#1085;&#1085;&#1091;&#1083;&#1080;&#1088;&#1086;&#1074;&#1072;&#1085;&#1086;" TargetMode="External"/><Relationship Id="rId2186" Type="http://schemas.openxmlformats.org/officeDocument/2006/relationships/hyperlink" Target="&#1053;&#1072;&#1082;&#1083;&#1072;&#1076;&#1085;&#1099;&#1077;\2022\2022%2011%2030%20&#1041;&#1043;&#1048;_6108.pdf" TargetMode="External"/><Relationship Id="rId2393" Type="http://schemas.openxmlformats.org/officeDocument/2006/relationships/hyperlink" Target="&#1040;&#1055;&#1055;\2024\&#1054;&#1054;&#1054;%20&#1040;&#1083;&#1077;&#1082;&#1086;&#1085;-&#1056;&#1091;&#1089;\2411-2%20&#1040;&#1055;&#1055;%20&#1056;&#1044;%20&#1040;&#1083;&#1077;&#1082;&#1086;&#1085;-&#1056;&#1091;&#1089;%2011.11.2024.pdf" TargetMode="External"/><Relationship Id="rId2698" Type="http://schemas.openxmlformats.org/officeDocument/2006/relationships/hyperlink" Target="&#1040;&#1055;&#1055;\2022\&#1040;&#1055;&#1055;%20&#1076;&#1083;&#1103;%203.1-&#1050;&#1046;1" TargetMode="External"/><Relationship Id="rId3237" Type="http://schemas.openxmlformats.org/officeDocument/2006/relationships/hyperlink" Target="&#1056;&#1044;\&#1064;&#1080;&#1092;&#1088;%202%20(&#1058;&#1088;&#1072;&#1085;&#1089;&#1087;&#1086;&#1088;&#1090;&#1085;&#1086;-&#1082;&#1086;&#1085;&#1074;%20&#1089;&#1080;&#1089;&#1090;&#1077;&#1084;&#1072;)\&#1040;&#1057;&#1059;&#1048;%20-%20&#1072;&#1074;&#1090;&#1086;&#1084;&#1072;&#1090;.%20&#1089;&#1080;&#1089;&#1090;.%20&#1091;&#1095;&#1077;&#1090;&#1072;\&#1048;&#1079;&#1084;.0" TargetMode="External"/><Relationship Id="rId365" Type="http://schemas.openxmlformats.org/officeDocument/2006/relationships/hyperlink" Target="&#1057;&#1044;\&#1064;&#1080;&#1092;&#1088;%208.5%20(&#1052;&#1086;&#1076;&#1091;&#1083;&#1100;%20&#1087;&#1086;&#1075;&#1088;&#1072;&#1085;&#1080;&#1095;&#1085;%20&#1089;&#1083;&#1091;&#1078;&#1073;&#1099;)\&#1058;&#1058;\&#1088;&#1077;&#1074;.&#1040;" TargetMode="External"/><Relationship Id="rId572" Type="http://schemas.openxmlformats.org/officeDocument/2006/relationships/hyperlink" Target="&#1040;&#1055;&#1055;\2022\&#1040;&#1082;&#1090;%20&#1087;&#1088;&#1080;&#1077;&#1084;&#1072;-&#1087;&#1077;&#1088;&#1077;&#1076;&#1072;&#1095;&#1080;%20&#1056;&#1044;%20&#1055;&#1072;&#1088;&#1082;&#1085;&#1077;&#1092;&#1090;&#1100;%2011.07.2022-2.pdf" TargetMode="External"/><Relationship Id="rId2046" Type="http://schemas.openxmlformats.org/officeDocument/2006/relationships/hyperlink" Target="&#1056;&#1044;/&#1064;&#1080;&#1092;&#1088;%205.2.1%20(&#1054;&#1095;&#1080;&#1089;&#1090;&#1085;&#1099;&#1077;%20&#1089;&#1086;&#1086;&#1088;&#1091;&#1078;&#1077;&#1085;&#1080;&#1103;%20&#1082;&#1072;&#1085;&#1072;&#1083;&#1080;&#1079;&#1072;&#1094;&#1080;&#1080;%20&#1069;&#1050;&#1054;&#1057;)/&#1050;&#1046;%20-%20&#1082;&#1086;&#1085;&#1089;&#1090;&#1088;&#1091;&#1082;&#1094;.%20&#1078;&#1077;&#1083;&#1077;&#1079;&#1086;&#1073;/&#1040;&#1085;&#1085;&#1091;&#1083;&#1080;&#1088;&#1086;&#1074;&#1072;&#1085;&#1086;" TargetMode="External"/><Relationship Id="rId2253" Type="http://schemas.openxmlformats.org/officeDocument/2006/relationships/hyperlink" Target="&#1056;&#1044;/&#1064;&#1080;&#1092;&#1088;%205.3%20(&#1050;&#1086;&#1090;&#1077;&#1083;&#1100;&#1085;&#1072;&#1103;)/&#1040;&#1050;%20-%20&#1072;&#1074;&#1090;&#1086;&#1084;&#1072;&#1090;&#1080;&#1079;%20&#1082;&#1086;&#1084;&#1087;&#1083;/&#1040;&#1085;&#1085;&#1091;&#1083;&#1080;&#1088;&#1086;&#1074;&#1072;&#1085;&#1086;" TargetMode="External"/><Relationship Id="rId2460" Type="http://schemas.openxmlformats.org/officeDocument/2006/relationships/hyperlink" Target="&#1056;&#1044;/&#1064;&#1080;&#1092;&#1088;%206.2%20(&#1055;&#1077;&#1096;&#1077;&#1093;%20&#1101;&#1089;&#1090;&#1072;&#1082;)/&#1050;&#1052;%20-%20&#1082;&#1086;&#1085;&#1089;&#1090;&#1088;%20&#1084;&#1077;&#1090;&#1072;&#1083;&#1083;" TargetMode="External"/><Relationship Id="rId225" Type="http://schemas.openxmlformats.org/officeDocument/2006/relationships/hyperlink" Target="&#1056;&#1044;/&#1064;&#1080;&#1092;&#1088;%203.2%20(&#1050;&#1088;&#1099;&#1090;&#1099;&#1081;%20&#1089;&#1082;&#1083;&#1072;&#1076;%20&#8470;2)/&#1069;&#1054;&#1052;+&#1057;&#1069;&#1054;%20-%20&#1101;&#1083;%20&#1086;&#1089;&#1074;&#1077;&#1097;/&#1040;&#1085;&#1085;&#1091;&#1083;&#1080;&#1088;&#1086;&#1074;&#1072;&#1085;&#1086;" TargetMode="External"/><Relationship Id="rId432" Type="http://schemas.openxmlformats.org/officeDocument/2006/relationships/hyperlink" Target="&#1056;&#1044;\&#1064;&#1080;&#1092;&#1088;%205.2.1%20(&#1054;&#1095;&#1080;&#1089;&#1090;&#1085;&#1099;&#1077;%20&#1089;&#1086;&#1086;&#1088;&#1091;&#1078;&#1077;&#1085;&#1080;&#1103;%20&#1082;&#1072;&#1085;&#1072;&#1083;&#1080;&#1079;&#1072;&#1094;&#1080;&#1080;%20&#1069;&#1050;&#1054;&#1057;)\&#1050;&#1052;%20-%20&#1082;&#1086;&#1085;&#1089;&#1090;&#1088;&#1091;&#1082;&#1094;.%20&#1084;&#1077;&#1090;&#1072;&#1083;&#1083;\&#1040;&#1085;&#1085;&#1091;&#1083;&#1080;&#1088;&#1086;&#1074;&#1072;&#1085;&#1086;" TargetMode="External"/><Relationship Id="rId877" Type="http://schemas.openxmlformats.org/officeDocument/2006/relationships/hyperlink" Target="&#1056;&#1044;/&#1064;&#1080;&#1092;&#1088;%202.1.4%20(&#1050;&#1043;%20&#8470;4)/&#1054;&#1042;%20-%20&#1086;&#1090;&#1086;&#1087;&#1083;,%20&#1074;&#1077;&#1085;&#1090;,%20&#1082;&#1086;&#1085;&#1076;&#1080;&#1094;" TargetMode="External"/><Relationship Id="rId1062" Type="http://schemas.openxmlformats.org/officeDocument/2006/relationships/hyperlink" Target="&#1056;&#1044;/&#1064;&#1080;&#1092;&#1088;%203.2%20(&#1050;&#1088;&#1099;&#1090;&#1099;&#1081;%20&#1089;&#1082;&#1083;&#1072;&#1076;%20&#8470;2)/&#1050;&#1052;%20-%20&#1082;&#1086;&#1085;&#1089;&#1090;&#1088;%20&#1084;&#1077;&#1090;&#1072;&#1083;&#1083;/&#1050;&#1052;3%20-%20&#1084;&#1086;&#1073;&#1080;&#1083;&#1100;&#1085;&#1099;&#1081;%20&#1073;&#1091;&#1085;&#1082;&#1077;&#1088;/&#1040;&#1085;&#1085;&#1091;&#1083;&#1080;&#1088;&#1086;&#1074;&#1072;&#1085;&#1086;" TargetMode="External"/><Relationship Id="rId2113" Type="http://schemas.openxmlformats.org/officeDocument/2006/relationships/hyperlink" Target="&#1053;&#1072;&#1082;&#1083;&#1072;&#1076;&#1085;&#1099;&#1077;\2023\2023%2009%2019%204.pdf" TargetMode="External"/><Relationship Id="rId2320" Type="http://schemas.openxmlformats.org/officeDocument/2006/relationships/hyperlink" Target="&#1056;&#1044;/&#1064;&#1080;&#1092;&#1088;%202.2.1%20(&#1055;&#1077;&#1088;&#1077;&#1089;&#1099;&#1087;&#1085;&#1072;&#1103;%20&#1089;&#1090;&#1072;&#1085;&#1094;%20&#8470;1)/&#1055;&#1059;%20-%20&#1087;&#1099;&#1083;&#1077;&#1091;&#1076;&#1072;&#1083;&#1077;&#1085;&#1080;&#1077;" TargetMode="External"/><Relationship Id="rId2558" Type="http://schemas.openxmlformats.org/officeDocument/2006/relationships/hyperlink" Target="&#1053;&#1072;&#1082;&#1083;&#1072;&#1076;&#1085;&#1099;&#1077;\2023\2023%2011%2023%20&#1041;&#1043;&#1048;_7088.pdf" TargetMode="External"/><Relationship Id="rId2765" Type="http://schemas.openxmlformats.org/officeDocument/2006/relationships/hyperlink" Target="&#1040;&#1055;&#1055;\2023\&#1040;&#1082;&#1090;%20&#1087;&#1088;&#1080;&#1077;&#1084;&#1072;-&#1087;&#1077;&#1088;&#1077;&#1076;&#1072;&#1095;&#1080;%20&#1056;&#1044;%20&#1055;&#1072;&#1088;&#1082;&#1085;&#1077;&#1092;&#1090;&#1100;%2020.11.2023%20(2).pdf" TargetMode="External"/><Relationship Id="rId2972" Type="http://schemas.openxmlformats.org/officeDocument/2006/relationships/hyperlink" Target="&#1053;&#1072;&#1082;&#1083;&#1072;&#1076;&#1085;&#1099;&#1077;\2023\2023%2008%2008%20&#1041;&#1043;&#1048;_4505.pdf" TargetMode="External"/><Relationship Id="rId737" Type="http://schemas.openxmlformats.org/officeDocument/2006/relationships/hyperlink" Target="&#1053;&#1072;&#1082;&#1083;&#1072;&#1076;&#1085;&#1099;&#1077;\2023\2023%2010%2020%20&#1041;&#1043;&#1048;_6238.pdf" TargetMode="External"/><Relationship Id="rId944" Type="http://schemas.openxmlformats.org/officeDocument/2006/relationships/hyperlink" Target="&#1056;&#1044;/&#1064;&#1080;&#1092;&#1088;%202.1.0,%202.2.1%20(&#1058;&#1086;&#1085;&#1085;&#1077;&#1083;&#1100;%20&#1055;&#1057;%20&#8470;1)/&#1042;&#1050;%20-%20&#1074;&#1085;&#1091;&#1090;&#1088;.%20&#1089;&#1080;&#1089;.%20&#1042;&#1080;&#1050;/&#1040;&#1085;&#1085;&#1091;&#1083;&#1080;&#1088;&#1086;&#1074;&#1072;&#1085;&#1086;" TargetMode="External"/><Relationship Id="rId1367" Type="http://schemas.openxmlformats.org/officeDocument/2006/relationships/hyperlink" Target="&#1057;&#1044;/&#1064;&#1080;&#1092;&#1088;%202.2.4,%202.1.6%20(&#1055;&#1057;%20&#8470;4,%20&#1050;&#1043;%20&#8470;6)/&#1040;&#1056;" TargetMode="External"/><Relationship Id="rId1574" Type="http://schemas.openxmlformats.org/officeDocument/2006/relationships/hyperlink" Target="&#1056;&#1044;\&#1064;&#1080;&#1092;&#1088;%202.1.5%20(&#1050;&#1043;%20&#8470;5)\&#1050;&#1052;%20-%20&#1082;&#1086;&#1085;&#1089;&#1090;&#1088;%20&#1084;&#1077;&#1090;&#1072;&#1083;&#1083;" TargetMode="External"/><Relationship Id="rId1781" Type="http://schemas.openxmlformats.org/officeDocument/2006/relationships/hyperlink" Target="&#1056;&#1044;/&#1064;&#1080;&#1092;&#1088;%202.2.6%20(&#1055;&#1077;&#1088;&#1077;&#1089;&#1099;&#1087;&#1085;&#1072;&#1103;%20&#1089;&#1090;&#1072;&#1085;&#1094;%20&#8470;6)/&#1050;&#1046;%20-%20&#1082;&#1086;&#1085;&#1089;&#1090;&#1088;%20&#1078;&#1077;&#1083;&#1077;&#1079;&#1086;&#1073;/&#1050;&#1046;01%20-%20&#1089;&#1074;&#1072;&#1081;&#1085;&#1086;&#1077;%20&#1086;&#1089;&#1085;&#1086;&#1074;&#1072;&#1085;&#1080;&#1077;/&#1040;&#1085;&#1085;&#1091;&#1083;&#1080;&#1088;&#1086;&#1074;&#1072;&#1085;&#1086;" TargetMode="External"/><Relationship Id="rId2418" Type="http://schemas.openxmlformats.org/officeDocument/2006/relationships/hyperlink" Target="&#1053;&#1072;&#1082;&#1083;&#1072;&#1076;&#1085;&#1099;&#1077;\2023\2023%2006%2030%20&#1041;&#1043;&#1048;_3661.pdf" TargetMode="External"/><Relationship Id="rId2625" Type="http://schemas.openxmlformats.org/officeDocument/2006/relationships/hyperlink" Target="&#1056;&#1044;\&#1064;&#1080;&#1092;&#1088;%208.2%20(&#1050;&#1055;&#1055;%20&#8470;2)\&#1069;&#1054;&#1052;%20-%20&#1101;&#1083;.%20&#1086;&#1089;&#1074;&#1077;&#1097;" TargetMode="External"/><Relationship Id="rId2832" Type="http://schemas.openxmlformats.org/officeDocument/2006/relationships/hyperlink" Target="&#1056;&#1044;/&#1064;&#1080;&#1092;&#1088;%205.2.1%20(&#1054;&#1095;&#1080;&#1089;&#1090;&#1085;&#1099;&#1077;%20&#1089;&#1086;&#1086;&#1088;&#1091;&#1078;&#1077;&#1085;&#1080;&#1103;%20&#1082;&#1072;&#1085;&#1072;&#1083;&#1080;&#1079;&#1072;&#1094;&#1080;&#1080;%20&#1069;&#1050;&#1054;&#1057;)/&#1050;&#1052;%20-%20&#1082;&#1086;&#1085;&#1089;&#1090;&#1088;&#1091;&#1082;&#1094;.%20&#1084;&#1077;&#1090;&#1072;&#1083;&#1083;/&#1050;&#1052;&#1044;%20-%20&#1082;&#1086;&#1085;&#1089;&#1090;&#1088;&#1091;&#1082;&#1094;.%20&#1084;&#1077;&#1090;&#1072;&#1083;&#1083;.%20&#1076;&#1077;&#1090;&#1072;&#1083;&#1080;&#1088;&#1086;&#1074;" TargetMode="External"/><Relationship Id="rId73" Type="http://schemas.openxmlformats.org/officeDocument/2006/relationships/hyperlink" Target="&#1056;&#1044;/&#1064;&#1080;&#1092;&#1088;%202.1.2,%202.1.7%20(&#1050;&#1043;%20&#8470;2,%207)/&#1042;&#1050;%20-%20&#1074;&#1086;&#1076;&#1086;&#1089;&#1085;&#1072;&#1073;&#1078;%20&#1082;&#1072;&#1085;&#1072;&#1083;&#1080;&#1079;/&#1042;&#1050;3%20-%20&#1074;%20&#1086;&#1089;&#1103;&#1093;%2015-23" TargetMode="External"/><Relationship Id="rId804" Type="http://schemas.openxmlformats.org/officeDocument/2006/relationships/hyperlink" Target="&#1056;&#1044;\&#1064;&#1080;&#1092;&#1088;%201.1,%201.2%20(&#1057;&#1056;&#1042;,%20&#1047;&#1076;&#1072;&#1085;&#1080;&#1077;%20&#1090;&#1088;&#1072;&#1085;&#1089;&#1073;)\&#1050;&#1052;%20-%20&#1082;&#1086;&#1085;&#1089;&#1090;&#1088;%20&#1084;&#1082;&#1090;&#1072;&#1083;&#1083;\&#1050;&#1052;3\&#1040;&#1085;&#1085;&#1091;&#1083;&#1080;&#1088;&#1086;&#1074;&#1072;&#1085;&#1086;\&#1048;&#1079;&#1084;.0" TargetMode="External"/><Relationship Id="rId1227" Type="http://schemas.openxmlformats.org/officeDocument/2006/relationships/hyperlink" Target="&#1056;&#1044;/&#1064;&#1080;&#1092;&#1088;%208.4%20(&#1050;&#1055;&#1055;%20&#1089;&#1086;%20&#1089;&#1087;&#1077;&#1094;%20&#1087;&#1088;&#1086;&#1093;&#1086;&#1076;)/&#1057;&#1057;%20-%20&#1089;&#1077;&#1090;&#1080;%20&#1089;&#1074;&#1103;&#1079;&#1080;/1632-2021-8.4-&#1057;&#1057;5.&#1057;&#1059;&#1041;%20-%20&#1089;&#1080;&#1089;&#1090;.%20&#1089;&#1074;&#1103;&#1079;&#1080;%20&#1090;&#1072;&#1084;.%20&#1087;&#1086;&#1089;&#1090;/&#1040;&#1085;&#1085;&#1091;&#1083;&#1080;&#1088;&#1086;&#1074;&#1072;&#1085;&#1086;" TargetMode="External"/><Relationship Id="rId1434" Type="http://schemas.openxmlformats.org/officeDocument/2006/relationships/hyperlink" Target="&#1056;&#1044;/&#1064;&#1080;&#1092;&#1088;%201.1%20(&#1057;&#1090;&#1072;&#1085;&#1094;&#1080;&#1103;%20&#1088;&#1072;&#1079;&#1075;&#1088;%20&#1074;&#1072;&#1075;&#1086;&#1085;&#1086;&#1074;)/&#1050;&#1046;%20-%20&#1082;&#1086;&#1085;&#1089;&#1090;&#1088;%20&#1078;&#1077;&#1083;&#1077;&#1079;&#1086;&#1073;/&#1050;&#1046;04/&#1040;&#1085;&#1085;&#1091;&#1083;&#1080;&#1088;&#1086;&#1074;&#1072;&#1085;&#1086;" TargetMode="External"/><Relationship Id="rId1641" Type="http://schemas.openxmlformats.org/officeDocument/2006/relationships/hyperlink" Target="&#1056;&#1044;\&#1064;&#1080;&#1092;&#1088;%203.1%20(&#1050;&#1088;&#1099;&#1090;&#1099;&#1081;%20&#1089;&#1082;&#1083;&#1072;&#1076;%20%20&#8470;1)\&#1040;&#1057;&#1059;&#1048;%20%20-%20&#1072;&#1074;&#1090;&#1086;&#1084;&#1072;&#1090;.%20&#1089;&#1080;&#1089;&#1090;.%20&#1091;&#1095;&#1077;&#1090;&#1072;" TargetMode="External"/><Relationship Id="rId1879" Type="http://schemas.openxmlformats.org/officeDocument/2006/relationships/hyperlink" Target="&#1056;&#1044;/&#1064;&#1080;&#1092;&#1088;%203.2%20(&#1050;&#1088;&#1099;&#1090;&#1099;&#1081;%20&#1089;&#1082;&#1083;&#1072;&#1076;%20&#8470;2)/&#1050;&#1046;%20-&#1082;&#1086;&#1085;&#1089;&#1090;&#1088;%20&#1078;&#1077;&#1083;&#1077;&#1079;&#1086;&#1073;/&#1050;&#1046;0.&#1057;&#1059;&#1041;%20-%20&#1089;&#1074;&#1072;&#1081;&#1085;&#1086;&#1077;%20&#1086;&#1089;&#1085;&#1086;&#1074;&#1072;&#1085;&#1080;&#1077;/&#1040;&#1085;&#1085;&#1091;&#1083;&#1080;&#1088;&#1086;&#1074;&#1072;&#1085;&#1086;" TargetMode="External"/><Relationship Id="rId3094" Type="http://schemas.openxmlformats.org/officeDocument/2006/relationships/hyperlink" Target="&#1057;&#1044;/&#1064;&#1080;&#1092;&#1088;%206.1%20(&#1040;&#1041;&#1050;)/&#1055;&#1057;" TargetMode="External"/><Relationship Id="rId1501" Type="http://schemas.openxmlformats.org/officeDocument/2006/relationships/hyperlink" Target="&#1056;&#1044;/&#1064;&#1080;&#1092;&#1088;%202.1.1%20(&#1050;&#1043;%20&#8470;1)/&#1050;&#1052;%20-%20&#1082;&#1086;&#1085;&#1089;&#1090;&#1088;%20&#1084;&#1077;&#1090;&#1072;&#1083;&#1083;/&#1040;&#1085;&#1085;&#1091;&#1083;&#1080;&#1088;&#1086;&#1074;&#1072;&#1085;&#1086;" TargetMode="External"/><Relationship Id="rId1739" Type="http://schemas.openxmlformats.org/officeDocument/2006/relationships/hyperlink" Target="&#1056;&#1044;/&#1064;&#1080;&#1092;&#1088;%202.2.4,%202.1.6%20(&#1055;&#1057;%20&#8470;4,%20&#1050;&#1043;%20&#8470;6)/&#1050;&#1052;%20-%20&#1082;&#1086;&#1085;&#1089;&#1090;&#1088;%20&#1084;&#1077;&#1090;&#1072;&#1083;&#1083;/&#1040;&#1085;&#1085;&#1091;&#1083;&#1080;&#1088;" TargetMode="External"/><Relationship Id="rId1946" Type="http://schemas.openxmlformats.org/officeDocument/2006/relationships/hyperlink" Target="&#1056;&#1044;/&#1064;&#1080;&#1092;&#1088;%203.3.%20(&#1050;&#1091;&#1087;&#1086;&#1083;&#1100;&#1085;&#1099;&#1077;%20&#1089;&#1082;&#1083;&#1072;&#1076;&#1099;%203.3.1...3.3.8)/3.3/&#1050;&#1052;%20-%20&#1082;&#1086;&#1085;&#1089;&#1090;&#1088;%20&#1084;&#1077;&#1090;&#1072;&#1083;&#1083;/&#1050;&#1052;1%20-%20&#1085;&#1072;&#1074;&#1077;&#1089;&#1099;" TargetMode="External"/><Relationship Id="rId1806" Type="http://schemas.openxmlformats.org/officeDocument/2006/relationships/hyperlink" Target="&#1056;&#1044;/&#1064;&#1080;&#1092;&#1088;%202.2.7%20(&#1055;&#1088;&#1080;&#1074;&#1086;&#1076;&#1085;&#1072;&#1103;%20&#1089;&#1090;&#1072;&#1085;&#1094;&#1080;&#1103;)/&#1050;&#1046;%20-%20&#1082;&#1086;&#1085;&#1089;&#1090;&#1088;%20&#1078;&#1077;&#1083;&#1077;&#1079;&#1086;&#1073;/&#1050;&#1046;01%20-%20&#1089;&#1074;&#1072;&#1081;&#1085;&#1086;&#1077;%20&#1086;&#1089;&#1085;&#1086;&#1074;&#1072;&#1085;&#1080;&#1077;/&#1040;&#1085;&#1085;&#1091;&#1083;&#1080;&#1088;&#1086;&#1074;&#1072;&#1085;&#1086;" TargetMode="External"/><Relationship Id="rId3161" Type="http://schemas.openxmlformats.org/officeDocument/2006/relationships/hyperlink" Target="&#1040;&#1055;&#1055;\2025\&#1057;&#1044;\25-3%20&#1040;&#1055;&#1055;%20&#1057;&#1044;%20&#1040;&#1083;&#1077;&#1082;&#1086;&#1085;-&#1056;&#1091;&#1089;%2027.02.2025.pdf" TargetMode="External"/><Relationship Id="rId3259" Type="http://schemas.openxmlformats.org/officeDocument/2006/relationships/hyperlink" Target="&#1056;&#1044;\&#1064;&#1080;&#1092;&#1088;%208.4%20(&#1050;&#1055;&#1055;%20&#1089;&#1086;%20&#1089;&#1087;&#1077;&#1094;%20&#1087;&#1088;&#1086;&#1093;&#1086;&#1076;)\&#1040;&#1057;&#1059;&#1048;%20-%20&#1072;&#1074;&#1090;&#1086;&#1084;&#1072;&#1090;.%20&#1089;&#1080;&#1089;&#1090;.%20&#1091;&#1095;&#1077;&#1090;&#1072;\&#1048;&#1079;&#1084;.0" TargetMode="External"/><Relationship Id="rId387" Type="http://schemas.openxmlformats.org/officeDocument/2006/relationships/hyperlink" Target="&#1057;&#1044;/&#1064;&#1080;&#1092;&#1088;%206.1%20(&#1040;&#1041;&#1050;)/&#1040;&#1048;/&#1048;&#1079;&#1084;.0" TargetMode="External"/><Relationship Id="rId594" Type="http://schemas.openxmlformats.org/officeDocument/2006/relationships/hyperlink" Target="&#1040;&#1055;&#1055;\2022\&#1040;&#1082;&#1090;%20&#1087;&#1088;&#1080;&#1077;&#1084;&#1072;-&#1087;&#1077;&#1088;&#1077;&#1076;&#1072;&#1095;&#1080;%20&#1056;&#1044;%20&#1055;&#1072;&#1088;&#1082;&#1085;&#1077;&#1092;&#1090;&#1100;%2025.07.2022.pdf" TargetMode="External"/><Relationship Id="rId2068" Type="http://schemas.openxmlformats.org/officeDocument/2006/relationships/hyperlink" Target="&#1057;&#1044;\&#1064;&#1080;&#1092;&#1088;%203.1%20(&#1050;&#1088;&#1099;&#1090;&#1099;&#1081;%20&#1089;&#1082;&#1083;&#1072;&#1076;%20&#8470;1)\&#1055;&#1058;%20-%20&#1089;&#1080;&#1089;.%20&#1087;&#1086;&#1078;&#1072;&#1088;&#1086;&#1090;&#1091;&#1096;\&#1088;&#1077;&#1074;.&#1042;" TargetMode="External"/><Relationship Id="rId2275" Type="http://schemas.openxmlformats.org/officeDocument/2006/relationships/hyperlink" Target="&#1056;&#1044;/&#1064;&#1080;&#1092;&#1088;%206.1%20(&#1040;&#1041;&#1050;)/&#1040;&#1056;%20-%20&#1072;&#1088;&#1093;&#1080;&#1090;%20&#1088;&#1077;&#1096;/&#1040;&#1085;&#1085;&#1091;&#1083;&#1080;&#1088;&#1086;&#1074;&#1072;&#1085;&#1086;" TargetMode="External"/><Relationship Id="rId3021" Type="http://schemas.openxmlformats.org/officeDocument/2006/relationships/hyperlink" Target="&#1040;&#1055;&#1055;\2023\&#1040;&#1082;&#1090;%20&#1087;&#1088;&#1080;&#1077;&#1084;&#1072;-&#1087;&#1077;&#1088;&#1077;&#1076;&#1072;&#1095;&#1080;%20&#1056;&#1044;%20&#1055;&#1072;&#1088;&#1082;&#1085;&#1077;&#1092;&#1090;&#1100;%2026.10.2023%20(&#1050;&#1046;05,%202.2.2-&#1050;&#1052;,%202.2.3-&#1050;&#1052;).pdf" TargetMode="External"/><Relationship Id="rId3119" Type="http://schemas.openxmlformats.org/officeDocument/2006/relationships/hyperlink" Target="&#1057;&#1044;\&#1064;&#1080;&#1092;&#1088;%203.1,%202.1.4,%202.1.5%20(&#1050;&#1057;%20&#8470;1.%20&#1050;&#1043;%20&#8470;4%20&#1080;%20&#8470;5)\&#1058;&#1061;%20-%20&#1090;&#1077;&#1093;&#1085;&#1086;&#1083;&#1086;&#1075;%20&#1087;&#1088;&#1086;&#1080;&#1079;&#1074;&#1086;&#1076;&#1089;&#1090;\&#1040;&#1085;&#1085;&#1091;&#1083;&#1080;&#1088;" TargetMode="External"/><Relationship Id="rId247" Type="http://schemas.openxmlformats.org/officeDocument/2006/relationships/hyperlink" Target="&#1056;&#1044;/&#1064;&#1080;&#1092;&#1088;%203.2%20(&#1050;&#1088;&#1099;&#1090;&#1099;&#1081;%20&#1089;&#1082;&#1083;&#1072;&#1076;%20&#8470;2)/&#1050;&#1052;%20-%20&#1082;&#1086;&#1085;&#1089;&#1090;&#1088;%20&#1084;&#1077;&#1090;&#1072;&#1083;&#1083;/&#1050;&#1052;3%20-%20&#1084;&#1086;&#1073;&#1080;&#1083;&#1100;&#1085;&#1099;&#1081;%20&#1073;&#1091;&#1085;&#1082;&#1077;&#1088;/&#1040;&#1085;&#1085;&#1091;&#1083;&#1080;&#1088;&#1086;&#1074;&#1072;&#1085;&#1086;" TargetMode="External"/><Relationship Id="rId899" Type="http://schemas.openxmlformats.org/officeDocument/2006/relationships/hyperlink" Target="&#1056;&#1044;\&#1064;&#1080;&#1092;&#1088;%202.1.11%20(&#1050;&#1043;%20&#8470;11)\&#1042;&#1057;%20-%20&#1074;&#1086;&#1079;&#1076;&#1091;&#1093;&#1086;&#1089;&#1085;&#1072;&#1073;&#1078;\&#1040;&#1085;&#1085;&#1091;&#1083;&#1080;&#1088;&#1086;&#1074;&#1072;&#1085;&#1086;" TargetMode="External"/><Relationship Id="rId1084" Type="http://schemas.openxmlformats.org/officeDocument/2006/relationships/hyperlink" Target="&#1053;&#1072;&#1082;&#1083;&#1072;&#1076;&#1085;&#1099;&#1077;\2023\2023%2007%2006%20&#1041;&#1043;&#1048;_3812.pdf" TargetMode="External"/><Relationship Id="rId2482" Type="http://schemas.openxmlformats.org/officeDocument/2006/relationships/hyperlink" Target="&#1056;&#1044;\&#1064;&#1080;&#1092;&#1088;%207.1%20(&#1056;&#1052;&#1052;)\&#1048;&#1057;&#1041;%20-%20&#1080;&#1085;&#1090;&#1075;&#1088;%20&#1089;&#1080;&#1089;&#1090;%20&#1073;&#1077;&#1079;\&#1040;&#1085;&#1085;&#1091;&#1083;&#1080;&#1088;&#1086;&#1074;&#1072;&#1085;&#1086;" TargetMode="External"/><Relationship Id="rId2787" Type="http://schemas.openxmlformats.org/officeDocument/2006/relationships/hyperlink" Target="&#1053;&#1072;&#1082;&#1083;&#1072;&#1076;&#1085;&#1099;&#1077;\2024\2024%2012%2002%20&#1040;&#1055;&#1055;%20&#1073;&#1085;.pdf" TargetMode="External"/><Relationship Id="rId107" Type="http://schemas.openxmlformats.org/officeDocument/2006/relationships/hyperlink" Target="&#1056;&#1044;/&#1064;&#1080;&#1092;&#1088;%201.1,%201.2,%202.1.0%20(&#1057;&#1056;&#1042;,%20&#1047;&#1058;,%20&#1058;&#1086;&#1085;&#1085;&#1077;&#1083;&#1100;)/&#1040;&#1054;&#1042;%20-%20&#1072;&#1074;&#1090;&#1086;&#1084;&#1072;&#1090;.%20&#1089;&#1080;&#1089;&#1090;&#1077;&#1084;.%20&#1042;&#1080;&#1050;/&#1040;&#1085;&#1085;&#1091;&#1083;&#1080;&#1088;&#1086;&#1074;&#1072;&#1085;&#1086;" TargetMode="External"/><Relationship Id="rId454" Type="http://schemas.openxmlformats.org/officeDocument/2006/relationships/hyperlink" Target="&#1040;&#1055;&#1055;\2023\&#1040;&#1082;&#1090;%20&#1087;&#1088;&#1080;&#1077;&#1084;&#1072;-&#1087;&#1077;&#1088;&#1077;&#1076;&#1072;&#1095;&#1080;%20&#1056;&#1044;%20&#1055;&#1072;&#1088;&#1082;&#1085;&#1077;&#1092;&#1090;&#1100;%2011.04.2023.pdf" TargetMode="External"/><Relationship Id="rId661" Type="http://schemas.openxmlformats.org/officeDocument/2006/relationships/hyperlink" Target="&#1040;&#1055;&#1055;\2023\&#1040;&#1082;&#1090;%20&#1087;&#1088;&#1080;&#1077;&#1084;&#1072;%20&#1087;&#1077;&#1088;&#1077;&#1076;&#1072;&#1095;&#1080;%20&#1088;&#1072;&#1073;&#1086;&#1095;&#1077;&#1081;%20&#1076;&#1086;&#1082;&#1091;&#1084;&#1077;&#1085;&#1090;&#1072;&#1094;&#1080;&#1080;%20&#1086;&#1090;%2002.11.23%20(2.2.6-&#1040;&#1056;).pdf" TargetMode="External"/><Relationship Id="rId759" Type="http://schemas.openxmlformats.org/officeDocument/2006/relationships/hyperlink" Target="&#1053;&#1072;&#1082;&#1083;&#1072;&#1076;&#1085;&#1099;&#1077;\2023\2023%2012%2022%20&#1041;&#1043;&#1048;_7801.pdf" TargetMode="External"/><Relationship Id="rId966" Type="http://schemas.openxmlformats.org/officeDocument/2006/relationships/hyperlink" Target="&#1056;&#1044;\&#1064;&#1080;&#1092;&#1088;%202.2.4%20(&#1055;&#1057;%20&#8470;4)\&#1042;&#1057;%20-%20&#1074;&#1086;&#1079;&#1076;&#1091;&#1093;&#1086;&#1089;&#1085;&#1072;&#1073;&#1078;\&#1040;&#1085;&#1085;&#1091;&#1083;&#1080;&#1088;&#1086;&#1074;&#1072;&#1085;&#1086;" TargetMode="External"/><Relationship Id="rId1291" Type="http://schemas.openxmlformats.org/officeDocument/2006/relationships/hyperlink" Target="&#1057;&#1044;\&#1064;&#1080;&#1092;&#1088;%205.1.3%20(&#1058;&#1055;%20&#8470;3)\&#1069;&#1057;\&#1088;&#1077;&#1074;.&#1040;" TargetMode="External"/><Relationship Id="rId1389" Type="http://schemas.openxmlformats.org/officeDocument/2006/relationships/hyperlink" Target="&#1056;&#1044;/&#1064;&#1080;&#1092;&#1088;%203.1%20(&#1050;&#1088;&#1099;&#1090;&#1099;&#1081;%20&#1089;&#1082;&#1083;&#1072;&#1076;%20%20&#8470;1)/&#1040;&#1059;&#1055;&#1058;%20-%20&#1072;&#1074;&#1090;&#1086;&#1084;&#1072;&#1090;&#1080;&#1079;.%20&#1087;&#1086;&#1078;&#1072;&#1088;&#1086;&#1090;&#1091;&#1096;" TargetMode="External"/><Relationship Id="rId1596" Type="http://schemas.openxmlformats.org/officeDocument/2006/relationships/hyperlink" Target="&#1056;&#1044;/&#1064;&#1080;&#1092;&#1088;%202.1.11%20(&#1050;&#1043;%20&#8470;11)/&#1054;&#1047;&#1050;(&#1055;&#1054;&#1047;)%20-%20&#1086;&#1075;&#1085;&#1077;&#1079;&#1072;&#1097;/&#1040;&#1085;&#1085;&#1091;&#1083;&#1080;&#1088;&#1086;&#1074;&#1072;&#1085;&#1086;" TargetMode="External"/><Relationship Id="rId2135" Type="http://schemas.openxmlformats.org/officeDocument/2006/relationships/hyperlink" Target="&#1056;&#1044;/&#1064;&#1080;&#1092;&#1088;%205.2.1%20(&#1054;&#1095;&#1080;&#1089;&#1090;&#1085;&#1099;&#1077;%20&#1089;&#1086;&#1086;&#1088;&#1091;&#1078;&#1077;&#1085;&#1080;&#1103;%20&#1082;&#1072;&#1085;&#1072;&#1083;&#1080;&#1079;&#1072;&#1094;&#1080;&#1080;%20&#1069;&#1050;&#1054;&#1057;)/&#1040;&#1058;&#1061;%20-&#1072;&#1074;&#1090;&#1086;&#1084;&#1072;&#1090;.%20&#1090;&#1077;&#1093;&#1085;.%20&#1087;&#1088;&#1086;&#1094;&#1077;&#1089;/&#1040;&#1085;&#1085;&#1091;&#1083;&#1080;&#1088;&#1086;&#1074;&#1072;&#1085;&#1086;" TargetMode="External"/><Relationship Id="rId2342" Type="http://schemas.openxmlformats.org/officeDocument/2006/relationships/hyperlink" Target="&#1056;&#1044;/&#1064;&#1080;&#1092;&#1088;%206.1%20(&#1040;&#1041;&#1050;)/&#1050;&#1046;%20-%20&#1082;&#1086;&#1085;&#1089;&#1090;%20&#1078;&#1077;&#1083;&#1077;&#1079;&#1086;&#1073;/&#1050;&#1046;1%20-%20&#1082;&#1086;&#1085;&#1089;&#1090;&#1088;.%20&#1078;&#1073;/&#1040;&#1085;&#1085;&#1091;&#1083;&#1080;&#1088;&#1086;&#1074;&#1072;&#1085;&#1086;" TargetMode="External"/><Relationship Id="rId2647" Type="http://schemas.openxmlformats.org/officeDocument/2006/relationships/hyperlink" Target="&#1056;&#1044;/&#1064;&#1080;&#1092;&#1088;%208.4%20(&#1050;&#1055;&#1055;%20&#1089;&#1086;%20&#1089;&#1087;&#1077;&#1094;%20&#1087;&#1088;&#1086;&#1093;&#1086;&#1076;)/&#1040;&#1054;&#1042;%20-%20&#1072;&#1074;&#1090;&#1086;&#1084;&#1072;&#1090;&#1080;&#1079;%20&#1089;&#1080;&#1089;&#1090;%20&#1086;&#1090;&#1086;&#1087;&#1083;/&#1040;&#1085;&#1085;&#1091;&#1083;&#1080;&#1088;&#1086;&#1074;&#1072;&#1085;&#1086;" TargetMode="External"/><Relationship Id="rId2994" Type="http://schemas.openxmlformats.org/officeDocument/2006/relationships/hyperlink" Target="&#1056;&#1044;/&#1064;&#1080;&#1092;&#1088;%208.1%20(&#1050;&#1055;&#1055;-1%20&#1089;&#1084;&#1086;&#1090;&#1088;%20&#1101;&#1089;&#1090;%20&#1046;&#1044;)/&#1040;&#1057;&#1059;&#1048;%20-%20&#1072;&#1074;&#1090;&#1086;&#1084;&#1072;&#1090;.%20&#1089;&#1080;&#1089;&#1090;.%20&#1091;&#1095;&#1077;&#1090;&#1072;/&#1040;&#1085;&#1085;&#1091;&#1083;&#1080;&#1088;&#1086;&#1074;&#1072;&#1085;&#1086;" TargetMode="External"/><Relationship Id="rId314" Type="http://schemas.openxmlformats.org/officeDocument/2006/relationships/hyperlink" Target="&#1056;&#1044;\&#1064;&#1080;&#1092;&#1088;%206.1%20(&#1040;&#1041;&#1050;)\&#1048;&#1057;&#1041;%20-%20&#1080;&#1085;&#1090;&#1077;&#1075;&#1088;%20&#1089;&#1080;&#1089;&#1090;%20&#1073;&#1077;&#1079;&#1086;&#1087;\&#1040;&#1085;&#1085;&#1091;&#1083;&#1080;&#1088;&#1086;&#1074;&#1072;&#1085;&#1086;" TargetMode="External"/><Relationship Id="rId521" Type="http://schemas.openxmlformats.org/officeDocument/2006/relationships/hyperlink" Target="&#1040;&#1055;&#1055;\2023\&#1040;&#1082;&#1090;%20&#1087;&#1088;&#1080;&#1077;&#1084;&#1072;-&#1087;&#1077;&#1088;&#1077;&#1076;&#1072;&#1095;&#1080;%20&#1056;&#1044;%20&#1055;&#1072;&#1088;&#1082;&#1085;&#1077;&#1092;&#1090;&#1100;%2020.11.2023%20(2).pdf" TargetMode="External"/><Relationship Id="rId619" Type="http://schemas.openxmlformats.org/officeDocument/2006/relationships/hyperlink" Target="&#1040;&#1055;&#1055;\2023\&#1040;&#1082;&#1090;%20&#1087;&#1088;&#1080;&#1077;&#1084;&#1072;-&#1087;&#1077;&#1088;&#1077;&#1076;&#1072;&#1095;&#1080;%20&#1056;&#1044;%20&#1055;&#1072;&#1088;&#1082;&#1085;&#1077;&#1092;&#1090;&#1100;%2022.08.2023.pdf" TargetMode="External"/><Relationship Id="rId1151" Type="http://schemas.openxmlformats.org/officeDocument/2006/relationships/hyperlink" Target="&#1056;&#1044;\&#1064;&#1080;&#1092;&#1088;%203.1%20(&#1050;&#1088;&#1099;&#1090;&#1099;&#1081;%20&#1089;&#1082;&#1083;&#1072;&#1076;%20%20&#8470;1)\&#1050;&#1046;%20-&#1082;&#1086;&#1085;&#1089;&#1090;&#1088;%20&#1078;&#1077;&#1083;&#1077;&#1079;&#1086;&#1073;\&#1050;&#1046;1.&#1057;&#1059;&#1041;%20-%20&#1092;&#1091;&#1085;&#1076;&#1072;&#1084;&#1077;&#1085;&#1090;&#1099;\&#1040;&#1085;&#1085;&#1091;&#1083;&#1080;&#1088;&#1086;&#1074;&#1072;&#1085;&#1086;" TargetMode="External"/><Relationship Id="rId1249" Type="http://schemas.openxmlformats.org/officeDocument/2006/relationships/hyperlink" Target="&#1053;&#1072;&#1082;&#1083;&#1072;&#1076;&#1085;&#1099;&#1077;\2022\2022%2010%2013%20&#1041;&#1043;&#1048;_5150.pdf" TargetMode="External"/><Relationship Id="rId2202" Type="http://schemas.openxmlformats.org/officeDocument/2006/relationships/hyperlink" Target="&#1057;&#1044;/&#1064;&#1080;&#1092;&#1088;%202.1.0,%202.2.1%20(&#1058;&#1086;&#1085;&#1085;&#1077;&#1083;&#1100;%20&#1055;&#1057;%20&#8470;1)/&#1055;&#1057;.&#1057;&#1059;&#1041;%20-%20&#1089;&#1080;&#1089;&#1090;%20&#1087;&#1088;&#1086;&#1090;&#1080;&#1074;&#1086;&#1087;%20&#1072;&#1074;&#1090;" TargetMode="External"/><Relationship Id="rId2854" Type="http://schemas.openxmlformats.org/officeDocument/2006/relationships/hyperlink" Target="&#1056;&#1044;/&#1064;&#1080;&#1092;&#1088;%208.4%20(&#1050;&#1055;&#1055;%20&#1089;&#1086;%20&#1089;&#1087;&#1077;&#1094;%20&#1087;&#1088;&#1086;&#1093;&#1086;&#1076;)/&#1054;&#1057;%20-%20&#1086;&#1093;&#1088;%20&#1089;&#1080;&#1075;&#1085;&#1072;&#1083;/1632-2021-8.4-&#1054;&#1057;3.&#1057;&#1059;&#1041;%20-%20&#1087;&#1086;&#1076;&#1089;&#1080;&#1089;&#1090;&#1077;&#1084;.%20&#1054;&#1057;%20&#1080;%20&#1059;&#1044;/&#1040;&#1085;&#1085;&#1091;&#1083;&#1080;&#1088;&#1086;&#1074;&#1072;&#1085;&#1086;" TargetMode="External"/><Relationship Id="rId95" Type="http://schemas.openxmlformats.org/officeDocument/2006/relationships/hyperlink" Target="&#1056;&#1044;/&#1064;&#1080;&#1092;&#1088;%203.1%20(&#1050;&#1088;&#1099;&#1090;&#1099;&#1081;%20&#1089;&#1082;&#1083;&#1072;&#1076;%20%20&#8470;1)/&#1050;&#1052;%20-%20&#1082;&#1086;&#1085;&#1089;&#1090;&#1088;%20&#1084;&#1077;&#1090;&#1072;&#1083;&#1083;/&#1050;&#1052;5%20-%20&#1074;&#1090;&#1086;&#1088;&#1086;&#1089;&#1090;&#1077;&#1087;.%20&#1087;&#1088;&#1080;&#1089;&#1090;&#1088;&#1086;&#1081;&#1082;&#1080;/&#1040;&#1085;&#1085;&#1091;&#1083;&#1080;&#1088;&#1086;&#1074;&#1072;&#1085;&#1086;" TargetMode="External"/><Relationship Id="rId826" Type="http://schemas.openxmlformats.org/officeDocument/2006/relationships/hyperlink" Target="&#1056;&#1044;/&#1064;&#1080;&#1092;&#1088;%202.1.1%20(&#1050;&#1043;%20&#8470;1)/&#1069;&#1054;&#1052;%20-%20&#1101;&#1083;%20&#1086;&#1089;&#1074;&#1077;&#1097;" TargetMode="External"/><Relationship Id="rId1011" Type="http://schemas.openxmlformats.org/officeDocument/2006/relationships/hyperlink" Target="&#1056;&#1044;\&#1064;&#1080;&#1092;&#1088;%203.1%20(&#1050;&#1088;&#1099;&#1090;&#1099;&#1081;%20&#1089;&#1082;&#1083;&#1072;&#1076;%20%20&#8470;1)\&#1054;&#1042;%20-%20&#1086;&#1090;&#1086;&#1087;&#1083;,%20&#1074;&#1077;&#1085;&#1090;,%20&#1082;&#1086;&#1085;&#1076;\&#1040;&#1085;&#1085;&#1091;&#1083;&#1080;&#1088;&#1086;&#1074;&#1072;&#1085;&#1086;" TargetMode="External"/><Relationship Id="rId1109" Type="http://schemas.openxmlformats.org/officeDocument/2006/relationships/hyperlink" Target="&#1056;&#1044;\&#1064;&#1080;&#1092;&#1088;%208.4%20(&#1050;&#1055;&#1055;%20&#1089;&#1086;%20&#1089;&#1087;&#1077;&#1094;%20&#1087;&#1088;&#1086;&#1093;&#1086;&#1076;)\&#1056;&#1058;%20-&#1089;&#1077;&#1090;&#1100;%20&#1088;&#1072;&#1076;&#1080;&#1086;&#1089;&#1074;&#1103;&#1079;&#1080;\&#1056;&#1058;4%20-%20&#1089;&#1080;&#1089;&#1090;%20&#1074;&#1077;&#1097;&#1072;&#1090;%20&#1090;&#1077;&#1083;&#1077;&#1074;&#1080;&#1076;" TargetMode="External"/><Relationship Id="rId1456" Type="http://schemas.openxmlformats.org/officeDocument/2006/relationships/hyperlink" Target="&#1056;&#1044;/&#1064;&#1080;&#1092;&#1088;%201.1%20(&#1057;&#1090;&#1072;&#1085;&#1094;&#1080;&#1103;%20&#1088;&#1072;&#1079;&#1075;&#1088;%20&#1074;&#1072;&#1075;&#1086;&#1085;&#1086;&#1074;)/&#1054;&#1047;&#1050;%20-%20&#1086;&#1075;&#1085;&#1077;&#1079;&#1072;&#1097;&#1080;&#1090;&#1072;" TargetMode="External"/><Relationship Id="rId1663" Type="http://schemas.openxmlformats.org/officeDocument/2006/relationships/hyperlink" Target="&#1056;&#1044;/&#1064;&#1080;&#1092;&#1088;%202.2.1%20(&#1055;&#1077;&#1088;&#1077;&#1089;&#1099;&#1087;&#1085;&#1072;&#1103;%20&#1089;&#1090;&#1072;&#1085;&#1094;%20&#8470;1)/&#1050;&#1046;%20-%20&#1082;&#1086;&#1085;&#1089;&#1090;&#1088;%20&#1078;&#1077;&#1083;&#1077;&#1079;&#1086;&#1073;/&#1050;&#1046;01/&#1040;&#1085;&#1085;&#1091;&#1083;&#1080;&#1088;&#1086;&#1074;&#1072;&#1085;&#1086;" TargetMode="External"/><Relationship Id="rId1870" Type="http://schemas.openxmlformats.org/officeDocument/2006/relationships/hyperlink" Target="&#1056;&#1044;\&#1064;&#1080;&#1092;&#1088;%203.2%20(&#1050;&#1088;&#1099;&#1090;&#1099;&#1081;%20&#1089;&#1082;&#1083;&#1072;&#1076;%20&#8470;2)\&#1048;&#1057;&#1041;%20-%20&#1080;&#1085;&#1090;&#1077;&#1075;&#1088;%20&#1089;&#1080;&#1089;&#1090;%20&#1073;&#1077;&#1079;&#1086;&#1087;\&#1040;&#1085;&#1085;&#1091;&#1083;&#1080;&#1088;&#1086;&#1074;&#1072;&#1085;&#1086;" TargetMode="External"/><Relationship Id="rId1968" Type="http://schemas.openxmlformats.org/officeDocument/2006/relationships/hyperlink" Target="&#1056;&#1044;/&#1064;&#1080;&#1092;&#1088;%203.3.%20(&#1050;&#1091;&#1087;&#1086;&#1083;&#1100;&#1085;&#1099;&#1077;%20&#1089;&#1082;&#1083;&#1072;&#1076;&#1099;%203.3.1...3.3.8)/3.3/&#1069;&#1054;&#1052;%20-%20&#1101;&#1083;%20&#1086;&#1089;&#1074;&#1077;&#1097;/&#1040;&#1085;&#1085;&#1091;&#1083;&#1080;&#1088;&#1086;&#1074;&#1072;&#1085;&#1086;" TargetMode="External"/><Relationship Id="rId2507" Type="http://schemas.openxmlformats.org/officeDocument/2006/relationships/hyperlink" Target="&#1056;&#1044;\&#1064;&#1080;&#1092;&#1088;%207.1%20(&#1056;&#1052;&#1052;)\&#1050;&#1052;%20-%20&#1082;&#1086;&#1085;&#1089;&#1090;&#1088;%20&#1084;&#1077;&#1090;&#1072;&#1083;&#1083;\&#1050;&#1052;%20-%20&#1082;&#1086;&#1085;&#1089;&#1090;&#1088;&#1091;&#1082;.%20&#1084;&#1077;&#1090;&#1072;&#1083;&#1083;\&#1040;&#1085;&#1085;&#1091;&#1083;&#1080;&#1088;&#1086;&#1074;&#1072;&#1085;&#1086;" TargetMode="External"/><Relationship Id="rId2714" Type="http://schemas.openxmlformats.org/officeDocument/2006/relationships/hyperlink" Target="&#1040;&#1055;&#1055;\2023\&#1040;&#1082;&#1090;%20&#1087;&#1088;&#1080;&#1077;&#1084;&#1072;-&#1087;&#1077;&#1088;&#1077;&#1076;&#1072;&#1095;&#1080;%20&#1056;&#1044;%20&#1055;&#1072;&#1088;&#1082;&#1085;&#1077;&#1092;&#1090;&#1100;%2006.03.2023.pdf" TargetMode="External"/><Relationship Id="rId2921" Type="http://schemas.openxmlformats.org/officeDocument/2006/relationships/hyperlink" Target="&#1057;&#1044;/&#1064;&#1080;&#1092;&#1088;%200.0%20(&#1042;&#1085;&#1091;&#1090;&#1088;&#1080;%20&#1074;&#1085;&#1077;&#1096;&#1085;&#1077;%20&#1087;&#1083;&#1086;&#1097;%20&#1089;&#1077;&#1090;&#1080;)/&#1069;&#1057;1.&#1057;&#1059;&#1041;%20-%20&#1074;&#1085;&#1091;&#1090;&#1088;&#1080;&#1087;&#1083;&#1086;&#1097;.%20&#1089;&#1077;&#1090;&#1080;%20&#1101;&#1083;&#1077;&#1082;&#1090;&#1088;&#1086;&#1089;&#1085;&#1072;&#1073;/&#1048;&#1079;&#1084;.0" TargetMode="External"/><Relationship Id="rId1316" Type="http://schemas.openxmlformats.org/officeDocument/2006/relationships/hyperlink" Target="&#1056;&#1044;\&#1064;&#1080;&#1092;&#1088;%202.2.2%20(&#1055;&#1077;&#1088;&#1077;&#1089;&#1099;&#1087;&#1085;&#1072;&#1103;%20&#1089;&#1090;&#1072;&#1085;&#1094;%20&#8470;2)\&#1050;&#1052;%20-%20&#1082;&#1086;&#1085;&#1089;&#1090;&#1088;%20&#1084;&#1077;&#1090;&#1072;&#1083;&#1083;" TargetMode="External"/><Relationship Id="rId1523" Type="http://schemas.openxmlformats.org/officeDocument/2006/relationships/hyperlink" Target="&#1056;&#1044;/&#1064;&#1080;&#1092;&#1088;%202.1.2,%202.1.7%20(&#1050;&#1043;%20&#8470;2,%207)/&#1050;&#1052;%20-%20&#1082;&#1086;&#1085;&#1089;&#1090;&#1088;%20&#1084;&#1077;&#1090;&#1072;&#1083;&#1083;/&#1050;&#1052;2%20&#1074;%20&#1086;&#1089;&#1103;&#1093;%208-14/&#1040;&#1085;&#1085;&#1091;&#1083;&#1080;&#1088;&#1086;&#1074;&#1072;&#1085;&#1086;" TargetMode="External"/><Relationship Id="rId1730" Type="http://schemas.openxmlformats.org/officeDocument/2006/relationships/hyperlink" Target="&#1056;&#1044;/&#1064;&#1080;&#1092;&#1088;%202.2.4,%202.1.6%20(&#1055;&#1057;%20&#8470;4,%20&#1050;&#1043;%20&#8470;6)/&#1054;&#1042;%20-%20&#1086;&#1090;&#1086;&#1087;&#1083;,%20&#1074;&#1077;&#1085;&#1090;,%20&#1082;&#1086;&#1085;&#1076;&#1080;&#1094;/&#1040;&#1085;&#1085;&#1091;&#1083;&#1080;&#1088;&#1086;&#1074;&#1072;&#1085;&#1086;" TargetMode="External"/><Relationship Id="rId3183" Type="http://schemas.openxmlformats.org/officeDocument/2006/relationships/hyperlink" Target="&#1040;&#1055;&#1055;\2024\2406-2%20&#1040;&#1055;&#1055;%20&#1056;&#1044;%20&#1055;&#1072;&#1088;&#1082;&#1085;&#1077;&#1092;&#1090;&#1100;%2019.06.2024.pdf" TargetMode="External"/><Relationship Id="rId22" Type="http://schemas.openxmlformats.org/officeDocument/2006/relationships/hyperlink" Target="&#1056;&#1044;/&#1064;&#1080;&#1092;&#1088;%203.1%20(&#1050;&#1088;&#1099;&#1090;&#1099;&#1081;%20&#1089;&#1082;&#1083;&#1072;&#1076;%20%20&#8470;1)/&#1050;&#1052;%20-%20&#1082;&#1086;&#1085;&#1089;&#1090;&#1088;%20&#1084;&#1077;&#1090;&#1072;&#1083;&#1083;/&#1050;&#1052;4%20-%20&#1087;&#1086;&#1078;&#1072;&#1088;&#1085;&#1099;&#1077;%20&#1083;&#1077;&#1089;&#1090;&#1085;&#1080;&#1094;&#1099;/&#1040;&#1085;&#1085;&#1091;&#1083;&#1080;&#1088;&#1086;&#1074;&#1072;&#1085;&#1086;/&#1088;&#1077;&#1074;.&#1040;/&#1088;&#1077;&#1074;.&#1040;_&#1088;&#1072;&#1073;.%20&#1087;&#1086;&#1088;" TargetMode="External"/><Relationship Id="rId1828" Type="http://schemas.openxmlformats.org/officeDocument/2006/relationships/hyperlink" Target="&#1056;&#1044;/&#1064;&#1080;&#1092;&#1088;%203.1%20(&#1050;&#1088;&#1099;&#1090;&#1099;&#1081;%20&#1089;&#1082;&#1083;&#1072;&#1076;%20%20&#8470;1)/&#1050;&#1044;.&#1057;&#1059;&#1041;-%20&#1082;&#1086;&#1085;&#1089;&#1090;&#1088;%20&#1076;&#1077;&#1088;&#1077;&#1074;/&#1040;&#1085;&#1085;&#1091;&#1083;&#1080;&#1088;&#1086;&#1074;&#1072;&#1085;&#1086;" TargetMode="External"/><Relationship Id="rId3043" Type="http://schemas.openxmlformats.org/officeDocument/2006/relationships/hyperlink" Target="&#1053;&#1072;&#1082;&#1083;&#1072;&#1076;&#1085;&#1099;&#1077;\2024\2024%2010%2031%20&#1041;&#1043;&#1048;_5889.pdf" TargetMode="External"/><Relationship Id="rId3250" Type="http://schemas.openxmlformats.org/officeDocument/2006/relationships/hyperlink" Target="&#1057;&#1044;\&#1064;&#1080;&#1092;&#1088;%205.2.3%20(&#1053;&#1072;&#1089;&#1086;&#1089;&#1085;%20&#1089;&#1090;%20&#1087;&#1086;&#1078;&#1072;&#1088;&#1086;&#1090;)\&#1040;&#1057;&#1059;&#1048;\&#1088;&#1077;&#1074;.&#1040;" TargetMode="External"/><Relationship Id="rId171" Type="http://schemas.openxmlformats.org/officeDocument/2006/relationships/hyperlink" Target="&#1056;&#1044;/&#1064;&#1080;&#1092;&#1088;%201.1,%201.2%20(&#1057;&#1056;&#1042;,%20&#1047;&#1076;&#1072;&#1085;&#1080;&#1077;%20&#1090;&#1088;&#1072;&#1085;&#1089;&#1073;)/&#1057;&#1058;&#1053;%20-%20&#1089;&#1080;&#1089;&#1090;%20&#1090;&#1077;&#1093;&#1085;%20&#1085;&#1072;&#1073;&#1083;/&#1040;&#1085;&#1085;&#1091;&#1083;&#1080;&#1088;&#1086;&#1074;&#1072;&#1085;&#1086;" TargetMode="External"/><Relationship Id="rId2297" Type="http://schemas.openxmlformats.org/officeDocument/2006/relationships/hyperlink" Target="&#1056;&#1044;\&#1064;&#1080;&#1092;&#1088;%206.1%20(&#1040;&#1041;&#1050;)\&#1050;&#1046;%20-%20&#1082;&#1086;&#1085;&#1089;&#1090;%20&#1078;&#1077;&#1083;&#1077;&#1079;&#1086;&#1073;\&#1050;&#1046;0%20-%20&#1092;&#1091;&#1085;&#1076;&#1072;&#1084;&#1077;&#1085;&#1090;&#1099;\&#1040;&#1085;&#1085;&#1091;&#1083;&#1080;&#1088;&#1086;&#1074;&#1072;&#1085;&#1086;" TargetMode="External"/><Relationship Id="rId269" Type="http://schemas.openxmlformats.org/officeDocument/2006/relationships/hyperlink" Target="&#1056;&#1044;/&#1064;&#1080;&#1092;&#1088;%200.0%20(&#1042;&#1085;&#1091;&#1090;&#1088;&#1080;%20&#1074;&#1085;&#1077;&#1096;&#1085;&#1077;%20&#1087;&#1083;&#1086;&#1097;%20&#1089;&#1077;&#1090;&#1080;)/&#1056;&#1058;&#1047;.&#1057;&#1059;&#1041;%20-%20&#1089;&#1080;&#1089;&#1090;.%20WI-FI/&#1040;&#1085;&#1085;&#1091;&#1083;&#1080;&#1088;" TargetMode="External"/><Relationship Id="rId476" Type="http://schemas.openxmlformats.org/officeDocument/2006/relationships/hyperlink" Target="&#1040;&#1055;&#1055;\2023\&#1040;&#1082;&#1090;%20&#1087;&#1088;&#1080;&#1077;&#1084;&#1072;-&#1087;&#1077;&#1088;&#1077;&#1076;&#1072;&#1095;&#1080;%20&#1056;&#1044;%20&#1055;&#1072;&#1088;&#1082;&#1085;&#1077;&#1092;&#1090;&#1100;%2022.08.2023.pdf" TargetMode="External"/><Relationship Id="rId683" Type="http://schemas.openxmlformats.org/officeDocument/2006/relationships/hyperlink" Target="&#1040;&#1055;&#1055;\2023\&#1040;&#1082;&#1090;%20&#1087;&#1088;&#1080;&#1077;&#1084;&#1072;-&#1087;&#1077;&#1088;&#1077;&#1076;&#1072;&#1095;&#1080;%20&#1056;&#1044;%20&#1055;&#1072;&#1088;&#1082;&#1085;&#1077;&#1092;&#1090;&#1100;%2006.02.2023.pdf" TargetMode="External"/><Relationship Id="rId890" Type="http://schemas.openxmlformats.org/officeDocument/2006/relationships/hyperlink" Target="&#1056;&#1044;/&#1064;&#1080;&#1092;&#1088;%202.1.6%20(&#1050;&#1043;%20&#8470;6)/&#1042;&#1057;%20-%20&#1074;&#1086;&#1079;&#1076;&#1091;&#1093;&#1086;&#1089;&#1085;&#1072;&#1073;&#1078;" TargetMode="External"/><Relationship Id="rId2157" Type="http://schemas.openxmlformats.org/officeDocument/2006/relationships/hyperlink" Target="&#1057;&#1044;/&#1064;&#1080;&#1092;&#1088;%202.1.0%20(&#1058;&#1086;&#1085;&#1085;&#1077;&#1083;&#1100;)/&#1050;&#1046;%20-%20&#1082;&#1086;&#1085;&#1089;&#1090;&#1088;%20&#1078;&#1077;&#1083;&#1077;&#1079;&#1086;&#1073;/&#1050;&#1046;02" TargetMode="External"/><Relationship Id="rId2364" Type="http://schemas.openxmlformats.org/officeDocument/2006/relationships/hyperlink" Target="&#1040;&#1055;&#1055;\2024\&#1054;&#1054;&#1054;%20&#1058;&#1050;%20&#171;&#1058;&#1077;&#1083;&#1077;&#1089;&#1074;&#1103;&#1079;&#1100;&#187;\2406-4%20&#1040;&#1055;&#1055;%20&#1056;&#1044;%20&#1058;&#1077;&#1083;&#1077;&#1089;&#1074;&#1103;&#1079;&#1100;%2027.06.2024.pdf" TargetMode="External"/><Relationship Id="rId2571" Type="http://schemas.openxmlformats.org/officeDocument/2006/relationships/hyperlink" Target="&#1056;&#1044;/&#1064;&#1080;&#1092;&#1088;%208.1%20(&#1050;&#1055;&#1055;-1%20&#1089;&#1084;&#1086;&#1090;&#1088;%20&#1101;&#1089;&#1090;%20&#1046;&#1044;)/&#1048;&#1057;&#1041;%20-%20&#1080;&#1085;&#1090;&#1077;&#1075;&#1088;%20&#1089;&#1080;&#1089;&#1090;%20&#1073;&#1077;&#1079;&#1086;&#1087;" TargetMode="External"/><Relationship Id="rId3110" Type="http://schemas.openxmlformats.org/officeDocument/2006/relationships/hyperlink" Target="&#1056;&#1044;\&#1064;&#1080;&#1092;&#1088;%203.1%20(&#1050;&#1088;&#1099;&#1090;&#1099;&#1081;%20&#1089;&#1082;&#1083;&#1072;&#1076;%20%20&#8470;1)\&#1050;&#1044;.&#1057;&#1059;&#1041;-%20&#1082;&#1086;&#1085;&#1089;&#1090;&#1088;%20&#1076;&#1077;&#1088;&#1077;&#1074;" TargetMode="External"/><Relationship Id="rId3208" Type="http://schemas.openxmlformats.org/officeDocument/2006/relationships/hyperlink" Target="&#1040;&#1055;&#1055;\2025\&#1056;&#1044;\25-7%20&#1040;&#1055;&#1055;%20&#1056;&#1044;%20&#1058;&#1077;&#1087;&#1083;&#1086;&#1089;&#1090;&#1088;&#1086;&#1081;%2012.03.2025.pdf" TargetMode="External"/><Relationship Id="rId129" Type="http://schemas.openxmlformats.org/officeDocument/2006/relationships/hyperlink" Target="&#1056;&#1044;/&#1064;&#1080;&#1092;&#1088;%202.2.7%20(&#1055;&#1088;&#1080;&#1074;&#1086;&#1076;&#1085;&#1072;&#1103;%20&#1089;&#1090;&#1072;&#1085;&#1094;&#1080;&#1103;)/&#1055;&#1057;%20-%20&#1057;&#1080;&#1089;&#1090;&#1077;&#1084;&#1099;%20&#1087;&#1088;&#1086;&#1090;&#1080;&#1074;&#1086;&#1087;&#1086;&#1078;&#1072;&#1088;.%20&#1072;&#1074;&#1090;&#1086;&#1084;&#1072;&#1090;/&#1040;&#1085;&#1085;&#1091;&#1083;&#1080;&#1088;&#1086;&#1074;&#1072;&#1085;&#1086;" TargetMode="External"/><Relationship Id="rId336" Type="http://schemas.openxmlformats.org/officeDocument/2006/relationships/hyperlink" Target="&#1056;&#1044;/&#1064;&#1080;&#1092;&#1088;%202.1.2,%202.1.3,%202.1.7,%202.1.11,%202.2.3%20(&#1055;&#1057;%20&#8470;3,%20&#1050;&#1043;%20&#8470;2,%203,%207,%2011)/&#1040;&#1059;&#1055;&#1058;%20-%20&#1072;&#1074;&#1090;&#1086;&#1084;&#1072;&#1090;&#1080;&#1079;.%20&#1087;&#1086;&#1078;&#1072;&#1088;&#1086;&#1090;&#1091;&#1096;/&#1040;&#1085;&#1085;&#1091;&#1083;&#1080;&#1088;&#1086;&#1074;&#1072;&#1085;&#1086;" TargetMode="External"/><Relationship Id="rId543" Type="http://schemas.openxmlformats.org/officeDocument/2006/relationships/hyperlink" Target="&#1040;&#1055;&#1055;\2023\&#1040;&#1082;&#1090;%20&#1087;&#1088;&#1080;&#1077;&#1084;&#1072;-&#1087;&#1077;&#1088;&#1077;&#1076;&#1072;&#1095;&#1080;%20&#1056;&#1044;%20&#1055;&#1072;&#1088;&#1082;&#1085;&#1077;&#1092;&#1090;&#1100;%2019.09.2023.pdf" TargetMode="External"/><Relationship Id="rId988" Type="http://schemas.openxmlformats.org/officeDocument/2006/relationships/hyperlink" Target="&#1053;&#1072;&#1082;&#1083;&#1072;&#1076;&#1085;&#1099;&#1077;\2024\2024%2005%2023%20&#1041;&#1043;&#1048;_2680.pdf" TargetMode="External"/><Relationship Id="rId1173" Type="http://schemas.openxmlformats.org/officeDocument/2006/relationships/hyperlink" Target="&#1056;&#1044;\&#1064;&#1080;&#1092;&#1088;%202.1.2,%202.1.7%20(&#1050;&#1043;%20&#8470;2,%207)\&#1058;&#1061;%20-%20&#1090;&#1077;&#1093;&#1085;&#1086;&#1083;&#1086;&#1075;.%20&#1087;&#1088;&#1086;&#1080;&#1079;&#1074;&#1086;&#1076;\&#1058;&#1061;2%20-%20&#1074;%20&#1086;&#1089;&#1103;&#1093;%208-14" TargetMode="External"/><Relationship Id="rId1380" Type="http://schemas.openxmlformats.org/officeDocument/2006/relationships/hyperlink" Target="&#1057;&#1044;\&#1064;&#1080;&#1092;&#1088;%202.2.2%20(&#1055;&#1077;&#1088;&#1077;&#1089;&#1099;&#1087;&#1085;&#1072;&#1103;%20&#1089;&#1090;&#1072;&#1085;&#1094;%20&#8470;2)\&#1042;&#1057;\&#1088;&#1077;&#1074;.&#1040;" TargetMode="External"/><Relationship Id="rId2017" Type="http://schemas.openxmlformats.org/officeDocument/2006/relationships/hyperlink" Target="&#1056;&#1044;/&#1064;&#1080;&#1092;&#1088;%205.1.3%20(&#1058;&#1055;%20&#8470;3)/&#1069;&#1057;%20-%20&#1101;&#1083;&#1089;&#1085;&#1072;&#1073;&#1078;/&#1040;&#1085;&#1085;&#1091;&#1083;&#1080;&#1088;&#1086;&#1074;&#1072;&#1085;&#1086;" TargetMode="External"/><Relationship Id="rId2224" Type="http://schemas.openxmlformats.org/officeDocument/2006/relationships/hyperlink" Target="&#1056;&#1044;/&#1064;&#1080;&#1092;&#1088;%205.2.3%20(&#1053;&#1072;&#1089;&#1086;&#1089;&#1085;%20&#1089;&#1090;%20&#1087;&#1086;&#1078;&#1072;&#1088;&#1086;&#1090;)/1372-2019-5.4-&#1058;&#1061;%20-%20&#1090;&#1077;&#1093;&#1085;&#1086;&#1083;&#1086;&#1075;&#1080;&#1095;.%20&#1088;&#1077;&#1096;&#1077;&#1085;&#1080;&#1103;/&#1040;&#1085;&#1085;&#1091;&#1083;&#1080;&#1088;&#1086;&#1074;&#1072;&#1085;&#1086;" TargetMode="External"/><Relationship Id="rId2669" Type="http://schemas.openxmlformats.org/officeDocument/2006/relationships/hyperlink" Target="&#1040;&#1055;&#1055;\2022\&#1040;&#1082;&#1090;%20&#1087;&#1088;&#1080;&#1077;&#1084;&#1072;-&#1087;&#1077;&#1088;&#1077;&#1076;&#1072;&#1095;&#1080;%20&#1056;&#1044;%20&#1055;&#1072;&#1088;&#1082;&#1085;&#1077;&#1092;&#1090;&#1100;%2011.07.2022.pdf" TargetMode="External"/><Relationship Id="rId2876" Type="http://schemas.openxmlformats.org/officeDocument/2006/relationships/hyperlink" Target="&#1056;&#1044;/&#1064;&#1080;&#1092;&#1088;%208.4%20(&#1050;&#1055;&#1055;%20&#1089;&#1086;%20&#1089;&#1087;&#1077;&#1094;%20&#1087;&#1088;&#1086;&#1093;&#1086;&#1076;)/&#1069;&#1053;%20&#1057;&#1059;&#1041;%20-%20&#1089;&#1080;&#1089;&#1090;.%20&#1086;&#1093;&#1088;&#1072;&#1085;.%20&#1086;&#1089;&#1074;&#1077;&#1097;" TargetMode="External"/><Relationship Id="rId403" Type="http://schemas.openxmlformats.org/officeDocument/2006/relationships/hyperlink" Target="&#1056;&#1044;/&#1064;&#1080;&#1092;&#1088;%202.2.3%20(&#1055;&#1077;&#1088;&#1077;&#1089;&#1099;&#1087;&#1085;&#1072;&#1103;%20&#1089;&#1090;&#1072;&#1085;&#1094;%20&#8470;3)/&#1057;&#1058;&#1053;%20-%20&#1089;&#1080;&#1089;&#1090;%20&#1090;&#1077;&#1093;&#1085;%20&#1085;&#1072;&#1073;&#1083;&#1102;&#1076;/&#1048;&#1079;&#1084;.0" TargetMode="External"/><Relationship Id="rId750" Type="http://schemas.openxmlformats.org/officeDocument/2006/relationships/hyperlink" Target="&#1053;&#1072;&#1082;&#1083;&#1072;&#1076;&#1085;&#1099;&#1077;\2023\2023%2012%2022%20&#1041;&#1043;&#1048;_7801.pdf" TargetMode="External"/><Relationship Id="rId848" Type="http://schemas.openxmlformats.org/officeDocument/2006/relationships/hyperlink" Target="&#1056;&#1044;/&#1064;&#1080;&#1092;&#1088;%202.1.2,%202.1.7%20(&#1050;&#1043;%20&#8470;2,%207)/&#1042;&#1050;%20-%20&#1074;&#1086;&#1076;&#1086;&#1089;&#1085;&#1072;&#1073;&#1078;%20&#1082;&#1072;&#1085;&#1072;&#1083;&#1080;&#1079;/&#1042;&#1050;3%20-%20&#1074;%20&#1086;&#1089;&#1103;&#1093;%2015-23/&#1040;&#1085;&#1085;&#1091;&#1083;&#1080;&#1088;&#1086;&#1074;&#1072;&#1085;&#1086;" TargetMode="External"/><Relationship Id="rId1033" Type="http://schemas.openxmlformats.org/officeDocument/2006/relationships/hyperlink" Target="&#1056;&#1044;/&#1064;&#1080;&#1092;&#1088;%202.2.6%20(&#1055;&#1077;&#1088;&#1077;&#1089;&#1099;&#1087;&#1085;&#1072;&#1103;%20&#1089;&#1090;&#1072;&#1085;&#1094;%20&#8470;6)/&#1050;&#1046;%20-%20&#1082;&#1086;&#1085;&#1089;&#1090;&#1088;%20&#1078;&#1077;&#1083;&#1077;&#1079;&#1086;&#1073;/&#1050;&#1046;02%20-%20&#1088;&#1086;&#1089;&#1090;&#1074;&#1077;&#1088;&#1082;&#1080;/&#1040;&#1085;&#1085;&#1091;&#1083;&#1080;&#1088;&#1086;&#1074;&#1072;&#1085;&#1086;" TargetMode="External"/><Relationship Id="rId1478" Type="http://schemas.openxmlformats.org/officeDocument/2006/relationships/hyperlink" Target="&#1056;&#1044;\&#1064;&#1080;&#1092;&#1088;%201.2%20(&#1047;&#1076;&#1072;&#1085;&#1080;&#1077;%20&#1090;&#1088;&#1072;&#1085;&#1089;&#1073;&#1086;&#1088;&#1076;&#1077;&#1088;&#1072;)\&#1050;&#1046;%20-%20&#1082;&#1086;&#1085;&#1089;&#1090;&#1088;%20&#1078;&#1077;&#1083;&#1077;&#1079;&#1086;&#1073;\&#1050;&#1046;01\&#1040;&#1085;&#1085;&#1091;&#1083;&#1080;&#1088;&#1086;&#1074;&#1072;&#1085;&#1086;" TargetMode="External"/><Relationship Id="rId1685" Type="http://schemas.openxmlformats.org/officeDocument/2006/relationships/hyperlink" Target="&#1056;&#1044;/&#1064;&#1080;&#1092;&#1088;%202.2.1%20(&#1055;&#1077;&#1088;&#1077;&#1089;&#1099;&#1087;&#1085;&#1072;&#1103;%20&#1089;&#1090;&#1072;&#1085;&#1094;%20&#8470;1)/&#1054;&#1042;%20%20-%20%20&#1086;&#1090;&#1086;&#1087;&#1083;,%20&#1074;&#1077;&#1085;&#1090;,%20&#1082;&#1086;&#1085;&#1076;&#1080;&#1094;/&#1040;&#1085;&#1085;&#1091;&#1083;&#1080;&#1088;&#1086;&#1074;&#1072;&#1085;&#1086;" TargetMode="External"/><Relationship Id="rId1892" Type="http://schemas.openxmlformats.org/officeDocument/2006/relationships/hyperlink" Target="&#1056;&#1044;\&#1064;&#1080;&#1092;&#1088;%203.2%20(&#1050;&#1088;&#1099;&#1090;&#1099;&#1081;%20&#1089;&#1082;&#1083;&#1072;&#1076;%20&#8470;2)\&#1054;&#1042;%20-%20&#1086;&#1090;&#1086;&#1087;&#1083;,%20&#1074;&#1077;&#1085;&#1090;,%20&#1082;&#1086;&#1085;&#1076;\&#1040;&#1085;&#1085;&#1091;&#1083;&#1080;&#1088;&#1086;&#1074;&#1072;&#1085;&#1086;" TargetMode="External"/><Relationship Id="rId2431" Type="http://schemas.openxmlformats.org/officeDocument/2006/relationships/hyperlink" Target="&#1056;&#1044;/&#1064;&#1080;&#1092;&#1088;%206.1%20(&#1040;&#1041;&#1050;)/&#1055;&#1057;.&#1057;&#1059;&#1041;%20-%20&#1087;&#1088;&#1086;&#1090;&#1080;&#1074;&#1086;&#1087;&#1086;&#1078;%20&#1072;&#1074;&#1090;&#1086;&#1084;/&#1040;&#1085;&#1085;&#1091;&#1083;&#1080;&#1088;&#1086;&#1074;&#1072;&#1085;&#1086;" TargetMode="External"/><Relationship Id="rId2529" Type="http://schemas.openxmlformats.org/officeDocument/2006/relationships/hyperlink" Target="&#1056;&#1044;/&#1064;&#1080;&#1092;&#1088;%207.1%20(&#1056;&#1052;&#1052;)/&#1058;&#1052;%20-%20&#1080;&#1085;&#1076;&#1080;&#1074;&#1080;&#1076;.%20&#1090;&#1077;&#1087;.%20&#1087;&#1091;&#1085;&#1082;&#1090;/&#1040;&#1085;&#1085;&#1091;&#1083;&#1080;&#1088;&#1086;&#1074;&#1072;&#1085;&#1086;" TargetMode="External"/><Relationship Id="rId2736" Type="http://schemas.openxmlformats.org/officeDocument/2006/relationships/hyperlink" Target="&#1040;&#1055;&#1055;\2023\&#1040;&#1082;&#1090;%20&#1087;&#1088;&#1080;&#1077;&#1084;&#1072;-&#1087;&#1077;&#1088;&#1077;&#1076;&#1072;&#1095;&#1080;%20&#1056;&#1044;%20&#1055;&#1072;&#1088;&#1082;&#1085;&#1077;&#1092;&#1090;&#1100;%2014.07.2023.pdf" TargetMode="External"/><Relationship Id="rId610" Type="http://schemas.openxmlformats.org/officeDocument/2006/relationships/hyperlink" Target="&#1040;&#1055;&#1055;\2023\&#1040;&#1082;&#1090;%20&#1087;&#1088;&#1080;&#1077;&#1084;&#1072;-&#1087;&#1077;&#1088;&#1077;&#1076;&#1072;&#1095;&#1080;%20&#1056;&#1044;%20&#1055;&#1072;&#1088;&#1082;&#1085;&#1077;&#1092;&#1090;&#1100;%2007.09.2023.pdf" TargetMode="External"/><Relationship Id="rId708" Type="http://schemas.openxmlformats.org/officeDocument/2006/relationships/hyperlink" Target="&#1053;&#1072;&#1082;&#1083;&#1072;&#1076;&#1085;&#1099;&#1077;\2023\2023%2009%2020%20&#1041;&#1043;&#1048;_5483.pdf" TargetMode="External"/><Relationship Id="rId915" Type="http://schemas.openxmlformats.org/officeDocument/2006/relationships/hyperlink" Target="&#1056;&#1044;/&#1064;&#1080;&#1092;&#1088;%202.2.1%20(&#1055;&#1077;&#1088;&#1077;&#1089;&#1099;&#1087;&#1085;&#1072;&#1103;%20&#1089;&#1090;&#1072;&#1085;&#1094;%20&#8470;1)/&#1050;&#1046;%20-%20&#1082;&#1086;&#1085;&#1089;&#1090;&#1088;%20&#1078;&#1077;&#1083;&#1077;&#1079;&#1086;&#1073;/&#1050;&#1046;04/&#1040;&#1085;&#1085;&#1091;&#1083;&#1080;&#1088;&#1086;&#1074;&#1072;&#1085;&#1086;" TargetMode="External"/><Relationship Id="rId1240" Type="http://schemas.openxmlformats.org/officeDocument/2006/relationships/hyperlink" Target="&#1040;&#1055;&#1055;\2024\&#1040;&#1055;&#1055;%20&#1056;&#1044;%20&#1055;&#1072;&#1088;&#1082;&#1085;&#1077;&#1092;&#1090;&#1100;%2024.01.2024.pdf" TargetMode="External"/><Relationship Id="rId1338" Type="http://schemas.openxmlformats.org/officeDocument/2006/relationships/hyperlink" Target="&#1056;&#1044;\&#1064;&#1080;&#1092;&#1088;%205.1...5.4%20(&#1054;&#1073;&#1098;&#1077;&#1082;&#1090;&#1099;%20&#1080;&#1085;&#1078;&#1077;&#1085;&#1077;&#1088;&#1085;&#1086;&#1081;%20&#1080;&#1085;&#1092;&#1088;&#1072;&#1089;&#1090;&#1088;&#1091;&#1082;&#1090;&#1091;&#1088;&#1099;)\&#1040;&#1057;&#1059;&#1048;%20-%20&#1072;&#1074;&#1090;&#1086;&#1084;&#1072;&#1090;.%20&#1089;&#1080;&#1089;&#1090;.%20&#1091;&#1095;&#1077;&#1090;&#1072;\&#1040;&#1085;&#1085;&#1091;&#1083;&#1080;&#1088;&#1086;&#1074;&#1072;&#1085;&#1086;" TargetMode="External"/><Relationship Id="rId1545" Type="http://schemas.openxmlformats.org/officeDocument/2006/relationships/hyperlink" Target="&#1056;&#1044;/&#1064;&#1080;&#1092;&#1088;%202.1.3%20(&#1050;&#1043;%20&#8470;3)/&#1069;&#1054;&#1052;%20-%20&#1101;&#1083;%20&#1086;&#1089;&#1074;&#1077;&#1097;/&#1040;&#1085;&#1085;&#1091;&#1083;&#1080;&#1088;&#1086;&#1074;&#1072;&#1085;&#1086;" TargetMode="External"/><Relationship Id="rId2943" Type="http://schemas.openxmlformats.org/officeDocument/2006/relationships/hyperlink" Target="&#1056;&#1044;\&#1064;&#1080;&#1092;&#1088;%202.2.7%20(&#1055;&#1088;&#1080;&#1074;&#1086;&#1076;&#1085;&#1072;&#1103;%20&#1089;&#1090;&#1072;&#1085;&#1094;&#1080;&#1103;)\&#1050;&#1046;%20-%20&#1082;&#1086;&#1085;&#1089;&#1090;&#1088;%20&#1078;&#1077;&#1083;&#1077;&#1079;&#1086;&#1073;\&#1050;&#1046;02%20-%20&#1088;&#1086;&#1089;&#1090;&#1074;&#1077;&#1088;&#1082;&#1080;" TargetMode="External"/><Relationship Id="rId1100" Type="http://schemas.openxmlformats.org/officeDocument/2006/relationships/hyperlink" Target="&#1057;&#1044;\&#1064;&#1080;&#1092;&#1088;%207.1%20(&#1056;&#1077;&#1084;&#1086;&#1085;&#1090;&#1085;&#1086;-&#1084;&#1077;&#1093;&#1072;&#1085;&#1080;&#1095;%20&#1084;&#1072;&#1089;&#1090;&#1077;&#1088;&#1089;&#1082;&#1072;&#1103;)\&#1058;&#1052;\&#1088;&#1077;&#1074;.&#1042;" TargetMode="External"/><Relationship Id="rId1405" Type="http://schemas.openxmlformats.org/officeDocument/2006/relationships/hyperlink" Target="&#1053;&#1072;&#1082;&#1083;&#1072;&#1076;&#1085;&#1099;&#1077;\2020\2020%2011%2025%20&#1044;&#1055;_4441.pdf" TargetMode="External"/><Relationship Id="rId1752" Type="http://schemas.openxmlformats.org/officeDocument/2006/relationships/hyperlink" Target="&#1056;&#1044;\&#1064;&#1080;&#1092;&#1088;%202.2.5,%202.1.13%20(&#1055;&#1057;%20&#8470;5,%20&#1050;&#1043;%20&#8470;13)\&#1042;&#1050;%20-%20&#1074;&#1086;&#1076;&#1086;&#1089;&#1085;&#1072;&#1073;.%20&#1080;%20&#1082;&#1072;&#1085;&#1072;&#1083;&#1080;&#1079;\&#1040;&#1085;&#1085;&#1091;&#1083;&#1080;&#1088;&#1086;&#1074;&#1072;&#1085;&#1086;" TargetMode="External"/><Relationship Id="rId2803" Type="http://schemas.openxmlformats.org/officeDocument/2006/relationships/hyperlink" Target="&#1040;&#1055;&#1055;\2023\&#1040;&#1082;&#1090;%20&#1087;&#1088;&#1080;&#1077;&#1084;&#1072;-&#1087;&#1077;&#1088;&#1077;&#1076;&#1072;&#1095;&#1080;%20&#1056;&#1044;%20&#1055;&#1072;&#1088;&#1082;&#1085;&#1077;&#1092;&#1090;&#1100;%2016.10.2023.pdf" TargetMode="External"/><Relationship Id="rId44" Type="http://schemas.openxmlformats.org/officeDocument/2006/relationships/hyperlink" Target="&#1056;&#1044;\&#1064;&#1080;&#1092;&#1088;%202.2.3%20(&#1055;&#1077;&#1088;&#1077;&#1089;&#1099;&#1087;&#1085;&#1072;&#1103;%20&#1089;&#1090;&#1072;&#1085;&#1094;%20&#8470;3)\&#1058;&#1061;%20-%20&#1090;&#1077;&#1093;&#1085;&#1086;&#1083;&#1086;&#1075;&#1080;&#1103;%20&#1087;&#1088;&#1086;&#1080;&#1079;&#1074;&#1086;&#1076;&#1089;&#1090;&#1074;&#1072;\&#1040;&#1085;&#1085;&#1091;&#1083;&#1080;&#1088;&#1086;&#1074;&#1072;&#1085;&#1086;" TargetMode="External"/><Relationship Id="rId1612" Type="http://schemas.openxmlformats.org/officeDocument/2006/relationships/hyperlink" Target="&#1056;&#1044;/&#1064;&#1080;&#1092;&#1088;%202.2.6%20(&#1055;&#1077;&#1088;&#1077;&#1089;&#1099;&#1087;&#1085;&#1072;&#1103;%20&#1089;&#1090;&#1072;&#1085;&#1094;%20&#8470;6)/&#1050;&#1046;%20-%20&#1082;&#1086;&#1085;&#1089;&#1090;&#1088;%20&#1078;&#1077;&#1083;&#1077;&#1079;&#1086;&#1073;/&#1050;&#1046;1%20-%20&#1087;&#1077;&#1088;&#1077;&#1082;&#1088;&#1099;&#1090;&#1080;&#1103;/&#1040;&#1085;&#1085;&#1091;&#1083;&#1080;&#1088;" TargetMode="External"/><Relationship Id="rId1917" Type="http://schemas.openxmlformats.org/officeDocument/2006/relationships/hyperlink" Target="&#1056;&#1044;\&#1064;&#1080;&#1092;&#1088;%203.3.%20(&#1050;&#1091;&#1087;&#1086;&#1083;&#1100;&#1085;&#1099;&#1077;%20&#1089;&#1082;&#1083;&#1072;&#1076;&#1099;%203.3.1...3.3.8)\3.3\&#1042;&#1050;%20-%20&#1074;&#1086;&#1076;&#1086;&#1089;&#1085;,%20&#1082;&#1072;&#1085;&#1072;&#1083;&#1080;&#1079;\&#1040;&#1085;&#1085;&#1091;&#1083;&#1080;&#1088;&#1086;&#1074;&#1072;&#1085;&#1086;" TargetMode="External"/><Relationship Id="rId3065" Type="http://schemas.openxmlformats.org/officeDocument/2006/relationships/hyperlink" Target="&#1040;&#1055;&#1055;\2025\&#1056;&#1044;\25-1%20&#1040;&#1055;&#1055;%20&#1056;&#1044;%20&#1057;&#1086;&#1094;&#1055;&#1088;&#1086;&#1084;&#1057;&#1090;&#1088;&#1086;&#1081;%2021.01.2025.pdf" TargetMode="External"/><Relationship Id="rId3272" Type="http://schemas.openxmlformats.org/officeDocument/2006/relationships/hyperlink" Target="&#1040;&#1055;&#1055;\2024\2406-3%20&#1040;&#1055;&#1055;%20&#1056;&#1044;%20&#1055;&#1072;&#1088;&#1082;&#1085;&#1077;&#1092;&#1090;&#1100;%2021.06.2024.pdf" TargetMode="External"/><Relationship Id="rId193" Type="http://schemas.openxmlformats.org/officeDocument/2006/relationships/hyperlink" Target="&#1056;&#1044;/&#1064;&#1080;&#1092;&#1088;%205.4%20(&#1050;&#1086;&#1084;&#1087;&#1088;&#1077;&#1089;&#1089;&#1086;&#1088;&#1085;&#1072;&#1103;)/&#1050;&#1046;%20-%20&#1082;&#1086;&#1085;&#1089;&#1090;&#1088;%20&#1078;&#1077;&#1083;&#1077;&#1079;&#1086;&#1073;" TargetMode="External"/><Relationship Id="rId498" Type="http://schemas.openxmlformats.org/officeDocument/2006/relationships/hyperlink" Target="&#1040;&#1055;&#1055;\2022\&#1040;&#1082;&#1090;%20&#1087;&#1088;&#1080;&#1077;&#1084;&#1072;-&#1087;&#1077;&#1088;&#1077;&#1076;&#1072;&#1095;&#1080;%20&#1056;&#1044;%20&#1055;&#1072;&#1088;&#1082;&#1085;&#1077;&#1092;&#1090;&#1100;%2008.12.2022.pdf" TargetMode="External"/><Relationship Id="rId2081" Type="http://schemas.openxmlformats.org/officeDocument/2006/relationships/hyperlink" Target="&#1056;&#1044;/&#1064;&#1080;&#1092;&#1088;%202.2.5,%202.1.6,%202.1.13%20(&#1055;&#1057;%20&#8470;5,%20&#1050;&#1043;%20&#8470;%206,%2013)/&#1054;&#1047;&#1050;(&#1055;&#1054;&#1047;)%20-%20&#1086;&#1075;&#1085;&#1077;&#1079;&#1072;&#1097;" TargetMode="External"/><Relationship Id="rId2179" Type="http://schemas.openxmlformats.org/officeDocument/2006/relationships/hyperlink" Target="&#1053;&#1072;&#1082;&#1083;&#1072;&#1076;&#1085;&#1099;&#1077;\2023\2023%2003%2003%20&#1041;&#1043;&#1048;_1015.pdf" TargetMode="External"/><Relationship Id="rId3132" Type="http://schemas.openxmlformats.org/officeDocument/2006/relationships/hyperlink" Target="&#1056;&#1044;\&#1064;&#1080;&#1092;&#1088;%203.2%20(&#1050;&#1088;&#1099;&#1090;&#1099;&#1081;%20&#1089;&#1082;&#1083;&#1072;&#1076;%20&#8470;2)\&#1050;&#1052;%20-%20&#1082;&#1086;&#1085;&#1089;&#1090;&#1088;%20&#1084;&#1077;&#1090;&#1072;&#1083;&#1083;\&#1050;&#1052;6%20-%20&#1087;&#1083;&#1086;&#1097;&#1072;&#1076;.%20&#1080;%20&#1083;&#1077;&#1089;&#1090;.%20&#1082;&#1083;&#1080;&#1074;&#1083;&#1077;&#1085;&#1076;-&#1082;&#1072;&#1089;&#1082;&#1072;&#1076;&#1072;" TargetMode="External"/><Relationship Id="rId260" Type="http://schemas.openxmlformats.org/officeDocument/2006/relationships/hyperlink" Target="&#1056;&#1044;\&#1064;&#1080;&#1092;&#1088;%200.0%20(&#1042;&#1085;&#1091;&#1090;&#1088;&#1080;%20&#1074;&#1085;&#1077;&#1096;&#1085;&#1077;%20&#1087;&#1083;&#1086;&#1097;%20&#1089;&#1077;&#1090;&#1080;)\&#1043;&#1057;&#1053;%20-%20&#1075;&#1072;&#1079;&#1072;&#1089;&#1085;&#1072;&#1073;&#1078;%20&#1085;&#1072;&#1088;&#1091;&#1078;" TargetMode="External"/><Relationship Id="rId2386" Type="http://schemas.openxmlformats.org/officeDocument/2006/relationships/hyperlink" Target="&#1040;&#1055;&#1055;\2024\&#1054;&#1054;&#1054;%20&#1040;&#1083;&#1077;&#1082;&#1086;&#1085;-&#1056;&#1091;&#1089;\2411-2%20&#1040;&#1055;&#1055;%20&#1056;&#1044;%20&#1040;&#1083;&#1077;&#1082;&#1086;&#1085;-&#1056;&#1091;&#1089;%2011.11.2024.pdf" TargetMode="External"/><Relationship Id="rId2593" Type="http://schemas.openxmlformats.org/officeDocument/2006/relationships/hyperlink" Target="&#1056;&#1044;/&#1064;&#1080;&#1092;&#1088;%208.1%20(&#1050;&#1055;&#1055;-1%20&#1089;&#1084;&#1086;&#1090;&#1088;%20&#1101;&#1089;&#1090;%20&#1046;&#1044;)/&#1057;&#1057;%20-%20&#1089;&#1077;&#1090;&#1080;%20&#1089;&#1074;&#1103;&#1079;&#1080;/&#1040;&#1085;&#1085;&#1091;&#1083;&#1080;&#1088;&#1086;&#1074;&#1072;&#1085;&#1086;" TargetMode="External"/><Relationship Id="rId120" Type="http://schemas.openxmlformats.org/officeDocument/2006/relationships/hyperlink" Target="&#1056;&#1044;/&#1064;&#1080;&#1092;&#1088;%200.0%20(&#1042;&#1085;&#1091;&#1090;&#1088;&#1080;%20&#1074;&#1085;&#1077;&#1096;&#1085;&#1077;%20&#1087;&#1083;&#1086;&#1097;%20&#1089;&#1077;&#1090;&#1080;)/&#1057;&#1058;&#1042;.&#1057;&#1059;&#1041;(&#1057;&#1054;&#1058;)%20-&#1089;&#1080;&#1089;&#1090;%20&#1090;&#1077;&#1083;&#1077;&#1074;&#1080;&#1079;%20&#1074;&#1080;&#1076;&#1077;&#1086;&#1085;/&#1040;&#1085;&#1085;&#1091;&#1083;&#1080;&#1088;&#1086;&#1074;&#1072;&#1085;&#1086;" TargetMode="External"/><Relationship Id="rId358" Type="http://schemas.openxmlformats.org/officeDocument/2006/relationships/hyperlink" Target="&#1056;&#1044;\&#1064;&#1080;&#1092;&#1088;%200.0%20(&#1055;&#1091;&#1090;&#1080;%20&#1078;&#1077;&#1083;&#1077;&#1079;&#1085;&#1086;&#1076;&#1086;&#1088;&#1086;&#1078;&#1085;&#1099;&#1077;)\&#1055;&#1046;1\&#1040;&#1085;&#1085;&#1091;&#1083;&#1080;&#1088;&#1086;&#1074;&#1072;&#1085;&#1086;" TargetMode="External"/><Relationship Id="rId565" Type="http://schemas.openxmlformats.org/officeDocument/2006/relationships/hyperlink" Target="&#1040;&#1055;&#1055;\2023\&#1040;&#1082;&#1090;%20&#1087;&#1088;&#1080;&#1077;&#1084;&#1072;-&#1087;&#1077;&#1088;&#1077;&#1076;&#1072;&#1095;&#1080;%20&#1056;&#1044;%20&#1055;&#1072;&#1088;&#1082;&#1085;&#1077;&#1092;&#1090;&#1100;%2014.03.2023.pdf" TargetMode="External"/><Relationship Id="rId772" Type="http://schemas.openxmlformats.org/officeDocument/2006/relationships/hyperlink" Target="&#1053;&#1072;&#1082;&#1083;&#1072;&#1076;&#1085;&#1099;&#1077;\2024\2024%2004%2002%20&#1041;&#1043;&#1048;_1790.pdf" TargetMode="External"/><Relationship Id="rId1195" Type="http://schemas.openxmlformats.org/officeDocument/2006/relationships/hyperlink" Target="&#1057;&#1044;/&#1064;&#1080;&#1092;&#1088;%202.1.4%20(&#1050;&#1043;%20&#8470;4)/&#1069;&#1054;&#1052;%20-%20&#1101;&#1083;%20&#1086;&#1089;&#1074;&#1077;&#1097;" TargetMode="External"/><Relationship Id="rId2039" Type="http://schemas.openxmlformats.org/officeDocument/2006/relationships/hyperlink" Target="&#1056;&#1044;/&#1064;&#1080;&#1092;&#1088;%205.1.8%20(&#1058;&#1055;%20&#8470;7)/&#1050;&#1046;%20-%20&#1082;&#1086;&#1085;&#1089;&#1090;&#1088;%20&#1078;&#1077;&#1083;&#1077;&#1079;&#1086;&#1073;/&#1040;&#1085;&#1085;&#1091;&#1083;&#1080;&#1088;&#1086;&#1074;&#1072;&#1085;&#1086;" TargetMode="External"/><Relationship Id="rId2246" Type="http://schemas.openxmlformats.org/officeDocument/2006/relationships/hyperlink" Target="&#1056;&#1044;/&#1064;&#1080;&#1092;&#1088;%205.3%20(&#1050;&#1086;&#1090;&#1077;&#1083;&#1100;&#1085;&#1072;&#1103;)/&#1054;&#1042;%20-%20&#1086;&#1090;&#1087;&#1086;&#1087;&#1083;,%20&#1074;&#1077;&#1085;&#1090;,%20&#1082;&#1086;&#1085;&#1076;&#1080;&#1094;/&#1040;&#1085;&#1085;&#1091;&#1083;&#1080;&#1088;&#1086;&#1074;&#1072;&#1085;&#1086;" TargetMode="External"/><Relationship Id="rId2453" Type="http://schemas.openxmlformats.org/officeDocument/2006/relationships/hyperlink" Target="&#1056;&#1044;/&#1064;&#1080;&#1092;&#1088;%206.1%20(&#1040;&#1041;&#1050;)/&#1069;&#1054;&#1052;%20-%20&#1101;&#1083;&#1077;&#1082;&#1090;&#1088;&#1086;&#1086;&#1089;&#1074;&#1077;&#1097;/&#1040;&#1085;&#1085;&#1091;&#1083;&#1080;&#1088;&#1086;&#1074;&#1072;&#1085;&#1086;" TargetMode="External"/><Relationship Id="rId2660" Type="http://schemas.openxmlformats.org/officeDocument/2006/relationships/hyperlink" Target="&#1056;&#1044;\&#1064;&#1080;&#1092;&#1088;%203.3.%20(&#1050;&#1091;&#1087;&#1086;&#1083;&#1100;&#1085;&#1099;&#1077;%20&#1089;&#1082;&#1083;&#1072;&#1076;&#1099;%203.3.1...3.3.8)\3.3\&#1054;&#1042;%20-%20&#1086;&#1090;&#1086;&#1087;&#1083;,%20&#1074;&#1077;&#1085;&#1090;,%20&#1082;&#1086;&#1085;&#1076;&#1080;&#1094;" TargetMode="External"/><Relationship Id="rId2898" Type="http://schemas.openxmlformats.org/officeDocument/2006/relationships/hyperlink" Target="&#1040;&#1055;&#1055;\2023\&#1040;&#1082;&#1090;%20&#1087;&#1088;&#1080;&#1077;&#1084;&#1072;-&#1087;&#1077;&#1088;&#1077;&#1076;&#1072;&#1095;&#1080;%20&#1056;&#1044;%20&#1055;&#1072;&#1088;&#1082;&#1085;&#1077;&#1092;&#1090;&#1100;%2014.03.2023.pdf" TargetMode="External"/><Relationship Id="rId218" Type="http://schemas.openxmlformats.org/officeDocument/2006/relationships/hyperlink" Target="&#1056;&#1044;/&#1064;&#1080;&#1092;&#1088;%203.3.%20(&#1050;&#1091;&#1087;&#1086;&#1083;&#1100;&#1085;&#1099;&#1077;%20&#1089;&#1082;&#1083;&#1072;&#1076;&#1099;%203.3.1...3.3.8)/3.3/&#1050;&#1052;%20-%20&#1082;&#1086;&#1085;&#1089;&#1090;&#1088;%20&#1084;&#1077;&#1090;&#1072;&#1083;&#1083;/&#1050;&#1052;3%20-%20&#1085;&#1072;&#1082;&#1083;&#1086;&#1085;&#1085;&#1099;&#1077;%20&#1075;&#1072;&#1083;&#1077;&#1088;&#1077;&#1080;/&#1040;&#1085;&#1085;&#1091;&#1083;&#1080;&#1088;&#1086;&#1074;&#1072;&#1085;&#1086;" TargetMode="External"/><Relationship Id="rId425" Type="http://schemas.openxmlformats.org/officeDocument/2006/relationships/hyperlink" Target="&#1056;&#1044;\&#1064;&#1080;&#1092;&#1088;%200.0%20(&#1055;&#1091;&#1090;&#1080;%20&#1078;&#1077;&#1083;&#1077;&#1079;&#1085;&#1086;&#1076;&#1086;&#1088;&#1086;&#1078;&#1085;&#1099;&#1077;)\&#1055;&#1046;2\&#1040;&#1085;&#1085;&#1091;&#1083;&#1080;&#1088;&#1086;&#1074;&#1072;&#1085;&#1086;" TargetMode="External"/><Relationship Id="rId632" Type="http://schemas.openxmlformats.org/officeDocument/2006/relationships/hyperlink" Target="&#1040;&#1055;&#1055;\2023\&#1040;&#1082;&#1090;%20&#1087;&#1088;&#1080;&#1077;&#1084;&#1072;-&#1087;&#1077;&#1088;&#1077;&#1076;&#1072;&#1095;&#1080;%20&#1056;&#1044;%20&#1055;&#1072;&#1088;&#1082;&#1085;&#1077;&#1092;&#1090;&#1100;%2008.09.2023.pdf" TargetMode="External"/><Relationship Id="rId1055" Type="http://schemas.openxmlformats.org/officeDocument/2006/relationships/hyperlink" Target="&#1056;&#1044;/&#1064;&#1080;&#1092;&#1088;%202.2.1%20(&#1055;&#1077;&#1088;&#1077;&#1089;&#1099;&#1087;&#1085;&#1072;&#1103;%20&#1089;&#1090;&#1072;&#1085;&#1094;%20&#8470;1)/&#1050;&#1046;%20-%20&#1082;&#1086;&#1085;&#1089;&#1090;&#1088;%20&#1078;&#1077;&#1083;&#1077;&#1079;&#1086;&#1073;/&#1050;&#1046;04" TargetMode="External"/><Relationship Id="rId1262" Type="http://schemas.openxmlformats.org/officeDocument/2006/relationships/hyperlink" Target="&#1056;&#1044;\&#1064;&#1080;&#1092;&#1088;%203.2%20(&#1050;&#1088;&#1099;&#1090;&#1099;&#1081;%20&#1089;&#1082;&#1083;&#1072;&#1076;%20&#8470;2)\&#1040;&#1056;%20-%20&#1072;&#1088;&#1093;&#1080;&#1090;%20&#1088;&#1077;&#1096;\&#1040;&#1085;&#1085;&#1091;&#1083;&#1080;&#1088;&#1086;&#1074;&#1072;&#1085;&#1086;" TargetMode="External"/><Relationship Id="rId2106" Type="http://schemas.openxmlformats.org/officeDocument/2006/relationships/hyperlink" Target="&#1056;&#1044;/&#1064;&#1080;&#1092;&#1088;%205.2.1%20(&#1054;&#1095;&#1080;&#1089;&#1090;&#1085;&#1099;&#1077;%20&#1089;&#1086;&#1086;&#1088;&#1091;&#1078;&#1077;&#1085;&#1080;&#1103;%20&#1082;&#1072;&#1085;&#1072;&#1083;&#1080;&#1079;&#1072;&#1094;&#1080;&#1080;%20&#1069;&#1050;&#1054;&#1057;)/&#1043;&#1055;%20-%20&#1075;&#1077;&#1085;.%20&#1087;&#1083;&#1072;&#1085;/&#1040;&#1085;&#1085;&#1091;&#1083;&#1080;&#1088;&#1086;&#1074;&#1072;&#1085;&#1086;" TargetMode="External"/><Relationship Id="rId2313" Type="http://schemas.openxmlformats.org/officeDocument/2006/relationships/hyperlink" Target="&#1040;&#1055;&#1055;\2024\2411-1%20&#1040;&#1055;&#1055;%20&#1056;&#1044;%20&#1055;&#1072;&#1088;&#1082;&#1085;&#1077;&#1092;&#1090;&#1100;%2001.11.2024.pdf" TargetMode="External"/><Relationship Id="rId2520" Type="http://schemas.openxmlformats.org/officeDocument/2006/relationships/hyperlink" Target="&#1056;&#1044;/&#1064;&#1080;&#1092;&#1088;%207.1%20(&#1056;&#1052;&#1052;)/&#1054;&#1042;%20-%20&#1086;&#1090;&#1087;&#1083;,%20&#1074;&#1077;&#1085;&#1090;,%20&#1082;&#1086;&#1085;&#1076;&#1080;&#1094;/&#1040;&#1085;&#1085;&#1091;&#1083;&#1080;&#1088;&#1086;&#1074;&#1072;&#1085;&#1086;" TargetMode="External"/><Relationship Id="rId2758" Type="http://schemas.openxmlformats.org/officeDocument/2006/relationships/hyperlink" Target="&#1040;&#1055;&#1055;\2023\&#1040;&#1082;&#1090;%20&#1087;&#1088;&#1080;&#1077;&#1084;&#1072;-&#1087;&#1077;&#1088;&#1077;&#1076;&#1072;&#1095;&#1080;%20&#1056;&#1044;%20&#1055;&#1072;&#1088;&#1082;&#1085;&#1077;&#1092;&#1090;&#1100;%2026.07.2023.pdf" TargetMode="External"/><Relationship Id="rId2965" Type="http://schemas.openxmlformats.org/officeDocument/2006/relationships/hyperlink" Target="&#1040;&#1055;&#1055;\2024\&#1040;&#1055;&#1055;%20&#1056;&#1044;%20&#1055;&#1072;&#1088;&#1082;&#1085;&#1077;&#1092;&#1090;&#1100;%2013.02.2024.pdf" TargetMode="External"/><Relationship Id="rId937" Type="http://schemas.openxmlformats.org/officeDocument/2006/relationships/hyperlink" Target="&#1056;&#1044;/&#1064;&#1080;&#1092;&#1088;%202.1.12%20(&#1050;&#1043;%20&#8470;12)/&#1040;&#1056;%20-%20&#1072;&#1088;&#1093;&#1080;&#1090;%20&#1088;&#1077;&#1096;/&#1040;&#1085;&#1085;&#1091;&#1083;&#1080;&#1088;&#1086;&#1074;&#1072;&#1085;&#1086;" TargetMode="External"/><Relationship Id="rId1122" Type="http://schemas.openxmlformats.org/officeDocument/2006/relationships/hyperlink" Target="&#1056;&#1044;\&#1064;&#1080;&#1092;&#1088;%201.1,%201.2,%202.1.0%20(&#1057;&#1056;&#1042;,%20&#1047;&#1058;,%20&#1058;&#1086;&#1085;&#1085;&#1077;&#1083;&#1100;)\&#1058;&#1061;%20-%20&#1090;&#1077;&#1093;&#1085;&#1086;&#1083;&#1086;&#1075;&#1080;&#1103;%20&#1087;&#1088;&#1086;&#1080;&#1079;&#1074;&#1086;&#1076;&#1089;&#1090;&#1074;&#1072;\&#1040;&#1085;&#1085;&#1091;&#1083;&#1080;&#1088;&#1086;&#1074;&#1072;&#1085;&#1086;" TargetMode="External"/><Relationship Id="rId1567" Type="http://schemas.openxmlformats.org/officeDocument/2006/relationships/hyperlink" Target="&#1056;&#1044;/&#1064;&#1080;&#1092;&#1088;%202.1.5%20(&#1050;&#1043;%20&#8470;5)/&#1050;&#1046;%20-%20&#1082;&#1086;&#1085;&#1089;&#1090;&#1088;%20&#1078;&#1077;&#1083;&#1077;&#1079;&#1086;&#1073;/&#1050;&#1046;01%20-%20&#1057;&#1074;&#1072;&#1081;&#1085;&#1086;&#1077;%20&#1086;&#1089;&#1085;&#1086;&#1074;&#1072;&#1085;&#1080;&#1077;/&#1040;&#1085;&#1085;&#1091;&#1083;&#1080;&#1088;&#1086;&#1074;&#1072;&#1085;&#1086;" TargetMode="External"/><Relationship Id="rId1774" Type="http://schemas.openxmlformats.org/officeDocument/2006/relationships/hyperlink" Target="&#1056;&#1044;/&#1064;&#1080;&#1092;&#1088;%202.2.6%20(&#1055;&#1077;&#1088;&#1077;&#1089;&#1099;&#1087;&#1085;&#1072;&#1103;%20&#1089;&#1090;&#1072;&#1085;&#1094;%20&#8470;6)/&#1040;&#1056;%20-%20&#1072;&#1088;&#1093;&#1080;&#1090;%20&#1088;&#1077;&#1096;/&#1040;&#1085;&#1085;&#1091;&#1083;&#1080;&#1088;&#1086;&#1074;&#1072;&#1085;&#1086;" TargetMode="External"/><Relationship Id="rId1981" Type="http://schemas.openxmlformats.org/officeDocument/2006/relationships/hyperlink" Target="&#1056;&#1044;/&#1064;&#1080;&#1092;&#1088;%203.4.%20(&#1040;&#1085;&#1075;&#1072;&#1088;%20&#1076;&#1083;&#1103;%20&#1058;&#1052;&#1062;)/&#1048;&#1057;&#1041;%20-%20&#1080;&#1085;&#1090;&#1077;&#1075;&#1088;%20&#1089;&#1080;&#1089;&#1090;%20&#1073;&#1077;&#1079;&#1086;&#1087;/&#1040;&#1085;&#1085;&#1091;&#1083;&#1080;&#1088;&#1086;&#1074;&#1072;&#1085;&#1086;" TargetMode="External"/><Relationship Id="rId2618" Type="http://schemas.openxmlformats.org/officeDocument/2006/relationships/hyperlink" Target="&#1056;&#1044;\&#1064;&#1080;&#1092;&#1088;%208.2%20(&#1050;&#1055;&#1055;%20&#8470;2)\&#1054;&#1042;%20-%20&#1086;&#1090;&#1086;&#1087;&#1083;,%20&#1074;&#1077;&#1085;&#1090;,%20&#1082;&#1086;&#1085;&#1076;&#1080;&#1094;\&#1040;&#1085;&#1085;&#1091;&#1083;&#1080;&#1088;&#1086;&#1074;&#1072;&#1085;&#1086;" TargetMode="External"/><Relationship Id="rId2825" Type="http://schemas.openxmlformats.org/officeDocument/2006/relationships/hyperlink" Target="&#1057;&#1044;\&#1064;&#1080;&#1092;&#1088;%202.1.2,%202.1.7%20(&#1050;&#1043;%20&#8470;2,%207)\&#1042;&#1050;\&#1042;&#1050;3\&#1088;&#1077;&#1074;.&#1040;" TargetMode="External"/><Relationship Id="rId66" Type="http://schemas.openxmlformats.org/officeDocument/2006/relationships/hyperlink" Target="&#1056;&#1044;/&#1064;&#1080;&#1092;&#1088;%203.2%20(&#1050;&#1088;&#1099;&#1090;&#1099;&#1081;%20&#1089;&#1082;&#1083;&#1072;&#1076;%20&#8470;2)/&#1050;&#1046;%20-&#1082;&#1086;&#1085;&#1089;&#1090;&#1088;%20&#1078;&#1077;&#1083;&#1077;&#1079;&#1086;&#1073;/&#1050;&#1046;1.&#1057;&#1059;&#1041;%20-%20&#1092;&#1091;&#1085;&#1076;&#1072;&#1084;&#1077;&#1085;&#1090;&#1099;/&#1040;&#1085;&#1085;&#1091;&#1083;&#1080;&#1088;&#1086;&#1074;&#1072;&#1085;&#1086;" TargetMode="External"/><Relationship Id="rId1427" Type="http://schemas.openxmlformats.org/officeDocument/2006/relationships/hyperlink" Target="&#1056;&#1044;\&#1064;&#1080;&#1092;&#1088;%203.3.%20(&#1050;&#1091;&#1087;&#1086;&#1083;&#1100;&#1085;&#1099;&#1077;%20&#1089;&#1082;&#1083;&#1072;&#1076;&#1099;%203.3.1...3.3.8)\3.3\&#1040;&#1054;&#1042;%20-%20&#1072;&#1074;&#1090;.%20&#1089;&#1080;&#1089;.%20&#1086;&#1090;&#1086;&#1087;&#1083;.,%20&#1074;&#1077;&#1085;&#1090;.%20&#1080;%20&#1082;&#1086;&#1085;&#1076;" TargetMode="External"/><Relationship Id="rId1634" Type="http://schemas.openxmlformats.org/officeDocument/2006/relationships/hyperlink" Target="&#1053;&#1072;&#1082;&#1083;&#1072;&#1076;&#1085;&#1099;&#1077;\2023\2023%2011%2017%20&#1041;&#1043;&#1048;_6931.pdf" TargetMode="External"/><Relationship Id="rId1841" Type="http://schemas.openxmlformats.org/officeDocument/2006/relationships/hyperlink" Target="&#1056;&#1044;/&#1064;&#1080;&#1092;&#1088;%203.1%20(&#1050;&#1088;&#1099;&#1090;&#1099;&#1081;%20&#1089;&#1082;&#1083;&#1072;&#1076;%20%20&#8470;1)/&#1069;&#1054;&#1052;%20+&#1057;&#1069;&#1054;%20-%20&#1101;&#1083;%20&#1086;&#1089;&#1074;&#1077;&#1097;/&#1040;&#1085;&#1085;&#1091;&#1083;&#1080;&#1088;&#1086;&#1074;&#1072;&#1085;&#1086;" TargetMode="External"/><Relationship Id="rId3087" Type="http://schemas.openxmlformats.org/officeDocument/2006/relationships/hyperlink" Target="&#1057;&#1044;/&#1064;&#1080;&#1092;&#1088;%202.1.5%20(&#1050;&#1043;%20&#8470;5)/&#1055;&#1059;%20-%20&#1087;&#1099;&#1083;&#1077;&#1091;&#1076;&#1072;&#1083;&#1077;&#1085;&#1080;&#1077;" TargetMode="External"/><Relationship Id="rId1939" Type="http://schemas.openxmlformats.org/officeDocument/2006/relationships/hyperlink" Target="&#1056;&#1044;/&#1064;&#1080;&#1092;&#1088;%203.3.%20(&#1050;&#1091;&#1087;&#1086;&#1083;&#1100;&#1085;&#1099;&#1077;%20&#1089;&#1082;&#1083;&#1072;&#1076;&#1099;%203.3.1...3.3.8)/3.3/&#1050;&#1046;%20-%20&#1082;&#1086;&#1085;&#1089;&#1090;&#1088;%20&#1078;&#1077;&#1083;&#1077;&#1079;&#1086;&#1073;/&#1050;&#1046;03.&#1057;&#1059;&#1041;%20-%20&#1092;&#1091;&#1085;&#1076;&#1072;&#1084;&#1077;&#1085;&#1090;&#1099;%20&#1086;&#1087;&#1086;&#1088;/&#1040;&#1085;&#1085;&#1091;&#1083;&#1080;&#1088;&#1086;&#1074;&#1072;&#1085;&#1086;" TargetMode="External"/><Relationship Id="rId1701" Type="http://schemas.openxmlformats.org/officeDocument/2006/relationships/hyperlink" Target="&#1056;&#1044;/&#1064;&#1080;&#1092;&#1088;%202.2.2%20(&#1055;&#1077;&#1088;&#1077;&#1089;&#1099;&#1087;&#1085;&#1072;&#1103;%20&#1089;&#1090;&#1072;&#1085;&#1094;%20&#8470;2)/&#1050;&#1046;%20-%20&#1082;&#1086;&#1085;&#1089;&#1090;&#1088;%20&#1078;&#1077;&#1083;&#1077;&#1079;&#1086;&#1073;/&#1050;&#1046;02%20-%20&#1088;&#1086;&#1089;&#1090;&#1074;&#1077;&#1088;&#1082;&#1080;/&#1040;&#1085;&#1085;&#1091;&#1083;&#1080;&#1088;&#1086;&#1074;&#1072;&#1085;&#1086;" TargetMode="External"/><Relationship Id="rId3154" Type="http://schemas.openxmlformats.org/officeDocument/2006/relationships/hyperlink" Target="&#1040;&#1055;&#1055;\2025\&#1057;&#1044;\25-3%20&#1040;&#1055;&#1055;%20&#1057;&#1044;%20&#1040;&#1083;&#1077;&#1082;&#1086;&#1085;-&#1056;&#1091;&#1089;%2027.02.2025.pdf" TargetMode="External"/><Relationship Id="rId282" Type="http://schemas.openxmlformats.org/officeDocument/2006/relationships/hyperlink" Target="&#1056;&#1044;/&#1064;&#1080;&#1092;&#1088;%200.0%20(&#1042;&#1085;&#1091;&#1090;&#1088;&#1080;%20&#1074;&#1085;&#1077;&#1096;&#1085;&#1077;%20&#1087;&#1083;&#1086;&#1097;%20&#1089;&#1077;&#1090;&#1080;)/&#1069;&#1053;%20-%20&#1085;&#1072;&#1088;&#1091;&#1078;%20&#1101;&#1083;&#1086;&#1089;&#1074;&#1077;&#1097;/&#1040;&#1085;&#1085;&#1091;&#1083;&#1080;&#1088;&#1086;&#1074;&#1072;&#1085;&#1086;" TargetMode="External"/><Relationship Id="rId587" Type="http://schemas.openxmlformats.org/officeDocument/2006/relationships/hyperlink" Target="&#1040;&#1055;&#1055;\2023\&#1040;&#1082;&#1090;%20&#1087;&#1088;&#1080;&#1077;&#1084;&#1072;-&#1087;&#1077;&#1088;&#1077;&#1076;&#1072;&#1095;&#1080;%20&#1056;&#1044;%20&#1055;&#1072;&#1088;&#1082;&#1085;&#1077;&#1092;&#1090;&#1100;%2029.08.2023.pdf" TargetMode="External"/><Relationship Id="rId2170" Type="http://schemas.openxmlformats.org/officeDocument/2006/relationships/hyperlink" Target="&#1053;&#1072;&#1082;&#1083;&#1072;&#1076;&#1085;&#1099;&#1077;\2023\2023%2008%2014%20&#1041;&#1043;&#1048;_4656.pdf" TargetMode="External"/><Relationship Id="rId2268" Type="http://schemas.openxmlformats.org/officeDocument/2006/relationships/hyperlink" Target="&#1056;&#1044;/&#1064;&#1080;&#1092;&#1088;%206.1%20(&#1040;&#1041;&#1050;)/&#1040;&#1048;%20-%20&#1076;&#1080;&#1079;&#1072;&#1081;&#1085;%20&#1087;&#1088;&#1086;&#1077;&#1082;&#1090;/&#1069;&#1090;&#1072;&#1078;&#1080;%20&#1056;&#1044;" TargetMode="External"/><Relationship Id="rId3014" Type="http://schemas.openxmlformats.org/officeDocument/2006/relationships/hyperlink" Target="&#1057;&#1044;/&#1064;&#1080;&#1092;&#1088;%202.1.5,2.1.6,2.1.8..2.1.10,2.1.12,2.1.13,2.2.4..2.2.6/&#1055;&#1058;%20-%20&#1089;&#1080;&#1089;.%20&#1072;&#1074;&#1090;&#1086;&#1084;&#1072;&#1090;%20&#1087;&#1086;&#1078;&#1072;&#1088;&#1086;&#1090;" TargetMode="External"/><Relationship Id="rId3221" Type="http://schemas.openxmlformats.org/officeDocument/2006/relationships/hyperlink" Target="&#1056;&#1044;\&#1064;&#1080;&#1092;&#1088;%201.1%20(&#1057;&#1090;&#1072;&#1085;&#1094;&#1080;&#1103;%20&#1088;&#1072;&#1079;&#1075;&#1088;%20&#1074;&#1072;&#1075;&#1086;&#1085;&#1086;&#1074;)\&#1050;&#1046;%20-%20&#1082;&#1086;&#1085;&#1089;&#1090;&#1088;%20&#1078;&#1077;&#1083;&#1077;&#1079;&#1086;&#1073;\&#1050;&#1046;06\&#1048;&#1079;&#1084;.2" TargetMode="External"/><Relationship Id="rId8" Type="http://schemas.openxmlformats.org/officeDocument/2006/relationships/hyperlink" Target="&#1056;&#1044;\&#1064;&#1080;&#1092;&#1088;%203.3.%20(&#1050;&#1091;&#1087;&#1086;&#1083;&#1100;&#1085;&#1099;&#1077;%20&#1089;&#1082;&#1083;&#1072;&#1076;&#1099;%203.3.1...3.3.8)\3.3\&#1040;&#1057;&#1059;&#1048;%20-%20&#1072;&#1074;&#1090;&#1086;&#1084;&#1072;&#1090;.%20&#1089;&#1080;&#1089;&#1090;.%20&#1091;&#1095;&#1077;&#1090;&#1072;\&#1040;&#1085;&#1085;&#1091;&#1083;&#1080;&#1088;&#1086;&#1074;&#1072;&#1085;&#1086;" TargetMode="External"/><Relationship Id="rId142" Type="http://schemas.openxmlformats.org/officeDocument/2006/relationships/hyperlink" Target="&#1056;&#1044;/&#1064;&#1080;&#1092;&#1088;%202.1.2,%202.1.7%20(&#1050;&#1043;%20&#8470;2,%207)/&#1040;&#1054;&#1042;%20-%20&#1072;&#1074;&#1090;&#1086;&#1084;.%20&#1089;&#1080;&#1089;.%20&#1086;&#1090;&#1086;&#1087;.,%20&#1074;&#1077;&#1085;.%20&#1080;%20&#1082;&#1086;&#1085;&#1076;" TargetMode="External"/><Relationship Id="rId447" Type="http://schemas.openxmlformats.org/officeDocument/2006/relationships/hyperlink" Target="&#1056;&#1044;/&#1064;&#1080;&#1092;&#1088;%201.1,%201.2%20(&#1057;&#1056;&#1042;,%20&#1047;&#1076;&#1072;&#1085;&#1080;&#1077;%20&#1090;&#1088;&#1072;&#1085;&#1089;&#1073;)/&#1057;&#1057;.&#1057;&#1059;&#1041;%20-%20&#1089;&#1080;&#1089;&#1090;&#1077;&#1084;&#1099;%20&#1089;&#1074;&#1103;&#1079;&#1080;/&#1040;&#1085;&#1085;&#1091;&#1083;&#1080;&#1088;&#1086;&#1074;&#1072;&#1085;&#1086;" TargetMode="External"/><Relationship Id="rId794" Type="http://schemas.openxmlformats.org/officeDocument/2006/relationships/hyperlink" Target="&#1056;&#1044;\&#1064;&#1080;&#1092;&#1088;%201.1%20(&#1057;&#1090;&#1072;&#1085;&#1094;&#1080;&#1103;%20&#1088;&#1072;&#1079;&#1075;&#1088;%20&#1074;&#1072;&#1075;&#1086;&#1085;&#1086;&#1074;)\&#1050;&#1046;%20-%20&#1082;&#1086;&#1085;&#1089;&#1090;&#1088;%20&#1078;&#1077;&#1083;&#1077;&#1079;&#1086;&#1073;\&#1050;&#1046;06\&#1040;&#1085;&#1085;&#1091;&#1083;&#1080;&#1088;&#1086;&#1074;&#1072;&#1085;&#1086;" TargetMode="External"/><Relationship Id="rId1077" Type="http://schemas.openxmlformats.org/officeDocument/2006/relationships/hyperlink" Target="&#1040;&#1055;&#1055;\2023\&#1040;&#1082;&#1090;%20&#1087;&#1088;&#1080;&#1077;&#1084;&#1072;-&#1087;&#1077;&#1088;&#1077;&#1076;&#1072;&#1095;&#1080;%20&#1056;&#1044;%20&#1055;&#1072;&#1088;&#1082;&#1085;&#1077;&#1092;&#1090;&#1100;%2017.01.2023.pdf" TargetMode="External"/><Relationship Id="rId2030" Type="http://schemas.openxmlformats.org/officeDocument/2006/relationships/hyperlink" Target="&#1056;&#1044;/&#1064;&#1080;&#1092;&#1088;%205.1.5%20(&#1058;&#1055;%20&#8470;5)/&#1069;&#1057;%20-%20&#1101;&#1083;&#1077;&#1082;&#1090;&#1088;&#1086;&#1089;&#1085;&#1072;&#1073;/&#1040;&#1085;&#1085;&#1091;&#1083;&#1080;&#1088;&#1086;&#1074;&#1072;&#1085;&#1086;" TargetMode="External"/><Relationship Id="rId2128" Type="http://schemas.openxmlformats.org/officeDocument/2006/relationships/hyperlink" Target="&#1053;&#1072;&#1082;&#1083;&#1072;&#1076;&#1085;&#1099;&#1077;\2023\2023%2009%2019%204.pdf" TargetMode="External"/><Relationship Id="rId2475" Type="http://schemas.openxmlformats.org/officeDocument/2006/relationships/hyperlink" Target="&#1056;&#1044;/&#1064;&#1080;&#1092;&#1088;%207.1%20(&#1056;&#1052;&#1052;)/&#1040;&#1056;%20-%20&#1072;&#1088;&#1093;&#1080;&#1090;%20&#1088;&#1077;&#1096;/&#1040;&#1085;&#1085;&#1091;&#1083;&#1080;&#1088;" TargetMode="External"/><Relationship Id="rId2682" Type="http://schemas.openxmlformats.org/officeDocument/2006/relationships/hyperlink" Target="&#1040;&#1055;&#1055;\2024\&#1040;&#1055;&#1055;%20&#1056;&#1044;%20&#1055;&#1072;&#1088;&#1082;&#1085;&#1077;&#1092;&#1090;&#1100;%2027.05.2024.pdf" TargetMode="External"/><Relationship Id="rId2987" Type="http://schemas.openxmlformats.org/officeDocument/2006/relationships/hyperlink" Target="&#1057;&#1044;/&#1064;&#1080;&#1092;&#1088;%202.1.5%20(&#1050;&#1043;%20&#8470;5)/&#1040;&#1056;%20-%20&#1072;&#1088;&#1093;&#1080;&#1090;%20&#1088;&#1077;&#1096;" TargetMode="External"/><Relationship Id="rId654" Type="http://schemas.openxmlformats.org/officeDocument/2006/relationships/hyperlink" Target="&#1040;&#1055;&#1055;\2024\&#1040;&#1055;&#1055;%20&#1056;&#1044;%20&#1055;&#1072;&#1088;&#1082;&#1085;&#1077;&#1092;&#1090;&#1100;%2025.01.2024.pdf" TargetMode="External"/><Relationship Id="rId861" Type="http://schemas.openxmlformats.org/officeDocument/2006/relationships/hyperlink" Target="&#1056;&#1044;/&#1064;&#1080;&#1092;&#1088;%202.1.3%20(&#1050;&#1043;%20&#8470;3)/&#1040;&#1056;%20-%20&#1072;&#1088;&#1093;&#1080;&#1090;%20&#1088;&#1077;&#1096;" TargetMode="External"/><Relationship Id="rId959" Type="http://schemas.openxmlformats.org/officeDocument/2006/relationships/hyperlink" Target="&#1056;&#1044;/&#1064;&#1080;&#1092;&#1088;%202.2.3%20(&#1055;&#1077;&#1088;&#1077;&#1089;&#1099;&#1087;&#1085;&#1072;&#1103;%20&#1089;&#1090;&#1072;&#1085;&#1094;%20&#8470;3)/&#1050;&#1046;%20-%20&#1082;&#1086;&#1085;&#1089;&#1090;&#1088;%20&#1078;&#1077;&#1083;&#1077;&#1079;&#1086;&#1073;/&#1050;&#1046;1%20-%20&#1087;&#1077;&#1088;&#1077;&#1082;&#1088;&#1099;&#1090;&#1080;&#1103;/&#1040;&#1085;&#1085;&#1091;&#1083;&#1080;&#1088;&#1086;&#1074;&#1072;&#1085;&#1086;" TargetMode="External"/><Relationship Id="rId1284" Type="http://schemas.openxmlformats.org/officeDocument/2006/relationships/hyperlink" Target="&#1053;&#1072;&#1082;&#1083;&#1072;&#1076;&#1085;&#1099;&#1077;\2022\2022%2011%2007%20&#1041;&#1043;&#1048;_5580.pdf" TargetMode="External"/><Relationship Id="rId1491" Type="http://schemas.openxmlformats.org/officeDocument/2006/relationships/hyperlink" Target="&#1056;&#1044;/&#1064;&#1080;&#1092;&#1088;%202.1.0,%202.2.1%20(&#1058;&#1086;&#1085;&#1085;&#1077;&#1083;&#1100;%20&#1055;&#1057;%20&#8470;1)/&#1042;&#1050;%20-%20&#1074;&#1085;&#1091;&#1090;&#1088;.%20&#1089;&#1080;&#1089;.%20&#1042;&#1080;&#1050;/&#1040;&#1085;&#1085;&#1091;&#1083;&#1080;&#1088;&#1086;&#1074;&#1072;&#1085;&#1086;" TargetMode="External"/><Relationship Id="rId1589" Type="http://schemas.openxmlformats.org/officeDocument/2006/relationships/hyperlink" Target="&#1056;&#1044;\&#1064;&#1080;&#1092;&#1088;%202.1.11%20(&#1050;&#1043;%20&#8470;11)\&#1050;&#1046;%20-%20&#1082;&#1086;&#1085;&#1089;&#1090;&#1088;%20&#1078;&#1077;&#1083;&#1077;&#1079;&#1086;&#1073;\&#1050;&#1046;02%20-%20&#1056;&#1086;&#1089;&#1090;&#1074;&#1077;&#1088;&#1082;&#1080;" TargetMode="External"/><Relationship Id="rId2335" Type="http://schemas.openxmlformats.org/officeDocument/2006/relationships/hyperlink" Target="&#1053;&#1072;&#1082;&#1083;&#1072;&#1076;&#1085;&#1099;&#1077;\2024\2024%2010%2031%20&#1041;&#1043;&#1048;_5889.pdf" TargetMode="External"/><Relationship Id="rId2542" Type="http://schemas.openxmlformats.org/officeDocument/2006/relationships/hyperlink" Target="&#1056;&#1044;/&#1064;&#1080;&#1092;&#1088;%207.1%20(&#1056;&#1052;&#1052;)/&#1069;&#1054;&#1052;%20-%20&#1101;&#1083;%20&#1086;&#1089;&#1074;&#1077;&#1097;/&#1040;&#1085;&#1085;&#1091;&#1083;&#1080;&#1088;&#1086;&#1074;&#1072;&#1085;&#1086;" TargetMode="External"/><Relationship Id="rId307" Type="http://schemas.openxmlformats.org/officeDocument/2006/relationships/hyperlink" Target="&#1056;&#1044;/&#1064;&#1080;&#1092;&#1088;%201.1%20(&#1057;&#1090;&#1072;&#1085;&#1094;&#1080;&#1103;%20&#1088;&#1072;&#1079;&#1075;&#1088;%20&#1074;&#1072;&#1075;&#1086;&#1085;&#1086;&#1074;)/&#1050;&#1046;%20-%20&#1082;&#1086;&#1085;&#1089;&#1090;&#1088;%20&#1078;&#1077;&#1083;&#1077;&#1079;&#1086;&#1073;/&#1050;&#1046;02/&#1040;&#1085;&#1085;&#1091;&#1083;&#1080;&#1088;&#1086;&#1074;&#1072;&#1085;&#1086;" TargetMode="External"/><Relationship Id="rId514" Type="http://schemas.openxmlformats.org/officeDocument/2006/relationships/hyperlink" Target="&#1040;&#1055;&#1055;\2023\&#1040;&#1082;&#1090;%20&#1087;&#1088;&#1080;&#1077;&#1084;&#1072;-&#1087;&#1077;&#1088;&#1077;&#1076;&#1072;&#1095;&#1080;%20&#1056;&#1044;%20&#1055;&#1072;&#1088;&#1082;&#1085;&#1077;&#1092;&#1090;&#1100;%2005.12.2023.pdf" TargetMode="External"/><Relationship Id="rId721" Type="http://schemas.openxmlformats.org/officeDocument/2006/relationships/hyperlink" Target="&#1053;&#1072;&#1082;&#1083;&#1072;&#1076;&#1085;&#1099;&#1077;\2023\2023%2008%2008%20&#1041;&#1043;&#1048;_4505.pdf" TargetMode="External"/><Relationship Id="rId1144" Type="http://schemas.openxmlformats.org/officeDocument/2006/relationships/hyperlink" Target="&#1040;&#1055;&#1055;\2024\&#1054;&#1054;&#1054;%20&#1058;&#1050;%20&#171;&#1058;&#1077;&#1083;&#1077;&#1089;&#1074;&#1103;&#1079;&#1100;&#187;\2406-4%20&#1040;&#1055;&#1055;%20&#1056;&#1044;%20&#1058;&#1077;&#1083;&#1077;&#1089;&#1074;&#1103;&#1079;&#1100;%2027.06.2024.pdf" TargetMode="External"/><Relationship Id="rId1351" Type="http://schemas.openxmlformats.org/officeDocument/2006/relationships/hyperlink" Target="&#1056;&#1044;/&#1064;&#1080;&#1092;&#1088;%202.1.2,%202.1.7%20(&#1050;&#1043;%20&#8470;2,%207)/&#1054;&#1047;&#1050;%20(&#1055;&#1054;&#1047;)-%20&#1086;&#1075;&#1085;&#1077;&#1079;&#1072;&#1097;/&#1040;&#1085;&#1085;&#1091;&#1083;&#1080;&#1088;&#1086;&#1074;&#1072;&#1085;&#1086;" TargetMode="External"/><Relationship Id="rId1449" Type="http://schemas.openxmlformats.org/officeDocument/2006/relationships/hyperlink" Target="&#1056;&#1044;\&#1064;&#1080;&#1092;&#1088;%201.1%20(&#1057;&#1090;&#1072;&#1085;&#1094;&#1080;&#1103;%20&#1088;&#1072;&#1079;&#1075;&#1088;%20&#1074;&#1072;&#1075;&#1086;&#1085;&#1086;&#1074;)\&#1050;&#1046;%20-%20&#1082;&#1086;&#1085;&#1089;&#1090;&#1088;%20&#1078;&#1077;&#1083;&#1077;&#1079;&#1086;&#1073;\&#1050;&#1046;07\&#1040;&#1085;&#1085;&#1091;&#1083;&#1080;&#1088;&#1086;&#1074;&#1072;&#1085;&#1086;" TargetMode="External"/><Relationship Id="rId1796" Type="http://schemas.openxmlformats.org/officeDocument/2006/relationships/hyperlink" Target="&#1056;&#1044;/&#1064;&#1080;&#1092;&#1088;%203.3.9%20(&#1050;&#1091;&#1087;&#1086;&#1083;&#1100;&#1085;&#1099;&#1081;%20&#1089;&#1082;&#1083;&#1072;&#1076;.%20&#1069;&#1083;.&#1087;&#1086;&#1084;&#1077;&#1097;&#1077;&#1085;&#1080;&#1077;)/&#1050;&#1046;%20-%20&#1082;&#1086;&#1085;&#1089;&#1090;&#1088;%20&#1078;&#1077;&#1083;&#1077;&#1079;&#1086;&#1073;" TargetMode="External"/><Relationship Id="rId2402" Type="http://schemas.openxmlformats.org/officeDocument/2006/relationships/hyperlink" Target="&#1053;&#1072;&#1082;&#1083;&#1072;&#1076;&#1085;&#1099;&#1077;\2023\2023%2011%2010%20&#1041;&#1043;&#1048;_6727.pdf" TargetMode="External"/><Relationship Id="rId2847" Type="http://schemas.openxmlformats.org/officeDocument/2006/relationships/hyperlink" Target="&#1056;&#1044;/&#1064;&#1080;&#1092;&#1088;%208.4%20(&#1050;&#1055;&#1055;%20&#1089;&#1086;%20&#1089;&#1087;&#1077;&#1094;%20&#1087;&#1088;&#1086;&#1093;&#1086;&#1076;)/&#1054;&#1057;%20-%20&#1086;&#1093;&#1088;%20&#1089;&#1080;&#1075;&#1085;&#1072;&#1083;/1632-2021-8.4-&#1054;&#1057;1.&#1057;&#1059;&#1041;%20-%20&#1087;&#1086;&#1076;&#1089;&#1080;&#1089;&#1090;&#1077;&#1084;.%20&#1054;&#1057;,%20&#1057;&#1050;&#1059;&#1044;" TargetMode="External"/><Relationship Id="rId88" Type="http://schemas.openxmlformats.org/officeDocument/2006/relationships/hyperlink" Target="&#1056;&#1044;\&#1064;&#1080;&#1092;&#1088;%200.0%20(&#1042;&#1085;&#1091;&#1090;&#1088;&#1080;%20&#1074;&#1085;&#1077;&#1096;&#1085;&#1077;%20&#1087;&#1083;&#1086;&#1097;%20&#1089;&#1077;&#1090;&#1080;)\&#1053;&#1042;&#1050;%20-%20&#1085;&#1072;&#1088;&#1091;&#1078;%20&#1089;&#1077;&#1090;&#1080;%20&#1074;&#1086;&#1076;&#1086;&#1089;&#1085;%20&#1082;&#1072;&#1085;&#1072;&#1083;&#1080;&#1079;\&#1053;&#1042;&#1050;\&#1048;&#1079;&#1084;.2\&#1048;&#1079;&#1084;.2%20&#1055;&#1054;&#1057;&#1051;&#1045;&#1044;&#1053;&#1048;&#1049;%201632-2021-00-&#1053;&#1042;&#1050;.&#1080;&#1079;&#1084;.2%20&#1086;&#1090;%2029.12.2023" TargetMode="External"/><Relationship Id="rId819" Type="http://schemas.openxmlformats.org/officeDocument/2006/relationships/hyperlink" Target="&#1056;&#1044;\&#1064;&#1080;&#1092;&#1088;%202.1.1%20(&#1050;&#1043;%20&#8470;1)\&#1042;&#1050;%20-%20&#1074;&#1086;&#1076;&#1086;&#1089;&#1085;&#1072;&#1073;&#1078;%20&#1082;&#1072;&#1085;&#1072;&#1083;&#1080;&#1079;\&#1048;&#1079;&#1084;.0\1632-2021-2.1.1-&#1042;&#1050;_0_0_RU_IF&#1057;" TargetMode="External"/><Relationship Id="rId1004" Type="http://schemas.openxmlformats.org/officeDocument/2006/relationships/hyperlink" Target="&#1056;&#1044;\&#1064;&#1080;&#1092;&#1088;%202.2.7%20(&#1055;&#1088;&#1080;&#1074;&#1086;&#1076;&#1085;&#1072;&#1103;%20&#1089;&#1090;&#1072;&#1085;&#1094;&#1080;&#1103;)\&#1069;&#1054;&#1052;%20-%20&#1101;&#1083;.&#1086;&#1089;&#1074;&#1077;&#1097;\&#1040;&#1085;&#1085;&#1091;&#1083;&#1080;&#1088;&#1086;&#1074;&#1072;&#1085;&#1086;\&#1048;&#1079;&#1084;.0" TargetMode="External"/><Relationship Id="rId1211" Type="http://schemas.openxmlformats.org/officeDocument/2006/relationships/hyperlink" Target="&#1053;&#1072;&#1082;&#1083;&#1072;&#1076;&#1085;&#1099;&#1077;\2024\2024%2006%2026%20&#1041;&#1043;&#1048;-3637.pdf" TargetMode="External"/><Relationship Id="rId1656" Type="http://schemas.openxmlformats.org/officeDocument/2006/relationships/hyperlink" Target="&#1056;&#1044;\&#1064;&#1080;&#1092;&#1088;%208.1%20(&#1050;&#1055;&#1055;-1%20&#1089;&#1084;&#1086;&#1090;&#1088;%20&#1101;&#1089;&#1090;%20&#1046;&#1044;)\&#1040;&#1057;&#1059;&#1048;%20-%20&#1072;&#1074;&#1090;&#1086;&#1084;&#1072;&#1090;.%20&#1089;&#1080;&#1089;&#1090;.%20&#1091;&#1095;&#1077;&#1090;&#1072;\&#1040;&#1085;&#1085;&#1091;&#1083;&#1080;&#1088;&#1086;&#1074;&#1072;&#1085;&#1086;" TargetMode="External"/><Relationship Id="rId1863" Type="http://schemas.openxmlformats.org/officeDocument/2006/relationships/hyperlink" Target="&#1056;&#1044;/&#1064;&#1080;&#1092;&#1088;%208.3%20(&#1050;&#1055;&#1055;%20&#8470;3)/&#1050;&#1046;%20-%20&#1082;&#1086;&#1085;&#1089;&#1090;&#1088;%20&#1078;&#1077;&#1083;&#1077;&#1079;&#1086;&#1073;/&#1040;&#1085;&#1085;&#1091;&#1083;&#1080;&#1088;&#1086;&#1074;&#1072;&#1085;&#1086;" TargetMode="External"/><Relationship Id="rId2707" Type="http://schemas.openxmlformats.org/officeDocument/2006/relationships/hyperlink" Target="&#1056;&#1044;\&#1064;&#1080;&#1092;&#1088;%202.1.1%20(&#1050;&#1043;%20&#8470;1)\&#1055;&#1059;%20-%20&#1087;&#1099;&#1083;&#1077;&#1091;&#1076;&#1072;&#1083;&#1077;&#1085;&#1080;&#1077;\&#1040;&#1085;&#1085;&#1091;&#1083;&#1080;&#1088;\&#1056;&#1077;&#1074;.&#1040;" TargetMode="External"/><Relationship Id="rId2914" Type="http://schemas.openxmlformats.org/officeDocument/2006/relationships/hyperlink" Target="&#1056;&#1044;\&#1064;&#1080;&#1092;&#1088;%202.2.2%20(&#1055;&#1077;&#1088;&#1077;&#1089;&#1099;&#1087;&#1085;&#1072;&#1103;%20&#1089;&#1090;&#1072;&#1085;&#1094;%20&#8470;2)\&#1069;&#1054;&#1052;%20-%20&#1101;&#1083;%20&#1086;&#1089;&#1074;&#1077;&#1097;\&#1048;&#1079;&#1084;.1" TargetMode="External"/><Relationship Id="rId1309" Type="http://schemas.openxmlformats.org/officeDocument/2006/relationships/hyperlink" Target="&#1056;&#1044;/&#1064;&#1080;&#1092;&#1088;%203.2%20(&#1050;&#1088;&#1099;&#1090;&#1099;&#1081;%20&#1089;&#1082;&#1083;&#1072;&#1076;%20&#8470;2)/&#1055;&#1059;-&#1087;&#1099;&#1083;&#1077;&#1091;&#1076;&#1072;&#1083;&#1077;&#1085;&#1080;&#1077;/&#1040;&#1085;&#1085;&#1091;&#1083;&#1080;&#1088;&#1086;&#1074;&#1072;&#1085;&#1086;" TargetMode="External"/><Relationship Id="rId1516" Type="http://schemas.openxmlformats.org/officeDocument/2006/relationships/hyperlink" Target="&#1056;&#1044;/&#1064;&#1080;&#1092;&#1088;%202.1.2,%202.1.7%20(&#1050;&#1043;%20&#8470;2,%207)/&#1050;&#1046;%20-%20&#1082;&#1086;&#1085;&#1089;&#1090;&#1088;%20&#1078;&#1077;&#1083;&#1077;&#1079;&#1086;&#1073;/&#1050;&#1046;01/&#1040;&#1085;&#1085;&#1091;&#1083;&#1080;&#1088;&#1086;&#1074;&#1072;&#1085;&#1086;" TargetMode="External"/><Relationship Id="rId1723" Type="http://schemas.openxmlformats.org/officeDocument/2006/relationships/hyperlink" Target="&#1056;&#1044;/&#1064;&#1080;&#1092;&#1088;%202.2.3%20(&#1055;&#1077;&#1088;&#1077;&#1089;&#1099;&#1087;&#1085;&#1072;&#1103;%20&#1089;&#1090;&#1072;&#1085;&#1094;%20&#8470;3)/&#1054;&#1042;%20-%20&#1086;&#1090;&#1086;&#1087;&#1083;,%20&#1074;&#1077;&#1085;&#1090;,%20&#1082;&#1086;&#1085;&#1076;&#1080;&#1094;/&#1040;&#1085;&#1085;&#1091;&#1083;&#1080;&#1088;&#1086;&#1074;&#1072;&#1085;&#1086;" TargetMode="External"/><Relationship Id="rId1930" Type="http://schemas.openxmlformats.org/officeDocument/2006/relationships/hyperlink" Target="&#1056;&#1044;/&#1064;&#1080;&#1092;&#1088;%203.3.%20(&#1050;&#1091;&#1087;&#1086;&#1083;&#1100;&#1085;&#1099;&#1077;%20&#1089;&#1082;&#1083;&#1072;&#1076;&#1099;%203.3.1...3.3.8)/3.3/&#1050;&#1046;%20-%20&#1082;&#1086;&#1085;&#1089;&#1090;&#1088;%20&#1078;&#1077;&#1083;&#1077;&#1079;&#1086;&#1073;/&#1050;&#1046;1.&#1057;&#1059;&#1041;%20-%20&#1082;&#1091;&#1087;&#1086;&#1083;&#1100;&#1085;&#1099;&#1081;%20&#1089;&#1082;&#1083;&#1072;&#1076;/&#1040;&#1085;&#1085;&#1091;&#1083;&#1080;&#1088;&#1086;&#1074;&#1072;&#1085;&#1086;" TargetMode="External"/><Relationship Id="rId3176" Type="http://schemas.openxmlformats.org/officeDocument/2006/relationships/hyperlink" Target="&#1056;&#1044;\&#1064;&#1080;&#1092;&#1088;%203.1%20(&#1050;&#1088;&#1099;&#1090;&#1099;&#1081;%20&#1089;&#1082;&#1083;&#1072;&#1076;%20%20&#8470;1)\&#1050;&#1052;%20-%20&#1082;&#1086;&#1085;&#1089;&#1090;&#1088;%20&#1084;&#1077;&#1090;&#1072;&#1083;&#1083;\&#1050;&#1052;4%20-%20&#1087;&#1086;&#1078;&#1072;&#1088;&#1085;&#1099;&#1077;%20&#1083;&#1077;&#1089;&#1090;&#1085;&#1080;&#1094;&#1099;" TargetMode="External"/><Relationship Id="rId15" Type="http://schemas.openxmlformats.org/officeDocument/2006/relationships/hyperlink" Target="&#1056;&#1044;\&#1064;&#1080;&#1092;&#1088;%208.4%20(&#1050;&#1055;&#1055;%20&#1089;&#1086;%20&#1089;&#1087;&#1077;&#1094;%20&#1087;&#1088;&#1086;&#1093;&#1086;&#1076;)\&#1040;&#1057;&#1059;&#1048;%20-%20&#1072;&#1074;&#1090;&#1086;&#1084;&#1072;&#1090;.%20&#1089;&#1080;&#1089;&#1090;.%20&#1091;&#1095;&#1077;&#1090;&#1072;\&#1040;&#1085;&#1085;&#1091;&#1083;&#1080;&#1088;&#1086;&#1074;&#1072;&#1085;&#1086;" TargetMode="External"/><Relationship Id="rId2192" Type="http://schemas.openxmlformats.org/officeDocument/2006/relationships/hyperlink" Target="&#1053;&#1072;&#1082;&#1083;&#1072;&#1076;&#1085;&#1099;&#1077;\2024\2024%2001%2026%20&#1041;&#1043;&#1048;_374.pdf" TargetMode="External"/><Relationship Id="rId3036" Type="http://schemas.openxmlformats.org/officeDocument/2006/relationships/hyperlink" Target="&#1056;&#1044;/&#1064;&#1080;&#1092;&#1088;%203.3.%20(&#1050;&#1091;&#1087;&#1086;&#1083;&#1100;&#1085;&#1099;&#1077;%20&#1089;&#1082;&#1083;&#1072;&#1076;&#1099;%203.3.1...3.3.8)/3.3/&#1055;&#1059;%20-%20&#1087;&#1099;&#1083;&#1077;&#1091;&#1076;&#1072;&#1083;&#1077;&#1085;&#1080;&#1077;/&#1040;&#1085;&#1085;&#1091;&#1083;&#1080;&#1088;&#1086;&#1074;&#1072;&#1085;&#1086;" TargetMode="External"/><Relationship Id="rId3243" Type="http://schemas.openxmlformats.org/officeDocument/2006/relationships/hyperlink" Target="&#1056;&#1044;\&#1064;&#1080;&#1092;&#1088;%203.3.%20(&#1050;&#1091;&#1087;&#1086;&#1083;&#1100;&#1085;&#1099;&#1077;%20&#1089;&#1082;&#1083;&#1072;&#1076;&#1099;%203.3.1...3.3.8)\3.3\&#1040;&#1057;&#1059;&#1048;%20-%20&#1072;&#1074;&#1090;&#1086;&#1084;&#1072;&#1090;.%20&#1089;&#1080;&#1089;&#1090;.%20&#1091;&#1095;&#1077;&#1090;&#1072;\&#1048;&#1079;&#1084;.0" TargetMode="External"/><Relationship Id="rId164" Type="http://schemas.openxmlformats.org/officeDocument/2006/relationships/hyperlink" Target="&#1056;&#1044;/&#1064;&#1080;&#1092;&#1088;%203.2,%202.1.11,%202.1.12%20(&#1050;&#1057;%20&#8470;2.%20&#1050;&#1043;%20&#8470;11%20&#1080;%20&#8470;12)/&#1058;&#1061;%20-%20&#1090;&#1077;&#1093;&#1085;&#1086;&#1083;.%20&#1087;&#1088;&#1086;&#1080;&#1079;&#1074;&#1086;&#1076;/&#1040;&#1085;&#1085;&#1091;&#1083;&#1080;&#1088;&#1086;&#1074;&#1072;&#1085;&#1086;" TargetMode="External"/><Relationship Id="rId371" Type="http://schemas.openxmlformats.org/officeDocument/2006/relationships/hyperlink" Target="&#1056;&#1044;/&#1064;&#1080;&#1092;&#1088;%202.2.7,%202.1.3%20(&#1055;&#1057;,%20&#1050;&#1043;%20&#8470;3)/&#1055;&#1058;%20-%20&#1089;&#1080;&#1089;&#1090;%20&#1072;&#1074;&#1090;&#1086;&#1084;&#1072;&#1090;.%20&#1087;&#1086;&#1078;&#1072;&#1088;&#1086;&#1090;/&#1040;&#1085;&#1085;&#1091;&#1083;&#1080;&#1088;&#1086;&#1074;&#1072;&#1085;&#1086;" TargetMode="External"/><Relationship Id="rId2052" Type="http://schemas.openxmlformats.org/officeDocument/2006/relationships/hyperlink" Target="&#1057;&#1044;/&#1064;&#1080;&#1092;&#1088;%202.1.2,%202.1.7%20(&#1050;&#1043;%20&#8470;2,%207)/&#1040;&#1056;%20-%20&#1072;&#1088;&#1093;&#1080;&#1090;%20&#1088;&#1077;&#1096;/&#1040;&#1056;2%20-%20&#1074;%20&#1086;&#1089;&#1103;&#1093;%208-14/&#1088;&#1077;&#1074;.&#1040;/1632-2021-2.1.2,%202.1.7-&#1040;&#1056;2.&#1051;&#1057;_0_A_RU_IFR" TargetMode="External"/><Relationship Id="rId2497" Type="http://schemas.openxmlformats.org/officeDocument/2006/relationships/hyperlink" Target="&#1040;&#1055;&#1055;\2023\&#1040;&#1082;&#1090;%20&#1087;&#1088;&#1080;&#1077;&#1084;&#1072;-&#1087;&#1077;&#1088;&#1077;&#1076;&#1072;&#1095;&#1080;%20&#1056;&#1044;%20&#1055;&#1072;&#1088;&#1082;&#1085;&#1077;&#1092;&#1090;&#1100;%2009.08.2023.pdf" TargetMode="External"/><Relationship Id="rId469" Type="http://schemas.openxmlformats.org/officeDocument/2006/relationships/hyperlink" Target="&#1040;&#1055;&#1055;\2023\&#1040;&#1082;&#1090;%20&#1087;&#1088;&#1080;&#1077;&#1084;&#1072;-&#1087;&#1077;&#1088;&#1077;&#1076;&#1072;&#1095;&#1080;%20&#1056;&#1044;%20&#1055;&#1072;&#1088;&#1082;&#1085;&#1077;&#1092;&#1090;&#1100;%2010.07.2023_(2).pdf" TargetMode="External"/><Relationship Id="rId676" Type="http://schemas.openxmlformats.org/officeDocument/2006/relationships/hyperlink" Target="&#1040;&#1055;&#1055;\2022\&#1040;&#1082;&#1090;%20&#1087;&#1088;&#1080;&#1077;&#1084;&#1072;-&#1087;&#1077;&#1088;&#1077;&#1076;&#1072;&#1095;&#1080;%20&#1056;&#1044;%20&#1055;&#1072;&#1088;&#1082;&#1085;&#1077;&#1092;&#1090;&#1100;%2025.05.2022.pdf" TargetMode="External"/><Relationship Id="rId883" Type="http://schemas.openxmlformats.org/officeDocument/2006/relationships/hyperlink" Target="&#1056;&#1044;/&#1064;&#1080;&#1092;&#1088;%202.1.5%20(&#1050;&#1043;%20&#8470;5)/&#1042;&#1050;%20-%20&#1074;&#1086;&#1079;&#1076;&#1091;&#1093;&#1086;&#1089;&#1085;&#1072;&#1073;&#1078;%20&#1082;&#1072;&#1085;&#1072;&#1083;&#1080;&#1079;" TargetMode="External"/><Relationship Id="rId1099" Type="http://schemas.openxmlformats.org/officeDocument/2006/relationships/hyperlink" Target="&#1053;&#1072;&#1082;&#1083;&#1072;&#1076;&#1085;&#1099;&#1077;\2023\2023%2012%2015%20&#1041;&#1043;&#1048;_7625.pdf" TargetMode="External"/><Relationship Id="rId2357" Type="http://schemas.openxmlformats.org/officeDocument/2006/relationships/hyperlink" Target="&#1056;&#1044;/&#1064;&#1080;&#1092;&#1088;%206.1%20(&#1040;&#1041;&#1050;)/&#1054;&#1042;%20-%20&#1086;&#1090;&#1086;&#1087;&#1083;,%20&#1074;&#1077;&#1085;&#1090;,%20&#1082;&#1086;&#1085;&#1076;&#1080;&#1094;/&#1040;&#1085;&#1085;&#1091;&#1083;&#1080;&#1088;&#1086;&#1074;&#1072;&#1085;&#1086;" TargetMode="External"/><Relationship Id="rId2564" Type="http://schemas.openxmlformats.org/officeDocument/2006/relationships/hyperlink" Target="&#1053;&#1072;&#1082;&#1083;&#1072;&#1076;&#1085;&#1099;&#1077;\2023\2023%2011%2023%20&#1041;&#1043;&#1048;_7088.pdf" TargetMode="External"/><Relationship Id="rId3103" Type="http://schemas.openxmlformats.org/officeDocument/2006/relationships/hyperlink" Target="&#1056;&#1044;/&#1064;&#1080;&#1092;&#1088;%207.1%20(&#1056;&#1052;&#1052;)/&#1050;&#1052;%20-%20&#1082;&#1086;&#1085;&#1089;&#1090;&#1088;%20&#1084;&#1077;&#1090;&#1072;&#1083;&#1083;/&#1050;&#1052;%20-%20&#1082;&#1086;&#1085;&#1089;&#1090;&#1088;&#1091;&#1082;.%20&#1084;&#1077;&#1090;&#1072;&#1083;&#1083;/&#1040;&#1085;&#1085;&#1091;&#1083;&#1080;&#1088;&#1086;&#1074;&#1072;&#1085;&#1086;" TargetMode="External"/><Relationship Id="rId231" Type="http://schemas.openxmlformats.org/officeDocument/2006/relationships/hyperlink" Target="&#1056;&#1044;/&#1064;&#1080;&#1092;&#1088;%202.2.3%20(&#1055;&#1077;&#1088;&#1077;&#1089;&#1099;&#1087;&#1085;&#1072;&#1103;%20&#1089;&#1090;&#1072;&#1085;&#1094;%20&#8470;3)/&#1050;&#1046;%20-%20&#1082;&#1086;&#1085;&#1089;&#1090;&#1088;%20&#1078;&#1077;&#1083;&#1077;&#1079;&#1086;&#1073;/&#1050;&#1046;1%20-%20&#1087;&#1077;&#1088;&#1077;&#1082;&#1088;&#1099;&#1090;&#1080;&#1103;/&#1040;&#1085;&#1085;&#1091;&#1083;&#1080;&#1088;&#1086;&#1074;&#1072;&#1085;&#1086;" TargetMode="External"/><Relationship Id="rId329" Type="http://schemas.openxmlformats.org/officeDocument/2006/relationships/hyperlink" Target="&#1056;&#1044;\&#1064;&#1080;&#1092;&#1088;%200.0%20(&#1042;&#1085;&#1091;&#1090;&#1088;&#1080;%20&#1074;&#1085;&#1077;&#1096;&#1085;&#1077;%20&#1087;&#1083;&#1086;&#1097;%20&#1089;&#1077;&#1090;&#1080;)\&#1069;&#1057;1.&#1057;&#1059;&#1041;%20-%20&#1074;&#1085;&#1091;&#1090;&#1088;&#1080;&#1087;&#1083;&#1086;&#1097;.%20&#1089;&#1077;&#1090;&#1080;%20&#1101;&#1083;&#1077;&#1082;&#1090;&#1088;&#1086;&#1089;&#1085;&#1072;&#1073;\&#1040;&#1085;&#1085;&#1091;&#1083;&#1080;&#1088;&#1086;&#1074;&#1072;&#1085;&#1085;&#1086;" TargetMode="External"/><Relationship Id="rId536" Type="http://schemas.openxmlformats.org/officeDocument/2006/relationships/hyperlink" Target="&#1040;&#1055;&#1055;\2023\&#1040;&#1082;&#1090;%20&#1087;&#1088;&#1080;&#1077;&#1084;&#1072;-&#1087;&#1077;&#1088;&#1077;&#1076;&#1072;&#1095;&#1080;%20&#1056;&#1044;%20&#1055;&#1072;&#1088;&#1082;&#1085;&#1077;&#1092;&#1090;&#1100;%2026.10.2023-2.pdf" TargetMode="External"/><Relationship Id="rId1166" Type="http://schemas.openxmlformats.org/officeDocument/2006/relationships/hyperlink" Target="&#1053;&#1072;&#1082;&#1083;&#1072;&#1076;&#1085;&#1099;&#1077;\2024\2024%2006%2007%20&#1041;&#1043;&#1048;_3183.pdf" TargetMode="External"/><Relationship Id="rId1373" Type="http://schemas.openxmlformats.org/officeDocument/2006/relationships/hyperlink" Target="&#1056;&#1044;\&#1064;&#1080;&#1092;&#1088;%205.2.3%20(&#1053;&#1072;&#1089;&#1086;&#1089;&#1085;%20&#1089;&#1090;%20&#1087;&#1086;&#1078;&#1072;&#1088;&#1086;&#1090;)\&#1055;&#1057;.&#1057;&#1059;&#1041;\&#1088;&#1077;&#1074;.&#1040;" TargetMode="External"/><Relationship Id="rId2217" Type="http://schemas.openxmlformats.org/officeDocument/2006/relationships/hyperlink" Target="&#1056;&#1044;/&#1064;&#1080;&#1092;&#1088;%205.2.3%20(&#1053;&#1072;&#1089;&#1086;&#1089;&#1085;%20&#1089;&#1090;%20&#1087;&#1086;&#1078;&#1072;&#1088;&#1086;&#1090;)/1372-2019-5.4-&#1040;&#1058;&#1061;%20-%20&#1072;&#1074;&#1090;.%20&#1090;&#1077;&#1093;&#1085;&#1080;&#1095;.%20&#1087;&#1088;&#1086;&#1094;/&#1040;&#1085;&#1085;&#1091;&#1083;&#1080;&#1088;&#1086;&#1074;&#1072;&#1085;&#1086;" TargetMode="External"/><Relationship Id="rId2771" Type="http://schemas.openxmlformats.org/officeDocument/2006/relationships/hyperlink" Target="&#1057;&#1044;/&#1064;&#1080;&#1092;&#1088;%202.2.6%20(&#1055;&#1057;%20&#8470;6)/&#1042;&#1050;" TargetMode="External"/><Relationship Id="rId2869" Type="http://schemas.openxmlformats.org/officeDocument/2006/relationships/hyperlink" Target="&#1056;&#1044;/&#1064;&#1080;&#1092;&#1088;%208.4%20(&#1050;&#1055;&#1055;%20&#1089;&#1086;%20&#1089;&#1087;&#1077;&#1094;%20&#1087;&#1088;&#1086;&#1093;&#1086;&#1076;)/&#1057;&#1057;%20-%20&#1089;&#1077;&#1090;&#1080;%20&#1089;&#1074;&#1103;&#1079;&#1080;/1632-2021-8.4-&#1057;&#1057;6.&#1057;&#1059;&#1041;%20-%20&#1082;&#1072;&#1073;&#1077;&#1083;&#1077;&#1085;&#1077;&#1089;&#1091;&#1097;.%20&#1089;&#1080;&#1089;&#1090;&#1077;&#1084;&#1099;/&#1040;&#1085;&#1085;&#1091;&#1083;&#1080;&#1088;&#1086;&#1074;&#1072;&#1085;&#1086;" TargetMode="External"/><Relationship Id="rId743" Type="http://schemas.openxmlformats.org/officeDocument/2006/relationships/hyperlink" Target="&#1053;&#1072;&#1082;&#1083;&#1072;&#1076;&#1085;&#1099;&#1077;\2023\2023%2010%2020%20&#1041;&#1043;&#1048;_6238.pdf" TargetMode="External"/><Relationship Id="rId950" Type="http://schemas.openxmlformats.org/officeDocument/2006/relationships/hyperlink" Target="&#1056;&#1044;/&#1064;&#1080;&#1092;&#1088;%202.2.2%20(&#1055;&#1077;&#1088;&#1077;&#1089;&#1099;&#1087;&#1085;&#1072;&#1103;%20&#1089;&#1090;&#1072;&#1085;&#1094;%20&#8470;2)/&#1042;&#1057;%20-%20&#1074;&#1086;&#1079;&#1076;&#1091;&#1093;&#1086;&#1089;&#1085;&#1072;&#1073;&#1078;/&#1040;&#1085;&#1085;&#1091;&#1083;&#1080;&#1088;&#1086;&#1074;&#1072;&#1085;&#1086;" TargetMode="External"/><Relationship Id="rId1026" Type="http://schemas.openxmlformats.org/officeDocument/2006/relationships/hyperlink" Target="&#1056;&#1044;\&#1064;&#1080;&#1092;&#1088;%202.2.5,%202.1.13%20(&#1055;&#1057;%20&#8470;5,%20&#1050;&#1043;%20&#8470;13)\&#1042;&#1050;%20-%20&#1074;&#1086;&#1076;&#1086;&#1089;&#1085;&#1072;&#1073;.%20&#1080;%20&#1082;&#1072;&#1085;&#1072;&#1083;&#1080;&#1079;\&#1040;&#1085;&#1085;&#1091;&#1083;&#1080;&#1088;&#1086;&#1074;&#1072;&#1085;&#1086;" TargetMode="External"/><Relationship Id="rId1580" Type="http://schemas.openxmlformats.org/officeDocument/2006/relationships/hyperlink" Target="&#1056;&#1044;/&#1064;&#1080;&#1092;&#1088;%202.1.5%20(&#1050;&#1043;%20&#8470;5)/&#1069;&#1054;&#1052;%20-%20&#1101;&#1083;%20&#1086;&#1089;&#1074;&#1077;&#1097;/&#1040;&#1085;&#1085;&#1091;&#1083;&#1080;&#1088;&#1086;&#1074;&#1072;&#1085;&#1086;" TargetMode="External"/><Relationship Id="rId1678" Type="http://schemas.openxmlformats.org/officeDocument/2006/relationships/hyperlink" Target="&#1056;&#1044;/&#1064;&#1080;&#1092;&#1088;%202.2.1%20(&#1055;&#1077;&#1088;&#1077;&#1089;&#1099;&#1087;&#1085;&#1072;&#1103;%20&#1089;&#1090;&#1072;&#1085;&#1094;%20&#8470;1)/&#1050;&#1052;%20-%20&#1082;&#1086;&#1085;&#1089;&#1090;&#1088;%20&#1084;&#1077;&#1090;&#1072;&#1083;&#1083;/&#1040;&#1085;&#1085;&#1091;&#1083;&#1080;&#1088;&#1086;&#1074;&#1072;&#1085;&#1086;" TargetMode="External"/><Relationship Id="rId1885" Type="http://schemas.openxmlformats.org/officeDocument/2006/relationships/hyperlink" Target="&#1056;&#1044;/&#1064;&#1080;&#1092;&#1088;%203.2%20(&#1050;&#1088;&#1099;&#1090;&#1099;&#1081;%20&#1089;&#1082;&#1083;&#1072;&#1076;%20&#8470;2)/&#1050;&#1046;%20-&#1082;&#1086;&#1085;&#1089;&#1090;&#1088;%20&#1078;&#1077;&#1083;&#1077;&#1079;&#1086;&#1073;/&#1050;&#1046;1.&#1057;&#1059;&#1041;%20-%20&#1092;&#1091;&#1085;&#1076;&#1072;&#1084;&#1077;&#1085;&#1090;&#1099;/&#1040;&#1085;&#1085;&#1091;&#1083;&#1080;&#1088;&#1086;&#1074;&#1072;&#1085;&#1086;" TargetMode="External"/><Relationship Id="rId2424" Type="http://schemas.openxmlformats.org/officeDocument/2006/relationships/hyperlink" Target="&#1053;&#1072;&#1082;&#1083;&#1072;&#1076;&#1085;&#1099;&#1077;\2023\2023%2010%2005%20&#1041;&#1043;&#1048;_5857.pdf" TargetMode="External"/><Relationship Id="rId2631" Type="http://schemas.openxmlformats.org/officeDocument/2006/relationships/hyperlink" Target="&#1056;&#1044;/&#1064;&#1080;&#1092;&#1088;%208.3%20(&#1050;&#1055;&#1055;%20&#8470;3)/&#1050;&#1052;%20-%20&#1082;&#1086;&#1085;&#1089;&#1090;&#1088;%20&#1084;&#1077;&#1090;&#1072;&#1083;&#1083;/&#1040;&#1085;&#1085;&#1091;&#1083;&#1080;&#1088;&#1086;&#1074;&#1072;&#1085;&#1086;" TargetMode="External"/><Relationship Id="rId2729" Type="http://schemas.openxmlformats.org/officeDocument/2006/relationships/hyperlink" Target="&#1040;&#1055;&#1055;\2023\&#1040;&#1082;&#1090;%20&#1087;&#1088;&#1080;&#1077;&#1084;&#1072;-&#1087;&#1077;&#1088;&#1077;&#1076;&#1072;&#1095;&#1080;%20&#1056;&#1044;%20&#1055;&#1072;&#1088;&#1082;&#1085;&#1077;&#1092;&#1090;&#1100;%2022.05.2023.pdf" TargetMode="External"/><Relationship Id="rId2936" Type="http://schemas.openxmlformats.org/officeDocument/2006/relationships/hyperlink" Target="&#1040;&#1055;&#1055;\2023\&#1053;&#1072;&#1082;&#1083;&#1072;&#1076;&#1085;&#1072;&#1103;%20&#1074;&#1084;&#1077;&#1089;&#1090;&#1086;%20&#1040;&#1055;&#1055;%20&#1056;&#1044;%20&#1055;&#1072;&#1088;&#1082;&#1085;&#1077;&#1092;&#1090;&#1100;%2018.02.2023.pdf" TargetMode="External"/><Relationship Id="rId603" Type="http://schemas.openxmlformats.org/officeDocument/2006/relationships/hyperlink" Target="&#1040;&#1055;&#1055;\2023\&#1040;&#1082;&#1090;%20&#1087;&#1088;&#1080;&#1077;&#1084;&#1072;-&#1087;&#1077;&#1088;&#1077;&#1076;&#1072;&#1095;&#1080;%20&#1056;&#1044;%20&#1055;&#1072;&#1088;&#1082;&#1085;&#1077;&#1092;&#1090;&#1100;%2006.06.2023.pdf" TargetMode="External"/><Relationship Id="rId810" Type="http://schemas.openxmlformats.org/officeDocument/2006/relationships/hyperlink" Target="&#1056;&#1044;\&#1064;&#1080;&#1092;&#1088;%201.1,%201.2,%202.1.0%20(&#1057;&#1056;&#1042;,%20&#1047;&#1058;,%20&#1058;&#1086;&#1085;&#1085;&#1077;&#1083;&#1100;)\&#1069;&#1054;&#1052;%20-%20&#1101;&#1083;.&#1086;&#1089;&#1074;&#1077;&#1097;\&#1040;&#1085;&#1085;&#1091;&#1083;&#1080;&#1088;&#1086;&#1074;&#1072;&#1085;&#1086;" TargetMode="External"/><Relationship Id="rId908" Type="http://schemas.openxmlformats.org/officeDocument/2006/relationships/hyperlink" Target="&#1056;&#1044;/&#1064;&#1080;&#1092;&#1088;%202.2.1%20(&#1055;&#1077;&#1088;&#1077;&#1089;&#1099;&#1087;&#1085;&#1072;&#1103;%20&#1089;&#1090;&#1072;&#1085;&#1094;%20&#8470;1)/&#1050;&#1052;%20-%20&#1082;&#1086;&#1085;&#1089;&#1090;&#1088;%20&#1084;&#1077;&#1090;&#1072;&#1083;&#1083;" TargetMode="External"/><Relationship Id="rId1233" Type="http://schemas.openxmlformats.org/officeDocument/2006/relationships/hyperlink" Target="&#1053;&#1072;&#1082;&#1083;&#1072;&#1076;&#1085;&#1099;&#1077;\2024\2024%2006%2007%20&#1041;&#1043;&#1048;_3183.pdf" TargetMode="External"/><Relationship Id="rId1440" Type="http://schemas.openxmlformats.org/officeDocument/2006/relationships/hyperlink" Target="&#1056;&#1044;/&#1064;&#1080;&#1092;&#1088;%201.1%20(&#1057;&#1090;&#1072;&#1085;&#1094;&#1080;&#1103;%20&#1088;&#1072;&#1079;&#1075;&#1088;%20&#1074;&#1072;&#1075;&#1086;&#1085;&#1086;&#1074;)/&#1050;&#1046;%20-%20&#1082;&#1086;&#1085;&#1089;&#1090;&#1088;%20&#1078;&#1077;&#1083;&#1077;&#1079;&#1086;&#1073;/&#1050;&#1046;05/&#1040;&#1085;&#1085;&#1091;&#1083;&#1080;&#1088;&#1086;&#1074;&#1072;&#1085;&#1086;" TargetMode="External"/><Relationship Id="rId1538" Type="http://schemas.openxmlformats.org/officeDocument/2006/relationships/hyperlink" Target="&#1056;&#1044;/&#1064;&#1080;&#1092;&#1088;%202.1.3%20(&#1050;&#1043;%20&#8470;3)/&#1050;&#1046;%20-%20&#1082;&#1086;&#1085;&#1089;&#1090;&#1088;%20&#1078;&#1077;&#1083;&#1077;&#1079;&#1086;&#1073;/&#1050;&#1046;01/&#1040;&#1085;&#1085;&#1091;&#1083;&#1080;&#1088;&#1086;&#1074;&#1072;&#1085;&#1086;" TargetMode="External"/><Relationship Id="rId1300" Type="http://schemas.openxmlformats.org/officeDocument/2006/relationships/hyperlink" Target="&#1056;&#1044;\&#1064;&#1080;&#1092;&#1088;%200.0%20(&#1043;&#1077;&#1085;&#1077;&#1088;&#1072;&#1083;&#1100;&#1085;&#1099;&#1081;%20&#1087;&#1083;&#1072;&#1085;)\&#1043;&#1058;" TargetMode="External"/><Relationship Id="rId1745" Type="http://schemas.openxmlformats.org/officeDocument/2006/relationships/hyperlink" Target="&#1056;&#1044;\&#1064;&#1080;&#1092;&#1088;%202.2.4,%202.1.6%20(&#1055;&#1057;%20&#8470;4,%20&#1050;&#1043;%20&#8470;6)\&#1054;&#1047;&#1050;%20-%20&#1086;&#1075;&#1085;&#1077;&#1079;&#1072;&#1097;&#1080;&#1090;&#1072;\&#1048;&#1079;&#1084;.1" TargetMode="External"/><Relationship Id="rId1952" Type="http://schemas.openxmlformats.org/officeDocument/2006/relationships/hyperlink" Target="&#1056;&#1044;/&#1064;&#1080;&#1092;&#1088;%203.3.%20(&#1050;&#1091;&#1087;&#1086;&#1083;&#1100;&#1085;&#1099;&#1077;%20&#1089;&#1082;&#1083;&#1072;&#1076;&#1099;%203.3.1...3.3.8)/3.3/&#1050;&#1052;%20-%20&#1082;&#1086;&#1085;&#1089;&#1090;&#1088;%20&#1084;&#1077;&#1090;&#1072;&#1083;&#1083;/&#1050;&#1052;2%20-%20&#1085;&#1072;&#1076;&#1082;&#1091;&#1087;.%20&#1075;&#1072;&#1083;&#1077;&#1088;&#1077;&#1103;/&#1040;&#1085;&#1085;&#1091;&#1083;&#1080;&#1088;&#1086;&#1074;&#1072;&#1085;&#1086;" TargetMode="External"/><Relationship Id="rId3198" Type="http://schemas.openxmlformats.org/officeDocument/2006/relationships/hyperlink" Target="&#1057;&#1044;\&#1064;&#1080;&#1092;&#1088;%208.1%20(&#1050;&#1055;&#1055;-1%20&#1089;&#1084;&#1086;&#1090;&#1088;%20&#1101;&#1089;&#1090;%20&#1046;&#1044;)\&#1040;&#1057;&#1059;&#1048;\&#1088;&#1077;&#1074;.&#1040;" TargetMode="External"/><Relationship Id="rId37" Type="http://schemas.openxmlformats.org/officeDocument/2006/relationships/hyperlink" Target="&#1056;&#1044;/&#1064;&#1080;&#1092;&#1088;%208.4%20(&#1050;&#1055;&#1055;%20&#1089;&#1086;%20&#1089;&#1087;&#1077;&#1094;%20&#1087;&#1088;&#1086;&#1093;&#1086;&#1076;)/&#1050;&#1057;&#1041;%20-%20&#1082;&#1086;&#1084;&#1087;&#1083;%20&#1089;&#1080;&#1089;&#1090;%20&#1073;&#1077;&#1079;&#1086;&#1087;/&#1050;&#1057;&#1041;1%20-%20&#1087;&#1086;&#1076;&#1089;&#1080;&#1089;&#1090;&#1077;&#1084;.%20&#1054;&#1057;,%20&#1057;&#1050;&#1059;&#1044;" TargetMode="External"/><Relationship Id="rId1605" Type="http://schemas.openxmlformats.org/officeDocument/2006/relationships/hyperlink" Target="&#1056;&#1044;/&#1064;&#1080;&#1092;&#1088;%202.1.12%20(&#1050;&#1043;%20&#8470;12)/&#1050;&#1046;%20-%20&#1082;&#1086;&#1085;&#1089;&#1090;&#1088;%20&#1078;&#1077;&#1083;&#1077;&#1079;&#1086;&#1073;/&#1050;&#1046;02%20-%20&#1056;&#1086;&#1089;&#1090;&#1074;&#1077;&#1088;&#1082;&#1080;/&#1040;&#1085;&#1085;&#1091;&#1083;&#1080;&#1088;&#1086;&#1074;&#1072;&#1085;&#1086;" TargetMode="External"/><Relationship Id="rId1812" Type="http://schemas.openxmlformats.org/officeDocument/2006/relationships/hyperlink" Target="&#1056;&#1044;/&#1064;&#1080;&#1092;&#1088;%202.2.7%20(&#1055;&#1088;&#1080;&#1074;&#1086;&#1076;&#1085;&#1072;&#1103;%20&#1089;&#1090;&#1072;&#1085;&#1094;&#1080;&#1103;)/&#1054;&#1042;%20-%20&#1086;&#1090;&#1086;&#1087;&#1083;,%20&#1074;&#1077;&#1085;&#1090;,%20&#1082;&#1086;&#1085;&#1076;&#1080;&#1094;/&#1040;&#1085;&#1085;&#1091;&#1083;&#1080;&#1088;&#1086;&#1074;&#1072;&#1085;&#1086;" TargetMode="External"/><Relationship Id="rId3058" Type="http://schemas.openxmlformats.org/officeDocument/2006/relationships/hyperlink" Target="&#1053;&#1072;&#1082;&#1083;&#1072;&#1076;&#1085;&#1099;&#1077;\2025\2025%2001%2031%20&#1044;&#1055;-340.pdf" TargetMode="External"/><Relationship Id="rId3265" Type="http://schemas.openxmlformats.org/officeDocument/2006/relationships/hyperlink" Target="&#1053;&#1072;&#1082;&#1083;&#1072;&#1076;&#1085;&#1099;&#1077;\2023\2023%2004%2027%20&#1041;&#1043;&#1048;_2194.pdf" TargetMode="External"/><Relationship Id="rId186" Type="http://schemas.openxmlformats.org/officeDocument/2006/relationships/hyperlink" Target="&#1056;&#1044;/&#1064;&#1080;&#1092;&#1088;%203.3.%20(&#1050;&#1091;&#1087;&#1086;&#1083;&#1100;&#1085;&#1099;&#1077;%20&#1089;&#1082;&#1083;&#1072;&#1076;&#1099;%203.3.1...3.3.8)/3.3/&#1057;&#1058;&#1053;.&#1057;&#1059;&#1041;%20-%20&#1089;&#1080;&#1089;.%20&#1090;&#1077;&#1093;&#1085;&#1086;&#1083;.%20&#1085;&#1072;&#1073;&#1083;/&#1040;&#1085;&#1085;&#1091;&#1083;&#1080;&#1088;&#1086;&#1074;&#1072;&#1085;&#1086;" TargetMode="External"/><Relationship Id="rId393" Type="http://schemas.openxmlformats.org/officeDocument/2006/relationships/hyperlink" Target="&#1056;&#1044;\&#1064;&#1080;&#1092;&#1088;%202.1.3%20(&#1050;&#1043;%20&#8470;3)\&#1058;&#1061;\&#1048;&#1079;&#1084;.0" TargetMode="External"/><Relationship Id="rId2074" Type="http://schemas.openxmlformats.org/officeDocument/2006/relationships/hyperlink" Target="&#1056;&#1044;/&#1064;&#1080;&#1092;&#1088;%206.1%20(&#1040;&#1041;&#1050;)/&#1057;&#1057;%20-%20&#1089;&#1077;&#1090;&#1080;%20&#1089;&#1074;&#1103;&#1079;&#1080;/&#1040;&#1085;&#1085;&#1091;&#1083;&#1080;&#1088;" TargetMode="External"/><Relationship Id="rId2281" Type="http://schemas.openxmlformats.org/officeDocument/2006/relationships/hyperlink" Target="&#1056;&#1044;/&#1064;&#1080;&#1092;&#1088;%206.1%20(&#1040;&#1041;&#1050;)/&#1042;&#1050;%20-%20&#1074;&#1086;&#1076;&#1086;&#1089;&#1085;,%20&#1082;&#1072;&#1085;&#1072;&#1083;&#1080;&#1079;/&#1040;&#1085;&#1085;&#1091;&#1083;&#1080;&#1088;&#1086;&#1074;&#1072;&#1085;&#1086;" TargetMode="External"/><Relationship Id="rId3125" Type="http://schemas.openxmlformats.org/officeDocument/2006/relationships/hyperlink" Target="&#1057;&#1044;\&#1064;&#1080;&#1092;&#1088;%203.2%20(&#1050;&#1088;&#1099;&#1090;&#1099;&#1081;%20&#1089;&#1082;&#1083;&#1072;&#1076;%20&#8470;2)\&#1050;&#1044;\&#1088;&#1077;&#1074;.&#1040;" TargetMode="External"/><Relationship Id="rId253" Type="http://schemas.openxmlformats.org/officeDocument/2006/relationships/hyperlink" Target="&#1056;&#1044;\&#1064;&#1080;&#1092;&#1088;%200.0%20(&#1055;&#1091;&#1090;&#1080;%20&#1078;&#1077;&#1083;&#1077;&#1079;&#1085;&#1086;&#1076;&#1086;&#1088;&#1086;&#1078;&#1085;&#1099;&#1077;)\&#1040;&#1085;&#1085;&#1091;&#1083;&#1080;&#1088;&#1086;&#1074;&#1072;&#1085;&#1086;\&#1055;&#1046;%20-%20&#1087;&#1091;&#1090;&#1080;%20&#1078;&#1077;&#1083;&#1077;&#1079;&#1085;&#1086;&#1076;" TargetMode="External"/><Relationship Id="rId460" Type="http://schemas.openxmlformats.org/officeDocument/2006/relationships/hyperlink" Target="&#1040;&#1055;&#1055;\2023\&#1040;&#1082;&#1090;%20&#1087;&#1088;&#1080;&#1077;&#1084;&#1072;-&#1087;&#1077;&#1088;&#1077;&#1076;&#1072;&#1095;&#1080;%20&#1056;&#1044;%20&#1055;&#1072;&#1088;&#1082;&#1085;&#1077;&#1092;&#1090;&#1100;%2012.10.2023.pdf" TargetMode="External"/><Relationship Id="rId698" Type="http://schemas.openxmlformats.org/officeDocument/2006/relationships/hyperlink" Target="&#1040;&#1055;&#1055;\2022\&#1040;&#1082;&#1090;%20&#1087;&#1088;&#1080;&#1077;&#1084;&#1072;-&#1087;&#1077;&#1088;&#1077;&#1076;&#1072;&#1095;&#1080;%20&#1056;&#1044;%20&#1055;&#1072;&#1088;&#1082;&#1085;&#1077;&#1092;&#1090;&#1100;%2016.08.2022.pdf" TargetMode="External"/><Relationship Id="rId1090" Type="http://schemas.openxmlformats.org/officeDocument/2006/relationships/hyperlink" Target="&#1053;&#1072;&#1082;&#1083;&#1072;&#1076;&#1085;&#1099;&#1077;\2024\2024%2006%2017%20&#1041;&#1043;&#1048;_3361.pdf" TargetMode="External"/><Relationship Id="rId2141" Type="http://schemas.openxmlformats.org/officeDocument/2006/relationships/hyperlink" Target="&#1057;&#1044;/&#1064;&#1080;&#1092;&#1088;%203.1%20(&#1050;&#1088;&#1099;&#1090;&#1099;&#1081;%20&#1089;&#1082;&#1083;&#1072;&#1076;%20&#8470;1)/&#1048;&#1057;&#1041;" TargetMode="External"/><Relationship Id="rId2379" Type="http://schemas.openxmlformats.org/officeDocument/2006/relationships/hyperlink" Target="&#1040;&#1055;&#1055;\2024\&#1054;&#1054;&#1054;%20&#1058;&#1050;%20&#171;&#1058;&#1077;&#1083;&#1077;&#1089;&#1074;&#1103;&#1079;&#1100;&#187;\2407-3%20&#1040;&#1055;&#1055;%20&#1056;&#1044;%20&#1058;&#1077;&#1083;&#1077;&#1089;&#1074;&#1103;&#1079;&#1100;%2006.08.2024.pdf" TargetMode="External"/><Relationship Id="rId2586" Type="http://schemas.openxmlformats.org/officeDocument/2006/relationships/hyperlink" Target="&#1056;&#1044;/&#1064;&#1080;&#1092;&#1088;%208.1%20(&#1050;&#1055;&#1055;-1%20&#1089;&#1084;&#1086;&#1090;&#1088;%20&#1101;&#1089;&#1090;%20&#1046;&#1044;)/&#1050;&#1052;%20-%20&#1082;&#1086;&#1085;&#1089;&#1090;&#1088;%20&#1084;&#1077;&#1090;&#1072;&#1083;&#1083;/&#1040;&#1085;&#1085;&#1091;&#1083;&#1080;&#1088;&#1086;&#1074;&#1072;&#1085;&#1086;" TargetMode="External"/><Relationship Id="rId2793" Type="http://schemas.openxmlformats.org/officeDocument/2006/relationships/hyperlink" Target="&#1040;&#1055;&#1055;\2023\&#1040;&#1082;&#1090;%20&#1087;&#1088;&#1080;&#1077;&#1084;&#1072;-&#1087;&#1077;&#1088;&#1077;&#1076;&#1072;&#1095;&#1080;%20&#1056;&#1044;%20&#1055;&#1072;&#1088;&#1082;&#1085;&#1077;&#1092;&#1090;&#1100;%2007.09.2023.pdf" TargetMode="External"/><Relationship Id="rId113" Type="http://schemas.openxmlformats.org/officeDocument/2006/relationships/hyperlink" Target="&#1056;&#1044;\&#1064;&#1080;&#1092;&#1088;%202.1.2,%202.1.7%20(&#1050;&#1043;%20&#8470;2,%207)\&#1058;&#1061;%20-%20&#1090;&#1077;&#1093;&#1085;&#1086;&#1083;&#1086;&#1075;.%20&#1087;&#1088;&#1086;&#1080;&#1079;&#1074;&#1086;&#1076;\&#1058;&#1061;1%20-%20&#1074;%20&#1086;&#1089;&#1103;&#1093;%201-7\&#1040;&#1085;&#1085;&#1091;&#1083;&#1080;&#1088;&#1086;&#1074;&#1072;&#1085;&#1086;" TargetMode="External"/><Relationship Id="rId320" Type="http://schemas.openxmlformats.org/officeDocument/2006/relationships/hyperlink" Target="&#1056;&#1044;/&#1064;&#1080;&#1092;&#1088;%2001%20(&#1057;&#1077;&#1090;&#1080;%20&#1089;&#1074;&#1103;&#1079;&#1080;%20&#1059;&#1047;&#1054;&#1058;)/&#1058;&#1061;%20-%20&#1090;&#1077;&#1093;&#1085;&#1086;&#1083;&#1086;&#1075;.%20&#1088;&#1077;&#1096;&#1077;&#1085;/&#1040;&#1085;&#1085;&#1091;&#1083;&#1080;&#1088;&#1086;&#1074;&#1072;&#1085;&#1086;" TargetMode="External"/><Relationship Id="rId558" Type="http://schemas.openxmlformats.org/officeDocument/2006/relationships/hyperlink" Target="&#1040;&#1055;&#1055;\2023\&#1040;&#1082;&#1090;%20&#1087;&#1088;&#1080;&#1077;&#1084;&#1072;-&#1087;&#1077;&#1088;&#1077;&#1076;&#1072;&#1095;&#1080;%20&#1056;&#1044;%20&#1055;&#1072;&#1088;&#1082;&#1085;&#1077;&#1092;&#1090;&#1100;%2010.07.2023_(2).pdf" TargetMode="External"/><Relationship Id="rId765" Type="http://schemas.openxmlformats.org/officeDocument/2006/relationships/hyperlink" Target="&#1053;&#1072;&#1082;&#1083;&#1072;&#1076;&#1085;&#1099;&#1077;\2024\2024%2003%2019%20&#1041;&#1043;&#1048;_1462.pdf" TargetMode="External"/><Relationship Id="rId972" Type="http://schemas.openxmlformats.org/officeDocument/2006/relationships/hyperlink" Target="&#1056;&#1044;/&#1064;&#1080;&#1092;&#1088;%202.2.4,%202.1.6%20(&#1055;&#1057;%20&#8470;4,%20&#1050;&#1043;%20&#8470;6)/&#1050;&#1052;%20-%20&#1082;&#1086;&#1085;&#1089;&#1090;&#1088;%20&#1084;&#1077;&#1090;&#1072;&#1083;&#1083;/&#1040;&#1085;&#1085;&#1091;&#1083;&#1080;&#1088;" TargetMode="External"/><Relationship Id="rId1188" Type="http://schemas.openxmlformats.org/officeDocument/2006/relationships/hyperlink" Target="&#1056;&#1044;\&#1064;&#1080;&#1092;&#1088;%203.2,%202.1.11,%202.1.12%20(&#1050;&#1057;%20&#8470;2.%20&#1050;&#1043;%20&#8470;11%20&#1080;%20&#8470;12)\&#1058;&#1061;%20-%20&#1090;&#1077;&#1093;&#1085;&#1086;&#1083;.%20&#1087;&#1088;&#1086;&#1080;&#1079;&#1074;&#1086;&#1076;" TargetMode="External"/><Relationship Id="rId1395" Type="http://schemas.openxmlformats.org/officeDocument/2006/relationships/hyperlink" Target="&#1056;&#1044;\&#1064;&#1080;&#1092;&#1088;%201.1,%201.2,%202.1.0%20(&#1057;&#1056;&#1042;,%20&#1047;&#1058;,%20&#1058;&#1086;&#1085;&#1085;&#1077;&#1083;&#1100;)\&#1069;&#1054;&#1052;%20-%20&#1101;&#1083;.&#1086;&#1089;&#1074;&#1077;&#1097;" TargetMode="External"/><Relationship Id="rId2001" Type="http://schemas.openxmlformats.org/officeDocument/2006/relationships/hyperlink" Target="&#1056;&#1044;/&#1064;&#1080;&#1092;&#1088;%205.1.1%20(&#1056;&#1058;&#1055;-1)/&#1053;&#1050;%20-%20&#1085;&#1072;&#1088;&#1091;&#1078;%20&#1089;&#1077;&#1090;&#1080;%20&#1082;&#1072;&#1085;&#1072;&#1083;&#1080;&#1079;/&#1040;&#1085;&#1085;&#1091;&#1083;&#1080;&#1088;&#1086;&#1074;&#1072;&#1085;&#1086;" TargetMode="External"/><Relationship Id="rId2239" Type="http://schemas.openxmlformats.org/officeDocument/2006/relationships/hyperlink" Target="&#1056;&#1044;/&#1064;&#1080;&#1092;&#1088;%205.3%20(&#1050;&#1086;&#1090;&#1077;&#1083;&#1100;&#1085;&#1072;&#1103;)/&#1069;&#1054;&#1052;%20-%20&#1101;&#1083;%20&#1086;&#1089;&#1074;&#1077;&#1097;/&#1040;&#1085;&#1085;&#1091;&#1083;&#1080;&#1088;&#1086;&#1074;&#1072;&#1085;&#1086;" TargetMode="External"/><Relationship Id="rId2446" Type="http://schemas.openxmlformats.org/officeDocument/2006/relationships/hyperlink" Target="&#1056;&#1044;/&#1064;&#1080;&#1092;&#1088;%206.1%20(&#1040;&#1041;&#1050;)/&#1069;&#1054;&#1052;%20-%20&#1101;&#1083;&#1077;&#1082;&#1090;&#1088;&#1086;&#1086;&#1089;&#1074;&#1077;&#1097;/&#1040;&#1085;&#1085;&#1091;&#1083;&#1080;&#1088;&#1086;&#1074;&#1072;&#1085;&#1086;" TargetMode="External"/><Relationship Id="rId2653" Type="http://schemas.openxmlformats.org/officeDocument/2006/relationships/hyperlink" Target="&#1056;&#1044;/&#1064;&#1080;&#1092;&#1088;%208.4%20(&#1050;&#1055;&#1055;%20&#1089;&#1086;%20&#1089;&#1087;&#1077;&#1094;%20&#1087;&#1088;&#1086;&#1093;&#1086;&#1076;)/&#1040;&#1056;%20-%20&#1072;&#1088;&#1093;&#1080;&#1090;%20&#1088;&#1077;&#1096;/&#1040;&#1085;&#1085;&#1091;&#1083;&#1080;&#1088;&#1086;&#1074;&#1072;&#1085;&#1086;" TargetMode="External"/><Relationship Id="rId2860" Type="http://schemas.openxmlformats.org/officeDocument/2006/relationships/hyperlink" Target="&#1056;&#1044;/&#1064;&#1080;&#1092;&#1088;%208.4%20(&#1050;&#1055;&#1055;%20&#1089;&#1086;%20&#1089;&#1087;&#1077;&#1094;%20&#1087;&#1088;&#1086;&#1093;&#1086;&#1076;)/&#1056;&#1058;%20-&#1089;&#1077;&#1090;&#1100;%20&#1088;&#1072;&#1076;&#1080;&#1086;&#1089;&#1074;&#1103;&#1079;&#1080;/&#1056;&#1058;5%20-%20&#1089;&#1080;&#1089;&#1090;%20&#1095;&#1072;&#1089;&#1086;&#1092;&#1080;&#1082;&#1072;&#1094;/&#1040;&#1085;&#1085;&#1091;&#1083;&#1080;&#1088;&#1086;&#1074;&#1072;&#1085;&#1086;" TargetMode="External"/><Relationship Id="rId418" Type="http://schemas.openxmlformats.org/officeDocument/2006/relationships/hyperlink" Target="&#1056;&#1044;/&#1064;&#1080;&#1092;&#1088;%203.1%20(&#1050;&#1088;&#1099;&#1090;&#1099;&#1081;%20&#1089;&#1082;&#1083;&#1072;&#1076;%20%20&#8470;1)/&#1040;&#1059;&#1055;&#1058;%20-%20&#1072;&#1074;&#1090;&#1086;&#1084;&#1072;&#1090;&#1080;&#1079;.%20&#1087;&#1086;&#1078;&#1072;&#1088;&#1086;&#1090;&#1091;&#1096;/&#1040;&#1085;&#1085;&#1091;&#1083;&#1080;&#1088;" TargetMode="External"/><Relationship Id="rId625" Type="http://schemas.openxmlformats.org/officeDocument/2006/relationships/hyperlink" Target="&#1040;&#1055;&#1055;\2024\&#1040;&#1055;&#1055;%20&#1056;&#1044;%20&#1055;&#1072;&#1088;&#1082;&#1085;&#1077;&#1092;&#1090;&#1100;%2001.02.2024.pdf" TargetMode="External"/><Relationship Id="rId832" Type="http://schemas.openxmlformats.org/officeDocument/2006/relationships/hyperlink" Target="&#1056;&#1044;/&#1064;&#1080;&#1092;&#1088;%202.1.5,2.1.6,2.1.8..2.1.10,2.1.12,2.1.13,2.2.4..2.2.6/&#1055;&#1058;%20-%20&#1089;&#1080;&#1089;.%20&#1072;&#1074;&#1090;&#1086;&#1084;&#1072;&#1090;%20&#1087;&#1086;&#1078;&#1072;&#1088;&#1086;&#1090;" TargetMode="External"/><Relationship Id="rId1048" Type="http://schemas.openxmlformats.org/officeDocument/2006/relationships/hyperlink" Target="&#1056;&#1044;/&#1064;&#1080;&#1092;&#1088;%203.2%20(&#1050;&#1088;&#1099;&#1090;&#1099;&#1081;%20&#1089;&#1082;&#1083;&#1072;&#1076;%20&#8470;2)/&#1040;&#1059;&#1055;&#1058;%20-%20&#1072;&#1074;&#1090;&#1086;&#1084;&#1072;&#1090;&#1080;&#1079;.%20&#1087;&#1086;&#1078;&#1072;&#1088;&#1086;&#1090;&#1091;&#1096;/&#1040;&#1085;&#1085;&#1091;&#1083;&#1080;&#1088;" TargetMode="External"/><Relationship Id="rId1255" Type="http://schemas.openxmlformats.org/officeDocument/2006/relationships/hyperlink" Target="&#1053;&#1072;&#1082;&#1083;&#1072;&#1076;&#1085;&#1099;&#1077;\2022\2022%2010%2013%20&#1041;&#1043;&#1048;_5150.pdf" TargetMode="External"/><Relationship Id="rId1462" Type="http://schemas.openxmlformats.org/officeDocument/2006/relationships/hyperlink" Target="&#1056;&#1044;\&#1064;&#1080;&#1092;&#1088;%201.1,%201.2%20(&#1057;&#1056;&#1042;,%20&#1047;&#1076;&#1072;&#1085;&#1080;&#1077;%20&#1090;&#1088;&#1072;&#1085;&#1089;&#1073;)\&#1050;&#1052;%20-%20&#1082;&#1086;&#1085;&#1089;&#1090;&#1088;%20&#1084;&#1082;&#1090;&#1072;&#1083;&#1083;\&#1050;&#1052;1\&#1048;&#1079;&#1084;.1\1632-2021-1.1,1.2-&#1050;&#1052;1_1_0_RU_IFC" TargetMode="External"/><Relationship Id="rId2306" Type="http://schemas.openxmlformats.org/officeDocument/2006/relationships/hyperlink" Target="&#1056;&#1044;\&#1064;&#1080;&#1092;&#1088;%202.2.7%20(&#1055;&#1088;&#1080;&#1074;&#1086;&#1076;&#1085;&#1072;&#1103;%20&#1089;&#1090;&#1072;&#1085;&#1094;&#1080;&#1103;)\&#1050;&#1046;%20-%20&#1082;&#1086;&#1085;&#1089;&#1090;&#1088;%20&#1078;&#1077;&#1083;&#1077;&#1079;&#1086;&#1073;\&#1050;&#1046;01%20-%20&#1089;&#1074;&#1072;&#1081;&#1085;&#1086;&#1077;%20&#1086;&#1089;&#1085;&#1086;&#1074;&#1072;&#1085;&#1080;&#1077;" TargetMode="External"/><Relationship Id="rId2513" Type="http://schemas.openxmlformats.org/officeDocument/2006/relationships/hyperlink" Target="&#1056;&#1044;/&#1064;&#1080;&#1092;&#1088;%207.1%20(&#1056;&#1052;&#1052;)/&#1050;&#1052;%20-%20&#1082;&#1086;&#1085;&#1089;&#1090;&#1088;%20&#1084;&#1077;&#1090;&#1072;&#1083;&#1083;/&#1050;&#1052;1%20-%20&#1074;&#1090;&#1086;&#1088;&#1086;&#1089;&#1090;&#1077;&#1087;&#1077;&#1085;.%20&#1082;&#1086;&#1085;&#1089;&#1090;&#1088;&#1091;&#1082;/&#1040;&#1085;&#1085;&#1091;&#1083;&#1080;&#1088;&#1086;&#1074;&#1072;&#1085;&#1086;" TargetMode="External"/><Relationship Id="rId2958" Type="http://schemas.openxmlformats.org/officeDocument/2006/relationships/hyperlink" Target="&#1057;&#1044;\&#1064;&#1080;&#1092;&#1088;%202.1.2,%202.1.7%20(&#1050;&#1043;%20&#8470;2,%207)\&#1050;&#1046;%20-%20&#1082;&#1086;&#1085;&#1089;&#1090;&#1088;%20&#1078;&#1077;&#1083;&#1077;&#1079;&#1086;&#1073;\&#1050;&#1046;02%20-%20&#1092;&#1091;&#1085;&#1076;&#1072;&#1084;&#1077;&#1085;&#1090;&#1099;" TargetMode="External"/><Relationship Id="rId1115" Type="http://schemas.openxmlformats.org/officeDocument/2006/relationships/hyperlink" Target="&#1056;&#1044;/&#1064;&#1080;&#1092;&#1088;%208.4%20(&#1050;&#1055;&#1055;%20&#1089;&#1086;%20&#1089;&#1087;&#1077;&#1094;%20&#1087;&#1088;&#1086;&#1093;&#1086;&#1076;)/&#1057;&#1058;&#1053;%20-%20&#1089;&#1080;&#1089;&#1090;%20&#1090;&#1077;&#1083;&#1077;&#1074;&#1080;&#1079;%20&#1085;&#1072;&#1073;&#1083;" TargetMode="External"/><Relationship Id="rId1322" Type="http://schemas.openxmlformats.org/officeDocument/2006/relationships/hyperlink" Target="&#1056;&#1044;/&#1064;&#1080;&#1092;&#1088;%203.1%20(&#1050;&#1088;&#1099;&#1090;&#1099;&#1081;%20&#1089;&#1082;&#1083;&#1072;&#1076;%20%20&#8470;1)/&#1069;&#1054;&#1052;%20+&#1057;&#1069;&#1054;%20-%20&#1101;&#1083;%20&#1086;&#1089;&#1074;&#1077;&#1097;" TargetMode="External"/><Relationship Id="rId1767" Type="http://schemas.openxmlformats.org/officeDocument/2006/relationships/hyperlink" Target="&#1057;&#1044;\&#1064;&#1080;&#1092;&#1088;%202.1.2,%202.1.7%20(&#1050;&#1043;%20&#8470;2,%207)\&#1042;&#1050;\&#1042;&#1050;2\&#1088;&#1077;&#1074;.&#1040;" TargetMode="External"/><Relationship Id="rId1974" Type="http://schemas.openxmlformats.org/officeDocument/2006/relationships/hyperlink" Target="&#1056;&#1044;\&#1064;&#1080;&#1092;&#1088;%203.3.9%20(&#1050;&#1091;&#1087;&#1086;&#1083;&#1100;&#1085;&#1099;&#1081;%20&#1089;&#1082;&#1083;&#1072;&#1076;.%20&#1069;&#1083;.&#1087;&#1086;&#1084;&#1077;&#1097;&#1077;&#1085;&#1080;&#1077;)\&#1050;&#1046;%20-%20&#1082;&#1086;&#1085;&#1089;&#1090;&#1088;%20&#1078;&#1077;&#1083;&#1077;&#1079;&#1086;&#1073;\&#1040;&#1085;&#1085;&#1091;&#1083;&#1080;&#1088;" TargetMode="External"/><Relationship Id="rId2720" Type="http://schemas.openxmlformats.org/officeDocument/2006/relationships/hyperlink" Target="&#1040;&#1055;&#1055;\2023\&#1040;&#1082;&#1090;%20&#1087;&#1088;&#1080;&#1077;&#1084;&#1072;-&#1087;&#1077;&#1088;&#1077;&#1076;&#1072;&#1095;&#1080;%20&#1056;&#1044;%20&#1055;&#1072;&#1088;&#1082;&#1085;&#1077;&#1092;&#1090;&#1100;%2011.04.2023.pdf" TargetMode="External"/><Relationship Id="rId2818" Type="http://schemas.openxmlformats.org/officeDocument/2006/relationships/hyperlink" Target="&#1040;&#1055;&#1055;\2024\&#1054;&#1054;&#1054;%20&#1040;&#1083;&#1077;&#1082;&#1086;&#1085;-&#1056;&#1091;&#1089;\2412-2%20&#1040;&#1055;&#1055;%20&#1056;&#1044;%20&#1040;&#1083;&#1077;&#1082;&#1086;&#1085;-&#1056;&#1091;&#1089;%2017.12.2024.pdf" TargetMode="External"/><Relationship Id="rId59" Type="http://schemas.openxmlformats.org/officeDocument/2006/relationships/hyperlink" Target="&#1056;&#1044;/&#1064;&#1080;&#1092;&#1088;%203.1%20(&#1050;&#1088;&#1099;&#1090;&#1099;&#1081;%20&#1089;&#1082;&#1083;&#1072;&#1076;%20%20&#8470;1)/&#1050;&#1052;%20-%20&#1082;&#1086;&#1085;&#1089;&#1090;&#1088;%20&#1084;&#1077;&#1090;&#1072;&#1083;&#1083;/&#1050;&#1052;5%20-%20&#1074;&#1090;&#1086;&#1088;&#1086;&#1089;&#1090;&#1077;&#1087;.%20&#1087;&#1088;&#1080;&#1089;&#1090;&#1088;&#1086;&#1081;&#1082;&#1080;/&#1040;&#1085;&#1085;&#1091;&#1083;&#1080;&#1088;&#1086;&#1074;&#1072;&#1085;&#1086;" TargetMode="External"/><Relationship Id="rId1627" Type="http://schemas.openxmlformats.org/officeDocument/2006/relationships/hyperlink" Target="&#1056;&#1044;/&#1064;&#1080;&#1092;&#1088;%202.2.1%20(&#1055;&#1077;&#1088;&#1077;&#1089;&#1099;&#1087;&#1085;&#1072;&#1103;%20&#1089;&#1090;&#1072;&#1085;&#1094;%20&#8470;1)/&#1040;&#1056;%20-%20&#1072;&#1088;&#1093;&#1080;&#1090;%20&#1088;&#1077;&#1096;/&#1040;&#1085;&#1085;&#1091;&#1083;&#1080;&#1088;&#1086;&#1074;&#1072;&#1085;&#1086;" TargetMode="External"/><Relationship Id="rId1834" Type="http://schemas.openxmlformats.org/officeDocument/2006/relationships/hyperlink" Target="&#1056;&#1044;/&#1064;&#1080;&#1092;&#1088;%203.1%20(&#1050;&#1088;&#1099;&#1090;&#1099;&#1081;%20&#1089;&#1082;&#1083;&#1072;&#1076;%20%20&#8470;1)/&#1054;&#1042;%20-%20&#1086;&#1090;&#1086;&#1087;&#1083;,%20&#1074;&#1077;&#1085;&#1090;,%20&#1082;&#1086;&#1085;&#1076;/&#1040;&#1085;&#1085;&#1091;&#1083;&#1080;&#1088;&#1086;&#1074;&#1072;&#1085;&#1086;" TargetMode="External"/><Relationship Id="rId2096" Type="http://schemas.openxmlformats.org/officeDocument/2006/relationships/hyperlink" Target="&#1056;&#1044;\&#1064;&#1080;&#1092;&#1088;%206.1%20(&#1040;&#1041;&#1050;)\&#1063;&#1057;%20-%20&#1089;&#1080;&#1089;&#1090;&#1077;&#1084;&#1072;%20&#1095;&#1072;&#1089;&#1086;&#1092;&#1080;&#1082;&#1072;&#1094;&#1080;&#1080;\&#1088;&#1077;&#1074;.&#1040;" TargetMode="External"/><Relationship Id="rId1901" Type="http://schemas.openxmlformats.org/officeDocument/2006/relationships/hyperlink" Target="&#1056;&#1044;/&#1064;&#1080;&#1092;&#1088;%203.3.%20(&#1050;&#1091;&#1087;&#1086;&#1083;&#1100;&#1085;&#1099;&#1077;%20&#1089;&#1082;&#1083;&#1072;&#1076;&#1099;%203.3.1...3.3.8)/3.3.1..3.3.8/&#1050;&#1046;.&#1057;&#1059;&#1041;%20-%20&#1082;&#1086;&#1085;&#1089;&#1090;&#1088;%20&#1078;&#1077;&#1083;&#1077;&#1079;&#1086;&#1073;/&#1050;&#1046;0.&#1057;&#1059;&#1041;%20-%20&#1089;&#1074;&#1072;&#1081;&#1085;&#1086;&#1077;%20&#1086;&#1089;&#1085;&#1086;&#1074;&#1072;&#1085;&#1080;&#1077;/&#1040;&#1085;&#1085;&#1091;&#1083;&#1080;&#1088;&#1086;&#1074;&#1072;&#1085;&#1086;" TargetMode="External"/><Relationship Id="rId3147" Type="http://schemas.openxmlformats.org/officeDocument/2006/relationships/hyperlink" Target="&#1053;&#1072;&#1082;&#1083;&#1072;&#1076;&#1085;&#1099;&#1077;\2025\2025%2002%2003%20&#1041;&#1043;&#1048;_7226.pdf" TargetMode="External"/><Relationship Id="rId275" Type="http://schemas.openxmlformats.org/officeDocument/2006/relationships/hyperlink" Target="&#1056;&#1044;/&#1064;&#1080;&#1092;&#1088;%200.0%20(&#1042;&#1085;&#1091;&#1090;&#1088;&#1080;%20&#1074;&#1085;&#1077;&#1096;&#1085;&#1077;%20&#1087;&#1083;&#1086;&#1097;%20&#1089;&#1077;&#1090;&#1080;)/&#1057;&#1058;&#1042;.&#1057;&#1059;&#1041;(&#1057;&#1054;&#1058;)%20-&#1089;&#1080;&#1089;&#1090;%20&#1090;&#1077;&#1083;&#1077;&#1074;&#1080;&#1079;%20&#1074;&#1080;&#1076;&#1077;&#1086;&#1085;/&#1040;&#1085;&#1085;&#1091;&#1083;&#1080;&#1088;&#1086;&#1074;&#1072;&#1085;&#1086;" TargetMode="External"/><Relationship Id="rId482" Type="http://schemas.openxmlformats.org/officeDocument/2006/relationships/hyperlink" Target="&#1040;&#1055;&#1055;\2023\&#1040;&#1082;&#1090;%20&#1087;&#1088;&#1080;&#1077;&#1084;&#1072;-&#1087;&#1077;&#1088;&#1077;&#1076;&#1072;&#1095;&#1080;%20&#1056;&#1044;%20&#1055;&#1072;&#1088;&#1082;&#1085;&#1077;&#1092;&#1090;&#1100;%2024.01.2023.pdf" TargetMode="External"/><Relationship Id="rId2163" Type="http://schemas.openxmlformats.org/officeDocument/2006/relationships/hyperlink" Target="&#1053;&#1072;&#1082;&#1083;&#1072;&#1076;&#1085;&#1099;&#1077;\2022\2022%2012%2023%20&#1041;&#1043;&#1048;_6567.pdf" TargetMode="External"/><Relationship Id="rId2370" Type="http://schemas.openxmlformats.org/officeDocument/2006/relationships/hyperlink" Target="&#1040;&#1055;&#1055;\2024\&#1054;&#1054;&#1054;%20&#1058;&#1050;%20&#171;&#1058;&#1077;&#1083;&#1077;&#1089;&#1074;&#1103;&#1079;&#1100;&#187;\2406-4%20&#1040;&#1055;&#1055;%20&#1056;&#1044;%20&#1058;&#1077;&#1083;&#1077;&#1089;&#1074;&#1103;&#1079;&#1100;%2027.06.2024.pdf" TargetMode="External"/><Relationship Id="rId3007" Type="http://schemas.openxmlformats.org/officeDocument/2006/relationships/hyperlink" Target="&#1057;&#1044;/&#1064;&#1080;&#1092;&#1088;%202.1.5,2.1.6,2.1.8..2.1.10,2.1.12,2.1.13,2.2.4..2.2.6/&#1040;&#1059;&#1055;&#1058;%20-%20&#1072;&#1074;&#1090;&#1086;&#1084;&#1072;&#1090;.%20&#1087;&#1086;&#1078;&#1072;&#1088;&#1086;&#1090;&#1091;&#1096;" TargetMode="External"/><Relationship Id="rId3214" Type="http://schemas.openxmlformats.org/officeDocument/2006/relationships/hyperlink" Target="&#1057;&#1044;/&#1064;&#1080;&#1092;&#1088;%201.1%20(&#1057;&#1090;&#1072;&#1085;&#1094;&#1080;&#1103;%20&#1088;&#1072;&#1079;&#1075;&#1088;&#1091;&#1079;&#1082;&#1080;%20&#1074;&#1072;&#1075;&#1086;&#1085;&#1086;&#1074;)/&#1050;&#1046;%20-%20&#1082;&#1086;&#1085;&#1089;&#1090;&#1088;%20&#1078;&#1077;&#1083;&#1077;&#1079;&#1086;&#1073;/&#1050;&#1046;03/&#1088;&#1077;&#1074;.&#1042;" TargetMode="External"/><Relationship Id="rId135" Type="http://schemas.openxmlformats.org/officeDocument/2006/relationships/hyperlink" Target="&#1056;&#1044;/&#1064;&#1080;&#1092;&#1088;%202.2.4%20(&#1055;&#1057;%20&#8470;4)/&#1040;&#1054;&#1042;%20-%20&#1072;&#1074;&#1090;&#1086;&#1084;&#1072;&#1090;&#1080;&#1079;%20&#1089;&#1080;&#1089;&#1090;%20&#1086;&#1090;&#1086;&#1087;&#1083;" TargetMode="External"/><Relationship Id="rId342" Type="http://schemas.openxmlformats.org/officeDocument/2006/relationships/hyperlink" Target="&#1056;&#1044;\&#1064;&#1080;&#1092;&#1088;%205.1.9%20(&#1069;&#1083;&#1077;&#1082;&#1090;&#1088;&#1086;&#1082;&#1072;&#1073;.%20&#1101;&#1089;&#1090;&#1072;&#1082;&#1072;&#1076;&#1072;)\&#1050;&#1046;%20-%20&#1082;&#1086;&#1085;&#1089;&#1090;&#1088;%20&#1078;&#1077;&#1083;&#1077;&#1079;&#1086;&#1073;\&#1040;&#1085;&#1085;&#1091;&#1083;&#1080;&#1088;&#1086;&#1074;&#1072;&#1085;&#1086;" TargetMode="External"/><Relationship Id="rId787" Type="http://schemas.openxmlformats.org/officeDocument/2006/relationships/hyperlink" Target="&#1056;&#1044;/&#1064;&#1080;&#1092;&#1088;%202.1.12%20(&#1050;&#1043;%20&#8470;12)/&#1040;&#1056;%20-%20&#1072;&#1088;&#1093;&#1080;&#1090;%20&#1088;&#1077;&#1096;" TargetMode="External"/><Relationship Id="rId994" Type="http://schemas.openxmlformats.org/officeDocument/2006/relationships/hyperlink" Target="&#1056;&#1044;/&#1064;&#1080;&#1092;&#1088;%206.1%20(&#1040;&#1041;&#1050;)/&#1042;&#1050;%20-%20&#1074;&#1086;&#1076;&#1086;&#1089;&#1085;,%20&#1082;&#1072;&#1085;&#1072;&#1083;&#1080;&#1079;/&#1040;&#1085;&#1085;&#1091;&#1083;&#1080;&#1088;&#1086;&#1074;&#1072;&#1085;&#1086;" TargetMode="External"/><Relationship Id="rId2023" Type="http://schemas.openxmlformats.org/officeDocument/2006/relationships/hyperlink" Target="&#1056;&#1044;/&#1064;&#1080;&#1092;&#1088;%205.1.4%20(&#1058;&#1055;%20&#8470;4)/&#1069;&#1057;%20-%20&#1101;&#1083;&#1077;&#1082;&#1090;&#1088;&#1086;&#1089;&#1085;&#1072;&#1073;&#1078;/&#1040;&#1085;&#1085;&#1091;&#1083;&#1080;&#1088;&#1086;&#1074;&#1072;&#1085;&#1086;" TargetMode="External"/><Relationship Id="rId2230" Type="http://schemas.openxmlformats.org/officeDocument/2006/relationships/hyperlink" Target="&#1056;&#1044;/&#1064;&#1080;&#1092;&#1088;%205.3%20(&#1050;&#1086;&#1090;&#1077;&#1083;&#1100;&#1085;&#1072;&#1103;)/&#1040;&#1056;%20-%20&#1072;&#1088;&#1093;&#1080;&#1090;%20&#1088;&#1077;&#1096;/&#1040;&#1085;&#1085;&#1091;&#1083;&#1080;&#1088;&#1086;&#1074;&#1072;&#1085;&#1086;" TargetMode="External"/><Relationship Id="rId2468" Type="http://schemas.openxmlformats.org/officeDocument/2006/relationships/hyperlink" Target="&#1056;&#1044;/&#1064;&#1080;&#1092;&#1088;%207.1%20(&#1056;&#1052;&#1052;)/&#1040;&#1054;&#1042;%20-%20&#1072;&#1074;&#1090;&#1086;&#1084;&#1072;&#1090;&#1080;&#1079;%20&#1089;&#1080;&#1089;&#1090;%20&#1086;&#1090;&#1086;&#1087;&#1083;/&#1040;&#1085;&#1085;&#1091;&#1083;&#1080;&#1088;&#1086;&#1074;&#1072;&#1085;&#1086;" TargetMode="External"/><Relationship Id="rId2675" Type="http://schemas.openxmlformats.org/officeDocument/2006/relationships/hyperlink" Target="&#1040;&#1055;&#1055;\2022\&#1040;&#1082;&#1090;%20&#1087;&#1088;&#1080;&#1077;&#1084;&#1072;-&#1087;&#1077;&#1088;&#1077;&#1076;&#1072;&#1095;&#1080;%20&#1056;&#1044;%20&#1055;&#1072;&#1088;&#1082;&#1085;&#1077;&#1092;&#1090;&#1100;%2001.09.2022.pdf" TargetMode="External"/><Relationship Id="rId2882" Type="http://schemas.openxmlformats.org/officeDocument/2006/relationships/hyperlink" Target="&#1056;&#1044;/&#1064;&#1080;&#1092;&#1088;%208.4%20(&#1050;&#1055;&#1055;%20&#1089;&#1086;%20&#1089;&#1087;&#1077;&#1094;%20&#1087;&#1088;&#1086;&#1093;&#1086;&#1076;)/&#1069;&#1057;%20-%20&#1089;&#1080;&#1089;&#1090;%20&#1073;&#1077;&#1089;&#1087;%20&#1101;&#1083;&#1077;&#1082;&#1090;&#1088;&#1089;&#1085;/1632-2021-8.4-&#1069;&#1057;2.&#1057;&#1059;&#1041;%20-%20&#1090;&#1072;&#1084;&#1086;&#1078;&#1077;&#1085;.%20&#1087;&#1086;&#1089;&#1090;&#1072;/&#1040;&#1085;&#1085;&#1091;&#1083;&#1080;&#1088;" TargetMode="External"/><Relationship Id="rId202" Type="http://schemas.openxmlformats.org/officeDocument/2006/relationships/hyperlink" Target="&#1056;&#1044;/&#1064;&#1080;&#1092;&#1088;%202.2.3%20(&#1055;&#1077;&#1088;&#1077;&#1089;&#1099;&#1087;&#1085;&#1072;&#1103;%20&#1089;&#1090;&#1072;&#1085;&#1094;%20&#8470;3)/&#1050;&#1052;%20-%20&#1082;&#1086;&#1085;&#1089;&#1090;&#1088;%20&#1084;&#1077;&#1090;&#1072;&#1083;&#1083;/&#1040;&#1085;&#1085;&#1091;&#1083;&#1080;&#1088;&#1086;&#1074;&#1072;&#1085;&#1086;" TargetMode="External"/><Relationship Id="rId647" Type="http://schemas.openxmlformats.org/officeDocument/2006/relationships/hyperlink" Target="&#1040;&#1055;&#1055;\2023\&#1040;&#1082;&#1090;%20&#1087;&#1088;&#1080;&#1077;&#1084;&#1072;-&#1087;&#1077;&#1088;&#1077;&#1076;&#1072;&#1095;&#1080;%20&#1056;&#1044;%20&#1055;&#1072;&#1088;&#1082;&#1085;&#1077;&#1092;&#1090;&#1100;%2024.04.2023.pdf" TargetMode="External"/><Relationship Id="rId854" Type="http://schemas.openxmlformats.org/officeDocument/2006/relationships/hyperlink" Target="&#1056;&#1044;/&#1064;&#1080;&#1092;&#1088;%202.1.2,%202.1.7%20(&#1050;&#1043;%20&#8470;2,%207)/&#1050;&#1052;%20-%20&#1082;&#1086;&#1085;&#1089;&#1090;&#1088;%20&#1084;&#1077;&#1090;&#1072;&#1083;&#1083;/&#1050;&#1052;3%20-%20&#1074;%20&#1086;&#1089;&#1103;&#1093;%2015-23/&#1040;&#1085;&#1085;&#1091;&#1083;&#1080;&#1088;&#1086;&#1074;&#1072;&#1085;&#1086;" TargetMode="External"/><Relationship Id="rId1277" Type="http://schemas.openxmlformats.org/officeDocument/2006/relationships/hyperlink" Target="&#1056;&#1044;\&#1064;&#1080;&#1092;&#1088;%203.1%20(&#1050;&#1088;&#1099;&#1090;&#1099;&#1081;%20&#1089;&#1082;&#1083;&#1072;&#1076;%20%20&#8470;1)\&#1050;&#1052;%20-%20&#1082;&#1086;&#1085;&#1089;&#1090;&#1088;%20&#1084;&#1077;&#1090;&#1072;&#1083;&#1083;\&#1050;&#1052;2%20-%20&#1087;&#1088;&#1080;&#1077;&#1084;&#1085;&#1072;&#1103;%20&#1073;&#1072;&#1096;&#1085;&#1103;\&#1040;&#1085;&#1085;&#1091;&#1083;&#1080;&#1088;&#1086;&#1074;&#1072;&#1085;&#1086;\&#1048;&#1079;&#1084;.1" TargetMode="External"/><Relationship Id="rId1484" Type="http://schemas.openxmlformats.org/officeDocument/2006/relationships/hyperlink" Target="&#1056;&#1044;/&#1064;&#1080;&#1092;&#1088;%202.1.0%20(&#1058;&#1086;&#1085;&#1085;&#1077;&#1083;&#1100;)/&#1050;&#1046;%20-%20&#1082;&#1086;&#1085;&#1089;&#1090;&#1088;%20&#1078;&#1077;&#1083;&#1077;&#1079;&#1086;&#1073;/&#1050;&#1046;01/&#1040;&#1085;&#1085;&#1091;&#1083;&#1080;&#1088;&#1086;&#1074;&#1072;&#1085;&#1086;" TargetMode="External"/><Relationship Id="rId1691" Type="http://schemas.openxmlformats.org/officeDocument/2006/relationships/hyperlink" Target="&#1056;&#1044;/&#1064;&#1080;&#1092;&#1088;%202.2.1%20(&#1055;&#1077;&#1088;&#1077;&#1089;&#1099;&#1087;&#1085;&#1072;&#1103;%20&#1089;&#1090;&#1072;&#1085;&#1094;%20&#8470;1)/&#1069;&#1054;&#1052;%20-%20&#1101;&#1083;%20&#1086;&#1089;&#1074;&#1077;&#1097;/&#1040;&#1085;&#1085;&#1091;&#1083;&#1080;&#1088;&#1086;&#1074;&#1072;&#1085;&#1086;" TargetMode="External"/><Relationship Id="rId2328" Type="http://schemas.openxmlformats.org/officeDocument/2006/relationships/hyperlink" Target="&#1053;&#1072;&#1082;&#1083;&#1072;&#1076;&#1085;&#1099;&#1077;\2024\2024%2010%2031%20&#1041;&#1043;&#1048;_5889.pdf" TargetMode="External"/><Relationship Id="rId2535" Type="http://schemas.openxmlformats.org/officeDocument/2006/relationships/hyperlink" Target="&#1056;&#1044;/&#1064;&#1080;&#1092;&#1088;%207.1%20(&#1056;&#1052;&#1052;)/&#1058;&#1061;%20-%20&#1090;&#1077;&#1093;&#1085;&#1086;&#1083;&#1086;&#1075;%20&#1087;&#1088;&#1086;&#1080;&#1079;&#1074;/&#1040;&#1085;&#1085;&#1091;&#1083;&#1080;&#1088;&#1086;&#1074;&#1072;&#1085;&#1086;" TargetMode="External"/><Relationship Id="rId2742" Type="http://schemas.openxmlformats.org/officeDocument/2006/relationships/hyperlink" Target="&#1040;&#1055;&#1055;\2023\&#1040;&#1082;&#1090;%20&#1087;&#1088;&#1080;&#1077;&#1084;&#1072;-&#1087;&#1077;&#1088;&#1077;&#1076;&#1072;&#1095;&#1080;%20&#1056;&#1044;%20&#1055;&#1072;&#1088;&#1082;&#1085;&#1077;&#1092;&#1090;&#1100;%2029.06.2023.pdf" TargetMode="External"/><Relationship Id="rId507" Type="http://schemas.openxmlformats.org/officeDocument/2006/relationships/hyperlink" Target="&#1040;&#1055;&#1055;\2023\&#1040;&#1082;&#1090;%20&#1087;&#1088;&#1080;&#1077;&#1084;&#1072;-&#1087;&#1077;&#1088;&#1077;&#1076;&#1072;&#1095;&#1080;%20&#1056;&#1044;%20&#1055;&#1072;&#1088;&#1082;&#1085;&#1077;&#1092;&#1090;&#1100;%2017.08.2023.pdf" TargetMode="External"/><Relationship Id="rId714" Type="http://schemas.openxmlformats.org/officeDocument/2006/relationships/hyperlink" Target="&#1053;&#1072;&#1082;&#1083;&#1072;&#1076;&#1085;&#1099;&#1077;\2023\2023%2010%2020%20&#1041;&#1043;&#1048;_6238.pdf" TargetMode="External"/><Relationship Id="rId921" Type="http://schemas.openxmlformats.org/officeDocument/2006/relationships/hyperlink" Target="&#1056;&#1044;/&#1064;&#1080;&#1092;&#1088;%202.2.1%20(&#1055;&#1077;&#1088;&#1077;&#1089;&#1099;&#1087;&#1085;&#1072;&#1103;%20&#1089;&#1090;&#1072;&#1085;&#1094;%20&#8470;1)/&#1058;&#1052;%20-%20&#1090;&#1077;&#1087;&#1083;&#1086;&#1084;%20&#1088;&#1077;&#1096;" TargetMode="External"/><Relationship Id="rId1137" Type="http://schemas.openxmlformats.org/officeDocument/2006/relationships/hyperlink" Target="&#1056;&#1044;/&#1064;&#1080;&#1092;&#1088;%202.2.3%20(&#1055;&#1077;&#1088;&#1077;&#1089;&#1099;&#1087;&#1085;&#1072;&#1103;%20&#1089;&#1090;&#1072;&#1085;&#1094;%20&#8470;3)/&#1058;&#1061;%20-%20&#1090;&#1077;&#1093;&#1085;&#1086;&#1083;&#1086;&#1075;&#1080;&#1103;%20&#1087;&#1088;&#1086;&#1080;&#1079;&#1074;&#1086;&#1076;&#1089;&#1090;&#1074;&#1072;/&#1040;&#1085;&#1085;&#1091;&#1083;&#1080;&#1088;&#1086;&#1074;&#1072;&#1085;&#1086;" TargetMode="External"/><Relationship Id="rId1344" Type="http://schemas.openxmlformats.org/officeDocument/2006/relationships/hyperlink" Target="&#1056;&#1044;/&#1064;&#1080;&#1092;&#1088;%201.1%20(&#1057;&#1090;&#1072;&#1085;&#1094;&#1080;&#1103;%20&#1088;&#1072;&#1079;&#1075;&#1088;%20&#1074;&#1072;&#1075;&#1086;&#1085;&#1086;&#1074;)/&#1054;&#1047;&#1050;%20-%20&#1086;&#1075;&#1085;&#1077;&#1079;&#1072;&#1097;&#1080;&#1090;&#1072;" TargetMode="External"/><Relationship Id="rId1551" Type="http://schemas.openxmlformats.org/officeDocument/2006/relationships/hyperlink" Target="&#1056;&#1044;/&#1064;&#1080;&#1092;&#1088;%202.1.4%20(&#1050;&#1043;%20&#8470;4)/&#1050;&#1046;%20-%20&#1082;&#1086;&#1085;&#1089;&#1090;&#1088;%20&#1078;&#1077;&#1083;&#1077;&#1079;&#1086;&#1073;/&#1050;&#1046;02/&#1040;&#1085;&#1085;&#1091;&#1083;&#1080;&#1088;&#1086;&#1074;&#1072;&#1085;&#1086;" TargetMode="External"/><Relationship Id="rId1789" Type="http://schemas.openxmlformats.org/officeDocument/2006/relationships/hyperlink" Target="&#1056;&#1044;/&#1064;&#1080;&#1092;&#1088;%202.2.6%20(&#1055;&#1077;&#1088;&#1077;&#1089;&#1099;&#1087;&#1085;&#1072;&#1103;%20&#1089;&#1090;&#1072;&#1085;&#1094;%20&#8470;6)/&#1054;&#1042;%20-%20&#1086;&#1090;&#1086;&#1087;&#1083;,%20&#1074;&#1077;&#1085;&#1090;,%20&#1082;&#1086;&#1085;&#1076;&#1080;&#1094;/&#1040;&#1085;&#1085;&#1091;&#1083;&#1080;&#1088;&#1086;&#1074;&#1072;&#1085;&#1086;" TargetMode="External"/><Relationship Id="rId1996" Type="http://schemas.openxmlformats.org/officeDocument/2006/relationships/hyperlink" Target="&#1056;&#1044;/&#1064;&#1080;&#1092;&#1088;%205.1.1%20(&#1056;&#1058;&#1055;-1)/&#1050;&#1046;%20-%20&#1082;&#1086;&#1085;&#1089;&#1090;&#1088;%20&#1078;&#1077;&#1083;&#1077;&#1079;&#1086;&#1073;" TargetMode="External"/><Relationship Id="rId2602" Type="http://schemas.openxmlformats.org/officeDocument/2006/relationships/hyperlink" Target="&#1056;&#1044;/&#1064;&#1080;&#1092;&#1088;%208.2%20(&#1050;&#1055;&#1055;%20&#8470;2)/&#1040;&#1056;%20-%20&#1072;&#1088;&#1093;&#1080;&#1090;%20&#1088;&#1077;&#1096;/&#1040;&#1085;&#1085;&#1091;&#1083;&#1080;&#1088;&#1086;&#1074;&#1072;&#1085;&#1086;" TargetMode="External"/><Relationship Id="rId50" Type="http://schemas.openxmlformats.org/officeDocument/2006/relationships/hyperlink" Target="&#1056;&#1044;/&#1064;&#1080;&#1092;&#1088;%202.2.7%20(&#1055;&#1088;&#1080;&#1074;&#1086;&#1076;&#1085;&#1072;&#1103;%20&#1089;&#1090;&#1072;&#1085;&#1094;&#1080;&#1103;)/&#1058;&#1061;%20-%20&#1090;&#1077;&#1093;&#1085;&#1086;&#1083;&#1086;&#1075;&#1080;&#1103;%20&#1087;&#1088;&#1086;&#1080;&#1079;&#1074;&#1086;&#1076;&#1089;&#1090;&#1074;&#1072;/&#1040;&#1085;&#1085;&#1091;&#1083;&#1080;&#1088;&#1086;&#1074;&#1072;&#1085;&#1086;" TargetMode="External"/><Relationship Id="rId1204" Type="http://schemas.openxmlformats.org/officeDocument/2006/relationships/hyperlink" Target="&#1057;&#1044;/&#1064;&#1080;&#1092;&#1088;%202.1.4%20(&#1050;&#1043;%20&#8470;4)/&#1042;&#1050;%20-&#1074;&#1086;&#1079;&#1076;&#1091;&#1093;&#1086;&#1089;&#1085;&#1072;&#1073;&#1078;%20&#1082;&#1072;&#1085;&#1072;&#1083;&#1080;&#1079;" TargetMode="External"/><Relationship Id="rId1411" Type="http://schemas.openxmlformats.org/officeDocument/2006/relationships/hyperlink" Target="&#1056;&#1044;/&#1064;&#1080;&#1092;&#1088;%203.3.%20(&#1050;&#1091;&#1087;&#1086;&#1083;&#1100;&#1085;&#1099;&#1077;%20&#1089;&#1082;&#1083;&#1072;&#1076;&#1099;%203.3.1...3.3.8)/3.3/&#1054;&#1042;%20-%20&#1086;&#1090;&#1086;&#1087;&#1083;,%20&#1074;&#1077;&#1085;&#1090;,%20&#1082;&#1086;&#1085;&#1076;&#1080;&#1094;/&#1040;&#1085;&#1085;&#1091;&#1083;&#1080;&#1088;&#1086;&#1074;&#1072;&#1085;&#1086;" TargetMode="External"/><Relationship Id="rId1649" Type="http://schemas.openxmlformats.org/officeDocument/2006/relationships/hyperlink" Target="&#1056;&#1044;\&#1064;&#1080;&#1092;&#1088;%206.1%20(&#1040;&#1041;&#1050;)\&#1040;&#1057;&#1059;&#1048;%20-%20&#1072;&#1074;&#1090;&#1086;&#1084;&#1072;&#1090;.%20&#1089;&#1080;&#1089;&#1090;&#1077;&#1084;.%20&#1091;&#1095;&#1077;&#1090;&#1072;%20&#1080;&#1085;&#1092;&#1088;&#1072;&#1089;&#1090;&#1088;&#1091;&#1082;&#1090;\&#1040;&#1085;&#1085;&#1091;&#1083;&#1080;&#1088;&#1086;&#1074;&#1072;&#1085;&#1086;" TargetMode="External"/><Relationship Id="rId1856" Type="http://schemas.openxmlformats.org/officeDocument/2006/relationships/hyperlink" Target="&#1056;&#1044;\&#1064;&#1080;&#1092;&#1088;%208.3%20(&#1050;&#1055;&#1055;%20&#8470;3)\&#1040;&#1057;&#1059;&#1048;%20-%20&#1072;&#1074;&#1090;&#1086;&#1084;&#1072;&#1090;.%20&#1089;&#1080;&#1089;&#1090;.%20&#1091;&#1095;&#1077;&#1090;&#1072;\&#1040;&#1085;&#1085;&#1091;&#1083;&#1080;&#1088;&#1086;&#1074;&#1072;&#1085;&#1086;" TargetMode="External"/><Relationship Id="rId2907" Type="http://schemas.openxmlformats.org/officeDocument/2006/relationships/hyperlink" Target="&#1056;&#1044;/&#1064;&#1080;&#1092;&#1088;%206.1%20(&#1040;&#1041;&#1050;)/&#1040;&#1054;&#1042;%20-&#1072;&#1074;&#1090;&#1086;&#1084;&#1072;&#1090;&#1080;&#1079;&#1072;&#1094;&#1080;&#1103;/&#1040;&#1085;&#1085;&#1091;&#1083;&#1080;&#1088;&#1086;&#1074;&#1072;&#1085;&#1086;" TargetMode="External"/><Relationship Id="rId3071" Type="http://schemas.openxmlformats.org/officeDocument/2006/relationships/hyperlink" Target="&#1040;&#1055;&#1055;\2025\&#1056;&#1044;\25-3%20&#1040;&#1055;&#1055;%20&#1056;&#1044;%20&#1057;&#1090;&#1088;&#1086;&#1081;&#1088;&#1077;&#1084;&#1086;&#1085;&#1090;&#1084;&#1086;&#1085;&#1090;&#1072;&#1078;%2027.01.2025.pdf" TargetMode="External"/><Relationship Id="rId1509" Type="http://schemas.openxmlformats.org/officeDocument/2006/relationships/hyperlink" Target="&#1056;&#1044;/&#1064;&#1080;&#1092;&#1088;%202.1.2,%202.1.7%20(&#1050;&#1043;%20&#8470;2,%207)/&#1040;&#1056;%20-%20&#1072;&#1088;&#1093;&#1080;&#1090;%20&#1088;&#1077;&#1096;/&#1040;&#1056;3%20-%20&#1074;%20&#1086;&#1089;&#1103;&#1093;%2015-23/&#1040;&#1085;&#1085;&#1091;&#1083;&#1080;&#1088;&#1086;&#1074;&#1072;&#1085;&#1086;" TargetMode="External"/><Relationship Id="rId1716" Type="http://schemas.openxmlformats.org/officeDocument/2006/relationships/hyperlink" Target="&#1056;&#1044;/&#1064;&#1080;&#1092;&#1088;%202.2.3%20(&#1055;&#1077;&#1088;&#1077;&#1089;&#1099;&#1087;&#1085;&#1072;&#1103;%20&#1089;&#1090;&#1072;&#1085;&#1094;%20&#8470;3)/&#1050;&#1046;%20-%20&#1082;&#1086;&#1085;&#1089;&#1090;&#1088;%20&#1078;&#1077;&#1083;&#1077;&#1079;&#1086;&#1073;/&#1050;&#1046;02%20-%20&#1088;&#1086;&#1089;&#1090;&#1074;&#1077;&#1088;&#1082;&#1080;/&#1040;&#1085;&#1085;&#1091;&#1083;&#1080;&#1088;&#1086;&#1074;&#1072;&#1085;&#1086;" TargetMode="External"/><Relationship Id="rId1923" Type="http://schemas.openxmlformats.org/officeDocument/2006/relationships/hyperlink" Target="&#1056;&#1044;\&#1064;&#1080;&#1092;&#1088;%203.3.%20(&#1050;&#1091;&#1087;&#1086;&#1083;&#1100;&#1085;&#1099;&#1077;%20&#1089;&#1082;&#1083;&#1072;&#1076;&#1099;%203.3.1...3.3.8)\3.3\&#1050;&#1046;%20-%20&#1082;&#1086;&#1085;&#1089;&#1090;&#1088;%20&#1078;&#1077;&#1083;&#1077;&#1079;&#1086;&#1073;\&#1050;&#1046;01.&#1057;&#1059;&#1041;%20-%20&#1089;&#1074;&#1072;&#1081;&#1085;&#1086;&#1077;%20&#1086;&#1089;&#1085;&#1086;&#1074;&#1072;&#1085;&#1080;&#1077;\&#1040;&#1085;&#1085;&#1091;&#1083;&#1080;&#1088;&#1086;&#1074;&#1072;&#1085;&#1086;" TargetMode="External"/><Relationship Id="rId3169" Type="http://schemas.openxmlformats.org/officeDocument/2006/relationships/hyperlink" Target="&#1040;&#1055;&#1055;\2023\&#1040;&#1082;&#1090;%20&#1087;&#1088;&#1080;&#1077;&#1084;&#1072;-&#1087;&#1077;&#1088;&#1077;&#1076;&#1072;&#1095;&#1080;%20&#1056;&#1044;%20&#1055;&#1072;&#1088;&#1082;&#1085;&#1077;&#1092;&#1090;&#1100;%2022.09.2023.pdf" TargetMode="External"/><Relationship Id="rId297" Type="http://schemas.openxmlformats.org/officeDocument/2006/relationships/hyperlink" Target="&#1056;&#1044;/&#1064;&#1080;&#1092;&#1088;%201.1%20(&#1057;&#1090;&#1072;&#1085;&#1094;&#1080;&#1103;%20&#1088;&#1072;&#1079;&#1075;&#1088;%20&#1074;&#1072;&#1075;&#1086;&#1085;&#1086;&#1074;)/&#1050;&#1046;%20-%20&#1082;&#1086;&#1085;&#1089;&#1090;&#1088;%20&#1078;&#1077;&#1083;&#1077;&#1079;&#1086;&#1073;/&#1050;&#1046;01/&#1040;&#1085;&#1085;&#1091;&#1083;&#1080;&#1088;&#1086;&#1074;&#1072;&#1085;&#1086;" TargetMode="External"/><Relationship Id="rId2185" Type="http://schemas.openxmlformats.org/officeDocument/2006/relationships/hyperlink" Target="&#1053;&#1072;&#1082;&#1083;&#1072;&#1076;&#1085;&#1099;&#1077;\2023\2023%2003%2003%20&#1041;&#1043;&#1048;_1015.pdf" TargetMode="External"/><Relationship Id="rId2392" Type="http://schemas.openxmlformats.org/officeDocument/2006/relationships/hyperlink" Target="&#1040;&#1055;&#1055;\2024\&#1054;&#1054;&#1054;%20&#1040;&#1083;&#1077;&#1082;&#1086;&#1085;-&#1056;&#1091;&#1089;\2411-2%20&#1040;&#1055;&#1055;%20&#1056;&#1044;%20&#1040;&#1083;&#1077;&#1082;&#1086;&#1085;-&#1056;&#1091;&#1089;%2011.11.2024.pdf" TargetMode="External"/><Relationship Id="rId3029" Type="http://schemas.openxmlformats.org/officeDocument/2006/relationships/hyperlink" Target="&#1056;&#1044;/&#1064;&#1080;&#1092;&#1088;%207.1%20(&#1056;&#1052;&#1052;)/&#1069;&#1054;&#1052;%20-%20&#1101;&#1083;%20&#1086;&#1089;&#1074;&#1077;&#1097;/&#1040;&#1085;&#1085;&#1091;&#1083;&#1080;&#1088;&#1086;&#1074;&#1072;&#1085;&#1086;" TargetMode="External"/><Relationship Id="rId3236" Type="http://schemas.openxmlformats.org/officeDocument/2006/relationships/hyperlink" Target="&#1057;&#1044;\&#1064;&#1080;&#1092;&#1088;%201.1,%201.2%20(&#1057;&#1056;&#1042;,%20&#1047;&#1076;&#1072;&#1085;&#1080;&#1077;%20&#1090;&#1088;&#1072;&#1085;&#1089;&#1073;)\&#1040;&#1057;&#1059;&#1048;\&#1088;&#1077;&#1074;.&#1040;" TargetMode="External"/><Relationship Id="rId157" Type="http://schemas.openxmlformats.org/officeDocument/2006/relationships/hyperlink" Target="&#1056;&#1044;/&#1064;&#1080;&#1092;&#1088;%202.2.1,%202.2.2,%202.1.1,%202.1.2,%202.1.4,%202.1.7%20(&#1055;&#1057;%20&#8470;1,%202,%20&#1050;&#1043;%20&#8470;1,%202,%204,%207%20)/&#1055;&#1058;%20-%20&#1089;&#1080;&#1089;&#1090;&#1077;&#1084;.%20&#1072;&#1074;&#1090;.%20&#1087;&#1086;&#1078;&#1072;&#1088;&#1086;&#1090;/&#1040;&#1085;&#1085;&#1091;&#1083;&#1080;&#1088;&#1086;&#1074;&#1072;&#1085;&#1086;" TargetMode="External"/><Relationship Id="rId364" Type="http://schemas.openxmlformats.org/officeDocument/2006/relationships/hyperlink" Target="&#1056;&#1044;/&#1064;&#1080;&#1092;&#1088;%203.2%20(&#1050;&#1088;&#1099;&#1090;&#1099;&#1081;%20&#1089;&#1082;&#1083;&#1072;&#1076;%20&#8470;2)/&#1040;&#1056;%20-%20&#1072;&#1088;&#1093;&#1080;&#1090;%20&#1088;&#1077;&#1096;/&#1040;&#1085;&#1085;&#1091;&#1083;&#1080;&#1088;&#1086;&#1074;&#1072;&#1085;&#1086;" TargetMode="External"/><Relationship Id="rId2045" Type="http://schemas.openxmlformats.org/officeDocument/2006/relationships/hyperlink" Target="&#1056;&#1044;\&#1064;&#1080;&#1092;&#1088;%205.2.1%20(&#1054;&#1095;&#1080;&#1089;&#1090;&#1085;&#1099;&#1077;%20&#1089;&#1086;&#1086;&#1088;&#1091;&#1078;&#1077;&#1085;&#1080;&#1103;%20&#1082;&#1072;&#1085;&#1072;&#1083;&#1080;&#1079;&#1072;&#1094;&#1080;&#1080;%20&#1069;&#1050;&#1054;&#1057;)\&#1042;&#1050;%20-&#1074;&#1085;&#1091;&#1090;&#1088;.%20&#1089;&#1080;&#1089;&#1090;.%20&#1042;&#1080;&#1050;\&#1040;&#1085;&#1085;&#1091;&#1083;&#1080;&#1088;&#1086;&#1074;&#1072;&#1085;&#1086;" TargetMode="External"/><Relationship Id="rId2697" Type="http://schemas.openxmlformats.org/officeDocument/2006/relationships/hyperlink" Target="&#1040;&#1055;&#1055;\2022\&#1040;&#1082;&#1090;%20&#1087;&#1088;&#1080;&#1077;&#1084;&#1072;-&#1087;&#1077;&#1088;&#1077;&#1076;&#1072;&#1095;&#1080;%20&#1056;&#1044;%20&#1055;&#1072;&#1088;&#1082;&#1085;&#1077;&#1092;&#1090;&#1100;%2013.12.2022.pdf" TargetMode="External"/><Relationship Id="rId571" Type="http://schemas.openxmlformats.org/officeDocument/2006/relationships/hyperlink" Target="&#1040;&#1055;&#1055;\2022\&#1040;&#1082;&#1090;%20&#1087;&#1088;&#1080;&#1077;&#1084;&#1072;-&#1087;&#1077;&#1088;&#1077;&#1076;&#1072;&#1095;&#1080;%20&#1056;&#1044;%20&#1055;&#1072;&#1088;&#1082;&#1085;&#1077;&#1092;&#1090;&#1100;%2011.07.2022-2.pdf" TargetMode="External"/><Relationship Id="rId669" Type="http://schemas.openxmlformats.org/officeDocument/2006/relationships/hyperlink" Target="&#1040;&#1055;&#1055;\2023\&#1040;&#1082;&#1090;%20&#1087;&#1088;&#1080;&#1077;&#1084;&#1072;-&#1087;&#1077;&#1088;&#1077;&#1076;&#1072;&#1095;&#1080;%20&#1056;&#1044;%20&#1055;&#1072;&#1088;&#1082;&#1085;&#1077;&#1092;&#1090;&#1100;%2021.09.2023.pdf" TargetMode="External"/><Relationship Id="rId876" Type="http://schemas.openxmlformats.org/officeDocument/2006/relationships/hyperlink" Target="&#1056;&#1044;/&#1064;&#1080;&#1092;&#1088;%202.1.4%20(&#1050;&#1043;%20&#8470;4)/&#1042;&#1057;%20-%20&#1074;&#1086;&#1079;&#1076;&#1091;&#1093;&#1086;&#1089;&#1085;&#1072;&#1073;&#1078;/&#1040;&#1085;&#1085;&#1091;&#1083;&#1080;&#1088;&#1086;&#1074;&#1072;&#1085;&#1086;" TargetMode="External"/><Relationship Id="rId1299" Type="http://schemas.openxmlformats.org/officeDocument/2006/relationships/hyperlink" Target="&#1056;&#1044;\&#1064;&#1080;&#1092;&#1088;%200.0%20(&#1043;&#1077;&#1085;&#1077;&#1088;&#1072;&#1083;&#1100;&#1085;&#1099;&#1081;%20&#1087;&#1083;&#1072;&#1085;)\&#1043;&#1055;" TargetMode="External"/><Relationship Id="rId2252" Type="http://schemas.openxmlformats.org/officeDocument/2006/relationships/hyperlink" Target="&#1056;&#1044;/&#1064;&#1080;&#1092;&#1088;%205.3%20(&#1050;&#1086;&#1090;&#1077;&#1083;&#1100;&#1085;&#1072;&#1103;)/&#1040;&#1050;%20-%20&#1072;&#1074;&#1090;&#1086;&#1084;&#1072;&#1090;&#1080;&#1079;%20&#1082;&#1086;&#1084;&#1087;&#1083;" TargetMode="External"/><Relationship Id="rId2557" Type="http://schemas.openxmlformats.org/officeDocument/2006/relationships/hyperlink" Target="&#1053;&#1072;&#1082;&#1083;&#1072;&#1076;&#1085;&#1099;&#1077;\2023\2023%2011%2023%20&#1041;&#1043;&#1048;_7088.pdf" TargetMode="External"/><Relationship Id="rId224" Type="http://schemas.openxmlformats.org/officeDocument/2006/relationships/hyperlink" Target="&#1056;&#1044;/&#1064;&#1080;&#1092;&#1088;%203.2%20(&#1050;&#1088;&#1099;&#1090;&#1099;&#1081;%20&#1089;&#1082;&#1083;&#1072;&#1076;%20&#8470;2)/&#1069;&#1054;&#1052;+&#1057;&#1069;&#1054;%20-%20&#1101;&#1083;%20&#1086;&#1089;&#1074;&#1077;&#1097;/&#1040;&#1085;&#1085;&#1091;&#1083;&#1080;&#1088;&#1086;&#1074;&#1072;&#1085;&#1086;" TargetMode="External"/><Relationship Id="rId431" Type="http://schemas.openxmlformats.org/officeDocument/2006/relationships/hyperlink" Target="&#1056;&#1044;\&#1064;&#1080;&#1092;&#1088;%205.2.1%20(&#1054;&#1095;&#1080;&#1089;&#1090;&#1085;&#1099;&#1077;%20&#1089;&#1086;&#1086;&#1088;&#1091;&#1078;&#1077;&#1085;&#1080;&#1103;%20&#1082;&#1072;&#1085;&#1072;&#1083;&#1080;&#1079;&#1072;&#1094;&#1080;&#1080;%20&#1069;&#1050;&#1054;&#1057;)\&#1050;&#1046;%20-%20&#1082;&#1086;&#1085;&#1089;&#1090;&#1088;&#1091;&#1082;&#1094;.%20&#1078;&#1077;&#1083;&#1077;&#1079;&#1086;&#1073;\&#1040;&#1085;&#1085;&#1091;&#1083;&#1080;&#1088;&#1086;&#1074;&#1072;&#1085;&#1086;" TargetMode="External"/><Relationship Id="rId529" Type="http://schemas.openxmlformats.org/officeDocument/2006/relationships/hyperlink" Target="&#1040;&#1055;&#1055;\2023\&#1040;&#1082;&#1090;%20&#1087;&#1088;&#1080;&#1077;&#1084;&#1072;-&#1087;&#1077;&#1088;&#1077;&#1076;&#1072;&#1095;&#1080;%20&#1056;&#1044;%20&#1055;&#1072;&#1088;&#1082;&#1085;&#1077;&#1092;&#1090;&#1100;%2026.10.2023-2.pdf" TargetMode="External"/><Relationship Id="rId736" Type="http://schemas.openxmlformats.org/officeDocument/2006/relationships/hyperlink" Target="&#1053;&#1072;&#1082;&#1083;&#1072;&#1076;&#1085;&#1099;&#1077;\2023\2023%2010%2020%20&#1041;&#1043;&#1048;_6238.pdf" TargetMode="External"/><Relationship Id="rId1061" Type="http://schemas.openxmlformats.org/officeDocument/2006/relationships/hyperlink" Target="&#1056;&#1044;/&#1064;&#1080;&#1092;&#1088;%203.2%20(&#1050;&#1088;&#1099;&#1090;&#1099;&#1081;%20&#1089;&#1082;&#1083;&#1072;&#1076;%20&#8470;2)/&#1050;&#1052;%20-%20&#1082;&#1086;&#1085;&#1089;&#1090;&#1088;%20&#1084;&#1077;&#1090;&#1072;&#1083;&#1083;/&#1050;&#1052;2%20-%20&#1087;&#1088;&#1080;&#1077;&#1084;&#1085;&#1072;&#1103;%20&#1073;&#1072;&#1096;&#1085;&#1103;/&#1040;&#1085;&#1085;&#1091;&#1083;&#1080;&#1088;&#1086;&#1074;&#1072;&#1085;&#1086;" TargetMode="External"/><Relationship Id="rId1159" Type="http://schemas.openxmlformats.org/officeDocument/2006/relationships/hyperlink" Target="&#1053;&#1072;&#1082;&#1083;&#1072;&#1076;&#1085;&#1099;&#1077;\2024\2024%2006%2007%20&#1041;&#1043;&#1048;_3183.pdf" TargetMode="External"/><Relationship Id="rId1366" Type="http://schemas.openxmlformats.org/officeDocument/2006/relationships/hyperlink" Target="&#1057;&#1044;/&#1064;&#1080;&#1092;&#1088;%202.1.11%20(&#1050;&#1043;%20&#8470;11)/&#1040;&#1056;/&#1056;&#1077;&#1074;.&#1042;" TargetMode="External"/><Relationship Id="rId2112" Type="http://schemas.openxmlformats.org/officeDocument/2006/relationships/hyperlink" Target="&#1053;&#1072;&#1082;&#1083;&#1072;&#1076;&#1085;&#1099;&#1077;\2023\2023%2009%2019%204.pdf" TargetMode="External"/><Relationship Id="rId2417" Type="http://schemas.openxmlformats.org/officeDocument/2006/relationships/hyperlink" Target="&#1053;&#1072;&#1082;&#1083;&#1072;&#1076;&#1085;&#1099;&#1077;\2023\2023%2004%2012%20&#1041;&#1043;&#1048;_1854.pdf" TargetMode="External"/><Relationship Id="rId2764" Type="http://schemas.openxmlformats.org/officeDocument/2006/relationships/hyperlink" Target="&#1056;&#1044;/&#1064;&#1080;&#1092;&#1088;%202.1.0%20(&#1058;&#1086;&#1085;&#1085;&#1077;&#1083;&#1100;)/&#1055;&#1059;%20-%20&#1087;&#1099;&#1083;&#1077;&#1091;&#1076;&#1072;&#1083;&#1077;&#1085;&#1080;&#1077;/&#1040;&#1085;&#1085;&#1091;&#1083;&#1080;&#1088;&#1086;&#1074;&#1072;&#1085;&#1086;" TargetMode="External"/><Relationship Id="rId2971" Type="http://schemas.openxmlformats.org/officeDocument/2006/relationships/hyperlink" Target="&#1040;&#1055;&#1055;\2023\&#1040;&#1082;&#1090;%20&#1087;&#1088;&#1080;&#1077;&#1084;&#1072;-&#1087;&#1077;&#1088;&#1077;&#1076;&#1072;&#1095;&#1080;%20&#1056;&#1044;%20&#1055;&#1072;&#1088;&#1082;&#1085;&#1077;&#1092;&#1090;&#1100;%2017.08.2023.pdf" TargetMode="External"/><Relationship Id="rId943" Type="http://schemas.openxmlformats.org/officeDocument/2006/relationships/hyperlink" Target="&#1056;&#1044;\&#1064;&#1080;&#1092;&#1088;%202.1.12%20(&#1050;&#1043;%20&#8470;12)\&#1054;&#1042;%20-%20&#1086;&#1090;&#1086;&#1087;&#1083;,%20&#1074;&#1077;&#1085;&#1090;,%20&#1082;&#1086;&#1085;&#1076;&#1080;&#1094;" TargetMode="External"/><Relationship Id="rId1019" Type="http://schemas.openxmlformats.org/officeDocument/2006/relationships/hyperlink" Target="&#1056;&#1044;/&#1064;&#1080;&#1092;&#1088;%202.2.5,%202.1.6,%202.1.13%20(&#1055;&#1057;%20&#8470;5,%20&#1050;&#1043;%20&#8470;%206,%2013)/&#1050;&#1046;%20-%20&#1082;&#1086;&#1085;&#1089;&#1090;&#1088;%20&#1078;&#1077;&#1083;&#1077;&#1079;&#1086;&#1073;/&#1050;&#1046;1%20-%20&#1087;&#1077;&#1088;&#1077;&#1082;&#1088;&#1099;&#1090;&#1080;&#1103;" TargetMode="External"/><Relationship Id="rId1573" Type="http://schemas.openxmlformats.org/officeDocument/2006/relationships/hyperlink" Target="&#1056;&#1044;\&#1064;&#1080;&#1092;&#1088;%202.1.5%20(&#1050;&#1043;%20&#8470;5)\&#1050;&#1052;%20-%20&#1082;&#1086;&#1085;&#1089;&#1090;&#1088;%20&#1084;&#1077;&#1090;&#1072;&#1083;&#1083;" TargetMode="External"/><Relationship Id="rId1780" Type="http://schemas.openxmlformats.org/officeDocument/2006/relationships/hyperlink" Target="&#1056;&#1044;/&#1064;&#1080;&#1092;&#1088;%202.2.6%20(&#1055;&#1077;&#1088;&#1077;&#1089;&#1099;&#1087;&#1085;&#1072;&#1103;%20&#1089;&#1090;&#1072;&#1085;&#1094;%20&#8470;6)/&#1050;&#1046;%20-%20&#1082;&#1086;&#1085;&#1089;&#1090;&#1088;%20&#1078;&#1077;&#1083;&#1077;&#1079;&#1086;&#1073;/&#1050;&#1046;01%20-%20&#1089;&#1074;&#1072;&#1081;&#1085;&#1086;&#1077;%20&#1086;&#1089;&#1085;&#1086;&#1074;&#1072;&#1085;&#1080;&#1077;/&#1040;&#1085;&#1085;&#1091;&#1083;&#1080;&#1088;&#1086;&#1074;&#1072;&#1085;&#1086;" TargetMode="External"/><Relationship Id="rId1878" Type="http://schemas.openxmlformats.org/officeDocument/2006/relationships/hyperlink" Target="&#1056;&#1044;/&#1064;&#1080;&#1092;&#1088;%203.2%20(&#1050;&#1088;&#1099;&#1090;&#1099;&#1081;%20&#1089;&#1082;&#1083;&#1072;&#1076;%20&#8470;2)/&#1050;&#1046;%20-&#1082;&#1086;&#1085;&#1089;&#1090;&#1088;%20&#1078;&#1077;&#1083;&#1077;&#1079;&#1086;&#1073;/&#1050;&#1046;0.&#1057;&#1059;&#1041;%20-%20&#1089;&#1074;&#1072;&#1081;&#1085;&#1086;&#1077;%20&#1086;&#1089;&#1085;&#1086;&#1074;&#1072;&#1085;&#1080;&#1077;/&#1040;&#1085;&#1085;&#1091;&#1083;&#1080;&#1088;&#1086;&#1074;&#1072;&#1085;&#1086;" TargetMode="External"/><Relationship Id="rId2624" Type="http://schemas.openxmlformats.org/officeDocument/2006/relationships/hyperlink" Target="&#1056;&#1044;/&#1064;&#1080;&#1092;&#1088;%208.2%20(&#1050;&#1055;&#1055;%20&#8470;2)/&#1058;&#1052;%20-%20&#1090;&#1077;&#1087;&#1083;&#1086;&#1084;%20&#1088;&#1077;&#1096;/&#1040;&#1085;&#1085;&#1091;&#1083;&#1080;&#1088;&#1086;&#1074;&#1072;&#1085;&#1086;" TargetMode="External"/><Relationship Id="rId2831" Type="http://schemas.openxmlformats.org/officeDocument/2006/relationships/hyperlink" Target="&#1057;&#1044;\&#1064;&#1080;&#1092;&#1088;%203.4.%20(&#1040;&#1085;&#1075;&#1072;&#1088;%20&#1076;&#1083;&#1103;%20&#1058;&#1052;&#1062;)\&#1054;&#1042;\&#1088;&#1077;&#1074;.&#1042;" TargetMode="External"/><Relationship Id="rId2929" Type="http://schemas.openxmlformats.org/officeDocument/2006/relationships/hyperlink" Target="&#1057;&#1044;\&#1064;&#1080;&#1092;&#1088;%201.2%20(&#1047;&#1076;&#1072;&#1085;&#1080;&#1077;%20&#1090;&#1088;&#1072;&#1085;&#1089;&#1073;&#1086;&#1088;&#1076;&#1077;&#1088;&#1072;)\&#1050;&#1046;01\&#1048;&#1079;&#1084;.0" TargetMode="External"/><Relationship Id="rId72" Type="http://schemas.openxmlformats.org/officeDocument/2006/relationships/hyperlink" Target="&#1056;&#1044;\&#1064;&#1080;&#1092;&#1088;%202.1.11%20(&#1050;&#1043;%20&#8470;11)\&#1042;&#1050;%20-%20&#1074;&#1086;&#1076;&#1086;&#1089;&#1085;&#1072;&#1073;.%20&#1080;%20&#1082;&#1072;&#1085;&#1072;&#1083;&#1080;&#1079;" TargetMode="External"/><Relationship Id="rId803" Type="http://schemas.openxmlformats.org/officeDocument/2006/relationships/hyperlink" Target="&#1056;&#1044;/&#1064;&#1080;&#1092;&#1088;%201.1,%201.2%20(&#1057;&#1056;&#1042;,%20&#1047;&#1076;&#1072;&#1085;&#1080;&#1077;%20&#1090;&#1088;&#1072;&#1085;&#1089;&#1073;)/&#1050;&#1052;%20-%20&#1082;&#1086;&#1085;&#1089;&#1090;&#1088;%20&#1084;&#1082;&#1090;&#1072;&#1083;&#1083;/&#1050;&#1052;2" TargetMode="External"/><Relationship Id="rId1226" Type="http://schemas.openxmlformats.org/officeDocument/2006/relationships/hyperlink" Target="&#1056;&#1044;/&#1064;&#1080;&#1092;&#1088;%208.4%20(&#1050;&#1055;&#1055;%20&#1089;&#1086;%20&#1089;&#1087;&#1077;&#1094;%20&#1087;&#1088;&#1086;&#1093;&#1086;&#1076;)/&#1057;&#1057;%20-%20&#1089;&#1077;&#1090;&#1080;%20&#1089;&#1074;&#1103;&#1079;&#1080;/1632-2021-8.4-&#1057;&#1057;5.&#1057;&#1059;&#1041;%20-%20&#1089;&#1080;&#1089;&#1090;.%20&#1089;&#1074;&#1103;&#1079;&#1080;%20&#1090;&#1072;&#1084;.%20&#1087;&#1086;&#1089;&#1090;/&#1040;&#1085;&#1085;&#1091;&#1083;&#1080;&#1088;&#1086;&#1074;&#1072;&#1085;&#1086;/&#1048;&#1079;&#1084;.0/&#1040;&#1085;&#1085;&#1091;&#1083;&#1080;&#1088;" TargetMode="External"/><Relationship Id="rId1433" Type="http://schemas.openxmlformats.org/officeDocument/2006/relationships/hyperlink" Target="&#1056;&#1044;\&#1064;&#1080;&#1092;&#1088;%201.1%20(&#1057;&#1090;&#1072;&#1085;&#1094;&#1080;&#1103;%20&#1088;&#1072;&#1079;&#1075;&#1088;%20&#1074;&#1072;&#1075;&#1086;&#1085;&#1086;&#1074;)\&#1050;&#1046;%20-%20&#1082;&#1086;&#1085;&#1089;&#1090;&#1088;%20&#1078;&#1077;&#1083;&#1077;&#1079;&#1086;&#1073;\&#1050;&#1046;04\&#1040;&#1085;&#1085;&#1091;&#1083;&#1080;&#1088;&#1086;&#1074;&#1072;&#1085;&#1086;" TargetMode="External"/><Relationship Id="rId1640" Type="http://schemas.openxmlformats.org/officeDocument/2006/relationships/hyperlink" Target="&#1056;&#1044;\&#1064;&#1080;&#1092;&#1088;%202%20(&#1058;&#1088;&#1072;&#1085;&#1089;&#1087;&#1086;&#1088;&#1090;&#1085;&#1086;-&#1082;&#1086;&#1085;&#1074;%20&#1089;&#1080;&#1089;&#1090;&#1077;&#1084;&#1072;)\&#1040;&#1057;&#1059;&#1048;%20-%20&#1072;&#1074;&#1090;&#1086;&#1084;&#1072;&#1090;.%20&#1089;&#1080;&#1089;&#1090;.%20&#1091;&#1095;&#1077;&#1090;&#1072;\&#1040;&#1085;&#1085;&#1091;&#1083;&#1080;&#1088;&#1086;&#1074;&#1072;&#1085;&#1086;" TargetMode="External"/><Relationship Id="rId1738" Type="http://schemas.openxmlformats.org/officeDocument/2006/relationships/hyperlink" Target="&#1056;&#1044;/&#1064;&#1080;&#1092;&#1088;%202.2.4,%202.1.6%20(&#1055;&#1057;%20&#8470;4,%20&#1050;&#1043;%20&#8470;6)/&#1050;&#1052;%20-%20&#1082;&#1086;&#1085;&#1089;&#1090;&#1088;%20&#1084;&#1077;&#1090;&#1072;&#1083;&#1083;/&#1040;&#1085;&#1085;&#1091;&#1083;&#1080;&#1088;" TargetMode="External"/><Relationship Id="rId3093" Type="http://schemas.openxmlformats.org/officeDocument/2006/relationships/hyperlink" Target="&#1057;&#1044;/&#1064;&#1080;&#1092;&#1088;%206.1%20(&#1040;&#1041;&#1050;)/&#1055;&#1057;" TargetMode="External"/><Relationship Id="rId1500" Type="http://schemas.openxmlformats.org/officeDocument/2006/relationships/hyperlink" Target="&#1056;&#1044;/&#1064;&#1080;&#1092;&#1088;%202.1.1%20(&#1050;&#1043;%20&#8470;1)/&#1050;&#1052;%20-%20&#1082;&#1086;&#1085;&#1089;&#1090;&#1088;%20&#1084;&#1077;&#1090;&#1072;&#1083;&#1083;/&#1040;&#1085;&#1085;&#1091;&#1083;&#1080;&#1088;&#1086;&#1074;&#1072;&#1085;&#1086;" TargetMode="External"/><Relationship Id="rId1945" Type="http://schemas.openxmlformats.org/officeDocument/2006/relationships/hyperlink" Target="&#1056;&#1044;/&#1064;&#1080;&#1092;&#1088;%203.3.%20(&#1050;&#1091;&#1087;&#1086;&#1083;&#1100;&#1085;&#1099;&#1077;%20&#1089;&#1082;&#1083;&#1072;&#1076;&#1099;%203.3.1...3.3.8)/3.3/&#1050;&#1046;%20-%20&#1082;&#1086;&#1085;&#1089;&#1090;&#1088;%20&#1078;&#1077;&#1083;&#1077;&#1079;&#1086;&#1073;/&#1050;&#1046;05.&#1057;&#1059;&#1041;%20-%20&#1088;&#1086;&#1089;&#1090;&#1074;&#1077;&#1088;&#1082;&#1080;%20&#1080;%20&#1087;&#1086;&#1083;&#1099;" TargetMode="External"/><Relationship Id="rId3160" Type="http://schemas.openxmlformats.org/officeDocument/2006/relationships/hyperlink" Target="&#1040;&#1055;&#1055;\2025\&#1057;&#1044;\25-3%20&#1040;&#1055;&#1055;%20&#1057;&#1044;%20&#1040;&#1083;&#1077;&#1082;&#1086;&#1085;-&#1056;&#1091;&#1089;%2027.02.2025.pdf" TargetMode="External"/><Relationship Id="rId1805" Type="http://schemas.openxmlformats.org/officeDocument/2006/relationships/hyperlink" Target="&#1056;&#1044;\&#1064;&#1080;&#1092;&#1088;%202.2.7%20(&#1055;&#1088;&#1080;&#1074;&#1086;&#1076;&#1085;&#1072;&#1103;%20&#1089;&#1090;&#1072;&#1085;&#1094;&#1080;&#1103;)\&#1050;&#1046;%20-%20&#1082;&#1086;&#1085;&#1089;&#1090;&#1088;%20&#1078;&#1077;&#1083;&#1077;&#1079;&#1086;&#1073;\&#1050;&#1046;01%20-%20&#1089;&#1074;&#1072;&#1081;&#1085;&#1086;&#1077;%20&#1086;&#1089;&#1085;&#1086;&#1074;&#1072;&#1085;&#1080;&#1077;\&#1040;&#1085;&#1085;&#1091;&#1083;&#1080;&#1088;&#1086;&#1074;&#1072;&#1085;&#1086;" TargetMode="External"/><Relationship Id="rId3020" Type="http://schemas.openxmlformats.org/officeDocument/2006/relationships/hyperlink" Target="&#1040;&#1055;&#1055;\2025\&#1056;&#1044;\25-2%20&#1040;&#1055;&#1055;%20&#1056;&#1044;%20&#1057;&#1090;&#1088;&#1086;&#1081;&#1088;&#1077;&#1084;&#1086;&#1085;&#1090;&#1084;&#1086;&#1085;&#1090;&#1072;&#1078;%2024.01.2025.pdf" TargetMode="External"/><Relationship Id="rId3258" Type="http://schemas.openxmlformats.org/officeDocument/2006/relationships/hyperlink" Target="&#1057;&#1044;\&#1064;&#1080;&#1092;&#1088;%208.2%20(&#1050;&#1055;&#1055;%20&#8470;2)\&#1040;&#1057;&#1059;&#1048;\&#1088;&#1077;&#1074;.&#1040;" TargetMode="External"/><Relationship Id="rId179" Type="http://schemas.openxmlformats.org/officeDocument/2006/relationships/hyperlink" Target="&#1056;&#1044;/&#1064;&#1080;&#1092;&#1088;%202.2.2%20(&#1055;&#1077;&#1088;&#1077;&#1089;&#1099;&#1087;&#1085;&#1072;&#1103;%20&#1089;&#1090;&#1072;&#1085;&#1094;%20&#8470;2)/&#1040;&#1054;&#1042;%20-%20&#1072;&#1074;&#1090;&#1086;&#1084;&#1072;&#1090;&#1080;&#1079;%20&#1089;&#1080;&#1089;&#1090;%20&#1086;&#1090;&#1086;&#1087;&#1083;" TargetMode="External"/><Relationship Id="rId386" Type="http://schemas.openxmlformats.org/officeDocument/2006/relationships/hyperlink" Target="&#1057;&#1044;/&#1064;&#1080;&#1092;&#1088;%206.1%20(&#1040;&#1041;&#1050;)/&#1040;&#1048;/&#1048;&#1079;&#1084;.0" TargetMode="External"/><Relationship Id="rId593" Type="http://schemas.openxmlformats.org/officeDocument/2006/relationships/hyperlink" Target="&#1040;&#1055;&#1055;\2022\&#1040;&#1082;&#1090;%20&#1087;&#1088;&#1080;&#1077;&#1084;&#1072;-&#1087;&#1077;&#1088;&#1077;&#1076;&#1072;&#1095;&#1080;%20&#1056;&#1044;%20&#1055;&#1072;&#1088;&#1082;&#1085;&#1077;&#1092;&#1090;&#1100;%2025.07.2022.pdf" TargetMode="External"/><Relationship Id="rId2067" Type="http://schemas.openxmlformats.org/officeDocument/2006/relationships/hyperlink" Target="&#1057;&#1044;\&#1064;&#1080;&#1092;&#1088;%202.2.7,%202.1.3%20(&#1055;&#1057;,%20&#1050;&#1043;%20&#8470;3)\&#1055;&#1058;%20-%20&#1089;&#1080;&#1089;.%20&#1087;&#1086;&#1078;&#1072;&#1088;&#1086;&#1090;&#1091;&#1096;\&#1056;&#1077;&#1074;.A" TargetMode="External"/><Relationship Id="rId2274" Type="http://schemas.openxmlformats.org/officeDocument/2006/relationships/hyperlink" Target="&#1056;&#1044;\&#1064;&#1080;&#1092;&#1088;%206.1%20(&#1040;&#1041;&#1050;)\&#1040;&#1056;%20-%20&#1072;&#1088;&#1093;&#1080;&#1090;%20&#1088;&#1077;&#1096;" TargetMode="External"/><Relationship Id="rId2481" Type="http://schemas.openxmlformats.org/officeDocument/2006/relationships/hyperlink" Target="&#1056;&#1044;/&#1064;&#1080;&#1092;&#1088;%207.1%20(&#1056;&#1052;&#1052;)/&#1042;&#1050;%20-%20&#1074;&#1086;&#1076;&#1086;&#1089;&#1085;,%20&#1082;&#1072;&#1085;&#1072;&#1083;&#1080;&#1079;/&#1040;&#1085;&#1085;&#1091;&#1083;&#1080;&#1088;&#1086;&#1074;&#1072;&#1085;&#1086;&#1089;&#1085;,%20&#1082;&#1072;&#1085;&#1072;&#1083;&#1080;&#1079;/&#1040;&#1085;&#1085;&#1091;&#1083;&#1080;&#1088;&#1086;&#1074;&#1072;&#1085;&#1086;" TargetMode="External"/><Relationship Id="rId3118" Type="http://schemas.openxmlformats.org/officeDocument/2006/relationships/hyperlink" Target="&#1057;&#1044;\&#1064;&#1080;&#1092;&#1088;%201.1,%201.2,%202.1.0%20(&#1057;&#1056;&#1042;,%20&#1047;&#1058;,%20&#1058;&#1086;&#1085;&#1085;&#1077;&#1083;&#1100;)\&#1058;&#1061;%20-%20&#1090;&#1077;&#1093;&#1085;&#1086;&#1083;&#1086;&#1075;%20&#1087;&#1088;&#1086;&#1080;&#1079;&#1074;&#1086;&#1076;&#1089;&#1090;\&#1040;&#1085;&#1085;&#1091;&#1083;&#1080;&#1088;&#1086;&#1074;&#1072;&#1085;&#1086;" TargetMode="External"/><Relationship Id="rId246" Type="http://schemas.openxmlformats.org/officeDocument/2006/relationships/hyperlink" Target="&#1056;&#1044;/&#1064;&#1080;&#1092;&#1088;%203.1%20(&#1050;&#1088;&#1099;&#1090;&#1099;&#1081;%20&#1089;&#1082;&#1083;&#1072;&#1076;%20%20&#8470;1)/&#1050;&#1052;%20-%20&#1082;&#1086;&#1085;&#1089;&#1090;&#1088;%20&#1084;&#1077;&#1090;&#1072;&#1083;&#1083;/&#1050;&#1052;5%20-%20&#1074;&#1090;&#1086;&#1088;&#1086;&#1089;&#1090;&#1077;&#1087;.%20&#1087;&#1088;&#1080;&#1089;&#1090;&#1088;&#1086;&#1081;&#1082;&#1080;/&#1040;&#1085;&#1085;&#1091;&#1083;&#1080;&#1088;&#1086;&#1074;&#1072;&#1085;&#1086;" TargetMode="External"/><Relationship Id="rId453" Type="http://schemas.openxmlformats.org/officeDocument/2006/relationships/hyperlink" Target="&#1040;&#1055;&#1055;\2024\&#1040;&#1055;&#1055;%20&#1056;&#1044;%20&#1055;&#1072;&#1088;&#1082;&#1085;&#1077;&#1092;&#1090;&#1100;%2002.05.2024-2.pdf" TargetMode="External"/><Relationship Id="rId660" Type="http://schemas.openxmlformats.org/officeDocument/2006/relationships/hyperlink" Target="&#1040;&#1055;&#1055;\2024\&#1040;&#1055;&#1055;%20&#1056;&#1044;%20&#1055;&#1072;&#1088;&#1082;&#1085;&#1077;&#1092;&#1090;&#1100;%2021.02.2024.pdf" TargetMode="External"/><Relationship Id="rId898" Type="http://schemas.openxmlformats.org/officeDocument/2006/relationships/hyperlink" Target="&#1056;&#1044;/&#1064;&#1080;&#1092;&#1088;%202.1.11%20(&#1050;&#1043;%20&#8470;11)/&#1050;&#1046;%20-%20&#1082;&#1086;&#1085;&#1089;&#1090;&#1088;%20&#1078;&#1077;&#1083;&#1077;&#1079;&#1086;&#1073;/&#1050;&#1046;02%20-%20&#1056;&#1086;&#1089;&#1090;&#1074;&#1077;&#1088;&#1082;&#1080;" TargetMode="External"/><Relationship Id="rId1083" Type="http://schemas.openxmlformats.org/officeDocument/2006/relationships/hyperlink" Target="&#1053;&#1072;&#1082;&#1083;&#1072;&#1076;&#1085;&#1099;&#1077;\2023\2023%2007%2006%20&#1041;&#1043;&#1048;_3812.pdf" TargetMode="External"/><Relationship Id="rId1290" Type="http://schemas.openxmlformats.org/officeDocument/2006/relationships/hyperlink" Target="&#1057;&#1044;\&#1064;&#1080;&#1092;&#1088;%205.1.4%20(&#1058;&#1088;&#1072;&#1085;&#1089;&#1092;%20&#1087;&#1086;&#1076;&#1089;&#1090;&#1072;&#1085;&#1094;&#1080;&#1103;%20&#8470;4)\&#1069;&#1057;\&#1088;&#1077;&#1074;.&#1042;" TargetMode="External"/><Relationship Id="rId2134" Type="http://schemas.openxmlformats.org/officeDocument/2006/relationships/hyperlink" Target="&#1056;&#1044;/&#1064;&#1080;&#1092;&#1088;%205.2.1%20(&#1054;&#1095;&#1080;&#1089;&#1090;&#1085;&#1099;&#1077;%20&#1089;&#1086;&#1086;&#1088;&#1091;&#1078;&#1077;&#1085;&#1080;&#1103;%20&#1082;&#1072;&#1085;&#1072;&#1083;&#1080;&#1079;&#1072;&#1094;&#1080;&#1080;%20&#1069;&#1050;&#1054;&#1057;)/&#1040;&#1058;&#1061;%20-&#1072;&#1074;&#1090;&#1086;&#1084;&#1072;&#1090;.%20&#1090;&#1077;&#1093;&#1085;.%20&#1087;&#1088;&#1086;&#1094;&#1077;&#1089;/&#1040;&#1058;&#1061;3%20-%20&#1073;&#1088;&#1086;&#1096;&#1102;&#1088;&#1072;%202/&#1040;&#1085;&#1085;&#1091;&#1083;&#1080;&#1088;&#1086;&#1074;&#1072;&#1085;&#1086;" TargetMode="External"/><Relationship Id="rId2341" Type="http://schemas.openxmlformats.org/officeDocument/2006/relationships/hyperlink" Target="&#1056;&#1044;/&#1064;&#1080;&#1092;&#1088;%206.1%20(&#1040;&#1041;&#1050;)/&#1050;&#1046;%20-%20&#1082;&#1086;&#1085;&#1089;&#1090;%20&#1078;&#1077;&#1083;&#1077;&#1079;&#1086;&#1073;/&#1050;&#1046;1%20-%20&#1082;&#1086;&#1085;&#1089;&#1090;&#1088;.%20&#1078;&#1073;/&#1040;&#1085;&#1085;&#1091;&#1083;&#1080;&#1088;&#1086;&#1074;&#1072;&#1085;&#1086;" TargetMode="External"/><Relationship Id="rId2579" Type="http://schemas.openxmlformats.org/officeDocument/2006/relationships/hyperlink" Target="&#1056;&#1044;/&#1064;&#1080;&#1092;&#1088;%208.1%20(&#1050;&#1055;&#1055;-1%20&#1089;&#1084;&#1086;&#1090;&#1088;%20&#1101;&#1089;&#1090;%20&#1046;&#1044;)/&#1050;&#1046;%20-%20&#1082;&#1086;&#1085;&#1089;&#1090;&#1088;%20&#1078;&#1077;&#1083;&#1077;&#1079;&#1086;&#1073;/&#1040;&#1085;&#1085;&#1091;&#1083;&#1080;&#1088;&#1086;&#1074;&#1072;&#1085;&#1086;" TargetMode="External"/><Relationship Id="rId2786" Type="http://schemas.openxmlformats.org/officeDocument/2006/relationships/hyperlink" Target="&#1053;&#1072;&#1082;&#1083;&#1072;&#1076;&#1085;&#1099;&#1077;\2024\2024%2012%2002%20&#1040;&#1055;&#1055;%20&#1073;&#1085;.pdf" TargetMode="External"/><Relationship Id="rId2993" Type="http://schemas.openxmlformats.org/officeDocument/2006/relationships/hyperlink" Target="&#1056;&#1044;/&#1064;&#1080;&#1092;&#1088;%205.2.3%20(&#1053;&#1072;&#1089;&#1086;&#1089;&#1085;%20&#1089;&#1090;%20&#1087;&#1086;&#1078;&#1072;&#1088;&#1086;&#1090;)/&#1040;&#1057;&#1059;&#1048;%20-%20&#1072;&#1074;&#1090;&#1086;&#1084;&#1072;&#1090;.%20&#1089;&#1080;&#1089;&#1090;.%20&#1091;&#1095;&#1077;&#1090;&#1072;/&#1040;&#1085;&#1085;&#1091;&#1083;&#1080;&#1088;&#1086;&#1074;&#1072;&#1085;&#1086;" TargetMode="External"/><Relationship Id="rId106" Type="http://schemas.openxmlformats.org/officeDocument/2006/relationships/hyperlink" Target="&#1056;&#1044;/&#1064;&#1080;&#1092;&#1088;%203.1,%202.1.4,%202.1.5%20(&#1050;&#1057;%20&#8470;1.%20&#1050;&#1043;%20&#8470;4%20&#1080;%20&#8470;5)/&#1058;&#1061;%20-%20&#1090;&#1077;&#1093;&#1085;&#1086;&#1083;.%20&#1087;&#1088;&#1086;&#1080;&#1079;&#1074;&#1086;&#1076;/&#1040;&#1085;&#1085;&#1091;&#1083;&#1080;&#1088;&#1086;&#1074;&#1072;&#1085;&#1086;" TargetMode="External"/><Relationship Id="rId313" Type="http://schemas.openxmlformats.org/officeDocument/2006/relationships/hyperlink" Target="&#1056;&#1044;\&#1064;&#1080;&#1092;&#1088;%206.1%20(&#1040;&#1041;&#1050;)\&#1048;&#1057;&#1041;%20-%20&#1080;&#1085;&#1090;&#1077;&#1075;&#1088;%20&#1089;&#1080;&#1089;&#1090;%20&#1073;&#1077;&#1079;&#1086;&#1087;\&#1040;&#1085;&#1085;&#1091;&#1083;&#1080;&#1088;&#1086;&#1074;&#1072;&#1085;&#1086;" TargetMode="External"/><Relationship Id="rId758" Type="http://schemas.openxmlformats.org/officeDocument/2006/relationships/hyperlink" Target="&#1053;&#1072;&#1082;&#1083;&#1072;&#1076;&#1085;&#1099;&#1077;\2023\2023%2012%2022%20&#1041;&#1043;&#1048;_7801.pdf" TargetMode="External"/><Relationship Id="rId965" Type="http://schemas.openxmlformats.org/officeDocument/2006/relationships/hyperlink" Target="&#1056;&#1044;\&#1064;&#1080;&#1092;&#1088;%202.2.3%20(&#1055;&#1077;&#1088;&#1077;&#1089;&#1099;&#1087;&#1085;&#1072;&#1103;%20&#1089;&#1090;&#1072;&#1085;&#1094;%20&#8470;3)\&#1069;&#1054;&#1052;%20-%20&#1101;&#1083;%20&#1086;&#1089;&#1074;&#1077;&#1097;\&#1040;&#1085;&#1085;&#1091;&#1083;&#1080;&#1088;&#1086;&#1074;&#1072;&#1085;&#1086;" TargetMode="External"/><Relationship Id="rId1150" Type="http://schemas.openxmlformats.org/officeDocument/2006/relationships/hyperlink" Target="&#1056;&#1044;/&#1064;&#1080;&#1092;&#1088;%203.2%20(&#1050;&#1088;&#1099;&#1090;&#1099;&#1081;%20&#1089;&#1082;&#1083;&#1072;&#1076;%20&#8470;2)/&#1050;&#1046;%20-&#1082;&#1086;&#1085;&#1089;&#1090;&#1088;%20&#1078;&#1077;&#1083;&#1077;&#1079;&#1086;&#1073;/&#1050;&#1046;1.&#1057;&#1059;&#1041;%20-%20&#1092;&#1091;&#1085;&#1076;&#1072;&#1084;&#1077;&#1085;&#1090;&#1099;/&#1040;&#1085;&#1085;&#1091;&#1083;&#1080;&#1088;&#1086;&#1074;&#1072;&#1085;&#1086;" TargetMode="External"/><Relationship Id="rId1388" Type="http://schemas.openxmlformats.org/officeDocument/2006/relationships/hyperlink" Target="&#1056;&#1044;/&#1064;&#1080;&#1092;&#1088;%202.2.7%20(&#1055;&#1088;&#1080;&#1074;&#1086;&#1076;&#1085;&#1072;&#1103;%20&#1089;&#1090;&#1072;&#1085;&#1094;&#1080;&#1103;)/&#1055;&#1059;%20-%20&#1087;&#1099;&#1083;&#1077;&#1091;&#1076;&#1072;&#1083;&#1077;&#1085;&#1080;&#1077;/&#1040;&#1085;&#1085;&#1091;&#1083;&#1080;&#1088;&#1086;&#1074;&#1072;&#1085;&#1086;" TargetMode="External"/><Relationship Id="rId1595" Type="http://schemas.openxmlformats.org/officeDocument/2006/relationships/hyperlink" Target="&#1056;&#1044;/&#1064;&#1080;&#1092;&#1088;%202.1.11%20(&#1050;&#1043;%20&#8470;11)/&#1054;&#1047;&#1050;(&#1055;&#1054;&#1047;)%20-%20&#1086;&#1075;&#1085;&#1077;&#1079;&#1072;&#1097;/&#1040;&#1085;&#1085;&#1091;&#1083;&#1080;&#1088;&#1086;&#1074;&#1072;&#1085;&#1086;" TargetMode="External"/><Relationship Id="rId2439" Type="http://schemas.openxmlformats.org/officeDocument/2006/relationships/hyperlink" Target="&#1056;&#1044;/&#1064;&#1080;&#1092;&#1088;%206.1%20(&#1040;&#1041;&#1050;)/&#1057;&#1057;%20-%20&#1089;&#1077;&#1090;&#1080;%20&#1089;&#1074;&#1103;&#1079;&#1080;/&#1040;&#1085;&#1085;&#1091;&#1083;&#1080;&#1088;" TargetMode="External"/><Relationship Id="rId2646" Type="http://schemas.openxmlformats.org/officeDocument/2006/relationships/hyperlink" Target="&#1056;&#1044;/&#1064;&#1080;&#1092;&#1088;%208.4%20(&#1050;&#1055;&#1055;%20&#1089;&#1086;%20&#1089;&#1087;&#1077;&#1094;%20&#1087;&#1088;&#1086;&#1093;&#1086;&#1076;)/&#1040;&#1054;&#1042;%20-%20&#1072;&#1074;&#1090;&#1086;&#1084;&#1072;&#1090;&#1080;&#1079;%20&#1089;&#1080;&#1089;&#1090;%20&#1086;&#1090;&#1086;&#1087;&#1083;/&#1040;&#1085;&#1085;&#1091;&#1083;&#1080;&#1088;&#1086;&#1074;&#1072;&#1085;&#1086;" TargetMode="External"/><Relationship Id="rId2853" Type="http://schemas.openxmlformats.org/officeDocument/2006/relationships/hyperlink" Target="&#1056;&#1044;/&#1064;&#1080;&#1092;&#1088;%208.4%20(&#1050;&#1055;&#1055;%20&#1089;&#1086;%20&#1089;&#1087;&#1077;&#1094;%20&#1087;&#1088;&#1086;&#1093;&#1086;&#1076;)/&#1054;&#1057;%20-%20&#1086;&#1093;&#1088;%20&#1089;&#1080;&#1075;&#1085;&#1072;&#1083;/1632-2021-8.4-&#1054;&#1057;3.&#1057;&#1059;&#1041;%20-%20&#1087;&#1086;&#1076;&#1089;&#1080;&#1089;&#1090;&#1077;&#1084;.%20&#1054;&#1057;%20&#1080;%20&#1059;&#1044;" TargetMode="External"/><Relationship Id="rId94" Type="http://schemas.openxmlformats.org/officeDocument/2006/relationships/hyperlink" Target="&#1056;&#1044;/&#1064;&#1080;&#1092;&#1088;%203.1%20(&#1050;&#1088;&#1099;&#1090;&#1099;&#1081;%20&#1089;&#1082;&#1083;&#1072;&#1076;%20%20&#8470;1)/&#1050;&#1052;%20-%20&#1082;&#1086;&#1085;&#1089;&#1090;&#1088;%20&#1084;&#1077;&#1090;&#1072;&#1083;&#1083;/&#1050;&#1052;3%20-%20&#1087;&#1088;&#1080;&#1089;&#1090;&#1088;&#1086;&#1077;&#1085;&#1085;&#1099;&#1077;%20&#1087;&#1086;&#1084;&#1077;&#1097;/&#1040;&#1085;&#1085;&#1091;&#1083;&#1080;&#1088;&#1086;&#1074;&#1072;&#1085;&#1086;" TargetMode="External"/><Relationship Id="rId520" Type="http://schemas.openxmlformats.org/officeDocument/2006/relationships/hyperlink" Target="&#1040;&#1055;&#1055;\2023\&#1040;&#1082;&#1090;%20&#1087;&#1088;&#1080;&#1077;&#1084;&#1072;-&#1087;&#1077;&#1088;&#1077;&#1076;&#1072;&#1095;&#1080;%20&#1056;&#1044;%20&#1055;&#1072;&#1088;&#1082;&#1085;&#1077;&#1092;&#1090;&#1100;%2020.11.2023%20(2).pdf" TargetMode="External"/><Relationship Id="rId618" Type="http://schemas.openxmlformats.org/officeDocument/2006/relationships/hyperlink" Target="&#1040;&#1055;&#1055;\2023\&#1040;&#1082;&#1090;%20&#1087;&#1088;&#1080;&#1077;&#1084;&#1072;-&#1087;&#1077;&#1088;&#1077;&#1076;&#1072;&#1095;&#1080;%20&#1056;&#1044;%20&#1055;&#1072;&#1088;&#1082;&#1085;&#1077;&#1092;&#1090;&#1100;%2022.08.2023.pdf" TargetMode="External"/><Relationship Id="rId825" Type="http://schemas.openxmlformats.org/officeDocument/2006/relationships/hyperlink" Target="&#1056;&#1044;\&#1064;&#1080;&#1092;&#1088;%202.1.1%20(&#1050;&#1043;%20&#8470;1)\&#1054;&#1042;%20-%20&#1086;&#1090;&#1086;&#1087;&#1083;,%20&#1074;&#1077;&#1085;&#1090;,%20&#1082;&#1086;&#1085;&#1076;&#1080;&#1094;" TargetMode="External"/><Relationship Id="rId1248" Type="http://schemas.openxmlformats.org/officeDocument/2006/relationships/hyperlink" Target="&#1053;&#1072;&#1082;&#1083;&#1072;&#1076;&#1085;&#1099;&#1077;\2022\2022%2010%2013%20&#1041;&#1043;&#1048;_5150.pdf" TargetMode="External"/><Relationship Id="rId1455" Type="http://schemas.openxmlformats.org/officeDocument/2006/relationships/hyperlink" Target="&#1056;&#1044;/&#1064;&#1080;&#1092;&#1088;%201.1%20(&#1057;&#1090;&#1072;&#1085;&#1094;&#1080;&#1103;%20&#1088;&#1072;&#1079;&#1075;&#1088;%20&#1074;&#1072;&#1075;&#1086;&#1085;&#1086;&#1074;)/&#1050;&#1046;%20-%20&#1082;&#1086;&#1085;&#1089;&#1090;&#1088;%20&#1078;&#1077;&#1083;&#1077;&#1079;&#1086;&#1073;/&#1050;&#1046;08/&#1040;&#1085;&#1085;&#1091;&#1083;&#1080;&#1088;&#1086;&#1074;&#1072;&#1085;&#1086;" TargetMode="External"/><Relationship Id="rId1662" Type="http://schemas.openxmlformats.org/officeDocument/2006/relationships/hyperlink" Target="&#1053;&#1072;&#1082;&#1083;&#1072;&#1076;&#1085;&#1099;&#1077;\2024\2024%2009%2013%20&#1044;&#1055;-5249.pdf" TargetMode="External"/><Relationship Id="rId2201" Type="http://schemas.openxmlformats.org/officeDocument/2006/relationships/hyperlink" Target="&#1057;&#1044;/&#1064;&#1080;&#1092;&#1088;%202.1.0,%202.2.1%20(&#1058;&#1086;&#1085;&#1085;&#1077;&#1083;&#1100;%20&#1055;&#1057;%20&#8470;1)/&#1055;&#1057;.&#1057;&#1059;&#1041;%20-%20&#1089;&#1080;&#1089;&#1090;%20&#1087;&#1088;&#1086;&#1090;&#1080;&#1074;&#1086;&#1087;%20&#1072;&#1074;&#1090;" TargetMode="External"/><Relationship Id="rId2506" Type="http://schemas.openxmlformats.org/officeDocument/2006/relationships/hyperlink" Target="&#1056;&#1044;\&#1064;&#1080;&#1092;&#1088;%207.1%20(&#1056;&#1052;&#1052;)\&#1050;&#1052;%20-%20&#1082;&#1086;&#1085;&#1089;&#1090;&#1088;%20&#1084;&#1077;&#1090;&#1072;&#1083;&#1083;\&#1050;&#1052;%20-%20&#1082;&#1086;&#1085;&#1089;&#1090;&#1088;&#1091;&#1082;.%20&#1084;&#1077;&#1090;&#1072;&#1083;&#1083;\&#1040;&#1085;&#1085;&#1091;&#1083;&#1080;&#1088;&#1086;&#1074;&#1072;&#1085;&#1086;" TargetMode="External"/><Relationship Id="rId1010" Type="http://schemas.openxmlformats.org/officeDocument/2006/relationships/hyperlink" Target="&#1056;&#1044;\&#1064;&#1080;&#1092;&#1088;%203.1%20(&#1050;&#1088;&#1099;&#1090;&#1099;&#1081;%20&#1089;&#1082;&#1083;&#1072;&#1076;%20%20&#8470;1)\&#1050;&#1046;%20-&#1082;&#1086;&#1085;&#1089;&#1090;&#1088;%20&#1078;&#1077;&#1083;&#1077;&#1079;&#1086;&#1073;\&#1050;&#1046;0.&#1057;&#1059;&#1041;%20-%20&#1089;&#1074;&#1072;&#1081;&#1085;&#1086;&#1077;%20&#1086;&#1089;&#1085;&#1086;&#1074;&#1072;&#1085;&#1080;&#1077;\&#1040;&#1085;&#1085;&#1091;&#1083;&#1080;&#1088;&#1086;&#1074;&#1072;&#1085;&#1086;" TargetMode="External"/><Relationship Id="rId1108" Type="http://schemas.openxmlformats.org/officeDocument/2006/relationships/hyperlink" Target="&#1056;&#1044;/&#1064;&#1080;&#1092;&#1088;%208.4%20(&#1050;&#1055;&#1055;%20&#1089;&#1086;%20&#1089;&#1087;&#1077;&#1094;%20&#1087;&#1088;&#1086;&#1093;&#1086;&#1076;)/&#1056;&#1058;%20-&#1089;&#1077;&#1090;&#1100;%20&#1088;&#1072;&#1076;&#1080;&#1086;&#1089;&#1074;&#1103;&#1079;&#1080;/&#1056;&#1058;4%20-%20&#1089;&#1080;&#1089;&#1090;%20&#1074;&#1077;&#1097;&#1072;&#1090;%20&#1090;&#1077;&#1083;&#1077;&#1074;&#1080;&#1076;/&#1040;&#1085;&#1085;&#1091;&#1083;&#1080;&#1088;&#1086;&#1074;&#1072;&#1085;&#1086;" TargetMode="External"/><Relationship Id="rId1315" Type="http://schemas.openxmlformats.org/officeDocument/2006/relationships/hyperlink" Target="&#1056;&#1044;/&#1064;&#1080;&#1092;&#1088;%201.1%20(&#1057;&#1090;&#1072;&#1085;&#1094;&#1080;&#1103;%20&#1088;&#1072;&#1079;&#1075;&#1088;%20&#1074;&#1072;&#1075;&#1086;&#1085;&#1086;&#1074;)/&#1050;&#1046;%20-%20&#1082;&#1086;&#1085;&#1089;&#1090;&#1088;%20&#1078;&#1077;&#1083;&#1077;&#1079;&#1086;&#1073;/&#1050;&#1046;02" TargetMode="External"/><Relationship Id="rId1967" Type="http://schemas.openxmlformats.org/officeDocument/2006/relationships/hyperlink" Target="&#1056;&#1044;/&#1064;&#1080;&#1092;&#1088;%203.3.%20(&#1050;&#1091;&#1087;&#1086;&#1083;&#1100;&#1085;&#1099;&#1077;%20&#1089;&#1082;&#1083;&#1072;&#1076;&#1099;%203.3.1...3.3.8)/3.3/&#1069;&#1054;&#1052;%20-%20&#1101;&#1083;%20&#1086;&#1089;&#1074;&#1077;&#1097;/&#1040;&#1085;&#1085;&#1091;&#1083;&#1080;&#1088;&#1086;&#1074;&#1072;&#1085;&#1086;" TargetMode="External"/><Relationship Id="rId2713" Type="http://schemas.openxmlformats.org/officeDocument/2006/relationships/hyperlink" Target="&#1040;&#1055;&#1055;\2023\&#1040;&#1082;&#1090;%20&#1087;&#1088;&#1080;&#1077;&#1084;&#1072;-&#1087;&#1077;&#1088;&#1077;&#1076;&#1072;&#1095;&#1080;%20&#1056;&#1044;%20&#1055;&#1072;&#1088;&#1082;&#1085;&#1077;&#1092;&#1090;&#1100;%2006.03.2023.pdf" TargetMode="External"/><Relationship Id="rId2920" Type="http://schemas.openxmlformats.org/officeDocument/2006/relationships/hyperlink" Target="&#1057;&#1044;/&#1064;&#1080;&#1092;&#1088;%200.0%20(&#1042;&#1085;&#1091;&#1090;&#1088;&#1080;%20&#1074;&#1085;&#1077;&#1096;&#1085;&#1077;%20&#1087;&#1083;&#1086;&#1097;%20&#1089;&#1077;&#1090;&#1080;)/&#1057;&#1058;&#1042;.&#1057;&#1059;&#1041;(&#1057;&#1054;&#1058;)%20-&#1089;&#1080;&#1089;&#1090;%20&#1090;&#1077;&#1083;&#1077;&#1074;&#1080;&#1079;%20&#1074;&#1080;&#1076;&#1077;&#1086;&#1085;/&#1048;&#1079;&#1084;.0" TargetMode="External"/><Relationship Id="rId1522" Type="http://schemas.openxmlformats.org/officeDocument/2006/relationships/hyperlink" Target="&#1056;&#1044;/&#1064;&#1080;&#1092;&#1088;%202.1.2,%202.1.7%20(&#1050;&#1043;%20&#8470;2,%207)/&#1050;&#1052;%20-%20&#1082;&#1086;&#1085;&#1089;&#1090;&#1088;%20&#1084;&#1077;&#1090;&#1072;&#1083;&#1083;/&#1050;&#1052;2%20&#1074;%20&#1086;&#1089;&#1103;&#1093;%208-14/&#1040;&#1085;&#1085;&#1091;&#1083;&#1080;&#1088;&#1086;&#1074;&#1072;&#1085;&#1086;" TargetMode="External"/><Relationship Id="rId21" Type="http://schemas.openxmlformats.org/officeDocument/2006/relationships/hyperlink" Target="&#1056;&#1044;/&#1064;&#1080;&#1092;&#1088;%202.1.2,%202.1.3,%202.1.7,%202.1.11,%202.2.3%20(&#1055;&#1057;%20&#8470;3,%20&#1050;&#1043;%20&#8470;2,%203,%207,%2011)/&#1055;&#1058;%20-%20&#1089;&#1080;&#1089;&#1090;&#1077;&#1084;.%20&#1072;&#1074;&#1090;.%20&#1087;&#1086;&#1078;&#1072;&#1088;&#1086;&#1090;/&#1040;&#1085;&#1085;&#1091;&#1083;&#1080;&#1088;&#1086;&#1074;&#1072;&#1085;&#1086;" TargetMode="External"/><Relationship Id="rId2089" Type="http://schemas.openxmlformats.org/officeDocument/2006/relationships/hyperlink" Target="&#1056;&#1044;\&#1064;&#1080;&#1092;&#1088;%205.2.1%20(&#1054;&#1095;&#1080;&#1089;&#1090;&#1085;&#1099;&#1077;%20&#1089;&#1086;&#1086;&#1088;&#1091;&#1078;&#1077;&#1085;&#1080;&#1103;%20&#1082;&#1072;&#1085;&#1072;&#1083;&#1080;&#1079;&#1072;&#1094;&#1080;&#1080;%20&#1069;&#1050;&#1054;&#1057;)\&#1058;&#1057;%20-%20&#1090;&#1077;&#1087;&#1083;&#1086;&#1074;&#1099;&#1077;%20&#1089;&#1077;&#1090;&#1080;\&#1058;&#1057;%20-%20&#1090;&#1077;&#1087;&#1083;&#1086;&#1074;.%20&#1089;&#1077;&#1090;&#1080;" TargetMode="External"/><Relationship Id="rId2296" Type="http://schemas.openxmlformats.org/officeDocument/2006/relationships/hyperlink" Target="&#1056;&#1044;/&#1064;&#1080;&#1092;&#1088;%206.1%20(&#1040;&#1041;&#1050;)/&#1050;&#1046;%20-%20&#1082;&#1086;&#1085;&#1089;&#1090;%20&#1078;&#1077;&#1083;&#1077;&#1079;&#1086;&#1073;/&#1050;&#1046;0%20-%20&#1092;&#1091;&#1085;&#1076;&#1072;&#1084;&#1077;&#1085;&#1090;&#1099;" TargetMode="External"/><Relationship Id="rId268" Type="http://schemas.openxmlformats.org/officeDocument/2006/relationships/hyperlink" Target="&#1056;&#1044;/&#1064;&#1080;&#1092;&#1088;%200.0%20(&#1042;&#1085;&#1091;&#1090;&#1088;&#1080;%20&#1074;&#1085;&#1077;&#1096;&#1085;&#1077;%20&#1087;&#1083;&#1086;&#1097;%20&#1089;&#1077;&#1090;&#1080;)/&#1056;&#1058;&#1047;.&#1057;&#1059;&#1041;%20-%20&#1089;&#1080;&#1089;&#1090;.%20WI-FI/&#1040;&#1085;&#1085;&#1091;&#1083;&#1080;&#1088;" TargetMode="External"/><Relationship Id="rId475" Type="http://schemas.openxmlformats.org/officeDocument/2006/relationships/hyperlink" Target="&#1040;&#1055;&#1055;\2023\&#1040;&#1082;&#1090;%20&#1087;&#1088;&#1080;&#1077;&#1084;&#1072;-&#1087;&#1077;&#1088;&#1077;&#1076;&#1072;&#1095;&#1080;%20&#1056;&#1044;%20&#1055;&#1072;&#1088;&#1082;&#1085;&#1077;&#1092;&#1090;&#1100;%2027.09.2023.pdf" TargetMode="External"/><Relationship Id="rId682" Type="http://schemas.openxmlformats.org/officeDocument/2006/relationships/hyperlink" Target="&#1040;&#1055;&#1055;\2022\&#1040;&#1082;&#1090;%20&#1087;&#1088;&#1080;&#1077;&#1084;&#1072;-&#1087;&#1077;&#1088;&#1077;&#1076;&#1072;&#1095;&#1080;%20&#1056;&#1044;%20&#1055;&#1072;&#1088;&#1082;&#1085;&#1077;&#1092;&#1090;&#1100;%2001.08.2022.pdf" TargetMode="External"/><Relationship Id="rId2156" Type="http://schemas.openxmlformats.org/officeDocument/2006/relationships/hyperlink" Target="&#1057;&#1044;\&#1064;&#1080;&#1092;&#1088;%203.1%20(&#1050;&#1088;&#1099;&#1090;&#1099;&#1081;%20&#1089;&#1082;&#1083;&#1072;&#1076;%20&#8470;1)\&#1069;&#1054;&#1052;\&#1088;&#1077;&#1074;.&#1040;" TargetMode="External"/><Relationship Id="rId2363" Type="http://schemas.openxmlformats.org/officeDocument/2006/relationships/hyperlink" Target="&#1040;&#1055;&#1055;\2024\&#1054;&#1054;&#1054;%20&#1058;&#1050;%20&#171;&#1058;&#1077;&#1083;&#1077;&#1089;&#1074;&#1103;&#1079;&#1100;&#187;\2406-4%20&#1040;&#1055;&#1055;%20&#1056;&#1044;%20&#1058;&#1077;&#1083;&#1077;&#1089;&#1074;&#1103;&#1079;&#1100;%2027.06.2024.pdf" TargetMode="External"/><Relationship Id="rId2570" Type="http://schemas.openxmlformats.org/officeDocument/2006/relationships/hyperlink" Target="&#1056;&#1044;/&#1064;&#1080;&#1092;&#1088;%208.1%20(&#1050;&#1055;&#1055;-1%20&#1089;&#1084;&#1086;&#1090;&#1088;%20&#1101;&#1089;&#1090;%20&#1046;&#1044;)/&#1042;&#1050;%20-%20&#1074;&#1086;&#1076;&#1086;&#1089;&#1085;,%20&#1082;&#1072;&#1085;&#1072;&#1083;&#1080;&#1079;/&#1040;&#1085;&#1085;&#1091;&#1083;&#1080;&#1088;&#1086;&#1074;&#1072;&#1085;&#1086;" TargetMode="External"/><Relationship Id="rId3207" Type="http://schemas.openxmlformats.org/officeDocument/2006/relationships/hyperlink" Target="&#1040;&#1055;&#1055;\2025\&#1056;&#1044;\25-7%20&#1040;&#1055;&#1055;%20&#1056;&#1044;%20&#1058;&#1077;&#1087;&#1083;&#1086;&#1089;&#1090;&#1088;&#1086;&#1081;%2012.03.2025.pdf" TargetMode="External"/><Relationship Id="rId128" Type="http://schemas.openxmlformats.org/officeDocument/2006/relationships/hyperlink" Target="&#1056;&#1044;/&#1064;&#1080;&#1092;&#1088;%205.2.3%20(&#1053;&#1072;&#1089;&#1086;&#1089;&#1085;%20&#1089;&#1090;%20&#1087;&#1086;&#1078;&#1072;&#1088;&#1086;&#1090;)/&#1055;&#1057;.&#1057;&#1059;&#1041;%20-%20&#1087;&#1088;&#1086;&#1090;&#1080;&#1074;&#1086;&#1087;%20&#1072;&#1074;&#1090;/&#1040;&#1085;&#1085;&#1091;&#1083;&#1080;&#1088;" TargetMode="External"/><Relationship Id="rId335" Type="http://schemas.openxmlformats.org/officeDocument/2006/relationships/hyperlink" Target="&#1056;&#1044;/&#1064;&#1080;&#1092;&#1088;%203.4.%20(&#1040;&#1085;&#1075;&#1072;&#1088;%20&#1076;&#1083;&#1103;%20&#1058;&#1052;&#1062;)/&#1055;&#1057;%20-%20&#1087;&#1088;&#1086;&#1090;&#1080;&#1074;&#1086;&#1087;%20&#1072;&#1074;&#1090;/&#1040;&#1085;&#1085;&#1091;&#1083;&#1080;&#1088;&#1086;&#1074;&#1072;&#1085;&#1086;" TargetMode="External"/><Relationship Id="rId542" Type="http://schemas.openxmlformats.org/officeDocument/2006/relationships/hyperlink" Target="&#1040;&#1055;&#1055;\2023\&#1040;&#1082;&#1090;%20&#1087;&#1088;&#1080;&#1077;&#1084;&#1072;-&#1087;&#1077;&#1088;&#1077;&#1076;&#1072;&#1095;&#1080;%20&#1056;&#1044;%20&#1055;&#1072;&#1088;&#1082;&#1085;&#1077;&#1092;&#1090;&#1100;%2019.09.2023.pdf" TargetMode="External"/><Relationship Id="rId1172" Type="http://schemas.openxmlformats.org/officeDocument/2006/relationships/hyperlink" Target="&#1057;&#1044;\&#1064;&#1080;&#1092;&#1088;%202.1.2,%202.1.7%20(&#1050;&#1043;%20&#8470;2,%207)\&#1058;&#1061;%20-%20&#1090;&#1077;&#1093;&#1085;&#1086;&#1083;&#1086;&#1075;.%20&#1087;&#1088;&#1086;&#1080;&#1079;&#1074;&#1086;&#1076;&#1089;&#1090;\&#1058;&#1061;1%20-%20&#1086;&#1089;&#1080;%201-7\&#1088;&#1077;&#1074;.&#1042;" TargetMode="External"/><Relationship Id="rId2016" Type="http://schemas.openxmlformats.org/officeDocument/2006/relationships/hyperlink" Target="&#1056;&#1044;/&#1064;&#1080;&#1092;&#1088;%205.1.3%20(&#1058;&#1055;%20&#8470;3)/&#1069;&#1057;%20-%20&#1101;&#1083;&#1089;&#1085;&#1072;&#1073;&#1078;/&#1040;&#1085;&#1085;&#1091;&#1083;&#1080;&#1088;&#1086;&#1074;&#1072;&#1085;&#1086;" TargetMode="External"/><Relationship Id="rId2223" Type="http://schemas.openxmlformats.org/officeDocument/2006/relationships/hyperlink" Target="&#1056;&#1044;\&#1064;&#1080;&#1092;&#1088;%205.2.3%20(&#1053;&#1072;&#1089;&#1086;&#1089;&#1085;%20&#1089;&#1090;%20&#1087;&#1086;&#1078;&#1072;&#1088;&#1086;&#1090;)\1372-2019-5.4-&#1058;&#1061;%20-%20&#1090;&#1077;&#1093;&#1085;&#1086;&#1083;&#1086;&#1075;&#1080;&#1095;.%20&#1088;&#1077;&#1096;&#1077;&#1085;&#1080;&#1103;\&#1040;&#1085;&#1085;&#1091;&#1083;&#1080;&#1088;&#1086;&#1074;&#1072;&#1085;&#1086;" TargetMode="External"/><Relationship Id="rId2430" Type="http://schemas.openxmlformats.org/officeDocument/2006/relationships/hyperlink" Target="&#1056;&#1044;/&#1064;&#1080;&#1092;&#1088;%206.1%20(&#1040;&#1041;&#1050;)/&#1055;&#1057;.&#1057;&#1059;&#1041;%20-%20&#1087;&#1088;&#1086;&#1090;&#1080;&#1074;&#1086;&#1087;&#1086;&#1078;%20&#1072;&#1074;&#1090;&#1086;&#1084;/&#1040;&#1085;&#1085;&#1091;&#1083;&#1080;&#1088;&#1086;&#1074;&#1072;&#1085;&#1086;" TargetMode="External"/><Relationship Id="rId402" Type="http://schemas.openxmlformats.org/officeDocument/2006/relationships/hyperlink" Target="&#1057;&#1044;\&#1064;&#1080;&#1092;&#1088;%202.2.2%20(&#1055;&#1077;&#1088;&#1077;&#1089;&#1099;&#1087;&#1085;&#1072;&#1103;%20&#1089;&#1090;&#1072;&#1085;&#1094;%20&#8470;2)\&#1050;&#1046;%20-%20&#1082;&#1086;&#1085;&#1089;&#1090;&#1088;%20&#1078;&#1077;&#1083;&#1077;&#1079;&#1086;&#1073;\&#1050;&#1046;01\&#1048;&#1079;&#1084;.0" TargetMode="External"/><Relationship Id="rId1032" Type="http://schemas.openxmlformats.org/officeDocument/2006/relationships/hyperlink" Target="&#1056;&#1044;\&#1064;&#1080;&#1092;&#1088;%202.2.6%20(&#1055;&#1077;&#1088;&#1077;&#1089;&#1099;&#1087;&#1085;&#1072;&#1103;%20&#1089;&#1090;&#1072;&#1085;&#1094;%20&#8470;6)\&#1050;&#1046;%20-%20&#1082;&#1086;&#1085;&#1089;&#1090;&#1088;%20&#1078;&#1077;&#1083;&#1077;&#1079;&#1086;&#1073;\&#1050;&#1046;01\&#1048;&#1079;&#1084;.0" TargetMode="External"/><Relationship Id="rId1989" Type="http://schemas.openxmlformats.org/officeDocument/2006/relationships/hyperlink" Target="&#1056;&#1044;/&#1064;&#1080;&#1092;&#1088;%203.4.%20(&#1040;&#1085;&#1075;&#1072;&#1088;%20&#1076;&#1083;&#1103;%20&#1058;&#1052;&#1062;)/&#1050;&#1052;%20-%20&#1082;&#1086;&#1085;&#1089;&#1090;%20&#1084;&#1077;&#1090;&#1072;&#1083;&#1083;/&#1040;&#1085;&#1085;&#1091;&#1083;&#1080;&#1088;&#1086;&#1074;&#1072;&#1085;&#1086;" TargetMode="External"/><Relationship Id="rId1849" Type="http://schemas.openxmlformats.org/officeDocument/2006/relationships/hyperlink" Target="&#1056;&#1044;/&#1064;&#1080;&#1092;&#1088;%203.2%20(&#1050;&#1088;&#1099;&#1090;&#1099;&#1081;%20&#1089;&#1082;&#1083;&#1072;&#1076;%20&#8470;2)/&#1040;&#1056;%20-%20&#1072;&#1088;&#1093;&#1080;&#1090;%20&#1088;&#1077;&#1096;/&#1040;&#1085;&#1085;&#1091;&#1083;&#1080;&#1088;&#1086;&#1074;&#1072;&#1085;&#1086;" TargetMode="External"/><Relationship Id="rId3064" Type="http://schemas.openxmlformats.org/officeDocument/2006/relationships/hyperlink" Target="&#1040;&#1055;&#1055;\2025\&#1056;&#1044;\25-1%20&#1040;&#1055;&#1055;%20&#1056;&#1044;%20&#1057;&#1086;&#1094;&#1055;&#1088;&#1086;&#1084;&#1057;&#1090;&#1088;&#1086;&#1081;%2021.01.2025.pdf" TargetMode="External"/><Relationship Id="rId192" Type="http://schemas.openxmlformats.org/officeDocument/2006/relationships/hyperlink" Target="&#1056;&#1044;/&#1064;&#1080;&#1092;&#1088;%205.4%20(&#1050;&#1086;&#1084;&#1087;&#1088;&#1077;&#1089;&#1089;&#1086;&#1088;&#1085;&#1072;&#1103;)/&#1050;&#1046;%20-%20&#1082;&#1086;&#1085;&#1089;&#1090;&#1088;%20&#1078;&#1077;&#1083;&#1077;&#1079;&#1086;&#1073;/&#1040;&#1085;&#1085;&#1091;&#1083;&#1080;&#1088;&#1086;&#1074;&#1072;&#1085;&#1086;" TargetMode="External"/><Relationship Id="rId1709" Type="http://schemas.openxmlformats.org/officeDocument/2006/relationships/hyperlink" Target="&#1056;&#1044;/&#1064;&#1080;&#1092;&#1088;%202.2.3%20(&#1055;&#1077;&#1088;&#1077;&#1089;&#1099;&#1087;&#1085;&#1072;&#1103;%20&#1089;&#1090;&#1072;&#1085;&#1094;%20&#8470;3)/&#1040;&#1056;%20-%20&#1072;&#1088;&#1093;&#1080;&#1090;%20&#1088;&#1077;&#1096;/&#1040;&#1085;&#1085;&#1091;&#1083;&#1080;&#1088;&#1086;&#1074;&#1072;&#1085;&#1086;" TargetMode="External"/><Relationship Id="rId1916" Type="http://schemas.openxmlformats.org/officeDocument/2006/relationships/hyperlink" Target="&#1056;&#1044;/&#1064;&#1080;&#1092;&#1088;%203.3.%20(&#1050;&#1091;&#1087;&#1086;&#1083;&#1100;&#1085;&#1099;&#1077;%20&#1089;&#1082;&#1083;&#1072;&#1076;&#1099;%203.3.1...3.3.8)/3.3/&#1069;&#1054;&#1052;%20-%20&#1101;&#1083;%20&#1086;&#1089;&#1074;&#1077;&#1097;/&#1040;&#1085;&#1085;&#1091;&#1083;&#1080;&#1088;&#1086;&#1074;&#1072;&#1085;&#1086;" TargetMode="External"/><Relationship Id="rId3271" Type="http://schemas.openxmlformats.org/officeDocument/2006/relationships/hyperlink" Target="&#1040;&#1055;&#1055;\2024\2406-1%20&#1040;&#1055;&#1055;%20&#1056;&#1044;%20&#1055;&#1072;&#1088;&#1082;&#1085;&#1077;&#1092;&#1090;&#1100;%2005.06.2024.pdf" TargetMode="External"/><Relationship Id="rId2080" Type="http://schemas.openxmlformats.org/officeDocument/2006/relationships/hyperlink" Target="&#1056;&#1044;/&#1064;&#1080;&#1092;&#1088;%202.2.5,%202.1.6,%202.1.13%20(&#1055;&#1057;%20&#8470;5,%20&#1050;&#1043;%20&#8470;%206,%2013)/&#1054;&#1047;&#1050;(&#1055;&#1054;&#1047;)%20-%20&#1086;&#1075;&#1085;&#1077;&#1079;&#1072;&#1097;" TargetMode="External"/><Relationship Id="rId3131" Type="http://schemas.openxmlformats.org/officeDocument/2006/relationships/hyperlink" Target="&#1056;&#1044;\&#1064;&#1080;&#1092;&#1088;%203.2%20(&#1050;&#1088;&#1099;&#1090;&#1099;&#1081;%20&#1089;&#1082;&#1083;&#1072;&#1076;%20&#8470;2)\&#1050;&#1052;%20-%20&#1082;&#1086;&#1085;&#1089;&#1090;&#1088;%20&#1084;&#1077;&#1090;&#1072;&#1083;&#1083;\&#1050;&#1052;5%20-%20&#1074;&#1090;&#1086;&#1088;&#1086;&#1089;&#1090;&#1077;&#1087;&#1077;&#1085;&#1085;&#1099;&#1077;%20&#1087;&#1088;&#1080;&#1089;&#1090;&#1088;&#1086;&#1081;&#1082;&#1080;" TargetMode="External"/><Relationship Id="rId2897" Type="http://schemas.openxmlformats.org/officeDocument/2006/relationships/hyperlink" Target="&#1040;&#1055;&#1055;\2023\&#1040;&#1082;&#1090;%20&#1087;&#1088;&#1080;&#1077;&#1084;&#1072;-&#1087;&#1077;&#1088;&#1077;&#1076;&#1072;&#1095;&#1080;%20&#1056;&#1044;%20&#1055;&#1072;&#1088;&#1082;&#1085;&#1077;&#1092;&#1090;&#1100;%2014.03.2023.pdf" TargetMode="External"/><Relationship Id="rId869" Type="http://schemas.openxmlformats.org/officeDocument/2006/relationships/hyperlink" Target="&#1056;&#1044;/&#1064;&#1080;&#1092;&#1088;%202.1.4%20(&#1050;&#1043;%20&#8470;4)/&#1040;&#1056;%20-%20&#1072;&#1088;&#1093;&#1080;&#1090;%20&#1088;&#1077;&#1096;/&#1040;&#1085;&#1085;&#1091;&#1083;&#1080;&#1088;&#1086;&#1074;&#1072;&#1085;&#1086;" TargetMode="External"/><Relationship Id="rId1499" Type="http://schemas.openxmlformats.org/officeDocument/2006/relationships/hyperlink" Target="&#1056;&#1044;/&#1064;&#1080;&#1092;&#1088;%202.1.1%20(&#1050;&#1043;%20&#8470;1)/&#1050;&#1046;%20-%20&#1082;&#1086;&#1085;&#1089;&#1090;&#1088;%20&#1078;&#1077;&#1083;&#1077;&#1079;&#1086;&#1073;/&#1050;&#1046;02/&#1040;&#1085;&#1085;&#1091;&#1083;&#1080;&#1088;&#1086;&#1074;&#1072;&#1085;&#1086;" TargetMode="External"/><Relationship Id="rId729" Type="http://schemas.openxmlformats.org/officeDocument/2006/relationships/hyperlink" Target="&#1053;&#1072;&#1082;&#1083;&#1072;&#1076;&#1085;&#1099;&#1077;\2023\2023%2009%2020%20&#1041;&#1043;&#1048;_5483.pdf" TargetMode="External"/><Relationship Id="rId1359" Type="http://schemas.openxmlformats.org/officeDocument/2006/relationships/hyperlink" Target="&#1056;&#1044;/&#1064;&#1080;&#1092;&#1088;%202.2.7%20(&#1055;&#1088;&#1080;&#1074;&#1086;&#1076;&#1085;&#1072;&#1103;%20&#1089;&#1090;&#1072;&#1085;&#1094;&#1080;&#1103;)/&#1054;&#1047;&#1050;(&#1055;&#1054;&#1047;)%20-%20&#1086;&#1075;&#1085;&#1077;&#1079;&#1072;&#1097;/&#1040;&#1085;&#1085;&#1091;&#1083;&#1080;&#1088;&#1086;&#1074;&#1072;&#1085;&#1086;" TargetMode="External"/><Relationship Id="rId2757" Type="http://schemas.openxmlformats.org/officeDocument/2006/relationships/hyperlink" Target="&#1040;&#1055;&#1055;\2023\&#1040;&#1082;&#1090;%20&#1087;&#1088;&#1080;&#1077;&#1084;&#1072;-&#1087;&#1077;&#1088;&#1077;&#1076;&#1072;&#1095;&#1080;%20&#1056;&#1044;%20&#1055;&#1072;&#1088;&#1082;&#1085;&#1077;&#1092;&#1090;&#1100;%2015.06.2023.pdf" TargetMode="External"/><Relationship Id="rId2964" Type="http://schemas.openxmlformats.org/officeDocument/2006/relationships/hyperlink" Target="&#1057;&#1044;/&#1064;&#1080;&#1092;&#1088;%202.1.2,%202.1.7%20(&#1050;&#1043;%20&#8470;2,%207)/&#1042;&#1057;%20-%20&#1074;&#1086;&#1079;&#1076;&#1091;&#1093;&#1086;&#1089;&#1085;&#1072;&#1073;&#1078;&#1077;&#1085;&#1080;&#1077;" TargetMode="External"/><Relationship Id="rId936" Type="http://schemas.openxmlformats.org/officeDocument/2006/relationships/hyperlink" Target="&#1056;&#1044;/&#1064;&#1080;&#1092;&#1088;%202.1.12%20(&#1050;&#1043;%20&#8470;12)/&#1040;&#1056;%20-%20&#1072;&#1088;&#1093;&#1080;&#1090;%20&#1088;&#1077;&#1096;/&#1040;&#1085;&#1085;&#1091;&#1083;&#1080;&#1088;&#1086;&#1074;&#1072;&#1085;&#1086;" TargetMode="External"/><Relationship Id="rId1219" Type="http://schemas.openxmlformats.org/officeDocument/2006/relationships/hyperlink" Target="&#1056;&#1044;\&#1064;&#1080;&#1092;&#1088;%208.4%20(&#1050;&#1055;&#1055;%20&#1089;&#1086;%20&#1089;&#1087;&#1077;&#1094;%20&#1087;&#1088;&#1086;&#1093;&#1086;&#1076;)\&#1057;&#1057;%20-%20&#1089;&#1077;&#1090;&#1080;%20&#1089;&#1074;&#1103;&#1079;&#1080;\1632-2021-8.4-&#1057;&#1057;2.&#1057;&#1059;&#1041;\&#1048;&#1079;&#1084;.1" TargetMode="External"/><Relationship Id="rId1566" Type="http://schemas.openxmlformats.org/officeDocument/2006/relationships/hyperlink" Target="&#1056;&#1044;/&#1064;&#1080;&#1092;&#1088;%202.1.5%20(&#1050;&#1043;%20&#8470;5)/&#1050;&#1046;%20-%20&#1082;&#1086;&#1085;&#1089;&#1090;&#1088;%20&#1078;&#1077;&#1083;&#1077;&#1079;&#1086;&#1073;/&#1050;&#1046;01%20-%20&#1057;&#1074;&#1072;&#1081;&#1085;&#1086;&#1077;%20&#1086;&#1089;&#1085;&#1086;&#1074;&#1072;&#1085;&#1080;&#1077;/&#1040;&#1085;&#1085;&#1091;&#1083;&#1080;&#1088;&#1086;&#1074;&#1072;&#1085;&#1086;" TargetMode="External"/><Relationship Id="rId1773" Type="http://schemas.openxmlformats.org/officeDocument/2006/relationships/hyperlink" Target="&#1056;&#1044;/&#1064;&#1080;&#1092;&#1088;%202.2.6%20(&#1055;&#1077;&#1088;&#1077;&#1089;&#1099;&#1087;&#1085;&#1072;&#1103;%20&#1089;&#1090;&#1072;&#1085;&#1094;%20&#8470;6)/&#1040;&#1056;%20-%20&#1072;&#1088;&#1093;&#1080;&#1090;%20&#1088;&#1077;&#1096;/&#1040;&#1085;&#1085;&#1091;&#1083;&#1080;&#1088;&#1086;&#1074;&#1072;&#1085;&#1086;" TargetMode="External"/><Relationship Id="rId1980" Type="http://schemas.openxmlformats.org/officeDocument/2006/relationships/hyperlink" Target="&#1056;&#1044;/&#1064;&#1080;&#1092;&#1088;%203.4.%20(&#1040;&#1085;&#1075;&#1072;&#1088;%20&#1076;&#1083;&#1103;%20&#1058;&#1052;&#1062;)/&#1048;&#1057;&#1041;%20-%20&#1080;&#1085;&#1090;&#1077;&#1075;&#1088;%20&#1089;&#1080;&#1089;&#1090;%20&#1073;&#1077;&#1079;&#1086;&#1087;/&#1040;&#1085;&#1085;&#1091;&#1083;&#1080;&#1088;&#1086;&#1074;&#1072;&#1085;&#1086;" TargetMode="External"/><Relationship Id="rId2617" Type="http://schemas.openxmlformats.org/officeDocument/2006/relationships/hyperlink" Target="&#1056;&#1044;/&#1064;&#1080;&#1092;&#1088;%208.2%20(&#1050;&#1055;&#1055;%20&#8470;2)/&#1054;&#1042;%20-%20&#1086;&#1090;&#1086;&#1087;&#1083;,%20&#1074;&#1077;&#1085;&#1090;,%20&#1082;&#1086;&#1085;&#1076;&#1080;&#1094;" TargetMode="External"/><Relationship Id="rId2824" Type="http://schemas.openxmlformats.org/officeDocument/2006/relationships/hyperlink" Target="&#1057;&#1044;\&#1064;&#1080;&#1092;&#1088;%202.1.2,%202.1.7%20(&#1050;&#1043;%20&#8470;2,%207)\&#1042;&#1050;\&#1042;&#1050;1\&#1088;&#1077;&#1074;.&#1040;" TargetMode="External"/><Relationship Id="rId65" Type="http://schemas.openxmlformats.org/officeDocument/2006/relationships/hyperlink" Target="&#1056;&#1044;\&#1064;&#1080;&#1092;&#1088;%203.1%20(&#1050;&#1088;&#1099;&#1090;&#1099;&#1081;%20&#1089;&#1082;&#1083;&#1072;&#1076;%20%20&#8470;1)\&#1050;&#1046;%20-&#1082;&#1086;&#1085;&#1089;&#1090;&#1088;%20&#1078;&#1077;&#1083;&#1077;&#1079;&#1086;&#1073;\&#1050;&#1046;1.&#1057;&#1059;&#1041;%20-%20&#1092;&#1091;&#1085;&#1076;&#1072;&#1084;&#1077;&#1085;&#1090;&#1099;\&#1040;&#1085;&#1085;&#1091;&#1083;&#1080;&#1088;&#1086;&#1074;&#1072;&#1085;&#1086;" TargetMode="External"/><Relationship Id="rId1426" Type="http://schemas.openxmlformats.org/officeDocument/2006/relationships/hyperlink" Target="&#1056;&#1044;/&#1064;&#1080;&#1092;&#1088;%202.2.5,%202.1.13%20(&#1055;&#1057;%20&#8470;5,%20&#1050;&#1043;%20&#8470;13)/&#1042;&#1050;%20-%20&#1074;&#1086;&#1076;&#1086;&#1089;&#1085;&#1072;&#1073;.%20&#1080;%20&#1082;&#1072;&#1085;&#1072;&#1083;&#1080;&#1079;/&#1040;&#1085;&#1085;&#1091;&#1083;&#1080;&#1088;&#1086;&#1074;&#1072;&#1085;&#1086;" TargetMode="External"/><Relationship Id="rId1633" Type="http://schemas.openxmlformats.org/officeDocument/2006/relationships/hyperlink" Target="&#1053;&#1072;&#1082;&#1083;&#1072;&#1076;&#1085;&#1099;&#1077;\2023\2023%2011%2017%20&#1041;&#1043;&#1048;_6931.pdf" TargetMode="External"/><Relationship Id="rId1840" Type="http://schemas.openxmlformats.org/officeDocument/2006/relationships/hyperlink" Target="&#1056;&#1044;/&#1064;&#1080;&#1092;&#1088;%203.1%20(&#1050;&#1088;&#1099;&#1090;&#1099;&#1081;%20&#1089;&#1082;&#1083;&#1072;&#1076;%20%20&#8470;1)/&#1069;&#1054;&#1052;%20+&#1057;&#1069;&#1054;%20-%20&#1101;&#1083;%20&#1086;&#1089;&#1074;&#1077;&#1097;/&#1040;&#1085;&#1085;&#1091;&#1083;&#1080;&#1088;&#1086;&#1074;&#1072;&#1085;&#1086;" TargetMode="External"/><Relationship Id="rId1700" Type="http://schemas.openxmlformats.org/officeDocument/2006/relationships/hyperlink" Target="&#1056;&#1044;/&#1064;&#1080;&#1092;&#1088;%202.2.2%20(&#1055;&#1077;&#1088;&#1077;&#1089;&#1099;&#1087;&#1085;&#1072;&#1103;%20&#1089;&#1090;&#1072;&#1085;&#1094;%20&#8470;2)/&#1050;&#1046;%20-%20&#1082;&#1086;&#1085;&#1089;&#1090;&#1088;%20&#1078;&#1077;&#1083;&#1077;&#1079;&#1086;&#1073;/&#1050;&#1046;02%20-%20&#1088;&#1086;&#1089;&#1090;&#1074;&#1077;&#1088;&#1082;&#1080;/&#1040;&#1085;&#1085;&#1091;&#1083;&#1080;&#1088;&#1086;&#1074;&#1072;&#1085;&#1086;" TargetMode="External"/><Relationship Id="rId379" Type="http://schemas.openxmlformats.org/officeDocument/2006/relationships/hyperlink" Target="&#1057;&#1044;\&#1064;&#1080;&#1092;&#1088;%202.2.1,%202.1.1%20(&#1055;&#1077;&#1088;&#1077;&#1089;&#1099;&#1087;&#1085;&#1072;&#1103;%20&#1089;&#1090;&#1072;&#1085;&#1094;%20&#8470;1,%20&#1050;&#1086;&#1085;&#1074;&#1077;&#1081;&#1077;&#1088;&#1085;&#1072;&#1103;%20&#1075;&#1072;&#1083;&#1077;&#1088;&#1077;&#1103;%20&#8470;1)\&#1058;&#1061;%20-%20&#1090;&#1077;&#1093;&#1085;&#1086;&#1083;&#1086;&#1075;%20&#1087;&#1088;&#1086;&#1080;&#1079;&#1074;&#1086;&#1076;&#1089;&#1090;\&#1088;&#1077;&#1074;.&#1042;" TargetMode="External"/><Relationship Id="rId586" Type="http://schemas.openxmlformats.org/officeDocument/2006/relationships/hyperlink" Target="&#1040;&#1055;&#1055;\2023\&#1040;&#1082;&#1090;%20&#1087;&#1088;&#1080;&#1077;&#1084;&#1072;-&#1087;&#1077;&#1088;&#1077;&#1076;&#1072;&#1095;&#1080;%20&#1056;&#1044;%20&#1055;&#1072;&#1088;&#1082;&#1085;&#1077;&#1092;&#1090;&#1100;%2029.08.2023.pdf" TargetMode="External"/><Relationship Id="rId793" Type="http://schemas.openxmlformats.org/officeDocument/2006/relationships/hyperlink" Target="&#1056;&#1044;\&#1064;&#1080;&#1092;&#1088;%201.1%20(&#1057;&#1090;&#1072;&#1085;&#1094;&#1080;&#1103;%20&#1088;&#1072;&#1079;&#1075;&#1088;%20&#1074;&#1072;&#1075;&#1086;&#1085;&#1086;&#1074;)\&#1050;&#1046;%20-%20&#1082;&#1086;&#1085;&#1089;&#1090;&#1088;%20&#1078;&#1077;&#1083;&#1077;&#1079;&#1086;&#1073;\&#1050;&#1046;05\&#1040;&#1085;&#1085;&#1091;&#1083;&#1080;&#1088;&#1086;&#1074;&#1072;&#1085;&#1086;\&#1048;&#1079;&#1084;.0" TargetMode="External"/><Relationship Id="rId2267" Type="http://schemas.openxmlformats.org/officeDocument/2006/relationships/hyperlink" Target="&#1056;&#1044;/&#1064;&#1080;&#1092;&#1088;%206.1%20(&#1040;&#1041;&#1050;)/&#1040;&#1048;%20-%20&#1076;&#1080;&#1079;&#1072;&#1081;&#1085;%20&#1087;&#1088;&#1086;&#1077;&#1082;&#1090;/&#1069;&#1090;&#1072;&#1078;&#1080;%20&#1056;&#1044;" TargetMode="External"/><Relationship Id="rId2474" Type="http://schemas.openxmlformats.org/officeDocument/2006/relationships/hyperlink" Target="&#1056;&#1044;/&#1064;&#1080;&#1092;&#1088;%207.1%20(&#1056;&#1052;&#1052;)/&#1040;&#1056;%20-%20&#1072;&#1088;&#1093;&#1080;&#1090;%20&#1088;&#1077;&#1096;/&#1040;&#1085;&#1085;&#1091;&#1083;&#1080;&#1088;" TargetMode="External"/><Relationship Id="rId2681" Type="http://schemas.openxmlformats.org/officeDocument/2006/relationships/hyperlink" Target="&#1040;&#1055;&#1055;\2022\&#1040;&#1082;&#1090;%20&#1087;&#1088;&#1080;&#1077;&#1084;&#1072;-&#1087;&#1077;&#1088;&#1077;&#1076;&#1072;&#1095;&#1080;%20&#1056;&#1044;%20&#1055;&#1072;&#1088;&#1082;&#1085;&#1077;&#1092;&#1090;&#1100;%2006.09.2022.pdf" TargetMode="External"/><Relationship Id="rId239" Type="http://schemas.openxmlformats.org/officeDocument/2006/relationships/hyperlink" Target="&#1056;&#1044;/&#1064;&#1080;&#1092;&#1088;%202.2.2%20(&#1055;&#1077;&#1088;&#1077;&#1089;&#1099;&#1087;&#1085;&#1072;&#1103;%20&#1089;&#1090;&#1072;&#1085;&#1094;%20&#8470;2)/&#1054;&#1047;&#1050;%20-%20&#1086;&#1075;&#1085;&#1077;&#1079;&#1072;&#1097;&#1080;&#1090;&#1072;/&#1040;&#1085;&#1085;&#1091;&#1083;&#1080;&#1088;&#1086;&#1074;&#1072;&#1085;&#1086;" TargetMode="External"/><Relationship Id="rId446" Type="http://schemas.openxmlformats.org/officeDocument/2006/relationships/hyperlink" Target="&#1057;&#1044;/&#1064;&#1080;&#1092;&#1088;%201.1,%201.2,%202.1.0%20(&#1057;&#1056;&#1042;,%20&#1047;&#1058;,%20&#1058;&#1086;&#1085;&#1085;&#1077;&#1083;&#1100;)/&#1040;&#1059;&#1055;&#1058;%20-%20&#1072;&#1074;&#1090;&#1086;&#1084;&#1072;&#1090;.%20&#1087;&#1086;&#1078;&#1072;&#1088;&#1086;&#1090;&#1091;&#1096;" TargetMode="External"/><Relationship Id="rId653" Type="http://schemas.openxmlformats.org/officeDocument/2006/relationships/hyperlink" Target="&#1040;&#1055;&#1055;\2024\&#1040;&#1055;&#1055;%20&#1056;&#1044;%20&#1055;&#1072;&#1088;&#1082;&#1085;&#1077;&#1092;&#1090;&#1100;%2025.01.2024.pdf" TargetMode="External"/><Relationship Id="rId1076" Type="http://schemas.openxmlformats.org/officeDocument/2006/relationships/hyperlink" Target="&#1057;&#1044;\&#1064;&#1080;&#1092;&#1088;%202.2.7%20(&#1055;&#1088;&#1080;&#1074;&#1086;&#1076;&#1085;&#1072;&#1103;%20&#1089;&#1090;&#1072;&#1085;&#1094;&#1080;&#1103;)\&#1055;&#1057;\&#1088;&#1077;&#1074;.&#1040;" TargetMode="External"/><Relationship Id="rId1283" Type="http://schemas.openxmlformats.org/officeDocument/2006/relationships/hyperlink" Target="&#1053;&#1072;&#1082;&#1083;&#1072;&#1076;&#1085;&#1099;&#1077;\2022\2022%2009%2026%20&#1041;&#1043;&#1048;_4814.pdf" TargetMode="External"/><Relationship Id="rId1490" Type="http://schemas.openxmlformats.org/officeDocument/2006/relationships/hyperlink" Target="&#1056;&#1044;\&#1064;&#1080;&#1092;&#1088;%202.1.0,%202.2.1%20(&#1058;&#1086;&#1085;&#1085;&#1077;&#1083;&#1100;%20&#1055;&#1057;%20&#8470;1)\&#1042;&#1050;%20-%20&#1074;&#1085;&#1091;&#1090;&#1088;.%20&#1089;&#1080;&#1089;.%20&#1042;&#1080;&#1050;\&#1040;&#1085;&#1085;&#1091;&#1083;&#1080;&#1088;&#1086;&#1074;&#1072;&#1085;&#1086;" TargetMode="External"/><Relationship Id="rId2127" Type="http://schemas.openxmlformats.org/officeDocument/2006/relationships/hyperlink" Target="&#1056;&#1044;\&#1064;&#1080;&#1092;&#1088;%205.2.1%20(&#1054;&#1095;&#1080;&#1089;&#1090;&#1085;&#1099;&#1077;%20&#1089;&#1086;&#1086;&#1088;&#1091;&#1078;&#1077;&#1085;&#1080;&#1103;%20&#1082;&#1072;&#1085;&#1072;&#1083;&#1080;&#1079;&#1072;&#1094;&#1080;&#1080;%20&#1069;&#1050;&#1054;&#1057;)\&#1058;&#1061;%20-%20&#1090;&#1077;&#1093;&#1085;&#1086;&#1083;&#1086;&#1075;&#1080;&#1095;.%20&#1088;&#1077;&#1096;&#1077;&#1085;&#1080;&#1103;\&#1040;&#1085;&#1085;&#1091;&#1083;&#1080;&#1088;&#1086;&#1074;&#1072;&#1085;&#1086;" TargetMode="External"/><Relationship Id="rId2334" Type="http://schemas.openxmlformats.org/officeDocument/2006/relationships/hyperlink" Target="&#1053;&#1072;&#1082;&#1083;&#1072;&#1076;&#1085;&#1099;&#1077;\2024\2024%2010%2031%20&#1041;&#1043;&#1048;_5889.pdf" TargetMode="External"/><Relationship Id="rId306" Type="http://schemas.openxmlformats.org/officeDocument/2006/relationships/hyperlink" Target="&#1056;&#1044;/&#1064;&#1080;&#1092;&#1088;%201.1%20(&#1057;&#1090;&#1072;&#1085;&#1094;&#1080;&#1103;%20&#1088;&#1072;&#1079;&#1075;&#1088;%20&#1074;&#1072;&#1075;&#1086;&#1085;&#1086;&#1074;)/&#1050;&#1046;%20-%20&#1082;&#1086;&#1085;&#1089;&#1090;&#1088;%20&#1078;&#1077;&#1083;&#1077;&#1079;&#1086;&#1073;/&#1050;&#1046;02/&#1040;&#1085;&#1085;&#1091;&#1083;&#1080;&#1088;&#1086;&#1074;&#1072;&#1085;&#1086;" TargetMode="External"/><Relationship Id="rId860" Type="http://schemas.openxmlformats.org/officeDocument/2006/relationships/hyperlink" Target="&#1056;&#1044;/&#1064;&#1080;&#1092;&#1088;%202.1.3%20(&#1050;&#1043;%20&#8470;3)/&#1040;&#1056;%20-%20&#1072;&#1088;&#1093;&#1080;&#1090;%20&#1088;&#1077;&#1096;/&#1040;&#1085;&#1085;&#1091;&#1083;&#1080;&#1088;&#1086;&#1074;&#1072;&#1085;&#1086;" TargetMode="External"/><Relationship Id="rId1143" Type="http://schemas.openxmlformats.org/officeDocument/2006/relationships/hyperlink" Target="&#1056;&#1044;\&#1064;&#1080;&#1092;&#1088;%200.0%20(&#1042;&#1085;&#1091;&#1090;&#1088;&#1080;%20&#1074;&#1085;&#1077;&#1096;&#1085;&#1077;%20&#1087;&#1083;&#1086;&#1097;%20&#1089;&#1077;&#1090;&#1080;)\&#1058;&#1057;%20-%20&#1090;&#1077;&#1087;&#1083;&#1086;&#1089;&#1085;&#1072;&#1073;&#1078;" TargetMode="External"/><Relationship Id="rId2541" Type="http://schemas.openxmlformats.org/officeDocument/2006/relationships/hyperlink" Target="&#1056;&#1044;/&#1064;&#1080;&#1092;&#1088;%207.1%20(&#1056;&#1052;&#1052;)/&#1069;&#1054;&#1052;%20-%20&#1101;&#1083;%20&#1086;&#1089;&#1074;&#1077;&#1097;/&#1040;&#1085;&#1085;&#1091;&#1083;&#1080;&#1088;&#1086;&#1074;&#1072;&#1085;&#1086;" TargetMode="External"/><Relationship Id="rId513" Type="http://schemas.openxmlformats.org/officeDocument/2006/relationships/hyperlink" Target="&#1040;&#1055;&#1055;\2023\&#1040;&#1082;&#1090;%20&#1087;&#1088;&#1080;&#1077;&#1084;&#1072;-&#1087;&#1077;&#1088;&#1077;&#1076;&#1072;&#1095;&#1080;%20&#1056;&#1044;%20&#1055;&#1072;&#1088;&#1082;&#1085;&#1077;&#1092;&#1090;&#1100;%2014.12.2023.pdf" TargetMode="External"/><Relationship Id="rId720" Type="http://schemas.openxmlformats.org/officeDocument/2006/relationships/hyperlink" Target="&#1053;&#1072;&#1082;&#1083;&#1072;&#1076;&#1085;&#1099;&#1077;\2023\2023%2009%2019%204.pdf" TargetMode="External"/><Relationship Id="rId1350" Type="http://schemas.openxmlformats.org/officeDocument/2006/relationships/hyperlink" Target="&#1056;&#1044;/&#1064;&#1080;&#1092;&#1088;%202.1.2,%202.1.7%20(&#1050;&#1043;%20&#8470;2,%207)/&#1054;&#1047;&#1050;%20(&#1055;&#1054;&#1047;)-%20&#1086;&#1075;&#1085;&#1077;&#1079;&#1072;&#1097;/&#1040;&#1085;&#1085;&#1091;&#1083;&#1080;&#1088;&#1086;&#1074;&#1072;&#1085;&#1086;" TargetMode="External"/><Relationship Id="rId2401" Type="http://schemas.openxmlformats.org/officeDocument/2006/relationships/hyperlink" Target="&#1053;&#1072;&#1082;&#1083;&#1072;&#1076;&#1085;&#1099;&#1077;\2023\2023%2011%2010%20&#1041;&#1043;&#1048;_6727.pdf" TargetMode="External"/><Relationship Id="rId1003" Type="http://schemas.openxmlformats.org/officeDocument/2006/relationships/hyperlink" Target="&#1056;&#1044;/&#1064;&#1080;&#1092;&#1088;%202.2.7%20(&#1055;&#1088;&#1080;&#1074;&#1086;&#1076;&#1085;&#1072;&#1103;%20&#1089;&#1090;&#1072;&#1085;&#1094;&#1080;&#1103;)/&#1069;&#1054;&#1052;%20-%20&#1101;&#1083;.&#1086;&#1089;&#1074;&#1077;&#1097;/&#1040;&#1085;&#1085;&#1091;&#1083;&#1080;&#1088;&#1086;&#1074;&#1072;&#1085;&#1086;" TargetMode="External"/><Relationship Id="rId1210" Type="http://schemas.openxmlformats.org/officeDocument/2006/relationships/hyperlink" Target="&#1056;&#1044;/&#1064;&#1080;&#1092;&#1088;%208.4%20(&#1050;&#1055;&#1055;%20&#1089;&#1086;%20&#1089;&#1087;&#1077;&#1094;%20&#1087;&#1088;&#1086;&#1093;&#1086;&#1076;)/&#1069;&#1057;%20-%20&#1089;&#1080;&#1089;&#1090;%20&#1073;&#1077;&#1089;&#1087;%20&#1101;&#1083;&#1077;&#1082;&#1090;&#1088;&#1089;&#1085;/1632-2021-8.4-&#1069;&#1057;2.&#1057;&#1059;&#1041;%20-%20&#1090;&#1072;&#1084;&#1086;&#1078;&#1077;&#1085;.%20&#1087;&#1086;&#1089;&#1090;&#1072;/&#1040;&#1085;&#1085;&#1091;&#1083;&#1080;&#1088;" TargetMode="External"/><Relationship Id="rId3175" Type="http://schemas.openxmlformats.org/officeDocument/2006/relationships/hyperlink" Target="&#1056;&#1044;\&#1064;&#1080;&#1092;&#1088;%203.1%20(&#1050;&#1088;&#1099;&#1090;&#1099;&#1081;%20&#1089;&#1082;&#1083;&#1072;&#1076;%20%20&#8470;1)\&#1040;&#1056;%20-%20&#1072;&#1088;&#1093;&#1080;&#1090;%20&#1088;&#1077;&#1096;" TargetMode="External"/><Relationship Id="rId2191" Type="http://schemas.openxmlformats.org/officeDocument/2006/relationships/hyperlink" Target="&#1053;&#1072;&#1082;&#1083;&#1072;&#1076;&#1085;&#1099;&#1077;\2024\2024%2001%2026%20&#1041;&#1043;&#1048;_374.pdf" TargetMode="External"/><Relationship Id="rId3035" Type="http://schemas.openxmlformats.org/officeDocument/2006/relationships/hyperlink" Target="&#1053;&#1072;&#1082;&#1083;&#1072;&#1076;&#1085;&#1099;&#1077;\2024\2024%2010%2031%20&#1041;&#1043;&#1048;_5889.pdf" TargetMode="External"/><Relationship Id="rId3242" Type="http://schemas.openxmlformats.org/officeDocument/2006/relationships/hyperlink" Target="&#1056;&#1044;\&#1064;&#1080;&#1092;&#1088;%203.2%20(&#1050;&#1088;&#1099;&#1090;&#1099;&#1081;%20&#1089;&#1082;&#1083;&#1072;&#1076;%20&#8470;2)\&#1040;&#1057;&#1059;&#1048;%20-%20&#1072;&#1074;&#1090;&#1086;&#1084;&#1072;&#1090;.%20&#1089;&#1080;&#1089;&#1090;.%20&#1091;&#1095;&#1077;&#1090;&#1072;\&#1048;&#1079;&#1084;.0" TargetMode="External"/><Relationship Id="rId163" Type="http://schemas.openxmlformats.org/officeDocument/2006/relationships/hyperlink" Target="&#1056;&#1044;\&#1064;&#1080;&#1092;&#1088;%203.1,%202.1.4,%202.1.5%20(&#1050;&#1057;%20&#8470;1.%20&#1050;&#1043;%20&#8470;4%20&#1080;%20&#8470;5)\&#1058;&#1061;%20-%20&#1090;&#1077;&#1093;&#1085;&#1086;&#1083;.%20&#1087;&#1088;&#1086;&#1080;&#1079;&#1074;&#1086;&#1076;\&#1040;&#1085;&#1085;&#1091;&#1083;&#1080;&#1088;&#1086;&#1074;&#1072;&#1085;&#1086;" TargetMode="External"/><Relationship Id="rId370" Type="http://schemas.openxmlformats.org/officeDocument/2006/relationships/hyperlink" Target="&#1056;&#1044;/&#1064;&#1080;&#1092;&#1088;%202.1.2,%202.1.3,%202.1.7,%202.1.11,%202.2.3%20(&#1055;&#1057;%20&#8470;3,%20&#1050;&#1043;%20&#8470;2,%203,%207,%2011)/&#1055;&#1058;%20-%20&#1089;&#1080;&#1089;&#1090;&#1077;&#1084;.%20&#1072;&#1074;&#1090;.%20&#1087;&#1086;&#1078;&#1072;&#1088;&#1086;&#1090;/&#1040;&#1085;&#1085;&#1091;&#1083;&#1080;&#1088;&#1086;&#1074;&#1072;&#1085;&#1086;" TargetMode="External"/><Relationship Id="rId2051" Type="http://schemas.openxmlformats.org/officeDocument/2006/relationships/hyperlink" Target="&#1057;&#1044;/&#1064;&#1080;&#1092;&#1088;%202.1.2,%202.1.7%20(&#1050;&#1043;%20&#8470;2,%207)/&#1040;&#1056;%20-%20&#1072;&#1088;&#1093;&#1080;&#1090;%20&#1088;&#1077;&#1096;/&#1040;&#1056;2%20-%20&#1074;%20&#1086;&#1089;&#1103;&#1093;%208-14/&#1088;&#1077;&#1074;.&#1040;/1632-2021-2.1.2,%202.1.7-&#1040;&#1056;2.&#1051;&#1057;_0_A_RU_IFR" TargetMode="External"/><Relationship Id="rId3102" Type="http://schemas.openxmlformats.org/officeDocument/2006/relationships/hyperlink" Target="&#1040;&#1055;&#1055;\2022\&#1040;&#1082;&#1090;%20&#1087;&#1088;&#1080;&#1077;&#1084;&#1072;-&#1087;&#1077;&#1088;&#1077;&#1076;&#1072;&#1095;&#1080;%20&#1056;&#1044;%20&#1055;&#1072;&#1088;&#1082;&#1085;&#1077;&#1092;&#1090;&#1100;%2025.08.2022.pdf" TargetMode="External"/><Relationship Id="rId230" Type="http://schemas.openxmlformats.org/officeDocument/2006/relationships/hyperlink" Target="&#1056;&#1044;/&#1064;&#1080;&#1092;&#1088;%202.2.3%20(&#1055;&#1077;&#1088;&#1077;&#1089;&#1099;&#1087;&#1085;&#1072;&#1103;%20&#1089;&#1090;&#1072;&#1085;&#1094;%20&#8470;3)/&#1050;&#1046;%20-%20&#1082;&#1086;&#1085;&#1089;&#1090;&#1088;%20&#1078;&#1077;&#1083;&#1077;&#1079;&#1086;&#1073;/&#1050;&#1046;01%20-%20&#1089;&#1074;&#1072;&#1081;&#1085;&#1086;&#1077;%20&#1086;&#1089;&#1085;&#1086;&#1074;&#1072;&#1085;&#1080;&#1077;" TargetMode="External"/><Relationship Id="rId2868" Type="http://schemas.openxmlformats.org/officeDocument/2006/relationships/hyperlink" Target="&#1056;&#1044;/&#1064;&#1080;&#1092;&#1088;%208.4%20(&#1050;&#1055;&#1055;%20&#1089;&#1086;%20&#1089;&#1087;&#1077;&#1094;%20&#1087;&#1088;&#1086;&#1093;&#1086;&#1076;)/&#1057;&#1057;%20-%20&#1089;&#1077;&#1090;&#1080;%20&#1089;&#1074;&#1103;&#1079;&#1080;/1632-2021-8.4-&#1057;&#1057;6.&#1057;&#1059;&#1041;%20-%20&#1082;&#1072;&#1073;&#1077;&#1083;&#1077;&#1085;&#1077;&#1089;&#1091;&#1097;.%20&#1089;&#1080;&#1089;&#1090;&#1077;&#1084;&#1099;" TargetMode="External"/><Relationship Id="rId1677" Type="http://schemas.openxmlformats.org/officeDocument/2006/relationships/hyperlink" Target="&#1056;&#1044;/&#1064;&#1080;&#1092;&#1088;%202.2.1%20(&#1055;&#1077;&#1088;&#1077;&#1089;&#1099;&#1087;&#1085;&#1072;&#1103;%20&#1089;&#1090;&#1072;&#1085;&#1094;%20&#8470;1)/&#1050;&#1052;%20-%20&#1082;&#1086;&#1085;&#1089;&#1090;&#1088;%20&#1084;&#1077;&#1090;&#1072;&#1083;&#1083;/&#1040;&#1085;&#1085;&#1091;&#1083;&#1080;&#1088;&#1086;&#1074;&#1072;&#1085;&#1086;" TargetMode="External"/><Relationship Id="rId1884" Type="http://schemas.openxmlformats.org/officeDocument/2006/relationships/hyperlink" Target="&#1056;&#1044;/&#1064;&#1080;&#1092;&#1088;%203.2%20(&#1050;&#1088;&#1099;&#1090;&#1099;&#1081;%20&#1089;&#1082;&#1083;&#1072;&#1076;%20&#8470;2)/&#1050;&#1046;%20-&#1082;&#1086;&#1085;&#1089;&#1090;&#1088;%20&#1078;&#1077;&#1083;&#1077;&#1079;&#1086;&#1073;/&#1050;&#1046;1.&#1057;&#1059;&#1041;%20-%20&#1092;&#1091;&#1085;&#1076;&#1072;&#1084;&#1077;&#1085;&#1090;&#1099;/&#1040;&#1085;&#1085;&#1091;&#1083;&#1080;&#1088;&#1086;&#1074;&#1072;&#1085;&#1086;" TargetMode="External"/><Relationship Id="rId2728" Type="http://schemas.openxmlformats.org/officeDocument/2006/relationships/hyperlink" Target="&#1040;&#1055;&#1055;\2023\&#1040;&#1082;&#1090;%20&#1087;&#1088;&#1080;&#1077;&#1084;&#1072;-&#1087;&#1077;&#1088;&#1077;&#1076;&#1072;&#1095;&#1080;%20&#1056;&#1044;%20&#1055;&#1072;&#1088;&#1082;&#1085;&#1077;&#1092;&#1090;&#1100;%2022.05.2023.pdf" TargetMode="External"/><Relationship Id="rId2935" Type="http://schemas.openxmlformats.org/officeDocument/2006/relationships/hyperlink" Target="&#1057;&#1044;/&#1064;&#1080;&#1092;&#1088;%202.1.1%20(&#1050;&#1043;%20&#8470;1)/&#1050;&#1052;%20-%20&#1082;&#1086;&#1085;&#1089;&#1090;&#1088;%20&#1084;&#1077;&#1090;&#1072;&#1083;&#1083;/&#1040;&#1085;&#1085;&#1091;&#1083;&#1080;&#1088;&#1086;&#1074;&#1072;&#1085;&#1086;" TargetMode="External"/><Relationship Id="rId907" Type="http://schemas.openxmlformats.org/officeDocument/2006/relationships/hyperlink" Target="&#1056;&#1044;\&#1064;&#1080;&#1092;&#1088;%202.2.1%20(&#1055;&#1077;&#1088;&#1077;&#1089;&#1099;&#1087;&#1085;&#1072;&#1103;%20&#1089;&#1090;&#1072;&#1085;&#1094;%20&#8470;1)\&#1040;&#1054;&#1042;%20-%20&#1072;&#1074;&#1090;&#1086;&#1084;&#1072;&#1090;&#1080;&#1079;%20&#1089;&#1080;&#1089;&#1090;%20&#1086;&#1090;&#1086;&#1087;&#1083;" TargetMode="External"/><Relationship Id="rId1537" Type="http://schemas.openxmlformats.org/officeDocument/2006/relationships/hyperlink" Target="&#1056;&#1044;/&#1064;&#1080;&#1092;&#1088;%202.1.3%20(&#1050;&#1043;%20&#8470;3)/&#1040;&#1056;%20-%20&#1072;&#1088;&#1093;&#1080;&#1090;%20&#1088;&#1077;&#1096;/&#1040;&#1085;&#1085;&#1091;&#1083;&#1080;&#1088;&#1086;&#1074;&#1072;&#1085;&#1086;" TargetMode="External"/><Relationship Id="rId1744" Type="http://schemas.openxmlformats.org/officeDocument/2006/relationships/hyperlink" Target="&#1056;&#1044;\&#1064;&#1080;&#1092;&#1088;%202.2.4,%202.1.6%20(&#1055;&#1057;%20&#8470;4,%20&#1050;&#1043;%20&#8470;6)\&#1054;&#1047;&#1050;%20-%20&#1086;&#1075;&#1085;&#1077;&#1079;&#1072;&#1097;&#1080;&#1090;&#1072;\&#1048;&#1079;&#1084;.1" TargetMode="External"/><Relationship Id="rId1951" Type="http://schemas.openxmlformats.org/officeDocument/2006/relationships/hyperlink" Target="&#1056;&#1044;/&#1064;&#1080;&#1092;&#1088;%203.3.%20(&#1050;&#1091;&#1087;&#1086;&#1083;&#1100;&#1085;&#1099;&#1077;%20&#1089;&#1082;&#1083;&#1072;&#1076;&#1099;%203.3.1...3.3.8)/3.3/&#1050;&#1052;%20-%20&#1082;&#1086;&#1085;&#1089;&#1090;&#1088;%20&#1084;&#1077;&#1090;&#1072;&#1083;&#1083;/&#1050;&#1052;1%20-%20&#1085;&#1072;&#1074;&#1077;&#1089;&#1099;/&#1040;&#1085;&#1085;&#1091;&#1083;&#1080;&#1088;&#1086;&#1074;&#1072;&#1085;&#1086;" TargetMode="External"/><Relationship Id="rId36" Type="http://schemas.openxmlformats.org/officeDocument/2006/relationships/hyperlink" Target="&#1056;&#1044;/&#1064;&#1080;&#1092;&#1088;%208.4%20(&#1050;&#1055;&#1055;%20&#1089;&#1086;%20&#1089;&#1087;&#1077;&#1094;%20&#1087;&#1088;&#1086;&#1093;&#1086;&#1076;)/&#1069;&#1053;%20&#1057;&#1059;&#1041;%20-%20&#1089;&#1080;&#1089;&#1090;.%20&#1086;&#1093;&#1088;&#1072;&#1085;.%20&#1086;&#1089;&#1074;&#1077;&#1097;/&#1040;&#1085;&#1085;&#1091;&#1083;&#1080;&#1088;&#1086;&#1074;&#1072;&#1085;&#1086;" TargetMode="External"/><Relationship Id="rId1604" Type="http://schemas.openxmlformats.org/officeDocument/2006/relationships/hyperlink" Target="&#1056;&#1044;/&#1064;&#1080;&#1092;&#1088;%202.1.12%20(&#1050;&#1043;%20&#8470;12)/&#1050;&#1046;%20-%20&#1082;&#1086;&#1085;&#1089;&#1090;&#1088;%20&#1078;&#1077;&#1083;&#1077;&#1079;&#1086;&#1073;/&#1050;&#1046;02%20-%20&#1056;&#1086;&#1089;&#1090;&#1074;&#1077;&#1088;&#1082;&#1080;/&#1040;&#1085;&#1085;&#1091;&#1083;&#1080;&#1088;&#1086;&#1074;&#1072;&#1085;&#1086;" TargetMode="External"/><Relationship Id="rId1811" Type="http://schemas.openxmlformats.org/officeDocument/2006/relationships/hyperlink" Target="&#1056;&#1044;/&#1064;&#1080;&#1092;&#1088;%202.2.7%20(&#1055;&#1088;&#1080;&#1074;&#1086;&#1076;&#1085;&#1072;&#1103;%20&#1089;&#1090;&#1072;&#1085;&#1094;&#1080;&#1103;)/&#1054;&#1042;%20-%20&#1086;&#1090;&#1086;&#1087;&#1083;,%20&#1074;&#1077;&#1085;&#1090;,%20&#1082;&#1086;&#1085;&#1076;&#1080;&#1094;/&#1040;&#1085;&#1085;&#1091;&#1083;&#1080;&#1088;&#1086;&#1074;&#1072;&#1085;&#1086;" TargetMode="External"/><Relationship Id="rId697" Type="http://schemas.openxmlformats.org/officeDocument/2006/relationships/hyperlink" Target="&#1040;&#1055;&#1055;\2022\&#1040;&#1082;&#1090;%20&#1087;&#1088;&#1080;&#1077;&#1084;&#1072;-&#1087;&#1077;&#1088;&#1077;&#1076;&#1072;&#1095;&#1080;%20&#1056;&#1044;%20&#1055;&#1072;&#1088;&#1082;&#1085;&#1077;&#1092;&#1090;&#1100;%2016.08.2022.pdf" TargetMode="External"/><Relationship Id="rId2378" Type="http://schemas.openxmlformats.org/officeDocument/2006/relationships/hyperlink" Target="&#1040;&#1055;&#1055;\2024\&#1054;&#1054;&#1054;%20&#1058;&#1050;%20&#171;&#1058;&#1077;&#1083;&#1077;&#1089;&#1074;&#1103;&#1079;&#1100;&#187;\2407-3%20&#1040;&#1055;&#1055;%20&#1056;&#1044;%20&#1058;&#1077;&#1083;&#1077;&#1089;&#1074;&#1103;&#1079;&#1100;%2006.08.2024.pdf" TargetMode="External"/><Relationship Id="rId1187" Type="http://schemas.openxmlformats.org/officeDocument/2006/relationships/hyperlink" Target="&#1057;&#1044;\&#1064;&#1080;&#1092;&#1088;%203.1,%202.1.4,%202.1.5%20(&#1050;&#1057;%20&#8470;1.%20&#1050;&#1043;%20&#8470;4%20&#1080;%20&#8470;5)\&#1058;&#1061;%20-%20&#1090;&#1077;&#1093;&#1085;&#1086;&#1083;&#1086;&#1075;%20&#1087;&#1088;&#1086;&#1080;&#1079;&#1074;&#1086;&#1076;&#1089;&#1090;" TargetMode="External"/><Relationship Id="rId2585" Type="http://schemas.openxmlformats.org/officeDocument/2006/relationships/hyperlink" Target="&#1056;&#1044;/&#1064;&#1080;&#1092;&#1088;%208.1%20(&#1050;&#1055;&#1055;-1%20&#1089;&#1084;&#1086;&#1090;&#1088;%20&#1101;&#1089;&#1090;%20&#1046;&#1044;)/&#1050;&#1052;%20-%20&#1082;&#1086;&#1085;&#1089;&#1090;&#1088;%20&#1084;&#1077;&#1090;&#1072;&#1083;&#1083;/&#1040;&#1085;&#1085;&#1091;&#1083;&#1080;&#1088;&#1086;&#1074;&#1072;&#1085;&#1086;" TargetMode="External"/><Relationship Id="rId2792" Type="http://schemas.openxmlformats.org/officeDocument/2006/relationships/hyperlink" Target="&#1040;&#1055;&#1055;\2023\&#1040;&#1082;&#1090;%20&#1087;&#1088;&#1080;&#1077;&#1084;&#1072;-&#1087;&#1077;&#1088;&#1077;&#1076;&#1072;&#1095;&#1080;%20&#1056;&#1044;%20&#1055;&#1072;&#1088;&#1082;&#1085;&#1077;&#1092;&#1090;&#1100;%2017.08.2023.pdf" TargetMode="External"/><Relationship Id="rId557" Type="http://schemas.openxmlformats.org/officeDocument/2006/relationships/hyperlink" Target="&#1040;&#1055;&#1055;\2023\&#1040;&#1082;&#1090;%20&#1087;&#1088;&#1080;&#1077;&#1084;&#1072;-&#1087;&#1077;&#1088;&#1077;&#1076;&#1072;&#1095;&#1080;%20&#1056;&#1044;%20&#1055;&#1072;&#1088;&#1082;&#1085;&#1077;&#1092;&#1090;&#1100;%2010.07.2023_(2).pdf" TargetMode="External"/><Relationship Id="rId764" Type="http://schemas.openxmlformats.org/officeDocument/2006/relationships/hyperlink" Target="&#1053;&#1072;&#1082;&#1083;&#1072;&#1076;&#1085;&#1099;&#1077;\2024\2024%2002%2016%20&#1041;&#1043;&#1048;_876.pdf" TargetMode="External"/><Relationship Id="rId971" Type="http://schemas.openxmlformats.org/officeDocument/2006/relationships/hyperlink" Target="&#1056;&#1044;/&#1064;&#1080;&#1092;&#1088;%202.2.4,%202.1.6%20(&#1055;&#1057;%20&#8470;4,%20&#1050;&#1043;%20&#8470;6)/&#1050;&#1046;%20-%20&#1082;&#1086;&#1085;&#1089;&#1090;&#1088;%20&#1078;&#1077;&#1083;&#1077;&#1079;&#1086;&#1073;/&#1050;&#1046;02%20-%20&#1088;&#1086;&#1089;&#1090;&#1074;&#1077;&#1088;&#1082;&#1080;" TargetMode="External"/><Relationship Id="rId1394" Type="http://schemas.openxmlformats.org/officeDocument/2006/relationships/hyperlink" Target="&#1056;&#1044;\&#1064;&#1080;&#1092;&#1088;%202.2.4,%202.1.6%20(&#1055;&#1057;%20&#8470;4,%20&#1050;&#1043;%20&#8470;6)\&#1050;&#1052;%20-%20&#1082;&#1086;&#1085;&#1089;&#1090;&#1088;%20&#1084;&#1077;&#1090;&#1072;&#1083;&#1083;\&#1040;&#1085;&#1085;&#1091;&#1083;&#1080;&#1088;" TargetMode="External"/><Relationship Id="rId2238" Type="http://schemas.openxmlformats.org/officeDocument/2006/relationships/hyperlink" Target="&#1056;&#1044;/&#1064;&#1080;&#1092;&#1088;%205.3%20(&#1050;&#1086;&#1090;&#1077;&#1083;&#1100;&#1085;&#1072;&#1103;)/&#1069;&#1054;&#1052;%20-%20&#1101;&#1083;%20&#1086;&#1089;&#1074;&#1077;&#1097;/&#1040;&#1085;&#1085;&#1091;&#1083;&#1080;&#1088;&#1086;&#1074;&#1072;&#1085;&#1086;" TargetMode="External"/><Relationship Id="rId2445" Type="http://schemas.openxmlformats.org/officeDocument/2006/relationships/hyperlink" Target="&#1056;&#1044;/&#1064;&#1080;&#1092;&#1088;%206.1%20(&#1040;&#1041;&#1050;)/&#1069;&#1054;&#1052;%20-%20&#1101;&#1083;&#1077;&#1082;&#1090;&#1088;&#1086;&#1086;&#1089;&#1074;&#1077;&#1097;" TargetMode="External"/><Relationship Id="rId2652" Type="http://schemas.openxmlformats.org/officeDocument/2006/relationships/hyperlink" Target="&#1056;&#1044;/&#1064;&#1080;&#1092;&#1088;%208.4%20(&#1050;&#1055;&#1055;%20&#1089;&#1086;%20&#1089;&#1087;&#1077;&#1094;%20&#1087;&#1088;&#1086;&#1093;&#1086;&#1076;)/&#1040;&#1056;%20-%20&#1072;&#1088;&#1093;&#1080;&#1090;%20&#1088;&#1077;&#1096;/&#1040;&#1085;&#1085;&#1091;&#1083;&#1080;&#1088;&#1086;&#1074;&#1072;&#1085;&#1086;" TargetMode="External"/><Relationship Id="rId417" Type="http://schemas.openxmlformats.org/officeDocument/2006/relationships/hyperlink" Target="&#1057;&#1044;\&#1064;&#1080;&#1092;&#1088;%202.1.11%20(&#1050;&#1043;%20&#8470;11)\&#1042;&#1050;%20-%20&#1074;&#1085;&#1091;&#1090;&#1088;.%20&#1089;&#1080;&#1089;.%20&#1042;&#1048;&#1050;\&#1088;&#1077;&#1074;.&#1042;" TargetMode="External"/><Relationship Id="rId624" Type="http://schemas.openxmlformats.org/officeDocument/2006/relationships/hyperlink" Target="&#1040;&#1055;&#1055;\2024\&#1040;&#1055;&#1055;%20&#1056;&#1044;%20&#1055;&#1072;&#1088;&#1082;&#1085;&#1077;&#1092;&#1090;&#1100;%2001.02.2024.pdf" TargetMode="External"/><Relationship Id="rId831" Type="http://schemas.openxmlformats.org/officeDocument/2006/relationships/hyperlink" Target="&#1056;&#1044;\&#1064;&#1080;&#1092;&#1088;%200.0%20(&#1043;&#1077;&#1085;&#1077;&#1088;&#1072;&#1083;&#1100;&#1085;&#1099;&#1081;%20&#1087;&#1083;&#1072;&#1085;)\&#1043;&#1058;\&#1040;&#1085;&#1085;&#1091;&#1083;&#1080;&#1088;&#1086;&#1074;&#1072;&#1085;&#1086;" TargetMode="External"/><Relationship Id="rId1047" Type="http://schemas.openxmlformats.org/officeDocument/2006/relationships/hyperlink" Target="&#1056;&#1044;\&#1064;&#1080;&#1092;&#1088;%205.2.3%20(&#1053;&#1072;&#1089;&#1086;&#1089;&#1085;%20&#1089;&#1090;%20&#1087;&#1086;&#1078;&#1072;&#1088;&#1086;&#1090;)\1372-2019-5.4-&#1069;&#1057;%20-%20&#1101;&#1083;&#1077;&#1082;&#1090;&#1088;&#1086;&#1089;&#1085;&#1072;&#1073;\&#1040;&#1085;&#1085;&#1091;&#1083;&#1080;&#1088;&#1086;&#1074;&#1072;&#1085;&#1086;\&#1048;&#1079;&#1084;.3" TargetMode="External"/><Relationship Id="rId1254" Type="http://schemas.openxmlformats.org/officeDocument/2006/relationships/hyperlink" Target="&#1053;&#1072;&#1082;&#1083;&#1072;&#1076;&#1085;&#1099;&#1077;\2022\2022%2010%2013%20&#1041;&#1043;&#1048;_5150.pdf" TargetMode="External"/><Relationship Id="rId1461" Type="http://schemas.openxmlformats.org/officeDocument/2006/relationships/hyperlink" Target="&#1056;&#1044;\&#1064;&#1080;&#1092;&#1088;%201.1,%201.2%20(&#1057;&#1056;&#1042;,%20&#1047;&#1076;&#1072;&#1085;&#1080;&#1077;%20&#1090;&#1088;&#1072;&#1085;&#1089;&#1073;)\&#1050;&#1052;%20-%20&#1082;&#1086;&#1085;&#1089;&#1090;&#1088;%20&#1084;&#1082;&#1090;&#1072;&#1083;&#1083;\&#1050;&#1052;1\&#1048;&#1079;&#1084;.1\1632-2021-1.1,1.2-&#1050;&#1052;1_1_0_RU_IFC" TargetMode="External"/><Relationship Id="rId2305" Type="http://schemas.openxmlformats.org/officeDocument/2006/relationships/hyperlink" Target="&#1057;&#1044;\&#1064;&#1080;&#1092;&#1088;%202.2.7%20(&#1055;&#1088;&#1080;&#1074;&#1086;&#1076;&#1085;&#1072;&#1103;%20&#1089;&#1090;&#1072;&#1085;&#1094;&#1080;&#1103;)\&#1050;&#1046;%20-%20&#1082;&#1086;&#1085;&#1089;&#1090;&#1088;%20&#1078;&#1077;&#1083;&#1077;&#1079;&#1086;&#1073;\&#1050;&#1046;01\&#1048;&#1079;&#1084;.0" TargetMode="External"/><Relationship Id="rId2512" Type="http://schemas.openxmlformats.org/officeDocument/2006/relationships/hyperlink" Target="&#1056;&#1044;\&#1064;&#1080;&#1092;&#1088;%207.1%20(&#1056;&#1052;&#1052;)\&#1050;&#1052;%20-%20&#1082;&#1086;&#1085;&#1089;&#1090;&#1088;%20&#1084;&#1077;&#1090;&#1072;&#1083;&#1083;\&#1050;&#1052;1%20-%20&#1074;&#1090;&#1086;&#1088;&#1086;&#1089;&#1090;&#1077;&#1087;&#1077;&#1085;.%20&#1082;&#1086;&#1085;&#1089;&#1090;&#1088;&#1091;&#1082;\&#1040;&#1085;&#1085;&#1091;&#1083;&#1080;&#1088;&#1086;&#1074;&#1072;&#1085;&#1086;" TargetMode="External"/><Relationship Id="rId1114" Type="http://schemas.openxmlformats.org/officeDocument/2006/relationships/hyperlink" Target="&#1056;&#1044;\&#1064;&#1080;&#1092;&#1088;%208.4%20(&#1050;&#1055;&#1055;%20&#1089;&#1086;%20&#1089;&#1087;&#1077;&#1094;%20&#1087;&#1088;&#1086;&#1093;&#1086;&#1076;)\&#1057;&#1058;&#1053;%20-%20&#1089;&#1080;&#1089;&#1090;%20&#1090;&#1077;&#1083;&#1077;&#1074;&#1080;&#1079;%20&#1085;&#1072;&#1073;&#1083;\&#1040;&#1085;&#1085;&#1091;&#1083;&#1080;&#1088;&#1086;&#1074;&#1072;&#1085;&#1086;" TargetMode="External"/><Relationship Id="rId1321" Type="http://schemas.openxmlformats.org/officeDocument/2006/relationships/hyperlink" Target="&#1056;&#1044;/&#1064;&#1080;&#1092;&#1088;%203.2%20(&#1050;&#1088;&#1099;&#1090;&#1099;&#1081;%20&#1089;&#1082;&#1083;&#1072;&#1076;%20&#8470;2)/&#1069;&#1054;&#1052;+&#1057;&#1069;&#1054;%20-%20&#1101;&#1083;%20&#1086;&#1089;&#1074;&#1077;&#1097;" TargetMode="External"/><Relationship Id="rId3079" Type="http://schemas.openxmlformats.org/officeDocument/2006/relationships/hyperlink" Target="&#1056;&#1044;\&#1064;&#1080;&#1092;&#1088;%205.3%20(&#1050;&#1086;&#1090;&#1077;&#1083;&#1100;&#1085;&#1072;&#1103;)\&#1050;&#1046;%20-%20&#1082;&#1086;&#1085;&#1089;&#1090;&#1088;%20&#1078;&#1077;&#1083;&#1077;&#1079;&#1086;&#1073;" TargetMode="External"/><Relationship Id="rId2095" Type="http://schemas.openxmlformats.org/officeDocument/2006/relationships/hyperlink" Target="&#1056;&#1044;\&#1064;&#1080;&#1092;&#1088;%202.2.5,%202.1.6,%202.1.13%20(&#1055;&#1057;%20&#8470;5,%20&#1050;&#1043;%20&#8470;%206,%2013)\&#1050;&#1046;%20-%20&#1082;&#1086;&#1085;&#1089;&#1090;&#1088;%20&#1078;&#1077;&#1083;&#1077;&#1079;&#1086;&#1073;\&#1050;&#1046;1%20-%20&#1087;&#1077;&#1088;&#1077;&#1082;&#1088;&#1099;&#1090;&#1080;&#1103;\&#1048;&#1079;&#1084;.1" TargetMode="External"/><Relationship Id="rId3146" Type="http://schemas.openxmlformats.org/officeDocument/2006/relationships/hyperlink" Target="&#1053;&#1072;&#1082;&#1083;&#1072;&#1076;&#1085;&#1099;&#1077;\2025\2025%2002%2003%20&#1041;&#1043;&#1048;_7226.pdf" TargetMode="External"/><Relationship Id="rId274" Type="http://schemas.openxmlformats.org/officeDocument/2006/relationships/hyperlink" Target="&#1056;&#1044;/&#1064;&#1080;&#1092;&#1088;%200.0%20(&#1042;&#1085;&#1091;&#1090;&#1088;&#1080;%20&#1074;&#1085;&#1077;&#1096;&#1085;&#1077;%20&#1087;&#1083;&#1086;&#1097;%20&#1089;&#1077;&#1090;&#1080;)/&#1057;&#1058;&#1042;.&#1057;&#1059;&#1041;(&#1057;&#1054;&#1058;)%20-&#1089;&#1080;&#1089;&#1090;%20&#1090;&#1077;&#1083;&#1077;&#1074;&#1080;&#1079;%20&#1074;&#1080;&#1076;&#1077;&#1086;&#1085;/&#1040;&#1085;&#1085;&#1091;&#1083;&#1080;&#1088;&#1086;&#1074;&#1072;&#1085;&#1086;" TargetMode="External"/><Relationship Id="rId481" Type="http://schemas.openxmlformats.org/officeDocument/2006/relationships/hyperlink" Target="&#1040;&#1055;&#1055;\2023\&#1040;&#1082;&#1090;%20&#1087;&#1088;&#1080;&#1077;&#1084;&#1072;-&#1087;&#1077;&#1088;&#1077;&#1076;&#1072;&#1095;&#1080;%20&#1056;&#1044;%20&#1055;&#1072;&#1088;&#1082;&#1085;&#1077;&#1092;&#1090;&#1100;%2028.06.2023.pdf" TargetMode="External"/><Relationship Id="rId2162" Type="http://schemas.openxmlformats.org/officeDocument/2006/relationships/hyperlink" Target="&#1053;&#1072;&#1082;&#1083;&#1072;&#1076;&#1085;&#1099;&#1077;\2023\2023%2008%2011%20&#1041;&#1043;&#1048;_4606.pdf" TargetMode="External"/><Relationship Id="rId3006" Type="http://schemas.openxmlformats.org/officeDocument/2006/relationships/hyperlink" Target="&#1057;&#1044;/&#1064;&#1080;&#1092;&#1088;%202.1.5,2.1.6,2.1.8..2.1.10,2.1.12,2.1.13,2.2.4..2.2.6/&#1040;&#1059;&#1055;&#1058;%20-%20&#1072;&#1074;&#1090;&#1086;&#1084;&#1072;&#1090;.%20&#1087;&#1086;&#1078;&#1072;&#1088;&#1086;&#1090;&#1091;&#1096;" TargetMode="External"/><Relationship Id="rId134" Type="http://schemas.openxmlformats.org/officeDocument/2006/relationships/hyperlink" Target="&#1056;&#1044;/&#1064;&#1080;&#1092;&#1088;%203.4.%20(&#1040;&#1085;&#1075;&#1072;&#1088;%20&#1076;&#1083;&#1103;%20&#1058;&#1052;&#1062;)/&#1055;&#1057;%20-%20&#1087;&#1088;&#1086;&#1090;&#1080;&#1074;&#1086;&#1087;%20&#1072;&#1074;&#1090;/&#1040;&#1085;&#1085;&#1091;&#1083;&#1080;&#1088;&#1086;&#1074;&#1072;&#1085;&#1086;" TargetMode="External"/><Relationship Id="rId3213" Type="http://schemas.openxmlformats.org/officeDocument/2006/relationships/hyperlink" Target="&#1056;&#1044;\&#1064;&#1080;&#1092;&#1088;%201.1%20(&#1057;&#1090;&#1072;&#1085;&#1094;&#1080;&#1103;%20&#1088;&#1072;&#1079;&#1075;&#1088;%20&#1074;&#1072;&#1075;&#1086;&#1085;&#1086;&#1074;)\&#1050;&#1046;%20-%20&#1082;&#1086;&#1085;&#1089;&#1090;&#1088;%20&#1078;&#1077;&#1083;&#1077;&#1079;&#1086;&#1073;\&#1050;&#1046;03\&#1048;&#1079;&#1084;.2" TargetMode="External"/><Relationship Id="rId341" Type="http://schemas.openxmlformats.org/officeDocument/2006/relationships/hyperlink" Target="&#1056;&#1044;/&#1064;&#1080;&#1092;&#1088;%202.2.6%20(&#1055;&#1077;&#1088;&#1077;&#1089;&#1099;&#1087;&#1085;&#1072;&#1103;%20&#1089;&#1090;&#1072;&#1085;&#1094;%20&#8470;6)/&#1057;&#1058;&#1053;%20-%20&#1089;&#1080;&#1089;&#1090;%20&#1090;&#1077;&#1093;&#1085;&#1086;&#1083;&#1086;&#1075;&#1080;&#1095;%20&#1085;&#1072;&#1073;&#1083;&#1102;&#1076;" TargetMode="External"/><Relationship Id="rId2022" Type="http://schemas.openxmlformats.org/officeDocument/2006/relationships/hyperlink" Target="&#1056;&#1044;/&#1064;&#1080;&#1092;&#1088;%205.1.4%20(&#1058;&#1055;%20&#8470;4)/&#1069;&#1057;%20-%20&#1101;&#1083;&#1077;&#1082;&#1090;&#1088;&#1086;&#1089;&#1085;&#1072;&#1073;&#1078;/&#1040;&#1085;&#1085;&#1091;&#1083;&#1080;&#1088;&#1086;&#1074;&#1072;&#1085;&#1086;" TargetMode="External"/><Relationship Id="rId2979" Type="http://schemas.openxmlformats.org/officeDocument/2006/relationships/hyperlink" Target="&#1057;&#1044;/&#1064;&#1080;&#1092;&#1088;%202.1.3%20(&#1050;&#1043;%20&#8470;3)/&#1040;&#1056;%20-%20&#1072;&#1088;&#1093;&#1080;&#1090;%20&#1088;&#1077;&#1096;" TargetMode="External"/><Relationship Id="rId201" Type="http://schemas.openxmlformats.org/officeDocument/2006/relationships/hyperlink" Target="&#1056;&#1044;/&#1064;&#1080;&#1092;&#1088;%202.2.3%20(&#1055;&#1077;&#1088;&#1077;&#1089;&#1099;&#1087;&#1085;&#1072;&#1103;%20&#1089;&#1090;&#1072;&#1085;&#1094;%20&#8470;3)/&#1050;&#1052;%20-%20&#1082;&#1086;&#1085;&#1089;&#1090;&#1088;%20&#1084;&#1077;&#1090;&#1072;&#1083;&#1083;/&#1040;&#1085;&#1085;&#1091;&#1083;&#1080;&#1088;&#1086;&#1074;&#1072;&#1085;&#1086;" TargetMode="External"/><Relationship Id="rId1788" Type="http://schemas.openxmlformats.org/officeDocument/2006/relationships/hyperlink" Target="&#1056;&#1044;/&#1064;&#1080;&#1092;&#1088;%202.2.6%20(&#1055;&#1077;&#1088;&#1077;&#1089;&#1099;&#1087;&#1085;&#1072;&#1103;%20&#1089;&#1090;&#1072;&#1085;&#1094;%20&#8470;6)/&#1050;&#1052;%20-%20&#1082;&#1086;&#1085;&#1089;&#1090;%20&#1084;&#1077;&#1090;&#1072;&#1083;&#1083;/&#1040;&#1085;&#1085;&#1091;&#1083;&#1080;&#1088;&#1086;&#1074;&#1072;&#1085;&#1086;" TargetMode="External"/><Relationship Id="rId1995" Type="http://schemas.openxmlformats.org/officeDocument/2006/relationships/hyperlink" Target="&#1056;&#1044;/&#1064;&#1080;&#1092;&#1088;%203.4.%20(&#1040;&#1085;&#1075;&#1072;&#1088;%20&#1076;&#1083;&#1103;%20&#1058;&#1052;&#1062;)/&#1069;&#1054;&#1052;%20-%20&#1101;&#1083;%20&#1086;&#1089;&#1074;&#1077;&#1097;/&#1040;&#1085;&#1085;&#1091;&#1083;&#1080;&#1088;&#1086;&#1074;&#1072;&#1085;&#1086;" TargetMode="External"/><Relationship Id="rId2839" Type="http://schemas.openxmlformats.org/officeDocument/2006/relationships/hyperlink" Target="&#1056;&#1044;/&#1064;&#1080;&#1092;&#1088;%208.4%20(&#1050;&#1055;&#1055;%20&#1089;&#1086;%20&#1089;&#1087;&#1077;&#1094;%20&#1087;&#1088;&#1086;&#1093;&#1086;&#1076;)/&#1050;&#1052;%20-%20&#1082;&#1086;&#1085;&#1089;&#1090;&#1088;%20&#1084;&#1077;&#1090;&#1072;&#1083;&#1083;/&#1040;&#1085;&#1085;&#1091;&#1083;&#1080;&#1088;&#1086;&#1074;&#1072;&#1085;&#1086;" TargetMode="External"/><Relationship Id="rId1648" Type="http://schemas.openxmlformats.org/officeDocument/2006/relationships/hyperlink" Target="&#1056;&#1044;\&#1064;&#1080;&#1092;&#1088;%205.2.3%20(&#1053;&#1072;&#1089;&#1086;&#1089;&#1085;%20&#1089;&#1090;%20&#1087;&#1086;&#1078;&#1072;&#1088;&#1086;&#1090;)\&#1040;&#1057;&#1059;&#1048;%20-%20&#1072;&#1074;&#1090;&#1086;&#1084;&#1072;&#1090;.%20&#1089;&#1080;&#1089;&#1090;.%20&#1091;&#1095;&#1077;&#1090;&#1072;\&#1040;&#1085;&#1085;&#1091;&#1083;&#1080;&#1088;&#1086;&#1074;&#1072;&#1085;&#1086;" TargetMode="External"/><Relationship Id="rId1508" Type="http://schemas.openxmlformats.org/officeDocument/2006/relationships/hyperlink" Target="&#1056;&#1044;/&#1064;&#1080;&#1092;&#1088;%202.1.2,%202.1.7%20(&#1050;&#1043;%20&#8470;2,%207)/&#1040;&#1056;%20-%20&#1072;&#1088;&#1093;&#1080;&#1090;%20&#1088;&#1077;&#1096;/&#1040;&#1056;2%20-%20&#1074;%20&#1086;&#1089;&#1103;&#1093;%208-14/&#1040;&#1085;&#1085;&#1091;&#1083;&#1080;&#1088;&#1086;&#1074;&#1072;&#1085;&#1086;" TargetMode="External"/><Relationship Id="rId1855" Type="http://schemas.openxmlformats.org/officeDocument/2006/relationships/hyperlink" Target="&#1056;&#1044;/&#1064;&#1080;&#1092;&#1088;%208.3%20(&#1050;&#1055;&#1055;%20&#8470;3)/&#1040;&#1056;%20-%20&#1072;&#1088;&#1093;&#1080;&#1090;%20&#1088;&#1077;&#1096;/&#1040;&#1085;&#1085;&#1091;&#1083;&#1080;&#1088;&#1086;&#1074;&#1072;&#1085;&#1086;" TargetMode="External"/><Relationship Id="rId2906" Type="http://schemas.openxmlformats.org/officeDocument/2006/relationships/hyperlink" Target="&#1056;&#1044;/&#1064;&#1080;&#1092;&#1088;%206.1%20(&#1040;&#1041;&#1050;)/&#1040;&#1054;&#1042;%20-&#1072;&#1074;&#1090;&#1086;&#1084;&#1072;&#1090;&#1080;&#1079;&#1072;&#1094;&#1080;&#1103;/&#1040;&#1085;&#1085;&#1091;&#1083;&#1080;&#1088;&#1086;&#1074;&#1072;&#1085;&#1086;" TargetMode="External"/><Relationship Id="rId3070" Type="http://schemas.openxmlformats.org/officeDocument/2006/relationships/hyperlink" Target="&#1040;&#1055;&#1055;\2025\&#1056;&#1044;\25-3%20&#1040;&#1055;&#1055;%20&#1056;&#1044;%20&#1057;&#1090;&#1088;&#1086;&#1081;&#1088;&#1077;&#1084;&#1086;&#1085;&#1090;&#1084;&#1086;&#1085;&#1090;&#1072;&#1078;%2027.01.2025.pdf" TargetMode="External"/><Relationship Id="rId1715" Type="http://schemas.openxmlformats.org/officeDocument/2006/relationships/hyperlink" Target="&#1056;&#1044;/&#1064;&#1080;&#1092;&#1088;%202.2.3%20(&#1055;&#1077;&#1088;&#1077;&#1089;&#1099;&#1087;&#1085;&#1072;&#1103;%20&#1089;&#1090;&#1072;&#1085;&#1094;%20&#8470;3)/&#1050;&#1046;%20-%20&#1082;&#1086;&#1085;&#1089;&#1090;&#1088;%20&#1078;&#1077;&#1083;&#1077;&#1079;&#1086;&#1073;/&#1050;&#1046;01%20-%20&#1089;&#1074;&#1072;&#1081;&#1085;&#1086;&#1077;%20&#1086;&#1089;&#1085;&#1086;&#1074;&#1072;&#1085;&#1080;&#1077;/&#1040;&#1085;&#1085;&#1091;&#1083;&#1080;&#1088;&#1086;&#1074;&#1072;&#1085;&#1086;" TargetMode="External"/><Relationship Id="rId1922" Type="http://schemas.openxmlformats.org/officeDocument/2006/relationships/hyperlink" Target="&#1056;&#1044;/&#1064;&#1080;&#1092;&#1088;%203.3.%20(&#1050;&#1091;&#1087;&#1086;&#1083;&#1100;&#1085;&#1099;&#1077;%20&#1089;&#1082;&#1083;&#1072;&#1076;&#1099;%203.3.1...3.3.8)/3.3/&#1050;&#1046;%20-%20&#1082;&#1086;&#1085;&#1089;&#1090;&#1088;%20&#1078;&#1077;&#1083;&#1077;&#1079;&#1086;&#1073;/&#1050;&#1046;01.&#1057;&#1059;&#1041;%20-%20&#1089;&#1074;&#1072;&#1081;&#1085;&#1086;&#1077;%20&#1086;&#1089;&#1085;&#1086;&#1074;&#1072;&#1085;&#1080;&#1077;/&#1040;&#1085;&#1085;&#1091;&#1083;&#1080;&#1088;&#1086;&#1074;&#1072;&#1085;&#1086;" TargetMode="External"/><Relationship Id="rId2489" Type="http://schemas.openxmlformats.org/officeDocument/2006/relationships/hyperlink" Target="&#1056;&#1044;/&#1064;&#1080;&#1092;&#1088;%207.1%20(&#1056;&#1052;&#1052;)/&#1050;&#1046;%20-%20&#1082;&#1086;&#1085;&#1089;&#1090;&#1088;%20&#1078;&#1077;&#1083;&#1077;&#1079;&#1086;&#1073;/&#1050;&#1046;0%20-%20&#1092;&#1091;&#1085;&#1076;&#1072;&#1084;&#1077;&#1085;&#1090;&#1099;/&#1040;&#1085;&#1085;&#1091;&#1083;&#1080;&#1088;&#1086;&#1074;&#1072;&#1085;&#1086;" TargetMode="External"/><Relationship Id="rId2696" Type="http://schemas.openxmlformats.org/officeDocument/2006/relationships/hyperlink" Target="&#1040;&#1055;&#1055;\2022\&#1040;&#1082;&#1090;%20&#1087;&#1088;&#1080;&#1077;&#1084;&#1072;-&#1087;&#1077;&#1088;&#1077;&#1076;&#1072;&#1095;&#1080;%20&#1056;&#1044;%20&#1055;&#1072;&#1088;&#1082;&#1085;&#1077;&#1092;&#1090;&#1100;%2027.12.2022.pdf" TargetMode="External"/><Relationship Id="rId668" Type="http://schemas.openxmlformats.org/officeDocument/2006/relationships/hyperlink" Target="&#1040;&#1055;&#1055;\2024\&#1040;&#1055;&#1055;%20&#1056;&#1044;%20&#1055;&#1072;&#1088;&#1082;&#1085;&#1077;&#1092;&#1090;&#1100;%2017.04.2024.pdf" TargetMode="External"/><Relationship Id="rId875" Type="http://schemas.openxmlformats.org/officeDocument/2006/relationships/hyperlink" Target="&#1056;&#1044;/&#1064;&#1080;&#1092;&#1088;%202.1.4%20(&#1050;&#1043;%20&#8470;4)/&#1050;&#1052;%20-%20&#1082;&#1086;&#1085;&#1089;&#1090;&#1088;%20&#1084;&#1077;&#1090;&#1072;&#1083;&#1083;/&#1040;&#1085;&#1085;&#1091;&#1083;&#1080;&#1088;&#1086;&#1074;&#1072;&#1085;&#1086;" TargetMode="External"/><Relationship Id="rId1298" Type="http://schemas.openxmlformats.org/officeDocument/2006/relationships/hyperlink" Target="&#1057;&#1044;/&#1064;&#1080;&#1092;&#1088;%201.1%20(&#1057;&#1090;&#1072;&#1085;&#1094;&#1080;&#1103;%20&#1088;&#1072;&#1079;&#1075;&#1088;&#1091;&#1079;&#1082;&#1080;%20&#1074;&#1072;&#1075;&#1086;&#1085;&#1086;&#1074;)/&#1058;&#1052;%20-%20&#1080;&#1085;&#1076;.%20&#1090;&#1077;&#1087;&#1083;&#1086;&#1074;.%20&#1087;&#1091;&#1085;&#1082;&#1090;/&#1088;&#1077;&#1074;.&#1040;" TargetMode="External"/><Relationship Id="rId2349" Type="http://schemas.openxmlformats.org/officeDocument/2006/relationships/hyperlink" Target="&#1056;&#1044;/&#1064;&#1080;&#1092;&#1088;%206.1%20(&#1040;&#1041;&#1050;)/&#1053;&#1042;&#1050;%20-%20&#1076;&#1086;&#1074;&#1086;&#1089;&#1085;&#1072;&#1073;.%20&#1080;%20&#1082;&#1072;&#1085;&#1072;&#1083;" TargetMode="External"/><Relationship Id="rId2556" Type="http://schemas.openxmlformats.org/officeDocument/2006/relationships/hyperlink" Target="&#1053;&#1072;&#1082;&#1083;&#1072;&#1076;&#1085;&#1099;&#1077;\2023\2023%2011%2023%20&#1041;&#1043;&#1048;_7088.pdf" TargetMode="External"/><Relationship Id="rId2763" Type="http://schemas.openxmlformats.org/officeDocument/2006/relationships/hyperlink" Target="&#1040;&#1055;&#1055;\2024\&#1054;&#1054;&#1054;%20&#171;&#1057;&#1050;%20&#171;&#1041;&#1072;&#1081;&#1082;&#1072;&#1083;&#1090;&#1077;&#1093;&#1089;&#1090;&#1088;&#1086;&#1081;&#187;\2411-5%20&#1040;&#1055;&#1055;%20&#1056;&#1044;%20&#1041;&#1072;&#1081;&#1082;&#1072;&#1083;&#1090;&#1077;&#1093;&#1089;&#1090;&#1088;&#1086;&#1081;%2028.11.2024.pdf" TargetMode="External"/><Relationship Id="rId2970" Type="http://schemas.openxmlformats.org/officeDocument/2006/relationships/hyperlink" Target="&#1040;&#1055;&#1055;\2023\&#1040;&#1082;&#1090;%20&#1087;&#1088;&#1080;&#1077;&#1084;&#1072;-&#1087;&#1077;&#1088;&#1077;&#1076;&#1072;&#1095;&#1080;%20&#1056;&#1044;%20&#1055;&#1072;&#1088;&#1082;&#1085;&#1077;&#1092;&#1090;&#1100;%2013.11.2023.pdf" TargetMode="External"/><Relationship Id="rId528" Type="http://schemas.openxmlformats.org/officeDocument/2006/relationships/hyperlink" Target="&#1040;&#1055;&#1055;\2023\&#1040;&#1082;&#1090;%20&#1087;&#1088;&#1080;&#1077;&#1084;&#1072;-&#1087;&#1077;&#1088;&#1077;&#1076;&#1072;&#1095;&#1080;%20&#1056;&#1044;%20&#1055;&#1072;&#1088;&#1082;&#1085;&#1077;&#1092;&#1090;&#1100;%2020.11.2023.pdf" TargetMode="External"/><Relationship Id="rId735" Type="http://schemas.openxmlformats.org/officeDocument/2006/relationships/hyperlink" Target="&#1053;&#1072;&#1082;&#1083;&#1072;&#1076;&#1085;&#1099;&#1077;\2023\2023%2010%2020%20&#1041;&#1043;&#1048;_6238.pdf" TargetMode="External"/><Relationship Id="rId942" Type="http://schemas.openxmlformats.org/officeDocument/2006/relationships/hyperlink" Target="&#1056;&#1044;/&#1064;&#1080;&#1092;&#1088;%202.1.12%20(&#1050;&#1043;%20&#8470;12)/&#1042;&#1050;%20-%20&#1074;&#1086;&#1076;&#1086;&#1089;&#1085;&#1072;&#1073;.%20&#1080;%20&#1082;&#1072;&#1085;&#1072;&#1083;&#1080;&#1079;/&#1040;&#1085;&#1085;&#1091;&#1083;&#1080;&#1088;&#1086;&#1074;&#1072;&#1085;&#1080;&#1077;" TargetMode="External"/><Relationship Id="rId1158" Type="http://schemas.openxmlformats.org/officeDocument/2006/relationships/hyperlink" Target="&#1053;&#1072;&#1082;&#1083;&#1072;&#1076;&#1085;&#1099;&#1077;\2024\2024%2006%2007%20&#1041;&#1043;&#1048;_3183.pdf" TargetMode="External"/><Relationship Id="rId1365" Type="http://schemas.openxmlformats.org/officeDocument/2006/relationships/hyperlink" Target="&#1053;&#1072;&#1082;&#1083;&#1072;&#1076;&#1085;&#1099;&#1077;\2024\2024%2006%2027%20&#1041;&#1043;&#1048;_3583.pdf" TargetMode="External"/><Relationship Id="rId1572" Type="http://schemas.openxmlformats.org/officeDocument/2006/relationships/hyperlink" Target="&#1056;&#1044;\&#1064;&#1080;&#1092;&#1088;%202.1.5%20(&#1050;&#1043;%20&#8470;5)\&#1050;&#1052;%20-%20&#1082;&#1086;&#1085;&#1089;&#1090;&#1088;%20&#1084;&#1077;&#1090;&#1072;&#1083;&#1083;" TargetMode="External"/><Relationship Id="rId2209" Type="http://schemas.openxmlformats.org/officeDocument/2006/relationships/hyperlink" Target="&#1040;&#1055;&#1055;\2023\&#1040;&#1082;&#1090;%20&#1087;&#1088;&#1080;&#1077;&#1084;&#1072;-&#1087;&#1077;&#1088;&#1077;&#1076;&#1072;&#1095;&#1080;%20&#1056;&#1044;%20&#1055;&#1072;&#1088;&#1082;&#1085;&#1077;&#1092;&#1090;&#1100;%2006.03.2023.pdf" TargetMode="External"/><Relationship Id="rId2416" Type="http://schemas.openxmlformats.org/officeDocument/2006/relationships/hyperlink" Target="&#1053;&#1072;&#1082;&#1083;&#1072;&#1076;&#1085;&#1099;&#1077;\2023\2023%2004%2012%20&#1041;&#1043;&#1048;_1854.pdf" TargetMode="External"/><Relationship Id="rId2623" Type="http://schemas.openxmlformats.org/officeDocument/2006/relationships/hyperlink" Target="&#1056;&#1044;\&#1064;&#1080;&#1092;&#1088;%208.2%20(&#1050;&#1055;&#1055;%20&#8470;2)\&#1058;&#1052;%20-%20&#1090;&#1077;&#1087;&#1083;&#1086;&#1084;%20&#1088;&#1077;&#1096;" TargetMode="External"/><Relationship Id="rId1018" Type="http://schemas.openxmlformats.org/officeDocument/2006/relationships/hyperlink" Target="&#1056;&#1044;/&#1064;&#1080;&#1092;&#1088;%202.2.5,%202.1.6,%202.1.13%20(&#1055;&#1057;%20&#8470;5,%20&#1050;&#1043;%20&#8470;%206,%2013)/&#1050;&#1046;%20-%20&#1082;&#1086;&#1085;&#1089;&#1090;&#1088;%20&#1078;&#1077;&#1083;&#1077;&#1079;&#1086;&#1073;/&#1050;&#1046;1%20-%20&#1087;&#1077;&#1088;&#1077;&#1082;&#1088;&#1099;&#1090;&#1080;&#1103;/&#1040;&#1085;&#1085;&#1091;&#1083;&#1080;&#1088;&#1086;&#1074;&#1072;&#1085;&#1086;" TargetMode="External"/><Relationship Id="rId1225" Type="http://schemas.openxmlformats.org/officeDocument/2006/relationships/hyperlink" Target="&#1056;&#1044;/&#1064;&#1080;&#1092;&#1088;%208.4%20(&#1050;&#1055;&#1055;%20&#1089;&#1086;%20&#1089;&#1087;&#1077;&#1094;%20&#1087;&#1088;&#1086;&#1093;&#1086;&#1076;)/&#1057;&#1057;%20-%20&#1089;&#1077;&#1090;&#1080;%20&#1089;&#1074;&#1103;&#1079;&#1080;/1632-2021-8.4-&#1057;&#1057;4.&#1057;&#1059;&#1041;%20-%20&#1080;&#1085;&#1090;&#1077;&#1075;&#1088;&#1080;&#1088;.%20&#1089;&#1090;&#1088;&#1091;&#1082;&#1090;&#1091;&#1088;.%20&#1082;&#1072;&#1073;.%20&#1089;&#1080;&#1089;&#1090;" TargetMode="External"/><Relationship Id="rId1432" Type="http://schemas.openxmlformats.org/officeDocument/2006/relationships/hyperlink" Target="&#1053;&#1072;&#1082;&#1083;&#1072;&#1076;&#1085;&#1099;&#1077;\2023\2023%2006%2009%20&#1041;&#1043;&#1048;_3198.pdf" TargetMode="External"/><Relationship Id="rId2830" Type="http://schemas.openxmlformats.org/officeDocument/2006/relationships/hyperlink" Target="&#1057;&#1044;\&#1064;&#1080;&#1092;&#1088;%203.2%20(&#1050;&#1088;&#1099;&#1090;&#1099;&#1081;%20&#1089;&#1082;&#1083;&#1072;&#1076;%20&#8470;2)\&#1042;&#1050;%20-%20&#1074;&#1086;&#1076;&#1086;&#1089;&#1085;&#1072;&#1073;&#1078;&#1077;&#1085;.%20&#1080;%20&#1082;&#1072;&#1085;&#1072;&#1083;&#1080;&#1079;\&#1088;&#1077;&#1074;.&#1057;" TargetMode="External"/><Relationship Id="rId71" Type="http://schemas.openxmlformats.org/officeDocument/2006/relationships/hyperlink" Target="&#1056;&#1044;/&#1064;&#1080;&#1092;&#1088;%202.1.12%20(&#1050;&#1043;%20&#8470;12)/&#1042;&#1050;%20-%20&#1074;&#1086;&#1076;&#1086;&#1089;&#1085;&#1072;&#1073;.%20&#1080;%20&#1082;&#1072;&#1085;&#1072;&#1083;&#1080;&#1079;" TargetMode="External"/><Relationship Id="rId802" Type="http://schemas.openxmlformats.org/officeDocument/2006/relationships/hyperlink" Target="&#1056;&#1044;\&#1064;&#1080;&#1092;&#1088;%201.1,%201.2%20(&#1057;&#1056;&#1042;,%20&#1047;&#1076;&#1072;&#1085;&#1080;&#1077;%20&#1090;&#1088;&#1072;&#1085;&#1089;&#1073;)\&#1050;&#1052;%20-%20&#1082;&#1086;&#1085;&#1089;&#1090;&#1088;%20&#1084;&#1082;&#1090;&#1072;&#1083;&#1083;\&#1050;&#1052;1\&#1048;&#1079;&#1084;.1\1632-2021-1.1,1.2-&#1050;&#1052;1_1_0_RU_IFC" TargetMode="External"/><Relationship Id="rId178" Type="http://schemas.openxmlformats.org/officeDocument/2006/relationships/hyperlink" Target="&#1056;&#1044;/&#1064;&#1080;&#1092;&#1088;%201.1,%201.2,%202.1.0%20(&#1057;&#1056;&#1042;,%20&#1047;&#1058;,%20&#1058;&#1086;&#1085;&#1085;&#1077;&#1083;&#1100;)/&#1040;&#1054;&#1042;%20-%20&#1072;&#1074;&#1090;&#1086;&#1084;&#1072;&#1090;.%20&#1089;&#1080;&#1089;&#1090;&#1077;&#1084;.%20&#1042;&#1080;&#1050;" TargetMode="External"/><Relationship Id="rId3257" Type="http://schemas.openxmlformats.org/officeDocument/2006/relationships/hyperlink" Target="&#1056;&#1044;\&#1064;&#1080;&#1092;&#1088;%208.2%20(&#1050;&#1055;&#1055;%20&#8470;2)\&#1040;&#1057;&#1059;&#1048;%20-%20&#1072;&#1074;&#1090;&#1086;&#1084;&#1072;&#1090;.%20&#1089;&#1080;&#1089;&#1090;.%20&#1091;&#1095;&#1077;&#1090;&#1072;\&#1048;&#1079;&#1084;.0" TargetMode="External"/><Relationship Id="rId385" Type="http://schemas.openxmlformats.org/officeDocument/2006/relationships/hyperlink" Target="&#1057;&#1044;/&#1064;&#1080;&#1092;&#1088;%206.1%20(&#1040;&#1041;&#1050;)/&#1040;&#1048;/&#1048;&#1079;&#1084;.0" TargetMode="External"/><Relationship Id="rId592" Type="http://schemas.openxmlformats.org/officeDocument/2006/relationships/hyperlink" Target="&#1040;&#1055;&#1055;\2022\&#1040;&#1082;&#1090;%20&#1087;&#1088;&#1080;&#1077;&#1084;&#1072;-&#1087;&#1077;&#1088;&#1077;&#1076;&#1072;&#1095;&#1080;%20&#1056;&#1044;%20&#1055;&#1072;&#1088;&#1082;&#1085;&#1077;&#1092;&#1090;&#1100;%2001.09.2022.pdf" TargetMode="External"/><Relationship Id="rId2066" Type="http://schemas.openxmlformats.org/officeDocument/2006/relationships/hyperlink" Target="&#1057;&#1044;\&#1064;&#1080;&#1092;&#1088;%202.2.7,%202.1.3%20(&#1055;&#1057;,%20&#1050;&#1043;%20&#8470;3)\&#1055;&#1058;%20-%20&#1089;&#1080;&#1089;.%20&#1087;&#1086;&#1078;&#1072;&#1088;&#1086;&#1090;&#1091;&#1096;\&#1088;&#1077;&#1074;.&#1042;" TargetMode="External"/><Relationship Id="rId2273" Type="http://schemas.openxmlformats.org/officeDocument/2006/relationships/hyperlink" Target="&#1056;&#1044;/&#1064;&#1080;&#1092;&#1088;%206.1%20(&#1040;&#1041;&#1050;)/&#1040;&#1054;&#1042;%20-&#1072;&#1074;&#1090;&#1086;&#1084;&#1072;&#1090;&#1080;&#1079;&#1072;&#1094;&#1080;&#1103;/&#1040;&#1085;&#1085;&#1091;&#1083;&#1080;&#1088;&#1086;&#1074;&#1072;&#1085;&#1086;" TargetMode="External"/><Relationship Id="rId2480" Type="http://schemas.openxmlformats.org/officeDocument/2006/relationships/hyperlink" Target="&#1056;&#1044;/&#1064;&#1080;&#1092;&#1088;%207.1%20(&#1056;&#1052;&#1052;)/&#1042;&#1050;%20-%20&#1074;&#1086;&#1076;&#1086;&#1089;&#1085;,%20&#1082;&#1072;&#1085;&#1072;&#1083;&#1080;&#1079;/&#1040;&#1085;&#1085;&#1091;&#1083;&#1080;&#1088;&#1086;&#1074;&#1072;&#1085;&#1086;&#1089;&#1085;,%20&#1082;&#1072;&#1085;&#1072;&#1083;&#1080;&#1079;/&#1040;&#1085;&#1085;&#1091;&#1083;&#1080;&#1088;&#1086;&#1074;&#1072;&#1085;&#1086;" TargetMode="External"/><Relationship Id="rId3117" Type="http://schemas.openxmlformats.org/officeDocument/2006/relationships/hyperlink" Target="&#1057;&#1044;\&#1064;&#1080;&#1092;&#1088;%201.1,%201.2,%202.1.0%20(&#1057;&#1056;&#1042;,%20&#1047;&#1058;,%20&#1058;&#1086;&#1085;&#1085;&#1077;&#1083;&#1100;)\&#1058;&#1061;%20-%20&#1090;&#1077;&#1093;&#1085;&#1086;&#1083;&#1086;&#1075;%20&#1087;&#1088;&#1086;&#1080;&#1079;&#1074;&#1086;&#1076;&#1089;&#1090;\&#1040;&#1085;&#1085;&#1091;&#1083;&#1080;&#1088;&#1086;&#1074;&#1072;&#1085;&#1086;" TargetMode="External"/><Relationship Id="rId245" Type="http://schemas.openxmlformats.org/officeDocument/2006/relationships/hyperlink" Target="&#1056;&#1044;/&#1064;&#1080;&#1092;&#1088;%203.1%20(&#1050;&#1088;&#1099;&#1090;&#1099;&#1081;%20&#1089;&#1082;&#1083;&#1072;&#1076;%20%20&#8470;1)/&#1050;&#1052;%20-%20&#1082;&#1086;&#1085;&#1089;&#1090;&#1088;%20&#1084;&#1077;&#1090;&#1072;&#1083;&#1083;/&#1050;&#1052;4%20-%20&#1087;&#1086;&#1078;&#1072;&#1088;&#1085;&#1099;&#1077;%20&#1083;&#1077;&#1089;&#1090;&#1085;&#1080;&#1094;&#1099;/&#1040;&#1085;&#1085;&#1091;&#1083;&#1080;&#1088;&#1086;&#1074;&#1072;&#1085;&#1086;/&#1088;&#1077;&#1074;.&#1040;/&#1088;&#1077;&#1074;.&#1040;_&#1088;&#1072;&#1073;.%20&#1087;&#1086;&#1088;" TargetMode="External"/><Relationship Id="rId452" Type="http://schemas.openxmlformats.org/officeDocument/2006/relationships/hyperlink" Target="&#1040;&#1055;&#1055;\2024\&#1040;&#1055;&#1055;%20&#1056;&#1044;%20&#1055;&#1072;&#1088;&#1082;&#1085;&#1077;&#1092;&#1090;&#1100;%2002.05.2024.pdf" TargetMode="External"/><Relationship Id="rId1082" Type="http://schemas.openxmlformats.org/officeDocument/2006/relationships/hyperlink" Target="&#1053;&#1072;&#1082;&#1083;&#1072;&#1076;&#1085;&#1099;&#1077;\2023\2023%2007%2006%20&#1041;&#1043;&#1048;_3812.pdf" TargetMode="External"/><Relationship Id="rId2133" Type="http://schemas.openxmlformats.org/officeDocument/2006/relationships/hyperlink" Target="&#1056;&#1044;/&#1064;&#1080;&#1092;&#1088;%205.2.1%20(&#1054;&#1095;&#1080;&#1089;&#1090;&#1085;&#1099;&#1077;%20&#1089;&#1086;&#1086;&#1088;&#1091;&#1078;&#1077;&#1085;&#1080;&#1103;%20&#1082;&#1072;&#1085;&#1072;&#1083;&#1080;&#1079;&#1072;&#1094;&#1080;&#1080;%20&#1069;&#1050;&#1054;&#1057;)/&#1040;&#1058;&#1061;%20-&#1072;&#1074;&#1090;&#1086;&#1084;&#1072;&#1090;.%20&#1090;&#1077;&#1093;&#1085;.%20&#1087;&#1088;&#1086;&#1094;&#1077;&#1089;/&#1040;&#1058;&#1061;2%20-%20&#1073;&#1088;&#1086;&#1096;&#1102;&#1088;&#1072;%201/&#1040;&#1085;&#1085;&#1091;&#1083;&#1080;&#1088;&#1086;&#1074;&#1072;&#1085;&#1086;" TargetMode="External"/><Relationship Id="rId2340" Type="http://schemas.openxmlformats.org/officeDocument/2006/relationships/hyperlink" Target="&#1056;&#1044;/&#1064;&#1080;&#1092;&#1088;%206.1%20(&#1040;&#1041;&#1050;)/&#1050;&#1046;%20-%20&#1082;&#1086;&#1085;&#1089;&#1090;%20&#1078;&#1077;&#1083;&#1077;&#1079;&#1086;&#1073;/&#1050;&#1046;1%20-%20&#1082;&#1086;&#1085;&#1089;&#1090;&#1088;.%20&#1078;&#1073;/&#1040;&#1085;&#1085;&#1091;&#1083;&#1080;&#1088;&#1086;&#1074;&#1072;&#1085;&#1086;" TargetMode="External"/><Relationship Id="rId105" Type="http://schemas.openxmlformats.org/officeDocument/2006/relationships/hyperlink" Target="&#1056;&#1044;/&#1064;&#1080;&#1092;&#1088;%202.2.5%20(&#1055;&#1057;%20&#8470;5,%20&#1050;&#1043;%206-13)/&#1040;&#1054;&#1042;%20-%20&#1072;&#1074;&#1090;&#1086;&#1084;&#1072;&#1090;&#1080;&#1079;%20&#1089;&#1080;&#1089;&#1090;%20&#1086;&#1090;&#1086;&#1087;&#1083;/&#1040;&#1085;&#1085;&#1091;&#1083;&#1080;&#1088;&#1086;&#1074;&#1072;&#1085;&#1086;" TargetMode="External"/><Relationship Id="rId312" Type="http://schemas.openxmlformats.org/officeDocument/2006/relationships/hyperlink" Target="&#1056;&#1044;\&#1064;&#1080;&#1092;&#1088;%203.1%20(&#1050;&#1088;&#1099;&#1090;&#1099;&#1081;%20&#1089;&#1082;&#1083;&#1072;&#1076;%20%20&#8470;1)\&#1057;&#1058;&#1053;%20-%20&#1089;&#1080;&#1089;&#1090;%20&#1090;&#1077;&#1083;&#1077;&#1074;&#1080;&#1079;%20&#1085;&#1072;&#1073;&#1083;\&#1040;&#1085;&#1085;&#1091;&#1083;&#1080;&#1088;&#1086;&#1074;&#1072;&#1085;&#1086;" TargetMode="External"/><Relationship Id="rId2200" Type="http://schemas.openxmlformats.org/officeDocument/2006/relationships/hyperlink" Target="&#1057;&#1044;/&#1064;&#1080;&#1092;&#1088;%202.1.12,%202.1.13,%202.2.6%20(&#1050;&#1043;%20&#8470;12,%2013,%20&#1055;&#1057;%20&#8470;6)/&#1055;&#1057;" TargetMode="External"/><Relationship Id="rId1899" Type="http://schemas.openxmlformats.org/officeDocument/2006/relationships/hyperlink" Target="&#1056;&#1044;/&#1064;&#1080;&#1092;&#1088;%203.2%20(&#1050;&#1088;&#1099;&#1090;&#1099;&#1081;%20&#1089;&#1082;&#1083;&#1072;&#1076;%20&#8470;2)/&#1055;&#1058;%20-%20&#1087;&#1086;&#1078;&#1072;&#1088;&#1086;&#1090;&#1091;&#1096;&#1077;&#1085;&#1080;&#1077;/&#1040;&#1085;&#1085;&#1091;&#1083;&#1080;&#1088;&#1086;&#1074;&#1072;&#1085;&#1086;" TargetMode="External"/><Relationship Id="rId1759" Type="http://schemas.openxmlformats.org/officeDocument/2006/relationships/hyperlink" Target="&#1056;&#1044;/&#1064;&#1080;&#1092;&#1088;%202.2.5,%202.1.6,%202.1.13%20(&#1055;&#1057;%20&#8470;5,%20&#1050;&#1043;%20&#8470;%206,%2013)/&#1050;&#1046;%20-%20&#1082;&#1086;&#1085;&#1089;&#1090;&#1088;%20&#1078;&#1077;&#1083;&#1077;&#1079;&#1086;&#1073;/&#1050;&#1046;02%20-%20&#1088;&#1086;&#1089;&#1090;&#1074;&#1077;&#1088;&#1082;&#1080;/&#1040;&#1085;&#1085;&#1091;&#1083;&#1080;&#1088;&#1086;&#1074;&#1072;&#1085;&#1086;" TargetMode="External"/><Relationship Id="rId1966" Type="http://schemas.openxmlformats.org/officeDocument/2006/relationships/hyperlink" Target="&#1056;&#1044;/&#1064;&#1080;&#1092;&#1088;%203.3.%20(&#1050;&#1091;&#1087;&#1086;&#1083;&#1100;&#1085;&#1099;&#1077;%20&#1089;&#1082;&#1083;&#1072;&#1076;&#1099;%203.3.1...3.3.8)/3.3/&#1055;&#1058;%20-%20&#1087;&#1088;&#1086;&#1090;&#1080;&#1074;&#1086;&#1087;%20&#1072;&#1074;&#1090;&#1086;&#1084;&#1072;&#1090;/&#1040;&#1085;&#1085;&#1091;&#1083;&#1080;&#1088;&#1086;&#1074;&#1072;&#1085;&#1086;" TargetMode="External"/><Relationship Id="rId3181" Type="http://schemas.openxmlformats.org/officeDocument/2006/relationships/hyperlink" Target="&#1040;&#1055;&#1055;\2023\&#1040;&#1082;&#1090;%20&#1087;&#1088;&#1080;&#1077;&#1084;&#1072;-&#1087;&#1077;&#1088;&#1077;&#1076;&#1072;&#1095;&#1080;%20&#1056;&#1044;%20&#1055;&#1072;&#1088;&#1082;&#1085;&#1077;&#1092;&#1090;&#1100;%2022.06.2023.pdf" TargetMode="External"/><Relationship Id="rId1619" Type="http://schemas.openxmlformats.org/officeDocument/2006/relationships/hyperlink" Target="&#1056;&#1044;/&#1064;&#1080;&#1092;&#1088;%202.1.12%20(&#1050;&#1043;%20&#8470;12)/&#1054;&#1047;&#1050;(&#1055;&#1054;&#1047;)%20-%20&#1086;&#1075;&#1085;&#1077;&#1079;&#1072;&#1097;/&#1040;&#1085;&#1085;&#1091;&#1083;&#1080;&#1088;&#1086;&#1074;&#1072;&#1085;&#1086;" TargetMode="External"/><Relationship Id="rId1826" Type="http://schemas.openxmlformats.org/officeDocument/2006/relationships/hyperlink" Target="&#1056;&#1044;/&#1064;&#1080;&#1092;&#1088;%203.1%20(&#1050;&#1088;&#1099;&#1090;&#1099;&#1081;%20&#1089;&#1082;&#1083;&#1072;&#1076;%20%20&#8470;1)/&#1050;&#1044;.&#1057;&#1059;&#1041;-%20&#1082;&#1086;&#1085;&#1089;&#1090;&#1088;%20&#1076;&#1077;&#1088;&#1077;&#1074;/&#1040;&#1085;&#1085;&#1091;&#1083;&#1080;&#1088;&#1086;&#1074;&#1072;&#1085;&#1086;" TargetMode="External"/><Relationship Id="rId3041" Type="http://schemas.openxmlformats.org/officeDocument/2006/relationships/hyperlink" Target="&#1056;&#1044;\&#1064;&#1080;&#1092;&#1088;%202.1.11,%203.2%20(&#1050;&#1043;%20&#8470;11,%20&#1050;&#1088;&#1099;&#1090;&#1099;&#1081;%20&#1089;&#1082;&#1083;&#1072;&#1076;%20&#8470;2)\&#1055;&#1057;.&#1057;&#1059;&#1041;%20-%20&#1089;&#1080;&#1089;&#1090;%20&#1087;&#1088;&#1086;&#1090;&#1080;&#1074;&#1086;&#1087;%20&#1072;&#1074;&#1090;&#1086;&#1084;" TargetMode="External"/><Relationship Id="rId779" Type="http://schemas.openxmlformats.org/officeDocument/2006/relationships/hyperlink" Target="&#1053;&#1072;&#1082;&#1083;&#1072;&#1076;&#1085;&#1099;&#1077;\2024\2024%2004%2018%20&#1041;&#1043;&#1048;_2185.pdf" TargetMode="External"/><Relationship Id="rId986" Type="http://schemas.openxmlformats.org/officeDocument/2006/relationships/hyperlink" Target="&#1053;&#1072;&#1082;&#1083;&#1072;&#1076;&#1085;&#1099;&#1077;\2024\2024%2005%2023%20&#1041;&#1043;&#1048;_2680.pdf" TargetMode="External"/><Relationship Id="rId2667" Type="http://schemas.openxmlformats.org/officeDocument/2006/relationships/hyperlink" Target="&#1040;&#1055;&#1055;\2022\&#1040;&#1082;&#1090;%20&#1087;&#1088;&#1080;&#1077;&#1084;&#1072;-&#1087;&#1077;&#1088;&#1077;&#1076;&#1072;&#1095;&#1080;%20&#1056;&#1044;%20&#1055;&#1072;&#1088;&#1082;&#1085;&#1077;&#1092;&#1090;&#1100;%2020.06.2022.pdf" TargetMode="External"/><Relationship Id="rId639" Type="http://schemas.openxmlformats.org/officeDocument/2006/relationships/hyperlink" Target="&#1040;&#1055;&#1055;\2023\&#1040;&#1082;&#1090;%20&#1087;&#1088;&#1080;&#1077;&#1084;&#1072;-&#1087;&#1077;&#1088;&#1077;&#1076;&#1072;&#1095;&#1080;%20&#1056;&#1044;%20&#1055;&#1072;&#1088;&#1082;&#1085;&#1077;&#1092;&#1090;&#1100;%2008.08.2023.pdf" TargetMode="External"/><Relationship Id="rId1269" Type="http://schemas.openxmlformats.org/officeDocument/2006/relationships/hyperlink" Target="&#1056;&#1044;\&#1064;&#1080;&#1092;&#1088;%203.2%20(&#1050;&#1088;&#1099;&#1090;&#1099;&#1081;%20&#1089;&#1082;&#1083;&#1072;&#1076;%20&#8470;2)\&#1050;&#1052;%20-%20&#1082;&#1086;&#1085;&#1089;&#1090;&#1088;%20&#1084;&#1077;&#1090;&#1072;&#1083;&#1083;\&#1050;&#1052;4%20-%20&#1087;&#1086;&#1078;&#1072;&#1088;&#1085;&#1099;&#1077;%20&#1083;&#1077;&#1089;&#1090;&#1085;&#1080;&#1094;&#1099;" TargetMode="External"/><Relationship Id="rId1476" Type="http://schemas.openxmlformats.org/officeDocument/2006/relationships/hyperlink" Target="&#1056;&#1044;\&#1064;&#1080;&#1092;&#1088;%201.1,%201.2,%202.1.0%20(&#1057;&#1056;&#1042;,%20&#1047;&#1058;,%20&#1058;&#1086;&#1085;&#1085;&#1077;&#1083;&#1100;)\&#1069;&#1054;&#1052;%20-%20&#1101;&#1083;.&#1086;&#1089;&#1074;&#1077;&#1097;\&#1040;&#1085;&#1085;&#1091;&#1083;&#1080;&#1088;&#1086;&#1074;&#1072;&#1085;&#1086;" TargetMode="External"/><Relationship Id="rId2874" Type="http://schemas.openxmlformats.org/officeDocument/2006/relationships/hyperlink" Target="&#1056;&#1044;/&#1064;&#1080;&#1092;&#1088;%208.4%20(&#1050;&#1055;&#1055;%20&#1089;&#1086;%20&#1089;&#1087;&#1077;&#1094;%20&#1087;&#1088;&#1086;&#1093;&#1086;&#1076;)/&#1058;&#1057;&#1058;&#1050;%20-%20&#1090;&#1077;&#1093;%20&#1089;&#1088;-&#1074;&#1072;%20&#1090;&#1072;&#1084;%20&#1082;&#1086;&#1085;&#1090;&#1088;/&#1040;&#1085;&#1085;&#1091;&#1083;&#1080;&#1088;&#1086;&#1074;&#1072;&#1085;&#1086;" TargetMode="External"/><Relationship Id="rId846" Type="http://schemas.openxmlformats.org/officeDocument/2006/relationships/hyperlink" Target="&#1056;&#1044;/&#1064;&#1080;&#1092;&#1088;%202.1.2,%202.1.7%20(&#1050;&#1043;%20&#8470;2,%207)/&#1042;&#1050;%20-%20&#1074;&#1086;&#1076;&#1086;&#1089;&#1085;&#1072;&#1073;&#1078;%20&#1082;&#1072;&#1085;&#1072;&#1083;&#1080;&#1079;/&#1042;&#1050;1%20-%20&#1074;%20&#1086;&#1089;&#1103;&#1093;%201-7/&#1040;&#1085;&#1085;&#1091;&#1083;&#1080;&#1088;&#1086;&#1074;&#1072;&#1085;&#1086;" TargetMode="External"/><Relationship Id="rId1129" Type="http://schemas.openxmlformats.org/officeDocument/2006/relationships/hyperlink" Target="&#1056;&#1044;/&#1064;&#1080;&#1092;&#1088;%202.2.7%20(&#1055;&#1088;&#1080;&#1074;&#1086;&#1076;&#1085;&#1072;&#1103;%20&#1089;&#1090;&#1072;&#1085;&#1094;&#1080;&#1103;)/&#1058;&#1061;%20-%20&#1090;&#1077;&#1093;&#1085;&#1086;&#1083;&#1086;&#1075;&#1080;&#1103;%20&#1087;&#1088;&#1086;&#1080;&#1079;&#1074;&#1086;&#1076;&#1089;&#1090;&#1074;&#1072;/&#1040;&#1085;&#1085;&#1091;&#1083;&#1080;&#1088;&#1086;&#1074;&#1072;&#1085;&#1086;" TargetMode="External"/><Relationship Id="rId1683" Type="http://schemas.openxmlformats.org/officeDocument/2006/relationships/hyperlink" Target="&#1056;&#1044;/&#1064;&#1080;&#1092;&#1088;%202.2.1%20(&#1055;&#1077;&#1088;&#1077;&#1089;&#1099;&#1087;&#1085;&#1072;&#1103;%20&#1089;&#1090;&#1072;&#1085;&#1094;%20&#8470;1)/&#1054;&#1042;%20%20-%20%20&#1086;&#1090;&#1086;&#1087;&#1083;,%20&#1074;&#1077;&#1085;&#1090;,%20&#1082;&#1086;&#1085;&#1076;&#1080;&#1094;/&#1040;&#1085;&#1085;&#1091;&#1083;&#1080;&#1088;&#1086;&#1074;&#1072;&#1085;&#1086;" TargetMode="External"/><Relationship Id="rId1890" Type="http://schemas.openxmlformats.org/officeDocument/2006/relationships/hyperlink" Target="&#1057;&#1044;/&#1064;&#1080;&#1092;&#1088;%206.1%20(&#1040;&#1041;&#1050;)/&#1042;&#1050;%20-%20&#1074;&#1086;&#1076;&#1086;&#1089;&#1085;,%20&#1082;&#1072;&#1085;&#1072;&#1083;&#1080;&#1079;/&#1048;&#1079;&#1084;.0" TargetMode="External"/><Relationship Id="rId2527" Type="http://schemas.openxmlformats.org/officeDocument/2006/relationships/hyperlink" Target="&#1056;&#1044;/&#1064;&#1080;&#1092;&#1088;%207.1%20(&#1056;&#1052;&#1052;)/&#1057;&#1057;%20-%20&#1089;&#1077;&#1090;&#1080;%20&#1089;&#1074;&#1103;&#1079;&#1080;/&#1040;&#1085;&#1085;&#1091;&#1083;&#1080;&#1088;&#1086;&#1074;&#1072;&#1085;&#1086;" TargetMode="External"/><Relationship Id="rId2734" Type="http://schemas.openxmlformats.org/officeDocument/2006/relationships/hyperlink" Target="&#1040;&#1055;&#1055;\2023\&#1040;&#1082;&#1090;%20&#1087;&#1088;&#1080;&#1077;&#1084;&#1072;-&#1087;&#1077;&#1088;&#1077;&#1076;&#1072;&#1095;&#1080;%20&#1056;&#1044;%20&#1055;&#1072;&#1088;&#1082;&#1085;&#1077;&#1092;&#1090;&#1100;%2025.05.2023.pdf" TargetMode="External"/><Relationship Id="rId2941" Type="http://schemas.openxmlformats.org/officeDocument/2006/relationships/hyperlink" Target="&#1053;&#1072;&#1082;&#1083;&#1072;&#1076;&#1085;&#1099;&#1077;\2024\2024%2004%2018%20&#1041;&#1043;&#1048;_2185.pdf" TargetMode="External"/><Relationship Id="rId706" Type="http://schemas.openxmlformats.org/officeDocument/2006/relationships/hyperlink" Target="&#1057;&#1044;/&#1064;&#1080;&#1092;&#1088;%202.1.1%20(&#1050;&#1043;%20&#8470;1)/&#1050;&#1052;%20-%20&#1082;&#1086;&#1085;&#1089;&#1090;&#1088;%20&#1084;&#1077;&#1090;&#1072;&#1083;&#1083;/&#1040;&#1085;&#1085;&#1091;&#1083;&#1080;&#1088;&#1086;&#1074;&#1072;&#1085;&#1086;" TargetMode="External"/><Relationship Id="rId913" Type="http://schemas.openxmlformats.org/officeDocument/2006/relationships/hyperlink" Target="&#1056;&#1044;\&#1064;&#1080;&#1092;&#1088;%202.2.1%20(&#1055;&#1077;&#1088;&#1077;&#1089;&#1099;&#1087;&#1085;&#1072;&#1103;%20&#1089;&#1090;&#1072;&#1085;&#1094;%20&#8470;1)\&#1050;&#1046;%20-%20&#1082;&#1086;&#1085;&#1089;&#1090;&#1088;%20&#1078;&#1077;&#1083;&#1077;&#1079;&#1086;&#1073;\&#1050;&#1046;03\&#1040;&#1085;&#1085;&#1091;&#1083;&#1080;&#1088;&#1086;&#1074;&#1072;&#1085;&#1086;" TargetMode="External"/><Relationship Id="rId1336" Type="http://schemas.openxmlformats.org/officeDocument/2006/relationships/hyperlink" Target="&#1056;&#1044;/&#1064;&#1080;&#1092;&#1088;%202.2.1%20(&#1055;&#1077;&#1088;&#1077;&#1089;&#1099;&#1087;&#1085;&#1072;&#1103;%20&#1089;&#1090;&#1072;&#1085;&#1094;%20&#8470;1)/&#1050;&#1046;%20-%20&#1082;&#1086;&#1085;&#1089;&#1090;&#1088;%20&#1078;&#1077;&#1083;&#1077;&#1079;&#1086;&#1073;/&#1050;&#1046;1" TargetMode="External"/><Relationship Id="rId1543" Type="http://schemas.openxmlformats.org/officeDocument/2006/relationships/hyperlink" Target="&#1056;&#1044;/&#1064;&#1080;&#1092;&#1088;%202.1.3%20(&#1050;&#1043;%20&#8470;3)/&#1050;&#1052;%20-%20&#1082;&#1086;&#1085;&#1089;&#1090;&#1088;%20&#1084;&#1077;&#1090;&#1072;&#1083;&#1083;/&#1040;&#1085;&#1085;&#1091;&#1083;&#1080;&#1088;&#1086;&#1074;&#1072;&#1085;&#1086;" TargetMode="External"/><Relationship Id="rId1750" Type="http://schemas.openxmlformats.org/officeDocument/2006/relationships/hyperlink" Target="&#1056;&#1044;/&#1064;&#1080;&#1092;&#1088;%202.2.5%20(&#1055;&#1057;%20&#8470;5,%20&#1050;&#1043;%206-13)/&#1069;&#1054;&#1052;%20-%20&#1101;&#1083;%20&#1086;&#1089;&#1074;&#1077;&#1097;/&#1040;&#1085;&#1085;&#1091;&#1083;&#1080;&#1088;&#1086;&#1074;&#1072;&#1085;&#1086;" TargetMode="External"/><Relationship Id="rId2801" Type="http://schemas.openxmlformats.org/officeDocument/2006/relationships/hyperlink" Target="&#1040;&#1055;&#1055;\2023\&#1040;&#1082;&#1090;%20&#1087;&#1088;&#1080;&#1077;&#1084;&#1072;-&#1087;&#1077;&#1088;&#1077;&#1076;&#1072;&#1095;&#1080;%20&#1056;&#1044;%20&#1055;&#1072;&#1088;&#1082;&#1085;&#1077;&#1092;&#1090;&#1100;%2016.10.2023.pdf" TargetMode="External"/><Relationship Id="rId42" Type="http://schemas.openxmlformats.org/officeDocument/2006/relationships/hyperlink" Target="&#1056;&#1044;/&#1064;&#1080;&#1092;&#1088;%203.1%20(&#1050;&#1088;&#1099;&#1090;&#1099;&#1081;%20&#1089;&#1082;&#1083;&#1072;&#1076;%20%20&#8470;1)/&#1057;&#1058;&#1053;%20-%20&#1089;&#1080;&#1089;&#1090;%20&#1090;&#1077;&#1083;&#1077;&#1074;&#1080;&#1079;%20&#1085;&#1072;&#1073;&#1083;/&#1040;&#1085;&#1085;&#1091;&#1083;&#1080;&#1088;&#1086;&#1074;&#1072;&#1085;&#1086;" TargetMode="External"/><Relationship Id="rId1403" Type="http://schemas.openxmlformats.org/officeDocument/2006/relationships/hyperlink" Target="&#1053;&#1072;&#1082;&#1083;&#1072;&#1076;&#1085;&#1099;&#1077;\2024\2024%2009%2003%20&#1041;&#1043;&#1048;_4980.pdf" TargetMode="External"/><Relationship Id="rId1610" Type="http://schemas.openxmlformats.org/officeDocument/2006/relationships/hyperlink" Target="&#1040;&#1055;&#1055;\2024\&#1040;&#1055;&#1055;%20&#1056;&#1044;%20&#1055;&#1072;&#1088;&#1082;&#1085;&#1077;&#1092;&#1090;&#1100;%2006.02.2024.pdf" TargetMode="External"/><Relationship Id="rId289" Type="http://schemas.openxmlformats.org/officeDocument/2006/relationships/hyperlink" Target="&#1056;&#1044;/&#1064;&#1080;&#1092;&#1088;%2001%20(&#1057;&#1077;&#1090;&#1080;%20&#1089;&#1074;&#1103;&#1079;&#1080;%20&#1059;&#1047;&#1054;&#1058;)/&#1057;&#1057;%20-%20&#1089;&#1077;&#1090;&#1080;%20&#1089;&#1074;&#1103;&#1079;&#1080;/&#1040;&#1085;&#1085;&#1091;&#1083;&#1080;&#1088;&#1086;&#1074;&#1072;&#1085;&#1086;" TargetMode="External"/><Relationship Id="rId496" Type="http://schemas.openxmlformats.org/officeDocument/2006/relationships/hyperlink" Target="&#1040;&#1055;&#1055;\2022\&#1040;&#1082;&#1090;%20&#1087;&#1088;&#1080;&#1077;&#1084;&#1072;-&#1087;&#1077;&#1088;&#1077;&#1076;&#1072;&#1095;&#1080;%20&#1056;&#1044;%20&#1055;&#1072;&#1088;&#1082;&#1085;&#1077;&#1092;&#1090;&#1100;%2018.08.2022.pdf" TargetMode="External"/><Relationship Id="rId2177" Type="http://schemas.openxmlformats.org/officeDocument/2006/relationships/hyperlink" Target="&#1053;&#1072;&#1082;&#1083;&#1072;&#1076;&#1085;&#1099;&#1077;\2023\2023%2003%2003%20&#1041;&#1043;&#1048;_1015.pdf" TargetMode="External"/><Relationship Id="rId2384" Type="http://schemas.openxmlformats.org/officeDocument/2006/relationships/hyperlink" Target="&#1040;&#1055;&#1055;\2024\&#1054;&#1054;&#1054;%20&#1040;&#1083;&#1077;&#1082;&#1086;&#1085;-&#1056;&#1091;&#1089;\2411-2%20&#1040;&#1055;&#1055;%20&#1056;&#1044;%20&#1040;&#1083;&#1077;&#1082;&#1086;&#1085;-&#1056;&#1091;&#1089;%2011.11.2024.pdf" TargetMode="External"/><Relationship Id="rId2591" Type="http://schemas.openxmlformats.org/officeDocument/2006/relationships/hyperlink" Target="&#1056;&#1044;/&#1064;&#1080;&#1092;&#1088;%208.1%20(&#1050;&#1055;&#1055;-1%20&#1089;&#1084;&#1086;&#1090;&#1088;%20&#1101;&#1089;&#1090;%20&#1046;&#1044;)/&#1057;&#1057;%20-%20&#1089;&#1077;&#1090;&#1080;%20&#1089;&#1074;&#1103;&#1079;&#1080;" TargetMode="External"/><Relationship Id="rId3228" Type="http://schemas.openxmlformats.org/officeDocument/2006/relationships/hyperlink" Target="&#1057;&#1044;/&#1064;&#1080;&#1092;&#1088;%201.1%20(&#1057;&#1090;&#1072;&#1085;&#1094;&#1080;&#1103;%20&#1088;&#1072;&#1079;&#1075;&#1088;&#1091;&#1079;&#1082;&#1080;%20&#1074;&#1072;&#1075;&#1086;&#1085;&#1086;&#1074;)/&#1050;&#1046;%20-%20&#1082;&#1086;&#1085;&#1089;&#1090;&#1088;%20&#1078;&#1077;&#1083;&#1077;&#1079;&#1086;&#1073;/&#1050;&#1046;1" TargetMode="External"/><Relationship Id="rId149" Type="http://schemas.openxmlformats.org/officeDocument/2006/relationships/hyperlink" Target="&#1057;&#1044;/&#1064;&#1080;&#1092;&#1088;%202.1.0%20(&#1058;&#1086;&#1085;&#1085;&#1077;&#1083;&#1100;)/&#1050;&#1046;%20-%20&#1082;&#1086;&#1085;&#1089;&#1090;&#1088;%20&#1078;&#1077;&#1083;&#1077;&#1079;&#1086;&#1073;/&#1050;&#1046;01/&#1040;&#1085;&#1085;&#1091;&#1083;&#1080;&#1088;&#1086;&#1074;&#1072;&#1085;&#1086;" TargetMode="External"/><Relationship Id="rId356" Type="http://schemas.openxmlformats.org/officeDocument/2006/relationships/hyperlink" Target="&#1053;&#1072;&#1082;&#1083;&#1072;&#1076;&#1085;&#1099;&#1077;\2024\2024%2004%2005%20&#1041;&#1043;&#1048;_1872.pdf" TargetMode="External"/><Relationship Id="rId563" Type="http://schemas.openxmlformats.org/officeDocument/2006/relationships/hyperlink" Target="&#1040;&#1055;&#1055;\2023\&#1040;&#1082;&#1090;%20&#1087;&#1088;&#1080;&#1077;&#1084;&#1072;-&#1087;&#1077;&#1088;&#1077;&#1076;&#1072;&#1095;&#1080;%20&#1056;&#1044;%20&#1055;&#1072;&#1088;&#1082;&#1085;&#1077;&#1092;&#1090;&#1100;%2003.04.2023.pdf" TargetMode="External"/><Relationship Id="rId770" Type="http://schemas.openxmlformats.org/officeDocument/2006/relationships/hyperlink" Target="&#1053;&#1072;&#1082;&#1083;&#1072;&#1076;&#1085;&#1099;&#1077;\2024\2024%2003%2021%20&#1041;&#1043;&#1048;_1516.pdf" TargetMode="External"/><Relationship Id="rId1193" Type="http://schemas.openxmlformats.org/officeDocument/2006/relationships/hyperlink" Target="&#1057;&#1044;/&#1064;&#1080;&#1092;&#1088;%202.1.2,%202.1.7%20(&#1050;&#1043;%20&#8470;2,%207)/&#1069;&#1054;&#1052;%20-%20&#1101;&#1083;&#1077;&#1082;&#1090;&#1088;&#1080;&#1095;%20&#1086;&#1089;&#1074;&#1077;&#1097;/&#1069;&#1054;&#1052;2%20-%20&#1074;%20&#1086;&#1089;&#1103;&#1093;%208-14/&#1088;&#1077;&#1074;.&#1040;" TargetMode="External"/><Relationship Id="rId2037" Type="http://schemas.openxmlformats.org/officeDocument/2006/relationships/hyperlink" Target="&#1056;&#1044;/&#1064;&#1080;&#1092;&#1088;%205.1.7%20(&#1052;&#1072;&#1095;&#1090;&#1099;%20&#1086;&#1089;&#1074;&#1077;&#1097;)/&#1050;&#1046;%20-&#1082;&#1086;&#1085;&#1089;&#1090;&#1088;%20&#1078;&#1077;&#1083;&#1077;&#1079;&#1086;&#1073;/&#1040;&#1085;&#1085;&#1091;&#1083;&#1080;&#1088;&#1086;&#1074;&#1072;&#1085;&#1086;" TargetMode="External"/><Relationship Id="rId2244" Type="http://schemas.openxmlformats.org/officeDocument/2006/relationships/hyperlink" Target="&#1056;&#1044;/&#1064;&#1080;&#1092;&#1088;%205.3%20(&#1050;&#1086;&#1090;&#1077;&#1083;&#1100;&#1085;&#1072;&#1103;)/&#1054;&#1042;%20-%20&#1086;&#1090;&#1087;&#1086;&#1087;&#1083;,%20&#1074;&#1077;&#1085;&#1090;,%20&#1082;&#1086;&#1085;&#1076;&#1080;&#1094;" TargetMode="External"/><Relationship Id="rId2451" Type="http://schemas.openxmlformats.org/officeDocument/2006/relationships/hyperlink" Target="&#1056;&#1044;/&#1064;&#1080;&#1092;&#1088;%206.1%20(&#1040;&#1041;&#1050;)/&#1069;&#1054;&#1052;%20-%20&#1101;&#1083;&#1077;&#1082;&#1090;&#1088;&#1086;&#1086;&#1089;&#1074;&#1077;&#1097;/&#1040;&#1085;&#1085;&#1091;&#1083;&#1080;&#1088;&#1086;&#1074;&#1072;&#1085;&#1086;" TargetMode="External"/><Relationship Id="rId216" Type="http://schemas.openxmlformats.org/officeDocument/2006/relationships/hyperlink" Target="&#1056;&#1044;/&#1064;&#1080;&#1092;&#1088;%203.3.%20(&#1050;&#1091;&#1087;&#1086;&#1083;&#1100;&#1085;&#1099;&#1077;%20&#1089;&#1082;&#1083;&#1072;&#1076;&#1099;%203.3.1...3.3.8)/3.3/&#1050;&#1052;%20-%20&#1082;&#1086;&#1085;&#1089;&#1090;&#1088;%20&#1084;&#1077;&#1090;&#1072;&#1083;&#1083;/&#1050;&#1052;2%20-%20&#1085;&#1072;&#1076;&#1082;&#1091;&#1087;.%20&#1075;&#1072;&#1083;&#1077;&#1088;&#1077;&#1103;/&#1040;&#1085;&#1085;&#1091;&#1083;&#1080;&#1088;&#1086;&#1074;&#1072;&#1085;&#1086;" TargetMode="External"/><Relationship Id="rId423" Type="http://schemas.openxmlformats.org/officeDocument/2006/relationships/hyperlink" Target="&#1056;&#1044;/&#1064;&#1080;&#1092;&#1088;%202.2.7%20(&#1055;&#1088;&#1080;&#1074;&#1086;&#1076;&#1085;&#1072;&#1103;%20&#1089;&#1090;&#1072;&#1085;&#1094;&#1080;&#1103;)/&#1055;&#1057;%20-%20&#1057;&#1080;&#1089;&#1090;&#1077;&#1084;&#1099;%20&#1087;&#1088;&#1086;&#1090;&#1080;&#1074;&#1086;&#1087;&#1086;&#1078;&#1072;&#1088;.%20&#1072;&#1074;&#1090;&#1086;&#1084;&#1072;&#1090;/&#1040;&#1085;&#1085;&#1091;&#1083;&#1080;&#1088;&#1086;&#1074;&#1072;&#1085;&#1086;" TargetMode="External"/><Relationship Id="rId1053" Type="http://schemas.openxmlformats.org/officeDocument/2006/relationships/hyperlink" Target="&#1056;&#1044;/&#1064;&#1080;&#1092;&#1088;%202.2.2%20(&#1055;&#1077;&#1088;&#1077;&#1089;&#1099;&#1087;&#1085;&#1072;&#1103;%20&#1089;&#1090;&#1072;&#1085;&#1094;%20&#8470;2)/&#1050;&#1046;%20-%20&#1082;&#1086;&#1085;&#1089;&#1090;&#1088;%20&#1078;&#1077;&#1083;&#1077;&#1079;&#1086;&#1073;/&#1050;&#1046;1%20-%20&#1087;&#1077;&#1088;&#1077;&#1082;&#1088;&#1099;&#1090;&#1080;&#1103;/&#1040;&#1085;&#1085;&#1091;&#1083;&#1080;&#1088;&#1086;&#1074;&#1072;&#1085;&#1086;" TargetMode="External"/><Relationship Id="rId1260" Type="http://schemas.openxmlformats.org/officeDocument/2006/relationships/hyperlink" Target="&#1056;&#1044;/&#1064;&#1080;&#1092;&#1088;%208.4%20(&#1050;&#1055;&#1055;%20&#1089;&#1086;%20&#1089;&#1087;&#1077;&#1094;%20&#1087;&#1088;&#1086;&#1093;&#1086;&#1076;)/&#1044;&#1056;&#1052;.&#1057;&#1059;&#1041;%20-%20&#1090;&#1077;&#1093;.%20&#1089;&#1088;&#1077;&#1076;.%20&#1090;&#1072;&#1084;.%20&#1082;&#1086;&#1085;&#1090;&#1088;" TargetMode="External"/><Relationship Id="rId2104" Type="http://schemas.openxmlformats.org/officeDocument/2006/relationships/hyperlink" Target="&#1056;&#1044;\&#1064;&#1080;&#1092;&#1088;%205.2.1%20(&#1054;&#1095;&#1080;&#1089;&#1090;&#1085;&#1099;&#1077;%20&#1089;&#1086;&#1086;&#1088;&#1091;&#1078;&#1077;&#1085;&#1080;&#1103;%20&#1082;&#1072;&#1085;&#1072;&#1083;&#1080;&#1079;&#1072;&#1094;&#1080;&#1080;%20&#1069;&#1050;&#1054;&#1057;)\&#1069;&#1057;&#1053;%20-%20&#1101;&#1083;&#1077;&#1082;&#1090;&#1088;&#1086;&#1089;&#1085;&#1072;&#1073;.%20&#1085;&#1072;&#1088;&#1091;&#1078;&#1085;\&#1040;&#1085;&#1085;&#1091;&#1083;&#1080;&#1088;&#1086;&#1074;&#1072;&#1085;&#1086;" TargetMode="External"/><Relationship Id="rId630" Type="http://schemas.openxmlformats.org/officeDocument/2006/relationships/hyperlink" Target="&#1040;&#1055;&#1055;\2023\&#1040;&#1082;&#1090;%20&#1087;&#1088;&#1080;&#1077;&#1084;&#1072;-&#1087;&#1077;&#1088;&#1077;&#1076;&#1072;&#1095;&#1080;%20&#1056;&#1044;%20&#1055;&#1072;&#1088;&#1082;&#1085;&#1077;&#1092;&#1090;&#1100;%2008.09.2023.pdf" TargetMode="External"/><Relationship Id="rId2311" Type="http://schemas.openxmlformats.org/officeDocument/2006/relationships/hyperlink" Target="&#1040;&#1055;&#1055;\2024\2411-1%20&#1040;&#1055;&#1055;%20&#1056;&#1044;%20&#1055;&#1072;&#1088;&#1082;&#1085;&#1077;&#1092;&#1090;&#1100;%2001.11.2024.pdf" TargetMode="External"/><Relationship Id="rId1120" Type="http://schemas.openxmlformats.org/officeDocument/2006/relationships/hyperlink" Target="&#1056;&#1044;/&#1064;&#1080;&#1092;&#1088;%208.4%20(&#1050;&#1055;&#1055;%20&#1089;&#1086;%20&#1089;&#1087;&#1077;&#1094;%20&#1087;&#1088;&#1086;&#1093;&#1086;&#1076;)/&#1058;&#1057;&#1058;&#1050;%20-%20&#1090;&#1077;&#1093;%20&#1089;&#1088;-&#1074;&#1072;%20&#1090;&#1072;&#1084;%20&#1082;&#1086;&#1085;&#1090;&#1088;" TargetMode="External"/><Relationship Id="rId1937" Type="http://schemas.openxmlformats.org/officeDocument/2006/relationships/hyperlink" Target="&#1056;&#1044;/&#1064;&#1080;&#1092;&#1088;%203.3.%20(&#1050;&#1091;&#1087;&#1086;&#1083;&#1100;&#1085;&#1099;&#1077;%20&#1089;&#1082;&#1083;&#1072;&#1076;&#1099;%203.3.1...3.3.8)/3.3/&#1050;&#1046;%20-%20&#1082;&#1086;&#1085;&#1089;&#1090;&#1088;%20&#1078;&#1077;&#1083;&#1077;&#1079;&#1086;&#1073;/&#1050;&#1046;03.&#1057;&#1059;&#1041;%20-%20&#1092;&#1091;&#1085;&#1076;&#1072;&#1084;&#1077;&#1085;&#1090;&#1099;%20&#1086;&#1087;&#1086;&#1088;/&#1040;&#1085;&#1085;&#1091;&#1083;&#1080;&#1088;&#1086;&#1074;&#1072;&#1085;&#1086;" TargetMode="External"/><Relationship Id="rId3085" Type="http://schemas.openxmlformats.org/officeDocument/2006/relationships/hyperlink" Target="&#1057;&#1044;/&#1064;&#1080;&#1092;&#1088;%202.1.2%20(&#1050;&#1043;%20&#8470;2)/&#1055;&#1059;%20-%20&#1087;&#1099;&#1083;&#1077;&#1091;&#1076;&#1072;&#1083;&#1077;&#1085;&#1080;&#1077;" TargetMode="External"/><Relationship Id="rId3152" Type="http://schemas.openxmlformats.org/officeDocument/2006/relationships/hyperlink" Target="&#1040;&#1055;&#1055;\2025\&#1057;&#1044;\25-3%20&#1040;&#1055;&#1055;%20&#1057;&#1044;%20&#1040;&#1083;&#1077;&#1082;&#1086;&#1085;-&#1056;&#1091;&#1089;%2027.02.2025.pdf" TargetMode="External"/><Relationship Id="rId280" Type="http://schemas.openxmlformats.org/officeDocument/2006/relationships/hyperlink" Target="&#1056;&#1044;/&#1064;&#1080;&#1092;&#1088;%200.0%20(&#1042;&#1085;&#1091;&#1090;&#1088;&#1080;%20&#1074;&#1085;&#1077;&#1096;&#1085;&#1077;%20&#1087;&#1083;&#1086;&#1097;%20&#1089;&#1077;&#1090;&#1080;)/&#1069;&#1053;%20-%20&#1085;&#1072;&#1088;&#1091;&#1078;%20&#1101;&#1083;&#1086;&#1089;&#1074;&#1077;&#1097;/&#1040;&#1085;&#1085;&#1091;&#1083;&#1080;&#1088;&#1086;&#1074;&#1072;&#1085;&#1086;" TargetMode="External"/><Relationship Id="rId3012" Type="http://schemas.openxmlformats.org/officeDocument/2006/relationships/hyperlink" Target="&#1057;&#1044;/&#1064;&#1080;&#1092;&#1088;%202.1.5,2.1.6,2.1.8..2.1.10,2.1.12,2.1.13,2.2.4..2.2.6/&#1055;&#1058;%20-%20&#1089;&#1080;&#1089;.%20&#1072;&#1074;&#1090;&#1086;&#1084;&#1072;&#1090;%20&#1087;&#1086;&#1078;&#1072;&#1088;&#1086;&#1090;" TargetMode="External"/><Relationship Id="rId140" Type="http://schemas.openxmlformats.org/officeDocument/2006/relationships/hyperlink" Target="&#1056;&#1044;/&#1064;&#1080;&#1092;&#1088;%202.1.9,%202.1.10,%202.2.5%20%20(&#1050;&#1086;&#1085;&#1074;&#1077;&#1081;&#1077;&#1088;&#1085;&#1072;&#1103;%20&#1075;&#1072;&#1083;&#1077;&#1088;&#1077;&#1103;%20&#8470;9,%2010,%20&#1055;&#1057;%20&#8470;5)/&#1055;&#1057;.&#1057;&#1059;&#1041;%20-%20&#1089;&#1080;&#1089;&#1090;&#1077;&#1084;.%20&#1087;&#1088;&#1086;&#1090;&#1080;&#1074;&#1086;&#1087;&#1086;&#1078;.%20&#1072;&#1074;&#1090;&#1086;&#1084;&#1072;&#1090;/&#1040;&#1085;&#1085;&#1091;&#1083;&#1080;&#1088;&#1086;&#1074;&#1072;&#1085;&#1086;" TargetMode="External"/><Relationship Id="rId6" Type="http://schemas.openxmlformats.org/officeDocument/2006/relationships/hyperlink" Target="&#1056;&#1044;\&#1064;&#1080;&#1092;&#1088;%202%20(&#1058;&#1088;&#1072;&#1085;&#1089;&#1087;&#1086;&#1088;&#1090;&#1085;&#1086;-&#1082;&#1086;&#1085;&#1074;%20&#1089;&#1080;&#1089;&#1090;&#1077;&#1084;&#1072;)\&#1040;&#1057;&#1059;&#1048;%20-%20&#1072;&#1074;&#1090;&#1086;&#1084;&#1072;&#1090;.%20&#1089;&#1080;&#1089;&#1090;.%20&#1091;&#1095;&#1077;&#1090;&#1072;\&#1040;&#1085;&#1085;&#1091;&#1083;&#1080;&#1088;&#1086;&#1074;&#1072;&#1085;&#1086;" TargetMode="External"/><Relationship Id="rId2778" Type="http://schemas.openxmlformats.org/officeDocument/2006/relationships/hyperlink" Target="&#1056;&#1044;/&#1064;&#1080;&#1092;&#1088;%200.0%20(&#1042;&#1085;&#1091;&#1090;&#1088;&#1080;%20&#1074;&#1085;&#1077;&#1096;&#1085;&#1077;%20&#1087;&#1083;&#1086;&#1097;%20&#1089;&#1077;&#1090;&#1080;)/&#1056;&#1058;&#1047;.&#1057;&#1059;&#1041;%20-%20&#1089;&#1080;&#1089;&#1090;.%20WI-FI/&#1040;&#1085;&#1085;&#1091;&#1083;&#1080;&#1088;" TargetMode="External"/><Relationship Id="rId2985" Type="http://schemas.openxmlformats.org/officeDocument/2006/relationships/hyperlink" Target="&#1057;&#1044;/&#1064;&#1080;&#1092;&#1088;%202.1.4%20(&#1050;&#1043;%20&#8470;4)/&#1050;&#1052;%20-%20&#1082;&#1086;&#1085;&#1089;&#1090;&#1088;%20&#1084;&#1077;&#1090;&#1072;&#1083;&#1083;" TargetMode="External"/><Relationship Id="rId957" Type="http://schemas.openxmlformats.org/officeDocument/2006/relationships/hyperlink" Target="&#1056;&#1044;/&#1064;&#1080;&#1092;&#1088;%202.2.3%20(&#1055;&#1077;&#1088;&#1077;&#1089;&#1099;&#1087;&#1085;&#1072;&#1103;%20&#1089;&#1090;&#1072;&#1085;&#1094;%20&#8470;3)/&#1042;&#1057;%20-%20&#1074;&#1086;&#1079;&#1076;&#1091;&#1093;&#1086;&#1089;&#1085;&#1072;&#1073;&#1078;/&#1040;&#1085;&#1085;&#1091;&#1083;&#1080;&#1088;&#1086;&#1074;&#1072;&#1085;&#1086;" TargetMode="External"/><Relationship Id="rId1587" Type="http://schemas.openxmlformats.org/officeDocument/2006/relationships/hyperlink" Target="&#1056;&#1044;/&#1064;&#1080;&#1092;&#1088;%202.1.11%20(&#1050;&#1043;%20&#8470;11)/&#1050;&#1046;%20-%20&#1082;&#1086;&#1085;&#1089;&#1090;&#1088;%20&#1078;&#1077;&#1083;&#1077;&#1079;&#1086;&#1073;/&#1050;&#1046;01%20-%20&#1057;&#1074;&#1072;&#1081;&#1085;&#1086;&#1077;%20&#1086;&#1089;&#1085;&#1086;&#1074;&#1072;&#1085;&#1080;&#1077;/&#1040;&#1085;&#1085;&#1091;&#1083;&#1080;&#1088;&#1086;&#1074;&#1072;&#1085;&#1086;" TargetMode="External"/><Relationship Id="rId1794" Type="http://schemas.openxmlformats.org/officeDocument/2006/relationships/hyperlink" Target="&#1056;&#1044;/&#1064;&#1080;&#1092;&#1088;%202.2.6%20(&#1055;&#1077;&#1088;&#1077;&#1089;&#1099;&#1087;&#1085;&#1072;&#1103;%20&#1089;&#1090;&#1072;&#1085;&#1094;%20&#8470;6)/&#1069;&#1054;&#1052;%20-%20&#1101;&#1083;.&#1086;&#1089;&#1074;&#1077;&#1097;/&#1040;&#1085;&#1085;&#1091;&#1083;&#1080;&#1088;&#1086;&#1074;&#1072;&#1085;&#1086;&#1075;" TargetMode="External"/><Relationship Id="rId2638" Type="http://schemas.openxmlformats.org/officeDocument/2006/relationships/hyperlink" Target="&#1056;&#1044;/&#1064;&#1080;&#1092;&#1088;%208.3%20(&#1050;&#1055;&#1055;%20&#8470;3)/&#1057;&#1057;%20-&#1089;&#1077;&#1090;&#1080;%20&#1089;&#1074;&#1103;&#1079;&#1080;/&#1040;&#1085;&#1085;&#1091;&#1083;&#1080;&#1088;&#1086;&#1074;&#1072;&#1085;&#1086;" TargetMode="External"/><Relationship Id="rId2845" Type="http://schemas.openxmlformats.org/officeDocument/2006/relationships/hyperlink" Target="&#1056;&#1044;/&#1064;&#1080;&#1092;&#1088;%208.4%20(&#1050;&#1055;&#1055;%20&#1089;&#1086;%20&#1089;&#1087;&#1077;&#1094;%20&#1087;&#1088;&#1086;&#1093;&#1086;&#1076;)/&#1054;&#1042;%20-%20&#1086;&#1090;&#1086;&#1087;&#1083;,%20&#1074;&#1077;&#1085;&#1090;,%20&#1082;&#1086;&#1085;&#1076;&#1080;&#1094;/&#1040;&#1085;&#1085;&#1091;&#1083;&#1080;&#1088;&#1086;&#1074;&#1072;&#1085;&#1086;" TargetMode="External"/><Relationship Id="rId86" Type="http://schemas.openxmlformats.org/officeDocument/2006/relationships/hyperlink" Target="&#1056;&#1044;\&#1064;&#1080;&#1092;&#1088;%200.0%20(&#1042;&#1085;&#1091;&#1090;&#1088;&#1080;%20&#1074;&#1085;&#1077;&#1096;&#1085;&#1077;%20&#1087;&#1083;&#1086;&#1097;%20&#1089;&#1077;&#1090;&#1080;)\&#1053;&#1042;&#1050;%20-%20&#1085;&#1072;&#1088;&#1091;&#1078;%20&#1089;&#1077;&#1090;&#1080;%20&#1074;&#1086;&#1076;&#1086;&#1089;&#1085;%20&#1082;&#1072;&#1085;&#1072;&#1083;&#1080;&#1079;\&#1053;&#1042;&#1050;\&#1048;&#1079;&#1084;.2\&#1048;&#1079;&#1084;.2%20&#1055;&#1054;&#1057;&#1051;&#1045;&#1044;&#1053;&#1048;&#1049;%201632-2021-00-&#1053;&#1042;&#1050;.&#1080;&#1079;&#1084;.2%20&#1086;&#1090;%2029.12.2023" TargetMode="External"/><Relationship Id="rId817" Type="http://schemas.openxmlformats.org/officeDocument/2006/relationships/hyperlink" Target="&#1056;&#1044;/&#1064;&#1080;&#1092;&#1088;%202.1.11%20(&#1050;&#1043;%20&#8470;11)/&#1040;&#1056;%20-%20&#1072;&#1088;&#1093;&#1080;&#1090;%20&#1088;&#1077;&#1096;" TargetMode="External"/><Relationship Id="rId1447" Type="http://schemas.openxmlformats.org/officeDocument/2006/relationships/hyperlink" Target="&#1056;&#1044;\&#1064;&#1080;&#1092;&#1088;%201.1%20(&#1057;&#1090;&#1072;&#1085;&#1094;&#1080;&#1103;%20&#1088;&#1072;&#1079;&#1075;&#1088;%20&#1074;&#1072;&#1075;&#1086;&#1085;&#1086;&#1074;)\&#1050;&#1046;%20-%20&#1082;&#1086;&#1085;&#1089;&#1090;&#1088;%20&#1078;&#1077;&#1083;&#1077;&#1079;&#1086;&#1073;\&#1050;&#1046;07\&#1040;&#1085;&#1085;&#1091;&#1083;&#1080;&#1088;&#1086;&#1074;&#1072;&#1085;&#1086;" TargetMode="External"/><Relationship Id="rId1654" Type="http://schemas.openxmlformats.org/officeDocument/2006/relationships/hyperlink" Target="&#1056;&#1044;/&#1064;&#1080;&#1092;&#1088;%208.2%20(&#1050;&#1055;&#1055;%20&#8470;2)/&#1040;&#1057;&#1059;&#1048;%20-%20&#1072;&#1074;&#1090;&#1086;&#1084;&#1072;&#1090;.%20&#1089;&#1080;&#1089;&#1090;.%20&#1091;&#1095;&#1077;&#1090;&#1072;/&#1040;&#1085;&#1085;&#1091;&#1083;&#1080;&#1088;&#1086;&#1074;&#1072;&#1085;&#1086;" TargetMode="External"/><Relationship Id="rId1861" Type="http://schemas.openxmlformats.org/officeDocument/2006/relationships/hyperlink" Target="&#1056;&#1044;/&#1064;&#1080;&#1092;&#1088;%208.3%20(&#1050;&#1055;&#1055;%20&#8470;3)/&#1048;&#1057;&#1041;%20-%20&#1080;&#1085;&#1090;&#1077;&#1075;&#1088;%20&#1089;&#1080;&#1089;&#1090;%20&#1073;&#1077;&#1079;&#1086;&#1087;/&#1040;&#1085;&#1085;&#1091;&#1083;&#1080;&#1088;&#1086;&#1074;&#1072;&#1085;&#1086;" TargetMode="External"/><Relationship Id="rId2705" Type="http://schemas.openxmlformats.org/officeDocument/2006/relationships/hyperlink" Target="&#1056;&#1044;\&#1064;&#1080;&#1092;&#1088;%202.2.3%20(&#1055;&#1077;&#1088;&#1077;&#1089;&#1099;&#1087;&#1085;&#1072;&#1103;%20&#1089;&#1090;&#1072;&#1085;&#1094;%20&#8470;3)\&#1054;&#1042;%20-%20&#1086;&#1090;&#1086;&#1087;&#1083;,%20&#1074;&#1077;&#1085;&#1090;,%20&#1082;&#1086;&#1085;&#1076;&#1080;&#1094;\&#1048;&#1079;&#1084;.2" TargetMode="External"/><Relationship Id="rId2912" Type="http://schemas.openxmlformats.org/officeDocument/2006/relationships/hyperlink" Target="&#1056;&#1044;/&#1064;&#1080;&#1092;&#1088;%203.3.%20(&#1050;&#1091;&#1087;&#1086;&#1083;&#1100;&#1085;&#1099;&#1077;%20&#1089;&#1082;&#1083;&#1072;&#1076;&#1099;%203.3.1...3.3.8)/3.3/&#1050;&#1052;%20-%20&#1082;&#1086;&#1085;&#1089;&#1090;&#1088;%20&#1084;&#1077;&#1090;&#1072;&#1083;&#1083;/&#1050;&#1052;2%20-%20&#1085;&#1072;&#1076;&#1082;&#1091;&#1087;.%20&#1075;&#1072;&#1083;&#1077;&#1088;&#1077;&#1103;/&#1040;&#1085;&#1085;&#1091;&#1083;&#1080;&#1088;&#1086;&#1074;&#1072;&#1085;&#1086;" TargetMode="External"/><Relationship Id="rId1307" Type="http://schemas.openxmlformats.org/officeDocument/2006/relationships/hyperlink" Target="&#1056;&#1044;/&#1064;&#1080;&#1092;&#1088;%202.2.3%20(&#1055;&#1077;&#1088;&#1077;&#1089;&#1099;&#1087;&#1085;&#1072;&#1103;%20&#1089;&#1090;&#1072;&#1085;&#1094;%20&#8470;3)/&#1050;&#1046;%20-%20&#1082;&#1086;&#1085;&#1089;&#1090;&#1088;%20&#1078;&#1077;&#1083;&#1077;&#1079;&#1086;&#1073;/&#1050;&#1046;1%20-%20&#1087;&#1077;&#1088;&#1077;&#1082;&#1088;&#1099;&#1090;&#1080;&#1103;/&#1040;&#1085;&#1085;&#1091;&#1083;&#1080;&#1088;&#1086;&#1074;&#1072;&#1085;&#1086;" TargetMode="External"/><Relationship Id="rId1514" Type="http://schemas.openxmlformats.org/officeDocument/2006/relationships/hyperlink" Target="&#1056;&#1044;/&#1064;&#1080;&#1092;&#1088;%202.1.2,%202.1.7%20(&#1050;&#1043;%20&#8470;2,%207)/&#1050;&#1046;%20-%20&#1082;&#1086;&#1085;&#1089;&#1090;&#1088;%20&#1078;&#1077;&#1083;&#1077;&#1079;&#1086;&#1073;/&#1050;&#1046;1/&#1040;&#1085;&#1085;&#1091;&#1083;&#1080;&#1088;&#1086;&#1074;&#1072;&#1085;&#1086;" TargetMode="External"/><Relationship Id="rId1721" Type="http://schemas.openxmlformats.org/officeDocument/2006/relationships/hyperlink" Target="&#1056;&#1044;\&#1064;&#1080;&#1092;&#1088;%202.2.3%20(&#1055;&#1077;&#1088;&#1077;&#1089;&#1099;&#1087;&#1085;&#1072;&#1103;%20&#1089;&#1090;&#1072;&#1085;&#1094;%20&#8470;3)\&#1054;&#1042;%20-%20&#1086;&#1090;&#1086;&#1087;&#1083;,%20&#1074;&#1077;&#1085;&#1090;,%20&#1082;&#1086;&#1085;&#1076;&#1080;&#1094;\&#1040;&#1085;&#1085;&#1091;&#1083;&#1080;&#1088;&#1086;&#1074;&#1072;&#1085;&#1086;" TargetMode="External"/><Relationship Id="rId13" Type="http://schemas.openxmlformats.org/officeDocument/2006/relationships/hyperlink" Target="&#1056;&#1044;\&#1064;&#1080;&#1092;&#1088;%208.2%20(&#1050;&#1055;&#1055;%20&#8470;2)\&#1040;&#1057;&#1059;&#1048;%20-%20&#1072;&#1074;&#1090;&#1086;&#1084;&#1072;&#1090;.%20&#1089;&#1080;&#1089;&#1090;.%20&#1091;&#1095;&#1077;&#1090;&#1072;\&#1040;&#1085;&#1085;&#1091;&#1083;&#1080;&#1088;&#1086;&#1074;&#1072;&#1085;&#1086;" TargetMode="External"/><Relationship Id="rId2288" Type="http://schemas.openxmlformats.org/officeDocument/2006/relationships/hyperlink" Target="&#1056;&#1044;\&#1064;&#1080;&#1092;&#1088;%202.2.4,%202.1.6%20(&#1055;&#1057;%20&#8470;4,%20&#1050;&#1043;%20&#8470;6)\&#1050;&#1052;%20-%20&#1082;&#1086;&#1085;&#1089;&#1090;&#1088;%20&#1084;&#1077;&#1090;&#1072;&#1083;&#1083;\&#1048;&#1079;&#1084;.6" TargetMode="External"/><Relationship Id="rId2495" Type="http://schemas.openxmlformats.org/officeDocument/2006/relationships/hyperlink" Target="&#1056;&#1044;/&#1064;&#1080;&#1092;&#1088;%207.1%20(&#1056;&#1052;&#1052;)/&#1050;&#1046;%20-%20&#1082;&#1086;&#1085;&#1089;&#1090;&#1088;%20&#1078;&#1077;&#1083;&#1077;&#1079;&#1086;&#1073;/&#1050;&#1046;1%20-%20&#1082;&#1086;&#1085;&#1089;&#1090;&#1088;.%20&#1078;&#1073;/&#1040;&#1085;&#1085;&#1091;&#1083;&#1080;&#1088;&#1086;&#1074;&#1072;&#1085;&#1086;" TargetMode="External"/><Relationship Id="rId467" Type="http://schemas.openxmlformats.org/officeDocument/2006/relationships/hyperlink" Target="&#1040;&#1055;&#1055;\2023\&#1040;&#1082;&#1090;%20&#1087;&#1088;&#1080;&#1077;&#1084;&#1072;-&#1087;&#1077;&#1088;&#1077;&#1076;&#1072;&#1095;&#1080;%20&#1056;&#1044;%20&#1055;&#1072;&#1088;&#1082;&#1085;&#1077;&#1092;&#1090;&#1100;%2015.06.2023.pdf" TargetMode="External"/><Relationship Id="rId1097" Type="http://schemas.openxmlformats.org/officeDocument/2006/relationships/hyperlink" Target="&#1040;&#1055;&#1055;\2023\&#1040;&#1082;&#1090;%20&#1087;&#1088;&#1080;&#1077;&#1084;&#1072;-&#1087;&#1077;&#1088;&#1077;&#1076;&#1072;&#1095;&#1080;%20&#1056;&#1044;%20&#1055;&#1072;&#1088;&#1082;&#1085;&#1077;&#1092;&#1090;&#1100;%2018.07.2023.pdf" TargetMode="External"/><Relationship Id="rId2148" Type="http://schemas.openxmlformats.org/officeDocument/2006/relationships/hyperlink" Target="&#1056;&#1044;/&#1064;&#1080;&#1092;&#1088;%205.2.3%20(&#1053;&#1072;&#1089;&#1086;&#1089;&#1085;%20&#1089;&#1090;%20&#1087;&#1086;&#1078;&#1072;&#1088;&#1086;&#1090;)/&#1055;&#1057;.&#1057;&#1059;&#1041;%20-%20&#1087;&#1088;&#1086;&#1090;&#1080;&#1074;&#1086;&#1087;%20&#1072;&#1074;&#1090;" TargetMode="External"/><Relationship Id="rId674" Type="http://schemas.openxmlformats.org/officeDocument/2006/relationships/hyperlink" Target="&#1040;&#1055;&#1055;\2022\&#1040;&#1082;&#1090;%20&#1087;&#1088;&#1080;&#1077;&#1084;&#1072;-&#1087;&#1077;&#1088;&#1077;&#1076;&#1072;&#1095;&#1080;%20&#1056;&#1044;%20&#1055;&#1072;&#1088;&#1082;&#1085;&#1077;&#1092;&#1090;&#1100;%2025.05.2022.pdf" TargetMode="External"/><Relationship Id="rId881" Type="http://schemas.openxmlformats.org/officeDocument/2006/relationships/hyperlink" Target="&#1056;&#1044;\&#1064;&#1080;&#1092;&#1088;%202.1.5%20(&#1050;&#1043;%20&#8470;5)\&#1040;&#1056;%20-%20&#1072;&#1088;&#1093;&#1080;&#1090;%20&#1088;&#1077;&#1096;" TargetMode="External"/><Relationship Id="rId2355" Type="http://schemas.openxmlformats.org/officeDocument/2006/relationships/hyperlink" Target="&#1056;&#1044;/&#1064;&#1080;&#1092;&#1088;%206.1%20(&#1040;&#1041;&#1050;)/&#1054;&#1042;%20-%20&#1086;&#1090;&#1086;&#1087;&#1083;,%20&#1074;&#1077;&#1085;&#1090;,%20&#1082;&#1086;&#1085;&#1076;&#1080;&#1094;/&#1040;&#1085;&#1085;&#1091;&#1083;&#1080;&#1088;&#1086;&#1074;&#1072;&#1085;&#1086;" TargetMode="External"/><Relationship Id="rId2562" Type="http://schemas.openxmlformats.org/officeDocument/2006/relationships/hyperlink" Target="&#1053;&#1072;&#1082;&#1083;&#1072;&#1076;&#1085;&#1099;&#1077;\2023\2023%2011%2023%20&#1041;&#1043;&#1048;_7088.pdf" TargetMode="External"/><Relationship Id="rId327" Type="http://schemas.openxmlformats.org/officeDocument/2006/relationships/hyperlink" Target="&#1056;&#1044;/&#1064;&#1080;&#1092;&#1088;%203.1%20(&#1050;&#1088;&#1099;&#1090;&#1099;&#1081;%20&#1089;&#1082;&#1083;&#1072;&#1076;%20%20&#8470;1)/AC%20-%20&#1040;&#1088;&#1093;&#1080;&#1090;&#1077;&#1082;&#1090;.-&#1089;&#1090;&#1088;&#1086;&#1080;&#1090;.%20&#1088;&#1077;&#1096;&#1077;&#1085;/&#1040;&#1085;&#1085;&#1091;&#1083;&#1080;&#1088;&#1086;&#1074;&#1072;&#1085;&#1086;" TargetMode="External"/><Relationship Id="rId534" Type="http://schemas.openxmlformats.org/officeDocument/2006/relationships/hyperlink" Target="&#1040;&#1055;&#1055;\2023\&#1040;&#1082;&#1090;%20&#1087;&#1088;&#1080;&#1077;&#1084;&#1072;-&#1087;&#1077;&#1088;&#1077;&#1076;&#1072;&#1095;&#1080;%20&#1056;&#1044;%20&#1055;&#1072;&#1088;&#1082;&#1085;&#1077;&#1092;&#1090;&#1100;%2026.10.2023-2.pdf" TargetMode="External"/><Relationship Id="rId741" Type="http://schemas.openxmlformats.org/officeDocument/2006/relationships/hyperlink" Target="&#1053;&#1072;&#1082;&#1083;&#1072;&#1076;&#1085;&#1099;&#1077;\2023\2023%2010%2020%20&#1041;&#1043;&#1048;_6238.pdf" TargetMode="External"/><Relationship Id="rId1164" Type="http://schemas.openxmlformats.org/officeDocument/2006/relationships/hyperlink" Target="&#1053;&#1072;&#1082;&#1083;&#1072;&#1076;&#1085;&#1099;&#1077;\2024\2024%2006%2007%20&#1041;&#1043;&#1048;_3183.pdf" TargetMode="External"/><Relationship Id="rId1371" Type="http://schemas.openxmlformats.org/officeDocument/2006/relationships/hyperlink" Target="&#1056;&#1044;/&#1064;&#1080;&#1092;&#1088;%202.2.7%20(&#1055;&#1088;&#1080;&#1074;&#1086;&#1076;&#1085;&#1072;&#1103;%20&#1089;&#1090;&#1072;&#1085;&#1094;&#1080;&#1103;)/&#1055;&#1059;%20-%20&#1087;&#1099;&#1083;&#1077;&#1091;&#1076;&#1072;&#1083;&#1077;&#1085;&#1080;&#1077;/&#1040;&#1085;&#1085;&#1091;&#1083;&#1080;&#1088;&#1086;&#1074;&#1072;&#1085;&#1086;" TargetMode="External"/><Relationship Id="rId2008" Type="http://schemas.openxmlformats.org/officeDocument/2006/relationships/hyperlink" Target="&#1056;&#1044;/&#1064;&#1080;&#1092;&#1088;%205.1.2%20(&#1058;&#1055;%20&#8470;2)/&#1069;&#1057;%20-%20&#1101;&#1083;&#1077;&#1082;&#1090;&#1088;&#1086;&#1089;&#1085;&#1072;&#1073;&#1078;/&#1040;&#1085;&#1085;&#1091;&#1083;&#1080;&#1088;&#1086;&#1074;&#1072;&#1085;&#1086;" TargetMode="External"/><Relationship Id="rId2215" Type="http://schemas.openxmlformats.org/officeDocument/2006/relationships/hyperlink" Target="&#1056;&#1044;\&#1064;&#1080;&#1092;&#1088;%205.2.3%20(&#1053;&#1072;&#1089;&#1086;&#1089;&#1085;%20&#1089;&#1090;%20&#1087;&#1086;&#1078;&#1072;&#1088;&#1086;&#1090;)\1372-2019-5.4-&#1040;&#1058;&#1061;%20-%20&#1072;&#1074;&#1090;.%20&#1090;&#1077;&#1093;&#1085;&#1080;&#1095;.%20&#1087;&#1088;&#1086;&#1094;\&#1040;&#1085;&#1085;&#1091;&#1083;&#1080;&#1088;&#1086;&#1074;&#1072;&#1085;&#1086;\&#1048;&#1079;&#1084;.0" TargetMode="External"/><Relationship Id="rId2422" Type="http://schemas.openxmlformats.org/officeDocument/2006/relationships/hyperlink" Target="&#1053;&#1072;&#1082;&#1083;&#1072;&#1076;&#1085;&#1099;&#1077;\2023\2023%2010%2005%20&#1041;&#1043;&#1048;_5857.pdf" TargetMode="External"/><Relationship Id="rId601" Type="http://schemas.openxmlformats.org/officeDocument/2006/relationships/hyperlink" Target="&#1040;&#1055;&#1055;\2022\&#1040;&#1082;&#1090;%20&#1087;&#1088;&#1080;&#1077;&#1084;&#1072;-&#1087;&#1077;&#1088;&#1077;&#1076;&#1072;&#1095;&#1080;%20&#1056;&#1044;%20&#1055;&#1072;&#1088;&#1082;&#1085;&#1077;&#1092;&#1090;&#1100;%2020.12.2022.pdf" TargetMode="External"/><Relationship Id="rId1024" Type="http://schemas.openxmlformats.org/officeDocument/2006/relationships/hyperlink" Target="&#1056;&#1044;/&#1064;&#1080;&#1092;&#1088;%202.2.5,%202.1.13%20(&#1055;&#1057;%20&#8470;5,%20&#1050;&#1043;%20&#8470;13)/&#1042;&#1057;%20-%20&#1074;&#1086;&#1079;&#1076;&#1091;&#1093;&#1086;&#1089;&#1085;&#1072;&#1073;&#1078;/&#1040;&#1085;&#1085;&#1091;&#1083;&#1080;&#1088;&#1086;&#1074;&#1072;&#1085;&#1086;" TargetMode="External"/><Relationship Id="rId1231" Type="http://schemas.openxmlformats.org/officeDocument/2006/relationships/hyperlink" Target="&#1053;&#1072;&#1082;&#1083;&#1072;&#1076;&#1085;&#1099;&#1077;\2024\2024%2006%2007%20&#1041;&#1043;&#1048;_3183.pdf" TargetMode="External"/><Relationship Id="rId3196" Type="http://schemas.openxmlformats.org/officeDocument/2006/relationships/hyperlink" Target="&#1056;&#1044;\&#1064;&#1080;&#1092;&#1088;%202.1.4%20(&#1050;&#1043;%20&#8470;4)\&#1055;&#1059;%20-%20&#1087;&#1099;&#1083;&#1077;&#1091;&#1076;&#1072;&#1083;&#1077;&#1085;&#1080;&#1077;\&#1088;&#1077;&#1074;.&#1042;" TargetMode="External"/><Relationship Id="rId3056" Type="http://schemas.openxmlformats.org/officeDocument/2006/relationships/hyperlink" Target="&#1053;&#1072;&#1082;&#1083;&#1072;&#1076;&#1085;&#1099;&#1077;\2025\2025%2001%2031%20&#1044;&#1055;-340.pdf" TargetMode="External"/><Relationship Id="rId3263" Type="http://schemas.openxmlformats.org/officeDocument/2006/relationships/hyperlink" Target="&#1053;&#1072;&#1082;&#1083;&#1072;&#1076;&#1085;&#1099;&#1077;\2023\2023%2009%2022%20&#1041;&#1043;&#1048;_5563.pdf" TargetMode="External"/><Relationship Id="rId184" Type="http://schemas.openxmlformats.org/officeDocument/2006/relationships/hyperlink" Target="&#1056;&#1044;\&#1064;&#1080;&#1092;&#1088;%202.1.12,%202.1.13,%202.2.6%20(&#1050;&#1043;%20&#8470;12,%2013,%20&#1055;&#1057;%20&#8470;6)\&#1055;&#1057;.&#1057;&#1059;&#1041;%20-%20&#1089;&#1080;&#1089;&#1090;%20&#1087;&#1088;&#1086;&#1090;&#1080;&#1074;&#1086;&#1087;%20&#1072;&#1074;&#1090;&#1086;&#1084;" TargetMode="External"/><Relationship Id="rId391" Type="http://schemas.openxmlformats.org/officeDocument/2006/relationships/hyperlink" Target="&#1056;&#1044;\&#1064;&#1080;&#1092;&#1088;%202.1.2,%202.1.7%20(&#1050;&#1043;%20&#8470;2,%207)\&#1040;&#1054;&#1042;\&#1088;&#1077;&#1074;.&#1040;" TargetMode="External"/><Relationship Id="rId1908" Type="http://schemas.openxmlformats.org/officeDocument/2006/relationships/hyperlink" Target="&#1056;&#1044;/&#1064;&#1080;&#1092;&#1088;%203.3.%20(&#1050;&#1091;&#1087;&#1086;&#1083;&#1100;&#1085;&#1099;&#1077;%20&#1089;&#1082;&#1083;&#1072;&#1076;&#1099;%203.3.1...3.3.8)/3.3.1..3.3.8/&#1050;&#1046;.&#1057;&#1059;&#1041;%20-%20&#1082;&#1086;&#1085;&#1089;&#1090;&#1088;%20&#1078;&#1077;&#1083;&#1077;&#1079;&#1086;&#1073;/&#1050;&#1046;05.&#1057;&#1059;&#1041;%20-%20&#1088;&#1086;&#1089;&#1090;&#1074;&#1077;&#1088;&#1082;&#1080;%20&#1080;%20&#1087;&#1086;&#1083;&#1099;/&#1040;&#1085;&#1085;&#1091;&#1083;&#1080;&#1088;&#1086;&#1074;&#1072;&#1085;&#1086;" TargetMode="External"/><Relationship Id="rId2072" Type="http://schemas.openxmlformats.org/officeDocument/2006/relationships/hyperlink" Target="&#1057;&#1044;\&#1064;&#1080;&#1092;&#1088;%203.3.%20(&#1050;&#1091;&#1087;&#1086;&#1083;&#1100;&#1085;&#1099;&#1077;%20&#1089;&#1082;&#1083;&#1072;&#1076;&#1099;%203.3.1...3.3.8)\&#1040;&#1054;&#1042;\&#1088;&#1077;&#1074;.&#1040;" TargetMode="External"/><Relationship Id="rId3123" Type="http://schemas.openxmlformats.org/officeDocument/2006/relationships/hyperlink" Target="&#1056;&#1044;\&#1064;&#1080;&#1092;&#1088;%203.2%20(&#1050;&#1088;&#1099;&#1090;&#1099;&#1081;%20&#1089;&#1082;&#1083;&#1072;&#1076;%20&#8470;2)\&#1040;&#1056;%20-%20&#1072;&#1088;&#1093;&#1080;&#1090;%20&#1088;&#1077;&#1096;" TargetMode="External"/><Relationship Id="rId251" Type="http://schemas.openxmlformats.org/officeDocument/2006/relationships/hyperlink" Target="&#1056;&#1044;/&#1064;&#1080;&#1092;&#1088;%202.1.2,%202.1.3,%202.1.7,%202.1.11,%202.2.3%20(&#1055;&#1057;%20&#8470;3,%20&#1050;&#1043;%20&#8470;2,%203,%207,%2011)/&#1055;&#1058;%20-%20&#1089;&#1080;&#1089;&#1090;&#1077;&#1084;.%20&#1072;&#1074;&#1090;.%20&#1087;&#1086;&#1078;&#1072;&#1088;&#1086;&#1090;/&#1040;&#1085;&#1085;&#1091;&#1083;&#1080;&#1088;&#1086;&#1074;&#1072;&#1085;&#1086;" TargetMode="External"/><Relationship Id="rId2889" Type="http://schemas.openxmlformats.org/officeDocument/2006/relationships/hyperlink" Target="&#1056;&#1044;\&#1064;&#1080;&#1092;&#1088;%208.6%20(&#1054;&#1075;&#1088;&#1072;&#1078;&#1076;%20&#1090;&#1077;&#1088;&#1088;&#1080;&#1090;%20&#1055;&#1055;)\&#1040;&#1057;%20-%20&#1072;&#1088;&#1093;&#1080;&#1090;%20&#1089;&#1090;&#1088;&#1086;&#1080;&#1090;%20&#1088;&#1077;&#1096;" TargetMode="External"/><Relationship Id="rId111" Type="http://schemas.openxmlformats.org/officeDocument/2006/relationships/hyperlink" Target="&#1056;&#1044;\&#1064;&#1080;&#1092;&#1088;%201.1,%201.2,%202.1.0%20(&#1057;&#1056;&#1042;,%20&#1047;&#1058;,%20&#1058;&#1086;&#1085;&#1085;&#1077;&#1083;&#1100;)\&#1058;&#1061;%20-%20&#1090;&#1077;&#1093;&#1085;&#1086;&#1083;&#1086;&#1075;&#1080;&#1103;%20&#1087;&#1088;&#1086;&#1080;&#1079;&#1074;&#1086;&#1076;&#1089;&#1090;&#1074;&#1072;" TargetMode="External"/><Relationship Id="rId1698" Type="http://schemas.openxmlformats.org/officeDocument/2006/relationships/hyperlink" Target="&#1056;&#1044;/&#1064;&#1080;&#1092;&#1088;%202.2.2%20(&#1055;&#1077;&#1088;&#1077;&#1089;&#1099;&#1087;&#1085;&#1072;&#1103;%20&#1089;&#1090;&#1072;&#1085;&#1094;%20&#8470;2)/&#1050;&#1046;%20-%20&#1082;&#1086;&#1085;&#1089;&#1090;&#1088;%20&#1078;&#1077;&#1083;&#1077;&#1079;&#1086;&#1073;/&#1050;&#1046;01%20-%20&#1089;&#1074;&#1072;&#1081;&#1085;&#1086;&#1077;%20&#1086;&#1089;&#1085;&#1086;&#1074;&#1072;&#1085;&#1080;&#1077;/&#1040;&#1085;&#1085;&#1091;&#1083;&#1080;&#1088;&#1086;&#1074;&#1072;&#1085;&#1086;" TargetMode="External"/><Relationship Id="rId2749" Type="http://schemas.openxmlformats.org/officeDocument/2006/relationships/hyperlink" Target="&#1040;&#1055;&#1055;\2023\&#1040;&#1082;&#1090;%20&#1087;&#1088;&#1080;&#1077;&#1084;&#1072;-&#1087;&#1077;&#1088;&#1077;&#1076;&#1072;&#1095;&#1080;%20&#1056;&#1044;%20&#1055;&#1072;&#1088;&#1082;&#1085;&#1077;&#1092;&#1090;&#1100;%2029.06.2023.pdf" TargetMode="External"/><Relationship Id="rId2956" Type="http://schemas.openxmlformats.org/officeDocument/2006/relationships/hyperlink" Target="&#1057;&#1044;/&#1064;&#1080;&#1092;&#1088;%202.1.2,%202.1.7%20(&#1050;&#1043;%20&#8470;2,%207)/&#1050;&#1046;%20-%20&#1082;&#1086;&#1085;&#1089;&#1090;&#1088;%20&#1078;&#1077;&#1083;&#1077;&#1079;&#1086;&#1073;/&#1050;&#1046;01%20-%20&#1089;&#1074;&#1072;&#1081;&#1085;&#1086;&#1077;%20&#1086;&#1089;&#1085;&#1086;&#1074;/&#1048;&#1079;&#1084;.0" TargetMode="External"/><Relationship Id="rId928" Type="http://schemas.openxmlformats.org/officeDocument/2006/relationships/hyperlink" Target="&#1056;&#1044;\&#1064;&#1080;&#1092;&#1088;%203.1%20(&#1050;&#1088;&#1099;&#1090;&#1099;&#1081;%20&#1089;&#1082;&#1083;&#1072;&#1076;%20%20&#8470;1)\&#1055;&#1059;%20-%20&#1087;&#1099;&#1083;&#1077;&#1091;&#1076;&#1072;&#1083;&#1077;&#1085;&#1080;&#1077;\&#1088;&#1077;&#1074;.&#1040;" TargetMode="External"/><Relationship Id="rId1558" Type="http://schemas.openxmlformats.org/officeDocument/2006/relationships/hyperlink" Target="&#1056;&#1044;/&#1064;&#1080;&#1092;&#1088;%202.1.4%20(&#1050;&#1043;%20&#8470;4)/&#1054;&#1047;&#1050;%20-%20&#1086;&#1075;&#1085;&#1077;&#1079;&#1072;&#1097;/&#1040;&#1085;&#1085;&#1091;&#1083;&#1080;&#1088;&#1086;&#1074;&#1072;&#1085;&#1086;" TargetMode="External"/><Relationship Id="rId1765" Type="http://schemas.openxmlformats.org/officeDocument/2006/relationships/hyperlink" Target="&#1057;&#1044;/&#1064;&#1080;&#1092;&#1088;%202.1.1%20(&#1050;&#1043;%20&#8470;1)/&#1042;&#1050;%20-%20&#1074;&#1086;&#1076;&#1086;&#1089;&#1085;&#1072;&#1073;&#1078;,%20&#1082;&#1072;&#1085;&#1072;&#1083;&#1080;&#1079;/&#1088;&#1077;&#1074;.&#1042;" TargetMode="External"/><Relationship Id="rId2609" Type="http://schemas.openxmlformats.org/officeDocument/2006/relationships/hyperlink" Target="&#1056;&#1044;/&#1064;&#1080;&#1092;&#1088;%208.2%20(&#1050;&#1055;&#1055;%20&#8470;2)/&#1048;&#1057;&#1041;%20-%20&#1080;&#1085;&#1090;&#1077;&#1075;&#1088;%20&#1089;&#1080;&#1089;&#1090;%20&#1073;&#1077;&#1079;&#1086;&#1087;/&#1040;&#1085;&#1085;&#1091;&#1083;&#1080;&#1088;&#1086;&#1074;&#1072;&#1085;&#1086;" TargetMode="External"/><Relationship Id="rId57" Type="http://schemas.openxmlformats.org/officeDocument/2006/relationships/hyperlink" Target="&#1056;&#1044;/&#1064;&#1080;&#1092;&#1088;%202.2.7,%202.1.3%20(&#1055;&#1057;,%20&#1050;&#1043;%20&#8470;3)/&#1055;&#1058;%20-%20&#1089;&#1080;&#1089;&#1090;%20&#1072;&#1074;&#1090;&#1086;&#1084;&#1072;&#1090;.%20&#1087;&#1086;&#1078;&#1072;&#1088;&#1086;&#1090;/&#1040;&#1085;&#1085;&#1091;&#1083;&#1080;&#1088;&#1086;&#1074;&#1072;&#1085;&#1086;" TargetMode="External"/><Relationship Id="rId1418" Type="http://schemas.openxmlformats.org/officeDocument/2006/relationships/hyperlink" Target="&#1056;&#1044;\&#1064;&#1080;&#1092;&#1088;%207.1%20(&#1056;&#1052;&#1052;)\&#1040;&#1056;%20-%20&#1072;&#1088;&#1093;&#1080;&#1090;%20&#1088;&#1077;&#1096;" TargetMode="External"/><Relationship Id="rId1972" Type="http://schemas.openxmlformats.org/officeDocument/2006/relationships/hyperlink" Target="&#1056;&#1044;/&#1064;&#1080;&#1092;&#1088;%203.3.9%20(&#1050;&#1091;&#1087;&#1086;&#1083;&#1100;&#1085;&#1099;&#1081;%20&#1089;&#1082;&#1083;&#1072;&#1076;.%20&#1069;&#1083;.&#1087;&#1086;&#1084;&#1077;&#1097;&#1077;&#1085;&#1080;&#1077;)/&#1050;&#1046;%20-%20&#1082;&#1086;&#1085;&#1089;&#1090;&#1088;%20&#1078;&#1077;&#1083;&#1077;&#1079;&#1086;&#1073;/&#1040;&#1085;&#1085;&#1091;&#1083;&#1080;&#1088;" TargetMode="External"/><Relationship Id="rId2816" Type="http://schemas.openxmlformats.org/officeDocument/2006/relationships/hyperlink" Target="&#1056;&#1044;\&#1064;&#1080;&#1092;&#1088;%202.2.7%20(&#1055;&#1088;&#1080;&#1074;&#1086;&#1076;&#1085;&#1072;&#1103;%20&#1089;&#1090;&#1072;&#1085;&#1094;&#1080;&#1103;)\&#1069;&#1054;&#1052;%20-%20&#1101;&#1083;.&#1086;&#1089;&#1074;&#1077;&#1097;\&#1048;&#1079;&#1084;.1" TargetMode="External"/><Relationship Id="rId1625" Type="http://schemas.openxmlformats.org/officeDocument/2006/relationships/hyperlink" Target="&#1056;&#1044;/&#1064;&#1080;&#1092;&#1088;%202.2.1%20(&#1055;&#1077;&#1088;&#1077;&#1089;&#1099;&#1087;&#1085;&#1072;&#1103;%20&#1089;&#1090;&#1072;&#1085;&#1094;%20&#8470;1)/&#1040;&#1054;&#1042;%20-%20&#1072;&#1074;&#1090;&#1086;&#1084;&#1072;&#1090;&#1080;&#1079;%20&#1089;&#1080;&#1089;&#1090;%20&#1086;&#1090;&#1086;&#1087;&#1083;/&#1040;&#1085;&#1085;&#1091;&#1083;&#1080;&#1088;&#1086;&#1074;&#1072;&#1085;&#1086;" TargetMode="External"/><Relationship Id="rId1832" Type="http://schemas.openxmlformats.org/officeDocument/2006/relationships/hyperlink" Target="&#1056;&#1044;/&#1064;&#1080;&#1092;&#1088;%203.1%20(&#1050;&#1088;&#1099;&#1090;&#1099;&#1081;%20&#1089;&#1082;&#1083;&#1072;&#1076;%20%20&#8470;1)/&#1050;&#1052;%20-%20&#1082;&#1086;&#1085;&#1089;&#1090;&#1088;%20&#1084;&#1077;&#1090;&#1072;&#1083;&#1083;/&#1050;&#1052;1%20-%20&#1087;&#1088;&#1080;&#1074;&#1086;&#1076;&#1085;&#1072;&#1103;%20&#1073;&#1072;&#1096;&#1085;&#1103;/&#1040;&#1085;&#1085;&#1091;&#1083;&#1080;&#1088;&#1086;&#1074;&#1072;&#1085;&#1086;/&#1048;&#1079;&#1084;.0/1632-2021-3.1-&#1050;&#1052;.1_0_0_RU_IFC" TargetMode="External"/><Relationship Id="rId2399" Type="http://schemas.openxmlformats.org/officeDocument/2006/relationships/hyperlink" Target="&#1057;&#1044;/&#1064;&#1080;&#1092;&#1088;%201.1,%201.2%20(&#1057;&#1056;&#1042;,%20&#1047;&#1076;&#1072;&#1085;&#1080;&#1077;%20&#1090;&#1088;&#1072;&#1085;&#1089;&#1073;)/&#1055;&#1057;%20-%20&#1089;&#1080;&#1089;.%20&#1087;&#1088;&#1086;&#1090;&#1080;&#1074;&#1086;&#1087;.%20&#1072;&#1074;&#1090;&#1086;&#1084;&#1072;&#1090;/&#1088;&#1077;&#1074;.&#1040;" TargetMode="External"/><Relationship Id="rId578" Type="http://schemas.openxmlformats.org/officeDocument/2006/relationships/hyperlink" Target="&#1040;&#1055;&#1055;\2022\&#1040;&#1082;&#1090;%20&#1087;&#1088;&#1080;&#1077;&#1084;&#1072;-&#1087;&#1077;&#1088;&#1077;&#1076;&#1072;&#1095;&#1080;%20&#1056;&#1044;%20&#1055;&#1072;&#1088;&#1082;&#1085;&#1077;&#1092;&#1090;&#1100;%2020.06.2022.pdf" TargetMode="External"/><Relationship Id="rId785" Type="http://schemas.openxmlformats.org/officeDocument/2006/relationships/hyperlink" Target="&#1056;&#1044;/&#1064;&#1080;&#1092;&#1088;%202.1.2,%202.1.7%20(&#1050;&#1043;%20&#8470;2,%207)/&#1040;&#1056;%20-%20&#1072;&#1088;&#1093;&#1080;&#1090;%20&#1088;&#1077;&#1096;/&#1040;&#1056;1%20-%20&#1074;%20&#1086;&#1089;&#1103;&#1093;%201-7/&#1040;&#1085;&#1085;&#1091;&#1083;&#1080;&#1088;&#1086;&#1074;&#1072;&#1085;&#1086;" TargetMode="External"/><Relationship Id="rId992" Type="http://schemas.openxmlformats.org/officeDocument/2006/relationships/hyperlink" Target="&#1053;&#1072;&#1082;&#1083;&#1072;&#1076;&#1085;&#1099;&#1077;\2024\2024%2005%2023%20&#1041;&#1043;&#1048;_2680.pdf" TargetMode="External"/><Relationship Id="rId2259" Type="http://schemas.openxmlformats.org/officeDocument/2006/relationships/hyperlink" Target="&#1056;&#1044;/&#1064;&#1080;&#1092;&#1088;%205.3%20(&#1050;&#1086;&#1090;&#1077;&#1083;&#1100;&#1085;&#1072;&#1103;)/&#1040;&#1043;&#1057;&#1042;%20-%20&#1072;&#1074;&#1090;&#1086;&#1084;&#1072;&#1090;&#1080;&#1079;%20&#1075;&#1072;&#1079;&#1086;&#1089;&#1085;/&#1040;&#1085;&#1085;&#1091;&#1083;&#1080;&#1088;&#1086;&#1074;&#1072;&#1085;&#1086;" TargetMode="External"/><Relationship Id="rId2466" Type="http://schemas.openxmlformats.org/officeDocument/2006/relationships/hyperlink" Target="&#1056;&#1044;/&#1064;&#1080;&#1092;&#1088;%207.4%20(&#1055;&#1091;&#1085;&#1082;&#1090;%20&#1086;&#1073;&#1086;&#1075;&#1088;&#1077;&#1074;&#1072;)/&#1058;&#1058;%20-%20&#1090;&#1077;&#1093;&#1085;&#1080;&#1095;%20&#1090;&#1088;&#1077;&#1073;" TargetMode="External"/><Relationship Id="rId2673" Type="http://schemas.openxmlformats.org/officeDocument/2006/relationships/hyperlink" Target="&#1040;&#1055;&#1055;\2022\&#1040;&#1082;&#1090;%20&#1087;&#1088;&#1080;&#1077;&#1084;&#1072;-&#1087;&#1077;&#1088;&#1077;&#1076;&#1072;&#1095;&#1080;%20&#1056;&#1044;%20&#1055;&#1072;&#1088;&#1082;&#1085;&#1077;&#1092;&#1090;&#1100;%2016.08.2022.pdf" TargetMode="External"/><Relationship Id="rId2880" Type="http://schemas.openxmlformats.org/officeDocument/2006/relationships/hyperlink" Target="&#1056;&#1044;/&#1064;&#1080;&#1092;&#1088;%208.4%20(&#1050;&#1055;&#1055;%20&#1089;&#1086;%20&#1089;&#1087;&#1077;&#1094;%20&#1087;&#1088;&#1086;&#1093;&#1086;&#1076;)/&#1069;&#1057;%20-%20&#1089;&#1080;&#1089;&#1090;%20&#1073;&#1077;&#1089;&#1087;%20&#1101;&#1083;&#1077;&#1082;&#1090;&#1088;&#1089;&#1085;/1632-2021-8.4-&#1069;&#1057;1.&#1057;&#1059;&#1041;%20-%20&#1087;&#1086;&#1076;&#1088;&#1072;&#1079;&#1076;&#1077;&#1083;.%20&#1087;&#1086;&#1075;&#1088;&#1072;&#1085;&#1080;&#1095;.%20&#1082;&#1086;&#1085;&#1090;&#1088;/&#1040;&#1085;&#1085;&#1091;&#1083;&#1080;&#1088;&#1086;&#1074;&#1072;&#1085;&#1086;" TargetMode="External"/><Relationship Id="rId438" Type="http://schemas.openxmlformats.org/officeDocument/2006/relationships/hyperlink" Target="&#1057;&#1044;\&#1064;&#1080;&#1092;&#1088;%202.2.7,%202.1.3%20(&#1055;&#1057;,%20&#1050;&#1043;%20&#8470;3)\&#1055;&#1058;%20-%20&#1089;&#1080;&#1089;.%20&#1087;&#1086;&#1078;&#1072;&#1088;&#1086;&#1090;&#1091;&#1096;\&#1088;&#1077;&#1074;.&#1057;" TargetMode="External"/><Relationship Id="rId645" Type="http://schemas.openxmlformats.org/officeDocument/2006/relationships/hyperlink" Target="&#1040;&#1055;&#1055;\2024\&#1040;&#1055;&#1055;%20&#1056;&#1044;%20&#1055;&#1072;&#1088;&#1082;&#1085;&#1077;&#1092;&#1090;&#1100;%2012.02.2024.pdf" TargetMode="External"/><Relationship Id="rId852" Type="http://schemas.openxmlformats.org/officeDocument/2006/relationships/hyperlink" Target="&#1056;&#1044;/&#1064;&#1080;&#1092;&#1088;%202.1.2,%202.1.7%20(&#1050;&#1043;%20&#8470;2,%207)/&#1050;&#1046;%20-%20&#1082;&#1086;&#1085;&#1089;&#1090;&#1088;%20&#1078;&#1077;&#1083;&#1077;&#1079;&#1086;&#1073;/&#1050;&#1046;01/&#1040;&#1085;&#1085;&#1091;&#1083;&#1080;&#1088;&#1086;&#1074;&#1072;&#1085;&#1086;" TargetMode="External"/><Relationship Id="rId1068" Type="http://schemas.openxmlformats.org/officeDocument/2006/relationships/hyperlink" Target="&#1057;&#1044;\&#1064;&#1080;&#1092;&#1088;%203.1%20(&#1050;&#1088;&#1099;&#1090;&#1099;&#1081;%20&#1089;&#1082;&#1083;&#1072;&#1076;%20&#8470;1)\&#1055;&#1058;%20-%20&#1089;&#1080;&#1089;.%20&#1087;&#1086;&#1078;&#1072;&#1088;&#1086;&#1090;&#1091;&#1096;\&#1088;&#1077;&#1074;.&#1057;" TargetMode="External"/><Relationship Id="rId1275" Type="http://schemas.openxmlformats.org/officeDocument/2006/relationships/hyperlink" Target="&#1056;&#1044;\&#1064;&#1080;&#1092;&#1088;%203.1%20(&#1050;&#1088;&#1099;&#1090;&#1099;&#1081;%20&#1089;&#1082;&#1083;&#1072;&#1076;%20%20&#8470;1)\&#1050;&#1046;%20-&#1082;&#1086;&#1085;&#1089;&#1090;&#1088;%20&#1078;&#1077;&#1083;&#1077;&#1079;&#1086;&#1073;\&#1050;&#1046;1.&#1057;&#1059;&#1041;%20-%20&#1092;&#1091;&#1085;&#1076;&#1072;&#1084;&#1077;&#1085;&#1090;&#1099;\&#1040;&#1085;&#1085;&#1091;&#1083;&#1080;&#1088;&#1086;&#1074;&#1072;&#1085;&#1086;\&#1048;&#1079;&#1084;.2" TargetMode="External"/><Relationship Id="rId1482" Type="http://schemas.openxmlformats.org/officeDocument/2006/relationships/hyperlink" Target="&#1056;&#1044;/&#1064;&#1080;&#1092;&#1088;%201.2%20(&#1047;&#1076;&#1072;&#1085;&#1080;&#1077;%20&#1090;&#1088;&#1072;&#1085;&#1089;&#1073;&#1086;&#1088;&#1076;&#1077;&#1088;&#1072;)/&#1050;&#1046;%20-%20&#1082;&#1086;&#1085;&#1089;&#1090;&#1088;%20&#1078;&#1077;&#1083;&#1077;&#1079;&#1086;&#1073;/&#1050;&#1046;02/&#1040;&#1085;&#1085;&#1091;&#1083;&#1080;&#1088;&#1086;&#1074;&#1072;&#1085;&#1086;" TargetMode="External"/><Relationship Id="rId2119" Type="http://schemas.openxmlformats.org/officeDocument/2006/relationships/hyperlink" Target="&#1053;&#1072;&#1082;&#1083;&#1072;&#1076;&#1085;&#1099;&#1077;\2023\2023%2009%2019%204.pdf" TargetMode="External"/><Relationship Id="rId2326" Type="http://schemas.openxmlformats.org/officeDocument/2006/relationships/hyperlink" Target="&#1053;&#1072;&#1082;&#1083;&#1072;&#1076;&#1085;&#1099;&#1077;\2024\2024%2010%2031%20&#1041;&#1043;&#1048;_5889.pdf" TargetMode="External"/><Relationship Id="rId2533" Type="http://schemas.openxmlformats.org/officeDocument/2006/relationships/hyperlink" Target="&#1056;&#1044;\&#1064;&#1080;&#1092;&#1088;%207.1%20(&#1056;&#1052;&#1052;)\&#1058;&#1061;%20-%20&#1090;&#1077;&#1093;&#1085;&#1086;&#1083;&#1086;&#1075;%20&#1087;&#1088;&#1086;&#1080;&#1079;&#1074;" TargetMode="External"/><Relationship Id="rId2740" Type="http://schemas.openxmlformats.org/officeDocument/2006/relationships/hyperlink" Target="&#1040;&#1055;&#1055;\2023\&#1040;&#1082;&#1090;%20&#1087;&#1088;&#1080;&#1077;&#1084;&#1072;-&#1087;&#1077;&#1088;&#1077;&#1076;&#1072;&#1095;&#1080;%20&#1056;&#1044;%20&#1055;&#1072;&#1088;&#1082;&#1085;&#1077;&#1092;&#1090;&#1100;%2004.07.2023.pdf" TargetMode="External"/><Relationship Id="rId505" Type="http://schemas.openxmlformats.org/officeDocument/2006/relationships/hyperlink" Target="&#1040;&#1055;&#1055;\2023\&#1040;&#1082;&#1090;%20&#1087;&#1088;&#1080;&#1077;&#1084;&#1072;-&#1087;&#1077;&#1088;&#1077;&#1076;&#1072;&#1095;&#1080;%20&#1056;&#1044;%20&#1055;&#1072;&#1088;&#1082;&#1085;&#1077;&#1092;&#1090;&#1100;%2017.08.2023.pdf" TargetMode="External"/><Relationship Id="rId712" Type="http://schemas.openxmlformats.org/officeDocument/2006/relationships/hyperlink" Target="&#1053;&#1072;&#1082;&#1083;&#1072;&#1076;&#1085;&#1099;&#1077;\2024\2024%2002%2009%20&#1041;&#1043;&#1048;_744.pdf" TargetMode="External"/><Relationship Id="rId1135" Type="http://schemas.openxmlformats.org/officeDocument/2006/relationships/hyperlink" Target="&#1056;&#1044;/&#1064;&#1080;&#1092;&#1088;%202.2.1,%202.1.1%20(&#1055;&#1077;&#1088;&#1077;&#1089;&#1099;&#1087;&#1085;&#1072;&#1103;%20&#1089;&#1090;&#1072;&#1085;&#1094;%20&#8470;1,%20&#1050;&#1086;&#1085;&#1074;&#1077;&#1081;&#1077;&#1088;&#1085;&#1072;&#1103;%20&#1075;&#1072;&#1083;&#1077;&#1088;&#1077;&#1103;%20&#8470;1)/&#1058;&#1061;-%20&#1090;&#1077;&#1093;&#1085;&#1086;&#1083;&#1086;&#1075;&#1080;&#1103;%20&#1087;&#1088;&#1086;&#1080;&#1079;&#1074;&#1086;&#1076;&#1089;&#1090;&#1074;&#1072;/&#1040;&#1085;&#1085;&#1091;&#1083;&#1080;&#1088;&#1086;&#1074;&#1072;&#1085;&#1086;" TargetMode="External"/><Relationship Id="rId1342" Type="http://schemas.openxmlformats.org/officeDocument/2006/relationships/hyperlink" Target="&#1056;&#1044;\&#1064;&#1080;&#1092;&#1088;%202.2.3%20(&#1055;&#1077;&#1088;&#1077;&#1089;&#1099;&#1087;&#1085;&#1072;&#1103;%20&#1089;&#1090;&#1072;&#1085;&#1094;%20&#8470;3)\&#1058;&#1061;%20-%20&#1090;&#1077;&#1093;&#1085;&#1086;&#1083;&#1086;&#1075;&#1080;&#1103;%20&#1087;&#1088;&#1086;&#1080;&#1079;&#1074;&#1086;&#1076;&#1089;&#1090;&#1074;&#1072;" TargetMode="External"/><Relationship Id="rId1202" Type="http://schemas.openxmlformats.org/officeDocument/2006/relationships/hyperlink" Target="&#1057;&#1044;\&#1064;&#1080;&#1092;&#1088;%202.2.6%20(&#1055;&#1057;%20&#8470;6)\&#1069;&#1054;&#1052;\&#1088;&#1077;&#1074;.&#1040;" TargetMode="External"/><Relationship Id="rId2600" Type="http://schemas.openxmlformats.org/officeDocument/2006/relationships/hyperlink" Target="&#1056;&#1044;/&#1064;&#1080;&#1092;&#1088;%208.2%20(&#1050;&#1055;&#1055;%20&#8470;2)/&#1040;&#1056;%20-%20&#1072;&#1088;&#1093;&#1080;&#1090;%20&#1088;&#1077;&#1096;" TargetMode="External"/><Relationship Id="rId3167" Type="http://schemas.openxmlformats.org/officeDocument/2006/relationships/hyperlink" Target="&#1040;&#1055;&#1055;\2025\&#1057;&#1044;\25-4%20&#1040;&#1055;&#1055;%20&#1057;&#1044;%20&#1053;&#1043;&#1069;&#1052;%2007.03.2025.pdf" TargetMode="External"/><Relationship Id="rId295" Type="http://schemas.openxmlformats.org/officeDocument/2006/relationships/hyperlink" Target="&#1056;&#1044;/&#1064;&#1080;&#1092;&#1088;%201.1%20(&#1057;&#1090;&#1072;&#1085;&#1094;&#1080;&#1103;%20&#1088;&#1072;&#1079;&#1075;&#1088;%20&#1074;&#1072;&#1075;&#1086;&#1085;&#1086;&#1074;)/&#1042;&#1057;%20-%20&#1074;&#1086;&#1079;&#1076;&#1091;&#1093;&#1086;&#1089;&#1085;&#1072;&#1073;&#1078;/&#1040;&#1085;&#1085;&#1091;&#1083;&#1080;&#1088;&#1086;&#1074;&#1072;&#1085;&#1086;" TargetMode="External"/><Relationship Id="rId2183" Type="http://schemas.openxmlformats.org/officeDocument/2006/relationships/hyperlink" Target="&#1053;&#1072;&#1082;&#1083;&#1072;&#1076;&#1085;&#1099;&#1077;\2023\2023%2003%2003%20&#1041;&#1043;&#1048;_1015.pdf" TargetMode="External"/><Relationship Id="rId2390" Type="http://schemas.openxmlformats.org/officeDocument/2006/relationships/hyperlink" Target="&#1040;&#1055;&#1055;\2024\&#1054;&#1054;&#1054;%20&#1040;&#1083;&#1077;&#1082;&#1086;&#1085;-&#1056;&#1091;&#1089;\2411-2%20&#1040;&#1055;&#1055;%20&#1056;&#1044;%20&#1040;&#1083;&#1077;&#1082;&#1086;&#1085;-&#1056;&#1091;&#1089;%2011.11.2024.pdf" TargetMode="External"/><Relationship Id="rId3027" Type="http://schemas.openxmlformats.org/officeDocument/2006/relationships/hyperlink" Target="&#1040;&#1055;&#1055;\2023\&#1040;&#1082;&#1090;%20&#1087;&#1088;&#1080;&#1077;&#1084;&#1072;-&#1087;&#1077;&#1088;&#1077;&#1076;&#1072;&#1095;&#1080;%20&#1056;&#1044;%20&#1055;&#1072;&#1088;&#1082;&#1085;&#1077;&#1092;&#1090;&#1100;%2028.11.2023.pdf" TargetMode="External"/><Relationship Id="rId3234" Type="http://schemas.openxmlformats.org/officeDocument/2006/relationships/hyperlink" Target="&#1040;&#1055;&#1055;\2025\&#1056;&#1044;\25-10%20&#1040;&#1055;&#1055;%20&#1056;&#1044;%20&#1053;&#1043;&#1069;&#1052;%2027.03.2025.pdf" TargetMode="External"/><Relationship Id="rId155" Type="http://schemas.openxmlformats.org/officeDocument/2006/relationships/hyperlink" Target="&#1056;&#1044;/&#1064;&#1080;&#1092;&#1088;%202.1.0,%202.2.1%20(&#1058;&#1086;&#1085;&#1085;&#1077;&#1083;&#1100;%20&#1055;&#1057;%20&#8470;1)/&#1055;&#1057;.&#1057;&#1059;&#1041;%20-%20&#1089;&#1080;&#1089;&#1090;%20&#1087;&#1088;&#1086;&#1090;&#1080;&#1074;&#1086;&#1087;%20&#1072;&#1074;&#1090;/&#1040;&#1085;&#1085;&#1091;&#1083;&#1080;&#1088;&#1086;&#1074;&#1072;&#1085;&#1086;/&#1048;&#1079;&#1084;.1/&#1040;&#1085;&#1085;&#1091;&#1083;&#1080;&#1088;" TargetMode="External"/><Relationship Id="rId362" Type="http://schemas.openxmlformats.org/officeDocument/2006/relationships/hyperlink" Target="&#1056;&#1044;\&#1064;&#1080;&#1092;&#1088;%200.0%20(&#1042;&#1085;&#1091;&#1090;&#1088;&#1080;%20&#1074;&#1085;&#1077;&#1096;&#1085;&#1077;%20&#1087;&#1083;&#1086;&#1097;%20&#1089;&#1077;&#1090;&#1080;)\&#1069;&#1057;1.&#1057;&#1059;&#1041;%20-%20&#1074;&#1085;&#1091;&#1090;&#1088;&#1080;&#1087;&#1083;&#1086;&#1097;.%20&#1089;&#1077;&#1090;&#1080;%20&#1101;&#1083;&#1077;&#1082;&#1090;&#1088;&#1086;&#1089;&#1085;&#1072;&#1073;\&#1040;&#1085;&#1085;&#1091;&#1083;&#1080;&#1088;&#1086;&#1074;&#1072;&#1085;&#1085;&#1086;" TargetMode="External"/><Relationship Id="rId2043" Type="http://schemas.openxmlformats.org/officeDocument/2006/relationships/hyperlink" Target="&#1056;&#1044;\&#1064;&#1080;&#1092;&#1088;%205.2.1%20(&#1054;&#1095;&#1080;&#1089;&#1090;&#1085;&#1099;&#1077;%20&#1089;&#1086;&#1086;&#1088;&#1091;&#1078;&#1077;&#1085;&#1080;&#1103;%20&#1082;&#1072;&#1085;&#1072;&#1083;&#1080;&#1079;&#1072;&#1094;&#1080;&#1080;%20&#1069;&#1050;&#1054;&#1057;)\&#1040;&#1058;&#1061;%20-&#1072;&#1074;&#1090;&#1086;&#1084;&#1072;&#1090;.%20&#1090;&#1077;&#1093;&#1085;.%20&#1087;&#1088;&#1086;&#1094;&#1077;&#1089;\&#1040;&#1058;&#1061;2%20-%20&#1073;&#1088;&#1086;&#1096;&#1102;&#1088;&#1072;%201" TargetMode="External"/><Relationship Id="rId2250" Type="http://schemas.openxmlformats.org/officeDocument/2006/relationships/hyperlink" Target="&#1056;&#1044;/&#1064;&#1080;&#1092;&#1088;%205.3%20(&#1050;&#1086;&#1090;&#1077;&#1083;&#1100;&#1085;&#1072;&#1103;)/&#1058;&#1052;%20-%20&#1090;&#1077;&#1087;&#1083;&#1086;&#1084;&#1077;&#1093;%20&#1088;&#1077;&#1096;/&#1040;&#1085;&#1085;&#1091;&#1083;&#1080;&#1088;&#1086;&#1074;&#1072;&#1085;&#1086;" TargetMode="External"/><Relationship Id="rId222" Type="http://schemas.openxmlformats.org/officeDocument/2006/relationships/hyperlink" Target="&#1056;&#1044;/&#1064;&#1080;&#1092;&#1088;%203.2%20(&#1050;&#1088;&#1099;&#1090;&#1099;&#1081;%20&#1089;&#1082;&#1083;&#1072;&#1076;%20&#8470;2)/&#1069;&#1054;&#1052;+&#1057;&#1069;&#1054;%20-%20&#1101;&#1083;%20&#1086;&#1089;&#1074;&#1077;&#1097;/&#1040;&#1085;&#1085;&#1091;&#1083;&#1080;&#1088;&#1086;&#1074;&#1072;&#1085;&#1086;" TargetMode="External"/><Relationship Id="rId2110" Type="http://schemas.openxmlformats.org/officeDocument/2006/relationships/hyperlink" Target="&#1056;&#1044;/&#1064;&#1080;&#1092;&#1088;%205.2.1%20(&#1054;&#1095;&#1080;&#1089;&#1090;&#1085;&#1099;&#1077;%20&#1089;&#1086;&#1086;&#1088;&#1091;&#1078;&#1077;&#1085;&#1080;&#1103;%20&#1082;&#1072;&#1085;&#1072;&#1083;&#1080;&#1079;&#1072;&#1094;&#1080;&#1080;%20&#1069;&#1050;&#1054;&#1057;)/&#1069;&#1054;&#1052;%20-%20&#1101;&#1083;&#1077;&#1082;&#1090;&#1088;&#1086;&#1086;&#1073;&#1086;&#1088;.%20&#1080;%20&#1101;&#1083;&#1077;&#1082;&#1090;&#1088;&#1086;&#1086;&#1089;&#1074;/&#1040;&#1085;&#1085;&#1091;&#1083;&#1080;&#1088;&#1086;&#1074;&#1072;&#1085;&#1086;" TargetMode="External"/><Relationship Id="rId1669" Type="http://schemas.openxmlformats.org/officeDocument/2006/relationships/hyperlink" Target="&#1056;&#1044;/&#1064;&#1080;&#1092;&#1088;%202.2.1%20(&#1055;&#1077;&#1088;&#1077;&#1089;&#1099;&#1087;&#1085;&#1072;&#1103;%20&#1089;&#1090;&#1072;&#1085;&#1094;%20&#8470;1)/&#1050;&#1046;%20-%20&#1082;&#1086;&#1085;&#1089;&#1090;&#1088;%20&#1078;&#1077;&#1083;&#1077;&#1079;&#1086;&#1073;/&#1050;&#1046;02/&#1040;&#1085;&#1085;&#1091;&#1083;&#1080;&#1088;&#1086;&#1074;&#1072;&#1085;&#1086;" TargetMode="External"/><Relationship Id="rId1876" Type="http://schemas.openxmlformats.org/officeDocument/2006/relationships/hyperlink" Target="&#1056;&#1044;/&#1064;&#1080;&#1092;&#1088;%203.2%20(&#1050;&#1088;&#1099;&#1090;&#1099;&#1081;%20&#1089;&#1082;&#1083;&#1072;&#1076;%20&#8470;2)/&#1050;&#1044;%20-%20&#1082;&#1086;&#1085;&#1089;&#1090;&#1088;%20&#1076;&#1077;&#1088;&#1077;&#1074;/&#1040;&#1085;&#1085;&#1091;&#1083;&#1080;&#1088;&#1086;&#1074;&#1072;&#1085;&#1086;" TargetMode="External"/><Relationship Id="rId2927" Type="http://schemas.openxmlformats.org/officeDocument/2006/relationships/hyperlink" Target="&#1057;&#1044;/&#1064;&#1080;&#1092;&#1088;%201.1,%201.2,%202.1.0%20(&#1057;&#1056;&#1042;,%20&#1047;&#1058;,%20&#1058;&#1086;&#1085;&#1085;&#1077;&#1083;&#1100;)/&#1040;&#1056;%20-%20&#1072;&#1088;&#1093;&#1080;&#1090;%20&#1088;&#1077;&#1096;" TargetMode="External"/><Relationship Id="rId3091" Type="http://schemas.openxmlformats.org/officeDocument/2006/relationships/hyperlink" Target="&#1057;&#1044;/&#1064;&#1080;&#1092;&#1088;%206.1%20(&#1040;&#1041;&#1050;)/&#1048;&#1057;&#1041;" TargetMode="External"/><Relationship Id="rId1529" Type="http://schemas.openxmlformats.org/officeDocument/2006/relationships/hyperlink" Target="&#1056;&#1044;/&#1064;&#1080;&#1092;&#1088;%202.1.2,%202.1.7%20(&#1050;&#1043;%20&#8470;2,%207)/&#1069;&#1054;&#1052;%20-%20&#1101;&#1083;&#1077;&#1082;&#1090;&#1088;&#1080;&#1095;%20&#1086;&#1089;&#1074;&#1077;&#1097;/&#1069;&#1054;&#1052;1%20-%20&#1074;%20&#1086;&#1089;&#1103;&#1093;%201-7/&#1040;&#1085;&#1085;&#1091;&#1083;&#1080;&#1088;&#1086;&#1074;&#1072;&#1085;&#1086;" TargetMode="External"/><Relationship Id="rId1736" Type="http://schemas.openxmlformats.org/officeDocument/2006/relationships/hyperlink" Target="&#1056;&#1044;/&#1064;&#1080;&#1092;&#1088;%202.2.4,%202.1.6%20(&#1055;&#1057;%20&#8470;4,%20&#1050;&#1043;%20&#8470;6)/&#1050;&#1046;%20-%20&#1082;&#1086;&#1085;&#1089;&#1090;&#1088;%20&#1078;&#1077;&#1083;&#1077;&#1079;&#1086;&#1073;/&#1050;&#1046;02%20-%20&#1088;&#1086;&#1089;&#1090;&#1074;&#1077;&#1088;&#1082;&#1080;/&#1040;&#1085;&#1085;&#1091;&#1083;&#1080;&#1088;&#1086;&#1074;&#1072;&#1085;&#1086;" TargetMode="External"/><Relationship Id="rId1943" Type="http://schemas.openxmlformats.org/officeDocument/2006/relationships/hyperlink" Target="&#1056;&#1044;/&#1064;&#1080;&#1092;&#1088;%203.3.%20(&#1050;&#1091;&#1087;&#1086;&#1083;&#1100;&#1085;&#1099;&#1077;%20&#1089;&#1082;&#1083;&#1072;&#1076;&#1099;%203.3.1...3.3.8)/3.3/&#1050;&#1046;%20-%20&#1082;&#1086;&#1085;&#1089;&#1090;&#1088;%20&#1078;&#1077;&#1083;&#1077;&#1079;&#1086;&#1073;/&#1050;&#1046;04.&#1057;&#1059;&#1041;%20-%20&#1092;&#1091;&#1085;&#1076;&#1072;&#1084;&#1077;&#1085;&#1090;%20&#1079;&#1072;&#1074;&#1077;&#1089;&#1086;&#1074;/&#1040;&#1085;&#1085;&#1091;&#1083;&#1080;&#1088;&#1086;&#1074;&#1072;&#1085;&#1086;" TargetMode="External"/><Relationship Id="rId28" Type="http://schemas.openxmlformats.org/officeDocument/2006/relationships/hyperlink" Target="&#1056;&#1044;/&#1064;&#1080;&#1092;&#1088;%202.2.2%20(&#1055;&#1077;&#1088;&#1077;&#1089;&#1099;&#1087;&#1085;&#1072;&#1103;%20&#1089;&#1090;&#1072;&#1085;&#1094;%20&#8470;2)/&#1042;&#1057;%20-%20&#1074;&#1086;&#1079;&#1076;&#1091;&#1093;&#1086;&#1089;&#1085;&#1072;&#1073;&#1078;" TargetMode="External"/><Relationship Id="rId1803" Type="http://schemas.openxmlformats.org/officeDocument/2006/relationships/hyperlink" Target="&#1056;&#1044;/&#1064;&#1080;&#1092;&#1088;%202.2.7%20(&#1055;&#1088;&#1080;&#1074;&#1086;&#1076;&#1085;&#1072;&#1103;%20&#1089;&#1090;&#1072;&#1085;&#1094;&#1080;&#1103;)/&#1050;&#1046;%20-%20&#1082;&#1086;&#1085;&#1089;&#1090;&#1088;%20&#1078;&#1077;&#1083;&#1077;&#1079;&#1086;&#1073;/&#1050;&#1046;1%20-%20&#1087;&#1077;&#1088;&#1077;&#1082;&#1088;&#1099;&#1090;&#1080;&#1103;/&#1040;&#1085;&#1085;&#1091;&#1083;&#1080;&#1088;&#1086;&#1074;&#1072;&#1085;&#1086;" TargetMode="External"/><Relationship Id="rId689" Type="http://schemas.openxmlformats.org/officeDocument/2006/relationships/hyperlink" Target="&#1040;&#1055;&#1055;\2023\&#1040;&#1082;&#1090;%20&#1087;&#1088;&#1080;&#1077;&#1084;&#1072;-&#1087;&#1077;&#1088;&#1077;&#1076;&#1072;&#1095;&#1080;%20&#1056;&#1044;%20&#1055;&#1072;&#1088;&#1082;&#1085;&#1077;&#1092;&#1090;&#1100;%2026.12.2023.pdf" TargetMode="External"/><Relationship Id="rId896" Type="http://schemas.openxmlformats.org/officeDocument/2006/relationships/hyperlink" Target="&#1056;&#1044;\&#1064;&#1080;&#1092;&#1088;%202.1.11%20(&#1050;&#1043;%20&#8470;11)\&#1042;&#1050;%20-%20&#1074;&#1086;&#1076;&#1086;&#1089;&#1085;&#1072;&#1073;.%20&#1080;%20&#1082;&#1072;&#1085;&#1072;&#1083;&#1080;&#1079;\&#1040;&#1085;&#1085;&#1091;&#1083;&#1080;&#1088;&#1086;&#1074;&#1072;&#1085;&#1086;" TargetMode="External"/><Relationship Id="rId2577" Type="http://schemas.openxmlformats.org/officeDocument/2006/relationships/hyperlink" Target="&#1056;&#1044;/&#1064;&#1080;&#1092;&#1088;%208.1%20(&#1050;&#1055;&#1055;-1%20&#1089;&#1084;&#1086;&#1090;&#1088;%20&#1101;&#1089;&#1090;%20&#1046;&#1044;)/&#1050;&#1046;%20-%20&#1082;&#1086;&#1085;&#1089;&#1090;&#1088;%20&#1078;&#1077;&#1083;&#1077;&#1079;&#1086;&#1073;/&#1040;&#1085;&#1085;&#1091;&#1083;&#1080;&#1088;&#1086;&#1074;&#1072;&#1085;&#1086;" TargetMode="External"/><Relationship Id="rId2784" Type="http://schemas.openxmlformats.org/officeDocument/2006/relationships/hyperlink" Target="&#1053;&#1072;&#1082;&#1083;&#1072;&#1076;&#1085;&#1099;&#1077;\2024\2024%2012%2002%20&#1040;&#1055;&#1055;%20&#1073;&#1085;.pdf" TargetMode="External"/><Relationship Id="rId549" Type="http://schemas.openxmlformats.org/officeDocument/2006/relationships/hyperlink" Target="&#1040;&#1055;&#1055;\2023\&#1040;&#1082;&#1090;%20&#1087;&#1088;&#1080;&#1077;&#1084;&#1072;-&#1087;&#1077;&#1088;&#1077;&#1076;&#1072;&#1095;&#1080;%20&#1056;&#1044;%20&#1055;&#1072;&#1088;&#1082;&#1085;&#1077;&#1092;&#1090;&#1100;%2010.07.2023.pdf" TargetMode="External"/><Relationship Id="rId756" Type="http://schemas.openxmlformats.org/officeDocument/2006/relationships/hyperlink" Target="&#1053;&#1072;&#1082;&#1083;&#1072;&#1076;&#1085;&#1099;&#1077;\2023\2023%2012%2022%20&#1041;&#1043;&#1048;_7801.pdf" TargetMode="External"/><Relationship Id="rId1179" Type="http://schemas.openxmlformats.org/officeDocument/2006/relationships/hyperlink" Target="&#1056;&#1044;\&#1064;&#1080;&#1092;&#1088;%202.2.4,%202.1.6%20(&#1055;&#1057;%20&#8470;4,%20&#1050;&#1043;%20&#8470;6)\&#1058;&#1061;%20-%20&#1090;&#1077;&#1093;&#1085;&#1086;&#1083;&#1086;&#1075;&#1080;&#1103;%20&#1087;&#1088;&#1086;&#1080;&#1079;&#1074;&#1086;&#1076;&#1089;&#1090;&#1074;&#1072;" TargetMode="External"/><Relationship Id="rId1386" Type="http://schemas.openxmlformats.org/officeDocument/2006/relationships/hyperlink" Target="&#1056;&#1044;\&#1064;&#1080;&#1092;&#1088;%202.2.7%20(&#1055;&#1088;&#1080;&#1074;&#1086;&#1076;&#1085;&#1072;&#1103;%20&#1089;&#1090;&#1072;&#1085;&#1094;&#1080;&#1103;)\&#1055;&#1059;%20-%20&#1087;&#1099;&#1083;&#1077;&#1091;&#1076;&#1072;&#1083;&#1077;&#1085;&#1080;&#1077;" TargetMode="External"/><Relationship Id="rId1593" Type="http://schemas.openxmlformats.org/officeDocument/2006/relationships/hyperlink" Target="&#1056;&#1044;/&#1064;&#1080;&#1092;&#1088;%202.1.11%20(&#1050;&#1043;%20&#8470;11)/&#1054;&#1042;%20-%20&#1086;&#1090;&#1086;&#1087;&#1083;,%20&#1074;&#1077;&#1085;&#1090;,%20&#1082;&#1086;&#1085;&#1076;&#1080;&#1094;/&#1040;&#1085;&#1085;&#1091;&#1083;&#1080;&#1088;&#1086;&#1074;&#1072;&#1085;&#1086;&#1086;&#1085;&#1076;&#1080;&#1094;/&#1040;&#1085;&#1085;&#1091;&#1083;&#1080;&#1088;&#1086;&#1074;&#1072;&#1085;&#1086;" TargetMode="External"/><Relationship Id="rId2437" Type="http://schemas.openxmlformats.org/officeDocument/2006/relationships/hyperlink" Target="&#1056;&#1044;/&#1064;&#1080;&#1092;&#1088;%206.1%20(&#1040;&#1041;&#1050;)/&#1055;&#1058;%20-%20&#1089;&#1080;&#1089;&#1090;%20&#1072;&#1074;&#1090;%20&#1087;&#1086;&#1078;&#1072;&#1088;&#1086;&#1090;/&#1040;&#1085;&#1085;&#1091;&#1083;&#1080;&#1088;&#1086;&#1074;&#1072;&#1085;&#1086;" TargetMode="External"/><Relationship Id="rId2991" Type="http://schemas.openxmlformats.org/officeDocument/2006/relationships/hyperlink" Target="&#1056;&#1044;/&#1064;&#1080;&#1092;&#1088;%206.1%20(&#1040;&#1041;&#1050;)/&#1040;&#1057;&#1059;&#1048;%20-%20&#1072;&#1074;&#1090;&#1086;&#1084;&#1072;&#1090;.%20&#1089;&#1080;&#1089;&#1090;&#1077;&#1084;.%20&#1091;&#1095;&#1077;&#1090;&#1072;%20&#1080;&#1085;&#1092;&#1088;&#1072;&#1089;&#1090;&#1088;&#1091;&#1082;&#1090;/&#1040;&#1085;&#1085;&#1091;&#1083;&#1080;&#1088;&#1086;&#1074;&#1072;&#1085;&#1086;" TargetMode="External"/><Relationship Id="rId409" Type="http://schemas.openxmlformats.org/officeDocument/2006/relationships/hyperlink" Target="&#1056;&#1044;\&#1064;&#1080;&#1092;&#1088;%202.2.6%20(&#1055;&#1077;&#1088;&#1077;&#1089;&#1099;&#1087;&#1085;&#1072;&#1103;%20&#1089;&#1090;&#1072;&#1085;&#1094;%20&#8470;6)\&#1057;&#1058;&#1053;%20-%20&#1089;&#1080;&#1089;&#1090;%20&#1090;&#1077;&#1093;&#1085;&#1086;&#1083;&#1086;&#1075;&#1080;&#1095;%20&#1085;&#1072;&#1073;&#1083;&#1102;&#1076;\&#1048;&#1079;&#1084;.0" TargetMode="External"/><Relationship Id="rId963" Type="http://schemas.openxmlformats.org/officeDocument/2006/relationships/hyperlink" Target="&#1056;&#1044;\&#1064;&#1080;&#1092;&#1088;%202.2.3%20(&#1055;&#1077;&#1088;&#1077;&#1089;&#1099;&#1087;&#1085;&#1072;&#1103;%20&#1089;&#1090;&#1072;&#1085;&#1094;%20&#8470;3)\&#1054;&#1042;%20-%20&#1086;&#1090;&#1086;&#1087;&#1083;,%20&#1074;&#1077;&#1085;&#1090;,%20&#1082;&#1086;&#1085;&#1076;&#1080;&#1094;\&#1040;&#1085;&#1085;&#1091;&#1083;&#1080;&#1088;&#1086;&#1074;&#1072;&#1085;&#1086;\&#1048;&#1079;&#1084;.1" TargetMode="External"/><Relationship Id="rId1039" Type="http://schemas.openxmlformats.org/officeDocument/2006/relationships/hyperlink" Target="&#1053;&#1072;&#1082;&#1083;&#1072;&#1076;&#1085;&#1099;&#1077;\2024\2024%2005%2027%20&#1041;&#1043;&#1048;_2869.pdf" TargetMode="External"/><Relationship Id="rId1246" Type="http://schemas.openxmlformats.org/officeDocument/2006/relationships/hyperlink" Target="&#1053;&#1072;&#1082;&#1083;&#1072;&#1076;&#1085;&#1099;&#1077;\2022\2022%2010%2013%20&#1041;&#1043;&#1048;_5150.pdf" TargetMode="External"/><Relationship Id="rId2644" Type="http://schemas.openxmlformats.org/officeDocument/2006/relationships/hyperlink" Target="&#1056;&#1044;\&#1064;&#1080;&#1092;&#1088;%208.4%20(&#1050;&#1055;&#1055;%20&#1089;&#1086;%20&#1089;&#1087;&#1077;&#1094;%20&#1087;&#1088;&#1086;&#1093;&#1086;&#1076;)\&#1040;&#1054;&#1042;%20-%20&#1072;&#1074;&#1090;&#1086;&#1084;&#1072;&#1090;&#1080;&#1079;%20&#1089;&#1080;&#1089;&#1090;%20&#1086;&#1090;&#1086;&#1087;&#1083;" TargetMode="External"/><Relationship Id="rId2851" Type="http://schemas.openxmlformats.org/officeDocument/2006/relationships/hyperlink" Target="&#1056;&#1044;/&#1064;&#1080;&#1092;&#1088;%208.4%20(&#1050;&#1055;&#1055;%20&#1089;&#1086;%20&#1089;&#1087;&#1077;&#1094;%20&#1087;&#1088;&#1086;&#1093;&#1086;&#1076;)/&#1054;&#1057;%20-%20&#1086;&#1093;&#1088;%20&#1089;&#1080;&#1075;&#1085;&#1072;&#1083;/1632-2021-8.4-&#1054;&#1057;2.&#1057;&#1059;&#1041;-%20&#1087;&#1086;&#1076;&#1089;&#1080;&#1089;&#1090;&#1077;&#1084;.%20&#1058;&#1042;/&#1040;&#1085;&#1085;&#1091;&#1083;&#1080;&#1088;&#1086;&#1074;&#1072;&#1085;&#1086;" TargetMode="External"/><Relationship Id="rId92" Type="http://schemas.openxmlformats.org/officeDocument/2006/relationships/hyperlink" Target="&#1056;&#1044;/&#1064;&#1080;&#1092;&#1088;%203.2%20(&#1050;&#1088;&#1099;&#1090;&#1099;&#1081;%20&#1089;&#1082;&#1083;&#1072;&#1076;%20&#8470;2)/&#1057;&#1058;&#1053;.&#1057;&#1059;&#1041;%20-%20&#1089;&#1080;&#1089;.%20&#1090;&#1077;&#1093;&#1085;&#1086;&#1083;.%20&#1085;&#1072;&#1073;&#1083;/&#1040;&#1085;&#1085;&#1091;&#1083;&#1080;&#1088;&#1086;&#1074;&#1072;&#1085;&#1086;" TargetMode="External"/><Relationship Id="rId616" Type="http://schemas.openxmlformats.org/officeDocument/2006/relationships/hyperlink" Target="&#1040;&#1055;&#1055;\2023\&#1040;&#1082;&#1090;%20&#1087;&#1088;&#1080;&#1077;&#1084;&#1072;-&#1087;&#1077;&#1088;&#1077;&#1076;&#1072;&#1095;&#1080;%20&#1056;&#1044;%20&#1055;&#1072;&#1088;&#1082;&#1085;&#1077;&#1092;&#1090;&#1100;%2022.08.2023.pdf" TargetMode="External"/><Relationship Id="rId823" Type="http://schemas.openxmlformats.org/officeDocument/2006/relationships/hyperlink" Target="&#1056;&#1044;\&#1064;&#1080;&#1092;&#1088;%202.1.1%20(&#1050;&#1043;%20&#8470;1)\&#1050;&#1046;%20-%20&#1082;&#1086;&#1085;&#1089;&#1090;&#1088;%20&#1078;&#1077;&#1083;&#1077;&#1079;&#1086;&#1073;\&#1050;&#1046;02" TargetMode="External"/><Relationship Id="rId1453" Type="http://schemas.openxmlformats.org/officeDocument/2006/relationships/hyperlink" Target="&#1056;&#1044;/&#1064;&#1080;&#1092;&#1088;%201.1%20(&#1057;&#1090;&#1072;&#1085;&#1094;&#1080;&#1103;%20&#1088;&#1072;&#1079;&#1075;&#1088;%20&#1074;&#1072;&#1075;&#1086;&#1085;&#1086;&#1074;)/&#1050;&#1046;%20-%20&#1082;&#1086;&#1085;&#1089;&#1090;&#1088;%20&#1078;&#1077;&#1083;&#1077;&#1079;&#1086;&#1073;/&#1050;&#1046;08/&#1040;&#1085;&#1085;&#1091;&#1083;&#1080;&#1088;&#1086;&#1074;&#1072;&#1085;&#1086;" TargetMode="External"/><Relationship Id="rId1660" Type="http://schemas.openxmlformats.org/officeDocument/2006/relationships/hyperlink" Target="&#1053;&#1072;&#1082;&#1083;&#1072;&#1076;&#1085;&#1099;&#1077;\2024\2024%2009%2013%20&#1044;&#1055;-5249.pdf" TargetMode="External"/><Relationship Id="rId2504" Type="http://schemas.openxmlformats.org/officeDocument/2006/relationships/hyperlink" Target="&#1056;&#1044;\&#1064;&#1080;&#1092;&#1088;%203.2%20(&#1050;&#1088;&#1099;&#1090;&#1099;&#1081;%20&#1089;&#1082;&#1083;&#1072;&#1076;%20&#8470;2)\&#1054;&#1042;%20-%20&#1086;&#1090;&#1086;&#1087;&#1083;,%20&#1074;&#1077;&#1085;&#1090;,%20&#1082;&#1086;&#1085;&#1076;" TargetMode="External"/><Relationship Id="rId2711" Type="http://schemas.openxmlformats.org/officeDocument/2006/relationships/hyperlink" Target="&#1040;&#1055;&#1055;\2023\&#1040;&#1082;&#1090;%20&#1087;&#1088;&#1080;&#1077;&#1084;&#1072;-&#1087;&#1077;&#1088;&#1077;&#1076;&#1072;&#1095;&#1080;%20&#1056;&#1044;%20&#1055;&#1072;&#1088;&#1082;&#1085;&#1077;&#1092;&#1090;&#1100;%2013.03.2023.pdf" TargetMode="External"/><Relationship Id="rId1106" Type="http://schemas.openxmlformats.org/officeDocument/2006/relationships/hyperlink" Target="&#1056;&#1044;/&#1064;&#1080;&#1092;&#1088;%208.4%20(&#1050;&#1055;&#1055;%20&#1089;&#1086;%20&#1089;&#1087;&#1077;&#1094;%20&#1087;&#1088;&#1086;&#1093;&#1086;&#1076;)/&#1056;&#1058;%20-&#1089;&#1077;&#1090;&#1100;%20&#1088;&#1072;&#1076;&#1080;&#1086;&#1089;&#1074;&#1103;&#1079;&#1080;/&#1056;&#1058;3%20-%20&#1089;&#1080;&#1089;&#1090;%20&#1088;&#1072;&#1076;&#1080;&#1086;&#1089;&#1074;%20&#1058;&#1055;" TargetMode="External"/><Relationship Id="rId1313" Type="http://schemas.openxmlformats.org/officeDocument/2006/relationships/hyperlink" Target="&#1056;&#1044;/&#1064;&#1080;&#1092;&#1088;%202.1.12%20(&#1050;&#1043;%20&#8470;12)/&#1054;&#1047;&#1050;(&#1055;&#1054;&#1047;)%20-%20&#1086;&#1075;&#1085;&#1077;&#1079;&#1072;&#1097;/&#1040;&#1085;&#1085;&#1091;&#1083;&#1080;&#1088;&#1086;&#1074;&#1072;&#1085;&#1086;" TargetMode="External"/><Relationship Id="rId1520" Type="http://schemas.openxmlformats.org/officeDocument/2006/relationships/hyperlink" Target="&#1056;&#1044;/&#1064;&#1080;&#1092;&#1088;%202.1.2,%202.1.7%20(&#1050;&#1043;%20&#8470;2,%207)/&#1050;&#1052;%20-%20&#1082;&#1086;&#1085;&#1089;&#1090;&#1088;%20&#1084;&#1077;&#1090;&#1072;&#1083;&#1083;/&#1050;&#1052;2%20&#1074;%20&#1086;&#1089;&#1103;&#1093;%208-14/&#1040;&#1085;&#1085;&#1091;&#1083;&#1080;&#1088;&#1086;&#1074;&#1072;&#1085;&#1086;" TargetMode="External"/><Relationship Id="rId3278" Type="http://schemas.openxmlformats.org/officeDocument/2006/relationships/hyperlink" Target="&#1040;&#1055;&#1055;\2024\&#1040;&#1055;&#1055;%20&#1056;&#1044;%20&#1055;&#1072;&#1088;&#1082;&#1085;&#1077;&#1092;&#1090;&#1100;%2011.04.2024.pdf" TargetMode="External"/><Relationship Id="rId199" Type="http://schemas.openxmlformats.org/officeDocument/2006/relationships/hyperlink" Target="&#1056;&#1044;/&#1064;&#1080;&#1092;&#1088;%202.2.3%20(&#1055;&#1077;&#1088;&#1077;&#1089;&#1099;&#1087;&#1085;&#1072;&#1103;%20&#1089;&#1090;&#1072;&#1085;&#1094;%20&#8470;3)/&#1050;&#1052;%20-%20&#1082;&#1086;&#1085;&#1089;&#1090;&#1088;%20&#1084;&#1077;&#1090;&#1072;&#1083;&#1083;/&#1040;&#1085;&#1085;&#1091;&#1083;&#1080;&#1088;&#1086;&#1074;&#1072;&#1085;&#1086;" TargetMode="External"/><Relationship Id="rId2087" Type="http://schemas.openxmlformats.org/officeDocument/2006/relationships/hyperlink" Target="&#1056;&#1044;\&#1064;&#1080;&#1092;&#1088;%205.2.1%20(&#1054;&#1095;&#1080;&#1089;&#1090;&#1085;&#1099;&#1077;%20&#1089;&#1086;&#1086;&#1088;&#1091;&#1078;&#1077;&#1085;&#1080;&#1103;%20&#1082;&#1072;&#1085;&#1072;&#1083;&#1080;&#1079;&#1072;&#1094;&#1080;&#1080;%20&#1069;&#1050;&#1054;&#1057;)\&#1053;&#1042;&#1050;%20-%20&#1074;&#1085;&#1091;&#1090;&#1088;&#1080;&#1087;.%20&#1089;&#1077;&#1090;&#1080;%20&#1042;&#1080;&#1050;" TargetMode="External"/><Relationship Id="rId2294" Type="http://schemas.openxmlformats.org/officeDocument/2006/relationships/hyperlink" Target="&#1056;&#1044;\&#1064;&#1080;&#1092;&#1088;%205.2.3%20(&#1053;&#1072;&#1089;&#1086;&#1089;&#1085;%20&#1089;&#1090;%20&#1087;&#1086;&#1078;&#1072;&#1088;&#1086;&#1090;)\1372-2019-5.4-&#1058;&#1061;%20-%20&#1090;&#1077;&#1093;&#1085;&#1086;&#1083;&#1086;&#1075;&#1080;&#1095;.%20&#1088;&#1077;&#1096;&#1077;&#1085;&#1080;&#1103;" TargetMode="External"/><Relationship Id="rId3138" Type="http://schemas.openxmlformats.org/officeDocument/2006/relationships/hyperlink" Target="&#1057;&#1044;\&#1064;&#1080;&#1092;&#1088;%202.2.4,%202.1.6%20(&#1055;&#1057;%20&#8470;4,%20&#1050;&#1043;%20&#8470;6)\&#1058;&#1061;%20-%20&#1090;&#1077;&#1093;&#1085;&#1086;&#1083;&#1086;&#1075;%20&#1087;&#1088;&#1086;&#1080;&#1079;&#1074;&#1086;&#1076;&#1089;&#1090;\&#1088;&#1077;&#1074;.&#1042;" TargetMode="External"/><Relationship Id="rId266" Type="http://schemas.openxmlformats.org/officeDocument/2006/relationships/hyperlink" Target="&#1056;&#1044;\&#1064;&#1080;&#1092;&#1088;%200.0%20(&#1042;&#1085;&#1091;&#1090;&#1088;&#1080;%20&#1074;&#1085;&#1077;&#1096;&#1085;&#1077;%20&#1087;&#1083;&#1086;&#1097;%20&#1089;&#1077;&#1090;&#1080;)\&#1053;&#1042;&#1050;%20-%20&#1085;&#1072;&#1088;&#1091;&#1078;%20&#1089;&#1077;&#1090;&#1080;%20&#1074;&#1086;&#1076;&#1086;&#1089;&#1085;%20&#1082;&#1072;&#1085;&#1072;&#1083;&#1080;&#1079;\&#1053;&#1042;&#1050;\&#1048;&#1079;&#1084;.0" TargetMode="External"/><Relationship Id="rId473" Type="http://schemas.openxmlformats.org/officeDocument/2006/relationships/hyperlink" Target="&#1040;&#1055;&#1055;\2023\&#1040;&#1082;&#1090;%20&#1087;&#1088;&#1080;&#1077;&#1084;&#1072;-&#1087;&#1077;&#1088;&#1077;&#1076;&#1072;&#1095;&#1080;%20&#1056;&#1044;%20&#1055;&#1072;&#1088;&#1082;&#1085;&#1077;&#1092;&#1090;&#1100;%2025.05.2023.pdf" TargetMode="External"/><Relationship Id="rId680" Type="http://schemas.openxmlformats.org/officeDocument/2006/relationships/hyperlink" Target="&#1040;&#1055;&#1055;\2024\&#1040;&#1055;&#1055;%20&#1056;&#1044;%20&#1055;&#1072;&#1088;&#1082;&#1085;&#1077;&#1092;&#1090;&#1100;%2029.02.2024.pdf" TargetMode="External"/><Relationship Id="rId2154" Type="http://schemas.openxmlformats.org/officeDocument/2006/relationships/hyperlink" Target="&#1057;&#1044;/&#1064;&#1080;&#1092;&#1088;%202.1.2,%202.1.7%20(&#1050;&#1043;%20&#8470;2,%207)/&#1050;&#1046;%20-%20&#1082;&#1086;&#1085;&#1089;&#1090;&#1088;%20&#1078;&#1077;&#1083;&#1077;&#1079;&#1086;&#1073;/&#1050;&#1046;1%20-%20&#1087;&#1077;&#1088;&#1077;&#1082;&#1088;&#1099;&#1090;&#1080;&#1103;/&#1056;&#1077;&#1074;.%20&#1040;" TargetMode="External"/><Relationship Id="rId2361" Type="http://schemas.openxmlformats.org/officeDocument/2006/relationships/hyperlink" Target="&#1056;&#1044;/&#1064;&#1080;&#1092;&#1088;%206.1%20(&#1040;&#1041;&#1050;)/&#1054;&#1042;%20-%20&#1086;&#1090;&#1086;&#1087;&#1083;,%20&#1074;&#1077;&#1085;&#1090;,%20&#1082;&#1086;&#1085;&#1076;&#1080;&#1094;/&#1040;&#1085;&#1085;&#1091;&#1083;&#1080;&#1088;&#1086;&#1074;&#1072;&#1085;&#1086;" TargetMode="External"/><Relationship Id="rId3205" Type="http://schemas.openxmlformats.org/officeDocument/2006/relationships/hyperlink" Target="&#1040;&#1055;&#1055;\2024\&#1040;&#1055;&#1055;%20&#1056;&#1044;%20&#1055;&#1072;&#1088;&#1082;&#1085;&#1077;&#1092;&#1090;&#1100;%2027.05.2024.pdf" TargetMode="External"/><Relationship Id="rId126" Type="http://schemas.openxmlformats.org/officeDocument/2006/relationships/hyperlink" Target="&#1056;&#1044;/&#1064;&#1080;&#1092;&#1088;%202.2.3%20(&#1055;&#1077;&#1088;&#1077;&#1089;&#1099;&#1087;&#1085;&#1072;&#1103;%20&#1089;&#1090;&#1072;&#1085;&#1094;%20&#8470;3)/&#1040;&#1054;&#1042;%20-%20&#1072;&#1074;&#1090;&#1086;&#1084;&#1072;&#1090;&#1080;&#1079;%20&#1089;&#1080;&#1089;&#1090;%20&#1086;&#1090;&#1086;&#1087;&#1083;" TargetMode="External"/><Relationship Id="rId333" Type="http://schemas.openxmlformats.org/officeDocument/2006/relationships/hyperlink" Target="&#1056;&#1044;\&#1064;&#1080;&#1092;&#1088;%200.0%20(&#1043;&#1077;&#1085;&#1077;&#1088;&#1072;&#1083;&#1100;&#1085;&#1099;&#1081;%20&#1087;&#1083;&#1072;&#1085;)\&#1043;&#1055;\&#1040;&#1085;&#1085;&#1091;&#1083;&#1080;&#1088;&#1086;&#1074;&#1072;&#1085;&#1086;" TargetMode="External"/><Relationship Id="rId540" Type="http://schemas.openxmlformats.org/officeDocument/2006/relationships/hyperlink" Target="&#1040;&#1055;&#1055;\2023\&#1040;&#1082;&#1090;%20&#1087;&#1088;&#1080;&#1077;&#1084;&#1072;-&#1087;&#1077;&#1088;&#1077;&#1076;&#1072;&#1095;&#1080;%20&#1056;&#1044;%20&#1055;&#1072;&#1088;&#1082;&#1085;&#1077;&#1092;&#1090;&#1100;%2019.09.2023.pdf" TargetMode="External"/><Relationship Id="rId1170" Type="http://schemas.openxmlformats.org/officeDocument/2006/relationships/hyperlink" Target="&#1056;&#1044;/&#1064;&#1080;&#1092;&#1088;%206.1%20(&#1040;&#1041;&#1050;)/&#1055;&#1057;.&#1057;&#1059;&#1041;%20-%20&#1087;&#1088;&#1086;&#1090;&#1080;&#1074;&#1086;&#1087;&#1086;&#1078;%20&#1072;&#1074;&#1090;&#1086;&#1084;/&#1040;&#1085;&#1085;&#1091;&#1083;&#1080;&#1088;&#1086;&#1074;&#1072;&#1085;&#1086;" TargetMode="External"/><Relationship Id="rId2014" Type="http://schemas.openxmlformats.org/officeDocument/2006/relationships/hyperlink" Target="&#1056;&#1044;/&#1064;&#1080;&#1092;&#1088;%205.1.3%20(&#1058;&#1055;%20&#8470;3)/&#1069;&#1057;%20-%20&#1101;&#1083;&#1089;&#1085;&#1072;&#1073;&#1078;" TargetMode="External"/><Relationship Id="rId2221" Type="http://schemas.openxmlformats.org/officeDocument/2006/relationships/hyperlink" Target="&#1056;&#1044;/&#1064;&#1080;&#1092;&#1088;%205.2.3%20(&#1053;&#1072;&#1089;&#1086;&#1089;&#1085;%20&#1089;&#1090;%20&#1087;&#1086;&#1078;&#1072;&#1088;&#1086;&#1090;)/1372-2019-5.4-&#1054;&#1042;%20-%20&#1086;&#1090;&#1086;&#1087;&#1083;.,%20&#1074;&#1077;&#1085;&#1090;&#1080;&#1083;.%20&#1080;%20&#1082;&#1086;&#1085;" TargetMode="External"/><Relationship Id="rId1030" Type="http://schemas.openxmlformats.org/officeDocument/2006/relationships/hyperlink" Target="&#1056;&#1044;/&#1064;&#1080;&#1092;&#1088;%202.2.6%20(&#1055;&#1077;&#1088;&#1077;&#1089;&#1099;&#1087;&#1085;&#1072;&#1103;%20&#1089;&#1090;&#1072;&#1085;&#1094;%20&#8470;6)/&#1042;&#1057;-%20&#1074;&#1086;&#1079;&#1076;&#1091;&#1093;&#1086;&#1089;&#1085;&#1072;&#1073;&#1078;" TargetMode="External"/><Relationship Id="rId400" Type="http://schemas.openxmlformats.org/officeDocument/2006/relationships/hyperlink" Target="&#1056;&#1044;/&#1064;&#1080;&#1092;&#1088;%203.3.%20(&#1050;&#1091;&#1087;&#1086;&#1083;&#1100;&#1085;&#1099;&#1077;%20&#1089;&#1082;&#1083;&#1072;&#1076;&#1099;%203.3.1...3.3.8)/3.3/&#1050;&#1046;%20-%20&#1082;&#1086;&#1085;&#1089;&#1090;&#1088;%20&#1078;&#1077;&#1083;&#1077;&#1079;&#1086;&#1073;/&#1050;&#1046;02.&#1057;&#1059;&#1041;%20-%20&#1090;&#1086;&#1085;&#1085;&#1077;&#1083;&#1080;/&#1040;&#1085;&#1085;&#1091;&#1083;&#1080;&#1088;&#1086;&#1074;&#1072;&#1085;&#1086;" TargetMode="External"/><Relationship Id="rId1987" Type="http://schemas.openxmlformats.org/officeDocument/2006/relationships/hyperlink" Target="&#1056;&#1044;/&#1064;&#1080;&#1092;&#1088;%203.4.%20(&#1040;&#1085;&#1075;&#1072;&#1088;%20&#1076;&#1083;&#1103;%20&#1058;&#1052;&#1062;)/&#1050;&#1052;%20-%20&#1082;&#1086;&#1085;&#1089;&#1090;%20&#1084;&#1077;&#1090;&#1072;&#1083;&#1083;/&#1040;&#1085;&#1085;&#1091;&#1083;&#1080;&#1088;&#1086;&#1074;&#1072;&#1085;&#1086;" TargetMode="External"/><Relationship Id="rId1847" Type="http://schemas.openxmlformats.org/officeDocument/2006/relationships/hyperlink" Target="&#1056;&#1044;/&#1064;&#1080;&#1092;&#1088;%203.2%20(&#1050;&#1088;&#1099;&#1090;&#1099;&#1081;%20&#1089;&#1082;&#1083;&#1072;&#1076;%20&#8470;2)/AC%20-%20&#1040;&#1088;&#1093;&#1080;&#1090;&#1077;&#1082;&#1090;.-&#1089;&#1090;&#1088;&#1086;&#1080;&#1090;.%20&#1088;&#1077;&#1096;&#1077;&#1085;/&#1040;&#1085;&#1085;&#1091;&#1083;&#1080;&#1088;&#1086;&#1074;&#1072;&#1085;&#1086;" TargetMode="External"/><Relationship Id="rId1707" Type="http://schemas.openxmlformats.org/officeDocument/2006/relationships/hyperlink" Target="&#1056;&#1044;/&#1064;&#1080;&#1092;&#1088;%202.2.2%20(&#1055;&#1077;&#1088;&#1077;&#1089;&#1099;&#1087;&#1085;&#1072;&#1103;%20&#1089;&#1090;&#1072;&#1085;&#1094;%20&#8470;2)/&#1054;&#1042;%20-%20&#1086;&#1090;&#1086;&#1087;&#1083;,%20&#1074;&#1077;&#1085;&#1090;,%20&#1082;&#1086;&#1085;&#1076;&#1080;&#1094;/&#1040;&#1085;&#1085;&#1091;&#1083;&#1080;&#1088;&#1086;&#1074;&#1072;&#1085;&#1086;" TargetMode="External"/><Relationship Id="rId3062" Type="http://schemas.openxmlformats.org/officeDocument/2006/relationships/hyperlink" Target="&#1057;&#1044;\&#1064;&#1080;&#1092;&#1088;%202.2.2%20(&#1055;&#1077;&#1088;&#1077;&#1089;&#1099;&#1087;&#1085;&#1072;&#1103;%20&#1089;&#1090;&#1072;&#1085;&#1094;%20&#8470;2)\&#1069;&#1054;&#1052;\&#1088;&#1077;&#1074;.&#1040;" TargetMode="External"/><Relationship Id="rId190" Type="http://schemas.openxmlformats.org/officeDocument/2006/relationships/hyperlink" Target="&#1056;&#1044;/&#1064;&#1080;&#1092;&#1088;%205.2.3%20(&#1053;&#1072;&#1089;&#1086;&#1089;&#1085;%20&#1089;&#1090;%20&#1087;&#1086;&#1078;&#1072;&#1088;&#1086;&#1090;)/&#1057;&#1058;&#1053;.&#1057;&#1059;&#1041;%20-%20&#1089;&#1080;&#1089;.%20&#1090;&#1077;&#1093;&#1085;.%20&#1085;&#1072;&#1073;&#1083;&#1102;&#1076;" TargetMode="External"/><Relationship Id="rId1914" Type="http://schemas.openxmlformats.org/officeDocument/2006/relationships/hyperlink" Target="&#1056;&#1044;/&#1064;&#1080;&#1092;&#1088;%203.3.%20(&#1050;&#1091;&#1087;&#1086;&#1083;&#1100;&#1085;&#1099;&#1077;%20&#1089;&#1082;&#1083;&#1072;&#1076;&#1099;%203.3.1...3.3.8)/3.3/&#1040;&#1056;%20-%20&#1072;&#1088;&#1093;&#1080;&#1090;%20&#1088;&#1077;&#1096;/&#1040;&#1085;&#1085;&#1091;&#1083;&#1080;&#1088;&#1086;&#1074;&#1072;&#1085;&#1086;" TargetMode="External"/><Relationship Id="rId2688" Type="http://schemas.openxmlformats.org/officeDocument/2006/relationships/hyperlink" Target="&#1040;&#1055;&#1055;\2022\&#1040;&#1082;&#1090;%20&#1087;&#1088;&#1080;&#1077;&#1084;&#1072;-&#1087;&#1077;&#1088;&#1077;&#1076;&#1072;&#1095;&#1080;%20&#1056;&#1044;%20&#1055;&#1072;&#1088;&#1082;&#1085;&#1077;&#1092;&#1090;&#1100;%2029.11.2022.pdf" TargetMode="External"/><Relationship Id="rId2895" Type="http://schemas.openxmlformats.org/officeDocument/2006/relationships/hyperlink" Target="&#1056;&#1044;/&#1064;&#1080;&#1092;&#1088;%208.6%20(&#1054;&#1075;&#1088;&#1072;&#1078;&#1076;%20&#1090;&#1077;&#1088;&#1088;&#1080;&#1090;%20&#1055;&#1055;)/&#1054;&#1057;%20-&#1089;&#1080;&#1089;&#1090;%20&#1087;&#1077;&#1088;&#1080;&#1084;&#1077;&#1090;&#1088;%20&#1086;&#1093;&#1088;%20&#1089;&#1080;&#1075;&#1085;" TargetMode="External"/><Relationship Id="rId867" Type="http://schemas.openxmlformats.org/officeDocument/2006/relationships/hyperlink" Target="&#1056;&#1044;/&#1064;&#1080;&#1092;&#1088;%202.1.3,%202.2.7%20(&#1050;&#1043;%20&#8470;3%20&#1055;&#1057;)/&#1042;&#1057;%20-%20&#1074;&#1086;&#1079;&#1076;&#1091;&#1093;&#1086;&#1089;&#1085;&#1072;&#1073;&#1078;&#1077;&#1085;&#1080;&#1077;/&#1040;&#1085;&#1085;&#1091;&#1083;&#1080;&#1088;&#1086;&#1074;&#1072;&#1085;&#1086;" TargetMode="External"/><Relationship Id="rId1497" Type="http://schemas.openxmlformats.org/officeDocument/2006/relationships/hyperlink" Target="&#1056;&#1044;\&#1064;&#1080;&#1092;&#1088;%202.1.1%20(&#1050;&#1043;%20&#8470;1)\&#1050;&#1046;%20-%20&#1082;&#1086;&#1085;&#1089;&#1090;&#1088;%20&#1078;&#1077;&#1083;&#1077;&#1079;&#1086;&#1073;\&#1050;&#1046;01\&#1040;&#1085;&#1085;&#1091;&#1083;&#1080;&#1088;&#1086;&#1074;&#1072;&#1085;&#1086;" TargetMode="External"/><Relationship Id="rId2548" Type="http://schemas.openxmlformats.org/officeDocument/2006/relationships/hyperlink" Target="&#1053;&#1072;&#1082;&#1083;&#1072;&#1076;&#1085;&#1099;&#1077;\2022\2022%2009%2016%20&#1041;&#1043;&#1048;_4661.pdf" TargetMode="External"/><Relationship Id="rId2755" Type="http://schemas.openxmlformats.org/officeDocument/2006/relationships/hyperlink" Target="&#1040;&#1055;&#1055;\2023\&#1040;&#1082;&#1090;%20&#1087;&#1088;&#1080;&#1077;&#1084;&#1072;-&#1087;&#1077;&#1088;&#1077;&#1076;&#1072;&#1095;&#1080;%20&#1056;&#1044;%20&#1055;&#1072;&#1088;&#1082;&#1085;&#1077;&#1092;&#1090;&#1100;%2028.06.2023.pdf" TargetMode="External"/><Relationship Id="rId2962" Type="http://schemas.openxmlformats.org/officeDocument/2006/relationships/hyperlink" Target="&#1057;&#1044;/&#1064;&#1080;&#1092;&#1088;%202.1.2,%202.1.7%20(&#1050;&#1043;%20&#8470;2,%207)/&#1050;&#1052;%20-%20&#1082;&#1086;&#1085;&#1089;&#1090;&#1088;&#1091;&#1082;&#1094;.%20&#1084;&#1077;&#1090;&#1072;&#1083;&#1083;/&#1050;&#1052;2%20-%20&#1074;%20&#1086;&#1089;&#1103;&#1093;%208-14" TargetMode="External"/><Relationship Id="rId727" Type="http://schemas.openxmlformats.org/officeDocument/2006/relationships/hyperlink" Target="&#1053;&#1072;&#1082;&#1083;&#1072;&#1076;&#1085;&#1099;&#1077;\2023\2023%2009%2020%20&#1041;&#1043;&#1048;_5483.pdf" TargetMode="External"/><Relationship Id="rId934" Type="http://schemas.openxmlformats.org/officeDocument/2006/relationships/hyperlink" Target="&#1056;&#1044;/&#1064;&#1080;&#1092;&#1088;%202.2.2%20(&#1055;&#1077;&#1088;&#1077;&#1089;&#1099;&#1087;&#1085;&#1072;&#1103;%20&#1089;&#1090;&#1072;&#1085;&#1094;%20&#8470;2)/&#1050;&#1046;%20-%20&#1082;&#1086;&#1085;&#1089;&#1090;&#1088;%20&#1078;&#1077;&#1083;&#1077;&#1079;&#1086;&#1073;/&#1050;&#1046;02%20-%20&#1088;&#1086;&#1089;&#1090;&#1074;&#1077;&#1088;&#1082;&#1080;/&#1040;&#1085;&#1085;&#1091;&#1083;&#1080;&#1088;&#1086;&#1074;&#1072;&#1085;&#1086;" TargetMode="External"/><Relationship Id="rId1357" Type="http://schemas.openxmlformats.org/officeDocument/2006/relationships/hyperlink" Target="&#1056;&#1044;\&#1064;&#1080;&#1092;&#1088;%202.2.1%20(&#1055;&#1077;&#1088;&#1077;&#1089;&#1099;&#1087;&#1085;&#1072;&#1103;%20&#1089;&#1090;&#1072;&#1085;&#1094;%20&#8470;1)\&#1054;&#1047;&#1050;(&#1055;&#1054;&#1047;)%20-%20&#1086;&#1075;&#1085;&#1077;&#1079;&#1072;&#1097;&#1080;&#1090;&#1072;\&#1040;&#1085;&#1085;&#1091;&#1083;&#1080;&#1088;&#1086;&#1074;&#1072;&#1085;&#1086;" TargetMode="External"/><Relationship Id="rId1564" Type="http://schemas.openxmlformats.org/officeDocument/2006/relationships/hyperlink" Target="&#1056;&#1044;/&#1064;&#1080;&#1092;&#1088;%202.1.5%20(&#1050;&#1043;%20&#8470;5)/&#1040;&#1056;%20-%20&#1072;&#1088;&#1093;&#1080;&#1090;%20&#1088;&#1077;&#1096;/&#1040;&#1085;&#1085;&#1091;&#1083;&#1080;&#1088;&#1086;&#1074;&#1072;&#1085;&#1086;" TargetMode="External"/><Relationship Id="rId1771" Type="http://schemas.openxmlformats.org/officeDocument/2006/relationships/hyperlink" Target="&#1057;&#1044;\&#1064;&#1080;&#1092;&#1088;%202.2.7%20(&#1055;&#1088;&#1080;&#1074;&#1086;&#1076;&#1085;&#1072;&#1103;%20&#1089;&#1090;&#1072;&#1085;&#1094;&#1080;&#1103;)\&#1040;&#1056;\&#1088;&#1077;&#1074;.&#1042;" TargetMode="External"/><Relationship Id="rId2408" Type="http://schemas.openxmlformats.org/officeDocument/2006/relationships/hyperlink" Target="&#1053;&#1072;&#1082;&#1083;&#1072;&#1076;&#1085;&#1099;&#1077;\2023\2023%2009%2013%20&#1041;&#1043;&#1048;_5296.pdf" TargetMode="External"/><Relationship Id="rId2615" Type="http://schemas.openxmlformats.org/officeDocument/2006/relationships/hyperlink" Target="&#1056;&#1044;/&#1064;&#1080;&#1092;&#1088;%208.2%20(&#1050;&#1055;&#1055;%20&#8470;2)/&#1050;&#1052;%20-%20&#1082;&#1086;&#1085;&#1089;&#1090;&#1088;%20&#1084;&#1077;&#1090;&#1072;&#1083;&#1083;/&#1040;&#1085;&#1085;&#1091;&#1083;&#1080;&#1088;&#1086;&#1074;&#1072;&#1085;&#1086;" TargetMode="External"/><Relationship Id="rId2822" Type="http://schemas.openxmlformats.org/officeDocument/2006/relationships/hyperlink" Target="&#1040;&#1055;&#1055;\2024\&#1054;&#1054;&#1054;%20&#1040;&#1083;&#1077;&#1082;&#1086;&#1085;-&#1056;&#1091;&#1089;\2412-2%20&#1040;&#1055;&#1055;%20&#1056;&#1044;%20&#1040;&#1083;&#1077;&#1082;&#1086;&#1085;-&#1056;&#1091;&#1089;%2017.12.2024.pdf" TargetMode="External"/><Relationship Id="rId63" Type="http://schemas.openxmlformats.org/officeDocument/2006/relationships/hyperlink" Target="&#1056;&#1044;\&#1064;&#1080;&#1092;&#1088;%208.2%20(&#1050;&#1055;&#1055;%20&#8470;2)\AOB%20-%20&#1072;&#1074;&#1090;&#1086;&#1084;&#1072;&#1090;&#1080;&#1079;.%20&#1086;&#1090;&#1086;&#1087;&#1083;.,%20&#1074;&#1077;&#1085;&#1090;.%20&#1080;%20&#1082;&#1086;&#1085;&#1076;&#1080;&#1094;\&#1048;&#1079;&#1084;.0" TargetMode="External"/><Relationship Id="rId1217" Type="http://schemas.openxmlformats.org/officeDocument/2006/relationships/hyperlink" Target="&#1056;&#1044;/&#1064;&#1080;&#1092;&#1088;%208.4%20(&#1050;&#1055;&#1055;%20&#1089;&#1086;%20&#1089;&#1087;&#1077;&#1094;%20&#1087;&#1088;&#1086;&#1093;&#1086;&#1076;)/&#1057;&#1057;%20-%20&#1089;&#1077;&#1090;&#1080;%20&#1089;&#1074;&#1103;&#1079;&#1080;/1632-2021-8.4-&#1057;&#1057;2.&#1057;&#1059;&#1041;%20-%20&#1089;&#1077;&#1090;&#1100;%20&#1086;&#1090;&#1082;&#1088;&#1099;&#1090;.%20&#1058;&#1057;/&#1040;&#1085;&#1085;&#1091;&#1083;&#1080;&#1088;&#1086;&#1074;&#1072;&#1085;&#1086;/&#1048;&#1079;&#1084;.0/&#1040;&#1085;&#1085;&#1091;&#1083;&#1080;&#1088;" TargetMode="External"/><Relationship Id="rId1424" Type="http://schemas.openxmlformats.org/officeDocument/2006/relationships/hyperlink" Target="&#1056;&#1044;/&#1064;&#1080;&#1092;&#1088;%207.1%20(&#1056;&#1052;&#1052;)/&#1058;&#1052;%20-%20&#1080;&#1085;&#1076;&#1080;&#1074;&#1080;&#1076;.%20&#1090;&#1077;&#1087;.%20&#1087;&#1091;&#1085;&#1082;&#1090;" TargetMode="External"/><Relationship Id="rId1631" Type="http://schemas.openxmlformats.org/officeDocument/2006/relationships/hyperlink" Target="&#1053;&#1072;&#1082;&#1083;&#1072;&#1076;&#1085;&#1099;&#1077;\2023\2023%2011%2017%20&#1041;&#1043;&#1048;_6931.pdf" TargetMode="External"/><Relationship Id="rId2198" Type="http://schemas.openxmlformats.org/officeDocument/2006/relationships/hyperlink" Target="&#1056;&#1044;/&#1064;&#1080;&#1092;&#1088;%203.1%20(&#1050;&#1088;&#1099;&#1090;&#1099;&#1081;%20&#1089;&#1082;&#1083;&#1072;&#1076;%20%20&#8470;1)/&#1050;&#1052;%20-%20&#1082;&#1086;&#1085;&#1089;&#1090;&#1088;%20&#1084;&#1077;&#1090;&#1072;&#1083;&#1083;/&#1050;&#1052;2%20-%20&#1087;&#1088;&#1080;&#1077;&#1084;&#1085;&#1072;&#1103;%20&#1073;&#1072;&#1096;&#1085;&#1103;/&#1040;&#1085;&#1085;&#1091;&#1083;&#1080;&#1088;&#1086;&#1074;&#1072;&#1085;&#1086;" TargetMode="External"/><Relationship Id="rId3249" Type="http://schemas.openxmlformats.org/officeDocument/2006/relationships/hyperlink" Target="&#1056;&#1044;\&#1064;&#1080;&#1092;&#1088;%205.2.3%20(&#1053;&#1072;&#1089;&#1086;&#1089;&#1085;%20&#1089;&#1090;%20&#1087;&#1086;&#1078;&#1072;&#1088;&#1086;&#1090;)\&#1040;&#1057;&#1059;&#1048;%20-%20&#1072;&#1074;&#1090;&#1086;&#1084;&#1072;&#1090;.%20&#1089;&#1080;&#1089;&#1090;.%20&#1091;&#1095;&#1077;&#1090;&#1072;\&#1048;&#1079;&#1084;.0" TargetMode="External"/><Relationship Id="rId377" Type="http://schemas.openxmlformats.org/officeDocument/2006/relationships/hyperlink" Target="&#1056;&#1044;/&#1064;&#1080;&#1092;&#1088;%200.0%20(&#1042;&#1085;&#1091;&#1090;&#1088;&#1080;%20&#1074;&#1085;&#1077;&#1096;&#1085;&#1077;%20&#1087;&#1083;&#1086;&#1097;%20&#1089;&#1077;&#1090;&#1080;)/&#1069;&#1057;%20-%20&#1101;&#1083;&#1077;&#1082;&#1090;&#1088;&#1086;&#1089;&#1085;&#1072;&#1073;/&#1040;&#1085;&#1085;&#1091;&#1083;&#1080;&#1088;&#1086;&#1074;&#1072;&#1085;&#1086;" TargetMode="External"/><Relationship Id="rId584" Type="http://schemas.openxmlformats.org/officeDocument/2006/relationships/hyperlink" Target="&#1040;&#1055;&#1055;\2023\&#1040;&#1082;&#1090;%20&#1087;&#1088;&#1080;&#1077;&#1084;&#1072;-&#1087;&#1077;&#1088;&#1077;&#1076;&#1072;&#1095;&#1080;%20&#1056;&#1044;%20&#1055;&#1072;&#1088;&#1082;&#1085;&#1077;&#1092;&#1090;&#1100;%2029.08.2023.pdf" TargetMode="External"/><Relationship Id="rId2058" Type="http://schemas.openxmlformats.org/officeDocument/2006/relationships/hyperlink" Target="&#1057;&#1044;/&#1064;&#1080;&#1092;&#1088;%202.1.12%20(&#1050;&#1043;%20&#8470;12)/&#1040;&#1056;%20-%20&#1072;&#1088;&#1093;&#1080;&#1090;%20&#1088;&#1077;&#1096;" TargetMode="External"/><Relationship Id="rId2265" Type="http://schemas.openxmlformats.org/officeDocument/2006/relationships/hyperlink" Target="&#1056;&#1044;/&#1064;&#1080;&#1092;&#1088;%205.3%20(&#1050;&#1086;&#1090;&#1077;&#1083;&#1100;&#1085;&#1072;&#1103;)/&#1054;&#1058;&#1056;%20-%20&#1086;&#1089;&#1085;&#1086;&#1074;&#1085;.%20&#1090;&#1077;&#1093;.%20&#1088;&#1077;&#1096;&#1077;&#1085;&#1080;&#1103;/&#1040;&#1085;&#1085;&#1091;&#1083;&#1080;&#1088;&#1086;&#1074;&#1072;&#1085;&#1086;" TargetMode="External"/><Relationship Id="rId3109" Type="http://schemas.openxmlformats.org/officeDocument/2006/relationships/hyperlink" Target="&#1056;&#1044;\&#1064;&#1080;&#1092;&#1088;%203.1%20(&#1050;&#1088;&#1099;&#1090;&#1099;&#1081;%20&#1089;&#1082;&#1083;&#1072;&#1076;%20%20&#8470;1)\&#1050;&#1052;%20-%20&#1082;&#1086;&#1085;&#1089;&#1090;&#1088;%20&#1084;&#1077;&#1090;&#1072;&#1083;&#1083;\&#1050;&#1052;6%20-%20&#1087;&#1083;&#1086;&#1097;&#1072;&#1076;.%20&#1080;%20&#1083;&#1077;&#1089;&#1090;.%20&#1082;&#1083;&#1080;&#1074;&#1083;&#1077;&#1085;&#1076;-&#1082;&#1072;&#1089;&#1082;&#1072;&#1076;&#1072;" TargetMode="External"/><Relationship Id="rId237" Type="http://schemas.openxmlformats.org/officeDocument/2006/relationships/hyperlink" Target="&#1056;&#1044;/&#1064;&#1080;&#1092;&#1088;%202.2.2%20(&#1055;&#1077;&#1088;&#1077;&#1089;&#1099;&#1087;&#1085;&#1072;&#1103;%20&#1089;&#1090;&#1072;&#1085;&#1094;%20&#8470;2)/&#1050;&#1052;%20-%20&#1082;&#1086;&#1085;&#1089;&#1090;&#1088;%20&#1084;&#1077;&#1090;&#1072;&#1083;&#1083;/&#1040;&#1085;&#1085;&#1091;&#1083;&#1080;&#1088;&#1086;&#1074;&#1072;&#1085;&#1086;" TargetMode="External"/><Relationship Id="rId791" Type="http://schemas.openxmlformats.org/officeDocument/2006/relationships/hyperlink" Target="&#1056;&#1044;/&#1064;&#1080;&#1092;&#1088;%201.1%20(&#1057;&#1090;&#1072;&#1085;&#1094;&#1080;&#1103;%20&#1088;&#1072;&#1079;&#1075;&#1088;%20&#1074;&#1072;&#1075;&#1086;&#1085;&#1086;&#1074;)/&#1050;&#1046;%20-%20&#1082;&#1086;&#1085;&#1089;&#1090;&#1088;%20&#1078;&#1077;&#1083;&#1077;&#1079;&#1086;&#1073;/&#1050;&#1046;03/&#1040;&#1085;&#1085;&#1091;&#1083;&#1080;&#1088;&#1086;&#1074;&#1072;&#1085;&#1086;" TargetMode="External"/><Relationship Id="rId1074" Type="http://schemas.openxmlformats.org/officeDocument/2006/relationships/hyperlink" Target="&#1056;&#1044;/&#1064;&#1080;&#1092;&#1088;%205.2.3%20(&#1053;&#1072;&#1089;&#1086;&#1089;&#1085;%20&#1089;&#1090;%20&#1087;&#1086;&#1078;&#1072;&#1088;&#1086;&#1090;)/&#1055;&#1057;.&#1057;&#1059;&#1041;%20-%20&#1087;&#1088;&#1086;&#1090;&#1080;&#1074;&#1086;&#1087;%20&#1072;&#1074;&#1090;/&#1040;&#1085;&#1085;&#1091;&#1083;&#1080;&#1088;" TargetMode="External"/><Relationship Id="rId2472" Type="http://schemas.openxmlformats.org/officeDocument/2006/relationships/hyperlink" Target="&#1056;&#1044;\&#1064;&#1080;&#1092;&#1088;%207.1%20(&#1056;&#1052;&#1052;)\&#1040;&#1056;%20-%20&#1072;&#1088;&#1093;&#1080;&#1090;%20&#1088;&#1077;&#1096;\&#1040;&#1085;&#1085;&#1091;&#1083;&#1080;&#1088;" TargetMode="External"/><Relationship Id="rId444" Type="http://schemas.openxmlformats.org/officeDocument/2006/relationships/hyperlink" Target="&#1056;&#1044;/&#1064;&#1080;&#1092;&#1088;%201.1,%201.2,%202.1.0%20(&#1057;&#1056;&#1042;,%20&#1047;&#1058;,%20&#1058;&#1086;&#1085;&#1085;&#1077;&#1083;&#1100;)/&#1055;&#1058;%20-%20&#1089;&#1080;&#1089;&#1090;.%20&#1072;&#1074;&#1090;&#1086;&#1084;.%20&#1087;&#1086;&#1078;&#1072;&#1088;&#1086;&#1090;" TargetMode="External"/><Relationship Id="rId651" Type="http://schemas.openxmlformats.org/officeDocument/2006/relationships/hyperlink" Target="&#1040;&#1055;&#1055;\2023\&#1040;&#1082;&#1090;%20&#1087;&#1088;&#1080;&#1077;&#1084;&#1072;-&#1087;&#1077;&#1088;&#1077;&#1076;&#1072;&#1095;&#1080;%20&#1056;&#1044;%20&#1055;&#1072;&#1088;&#1082;&#1085;&#1077;&#1092;&#1090;&#1100;%2022.03.2023.pdf" TargetMode="External"/><Relationship Id="rId1281" Type="http://schemas.openxmlformats.org/officeDocument/2006/relationships/hyperlink" Target="&#1053;&#1072;&#1082;&#1083;&#1072;&#1076;&#1085;&#1099;&#1077;\2022\2022%2011%2007%20&#1041;&#1043;&#1048;_5580.pdf" TargetMode="External"/><Relationship Id="rId2125" Type="http://schemas.openxmlformats.org/officeDocument/2006/relationships/hyperlink" Target="&#1056;&#1044;\&#1064;&#1080;&#1092;&#1088;%205.2.1%20(&#1054;&#1095;&#1080;&#1089;&#1090;&#1085;&#1099;&#1077;%20&#1089;&#1086;&#1086;&#1088;&#1091;&#1078;&#1077;&#1085;&#1080;&#1103;%20&#1082;&#1072;&#1085;&#1072;&#1083;&#1080;&#1079;&#1072;&#1094;&#1080;&#1080;%20&#1069;&#1050;&#1054;&#1057;)\&#1058;&#1057;%20-%20&#1090;&#1077;&#1087;&#1083;&#1086;&#1074;&#1099;&#1077;%20&#1089;&#1077;&#1090;&#1080;\&#1058;&#1057;%20-%20&#1090;&#1077;&#1087;&#1083;&#1086;&#1074;.%20&#1089;&#1077;&#1090;&#1080;\&#1040;&#1085;&#1085;&#1091;&#1083;&#1080;&#1088;&#1086;&#1074;&#1072;&#1085;&#1086;" TargetMode="External"/><Relationship Id="rId2332" Type="http://schemas.openxmlformats.org/officeDocument/2006/relationships/hyperlink" Target="&#1053;&#1072;&#1082;&#1083;&#1072;&#1076;&#1085;&#1099;&#1077;\2024\2024%2010%2031%20&#1041;&#1043;&#1048;_5889.pdf" TargetMode="External"/><Relationship Id="rId304" Type="http://schemas.openxmlformats.org/officeDocument/2006/relationships/hyperlink" Target="&#1056;&#1044;/&#1064;&#1080;&#1092;&#1088;%201.1%20(&#1057;&#1090;&#1072;&#1085;&#1094;&#1080;&#1103;%20&#1088;&#1072;&#1079;&#1075;&#1088;%20&#1074;&#1072;&#1075;&#1086;&#1085;&#1086;&#1074;)/&#1050;&#1046;%20-%20&#1082;&#1086;&#1085;&#1089;&#1090;&#1088;%20&#1078;&#1077;&#1083;&#1077;&#1079;&#1086;&#1073;/&#1050;&#1046;02/&#1040;&#1085;&#1085;&#1091;&#1083;&#1080;&#1088;&#1086;&#1074;&#1072;&#1085;&#1086;" TargetMode="External"/><Relationship Id="rId511" Type="http://schemas.openxmlformats.org/officeDocument/2006/relationships/hyperlink" Target="&#1040;&#1055;&#1055;\2023\&#1040;&#1082;&#1090;%20&#1087;&#1088;&#1080;&#1077;&#1084;&#1072;-&#1087;&#1077;&#1088;&#1077;&#1076;&#1072;&#1095;&#1080;%20&#1056;&#1044;%20&#1055;&#1072;&#1088;&#1082;&#1085;&#1077;&#1092;&#1090;&#1100;%2014.12.2023.pdf" TargetMode="External"/><Relationship Id="rId1141" Type="http://schemas.openxmlformats.org/officeDocument/2006/relationships/hyperlink" Target="&#1056;&#1044;\&#1064;&#1080;&#1092;&#1088;%202.2.2%20(&#1055;&#1077;&#1088;&#1077;&#1089;&#1099;&#1087;&#1085;&#1072;&#1103;%20&#1089;&#1090;&#1072;&#1085;&#1094;%20&#8470;2)\&#1058;&#1061;%20-%20&#1090;&#1077;&#1093;&#1085;&#1086;&#1083;&#1086;&#1075;&#1080;&#1103;%20&#1087;&#1088;&#1086;&#1080;&#1079;&#1074;&#1086;&#1076;&#1089;&#1090;&#1074;&#1072;" TargetMode="External"/><Relationship Id="rId1001" Type="http://schemas.openxmlformats.org/officeDocument/2006/relationships/hyperlink" Target="&#1056;&#1044;\&#1064;&#1080;&#1092;&#1088;%202.2.7%20(&#1055;&#1088;&#1080;&#1074;&#1086;&#1076;&#1085;&#1072;&#1103;%20&#1089;&#1090;&#1072;&#1085;&#1094;&#1080;&#1103;)\&#1054;&#1042;%20-%20&#1086;&#1090;&#1086;&#1087;&#1083;,%20&#1074;&#1077;&#1085;&#1090;,%20&#1082;&#1086;&#1085;&#1076;&#1080;&#1094;\&#1040;&#1085;&#1085;&#1091;&#1083;&#1080;&#1088;&#1086;&#1074;&#1072;&#1085;&#1086;\&#1048;&#1079;&#1084;.0" TargetMode="External"/><Relationship Id="rId1958" Type="http://schemas.openxmlformats.org/officeDocument/2006/relationships/hyperlink" Target="&#1056;&#1044;/&#1064;&#1080;&#1092;&#1088;%203.3.%20(&#1050;&#1091;&#1087;&#1086;&#1083;&#1100;&#1085;&#1099;&#1077;%20&#1089;&#1082;&#1083;&#1072;&#1076;&#1099;%203.3.1...3.3.8)/3.3/&#1054;&#1042;%20-%20&#1086;&#1090;&#1086;&#1087;&#1083;,%20&#1074;&#1077;&#1085;&#1090;,%20&#1082;&#1086;&#1085;&#1076;&#1080;&#1094;/&#1040;&#1085;&#1085;&#1091;&#1083;&#1080;&#1088;&#1086;&#1074;&#1072;&#1085;&#1086;" TargetMode="External"/><Relationship Id="rId3173" Type="http://schemas.openxmlformats.org/officeDocument/2006/relationships/hyperlink" Target="&#1056;&#1044;\&#1064;&#1080;&#1092;&#1088;%203.1%20(&#1050;&#1088;&#1099;&#1090;&#1099;&#1081;%20&#1089;&#1082;&#1083;&#1072;&#1076;%20%20&#8470;1)\AC%20-%20&#1040;&#1088;&#1093;&#1080;&#1090;&#1077;&#1082;&#1090;.-&#1089;&#1090;&#1088;&#1086;&#1080;&#1090;.%20&#1088;&#1077;&#1096;&#1077;&#1085;" TargetMode="External"/><Relationship Id="rId1818" Type="http://schemas.openxmlformats.org/officeDocument/2006/relationships/hyperlink" Target="&#1056;&#1044;/&#1064;&#1080;&#1092;&#1088;%203.1%20(&#1050;&#1088;&#1099;&#1090;&#1099;&#1081;%20&#1089;&#1082;&#1083;&#1072;&#1076;%20%20&#8470;1)/AC%20-%20&#1040;&#1088;&#1093;&#1080;&#1090;&#1077;&#1082;&#1090;.-&#1089;&#1090;&#1088;&#1086;&#1080;&#1090;.%20&#1088;&#1077;&#1096;&#1077;&#1085;/&#1040;&#1085;&#1085;&#1091;&#1083;&#1080;&#1088;&#1086;&#1074;&#1072;&#1085;&#1086;" TargetMode="External"/><Relationship Id="rId3033" Type="http://schemas.openxmlformats.org/officeDocument/2006/relationships/hyperlink" Target="&#1056;&#1044;/&#1064;&#1080;&#1092;&#1088;%201.1,%201.2,%202.1.0%20(&#1057;&#1056;&#1042;,%20&#1047;&#1058;,%20&#1058;&#1086;&#1085;&#1085;&#1077;&#1083;&#1100;)/&#1069;&#1054;&#1052;%20-%20&#1101;&#1083;.&#1086;&#1089;&#1074;&#1077;&#1097;/&#1040;&#1085;&#1085;&#1091;&#1083;&#1080;&#1088;&#1086;&#1074;&#1072;&#1085;&#1086;" TargetMode="External"/><Relationship Id="rId3240" Type="http://schemas.openxmlformats.org/officeDocument/2006/relationships/hyperlink" Target="&#1057;&#1044;\&#1064;&#1080;&#1092;&#1088;%203.1%20(&#1050;&#1088;&#1099;&#1090;&#1099;&#1081;%20&#1089;&#1082;&#1083;&#1072;&#1076;%20&#8470;1)\&#1040;&#1057;&#1059;&#1048;\&#1088;&#1077;&#1074;.&#1040;" TargetMode="External"/><Relationship Id="rId161" Type="http://schemas.openxmlformats.org/officeDocument/2006/relationships/hyperlink" Target="&#1056;&#1044;\&#1064;&#1080;&#1092;&#1088;%203.2%20(&#1050;&#1088;&#1099;&#1090;&#1099;&#1081;%20&#1089;&#1082;&#1083;&#1072;&#1076;%20&#8470;2)\&#1050;&#1044;%20-%20&#1082;&#1086;&#1085;&#1089;&#1090;&#1088;%20&#1076;&#1077;&#1088;&#1077;&#1074;\&#1040;&#1085;&#1085;&#1091;&#1083;&#1080;&#1088;&#1086;&#1074;&#1072;&#1085;&#1086;" TargetMode="External"/><Relationship Id="rId2799" Type="http://schemas.openxmlformats.org/officeDocument/2006/relationships/hyperlink" Target="&#1040;&#1055;&#1055;\2023\&#1040;&#1082;&#1090;%20&#1087;&#1088;&#1080;&#1077;&#1084;&#1072;-&#1087;&#1077;&#1088;&#1077;&#1076;&#1072;&#1095;&#1080;%20&#1056;&#1044;%20&#1055;&#1072;&#1088;&#1082;&#1085;&#1077;&#1092;&#1090;&#1100;%2012.10.2023_&#8470;1.pdf" TargetMode="External"/><Relationship Id="rId3100" Type="http://schemas.openxmlformats.org/officeDocument/2006/relationships/hyperlink" Target="&#1040;&#1055;&#1055;\2022\&#1040;&#1082;&#1090;%20&#1087;&#1088;&#1080;&#1077;&#1084;&#1072;-&#1087;&#1077;&#1088;&#1077;&#1076;&#1072;&#1095;&#1080;%20&#1056;&#1044;%20&#1055;&#1072;&#1088;&#1082;&#1085;&#1077;&#1092;&#1090;&#1100;%2001.08.2022.pdf" TargetMode="External"/><Relationship Id="rId978" Type="http://schemas.openxmlformats.org/officeDocument/2006/relationships/hyperlink" Target="&#1053;&#1072;&#1082;&#1083;&#1072;&#1076;&#1085;&#1099;&#1077;\2024\2024%2005%2023%20&#1041;&#1043;&#1048;_2680.pdf" TargetMode="External"/><Relationship Id="rId2659" Type="http://schemas.openxmlformats.org/officeDocument/2006/relationships/hyperlink" Target="&#1056;&#1044;/&#1064;&#1080;&#1092;&#1088;%208.4%20(&#1050;&#1055;&#1055;%20&#1089;&#1086;%20&#1089;&#1087;&#1077;&#1094;%20&#1087;&#1088;&#1086;&#1093;&#1086;&#1076;)/&#1044;&#1056;&#1052;.&#1057;&#1059;&#1041;%20-%20&#1090;&#1077;&#1093;.%20&#1089;&#1088;&#1077;&#1076;.%20&#1090;&#1072;&#1084;.%20&#1082;&#1086;&#1085;&#1090;&#1088;/&#1040;&#1085;&#1085;&#1091;&#1083;&#1080;&#1088;&#1086;&#1074;&#1072;&#1085;&#1086;" TargetMode="External"/><Relationship Id="rId2866" Type="http://schemas.openxmlformats.org/officeDocument/2006/relationships/hyperlink" Target="&#1056;&#1044;/&#1064;&#1080;&#1092;&#1088;%208.4%20(&#1050;&#1055;&#1055;%20&#1089;&#1086;%20&#1089;&#1087;&#1077;&#1094;%20&#1087;&#1088;&#1086;&#1093;&#1086;&#1076;)/&#1057;&#1057;%20-%20&#1089;&#1077;&#1090;&#1080;%20&#1089;&#1074;&#1103;&#1079;&#1080;/1632-2021-8.4-&#1057;&#1057;4.&#1057;&#1059;&#1041;%20-%20&#1080;&#1085;&#1090;&#1077;&#1075;&#1088;&#1080;&#1088;.%20&#1089;&#1090;&#1088;&#1091;&#1082;&#1090;&#1091;&#1088;.%20&#1082;&#1072;&#1073;.%20&#1089;&#1080;&#1089;&#1090;/&#1040;&#1085;&#1085;&#1091;&#1083;&#1080;&#1088;&#1086;&#1074;&#1072;&#1085;&#1086;" TargetMode="External"/><Relationship Id="rId838" Type="http://schemas.openxmlformats.org/officeDocument/2006/relationships/hyperlink" Target="&#1057;&#1044;\&#1064;&#1080;&#1092;&#1088;%203.3.%20(&#1050;&#1091;&#1087;&#1086;&#1083;&#1100;&#1085;&#1099;&#1077;%20&#1089;&#1082;&#1083;&#1072;&#1076;&#1099;%203.3.1...3.3.8)\&#1040;&#1059;&#1055;&#1058;%20-%20&#1072;&#1074;&#1090;&#1086;&#1084;&#1072;&#1090;.%20&#1087;&#1086;&#1078;&#1072;&#1088;&#1086;&#1090;&#1091;&#1096;\&#1088;&#1077;&#1074;.&#1042;" TargetMode="External"/><Relationship Id="rId1468" Type="http://schemas.openxmlformats.org/officeDocument/2006/relationships/hyperlink" Target="&#1056;&#1044;/&#1064;&#1080;&#1092;&#1088;%201.1,%201.2%20(&#1057;&#1056;&#1042;,%20&#1047;&#1076;&#1072;&#1085;&#1080;&#1077;%20&#1090;&#1088;&#1072;&#1085;&#1089;&#1073;)/&#1050;&#1052;%20-%20&#1082;&#1086;&#1085;&#1089;&#1090;&#1088;%20&#1084;&#1082;&#1090;&#1072;&#1083;&#1083;/&#1050;&#1052;3/&#1040;&#1085;&#1085;&#1091;&#1083;&#1080;&#1088;&#1086;&#1074;&#1072;&#1085;&#1086;" TargetMode="External"/><Relationship Id="rId1675" Type="http://schemas.openxmlformats.org/officeDocument/2006/relationships/hyperlink" Target="&#1056;&#1044;/&#1064;&#1080;&#1092;&#1088;%202.2.1%20(&#1055;&#1077;&#1088;&#1077;&#1089;&#1099;&#1087;&#1085;&#1072;&#1103;%20&#1089;&#1090;&#1072;&#1085;&#1094;%20&#8470;1)/&#1050;&#1046;%20-%20&#1082;&#1086;&#1085;&#1089;&#1090;&#1088;%20&#1078;&#1077;&#1083;&#1077;&#1079;&#1086;&#1073;/&#1050;&#1046;04/&#1040;&#1085;&#1085;&#1091;&#1083;&#1080;&#1088;&#1086;&#1074;&#1072;&#1085;&#1086;" TargetMode="External"/><Relationship Id="rId1882" Type="http://schemas.openxmlformats.org/officeDocument/2006/relationships/hyperlink" Target="&#1056;&#1044;/&#1064;&#1080;&#1092;&#1088;%203.2%20(&#1050;&#1088;&#1099;&#1090;&#1099;&#1081;%20&#1089;&#1082;&#1083;&#1072;&#1076;%20&#8470;2)/&#1050;&#1046;%20-&#1082;&#1086;&#1085;&#1089;&#1090;&#1088;%20&#1078;&#1077;&#1083;&#1077;&#1079;&#1086;&#1073;/&#1050;&#1046;1.&#1057;&#1059;&#1041;%20-%20&#1092;&#1091;&#1085;&#1076;&#1072;&#1084;&#1077;&#1085;&#1090;&#1099;/&#1040;&#1085;&#1085;&#1091;&#1083;&#1080;&#1088;&#1086;&#1074;&#1072;&#1085;&#1086;" TargetMode="External"/><Relationship Id="rId2519" Type="http://schemas.openxmlformats.org/officeDocument/2006/relationships/hyperlink" Target="&#1056;&#1044;/&#1064;&#1080;&#1092;&#1088;%207.1%20(&#1056;&#1052;&#1052;)/&#1054;&#1042;%20-%20&#1086;&#1090;&#1087;&#1083;,%20&#1074;&#1077;&#1085;&#1090;,%20&#1082;&#1086;&#1085;&#1076;&#1080;&#1094;/&#1040;&#1085;&#1085;&#1091;&#1083;&#1080;&#1088;&#1086;&#1074;&#1072;&#1085;&#1086;" TargetMode="External"/><Relationship Id="rId2726" Type="http://schemas.openxmlformats.org/officeDocument/2006/relationships/hyperlink" Target="&#1040;&#1055;&#1055;\2023\&#1040;&#1082;&#1090;%20&#1087;&#1088;&#1080;&#1077;&#1084;&#1072;-&#1087;&#1077;&#1088;&#1077;&#1076;&#1072;&#1095;&#1080;%20&#1056;&#1044;%20&#1055;&#1072;&#1088;&#1082;&#1085;&#1077;&#1092;&#1090;&#1100;%2022.05.2023.pdf" TargetMode="External"/><Relationship Id="rId1328" Type="http://schemas.openxmlformats.org/officeDocument/2006/relationships/hyperlink" Target="&#1057;&#1044;/&#1064;&#1080;&#1092;&#1088;%201.1,%201.2%20(&#1057;&#1056;&#1042;,%20&#1047;&#1076;&#1072;&#1085;&#1080;&#1077;%20&#1090;&#1088;&#1072;&#1085;&#1089;&#1073;)/&#1055;&#1057;%20-%20&#1089;&#1080;&#1089;.%20&#1087;&#1088;&#1086;&#1090;&#1080;&#1074;&#1086;&#1087;.%20&#1072;&#1074;&#1090;&#1086;&#1084;&#1072;&#1090;/&#1088;&#1077;&#1074;.&#1040;" TargetMode="External"/><Relationship Id="rId1535" Type="http://schemas.openxmlformats.org/officeDocument/2006/relationships/hyperlink" Target="&#1056;&#1044;/&#1064;&#1080;&#1092;&#1088;%202.1.2,%202.1.3,%202.2.3%20(&#1050;&#1043;%20&#8470;2,%203,%20&#1055;&#1057;%20&#8470;3)/&#1055;&#1057;.&#1057;&#1059;&#1041;%20-%20&#1089;&#1080;&#1089;&#1090;.%20&#1087;&#1088;&#1086;&#1090;&#1080;&#1074;&#1086;&#1087;&#1086;&#1078;.%20&#1072;&#1074;&#1090;&#1086;&#1084;/&#1040;&#1085;&#1085;&#1091;&#1083;&#1080;&#1088;&#1086;&#1074;&#1072;&#1085;&#1086;" TargetMode="External"/><Relationship Id="rId2933" Type="http://schemas.openxmlformats.org/officeDocument/2006/relationships/hyperlink" Target="&#1057;&#1044;/&#1064;&#1080;&#1092;&#1088;%202.1.0,%202.2.1%20(&#1058;&#1086;&#1085;&#1085;&#1077;&#1083;&#1100;%20&#1055;&#1057;%20&#8470;1)/&#1055;&#1057;" TargetMode="External"/><Relationship Id="rId905" Type="http://schemas.openxmlformats.org/officeDocument/2006/relationships/hyperlink" Target="&#1056;&#1044;/&#1064;&#1080;&#1092;&#1088;%202.2.1%20(&#1055;&#1077;&#1088;&#1077;&#1089;&#1099;&#1087;&#1085;&#1072;&#1103;%20&#1089;&#1090;&#1072;&#1085;&#1094;%20&#8470;1)/&#1040;&#1056;%20-%20&#1072;&#1088;&#1093;&#1080;&#1090;%20&#1088;&#1077;&#1096;/&#1040;&#1085;&#1085;&#1091;&#1083;&#1080;&#1088;&#1086;&#1074;&#1072;&#1085;&#1086;" TargetMode="External"/><Relationship Id="rId1742" Type="http://schemas.openxmlformats.org/officeDocument/2006/relationships/hyperlink" Target="&#1056;&#1044;\&#1064;&#1080;&#1092;&#1088;%202.2.3%20(&#1055;&#1077;&#1088;&#1077;&#1089;&#1099;&#1087;&#1085;&#1072;&#1103;%20&#1089;&#1090;&#1072;&#1085;&#1094;%20&#8470;3)\&#1042;&#1050;%20-%20&#1074;&#1086;&#1076;&#1086;&#1089;&#1085;&#1073;%20&#1082;&#1072;&#1085;&#1072;&#1083;&#1080;&#1079;\&#1040;&#1085;&#1085;&#1091;&#1083;&#1080;&#1088;&#1086;&#1074;&#1072;&#1085;&#1086;\&#1048;&#1079;&#1084;.2" TargetMode="External"/><Relationship Id="rId34" Type="http://schemas.openxmlformats.org/officeDocument/2006/relationships/hyperlink" Target="&#1056;&#1044;/&#1064;&#1080;&#1092;&#1088;%208.4%20(&#1050;&#1055;&#1055;%20&#1089;&#1086;%20&#1089;&#1087;&#1077;&#1094;%20&#1087;&#1088;&#1086;&#1093;&#1086;&#1076;)/&#1069;&#1057;%20-%20&#1089;&#1080;&#1089;&#1090;%20&#1073;&#1077;&#1089;&#1087;%20&#1101;&#1083;&#1077;&#1082;&#1090;&#1088;&#1089;&#1085;/1632-2021-8.4-&#1069;&#1057;1.&#1057;&#1059;&#1041;%20-%20&#1087;&#1086;&#1076;&#1088;&#1072;&#1079;&#1076;&#1077;&#1083;.%20&#1087;&#1086;&#1075;&#1088;&#1072;&#1085;&#1080;&#1095;.%20&#1082;&#1086;&#1085;&#1090;&#1088;" TargetMode="External"/><Relationship Id="rId1602" Type="http://schemas.openxmlformats.org/officeDocument/2006/relationships/hyperlink" Target="&#1056;&#1044;/&#1064;&#1080;&#1092;&#1088;%202.1.12%20(&#1050;&#1043;%20&#8470;12)/&#1050;&#1046;%20-%20&#1082;&#1086;&#1085;&#1089;&#1090;&#1088;%20&#1078;&#1077;&#1083;&#1077;&#1079;&#1086;&#1073;/&#1050;&#1046;01%20-%20&#1057;&#1074;&#1072;&#1081;&#1085;&#1086;&#1077;%20&#1086;&#1089;&#1085;&#1086;&#1074;&#1072;&#1085;&#1080;&#1077;/&#1040;&#1085;&#1085;&#1091;&#1083;&#1080;&#1088;&#1086;&#1074;&#1072;&#1085;&#1086;" TargetMode="External"/><Relationship Id="rId488" Type="http://schemas.openxmlformats.org/officeDocument/2006/relationships/hyperlink" Target="&#1040;&#1055;&#1055;\2023\&#1040;&#1082;&#1090;%20&#1087;&#1088;&#1080;&#1077;&#1084;&#1072;-&#1087;&#1077;&#1088;&#1077;&#1076;&#1072;&#1095;&#1080;%20&#1056;&#1044;%20&#1055;&#1072;&#1088;&#1082;&#1085;&#1077;&#1092;&#1090;&#1100;%2028.06.2023.pdf" TargetMode="External"/><Relationship Id="rId695" Type="http://schemas.openxmlformats.org/officeDocument/2006/relationships/hyperlink" Target="&#1040;&#1055;&#1055;\2022\&#1040;&#1082;&#1090;%20&#1087;&#1088;&#1080;&#1077;&#1084;&#1072;-&#1087;&#1077;&#1088;&#1077;&#1076;&#1072;&#1095;&#1080;%20&#1056;&#1044;%20&#1055;&#1072;&#1088;&#1082;&#1085;&#1077;&#1092;&#1090;&#1100;%2016.08.2022.pdf" TargetMode="External"/><Relationship Id="rId2169" Type="http://schemas.openxmlformats.org/officeDocument/2006/relationships/hyperlink" Target="&#1053;&#1072;&#1082;&#1083;&#1072;&#1076;&#1085;&#1099;&#1077;\2023\2023%2008%2014%20&#1041;&#1043;&#1048;_4656.pdf" TargetMode="External"/><Relationship Id="rId2376" Type="http://schemas.openxmlformats.org/officeDocument/2006/relationships/hyperlink" Target="&#1040;&#1055;&#1055;\2024\&#1054;&#1054;&#1054;%20&#1058;&#1050;%20&#171;&#1058;&#1077;&#1083;&#1077;&#1089;&#1074;&#1103;&#1079;&#1100;&#187;\2407-2%20&#1040;&#1055;&#1055;%20&#1056;&#1044;%20&#1058;&#1077;&#1083;&#1077;&#1089;&#1074;&#1103;&#1079;&#1100;%2018.07.2024.pdf" TargetMode="External"/><Relationship Id="rId2583" Type="http://schemas.openxmlformats.org/officeDocument/2006/relationships/hyperlink" Target="&#1056;&#1044;/&#1064;&#1080;&#1092;&#1088;%208.1%20(&#1050;&#1055;&#1055;-1%20&#1089;&#1084;&#1086;&#1090;&#1088;%20&#1101;&#1089;&#1090;%20&#1046;&#1044;)/&#1050;&#1052;%20-%20&#1082;&#1086;&#1085;&#1089;&#1090;&#1088;%20&#1084;&#1077;&#1090;&#1072;&#1083;&#1083;/&#1040;&#1085;&#1085;&#1091;&#1083;&#1080;&#1088;&#1086;&#1074;&#1072;&#1085;&#1086;" TargetMode="External"/><Relationship Id="rId2790" Type="http://schemas.openxmlformats.org/officeDocument/2006/relationships/hyperlink" Target="&#1053;&#1072;&#1082;&#1083;&#1072;&#1076;&#1085;&#1099;&#1077;\2024\2024%2006%2027%20&#1041;&#1043;&#1048;_3583.pdf" TargetMode="External"/><Relationship Id="rId348" Type="http://schemas.openxmlformats.org/officeDocument/2006/relationships/hyperlink" Target="&#1056;&#1044;/&#1064;&#1080;&#1092;&#1088;%203.1%20(&#1050;&#1088;&#1099;&#1090;&#1099;&#1081;%20&#1089;&#1082;&#1083;&#1072;&#1076;%20%20&#8470;1)/&#1050;&#1052;%20-%20&#1082;&#1086;&#1085;&#1089;&#1090;&#1088;%20&#1084;&#1077;&#1090;&#1072;&#1083;&#1083;/&#1050;&#1052;1%20-%20&#1087;&#1088;&#1080;&#1074;&#1086;&#1076;&#1085;&#1072;&#1103;%20&#1073;&#1072;&#1096;&#1085;&#1103;/&#1040;&#1085;&#1085;&#1091;&#1083;&#1080;&#1088;&#1086;&#1074;&#1072;&#1085;&#1086;/&#1048;&#1079;&#1084;.0/1632-2021-3.1-&#1050;&#1052;.1_0_0_RU_IFC" TargetMode="External"/><Relationship Id="rId555" Type="http://schemas.openxmlformats.org/officeDocument/2006/relationships/hyperlink" Target="&#1040;&#1055;&#1055;\2023\&#1040;&#1082;&#1090;%20&#1087;&#1088;&#1080;&#1077;&#1084;&#1072;-&#1087;&#1077;&#1088;&#1077;&#1076;&#1072;&#1095;&#1080;%20&#1056;&#1044;%20&#1055;&#1072;&#1088;&#1082;&#1085;&#1077;&#1092;&#1090;&#1100;%2010.07.2023_(2).pdf" TargetMode="External"/><Relationship Id="rId762" Type="http://schemas.openxmlformats.org/officeDocument/2006/relationships/hyperlink" Target="&#1053;&#1072;&#1082;&#1083;&#1072;&#1076;&#1085;&#1099;&#1077;\2024\2024%2001%2026%20&#1041;&#1043;&#1048;_386.pdf" TargetMode="External"/><Relationship Id="rId1185" Type="http://schemas.openxmlformats.org/officeDocument/2006/relationships/hyperlink" Target="&#1057;&#1044;/&#1064;&#1080;&#1092;&#1088;%202.2.7%20(&#1055;&#1088;&#1080;&#1074;&#1086;&#1076;&#1085;&#1072;&#1103;%20&#1089;&#1090;&#1072;&#1085;&#1094;&#1080;&#1103;)/&#1058;&#1061;" TargetMode="External"/><Relationship Id="rId1392" Type="http://schemas.openxmlformats.org/officeDocument/2006/relationships/hyperlink" Target="&#1056;&#1044;\&#1064;&#1080;&#1092;&#1088;%203.1%20(&#1050;&#1088;&#1099;&#1090;&#1099;&#1081;%20&#1089;&#1082;&#1083;&#1072;&#1076;%20%20&#8470;1)\&#1050;&#1052;%20-%20&#1082;&#1086;&#1085;&#1089;&#1090;&#1088;%20&#1084;&#1077;&#1090;&#1072;&#1083;&#1083;\&#1050;&#1052;6%20-%20&#1087;&#1083;&#1086;&#1097;&#1072;&#1076;.%20&#1080;%20&#1083;&#1077;&#1089;&#1090;.%20&#1082;&#1083;&#1080;&#1074;&#1083;&#1077;&#1085;&#1076;-&#1082;&#1072;&#1089;&#1082;&#1072;&#1076;&#1072;\&#1040;&#1085;&#1085;&#1091;&#1083;&#1080;&#1088;&#1086;&#1074;&#1072;&#1085;&#1086;\&#1088;&#1077;&#1074;.&#1042;" TargetMode="External"/><Relationship Id="rId2029" Type="http://schemas.openxmlformats.org/officeDocument/2006/relationships/hyperlink" Target="&#1056;&#1044;/&#1064;&#1080;&#1092;&#1088;%205.1.5%20(&#1058;&#1055;%20&#8470;5)/&#1069;&#1057;%20-%20&#1101;&#1083;&#1077;&#1082;&#1090;&#1088;&#1086;&#1089;&#1085;&#1072;&#1073;/&#1040;&#1085;&#1085;&#1091;&#1083;&#1080;&#1088;&#1086;&#1074;&#1072;&#1085;&#1086;" TargetMode="External"/><Relationship Id="rId2236" Type="http://schemas.openxmlformats.org/officeDocument/2006/relationships/hyperlink" Target="&#1056;&#1044;\&#1064;&#1080;&#1092;&#1088;%205.3%20(&#1050;&#1086;&#1090;&#1077;&#1083;&#1100;&#1085;&#1072;&#1103;)\&#1069;&#1054;&#1052;%20-%20&#1101;&#1083;%20&#1086;&#1089;&#1074;&#1077;&#1097;" TargetMode="External"/><Relationship Id="rId2443" Type="http://schemas.openxmlformats.org/officeDocument/2006/relationships/hyperlink" Target="&#1056;&#1044;/&#1064;&#1080;&#1092;&#1088;%206.1%20(&#1040;&#1041;&#1050;)/&#1058;&#1052;%20-%20&#1090;&#1077;&#1087;&#1083;&#1086;&#1084;%20&#1088;&#1077;&#1096;/&#1040;&#1085;&#1085;&#1091;&#1083;&#1080;&#1088;&#1086;&#1074;&#1072;&#1085;&#1086;" TargetMode="External"/><Relationship Id="rId2650" Type="http://schemas.openxmlformats.org/officeDocument/2006/relationships/hyperlink" Target="&#1056;&#1044;/&#1064;&#1080;&#1092;&#1088;%208.4%20(&#1050;&#1055;&#1055;%20&#1089;&#1086;%20&#1089;&#1087;&#1077;&#1094;%20&#1087;&#1088;&#1086;&#1093;&#1086;&#1076;)/&#1040;&#1056;%20-%20&#1072;&#1088;&#1093;&#1080;&#1090;%20&#1088;&#1077;&#1096;/&#1040;&#1085;&#1085;&#1091;&#1083;&#1080;&#1088;&#1086;&#1074;&#1072;&#1085;&#1086;" TargetMode="External"/><Relationship Id="rId208" Type="http://schemas.openxmlformats.org/officeDocument/2006/relationships/hyperlink" Target="&#1056;&#1044;/&#1064;&#1080;&#1092;&#1088;%202.2.4,%202.1.6%20(&#1055;&#1057;%20&#8470;4,%20&#1050;&#1043;%20&#8470;6)/&#1050;&#1046;%20-%20&#1082;&#1086;&#1085;&#1089;&#1090;&#1088;%20&#1078;&#1077;&#1083;&#1077;&#1079;&#1086;&#1073;/&#1050;&#1046;1%20-%20&#1087;&#1077;&#1088;&#1077;&#1082;&#1088;&#1099;&#1090;&#1080;&#1103;/&#1040;&#1085;&#1085;&#1091;&#1083;&#1080;&#1088;&#1086;&#1074;&#1072;&#1085;&#1085;&#1086;&#1077;" TargetMode="External"/><Relationship Id="rId415" Type="http://schemas.openxmlformats.org/officeDocument/2006/relationships/hyperlink" Target="&#1056;&#1044;\&#1064;&#1080;&#1092;&#1088;%208.4%20(&#1050;&#1055;&#1055;%20&#1089;&#1086;%20&#1089;&#1087;&#1077;&#1094;%20&#1087;&#1088;&#1086;&#1093;&#1086;&#1076;)\&#1050;&#1057;&#1041;%20-%20&#1082;&#1086;&#1084;&#1087;&#1083;%20&#1089;&#1080;&#1089;&#1090;%20&#1073;&#1077;&#1079;&#1086;&#1087;\&#1050;&#1057;&#1041;2\1632-2021-8.4-&#1050;&#1057;&#1041;2.&#1057;&#1059;&#1041;_0_0_RU_IFC.pdf.pdf" TargetMode="External"/><Relationship Id="rId622" Type="http://schemas.openxmlformats.org/officeDocument/2006/relationships/hyperlink" Target="&#1040;&#1055;&#1055;\2024\&#1040;&#1055;&#1055;%20&#1056;&#1044;%20&#1055;&#1072;&#1088;&#1082;&#1085;&#1077;&#1092;&#1090;&#1100;%2001.02.2024.pdf" TargetMode="External"/><Relationship Id="rId1045" Type="http://schemas.openxmlformats.org/officeDocument/2006/relationships/hyperlink" Target="&#1056;&#1044;/&#1064;&#1080;&#1092;&#1088;%203.1%20(&#1050;&#1088;&#1099;&#1090;&#1099;&#1081;%20&#1089;&#1082;&#1083;&#1072;&#1076;%20%20&#8470;1)/&#1057;&#1069;&#1054;%20-%20&#1089;&#1080;&#1089;&#1090;&#1077;&#1084;&#1072;%20&#1101;&#1083;.%20&#1086;&#1073;&#1086;&#1075;&#1088;&#1077;&#1074;&#1072;%20&#1074;&#1086;&#1076;&#1086;&#1089;&#1090;" TargetMode="External"/><Relationship Id="rId1252" Type="http://schemas.openxmlformats.org/officeDocument/2006/relationships/hyperlink" Target="&#1053;&#1072;&#1082;&#1083;&#1072;&#1076;&#1085;&#1099;&#1077;\2022\2022%2010%2013%20&#1041;&#1043;&#1048;_5150.pdf" TargetMode="External"/><Relationship Id="rId2303" Type="http://schemas.openxmlformats.org/officeDocument/2006/relationships/hyperlink" Target="&#1056;&#1044;/&#1064;&#1080;&#1092;&#1088;%206.1%20(&#1040;&#1041;&#1050;)/&#1050;&#1046;%20-%20&#1082;&#1086;&#1085;&#1089;&#1090;%20&#1078;&#1077;&#1083;&#1077;&#1079;&#1086;&#1073;/&#1050;&#1046;0%20-%20&#1092;&#1091;&#1085;&#1076;&#1072;&#1084;&#1077;&#1085;&#1090;&#1099;/&#1040;&#1085;&#1085;&#1091;&#1083;&#1080;&#1088;&#1086;&#1074;&#1072;&#1085;&#1086;" TargetMode="External"/><Relationship Id="rId2510" Type="http://schemas.openxmlformats.org/officeDocument/2006/relationships/hyperlink" Target="&#1056;&#1044;/&#1064;&#1080;&#1092;&#1088;%207.1%20(&#1056;&#1052;&#1052;)/&#1050;&#1052;%20-%20&#1082;&#1086;&#1085;&#1089;&#1090;&#1088;%20&#1084;&#1077;&#1090;&#1072;&#1083;&#1083;/&#1050;&#1052;%20-%20&#1082;&#1086;&#1085;&#1089;&#1090;&#1088;&#1091;&#1082;.%20&#1084;&#1077;&#1090;&#1072;&#1083;&#1083;/&#1040;&#1085;&#1085;&#1091;&#1083;&#1080;&#1088;&#1086;&#1074;&#1072;&#1085;&#1086;" TargetMode="External"/><Relationship Id="rId1112" Type="http://schemas.openxmlformats.org/officeDocument/2006/relationships/hyperlink" Target="&#1056;&#1044;\&#1064;&#1080;&#1092;&#1088;%208.4%20(&#1050;&#1055;&#1055;%20&#1089;&#1086;%20&#1089;&#1087;&#1077;&#1094;%20&#1087;&#1088;&#1086;&#1093;&#1086;&#1076;)\&#1056;&#1058;%20-&#1089;&#1077;&#1090;&#1100;%20&#1088;&#1072;&#1076;&#1080;&#1086;&#1089;&#1074;&#1103;&#1079;&#1080;\&#1056;&#1058;5%20-%20&#1089;&#1080;&#1089;&#1090;%20&#1095;&#1072;&#1089;&#1086;&#1092;&#1080;&#1082;&#1072;&#1094;" TargetMode="External"/><Relationship Id="rId3077" Type="http://schemas.openxmlformats.org/officeDocument/2006/relationships/hyperlink" Target="&#1057;&#1044;/&#1064;&#1080;&#1092;&#1088;%202.2.2%20(&#1055;&#1077;&#1088;&#1077;&#1089;&#1099;&#1087;&#1085;&#1072;&#1103;%20&#1089;&#1090;&#1072;&#1085;&#1094;%20&#8470;2)/&#1050;&#1052;" TargetMode="External"/><Relationship Id="rId1929" Type="http://schemas.openxmlformats.org/officeDocument/2006/relationships/hyperlink" Target="&#1056;&#1044;/&#1064;&#1080;&#1092;&#1088;%203.3.%20(&#1050;&#1091;&#1087;&#1086;&#1083;&#1100;&#1085;&#1099;&#1077;%20&#1089;&#1082;&#1083;&#1072;&#1076;&#1099;%203.3.1...3.3.8)/3.3/&#1050;&#1046;%20-%20&#1082;&#1086;&#1085;&#1089;&#1090;&#1088;%20&#1078;&#1077;&#1083;&#1077;&#1079;&#1086;&#1073;/&#1050;&#1046;1.&#1057;&#1059;&#1041;%20-%20&#1082;&#1091;&#1087;&#1086;&#1083;&#1100;&#1085;&#1099;&#1081;%20&#1089;&#1082;&#1083;&#1072;&#1076;/&#1040;&#1085;&#1085;&#1091;&#1083;&#1080;&#1088;&#1086;&#1074;&#1072;&#1085;&#1086;" TargetMode="External"/><Relationship Id="rId2093" Type="http://schemas.openxmlformats.org/officeDocument/2006/relationships/hyperlink" Target="&#1056;&#1044;\&#1064;&#1080;&#1092;&#1088;%205.2.1%20(&#1054;&#1095;&#1080;&#1089;&#1090;&#1085;&#1099;&#1077;%20&#1089;&#1086;&#1086;&#1088;&#1091;&#1078;&#1077;&#1085;&#1080;&#1103;%20&#1082;&#1072;&#1085;&#1072;&#1083;&#1080;&#1079;&#1072;&#1094;&#1080;&#1080;%20&#1069;&#1050;&#1054;&#1057;)\&#1069;&#1057;&#1053;%20-%20&#1101;&#1083;&#1077;&#1082;&#1090;&#1088;&#1086;&#1089;&#1085;&#1072;&#1073;.%20&#1085;&#1072;&#1088;&#1091;&#1078;&#1085;" TargetMode="External"/><Relationship Id="rId3144" Type="http://schemas.openxmlformats.org/officeDocument/2006/relationships/hyperlink" Target="&#1053;&#1072;&#1082;&#1083;&#1072;&#1076;&#1085;&#1099;&#1077;\2025\2025%2002%2003%20&#1041;&#1043;&#1048;_7226.pdf" TargetMode="External"/><Relationship Id="rId272" Type="http://schemas.openxmlformats.org/officeDocument/2006/relationships/hyperlink" Target="&#1056;&#1044;/&#1064;&#1080;&#1092;&#1088;%200.0%20(&#1042;&#1085;&#1091;&#1090;&#1088;&#1080;%20&#1074;&#1085;&#1077;&#1096;&#1085;&#1077;%20&#1087;&#1083;&#1086;&#1097;%20&#1089;&#1077;&#1090;&#1080;)/&#1057;&#1057;%20-%20&#1089;&#1077;&#1090;&#1080;%20&#1089;&#1074;&#1103;&#1079;&#1080;/&#1057;&#1057;1%20-%20&#1074;&#1085;&#1091;&#1090;&#1088;&#1080;&#1087;&#1083;&#1086;&#1097;&#1072;&#1076;.%20&#1089;&#1077;&#1090;&#1080;%20&#1089;&#1074;/&#1040;&#1085;&#1085;&#1091;&#1083;&#1080;&#1088;&#1086;&#1074;&#1072;&#1085;&#1086;" TargetMode="External"/><Relationship Id="rId2160" Type="http://schemas.openxmlformats.org/officeDocument/2006/relationships/hyperlink" Target="&#1053;&#1072;&#1082;&#1083;&#1072;&#1076;&#1085;&#1099;&#1077;\2023\2023%2006%2009%20&#1041;&#1043;&#1048;_3198.pdf" TargetMode="External"/><Relationship Id="rId3004" Type="http://schemas.openxmlformats.org/officeDocument/2006/relationships/hyperlink" Target="&#1056;&#1044;/&#1064;&#1080;&#1092;&#1088;%205.1...5.4%20(&#1054;&#1073;&#1098;&#1077;&#1082;&#1090;&#1099;%20&#1080;&#1085;&#1078;&#1077;&#1085;&#1077;&#1088;&#1085;&#1086;&#1081;%20&#1080;&#1085;&#1092;&#1088;&#1072;&#1089;&#1090;&#1088;&#1091;&#1082;&#1090;&#1091;&#1088;&#1099;)/&#1040;&#1057;&#1059;&#1048;%20-%20&#1072;&#1074;&#1090;&#1086;&#1084;&#1072;&#1090;.%20&#1089;&#1080;&#1089;&#1090;.%20&#1091;&#1095;&#1077;&#1090;&#1072;/&#1040;&#1085;&#1085;&#1091;&#1083;&#1080;&#1088;&#1086;&#1074;&#1072;&#1085;&#1086;" TargetMode="External"/><Relationship Id="rId3211" Type="http://schemas.openxmlformats.org/officeDocument/2006/relationships/hyperlink" Target="&#1040;&#1055;&#1055;\2025\&#1056;&#1044;\25-8%20&#1040;&#1055;&#1055;%20&#1056;&#1044;%20&#1069;&#1088;&#1072;-&#1050;&#1086;&#1085;&#1089;&#1090;&#1088;&#1072;&#1082;&#1096;&#1077;&#1085;%2025.03.2025.pdf" TargetMode="External"/><Relationship Id="rId132" Type="http://schemas.openxmlformats.org/officeDocument/2006/relationships/hyperlink" Target="&#1056;&#1044;/&#1064;&#1080;&#1092;&#1088;%202.2.1%20(&#1055;&#1077;&#1088;&#1077;&#1089;&#1099;&#1087;&#1085;&#1072;&#1103;%20&#1089;&#1090;&#1072;&#1085;&#1094;%20&#8470;1)/&#1057;&#1058;&#1053;.&#1057;&#1059;&#1041;%20-%20&#1089;&#1080;&#1089;.%20&#1090;&#1077;&#1093;&#1085;&#1086;&#1083;.%20&#1085;&#1072;&#1073;&#1083;&#1102;&#1076;/&#1040;&#1085;&#1085;&#1091;&#1083;&#1080;&#1088;&#1086;&#1074;&#1072;&#1085;&#1086;" TargetMode="External"/><Relationship Id="rId2020" Type="http://schemas.openxmlformats.org/officeDocument/2006/relationships/hyperlink" Target="&#1056;&#1044;/&#1064;&#1080;&#1092;&#1088;%205.1.4%20(&#1058;&#1055;%20&#8470;4)/&#1050;&#1046;%20-%20&#1082;&#1086;&#1085;&#1089;&#1090;&#1088;%20&#1078;&#1077;&#1083;&#1077;&#1079;&#1086;&#1073;/&#1040;&#1085;&#1085;&#1091;&#1083;&#1080;&#1088;&#1086;&#1074;&#1072;&#1085;&#1086;" TargetMode="External"/><Relationship Id="rId1579" Type="http://schemas.openxmlformats.org/officeDocument/2006/relationships/hyperlink" Target="&#1056;&#1044;/&#1064;&#1080;&#1092;&#1088;%202.1.5%20(&#1050;&#1043;%20&#8470;5)/&#1054;&#1047;&#1050;%20-%20&#1086;&#1075;&#1085;&#1077;&#1079;&#1072;&#1097;/&#1040;&#1085;&#1085;&#1091;&#1083;&#1080;&#1088;&#1086;&#1074;&#1072;&#1085;&#1086;" TargetMode="External"/><Relationship Id="rId2977" Type="http://schemas.openxmlformats.org/officeDocument/2006/relationships/hyperlink" Target="&#1057;&#1044;/&#1064;&#1080;&#1092;&#1088;%202.1.2,%202.1.3,%202.1.7,%202.1.11,%202.2.3%20(&#1055;&#1057;%20&#8470;3,%20&#1050;&#1043;%20&#8470;2,%203,%207,%2011)/&#1040;&#1059;&#1055;&#1058;%20-%20&#1072;&#1074;&#1090;&#1086;&#1084;&#1072;&#1090;&#1080;&#1079;.%20&#1087;&#1086;&#1078;&#1072;&#1088;&#1086;&#1090;&#1091;&#1096;/&#1088;&#1077;&#1074;.&#1040;/1632-2021-2.1.2,%202.1.3,%202.1.7,%202.1.11,%202.2.3-&#1040;&#1059;&#1055;&#1058;.&#1051;&#1057;_0_A_RU" TargetMode="External"/><Relationship Id="rId949" Type="http://schemas.openxmlformats.org/officeDocument/2006/relationships/hyperlink" Target="&#1056;&#1044;/&#1064;&#1080;&#1092;&#1088;%202.2.2%20(&#1055;&#1077;&#1088;&#1077;&#1089;&#1099;&#1087;&#1085;&#1072;&#1103;%20&#1089;&#1090;&#1072;&#1085;&#1094;%20&#8470;2)/&#1042;&#1057;%20-%20&#1074;&#1086;&#1079;&#1076;&#1091;&#1093;&#1086;&#1089;&#1085;&#1072;&#1073;&#1078;/&#1040;&#1085;&#1085;&#1091;&#1083;&#1080;&#1088;&#1086;&#1074;&#1072;&#1085;&#1086;" TargetMode="External"/><Relationship Id="rId1786" Type="http://schemas.openxmlformats.org/officeDocument/2006/relationships/hyperlink" Target="&#1056;&#1044;/&#1064;&#1080;&#1092;&#1088;%202.2.6%20(&#1055;&#1077;&#1088;&#1077;&#1089;&#1099;&#1087;&#1085;&#1072;&#1103;%20&#1089;&#1090;&#1072;&#1085;&#1094;%20&#8470;6)/&#1050;&#1052;%20-%20&#1082;&#1086;&#1085;&#1089;&#1090;%20&#1084;&#1077;&#1090;&#1072;&#1083;&#1083;/&#1040;&#1085;&#1085;&#1091;&#1083;&#1080;&#1088;&#1086;&#1074;&#1072;&#1085;&#1086;" TargetMode="External"/><Relationship Id="rId1993" Type="http://schemas.openxmlformats.org/officeDocument/2006/relationships/hyperlink" Target="&#1056;&#1044;/&#1064;&#1080;&#1092;&#1088;%203.4.%20(&#1040;&#1085;&#1075;&#1072;&#1088;%20&#1076;&#1083;&#1103;%20&#1058;&#1052;&#1062;)/&#1055;&#1057;%20-%20&#1087;&#1088;&#1086;&#1090;&#1080;&#1074;&#1086;&#1087;%20&#1072;&#1074;&#1090;/&#1040;&#1085;&#1085;&#1091;&#1083;&#1080;&#1088;&#1086;&#1074;&#1072;&#1085;&#1086;" TargetMode="External"/><Relationship Id="rId2837" Type="http://schemas.openxmlformats.org/officeDocument/2006/relationships/hyperlink" Target="&#1056;&#1044;/&#1064;&#1080;&#1092;&#1088;%208.4%20(&#1050;&#1055;&#1055;%20&#1089;&#1086;%20&#1089;&#1087;&#1077;&#1094;%20&#1087;&#1088;&#1086;&#1093;&#1086;&#1076;)/&#1050;&#1046;%20-%20&#1082;&#1086;&#1085;&#1089;&#1090;&#1088;%20&#1078;&#1077;&#1083;&#1077;&#1079;&#1086;&#1073;/&#1040;&#1085;&#1085;&#1091;&#1083;&#1080;&#1088;&#1086;&#1074;&#1072;&#1085;&#1086;" TargetMode="External"/><Relationship Id="rId78" Type="http://schemas.openxmlformats.org/officeDocument/2006/relationships/hyperlink" Target="&#1056;&#1044;/&#1064;&#1080;&#1092;&#1088;%203.1%20(&#1050;&#1088;&#1099;&#1090;&#1099;&#1081;%20&#1089;&#1082;&#1083;&#1072;&#1076;%20%20&#8470;1)/&#1055;&#1059;%20-%20&#1087;&#1099;&#1083;&#1077;&#1091;&#1076;&#1072;&#1083;&#1077;&#1085;&#1080;&#1077;/&#1040;&#1085;&#1085;&#1091;&#1083;&#1080;&#1088;&#1086;&#1074;&#1072;&#1085;&#1086;" TargetMode="External"/><Relationship Id="rId809" Type="http://schemas.openxmlformats.org/officeDocument/2006/relationships/hyperlink" Target="&#1056;&#1044;\&#1064;&#1080;&#1092;&#1088;%201.1,%201.2,%202.1.0%20(&#1057;&#1056;&#1042;,%20&#1047;&#1058;,%20&#1058;&#1086;&#1085;&#1085;&#1077;&#1083;&#1100;)\&#1054;&#1042;%20%20-%20&#1086;&#1090;&#1086;&#1087;&#1083;,%20&#1074;&#1077;&#1085;&#1090;,%20&#1082;&#1086;&#1085;&#1076;&#1080;&#1094;" TargetMode="External"/><Relationship Id="rId1439" Type="http://schemas.openxmlformats.org/officeDocument/2006/relationships/hyperlink" Target="&#1056;&#1044;/&#1064;&#1080;&#1092;&#1088;%201.1%20(&#1057;&#1090;&#1072;&#1085;&#1094;&#1080;&#1103;%20&#1088;&#1072;&#1079;&#1075;&#1088;%20&#1074;&#1072;&#1075;&#1086;&#1085;&#1086;&#1074;)/&#1050;&#1046;%20-%20&#1082;&#1086;&#1085;&#1089;&#1090;&#1088;%20&#1078;&#1077;&#1083;&#1077;&#1079;&#1086;&#1073;/&#1050;&#1046;05/&#1040;&#1085;&#1085;&#1091;&#1083;&#1080;&#1088;&#1086;&#1074;&#1072;&#1085;&#1086;" TargetMode="External"/><Relationship Id="rId1646" Type="http://schemas.openxmlformats.org/officeDocument/2006/relationships/hyperlink" Target="&#1056;&#1044;/&#1064;&#1080;&#1092;&#1088;%203.4.%20(&#1040;&#1085;&#1075;&#1072;&#1088;%20&#1076;&#1083;&#1103;%20&#1058;&#1052;&#1062;)/&#1040;&#1057;&#1059;&#1048;%20-%20&#1072;&#1074;&#1090;&#1086;&#1084;&#1072;&#1090;.%20&#1089;&#1080;&#1089;&#1090;.%20&#1091;&#1095;&#1077;&#1090;&#1072;/&#1040;&#1085;&#1085;&#1091;&#1083;&#1080;&#1088;&#1086;&#1074;&#1072;&#1085;&#1086;" TargetMode="External"/><Relationship Id="rId1853" Type="http://schemas.openxmlformats.org/officeDocument/2006/relationships/hyperlink" Target="&#1056;&#1044;/&#1064;&#1080;&#1092;&#1088;%208.3%20(&#1050;&#1055;&#1055;%20&#8470;3)/&#1040;&#1054;&#1042;%20-%20&#1072;&#1074;&#1090;&#1086;&#1084;&#1072;&#1090;&#1080;&#1079;%20&#1089;&#1080;&#1089;&#1090;%20&#1086;&#1090;&#1086;&#1087;&#1083;/&#1040;&#1085;&#1085;&#1091;&#1083;&#1080;&#1088;&#1086;&#1074;&#1072;&#1085;&#1086;" TargetMode="External"/><Relationship Id="rId2904" Type="http://schemas.openxmlformats.org/officeDocument/2006/relationships/hyperlink" Target="&#1056;&#1044;\&#1064;&#1080;&#1092;&#1088;%206.1%20(&#1040;&#1041;&#1050;)\&#1048;&#1057;&#1041;%20-%20&#1080;&#1085;&#1090;&#1077;&#1075;&#1088;%20&#1089;&#1080;&#1089;&#1090;%20&#1073;&#1077;&#1079;&#1086;&#1087;\&#1040;&#1085;&#1085;&#1091;&#1083;&#1080;&#1088;&#1086;&#1074;&#1072;&#1085;&#1086;" TargetMode="External"/><Relationship Id="rId1506" Type="http://schemas.openxmlformats.org/officeDocument/2006/relationships/hyperlink" Target="&#1056;&#1044;/&#1064;&#1080;&#1092;&#1088;%202.1.1%20(&#1050;&#1043;%20&#8470;1)/&#1069;&#1054;&#1052;%20-%20&#1101;&#1083;%20&#1086;&#1089;&#1074;&#1077;&#1097;/&#1040;&#1085;&#1085;&#1091;&#1083;&#1080;&#1088;&#1086;&#1074;&#1072;&#1085;&#1086;" TargetMode="External"/><Relationship Id="rId1713" Type="http://schemas.openxmlformats.org/officeDocument/2006/relationships/hyperlink" Target="&#1056;&#1044;/&#1064;&#1080;&#1092;&#1088;%202.2.3%20(&#1055;&#1077;&#1088;&#1077;&#1089;&#1099;&#1087;&#1085;&#1072;&#1103;%20&#1089;&#1090;&#1072;&#1085;&#1094;%20&#8470;3)/&#1050;&#1046;%20-%20&#1082;&#1086;&#1085;&#1089;&#1090;&#1088;%20&#1078;&#1077;&#1083;&#1077;&#1079;&#1086;&#1073;/&#1050;&#1046;01%20-%20&#1089;&#1074;&#1072;&#1081;&#1085;&#1086;&#1077;%20&#1086;&#1089;&#1085;&#1086;&#1074;&#1072;&#1085;&#1080;&#1077;/&#1040;&#1085;&#1085;&#1091;&#1083;&#1080;&#1088;&#1086;&#1074;&#1072;&#1085;&#1086;" TargetMode="External"/><Relationship Id="rId1920" Type="http://schemas.openxmlformats.org/officeDocument/2006/relationships/hyperlink" Target="&#1056;&#1044;/&#1064;&#1080;&#1092;&#1088;%203.3.%20(&#1050;&#1091;&#1087;&#1086;&#1083;&#1100;&#1085;&#1099;&#1077;%20&#1089;&#1082;&#1083;&#1072;&#1076;&#1099;%203.3.1...3.3.8)/3.3/&#1042;&#1057;%20-%20&#1074;&#1086;&#1079;&#1076;&#1091;&#1093;&#1086;&#1089;&#1085;&#1072;&#1073;&#1078;/&#1040;&#1085;&#1085;&#1091;&#1083;&#1080;&#1088;&#1086;&#1074;&#1072;&#1085;&#1086;" TargetMode="External"/><Relationship Id="rId599" Type="http://schemas.openxmlformats.org/officeDocument/2006/relationships/hyperlink" Target="&#1040;&#1055;&#1055;\2022\&#1040;&#1082;&#1090;%20&#1087;&#1088;&#1080;&#1077;&#1084;&#1072;-&#1087;&#1077;&#1088;&#1077;&#1076;&#1072;&#1095;&#1080;%20&#1056;&#1044;%20&#1055;&#1072;&#1088;&#1082;&#1085;&#1077;&#1092;&#1090;&#1100;%2014.11.2022.pdf" TargetMode="External"/><Relationship Id="rId2487" Type="http://schemas.openxmlformats.org/officeDocument/2006/relationships/hyperlink" Target="&#1056;&#1044;/&#1064;&#1080;&#1092;&#1088;%207.1%20(&#1056;&#1052;&#1052;)/&#1050;&#1046;%20-%20&#1082;&#1086;&#1085;&#1089;&#1090;&#1088;%20&#1078;&#1077;&#1083;&#1077;&#1079;&#1086;&#1073;/&#1050;&#1046;0%20-%20&#1092;&#1091;&#1085;&#1076;&#1072;&#1084;&#1077;&#1085;&#1090;&#1099;/&#1040;&#1085;&#1085;&#1091;&#1083;&#1080;&#1088;&#1086;&#1074;&#1072;&#1085;&#1086;/&#1048;&#1079;&#1084;.0/&#1040;&#1085;&#1085;&#1091;&#1083;&#1080;&#1088;" TargetMode="External"/><Relationship Id="rId2694" Type="http://schemas.openxmlformats.org/officeDocument/2006/relationships/hyperlink" Target="&#1040;&#1055;&#1055;\2022\&#1040;&#1082;&#1090;%20&#1087;&#1088;&#1080;&#1077;&#1084;&#1072;-&#1087;&#1077;&#1088;&#1077;&#1076;&#1072;&#1095;&#1080;%20&#1056;&#1044;%20&#1055;&#1072;&#1088;&#1082;&#1085;&#1077;&#1092;&#1090;&#1100;%2020.12.2022.pdf" TargetMode="External"/><Relationship Id="rId459" Type="http://schemas.openxmlformats.org/officeDocument/2006/relationships/hyperlink" Target="&#1056;&#1044;/&#1064;&#1080;&#1092;&#1088;%202.1.5,2.1.6,2.1.8..2.1.10,2.1.12,2.1.13,2.2.4..2.2.6/&#1040;&#1059;&#1055;&#1058;%20-%20&#1072;&#1074;&#1090;&#1086;&#1084;&#1072;&#1090;.%20&#1087;&#1086;&#1078;&#1072;&#1088;&#1086;&#1090;&#1091;&#1096;/&#1040;&#1085;&#1085;&#1091;&#1083;&#1080;&#1088;&#1086;&#1074;&#1072;&#1085;&#1086;" TargetMode="External"/><Relationship Id="rId666" Type="http://schemas.openxmlformats.org/officeDocument/2006/relationships/hyperlink" Target="&#1040;&#1055;&#1055;\2023\&#1040;&#1082;&#1090;%20&#1087;&#1088;&#1080;&#1077;&#1084;&#1072;-&#1087;&#1077;&#1088;&#1077;&#1076;&#1072;&#1095;&#1080;%20&#1056;&#1044;%20&#1055;&#1072;&#1088;&#1082;&#1085;&#1077;&#1092;&#1090;&#1100;%2013.03.2023.pdf" TargetMode="External"/><Relationship Id="rId873" Type="http://schemas.openxmlformats.org/officeDocument/2006/relationships/hyperlink" Target="&#1056;&#1044;/&#1064;&#1080;&#1092;&#1088;%202.1.4%20(&#1050;&#1043;%20&#8470;4)/&#1050;&#1046;%20-%20&#1082;&#1086;&#1085;&#1089;&#1090;&#1088;%20&#1078;&#1077;&#1083;&#1077;&#1079;&#1086;&#1073;/&#1050;&#1046;01" TargetMode="External"/><Relationship Id="rId1089" Type="http://schemas.openxmlformats.org/officeDocument/2006/relationships/hyperlink" Target="&#1053;&#1072;&#1082;&#1083;&#1072;&#1076;&#1085;&#1099;&#1077;\2024\2024%2006%2017%20&#1041;&#1043;&#1048;_3361.pdf" TargetMode="External"/><Relationship Id="rId1296" Type="http://schemas.openxmlformats.org/officeDocument/2006/relationships/hyperlink" Target="&#1057;&#1044;\&#1064;&#1080;&#1092;&#1088;%202.2.1%20(&#1055;&#1057;%20&#8470;1)\&#1058;&#1052;\&#1088;&#1077;&#1074;.&#1040;" TargetMode="External"/><Relationship Id="rId2347" Type="http://schemas.openxmlformats.org/officeDocument/2006/relationships/hyperlink" Target="&#1056;&#1044;/&#1064;&#1080;&#1092;&#1088;%206.1%20(&#1040;&#1041;&#1050;)/&#1052;&#1052;%20-%20&#1084;&#1091;&#1083;&#1100;&#1090;&#1080;&#1084;&#1077;&#1076;" TargetMode="External"/><Relationship Id="rId2554" Type="http://schemas.openxmlformats.org/officeDocument/2006/relationships/hyperlink" Target="&#1053;&#1072;&#1082;&#1083;&#1072;&#1076;&#1085;&#1099;&#1077;\2023\2023%2011%2023%20&#1041;&#1043;&#1048;_7088.pdf" TargetMode="External"/><Relationship Id="rId319" Type="http://schemas.openxmlformats.org/officeDocument/2006/relationships/hyperlink" Target="&#1056;&#1044;/&#1064;&#1080;&#1092;&#1088;%205.1.9%20(&#1069;&#1083;&#1077;&#1082;&#1090;&#1088;&#1086;&#1082;&#1072;&#1073;.%20&#1101;&#1089;&#1090;&#1072;&#1082;&#1072;&#1076;&#1072;)/&#1050;&#1046;%20-%20&#1082;&#1086;&#1085;&#1089;&#1090;&#1088;%20&#1078;&#1077;&#1083;&#1077;&#1079;&#1086;&#1073;/&#1040;&#1085;&#1085;&#1091;&#1083;&#1080;&#1088;&#1086;&#1074;&#1072;&#1085;&#1086;" TargetMode="External"/><Relationship Id="rId526" Type="http://schemas.openxmlformats.org/officeDocument/2006/relationships/hyperlink" Target="&#1040;&#1055;&#1055;\2023\&#1040;&#1082;&#1090;%20&#1087;&#1088;&#1080;&#1077;&#1084;&#1072;-&#1087;&#1077;&#1088;&#1077;&#1076;&#1072;&#1095;&#1080;%20&#1056;&#1044;%20&#1055;&#1072;&#1088;&#1082;&#1085;&#1077;&#1092;&#1090;&#1100;%2020.11.2023.pdf" TargetMode="External"/><Relationship Id="rId1156" Type="http://schemas.openxmlformats.org/officeDocument/2006/relationships/hyperlink" Target="&#1053;&#1072;&#1082;&#1083;&#1072;&#1076;&#1085;&#1099;&#1077;\2024\2024%2006%2027%20&#1041;&#1043;&#1048;_3583.pdf" TargetMode="External"/><Relationship Id="rId1363" Type="http://schemas.openxmlformats.org/officeDocument/2006/relationships/hyperlink" Target="&#1056;&#1044;/&#1064;&#1080;&#1092;&#1088;%202.2.3%20(&#1055;&#1077;&#1088;&#1077;&#1089;&#1099;&#1087;&#1085;&#1072;&#1103;%20&#1089;&#1090;&#1072;&#1085;&#1094;%20&#8470;3)/&#1050;&#1046;%20-%20&#1082;&#1086;&#1085;&#1089;&#1090;&#1088;%20&#1078;&#1077;&#1083;&#1077;&#1079;&#1086;&#1073;/&#1050;&#1046;1%20-%20&#1087;&#1077;&#1088;&#1077;&#1082;&#1088;&#1099;&#1090;&#1080;&#1103;" TargetMode="External"/><Relationship Id="rId2207" Type="http://schemas.openxmlformats.org/officeDocument/2006/relationships/hyperlink" Target="&#1053;&#1072;&#1082;&#1083;&#1072;&#1076;&#1085;&#1099;&#1077;\2023\2023%2011%2023%20&#1041;&#1043;&#1048;_7088.pdf" TargetMode="External"/><Relationship Id="rId2761" Type="http://schemas.openxmlformats.org/officeDocument/2006/relationships/hyperlink" Target="&#1040;&#1055;&#1055;\2023\&#1040;&#1082;&#1090;%20&#1087;&#1088;&#1080;&#1077;&#1084;&#1072;-&#1087;&#1077;&#1088;&#1077;&#1076;&#1072;&#1095;&#1080;%20&#1056;&#1044;%20&#1055;&#1072;&#1088;&#1082;&#1085;&#1077;&#1092;&#1090;&#1100;%2029.09.2023.pdf" TargetMode="External"/><Relationship Id="rId733" Type="http://schemas.openxmlformats.org/officeDocument/2006/relationships/hyperlink" Target="&#1053;&#1072;&#1082;&#1083;&#1072;&#1076;&#1085;&#1099;&#1077;\2023\2023%2010%2020%20&#1041;&#1043;&#1048;_6238.pdf" TargetMode="External"/><Relationship Id="rId940" Type="http://schemas.openxmlformats.org/officeDocument/2006/relationships/hyperlink" Target="&#1056;&#1044;/&#1064;&#1080;&#1092;&#1088;%202.1.12%20(&#1050;&#1043;%20&#8470;12)/&#1050;&#1046;%20-%20&#1082;&#1086;&#1085;&#1089;&#1090;&#1088;%20&#1078;&#1077;&#1083;&#1077;&#1079;&#1086;&#1073;/&#1050;&#1046;02%20-%20&#1056;&#1086;&#1089;&#1090;&#1074;&#1077;&#1088;&#1082;&#1080;" TargetMode="External"/><Relationship Id="rId1016" Type="http://schemas.openxmlformats.org/officeDocument/2006/relationships/hyperlink" Target="&#1056;&#1044;\&#1064;&#1080;&#1092;&#1088;%202.2.5,%202.1.6,%202.1.13%20(&#1055;&#1057;%20&#8470;5,%20&#1050;&#1043;%20&#8470;%206,%2013)\&#1050;&#1046;%20-%20&#1082;&#1086;&#1085;&#1089;&#1090;&#1088;%20&#1078;&#1077;&#1083;&#1077;&#1079;&#1086;&#1073;\&#1050;&#1046;02%20-%20&#1088;&#1086;&#1089;&#1090;&#1074;&#1077;&#1088;&#1082;&#1080;\&#1040;&#1085;&#1085;&#1091;&#1083;&#1080;&#1088;&#1086;&#1074;&#1072;&#1085;&#1086;" TargetMode="External"/><Relationship Id="rId1570" Type="http://schemas.openxmlformats.org/officeDocument/2006/relationships/hyperlink" Target="&#1056;&#1044;/&#1064;&#1080;&#1092;&#1088;%202.1.5%20(&#1050;&#1043;%20&#8470;5)/&#1050;&#1046;%20-%20&#1082;&#1086;&#1085;&#1089;&#1090;&#1088;%20&#1078;&#1077;&#1083;&#1077;&#1079;&#1086;&#1073;/&#1050;&#1046;02%20-%20&#1056;&#1086;&#1089;&#1090;&#1074;&#1077;&#1088;&#1082;&#1080;/&#1040;&#1085;&#1085;&#1091;&#1083;&#1080;&#1088;&#1086;&#1074;&#1072;&#1085;&#1086;" TargetMode="External"/><Relationship Id="rId2414" Type="http://schemas.openxmlformats.org/officeDocument/2006/relationships/hyperlink" Target="&#1053;&#1072;&#1082;&#1083;&#1072;&#1076;&#1085;&#1099;&#1077;\2022\2022%2007%2013%20&#1041;&#1043;&#1048;_3405.pdf" TargetMode="External"/><Relationship Id="rId2621" Type="http://schemas.openxmlformats.org/officeDocument/2006/relationships/hyperlink" Target="&#1056;&#1044;\&#1064;&#1080;&#1092;&#1088;%208.2%20(&#1050;&#1055;&#1055;%20&#8470;2)\&#1057;&#1057;%20-%20&#1089;&#1077;&#1090;&#1080;%20&#1089;&#1074;&#1103;&#1079;&#1080;" TargetMode="External"/><Relationship Id="rId800" Type="http://schemas.openxmlformats.org/officeDocument/2006/relationships/hyperlink" Target="&#1056;&#1044;\&#1064;&#1080;&#1092;&#1088;%201.1,%201.2%20(&#1057;&#1056;&#1042;,%20&#1047;&#1076;&#1072;&#1085;&#1080;&#1077;%20&#1090;&#1088;&#1072;&#1085;&#1089;&#1073;)\&#1042;&#1050;%20-%20&#1074;&#1086;&#1076;&#1086;&#1089;&#1085;&#1072;&#1073;&#1078;,%20&#1082;&#1072;&#1085;&#1072;&#1083;&#1080;&#1079;\&#1040;&#1085;&#1085;&#1091;&#1083;&#1080;&#1088;&#1086;&#1074;&#1072;&#1085;&#1086;\&#1048;&#1079;&#1084;.0" TargetMode="External"/><Relationship Id="rId1223" Type="http://schemas.openxmlformats.org/officeDocument/2006/relationships/hyperlink" Target="&#1056;&#1044;/&#1064;&#1080;&#1092;&#1088;%208.4%20(&#1050;&#1055;&#1055;%20&#1089;&#1086;%20&#1089;&#1087;&#1077;&#1094;%20&#1087;&#1088;&#1086;&#1093;&#1086;&#1076;)/&#1057;&#1057;%20-%20&#1089;&#1077;&#1090;&#1080;%20&#1089;&#1074;&#1103;&#1079;&#1080;/1632-2021-8.4-&#1057;&#1057;4.&#1057;&#1059;&#1041;%20-%20&#1080;&#1085;&#1090;&#1077;&#1075;&#1088;&#1080;&#1088;.%20&#1089;&#1090;&#1088;&#1091;&#1082;&#1090;&#1091;&#1088;.%20&#1082;&#1072;&#1073;.%20&#1089;&#1080;&#1089;&#1090;/&#1040;&#1085;&#1085;&#1091;&#1083;&#1080;&#1088;&#1086;&#1074;&#1072;&#1085;&#1086;/&#1048;&#1079;&#1084;.0/&#1040;&#1085;&#1085;&#1091;&#1083;&#1080;&#1088;" TargetMode="External"/><Relationship Id="rId1430" Type="http://schemas.openxmlformats.org/officeDocument/2006/relationships/hyperlink" Target="&#1053;&#1072;&#1082;&#1083;&#1072;&#1076;&#1085;&#1099;&#1077;\2023\2023%2006%2009%20&#1041;&#1043;&#1048;_3198.pdf" TargetMode="External"/><Relationship Id="rId3188" Type="http://schemas.openxmlformats.org/officeDocument/2006/relationships/hyperlink" Target="&#1056;&#1044;\&#1064;&#1080;&#1092;&#1088;%201.1,%201.2%20(&#1057;&#1056;&#1042;,%20&#1047;&#1076;&#1072;&#1085;&#1080;&#1077;%20&#1090;&#1088;&#1072;&#1085;&#1089;&#1073;)\&#1042;&#1050;%20-%20&#1074;&#1086;&#1076;&#1086;&#1089;&#1085;&#1072;&#1073;&#1078;,%20&#1082;&#1072;&#1085;&#1072;&#1083;&#1080;&#1079;" TargetMode="External"/><Relationship Id="rId3048" Type="http://schemas.openxmlformats.org/officeDocument/2006/relationships/hyperlink" Target="&#1057;&#1044;/&#1064;&#1080;&#1092;&#1088;%201.1,%201.2%20(&#1057;&#1056;&#1042;,%20&#1047;&#1076;&#1072;&#1085;&#1080;&#1077;%20&#1090;&#1088;&#1072;&#1085;&#1089;&#1073;)/&#1050;&#1052;%20-%20&#1082;&#1086;&#1085;&#1089;&#1090;&#1088;&#1091;&#1082;&#1094;.%20&#1084;&#1077;&#1090;&#1072;&#1083;&#1083;/&#1050;&#1052;3" TargetMode="External"/><Relationship Id="rId3255" Type="http://schemas.openxmlformats.org/officeDocument/2006/relationships/hyperlink" Target="&#1056;&#1044;\&#1064;&#1080;&#1092;&#1088;%208.1%20(&#1050;&#1055;&#1055;-1%20&#1089;&#1084;&#1086;&#1090;&#1088;%20&#1101;&#1089;&#1090;%20&#1046;&#1044;)\&#1040;&#1057;&#1059;&#1048;%20-%20&#1072;&#1074;&#1090;&#1086;&#1084;&#1072;&#1090;.%20&#1089;&#1080;&#1089;&#1090;.%20&#1091;&#1095;&#1077;&#1090;&#1072;\&#1048;&#1079;&#1084;.0" TargetMode="External"/><Relationship Id="rId176" Type="http://schemas.openxmlformats.org/officeDocument/2006/relationships/hyperlink" Target="&#1056;&#1044;/&#1064;&#1080;&#1092;&#1088;%207.1%20(&#1056;&#1052;&#1052;)/&#1040;&#1054;&#1042;%20-%20&#1072;&#1074;&#1090;&#1086;&#1084;&#1072;&#1090;&#1080;&#1079;%20&#1089;&#1080;&#1089;&#1090;%20&#1086;&#1090;&#1086;&#1087;&#1083;" TargetMode="External"/><Relationship Id="rId383" Type="http://schemas.openxmlformats.org/officeDocument/2006/relationships/hyperlink" Target="&#1057;&#1044;/&#1064;&#1080;&#1092;&#1088;%206.1%20(&#1040;&#1041;&#1050;)/&#1040;&#1048;/&#1048;&#1079;&#1084;.0" TargetMode="External"/><Relationship Id="rId590" Type="http://schemas.openxmlformats.org/officeDocument/2006/relationships/hyperlink" Target="&#1040;&#1055;&#1055;\2023\&#1040;&#1082;&#1090;%20&#1087;&#1088;&#1080;&#1077;&#1084;&#1072;-&#1087;&#1077;&#1088;&#1077;&#1076;&#1072;&#1095;&#1080;%20&#1056;&#1044;%20&#1055;&#1072;&#1088;&#1082;&#1085;&#1077;&#1092;&#1090;&#1100;%2029.08.2023.pdf" TargetMode="External"/><Relationship Id="rId2064" Type="http://schemas.openxmlformats.org/officeDocument/2006/relationships/hyperlink" Target="&#1057;&#1044;/&#1064;&#1080;&#1092;&#1088;%202.2.5%20(&#1055;&#1057;%20&#8470;5)/&#1040;&#1054;&#1042;" TargetMode="External"/><Relationship Id="rId2271" Type="http://schemas.openxmlformats.org/officeDocument/2006/relationships/hyperlink" Target="&#1056;&#1044;/&#1064;&#1080;&#1092;&#1088;%206.1%20(&#1040;&#1041;&#1050;)/&#1040;&#1048;%20-%20&#1076;&#1080;&#1079;&#1072;&#1081;&#1085;%20&#1087;&#1088;&#1086;&#1077;&#1082;&#1090;/&#1069;&#1090;&#1072;&#1078;&#1080;%20&#1056;&#1044;" TargetMode="External"/><Relationship Id="rId3115" Type="http://schemas.openxmlformats.org/officeDocument/2006/relationships/hyperlink" Target="&#1057;&#1044;\&#1064;&#1080;&#1092;&#1088;%202.1.2,%202.1.7%20(&#1050;&#1043;%20&#8470;2,%207)\&#1058;&#1061;%20-%20&#1090;&#1077;&#1093;&#1085;&#1086;&#1083;&#1086;&#1075;.%20&#1087;&#1088;&#1086;&#1080;&#1079;&#1074;&#1086;&#1076;&#1089;&#1090;\&#1058;&#1061;3%20-%20&#1086;&#1089;&#1080;%2015-23\&#1040;&#1085;&#1085;&#1091;&#1083;&#1080;&#1088;" TargetMode="External"/><Relationship Id="rId243" Type="http://schemas.openxmlformats.org/officeDocument/2006/relationships/hyperlink" Target="&#1056;&#1044;/&#1064;&#1080;&#1092;&#1088;%203.2%20(&#1050;&#1088;&#1099;&#1090;&#1099;&#1081;%20&#1089;&#1082;&#1083;&#1072;&#1076;%20&#8470;2)/&#1040;&#1056;%20-%20&#1072;&#1088;&#1093;&#1080;&#1090;%20&#1088;&#1077;&#1096;/&#1040;&#1085;&#1085;&#1091;&#1083;&#1080;&#1088;&#1086;&#1074;&#1072;&#1085;&#1086;/&#1088;&#1077;&#1074;.&#1045;/&#1040;&#1085;&#1085;&#1091;&#1083;&#1080;&#1088;" TargetMode="External"/><Relationship Id="rId450" Type="http://schemas.openxmlformats.org/officeDocument/2006/relationships/hyperlink" Target="&#1056;&#1044;\&#1064;&#1080;&#1092;&#1088;%205.1.9%20(&#1069;&#1083;&#1077;&#1082;&#1090;&#1088;&#1086;&#1082;&#1072;&#1073;.%20&#1101;&#1089;&#1090;&#1072;&#1082;&#1072;&#1076;&#1072;)\&#1050;&#1046;%20-%20&#1082;&#1086;&#1085;&#1089;&#1090;&#1088;%20&#1078;&#1077;&#1083;&#1077;&#1079;&#1086;&#1073;\&#1040;&#1085;&#1085;&#1091;&#1083;&#1080;&#1088;&#1086;&#1074;&#1072;&#1085;&#1086;\&#1048;&#1079;&#1084;.0" TargetMode="External"/><Relationship Id="rId1080" Type="http://schemas.openxmlformats.org/officeDocument/2006/relationships/hyperlink" Target="&#1053;&#1072;&#1082;&#1083;&#1072;&#1076;&#1085;&#1099;&#1077;\2022\2022%2012%2019%20&#1041;&#1043;&#1048;_6466.pdf" TargetMode="External"/><Relationship Id="rId2131" Type="http://schemas.openxmlformats.org/officeDocument/2006/relationships/hyperlink" Target="&#1056;&#1044;\&#1064;&#1080;&#1092;&#1088;%205.2.1%20(&#1054;&#1095;&#1080;&#1089;&#1090;&#1085;&#1099;&#1077;%20&#1089;&#1086;&#1086;&#1088;&#1091;&#1078;&#1077;&#1085;&#1080;&#1103;%20&#1082;&#1072;&#1085;&#1072;&#1083;&#1080;&#1079;&#1072;&#1094;&#1080;&#1080;%20&#1069;&#1050;&#1054;&#1057;)\&#1069;&#1057;&#1053;%20-%20&#1101;&#1083;&#1077;&#1082;&#1090;&#1088;&#1086;&#1089;&#1085;&#1072;&#1073;.%20&#1085;&#1072;&#1088;&#1091;&#1078;&#1085;\&#1040;&#1085;&#1085;&#1091;&#1083;&#1080;&#1088;&#1086;&#1074;&#1072;&#1085;&#1086;" TargetMode="External"/><Relationship Id="rId103" Type="http://schemas.openxmlformats.org/officeDocument/2006/relationships/hyperlink" Target="&#1056;&#1044;/&#1064;&#1080;&#1092;&#1088;%203.2,%202.1.11,%202.1.12%20(&#1050;&#1057;%20&#8470;2.%20&#1050;&#1043;%20&#8470;11%20&#1080;%20&#8470;12)/&#1058;&#1061;%20-%20&#1090;&#1077;&#1093;&#1085;&#1086;&#1083;.%20&#1087;&#1088;&#1086;&#1080;&#1079;&#1074;&#1086;&#1076;/&#1040;&#1085;&#1085;&#1091;&#1083;&#1080;&#1088;&#1086;&#1074;&#1072;&#1085;&#1086;" TargetMode="External"/><Relationship Id="rId310" Type="http://schemas.openxmlformats.org/officeDocument/2006/relationships/hyperlink" Target="&#1056;&#1044;/&#1064;&#1080;&#1092;&#1088;%201.1,%201.2%20(&#1057;&#1056;&#1042;,%20&#1047;&#1076;&#1072;&#1085;&#1080;&#1077;%20&#1090;&#1088;&#1072;&#1085;&#1089;&#1073;)/&#1057;&#1058;&#1053;%20-%20&#1089;&#1080;&#1089;&#1090;%20&#1090;&#1077;&#1093;&#1085;%20&#1085;&#1072;&#1073;&#1083;/&#1040;&#1085;&#1085;&#1091;&#1083;&#1080;&#1088;&#1086;&#1074;&#1072;&#1085;&#1086;" TargetMode="External"/><Relationship Id="rId1897" Type="http://schemas.openxmlformats.org/officeDocument/2006/relationships/hyperlink" Target="&#1056;&#1044;/&#1064;&#1080;&#1092;&#1088;%203.2%20(&#1050;&#1088;&#1099;&#1090;&#1099;&#1081;%20&#1089;&#1082;&#1083;&#1072;&#1076;%20&#8470;2)/&#1055;&#1058;%20-%20&#1087;&#1086;&#1078;&#1072;&#1088;&#1086;&#1090;&#1091;&#1096;&#1077;&#1085;&#1080;&#1077;/&#1040;&#1085;&#1085;&#1091;&#1083;&#1080;&#1088;&#1086;&#1074;&#1072;&#1085;&#1086;" TargetMode="External"/><Relationship Id="rId2948" Type="http://schemas.openxmlformats.org/officeDocument/2006/relationships/hyperlink" Target="&#1057;&#1044;/&#1064;&#1080;&#1092;&#1088;%202.2.5,%202.1.13%20(&#1055;&#1057;%20&#8470;5,%20&#1050;&#1043;%20&#8470;13)/&#1058;&#1061;/&#1040;&#1085;&#1085;&#1091;&#1083;&#1080;&#1088;&#1086;&#1074;&#1072;&#1085;&#1086;" TargetMode="External"/><Relationship Id="rId1757" Type="http://schemas.openxmlformats.org/officeDocument/2006/relationships/hyperlink" Target="&#1056;&#1044;/&#1064;&#1080;&#1092;&#1088;%202.2.5,%202.1.6,%202.1.13%20(&#1055;&#1057;%20&#8470;5,%20&#1050;&#1043;%20&#8470;%206,%2013)/&#1050;&#1046;%20-%20&#1082;&#1086;&#1085;&#1089;&#1090;&#1088;%20&#1078;&#1077;&#1083;&#1077;&#1079;&#1086;&#1073;/&#1050;&#1046;01%20-%20&#1089;&#1074;&#1072;&#1081;&#1085;&#1086;&#1077;%20&#1086;&#1089;&#1085;&#1086;&#1074;&#1072;&#1085;&#1080;&#1077;/&#1040;&#1085;&#1085;&#1091;&#1083;&#1080;&#1088;&#1086;&#1074;&#1072;&#1085;&#1086;" TargetMode="External"/><Relationship Id="rId1964" Type="http://schemas.openxmlformats.org/officeDocument/2006/relationships/hyperlink" Target="&#1056;&#1044;/&#1064;&#1080;&#1092;&#1088;%203.3.%20(&#1050;&#1091;&#1087;&#1086;&#1083;&#1100;&#1085;&#1099;&#1077;%20&#1089;&#1082;&#1083;&#1072;&#1076;&#1099;%203.3.1...3.3.8)/3.3/&#1054;&#1047;&#1050;%20-%20&#1086;&#1075;&#1085;&#1077;&#1079;&#1072;&#1097;/&#1040;&#1085;&#1085;&#1091;&#1083;&#1080;&#1088;&#1086;&#1074;&#1072;&#1085;&#1086;" TargetMode="External"/><Relationship Id="rId2808" Type="http://schemas.openxmlformats.org/officeDocument/2006/relationships/hyperlink" Target="&#1040;&#1055;&#1055;\2024\&#1040;&#1055;&#1055;%20&#1056;&#1044;%20&#1055;&#1072;&#1088;&#1082;&#1085;&#1077;&#1092;&#1090;&#1100;%2024.01.2024.pdf" TargetMode="External"/><Relationship Id="rId49" Type="http://schemas.openxmlformats.org/officeDocument/2006/relationships/hyperlink" Target="&#1056;&#1044;/&#1064;&#1080;&#1092;&#1088;%202.1.2,%202.1.7%20(&#1050;&#1043;%20&#8470;2,%207)/&#1058;&#1061;%20-%20&#1090;&#1077;&#1093;&#1085;&#1086;&#1083;&#1086;&#1075;.%20&#1087;&#1088;&#1086;&#1080;&#1079;&#1074;&#1086;&#1076;/&#1058;&#1061;3%20-%20&#1074;%20&#1086;&#1089;&#1103;&#1093;%2015-23/&#1040;&#1085;&#1085;&#1091;&#1083;&#1080;&#1088;&#1086;&#1074;&#1072;&#1085;&#1086;" TargetMode="External"/><Relationship Id="rId1617" Type="http://schemas.openxmlformats.org/officeDocument/2006/relationships/hyperlink" Target="&#1056;&#1044;/&#1064;&#1080;&#1092;&#1088;%202.1.12%20(&#1050;&#1043;%20&#8470;12)/&#1054;&#1047;&#1050;(&#1055;&#1054;&#1047;)%20-%20&#1086;&#1075;&#1085;&#1077;&#1079;&#1072;&#1097;/&#1040;&#1085;&#1085;&#1091;&#1083;&#1080;&#1088;&#1086;&#1074;&#1072;&#1085;&#1086;" TargetMode="External"/><Relationship Id="rId1824" Type="http://schemas.openxmlformats.org/officeDocument/2006/relationships/hyperlink" Target="&#1056;&#1044;/&#1064;&#1080;&#1092;&#1088;%203.1%20(&#1050;&#1088;&#1099;&#1090;&#1099;&#1081;%20&#1089;&#1082;&#1083;&#1072;&#1076;%20%20&#8470;1)/&#1050;&#1044;.&#1057;&#1059;&#1041;-%20&#1082;&#1086;&#1085;&#1089;&#1090;&#1088;%20&#1076;&#1077;&#1088;&#1077;&#1074;/&#1040;&#1085;&#1085;&#1091;&#1083;&#1080;&#1088;&#1086;&#1074;&#1072;&#1085;&#1086;" TargetMode="External"/><Relationship Id="rId2598" Type="http://schemas.openxmlformats.org/officeDocument/2006/relationships/hyperlink" Target="&#1056;&#1044;/&#1064;&#1080;&#1092;&#1088;%208.2%20(&#1050;&#1055;&#1055;%20&#8470;2)/AOB%20-%20&#1072;&#1074;&#1090;&#1086;&#1084;&#1072;&#1090;&#1080;&#1079;.%20&#1086;&#1090;&#1086;&#1087;&#1083;.,%20&#1074;&#1077;&#1085;&#1090;.%20&#1080;%20&#1082;&#1086;&#1085;&#1076;&#1080;&#1094;/&#1040;&#1085;&#1085;&#1091;&#1083;&#1080;&#1088;&#1086;&#1074;&#1072;&#1085;&#1086;" TargetMode="External"/><Relationship Id="rId777" Type="http://schemas.openxmlformats.org/officeDocument/2006/relationships/hyperlink" Target="&#1053;&#1072;&#1082;&#1083;&#1072;&#1076;&#1085;&#1099;&#1077;\2024\2024%2004%2018%20&#1041;&#1043;&#1048;_2185.pdf" TargetMode="External"/><Relationship Id="rId984" Type="http://schemas.openxmlformats.org/officeDocument/2006/relationships/hyperlink" Target="&#1053;&#1072;&#1082;&#1083;&#1072;&#1076;&#1085;&#1099;&#1077;\2024\2024%2005%2023%20&#1041;&#1043;&#1048;_2680.pdf" TargetMode="External"/><Relationship Id="rId2458" Type="http://schemas.openxmlformats.org/officeDocument/2006/relationships/hyperlink" Target="&#1056;&#1044;/&#1064;&#1080;&#1092;&#1088;%206.2%20(&#1055;&#1077;&#1096;&#1077;&#1093;%20&#1101;&#1089;&#1090;&#1072;&#1082;)/&#1050;&#1046;%20-%20&#1082;&#1086;&#1085;&#1089;&#1090;&#1088;%20&#1078;&#1077;&#1083;&#1077;&#1079;&#1086;&#1073;/&#1040;&#1085;&#1085;&#1091;&#1083;&#1080;&#1088;&#1086;&#1074;&#1072;&#1085;&#1086;" TargetMode="External"/><Relationship Id="rId2665" Type="http://schemas.openxmlformats.org/officeDocument/2006/relationships/hyperlink" Target="&#1040;&#1055;&#1055;\2022\&#1040;&#1082;&#1090;%20&#1087;&#1088;&#1080;&#1077;&#1084;&#1072;-&#1087;&#1077;&#1088;&#1077;&#1076;&#1072;&#1095;&#1080;%20&#1056;&#1044;%20&#1055;&#1072;&#1088;&#1082;&#1085;&#1077;&#1092;&#1090;&#1100;%2020.06.2022.pdf" TargetMode="External"/><Relationship Id="rId2872" Type="http://schemas.openxmlformats.org/officeDocument/2006/relationships/hyperlink" Target="&#1056;&#1044;/&#1064;&#1080;&#1092;&#1088;%208.4%20(&#1050;&#1055;&#1055;%20&#1089;&#1086;%20&#1089;&#1087;&#1077;&#1094;%20&#1087;&#1088;&#1086;&#1093;&#1086;&#1076;)/&#1058;&#1057;&#1044;%20-%20&#1090;&#1077;&#1093;&#1085;&#1080;&#1095;%20&#1089;&#1088;%20&#1076;&#1086;&#1089;&#1084;/&#1040;&#1085;&#1085;&#1091;&#1083;&#1080;&#1088;&#1086;&#1074;&#1072;&#1085;&#1086;" TargetMode="External"/><Relationship Id="rId637" Type="http://schemas.openxmlformats.org/officeDocument/2006/relationships/hyperlink" Target="&#1040;&#1055;&#1055;\2023\&#1040;&#1082;&#1090;%20&#1087;&#1088;&#1080;&#1077;&#1084;&#1072;-&#1087;&#1077;&#1088;&#1077;&#1076;&#1072;&#1095;&#1080;%20&#1056;&#1044;%20&#1055;&#1072;&#1088;&#1082;&#1085;&#1077;&#1092;&#1090;&#1100;%2008.08.2023.pdf" TargetMode="External"/><Relationship Id="rId844" Type="http://schemas.openxmlformats.org/officeDocument/2006/relationships/hyperlink" Target="&#1056;&#1044;/&#1064;&#1080;&#1092;&#1088;%202.1.2,%202.1.7%20(&#1050;&#1043;%20&#8470;2,%207)/&#1040;&#1056;%20-%20&#1072;&#1088;&#1093;&#1080;&#1090;%20&#1088;&#1077;&#1096;/&#1040;&#1056;3%20-%20&#1074;%20&#1086;&#1089;&#1103;&#1093;%2015-23/&#1040;&#1085;&#1085;&#1091;&#1083;&#1080;&#1088;&#1086;&#1074;&#1072;&#1085;&#1086;" TargetMode="External"/><Relationship Id="rId1267" Type="http://schemas.openxmlformats.org/officeDocument/2006/relationships/hyperlink" Target="&#1056;&#1044;\&#1064;&#1080;&#1092;&#1088;%203.2%20(&#1050;&#1088;&#1099;&#1090;&#1099;&#1081;%20&#1089;&#1082;&#1083;&#1072;&#1076;%20&#8470;2)\&#1050;&#1052;%20-%20&#1082;&#1086;&#1085;&#1089;&#1090;&#1088;%20&#1084;&#1077;&#1090;&#1072;&#1083;&#1083;\&#1050;&#1052;2%20-%20&#1087;&#1088;&#1080;&#1077;&#1084;&#1085;&#1072;&#1103;%20&#1073;&#1072;&#1096;&#1085;&#1103;\&#1040;&#1085;&#1085;&#1091;&#1083;&#1080;&#1088;&#1086;&#1074;&#1072;&#1085;&#1086;" TargetMode="External"/><Relationship Id="rId1474" Type="http://schemas.openxmlformats.org/officeDocument/2006/relationships/hyperlink" Target="&#1056;&#1044;/&#1064;&#1080;&#1092;&#1088;%201.1,%201.2,%202.1.0%20(&#1057;&#1056;&#1042;,%20&#1047;&#1058;,%20&#1058;&#1086;&#1085;&#1085;&#1077;&#1083;&#1100;)/&#1054;&#1042;%20%20-%20&#1086;&#1090;&#1086;&#1087;&#1083;,%20&#1074;&#1077;&#1085;&#1090;,%20&#1082;&#1086;&#1085;&#1076;&#1080;&#1094;/&#1040;&#1085;&#1085;&#1091;&#1083;&#1080;&#1088;&#1086;&#1074;&#1072;&#1085;&#1086;" TargetMode="External"/><Relationship Id="rId1681" Type="http://schemas.openxmlformats.org/officeDocument/2006/relationships/hyperlink" Target="&#1056;&#1044;/&#1064;&#1080;&#1092;&#1088;%202.2.1%20(&#1055;&#1077;&#1088;&#1077;&#1089;&#1099;&#1087;&#1085;&#1072;&#1103;%20&#1089;&#1090;&#1072;&#1085;&#1094;%20&#8470;1)/&#1054;&#1042;%20%20-%20%20&#1086;&#1090;&#1086;&#1087;&#1083;,%20&#1074;&#1077;&#1085;&#1090;,%20&#1082;&#1086;&#1085;&#1076;&#1080;&#1094;/&#1040;&#1085;&#1085;&#1091;&#1083;&#1080;&#1088;&#1086;&#1074;&#1072;&#1085;&#1086;" TargetMode="External"/><Relationship Id="rId2318" Type="http://schemas.openxmlformats.org/officeDocument/2006/relationships/hyperlink" Target="&#1056;&#1044;/&#1064;&#1080;&#1092;&#1088;%202.2.5,%202.1.13%20(&#1055;&#1057;%20&#8470;5,%20&#1050;&#1043;%20&#8470;13)/&#1042;&#1050;%20-%20&#1074;&#1086;&#1076;&#1086;&#1089;&#1085;&#1072;&#1073;.%20&#1080;%20&#1082;&#1072;&#1085;&#1072;&#1083;&#1080;&#1079;/&#1040;&#1085;&#1085;&#1091;&#1083;&#1080;&#1088;&#1086;&#1074;&#1072;&#1085;&#1086;" TargetMode="External"/><Relationship Id="rId2525" Type="http://schemas.openxmlformats.org/officeDocument/2006/relationships/hyperlink" Target="&#1056;&#1044;/&#1064;&#1080;&#1092;&#1088;%207.1%20(&#1056;&#1052;&#1052;)/&#1057;&#1057;%20-%20&#1089;&#1077;&#1090;&#1080;%20&#1089;&#1074;&#1103;&#1079;&#1080;/&#1040;&#1085;&#1085;&#1091;&#1083;&#1080;&#1088;&#1086;&#1074;&#1072;&#1085;&#1086;" TargetMode="External"/><Relationship Id="rId2732" Type="http://schemas.openxmlformats.org/officeDocument/2006/relationships/hyperlink" Target="&#1040;&#1055;&#1055;\2023\&#1040;&#1082;&#1090;%20&#1087;&#1088;&#1080;&#1077;&#1084;&#1072;-&#1087;&#1077;&#1088;&#1077;&#1076;&#1072;&#1095;&#1080;%20&#1056;&#1044;%20&#1055;&#1072;&#1088;&#1082;&#1085;&#1077;&#1092;&#1090;&#1100;%2025.05.2023.pdf" TargetMode="External"/><Relationship Id="rId704" Type="http://schemas.openxmlformats.org/officeDocument/2006/relationships/hyperlink" Target="&#1040;&#1055;&#1055;\2023\&#1040;&#1082;&#1090;%20&#1087;&#1088;&#1080;&#1077;&#1084;&#1072;-&#1087;&#1077;&#1088;&#1077;&#1076;&#1072;&#1095;&#1080;%20&#1056;&#1044;%20&#1055;&#1040;&#1056;&#1050;&#1053;&#1045;&#1060;&#1058;&#1068;%2001.03.2023.pdf" TargetMode="External"/><Relationship Id="rId911" Type="http://schemas.openxmlformats.org/officeDocument/2006/relationships/hyperlink" Target="&#1056;&#1044;/&#1064;&#1080;&#1092;&#1088;%202.2.1%20(&#1055;&#1077;&#1088;&#1077;&#1089;&#1099;&#1087;&#1085;&#1072;&#1103;%20&#1089;&#1090;&#1072;&#1085;&#1094;%20&#8470;1)/&#1050;&#1046;%20-%20&#1082;&#1086;&#1085;&#1089;&#1090;&#1088;%20&#1078;&#1077;&#1083;&#1077;&#1079;&#1086;&#1073;/&#1050;&#1046;01" TargetMode="External"/><Relationship Id="rId1127" Type="http://schemas.openxmlformats.org/officeDocument/2006/relationships/hyperlink" Target="&#1056;&#1044;/&#1064;&#1080;&#1092;&#1088;%202.2.5,%202.1.13%20(&#1055;&#1057;%20&#8470;5,%20&#1050;&#1043;%20&#8470;13)/&#1058;&#1061;%20-%20&#1090;&#1077;&#1093;&#1085;&#1086;&#1083;&#1086;&#1075;&#1080;&#1103;%20&#1087;&#1088;&#1086;&#1080;&#1079;&#1074;&#1086;&#1076;&#1089;&#1090;&#1074;&#1072;/&#1040;&#1085;&#1085;&#1091;&#1083;&#1080;&#1088;&#1086;&#1074;&#1072;&#1085;&#1086;" TargetMode="External"/><Relationship Id="rId1334" Type="http://schemas.openxmlformats.org/officeDocument/2006/relationships/hyperlink" Target="&#1057;&#1044;\&#1064;&#1080;&#1092;&#1088;%207.3%20(&#1058;&#1086;&#1087;&#1083;&#1080;&#1074;&#1086;&#1079;&#1072;&#1087;&#1088;%20&#1087;&#1091;&#1085;&#1082;&#1090;)\&#1088;&#1077;&#1074;.&#1040;" TargetMode="External"/><Relationship Id="rId1541" Type="http://schemas.openxmlformats.org/officeDocument/2006/relationships/hyperlink" Target="&#1056;&#1044;/&#1064;&#1080;&#1092;&#1088;%202.1.3%20(&#1050;&#1043;%20&#8470;3)/&#1050;&#1046;%20-%20&#1082;&#1086;&#1085;&#1089;&#1090;&#1088;%20&#1078;&#1077;&#1083;&#1077;&#1079;&#1086;&#1073;/&#1050;&#1046;02/&#1040;&#1085;&#1085;&#1091;&#1083;&#1080;&#1088;&#1086;&#1074;&#1072;&#1085;&#1086;" TargetMode="External"/><Relationship Id="rId40" Type="http://schemas.openxmlformats.org/officeDocument/2006/relationships/hyperlink" Target="&#1056;&#1044;/&#1064;&#1080;&#1092;&#1088;%202.2.7%20(&#1055;&#1088;&#1080;&#1074;&#1086;&#1076;&#1085;&#1072;&#1103;%20&#1089;&#1090;&#1072;&#1085;&#1094;&#1080;&#1103;)/&#1057;&#1058;&#1053;%20-%20&#1089;&#1080;&#1089;&#1090;%20&#1090;&#1077;&#1093;&#1085;&#1086;&#1083;&#1086;&#1075;&#1080;&#1095;%20&#1085;&#1072;&#1073;&#1083;&#1102;&#1076;/&#1040;&#1085;&#1085;&#1091;&#1083;&#1080;&#1088;&#1086;&#1074;&#1072;&#1085;&#1086;" TargetMode="External"/><Relationship Id="rId1401" Type="http://schemas.openxmlformats.org/officeDocument/2006/relationships/hyperlink" Target="&#1053;&#1072;&#1082;&#1083;&#1072;&#1076;&#1085;&#1099;&#1077;\2024\2024%2009%2003%20&#1041;&#1043;&#1048;_4980.pdf" TargetMode="External"/><Relationship Id="rId3159" Type="http://schemas.openxmlformats.org/officeDocument/2006/relationships/hyperlink" Target="&#1040;&#1055;&#1055;\2025\&#1057;&#1044;\25-3%20&#1040;&#1055;&#1055;%20&#1057;&#1044;%20&#1040;&#1083;&#1077;&#1082;&#1086;&#1085;-&#1056;&#1091;&#1089;%2027.02.2025.pdf" TargetMode="External"/><Relationship Id="rId287" Type="http://schemas.openxmlformats.org/officeDocument/2006/relationships/hyperlink" Target="&#1056;&#1044;/&#1064;&#1080;&#1092;&#1088;%2001%20(&#1057;&#1077;&#1090;&#1080;%20&#1089;&#1074;&#1103;&#1079;&#1080;%20&#1059;&#1047;&#1054;&#1058;)/&#1058;&#1061;%20-%20&#1090;&#1077;&#1093;&#1085;&#1086;&#1083;&#1086;&#1075;.%20&#1088;&#1077;&#1096;&#1077;&#1085;/&#1040;&#1085;&#1085;&#1091;&#1083;&#1080;&#1088;&#1086;&#1074;&#1072;&#1085;&#1086;" TargetMode="External"/><Relationship Id="rId494" Type="http://schemas.openxmlformats.org/officeDocument/2006/relationships/hyperlink" Target="&#1040;&#1055;&#1055;\2023\&#1040;&#1082;&#1090;%20&#1087;&#1088;&#1080;&#1077;&#1084;&#1072;-&#1087;&#1077;&#1088;&#1077;&#1076;&#1072;&#1095;&#1080;%20&#1056;&#1044;%20&#1055;&#1072;&#1088;&#1082;&#1085;&#1077;&#1092;&#1090;&#1100;%2015.06.2023.pdf" TargetMode="External"/><Relationship Id="rId2175" Type="http://schemas.openxmlformats.org/officeDocument/2006/relationships/hyperlink" Target="&#1053;&#1072;&#1082;&#1083;&#1072;&#1076;&#1085;&#1099;&#1077;\2023\2023%2009%2001%20&#1041;&#1043;&#1048;_5061.pdf" TargetMode="External"/><Relationship Id="rId2382" Type="http://schemas.openxmlformats.org/officeDocument/2006/relationships/hyperlink" Target="&#1040;&#1055;&#1055;\2024\&#1054;&#1054;&#1054;%20&#1058;&#1050;%20&#171;&#1058;&#1077;&#1083;&#1077;&#1089;&#1074;&#1103;&#1079;&#1100;&#187;\2407-3%20&#1040;&#1055;&#1055;%20&#1056;&#1044;%20&#1058;&#1077;&#1083;&#1077;&#1089;&#1074;&#1103;&#1079;&#1100;%2006.08.2024.pdf" TargetMode="External"/><Relationship Id="rId3019" Type="http://schemas.openxmlformats.org/officeDocument/2006/relationships/hyperlink" Target="&#1056;&#1044;/&#1064;&#1080;&#1092;&#1088;%208.2%20(&#1050;&#1055;&#1055;%20&#8470;2)/&#1069;&#1054;&#1052;%20-%20&#1101;&#1083;.%20&#1086;&#1089;&#1074;&#1077;&#1097;/&#1040;&#1085;&#1085;&#1091;&#1083;&#1080;&#1088;&#1086;&#1074;&#1072;&#1085;&#1086;" TargetMode="External"/><Relationship Id="rId3226" Type="http://schemas.openxmlformats.org/officeDocument/2006/relationships/hyperlink" Target="&#1057;&#1044;/&#1064;&#1080;&#1092;&#1088;%201.1%20(&#1057;&#1090;&#1072;&#1085;&#1094;&#1080;&#1103;%20&#1088;&#1072;&#1079;&#1075;&#1088;&#1091;&#1079;&#1082;&#1080;%20&#1074;&#1072;&#1075;&#1086;&#1085;&#1086;&#1074;)/&#1050;&#1046;%20-%20&#1082;&#1086;&#1085;&#1089;&#1090;&#1088;%20&#1078;&#1077;&#1083;&#1077;&#1079;&#1086;&#1073;/&#1050;&#1046;08" TargetMode="External"/><Relationship Id="rId147" Type="http://schemas.openxmlformats.org/officeDocument/2006/relationships/hyperlink" Target="&#1057;&#1044;\&#1064;&#1080;&#1092;&#1088;%202.2.3%20(&#1055;&#1077;&#1088;&#1077;&#1089;&#1099;&#1087;&#1085;&#1072;&#1103;%20&#1089;&#1090;&#1072;&#1085;&#1094;%20&#8470;3)\&#1050;&#1046;%20-%20&#1082;&#1086;&#1085;&#1089;&#1090;&#1088;%20&#1078;&#1077;&#1083;&#1077;&#1079;&#1086;&#1073;\&#1050;&#1046;01\&#1048;&#1079;&#1084;.0" TargetMode="External"/><Relationship Id="rId354" Type="http://schemas.openxmlformats.org/officeDocument/2006/relationships/hyperlink" Target="&#1056;&#1044;/&#1064;&#1080;&#1092;&#1088;%203.2%20(&#1050;&#1088;&#1099;&#1090;&#1099;&#1081;%20&#1089;&#1082;&#1083;&#1072;&#1076;%20&#8470;2)/&#1057;&#1058;&#1053;.&#1057;&#1059;&#1041;%20-%20&#1089;&#1080;&#1089;.%20&#1090;&#1077;&#1093;&#1085;&#1086;&#1083;.%20&#1085;&#1072;&#1073;&#1083;/&#1040;&#1085;&#1085;&#1091;&#1083;&#1080;&#1088;&#1086;&#1074;&#1072;&#1085;&#1086;" TargetMode="External"/><Relationship Id="rId1191" Type="http://schemas.openxmlformats.org/officeDocument/2006/relationships/hyperlink" Target="&#1057;&#1044;\&#1064;&#1080;&#1092;&#1088;%203.3,%202.1.8,%202.1.9,%202.1.10%20(&#1050;&#1057;,%20&#1050;&#1043;%20&#8470;8,9,10)\&#1058;&#1061;%20-%20&#1090;&#1077;&#1093;&#1085;&#1086;&#1083;&#1086;&#1075;&#1080;&#1103;%20&#1087;&#1088;&#1086;&#1080;&#1079;&#1074;&#1086;&#1076;&#1089;&#1090;\&#1088;&#1077;&#1074;.&#1042;" TargetMode="External"/><Relationship Id="rId2035" Type="http://schemas.openxmlformats.org/officeDocument/2006/relationships/hyperlink" Target="&#1056;&#1044;/&#1064;&#1080;&#1092;&#1088;%205.1.6%20(&#1058;&#1055;%20&#8470;6)/&#1069;&#1057;%20-%20&#1101;&#1083;&#1077;&#1082;&#1090;&#1088;&#1086;&#1089;&#1085;&#1072;&#1073;/&#1040;&#1085;&#1085;&#1091;&#1083;&#1080;&#1088;&#1086;&#1074;&#1072;&#1085;&#1086;" TargetMode="External"/><Relationship Id="rId561" Type="http://schemas.openxmlformats.org/officeDocument/2006/relationships/hyperlink" Target="&#1040;&#1055;&#1055;\2023\&#1040;&#1082;&#1090;%20&#1087;&#1088;&#1080;&#1077;&#1084;&#1072;-&#1087;&#1077;&#1088;&#1077;&#1076;&#1072;&#1095;&#1080;%20&#1056;&#1044;%20&#1055;&#1072;&#1088;&#1082;&#1085;&#1077;&#1092;&#1090;&#1100;%2003.04.2023.pdf" TargetMode="External"/><Relationship Id="rId2242" Type="http://schemas.openxmlformats.org/officeDocument/2006/relationships/hyperlink" Target="&#1056;&#1044;/&#1064;&#1080;&#1092;&#1088;%205.3%20(&#1050;&#1086;&#1090;&#1077;&#1083;&#1100;&#1085;&#1072;&#1103;)/&#1042;&#1050;%20-%20&#1074;&#1086;&#1076;&#1086;&#1089;&#1085;%20&#1082;&#1072;&#1085;&#1072;&#1083;&#1080;&#1079;/&#1040;&#1085;&#1085;&#1091;&#1083;&#1080;&#1088;&#1086;&#1074;&#1072;&#1085;&#1086;" TargetMode="External"/><Relationship Id="rId214" Type="http://schemas.openxmlformats.org/officeDocument/2006/relationships/hyperlink" Target="&#1056;&#1044;/&#1064;&#1080;&#1092;&#1088;%202.1.2,%202.1.7%20(&#1050;&#1043;%20&#8470;2,%207)/&#1050;&#1046;%20-%20&#1082;&#1086;&#1085;&#1089;&#1090;&#1088;%20&#1078;&#1077;&#1083;&#1077;&#1079;&#1086;&#1073;/&#1050;&#1046;02/&#1040;&#1085;&#1085;&#1091;&#1083;&#1080;&#1088;&#1086;&#1074;&#1072;&#1085;&#1086;" TargetMode="External"/><Relationship Id="rId421" Type="http://schemas.openxmlformats.org/officeDocument/2006/relationships/hyperlink" Target="&#1056;&#1044;/&#1064;&#1080;&#1092;&#1088;%202.1.2,%202.1.3,%202.2.3%20(&#1050;&#1043;%20&#8470;2,%203,%20&#1055;&#1057;%20&#8470;3)/&#1055;&#1057;.&#1057;&#1059;&#1041;%20-%20&#1089;&#1080;&#1089;&#1090;.%20&#1087;&#1088;&#1086;&#1090;&#1080;&#1074;&#1086;&#1087;&#1086;&#1078;.%20&#1072;&#1074;&#1090;&#1086;&#1084;/&#1040;&#1085;&#1085;&#1091;&#1083;&#1080;&#1088;&#1086;&#1074;&#1072;&#1085;&#1086;" TargetMode="External"/><Relationship Id="rId1051" Type="http://schemas.openxmlformats.org/officeDocument/2006/relationships/hyperlink" Target="&#1040;&#1055;&#1055;\2023\&#1040;&#1082;&#1090;%20&#1087;&#1088;&#1080;&#1077;&#1084;&#1072;-&#1087;&#1077;&#1088;&#1077;&#1076;&#1072;&#1095;&#1080;%20&#1056;&#1044;%20&#1055;&#1072;&#1088;&#1082;&#1085;&#1077;&#1092;&#1090;&#1100;%2017.08.2023.pdf" TargetMode="External"/><Relationship Id="rId2102" Type="http://schemas.openxmlformats.org/officeDocument/2006/relationships/hyperlink" Target="&#1056;&#1044;/&#1064;&#1080;&#1092;&#1088;%205.2.1%20(&#1054;&#1095;&#1080;&#1089;&#1090;&#1085;&#1099;&#1077;%20&#1089;&#1086;&#1086;&#1088;&#1091;&#1078;&#1077;&#1085;&#1080;&#1103;%20&#1082;&#1072;&#1085;&#1072;&#1083;&#1080;&#1079;&#1072;&#1094;&#1080;&#1080;%20&#1069;&#1050;&#1054;&#1057;)/&#1058;&#1057;%20-%20&#1090;&#1077;&#1087;&#1083;&#1086;&#1074;&#1099;&#1077;%20&#1089;&#1077;&#1090;&#1080;/&#1058;&#1057;.&#1054;&#1044;&#1050;%20-%20&#1089;&#1080;&#1089;&#1090;&#1077;&#1084;.%20&#1054;&#1044;&#1050;/&#1040;&#1085;&#1085;&#1091;&#1083;&#1080;&#1088;&#1086;&#1074;&#1072;&#1085;&#1086;" TargetMode="External"/><Relationship Id="rId1868" Type="http://schemas.openxmlformats.org/officeDocument/2006/relationships/hyperlink" Target="&#1056;&#1044;/&#1064;&#1080;&#1092;&#1088;%203.2%20(&#1050;&#1088;&#1099;&#1090;&#1099;&#1081;%20&#1089;&#1082;&#1083;&#1072;&#1076;%20&#8470;2)/&#1042;&#1050;%20-%20&#1074;&#1086;&#1076;&#1086;&#1089;&#1085;%20&#1082;&#1072;&#1085;&#1072;&#1083;&#1080;&#1079;/&#1040;&#1085;&#1085;&#1091;&#1083;&#1080;&#1088;&#1086;&#1074;&#1072;&#1085;&#1086;" TargetMode="External"/><Relationship Id="rId2919" Type="http://schemas.openxmlformats.org/officeDocument/2006/relationships/hyperlink" Target="&#1057;&#1044;/&#1064;&#1080;&#1092;&#1088;%200.0%20(&#1042;&#1085;&#1091;&#1090;&#1088;&#1080;%20&#1074;&#1085;&#1077;&#1096;&#1085;&#1077;%20&#1087;&#1083;&#1086;&#1097;%20&#1089;&#1077;&#1090;&#1080;)/&#1050;&#1046;%20-%20&#1082;&#1086;&#1085;&#1089;&#1090;&#1088;%20&#1078;&#1077;&#1083;&#1077;&#1079;&#1086;&#1073;/&#1050;&#1046;01%20-%20&#1082;&#1072;&#1073;.%20&#1082;&#1086;&#1083;&#1086;&#1076;/&#1048;&#1079;&#1084;.0" TargetMode="External"/><Relationship Id="rId3083" Type="http://schemas.openxmlformats.org/officeDocument/2006/relationships/hyperlink" Target="&#1057;&#1044;/&#1064;&#1080;&#1092;&#1088;%201.1,%201.2%20(&#1057;&#1056;&#1042;,%20&#1047;&#1076;&#1072;&#1085;&#1080;&#1077;%20&#1090;&#1088;&#1072;&#1085;&#1089;&#1073;)/&#1042;&#1050;%20-%20&#1074;&#1085;&#1091;&#1090;.%20&#1089;&#1080;&#1089;.%20&#1042;&#1048;&#1050;/&#1040;&#1085;&#1085;&#1091;&#1083;&#1080;&#1088;" TargetMode="External"/><Relationship Id="rId1728" Type="http://schemas.openxmlformats.org/officeDocument/2006/relationships/hyperlink" Target="&#1056;&#1044;/&#1064;&#1080;&#1092;&#1088;%202.2.4,%202.1.6%20(&#1055;&#1057;%20&#8470;4,%20&#1050;&#1043;%20&#8470;6)/&#1040;&#1056;%20-%20&#1072;&#1088;&#1093;&#1080;&#1090;&#1077;&#1082;&#1090;%20&#1088;&#1077;&#1096;/&#1040;&#1085;&#1085;&#1091;&#1083;&#1080;&#1088;&#1086;&#1074;&#1072;&#1085;&#1086;" TargetMode="External"/><Relationship Id="rId1935" Type="http://schemas.openxmlformats.org/officeDocument/2006/relationships/hyperlink" Target="&#1056;&#1044;/&#1064;&#1080;&#1092;&#1088;%203.3.%20(&#1050;&#1091;&#1087;&#1086;&#1083;&#1100;&#1085;&#1099;&#1077;%20&#1089;&#1082;&#1083;&#1072;&#1076;&#1099;%203.3.1...3.3.8)/3.3/&#1050;&#1046;%20-%20&#1082;&#1086;&#1085;&#1089;&#1090;&#1088;%20&#1078;&#1077;&#1083;&#1077;&#1079;&#1086;&#1073;/&#1050;&#1046;02.&#1057;&#1059;&#1041;%20-%20&#1090;&#1086;&#1085;&#1085;&#1077;&#1083;&#1080;/&#1040;&#1085;&#1085;&#1091;&#1083;&#1080;&#1088;&#1086;&#1074;&#1072;&#1085;&#1086;" TargetMode="External"/><Relationship Id="rId3150" Type="http://schemas.openxmlformats.org/officeDocument/2006/relationships/hyperlink" Target="&#1053;&#1072;&#1082;&#1083;&#1072;&#1076;&#1085;&#1099;&#1077;\2025\2025%2002%2003%20&#1041;&#1043;&#1048;_7226.pdf" TargetMode="External"/><Relationship Id="rId3010" Type="http://schemas.openxmlformats.org/officeDocument/2006/relationships/hyperlink" Target="&#1057;&#1044;/&#1064;&#1080;&#1092;&#1088;%202.1.5,2.1.6,2.1.8..2.1.10,2.1.12,2.1.13,2.2.4..2.2.6/&#1055;&#1058;%20-%20&#1089;&#1080;&#1089;.%20&#1072;&#1074;&#1090;&#1086;&#1084;&#1072;&#1090;%20&#1087;&#1086;&#1078;&#1072;&#1088;&#1086;&#1090;" TargetMode="External"/><Relationship Id="rId4" Type="http://schemas.openxmlformats.org/officeDocument/2006/relationships/hyperlink" Target="&#1056;&#1044;/&#1064;&#1080;&#1092;&#1088;%203.4.%20(&#1040;&#1085;&#1075;&#1072;&#1088;%20&#1076;&#1083;&#1103;%20&#1058;&#1052;&#1062;)/&#1055;&#1057;%20-%20&#1087;&#1088;&#1086;&#1090;&#1080;&#1074;&#1086;&#1087;%20&#1072;&#1074;&#1090;/&#1040;&#1085;&#1085;&#1091;&#1083;&#1080;&#1088;&#1086;&#1074;&#1072;&#1085;&#1086;" TargetMode="External"/><Relationship Id="rId888" Type="http://schemas.openxmlformats.org/officeDocument/2006/relationships/hyperlink" Target="&#1056;&#1044;\&#1064;&#1080;&#1092;&#1088;%202.1.5%20(&#1050;&#1043;%20&#8470;5)\&#1069;&#1054;&#1052;%20-%20&#1101;&#1083;%20&#1086;&#1089;&#1074;&#1077;&#1097;" TargetMode="External"/><Relationship Id="rId2569" Type="http://schemas.openxmlformats.org/officeDocument/2006/relationships/hyperlink" Target="&#1056;&#1044;/&#1064;&#1080;&#1092;&#1088;%208.1%20(&#1050;&#1055;&#1055;-1%20&#1089;&#1084;&#1086;&#1090;&#1088;%20&#1101;&#1089;&#1090;%20&#1046;&#1044;)/&#1042;&#1050;%20-%20&#1074;&#1086;&#1076;&#1086;&#1089;&#1085;,%20&#1082;&#1072;&#1085;&#1072;&#1083;&#1080;&#1079;" TargetMode="External"/><Relationship Id="rId2776" Type="http://schemas.openxmlformats.org/officeDocument/2006/relationships/hyperlink" Target="&#1053;&#1072;&#1082;&#1083;&#1072;&#1076;&#1085;&#1099;&#1077;\2023\2023%2007%2025%203.pdf" TargetMode="External"/><Relationship Id="rId2983" Type="http://schemas.openxmlformats.org/officeDocument/2006/relationships/hyperlink" Target="&#1057;&#1044;/&#1064;&#1080;&#1092;&#1088;%202.1.4%20(&#1050;&#1043;%20&#8470;4)/&#1042;&#1057;%20-%20&#1074;&#1086;&#1079;&#1076;&#1091;&#1093;&#1086;&#1089;&#1085;&#1072;&#1073;&#1078;" TargetMode="External"/><Relationship Id="rId748" Type="http://schemas.openxmlformats.org/officeDocument/2006/relationships/hyperlink" Target="&#1053;&#1072;&#1082;&#1083;&#1072;&#1076;&#1085;&#1099;&#1077;\2023\2023%2012%2022%20&#1041;&#1043;&#1048;_7801.pdf" TargetMode="External"/><Relationship Id="rId955" Type="http://schemas.openxmlformats.org/officeDocument/2006/relationships/hyperlink" Target="&#1056;&#1044;/&#1064;&#1080;&#1092;&#1088;%202.2.3%20(&#1055;&#1077;&#1088;&#1077;&#1089;&#1099;&#1087;&#1085;&#1072;&#1103;%20&#1089;&#1090;&#1072;&#1085;&#1094;%20&#8470;3)/&#1040;&#1056;%20-%20&#1072;&#1088;&#1093;&#1080;&#1090;%20&#1088;&#1077;&#1096;" TargetMode="External"/><Relationship Id="rId1378" Type="http://schemas.openxmlformats.org/officeDocument/2006/relationships/hyperlink" Target="&#1057;&#1044;/&#1064;&#1080;&#1092;&#1088;%202.1.11,%203.2%20(&#1050;&#1043;%20&#8470;11,%20&#1050;&#1088;&#1099;&#1090;&#1099;&#1081;%20&#1089;&#1082;&#1083;&#1072;&#1076;%20&#8470;2)/&#1055;&#1057;.&#1057;&#1059;&#1041;%20-%20&#1089;&#1080;&#1089;&#1090;%20&#1087;&#1088;&#1086;&#1090;&#1080;&#1074;&#1086;&#1087;%20&#1072;&#1074;&#1090;&#1086;&#1084;" TargetMode="External"/><Relationship Id="rId1585" Type="http://schemas.openxmlformats.org/officeDocument/2006/relationships/hyperlink" Target="&#1056;&#1044;/&#1064;&#1080;&#1092;&#1088;%202.1.11%20(&#1050;&#1043;%20&#8470;11)/&#1040;&#1056;%20-%20&#1072;&#1088;&#1093;&#1080;&#1090;%20&#1088;&#1077;&#1096;/&#1040;&#1085;&#1085;&#1091;&#1083;&#1080;&#1088;&#1086;&#1074;&#1072;&#1085;&#1086;" TargetMode="External"/><Relationship Id="rId1792" Type="http://schemas.openxmlformats.org/officeDocument/2006/relationships/hyperlink" Target="&#1056;&#1044;/&#1064;&#1080;&#1092;&#1088;%202.2.6%20(&#1055;&#1077;&#1088;&#1077;&#1089;&#1099;&#1087;&#1085;&#1072;&#1103;%20&#1089;&#1090;&#1072;&#1085;&#1094;%20&#8470;6)/&#1054;&#1047;&#1050;%20-%20&#1086;&#1075;&#1085;&#1077;&#1079;&#1072;&#1097;&#1080;&#1090;&#1072;/&#1040;&#1085;&#1085;&#1091;&#1083;&#1080;&#1088;&#1086;&#1074;&#1072;&#1085;&#1086;" TargetMode="External"/><Relationship Id="rId2429" Type="http://schemas.openxmlformats.org/officeDocument/2006/relationships/hyperlink" Target="&#1056;&#1044;/&#1064;&#1080;&#1092;&#1088;%206.1%20(&#1040;&#1041;&#1050;)/&#1055;&#1057;.&#1057;&#1059;&#1041;%20-%20&#1087;&#1088;&#1086;&#1090;&#1080;&#1074;&#1086;&#1087;&#1086;&#1078;%20&#1072;&#1074;&#1090;&#1086;&#1084;/&#1040;&#1085;&#1085;&#1091;&#1083;&#1080;&#1088;&#1086;&#1074;&#1072;&#1085;&#1086;" TargetMode="External"/><Relationship Id="rId2636" Type="http://schemas.openxmlformats.org/officeDocument/2006/relationships/hyperlink" Target="&#1056;&#1044;/&#1064;&#1080;&#1092;&#1088;%208.3%20(&#1050;&#1055;&#1055;%20&#8470;3)/&#1055;&#1057;%20-%20&#1087;&#1088;&#1086;&#1090;&#1080;&#1074;&#1086;&#1087;%20&#1072;&#1074;&#1090;&#1086;&#1084;/&#1040;&#1085;&#1085;&#1091;&#1083;&#1080;&#1088;&#1086;&#1074;&#1072;&#1085;&#1086;" TargetMode="External"/><Relationship Id="rId2843" Type="http://schemas.openxmlformats.org/officeDocument/2006/relationships/hyperlink" Target="&#1056;&#1044;/&#1064;&#1080;&#1092;&#1088;%208.4%20(&#1050;&#1055;&#1055;%20&#1089;&#1086;%20&#1089;&#1087;&#1077;&#1094;%20&#1087;&#1088;&#1086;&#1093;&#1086;&#1076;)/&#1050;&#1057;&#1041;%20-%20&#1082;&#1086;&#1084;&#1087;&#1083;%20&#1089;&#1080;&#1089;&#1090;%20&#1073;&#1077;&#1079;&#1086;&#1087;/&#1050;&#1057;&#1041;1%20-%20&#1087;&#1086;&#1076;&#1089;&#1080;&#1089;&#1090;&#1077;&#1084;.%20&#1054;&#1057;,%20&#1057;&#1050;&#1059;&#1044;/&#1040;&#1085;&#1085;&#1091;&#1083;&#1080;&#1088;&#1086;&#1074;&#1072;&#1085;&#1086;" TargetMode="External"/><Relationship Id="rId84" Type="http://schemas.openxmlformats.org/officeDocument/2006/relationships/hyperlink" Target="&#1056;&#1044;\&#1064;&#1080;&#1092;&#1088;%202.1.2,%202.1.7%20(&#1050;&#1043;%20&#8470;2,%207)\&#1050;&#1052;%20-%20&#1082;&#1086;&#1085;&#1089;&#1090;&#1088;%20&#1084;&#1077;&#1090;&#1072;&#1083;&#1083;\&#1050;&#1052;3%20-%20&#1074;%20&#1086;&#1089;&#1103;&#1093;%2015-23" TargetMode="External"/><Relationship Id="rId608" Type="http://schemas.openxmlformats.org/officeDocument/2006/relationships/hyperlink" Target="&#1040;&#1055;&#1055;\2023\&#1040;&#1082;&#1090;%20&#1087;&#1088;&#1080;&#1077;&#1084;&#1072;-&#1087;&#1077;&#1088;&#1077;&#1076;&#1072;&#1095;&#1080;%20&#1056;&#1044;%20&#1055;&#1072;&#1088;&#1082;&#1085;&#1077;&#1092;&#1090;&#1100;%2007.09.2023.pdf" TargetMode="External"/><Relationship Id="rId815" Type="http://schemas.openxmlformats.org/officeDocument/2006/relationships/hyperlink" Target="&#1056;&#1044;/&#1064;&#1080;&#1092;&#1088;%202.1.0,%202.2.1%20(&#1058;&#1086;&#1085;&#1085;&#1077;&#1083;&#1100;%20&#1055;&#1057;%20&#8470;1)/&#1055;&#1057;.&#1057;&#1059;&#1041;%20-%20&#1089;&#1080;&#1089;&#1090;%20&#1087;&#1088;&#1086;&#1090;&#1080;&#1074;&#1086;&#1087;%20&#1072;&#1074;&#1090;/&#1040;&#1085;&#1085;&#1091;&#1083;&#1080;&#1088;&#1086;&#1074;&#1072;&#1085;&#1086;" TargetMode="External"/><Relationship Id="rId1238" Type="http://schemas.openxmlformats.org/officeDocument/2006/relationships/hyperlink" Target="&#1053;&#1072;&#1082;&#1083;&#1072;&#1076;&#1085;&#1099;&#1077;\2024\2024%2006%2007%20&#1041;&#1043;&#1048;_3183.pdf" TargetMode="External"/><Relationship Id="rId1445" Type="http://schemas.openxmlformats.org/officeDocument/2006/relationships/hyperlink" Target="&#1056;&#1044;\&#1064;&#1080;&#1092;&#1088;%201.1%20(&#1057;&#1090;&#1072;&#1085;&#1094;&#1080;&#1103;%20&#1088;&#1072;&#1079;&#1075;&#1088;%20&#1074;&#1072;&#1075;&#1086;&#1085;&#1086;&#1074;)\&#1050;&#1046;%20-%20&#1082;&#1086;&#1085;&#1089;&#1090;&#1088;%20&#1078;&#1077;&#1083;&#1077;&#1079;&#1086;&#1073;\&#1050;&#1046;06\&#1040;&#1085;&#1085;&#1091;&#1083;&#1080;&#1088;&#1086;&#1074;&#1072;&#1085;&#1086;" TargetMode="External"/><Relationship Id="rId1652" Type="http://schemas.openxmlformats.org/officeDocument/2006/relationships/hyperlink" Target="&#1056;&#1044;/&#1064;&#1080;&#1092;&#1088;%207.1%20(&#1056;&#1052;&#1052;)/&#1040;&#1057;&#1059;&#1048;%20%20-%20&#1072;&#1074;&#1090;&#1086;&#1084;&#1072;&#1090;.%20&#1089;&#1080;&#1089;&#1090;.%20&#1091;&#1095;&#1077;&#1090;&#1072;/&#1040;&#1085;&#1085;&#1091;&#1083;&#1080;&#1088;&#1086;&#1074;&#1072;&#1085;&#1086;" TargetMode="External"/><Relationship Id="rId1305" Type="http://schemas.openxmlformats.org/officeDocument/2006/relationships/hyperlink" Target="&#1056;&#1044;/&#1064;&#1080;&#1092;&#1088;%203.1%20(&#1050;&#1088;&#1099;&#1090;&#1099;&#1081;%20&#1089;&#1082;&#1083;&#1072;&#1076;%20%20&#8470;1)/&#1055;&#1059;%20-%20&#1087;&#1099;&#1083;&#1077;&#1091;&#1076;&#1072;&#1083;&#1077;&#1085;&#1080;&#1077;" TargetMode="External"/><Relationship Id="rId2703" Type="http://schemas.openxmlformats.org/officeDocument/2006/relationships/hyperlink" Target="&#1056;&#1044;\&#1064;&#1080;&#1092;&#1088;%202.2.5,%202.1.13%20(&#1055;&#1057;%20&#8470;5,%20&#1050;&#1043;%20&#8470;13)\&#1042;&#1050;%20-%20&#1074;&#1086;&#1076;&#1086;&#1089;&#1085;&#1072;&#1073;.%20&#1080;%20&#1082;&#1072;&#1085;&#1072;&#1083;&#1080;&#1079;\&#1048;&#1079;&#1084;.4" TargetMode="External"/><Relationship Id="rId2910" Type="http://schemas.openxmlformats.org/officeDocument/2006/relationships/hyperlink" Target="&#1056;&#1044;/&#1064;&#1080;&#1092;&#1088;%203.3.%20(&#1050;&#1091;&#1087;&#1086;&#1083;&#1100;&#1085;&#1099;&#1077;%20&#1089;&#1082;&#1083;&#1072;&#1076;&#1099;%203.3.1...3.3.8)/3.3/&#1050;&#1052;%20-%20&#1082;&#1086;&#1085;&#1089;&#1090;&#1088;%20&#1084;&#1077;&#1090;&#1072;&#1083;&#1083;/&#1050;&#1052;3%20-%20&#1085;&#1072;&#1082;&#1083;&#1086;&#1085;&#1085;&#1099;&#1077;%20&#1075;&#1072;&#1083;&#1077;&#1088;&#1077;&#1080;/&#1040;&#1085;&#1085;&#1091;&#1083;&#1080;&#1088;&#1086;&#1074;&#1072;&#1085;&#1086;" TargetMode="External"/><Relationship Id="rId1512" Type="http://schemas.openxmlformats.org/officeDocument/2006/relationships/hyperlink" Target="&#1056;&#1044;/&#1064;&#1080;&#1092;&#1088;%202.1.2,%202.1.7%20(&#1050;&#1043;%20&#8470;2,%207)/&#1050;&#1046;%20-%20&#1082;&#1086;&#1085;&#1089;&#1090;&#1088;%20&#1078;&#1077;&#1083;&#1077;&#1079;&#1086;&#1073;/&#1050;&#1046;1/&#1040;&#1085;&#1085;&#1091;&#1083;&#1080;&#1088;&#1086;&#1074;&#1072;&#1085;&#1086;" TargetMode="External"/><Relationship Id="rId11" Type="http://schemas.openxmlformats.org/officeDocument/2006/relationships/hyperlink" Target="&#1056;&#1044;\&#1064;&#1080;&#1092;&#1088;%207.1%20(&#1056;&#1052;&#1052;)\&#1040;&#1057;&#1059;&#1048;%20%20-%20&#1072;&#1074;&#1090;&#1086;&#1084;&#1072;&#1090;.%20&#1089;&#1080;&#1089;&#1090;.%20&#1091;&#1095;&#1077;&#1090;&#1072;\&#1040;&#1085;&#1085;&#1091;&#1083;&#1080;&#1088;&#1086;&#1074;&#1072;&#1085;&#1086;" TargetMode="External"/><Relationship Id="rId398" Type="http://schemas.openxmlformats.org/officeDocument/2006/relationships/hyperlink" Target="&#1056;&#1044;/&#1064;&#1080;&#1092;&#1088;%202.1.5,2.1.6,2.1.8..2.1.10,2.1.12,2.1.13,2.2.4..2.2.6/&#1040;&#1059;&#1055;&#1058;%20-%20&#1072;&#1074;&#1090;&#1086;&#1084;&#1072;&#1090;.%20&#1087;&#1086;&#1078;&#1072;&#1088;&#1086;&#1090;&#1091;&#1096;/&#1040;&#1085;&#1085;&#1091;&#1083;&#1080;&#1088;&#1086;&#1074;&#1072;&#1085;&#1086;" TargetMode="External"/><Relationship Id="rId2079" Type="http://schemas.openxmlformats.org/officeDocument/2006/relationships/hyperlink" Target="&#1056;&#1044;/&#1064;&#1080;&#1092;&#1088;%202.1.12%20(&#1050;&#1043;%20&#8470;12)/&#1054;&#1047;&#1050;(&#1055;&#1054;&#1047;)%20-%20&#1086;&#1075;&#1085;&#1077;&#1079;&#1072;&#1097;/&#1040;&#1085;&#1085;&#1091;&#1083;&#1080;&#1088;&#1086;&#1074;&#1072;&#1085;&#1086;" TargetMode="External"/><Relationship Id="rId2286" Type="http://schemas.openxmlformats.org/officeDocument/2006/relationships/hyperlink" Target="&#1056;&#1044;/&#1064;&#1080;&#1092;&#1088;%206.1%20(&#1040;&#1041;&#1050;)/&#1042;&#1050;%20-%20&#1074;&#1086;&#1076;&#1086;&#1089;&#1085;,%20&#1082;&#1072;&#1085;&#1072;&#1083;&#1080;&#1079;/&#1040;&#1085;&#1085;&#1091;&#1083;&#1080;&#1088;&#1086;&#1074;&#1072;&#1085;&#1086;/&#1048;&#1079;&#1084;.0/&#1040;&#1085;&#1085;&#1091;&#1083;&#1080;&#1088;&#1086;&#1074;&#1072;&#1085;&#1086;" TargetMode="External"/><Relationship Id="rId2493" Type="http://schemas.openxmlformats.org/officeDocument/2006/relationships/hyperlink" Target="&#1056;&#1044;/&#1064;&#1080;&#1092;&#1088;%207.1%20(&#1056;&#1052;&#1052;)/&#1050;&#1046;%20-%20&#1082;&#1086;&#1085;&#1089;&#1090;&#1088;%20&#1078;&#1077;&#1083;&#1077;&#1079;&#1086;&#1073;/&#1050;&#1046;1%20-%20&#1082;&#1086;&#1085;&#1089;&#1090;&#1088;.%20&#1078;&#1073;/&#1040;&#1085;&#1085;&#1091;&#1083;&#1080;&#1088;&#1086;&#1074;&#1072;&#1085;&#1086;" TargetMode="External"/><Relationship Id="rId258" Type="http://schemas.openxmlformats.org/officeDocument/2006/relationships/hyperlink" Target="&#1056;&#1044;\&#1064;&#1080;&#1092;&#1088;%200.0%20(&#1042;&#1085;&#1091;&#1090;&#1088;&#1080;%20&#1074;&#1085;&#1077;&#1096;&#1085;&#1077;%20&#1087;&#1083;&#1086;&#1097;%20&#1089;&#1077;&#1090;&#1080;)\&#1043;&#1057;&#1053;%20-%20&#1075;&#1072;&#1079;&#1072;&#1089;&#1085;&#1072;&#1073;&#1078;%20&#1085;&#1072;&#1088;&#1091;&#1078;\&#1040;&#1085;&#1085;&#1091;&#1083;&#1080;&#1088;&#1086;&#1074;&#1072;&#1085;&#1086;" TargetMode="External"/><Relationship Id="rId465" Type="http://schemas.openxmlformats.org/officeDocument/2006/relationships/hyperlink" Target="&#1040;&#1055;&#1055;\2023\&#1040;&#1082;&#1090;%20&#1087;&#1088;&#1080;&#1077;&#1084;&#1072;-&#1087;&#1077;&#1088;&#1077;&#1076;&#1072;&#1095;&#1080;%20&#1056;&#1044;%20&#1055;&#1072;&#1088;&#1082;&#1085;&#1077;&#1092;&#1090;&#1100;%2028.06.2023.pdf" TargetMode="External"/><Relationship Id="rId672" Type="http://schemas.openxmlformats.org/officeDocument/2006/relationships/hyperlink" Target="&#1040;&#1055;&#1055;\2022\&#1040;&#1082;&#1090;%20&#1087;&#1088;&#1080;&#1077;&#1084;&#1072;-&#1087;&#1077;&#1088;&#1077;&#1076;&#1072;&#1095;&#1080;%20&#1056;&#1044;%20&#1055;&#1072;&#1088;&#1082;&#1085;&#1077;&#1092;&#1090;&#1100;%2025.05.2022.pdf" TargetMode="External"/><Relationship Id="rId1095" Type="http://schemas.openxmlformats.org/officeDocument/2006/relationships/hyperlink" Target="&#1040;&#1055;&#1055;\2024\2406-2%20&#1040;&#1055;&#1055;%20&#1056;&#1044;%20&#1055;&#1072;&#1088;&#1082;&#1085;&#1077;&#1092;&#1090;&#1100;%2019.06.2024.pdf" TargetMode="External"/><Relationship Id="rId2146" Type="http://schemas.openxmlformats.org/officeDocument/2006/relationships/hyperlink" Target="&#1056;&#1044;/&#1064;&#1080;&#1092;&#1088;%205.2.3%20(&#1053;&#1072;&#1089;&#1086;&#1089;&#1085;%20&#1089;&#1090;%20&#1087;&#1086;&#1078;&#1072;&#1088;&#1086;&#1090;)/&#1048;&#1057;&#1041;%20-%20&#1080;&#1085;&#1090;&#1077;&#1075;&#1088;%20&#1089;&#1080;&#1089;&#1090;%20&#1073;&#1077;&#1079;&#1086;&#1087;/&#1040;&#1085;&#1085;&#1091;&#1083;&#1080;&#1088;&#1086;&#1074;&#1072;&#1085;&#1086;" TargetMode="External"/><Relationship Id="rId2353" Type="http://schemas.openxmlformats.org/officeDocument/2006/relationships/hyperlink" Target="&#1056;&#1044;/&#1064;&#1080;&#1092;&#1088;%206.1%20(&#1040;&#1041;&#1050;)/&#1054;&#1042;%20-%20&#1086;&#1090;&#1086;&#1087;&#1083;,%20&#1074;&#1077;&#1085;&#1090;,%20&#1082;&#1086;&#1085;&#1076;&#1080;&#1094;/&#1040;&#1085;&#1085;&#1091;&#1083;&#1080;&#1088;&#1086;&#1074;&#1072;&#1085;&#1086;" TargetMode="External"/><Relationship Id="rId2560" Type="http://schemas.openxmlformats.org/officeDocument/2006/relationships/hyperlink" Target="&#1053;&#1072;&#1082;&#1083;&#1072;&#1076;&#1085;&#1099;&#1077;\2023\2023%2011%2023%20&#1041;&#1043;&#1048;_7088.pdf" TargetMode="External"/><Relationship Id="rId118" Type="http://schemas.openxmlformats.org/officeDocument/2006/relationships/hyperlink" Target="&#1056;&#1044;/&#1064;&#1080;&#1092;&#1088;%202.2.5,%202.1.13%20(&#1055;&#1057;%20&#8470;5,%20&#1050;&#1043;%20&#8470;13)/&#1058;&#1061;%20-%20&#1090;&#1077;&#1093;&#1085;&#1086;&#1083;&#1086;&#1075;&#1080;&#1103;%20&#1087;&#1088;&#1086;&#1080;&#1079;&#1074;&#1086;&#1076;&#1089;&#1090;&#1074;&#1072;/&#1040;&#1085;&#1085;&#1091;&#1083;&#1080;&#1088;&#1086;&#1074;&#1072;&#1085;&#1086;" TargetMode="External"/><Relationship Id="rId325" Type="http://schemas.openxmlformats.org/officeDocument/2006/relationships/hyperlink" Target="&#1056;&#1044;/&#1064;&#1080;&#1092;&#1088;%202.2.6%20(&#1055;&#1077;&#1088;&#1077;&#1089;&#1099;&#1087;&#1085;&#1072;&#1103;%20&#1089;&#1090;&#1072;&#1085;&#1094;%20&#8470;6)/&#1057;&#1058;&#1053;%20-%20&#1089;&#1080;&#1089;&#1090;%20&#1090;&#1077;&#1093;&#1085;&#1086;&#1083;&#1086;&#1075;&#1080;&#1095;%20&#1085;&#1072;&#1073;&#1083;&#1102;&#1076;/&#1040;&#1085;&#1085;&#1091;&#1083;&#1080;&#1088;&#1086;&#1074;&#1072;&#1085;&#1086;" TargetMode="External"/><Relationship Id="rId532" Type="http://schemas.openxmlformats.org/officeDocument/2006/relationships/hyperlink" Target="&#1040;&#1055;&#1055;\2023\&#1040;&#1082;&#1090;%20&#1087;&#1088;&#1080;&#1077;&#1084;&#1072;-&#1087;&#1077;&#1088;&#1077;&#1076;&#1072;&#1095;&#1080;%20&#1056;&#1044;%20&#1055;&#1072;&#1088;&#1082;&#1085;&#1077;&#1092;&#1090;&#1100;%2026.10.2023%20(&#1050;&#1046;05,%202.2.2-&#1050;&#1052;,%202.2.3-&#1050;&#1052;).pdf" TargetMode="External"/><Relationship Id="rId1162" Type="http://schemas.openxmlformats.org/officeDocument/2006/relationships/hyperlink" Target="&#1053;&#1072;&#1082;&#1083;&#1072;&#1076;&#1085;&#1099;&#1077;\2024\2024%2006%2007%20&#1041;&#1043;&#1048;_3183.pdf" TargetMode="External"/><Relationship Id="rId2006" Type="http://schemas.openxmlformats.org/officeDocument/2006/relationships/hyperlink" Target="&#1056;&#1044;/&#1064;&#1080;&#1092;&#1088;%205.1.1%20(&#1056;&#1058;&#1055;-1)/&#1069;&#1057;%20-%20&#1101;&#1083;%20&#1089;&#1085;&#1072;&#1073;&#1078;/&#1040;&#1085;&#1085;&#1091;&#1083;&#1080;&#1088;&#1086;&#1074;&#1072;&#1085;&#1086;" TargetMode="External"/><Relationship Id="rId2213" Type="http://schemas.openxmlformats.org/officeDocument/2006/relationships/hyperlink" Target="&#1056;&#1044;/&#1064;&#1080;&#1092;&#1088;%203.3.9%20(&#1050;&#1091;&#1087;&#1086;&#1083;&#1100;&#1085;&#1099;&#1081;%20&#1089;&#1082;&#1083;&#1072;&#1076;.%20&#1069;&#1083;.&#1087;&#1086;&#1084;&#1077;&#1097;&#1077;&#1085;&#1080;&#1077;)/&#1050;&#1052;%20-%20&#1082;&#1086;&#1085;&#1089;&#1090;&#1088;%20&#1084;&#1077;&#1090;&#1072;&#1083;&#1083;" TargetMode="External"/><Relationship Id="rId2420" Type="http://schemas.openxmlformats.org/officeDocument/2006/relationships/hyperlink" Target="&#1053;&#1072;&#1082;&#1083;&#1072;&#1076;&#1085;&#1099;&#1077;\2023\2023%2006%2030%20&#1041;&#1043;&#1048;_3661.pdf" TargetMode="External"/><Relationship Id="rId1022" Type="http://schemas.openxmlformats.org/officeDocument/2006/relationships/hyperlink" Target="&#1056;&#1044;\&#1064;&#1080;&#1092;&#1088;%202.2.5,%202.1.13%20(&#1055;&#1057;%20&#8470;5,%20&#1050;&#1043;%20&#8470;13)\&#1040;&#1056;%20-%20&#1072;&#1088;&#1093;&#1080;&#1090;%20&#1088;&#1077;&#1096;\&#1040;&#1085;&#1085;&#1091;&#1083;&#1080;&#1088;&#1086;&#1074;&#1072;&#1085;&#1086;" TargetMode="External"/><Relationship Id="rId1979" Type="http://schemas.openxmlformats.org/officeDocument/2006/relationships/hyperlink" Target="&#1056;&#1044;/&#1064;&#1080;&#1092;&#1088;%203.4.%20(&#1040;&#1085;&#1075;&#1072;&#1088;%20&#1076;&#1083;&#1103;%20&#1058;&#1052;&#1062;)/&#1048;&#1057;&#1041;%20-%20&#1080;&#1085;&#1090;&#1077;&#1075;&#1088;%20&#1089;&#1080;&#1089;&#1090;%20&#1073;&#1077;&#1079;&#1086;&#1087;/&#1040;&#1085;&#1085;&#1091;&#1083;&#1080;&#1088;&#1086;&#1074;&#1072;&#1085;&#1086;" TargetMode="External"/><Relationship Id="rId3194" Type="http://schemas.openxmlformats.org/officeDocument/2006/relationships/hyperlink" Target="&#1056;&#1044;\&#1064;&#1080;&#1092;&#1088;%205.1.9%20(&#1069;&#1083;&#1077;&#1082;&#1090;&#1088;&#1086;&#1082;&#1072;&#1073;.%20&#1101;&#1089;&#1090;&#1072;&#1082;&#1072;&#1076;&#1072;)\&#1050;&#1053;&#1057;%20-%20&#1082;&#1072;&#1073;&#1077;&#1083;&#1077;&#1085;&#1077;&#1089;&#1091;&#1097;.%20&#1089;&#1080;&#1089;&#1090;&#1077;&#1084;&#1072;\&#1088;&#1077;&#1074;.&#1040;" TargetMode="External"/><Relationship Id="rId1839" Type="http://schemas.openxmlformats.org/officeDocument/2006/relationships/hyperlink" Target="&#1056;&#1044;/&#1064;&#1080;&#1092;&#1088;%203.1%20(&#1050;&#1088;&#1099;&#1090;&#1099;&#1081;%20&#1089;&#1082;&#1083;&#1072;&#1076;%20%20&#8470;1)/&#1057;&#1069;&#1054;%20-%20&#1089;&#1080;&#1089;&#1090;&#1077;&#1084;&#1072;%20&#1101;&#1083;.%20&#1086;&#1073;&#1086;&#1075;&#1088;&#1077;&#1074;&#1072;%20&#1074;&#1086;&#1076;&#1086;&#1089;&#1090;/&#1040;&#1085;&#1085;&#1091;&#1083;&#1080;&#1088;&#1086;&#1074;&#1072;&#1085;&#1086;" TargetMode="External"/><Relationship Id="rId3054" Type="http://schemas.openxmlformats.org/officeDocument/2006/relationships/hyperlink" Target="&#1053;&#1072;&#1082;&#1083;&#1072;&#1076;&#1085;&#1099;&#1077;\2025\2025%2001%2031%20&#1044;&#1055;-340.pdf" TargetMode="External"/><Relationship Id="rId182" Type="http://schemas.openxmlformats.org/officeDocument/2006/relationships/hyperlink" Target="&#1056;&#1044;/&#1064;&#1080;&#1092;&#1088;%202.1.2,%202.1.3,%202.1.7,%202.1.11,%202.2.3%20(&#1055;&#1057;%20&#8470;3,%20&#1050;&#1043;%20&#8470;2,%203,%207,%2011)/&#1040;&#1059;&#1055;&#1058;%20-%20&#1072;&#1074;&#1090;&#1086;&#1084;&#1072;&#1090;&#1080;&#1079;.%20&#1087;&#1086;&#1078;&#1072;&#1088;&#1086;&#1090;&#1091;&#1096;/&#1040;&#1085;&#1085;&#1091;&#1083;&#1080;&#1088;&#1086;&#1074;&#1072;&#1085;&#1086;" TargetMode="External"/><Relationship Id="rId1906" Type="http://schemas.openxmlformats.org/officeDocument/2006/relationships/hyperlink" Target="&#1056;&#1044;/&#1064;&#1080;&#1092;&#1088;%203.3.%20(&#1050;&#1091;&#1087;&#1086;&#1083;&#1100;&#1085;&#1099;&#1077;%20&#1089;&#1082;&#1083;&#1072;&#1076;&#1099;%203.3.1...3.3.8)/3.3.1..3.3.8/&#1050;&#1046;.&#1057;&#1059;&#1041;%20-%20&#1082;&#1086;&#1085;&#1089;&#1090;&#1088;%20&#1078;&#1077;&#1083;&#1077;&#1079;&#1086;&#1073;/&#1050;&#1046;03.&#1057;&#1059;&#1041;%20-%20&#1092;&#1091;&#1085;&#1076;&#1072;&#1084;&#1077;&#1085;&#1090;&#1099;%20&#1086;&#1087;&#1086;&#1088;/&#1040;&#1085;&#1085;&#1091;&#1083;&#1080;&#1088;&#1086;&#1074;&#1072;&#1085;&#1086;" TargetMode="External"/><Relationship Id="rId3261" Type="http://schemas.openxmlformats.org/officeDocument/2006/relationships/hyperlink" Target="&#1056;&#1044;\&#1064;&#1080;&#1092;&#1088;%203.1%20(&#1050;&#1088;&#1099;&#1090;&#1099;&#1081;%20&#1089;&#1082;&#1083;&#1072;&#1076;%20%20&#8470;1)\&#1050;&#1044;.&#1057;&#1059;&#1041;-%20&#1082;&#1086;&#1085;&#1089;&#1090;&#1088;%20&#1076;&#1077;&#1088;&#1077;&#1074;" TargetMode="External"/><Relationship Id="rId2070" Type="http://schemas.openxmlformats.org/officeDocument/2006/relationships/hyperlink" Target="&#1057;&#1044;\&#1064;&#1080;&#1092;&#1088;%203.2%20(&#1050;&#1088;&#1099;&#1090;&#1099;&#1081;%20&#1089;&#1082;&#1083;&#1072;&#1076;%20&#8470;2)\&#1055;&#1058;%20-%20&#1089;&#1080;&#1089;.%20&#1087;&#1086;&#1078;&#1072;&#1088;&#1086;&#1090;&#1091;&#1096;\&#1056;&#1077;&#1074;.&#1042;" TargetMode="External"/><Relationship Id="rId3121" Type="http://schemas.openxmlformats.org/officeDocument/2006/relationships/hyperlink" Target="&#1056;&#1044;\&#1064;&#1080;&#1092;&#1088;%203.2%20(&#1050;&#1088;&#1099;&#1090;&#1099;&#1081;%20&#1089;&#1082;&#1083;&#1072;&#1076;%20&#8470;2)\AC%20-%20&#1040;&#1088;&#1093;&#1080;&#1090;&#1077;&#1082;&#1090;.-&#1089;&#1090;&#1088;&#1086;&#1080;&#1090;.%20&#1088;&#1077;&#1096;&#1077;&#1085;" TargetMode="External"/><Relationship Id="rId999" Type="http://schemas.openxmlformats.org/officeDocument/2006/relationships/hyperlink" Target="&#1056;&#1044;/&#1064;&#1080;&#1092;&#1088;%202.2.7%20(&#1055;&#1088;&#1080;&#1074;&#1086;&#1076;&#1085;&#1072;&#1103;%20&#1089;&#1090;&#1072;&#1085;&#1094;&#1080;&#1103;)/&#1050;&#1046;%20-%20&#1082;&#1086;&#1085;&#1089;&#1090;&#1088;%20&#1078;&#1077;&#1083;&#1077;&#1079;&#1086;&#1073;/&#1050;&#1046;1%20-%20&#1087;&#1077;&#1088;&#1077;&#1082;&#1088;&#1099;&#1090;&#1080;&#1103;/&#1040;&#1085;&#1085;&#1091;&#1083;&#1080;&#1088;&#1086;&#1074;&#1072;&#1085;&#1086;" TargetMode="External"/><Relationship Id="rId2887" Type="http://schemas.openxmlformats.org/officeDocument/2006/relationships/hyperlink" Target="&#1056;&#1044;/&#1064;&#1080;&#1092;&#1088;%208.5%20(&#1052;&#1086;&#1076;&#1091;&#1083;&#1100;%20&#1087;&#1086;&#1075;&#1088;&#1072;&#1085;&#1080;&#1095;&#1085;%20&#1089;&#1083;&#1091;&#1078;&#1073;&#1099;)/&#1058;&#1058;%20-%20&#1090;&#1077;&#1093;&#1085;&#1080;&#1095;%20&#1090;&#1088;&#1077;&#1073;/&#1040;&#1085;&#1085;&#1091;&#1083;&#1080;&#1088;&#1086;&#1074;&#1072;&#1085;&#1086;" TargetMode="External"/><Relationship Id="rId859" Type="http://schemas.openxmlformats.org/officeDocument/2006/relationships/hyperlink" Target="&#1056;&#1044;/&#1064;&#1080;&#1092;&#1088;%202.1.2,%202.1.7%20(&#1050;&#1043;%20&#8470;2,%207)/&#1069;&#1054;&#1052;%20-%20&#1101;&#1083;&#1077;&#1082;&#1090;&#1088;&#1080;&#1095;%20&#1086;&#1089;&#1074;&#1077;&#1097;/&#1069;&#1054;&#1052;3%20-%20&#1074;%20&#1086;&#1089;&#1103;&#1093;%2015-23" TargetMode="External"/><Relationship Id="rId1489" Type="http://schemas.openxmlformats.org/officeDocument/2006/relationships/hyperlink" Target="&#1056;&#1044;/&#1064;&#1080;&#1092;&#1088;%202.1.0%20(&#1058;&#1086;&#1085;&#1085;&#1077;&#1083;&#1100;)/&#1050;&#1046;%20-%20&#1082;&#1086;&#1085;&#1089;&#1090;&#1088;%20&#1078;&#1077;&#1083;&#1077;&#1079;&#1086;&#1073;/&#1050;&#1046;02/&#1040;&#1085;&#1085;&#1091;&#1083;&#1080;&#1088;&#1086;&#1074;&#1072;&#1085;&#1086;" TargetMode="External"/><Relationship Id="rId1696" Type="http://schemas.openxmlformats.org/officeDocument/2006/relationships/hyperlink" Target="&#1056;&#1044;/&#1064;&#1080;&#1092;&#1088;%202.2.2%20(&#1055;&#1077;&#1088;&#1077;&#1089;&#1099;&#1087;&#1085;&#1072;&#1103;%20&#1089;&#1090;&#1072;&#1085;&#1094;%20&#8470;2)/&#1050;&#1046;%20-%20&#1082;&#1086;&#1085;&#1089;&#1090;&#1088;%20&#1078;&#1077;&#1083;&#1077;&#1079;&#1086;&#1073;/&#1050;&#1046;1%20-%20&#1087;&#1077;&#1088;&#1077;&#1082;&#1088;&#1099;&#1090;&#1080;&#1103;/&#1040;&#1085;&#1085;&#1091;&#1083;&#1080;&#1088;&#1086;&#1074;&#1072;&#1085;&#1086;" TargetMode="External"/><Relationship Id="rId1349" Type="http://schemas.openxmlformats.org/officeDocument/2006/relationships/hyperlink" Target="&#1056;&#1044;/&#1064;&#1080;&#1092;&#1088;%202.1.2,%202.1.7%20(&#1050;&#1043;%20&#8470;2,%207)/&#1054;&#1047;&#1050;%20(&#1055;&#1054;&#1047;)-%20&#1086;&#1075;&#1085;&#1077;&#1079;&#1072;&#1097;/&#1040;&#1085;&#1085;&#1091;&#1083;&#1080;&#1088;&#1086;&#1074;&#1072;&#1085;&#1086;" TargetMode="External"/><Relationship Id="rId2747" Type="http://schemas.openxmlformats.org/officeDocument/2006/relationships/hyperlink" Target="&#1040;&#1055;&#1055;\2023\&#1040;&#1082;&#1090;%20&#1087;&#1088;&#1080;&#1077;&#1084;&#1072;-&#1087;&#1077;&#1088;&#1077;&#1076;&#1072;&#1095;&#1080;%20&#1056;&#1044;%20&#1055;&#1072;&#1088;&#1082;&#1085;&#1077;&#1092;&#1090;&#1100;%2029.06.2023.pdf" TargetMode="External"/><Relationship Id="rId2954" Type="http://schemas.openxmlformats.org/officeDocument/2006/relationships/hyperlink" Target="&#1057;&#1044;/&#1064;&#1080;&#1092;&#1088;%202.1.2,%202.1.7%20(&#1050;&#1043;%20&#8470;2,%207)/&#1040;&#1056;%20-%20&#1072;&#1088;&#1093;&#1080;&#1090;%20&#1088;&#1077;&#1096;/&#1040;&#1056;1%20-%20&#1074;%20&#1086;&#1089;&#1103;&#1093;%201-7" TargetMode="External"/><Relationship Id="rId719" Type="http://schemas.openxmlformats.org/officeDocument/2006/relationships/hyperlink" Target="&#1053;&#1072;&#1082;&#1083;&#1072;&#1076;&#1085;&#1099;&#1077;\2023\2023%2009%2019%204.pdf" TargetMode="External"/><Relationship Id="rId926" Type="http://schemas.openxmlformats.org/officeDocument/2006/relationships/hyperlink" Target="&#1057;&#1044;\&#1064;&#1080;&#1092;&#1088;%203.4.%20(&#1040;&#1085;&#1075;&#1072;&#1088;%20&#1076;&#1083;&#1103;%20&#1058;&#1052;&#1062;)\&#1055;&#1057;%20-%20&#1089;&#1080;&#1089;&#1090;&#1077;&#1084;&#1072;%20&#1087;&#1088;&#1086;&#1090;&#1080;&#1074;&#1086;&#1087;%20%20&#1072;&#1074;&#1090;&#1086;&#1084;&#1072;&#1090;&#1080;&#1082;\&#1056;&#1077;&#1074;.A" TargetMode="External"/><Relationship Id="rId1556" Type="http://schemas.openxmlformats.org/officeDocument/2006/relationships/hyperlink" Target="&#1056;&#1044;/&#1064;&#1080;&#1092;&#1088;%202.1.4%20(&#1050;&#1043;%20&#8470;4)/&#1054;&#1042;%20-%20&#1086;&#1090;&#1086;&#1087;&#1083;,%20&#1074;&#1077;&#1085;&#1090;,%20&#1082;&#1086;&#1085;&#1076;&#1080;&#1094;/&#1040;&#1085;&#1085;&#1091;&#1083;&#1080;&#1088;&#1086;&#1074;&#1072;&#1085;&#1086;" TargetMode="External"/><Relationship Id="rId1763" Type="http://schemas.openxmlformats.org/officeDocument/2006/relationships/hyperlink" Target="&#1056;&#1044;/&#1064;&#1080;&#1092;&#1088;%202.2.5,%202.1.6,%202.1.13%20(&#1055;&#1057;%20&#8470;5,%20&#1050;&#1043;%20&#8470;%206,%2013)/&#1054;&#1047;&#1050;(&#1055;&#1054;&#1047;)%20-%20&#1086;&#1075;&#1085;&#1077;&#1079;&#1072;&#1097;/&#1040;&#1085;&#1085;&#1091;&#1083;&#1080;&#1088;&#1086;&#1074;&#1072;&#1085;&#1086;" TargetMode="External"/><Relationship Id="rId1970" Type="http://schemas.openxmlformats.org/officeDocument/2006/relationships/hyperlink" Target="&#1056;&#1044;/&#1064;&#1080;&#1092;&#1088;%203.3.9%20(&#1050;&#1091;&#1087;&#1086;&#1083;&#1100;&#1085;&#1099;&#1081;%20&#1089;&#1082;&#1083;&#1072;&#1076;.%20&#1069;&#1083;.&#1087;&#1086;&#1084;&#1077;&#1097;&#1077;&#1085;&#1080;&#1077;)/&#1040;&#1056;%20-%20&#1072;&#1088;&#1093;&#1080;&#1090;%20&#1088;&#1077;&#1096;/&#1040;&#1085;&#1085;&#1091;&#1083;&#1080;&#1088;&#1086;&#1074;&#1072;&#1085;&#1086;" TargetMode="External"/><Relationship Id="rId2607" Type="http://schemas.openxmlformats.org/officeDocument/2006/relationships/hyperlink" Target="&#1056;&#1044;\&#1064;&#1080;&#1092;&#1088;%208.2%20(&#1050;&#1055;&#1055;%20&#8470;2)\&#1048;&#1057;&#1041;%20-%20&#1080;&#1085;&#1090;&#1077;&#1075;&#1088;%20&#1089;&#1080;&#1089;&#1090;%20&#1073;&#1077;&#1079;&#1086;&#1087;\&#1040;&#1085;&#1085;&#1091;&#1083;&#1080;&#1088;&#1086;&#1074;&#1072;&#1085;&#1086;" TargetMode="External"/><Relationship Id="rId2814" Type="http://schemas.openxmlformats.org/officeDocument/2006/relationships/hyperlink" Target="&#1056;&#1044;/&#1064;&#1080;&#1092;&#1088;%205.2.1%20(&#1054;&#1095;&#1080;&#1089;&#1090;&#1085;&#1099;&#1077;%20&#1089;&#1086;&#1086;&#1088;&#1091;&#1078;&#1077;&#1085;&#1080;&#1103;%20&#1082;&#1072;&#1085;&#1072;&#1083;&#1080;&#1079;&#1072;&#1094;&#1080;&#1080;%20&#1069;&#1050;&#1054;&#1057;)/&#1040;&#1055;&#1057;%20-%20&#1072;&#1074;&#1090;&#1086;&#1084;&#1072;&#1090;.%20&#1087;&#1086;&#1078;.%20&#1089;&#1080;&#1075;&#1085;&#1072;&#1083;" TargetMode="External"/><Relationship Id="rId55" Type="http://schemas.openxmlformats.org/officeDocument/2006/relationships/hyperlink" Target="&#1056;&#1044;/&#1064;&#1080;&#1092;&#1088;%202.2.2%20(&#1055;&#1077;&#1088;&#1077;&#1089;&#1099;&#1087;&#1085;&#1072;&#1103;%20&#1089;&#1090;&#1072;&#1085;&#1094;%20&#8470;2)/&#1054;&#1042;%20-%20&#1086;&#1090;&#1086;&#1087;&#1083;,%20&#1074;&#1077;&#1085;&#1090;,%20&#1082;&#1086;&#1085;&#1076;&#1080;&#1094;/&#1040;&#1085;&#1085;&#1091;&#1083;&#1080;&#1088;&#1086;&#1074;&#1072;&#1085;&#1086;" TargetMode="External"/><Relationship Id="rId1209" Type="http://schemas.openxmlformats.org/officeDocument/2006/relationships/hyperlink" Target="&#1056;&#1044;/&#1064;&#1080;&#1092;&#1088;%208.4%20(&#1050;&#1055;&#1055;%20&#1089;&#1086;%20&#1089;&#1087;&#1077;&#1094;%20&#1087;&#1088;&#1086;&#1093;&#1086;&#1076;)/&#1069;&#1057;%20-%20&#1089;&#1080;&#1089;&#1090;%20&#1073;&#1077;&#1089;&#1087;%20&#1101;&#1083;&#1077;&#1082;&#1090;&#1088;&#1089;&#1085;/1632-2021-8.4-&#1069;&#1057;2.&#1057;&#1059;&#1041;%20-%20&#1090;&#1072;&#1084;&#1086;&#1078;&#1077;&#1085;.%20&#1087;&#1086;&#1089;&#1090;&#1072;" TargetMode="External"/><Relationship Id="rId1416" Type="http://schemas.openxmlformats.org/officeDocument/2006/relationships/hyperlink" Target="&#1056;&#1044;/&#1064;&#1080;&#1092;&#1088;%205.3%20(&#1050;&#1086;&#1090;&#1077;&#1083;&#1100;&#1085;&#1072;&#1103;)/&#1050;&#1046;%20-%20&#1082;&#1086;&#1085;&#1089;&#1090;&#1088;%20&#1078;&#1077;&#1083;&#1077;&#1079;&#1086;&#1073;/&#1040;&#1085;&#1085;&#1091;&#1083;&#1080;&#1088;&#1086;&#1074;&#1072;&#1085;&#1086;" TargetMode="External"/><Relationship Id="rId1623" Type="http://schemas.openxmlformats.org/officeDocument/2006/relationships/hyperlink" Target="&#1056;&#1044;/&#1064;&#1080;&#1092;&#1088;%202.1.13%20(&#1050;&#1043;%20&#8470;13)/&#1054;&#1042;%20-%20&#1086;&#1090;&#1086;&#1087;&#1083;,%20&#1074;&#1077;&#1085;&#1090;,%20&#1082;&#1086;&#1085;&#1076;&#1080;&#1094;/&#1040;&#1085;&#1085;&#1091;&#1083;&#1080;&#1088;&#1086;&#1074;&#1072;&#1085;&#1086;" TargetMode="External"/><Relationship Id="rId1830" Type="http://schemas.openxmlformats.org/officeDocument/2006/relationships/hyperlink" Target="&#1056;&#1044;/&#1064;&#1080;&#1092;&#1088;%203.1%20(&#1050;&#1088;&#1099;&#1090;&#1099;&#1081;%20&#1089;&#1082;&#1083;&#1072;&#1076;%20%20&#8470;1)/&#1050;&#1046;%20-&#1082;&#1086;&#1085;&#1089;&#1090;&#1088;%20&#1078;&#1077;&#1083;&#1077;&#1079;&#1086;&#1073;/&#1050;&#1046;1.&#1057;&#1059;&#1041;%20-%20&#1092;&#1091;&#1085;&#1076;&#1072;&#1084;&#1077;&#1085;&#1090;&#1099;/&#1040;&#1085;&#1085;&#1091;&#1083;&#1080;&#1088;&#1086;&#1074;&#1072;&#1085;&#1086;" TargetMode="External"/><Relationship Id="rId2397" Type="http://schemas.openxmlformats.org/officeDocument/2006/relationships/hyperlink" Target="&#1056;&#1044;\&#1064;&#1080;&#1092;&#1088;%202.1.4%20(&#1050;&#1043;%20&#8470;4)\&#1055;&#1059;%20-%20&#1087;&#1099;&#1083;&#1077;&#1091;&#1076;&#1072;&#1083;&#1077;&#1085;&#1080;&#1077;\&#1040;&#1085;&#1085;&#1091;&#1083;&#1080;&#1088;" TargetMode="External"/><Relationship Id="rId369" Type="http://schemas.openxmlformats.org/officeDocument/2006/relationships/hyperlink" Target="&#1056;&#1044;/&#1064;&#1080;&#1092;&#1088;%201.1,%201.2,%202.1.0%20(&#1057;&#1056;&#1042;,%20&#1047;&#1058;,%20&#1058;&#1086;&#1085;&#1085;&#1077;&#1083;&#1100;)/&#1040;&#1059;&#1055;&#1058;%20-%20&#1040;&#1074;&#1090;&#1086;&#1084;&#1072;&#1090;&#1080;&#1079;&#1072;&#1094;.%20&#1087;&#1086;&#1078;&#1072;&#1088;&#1086;&#1090;&#1091;&#1096;&#1077;&#1085;&#1080;&#1103;/&#1040;&#1085;&#1085;&#1091;&#1083;&#1080;&#1088;&#1086;&#1074;&#1072;&#1085;&#1086;" TargetMode="External"/><Relationship Id="rId576" Type="http://schemas.openxmlformats.org/officeDocument/2006/relationships/hyperlink" Target="&#1040;&#1055;&#1055;\2022\&#1040;&#1082;&#1090;%20&#1087;&#1088;&#1080;&#1077;&#1084;&#1072;-&#1087;&#1077;&#1088;&#1077;&#1076;&#1072;&#1095;&#1080;%20&#1056;&#1044;%20&#1055;&#1072;&#1088;&#1082;&#1085;&#1077;&#1092;&#1090;&#1100;%2027.06.2022.pdf" TargetMode="External"/><Relationship Id="rId783" Type="http://schemas.openxmlformats.org/officeDocument/2006/relationships/hyperlink" Target="&#1056;&#1044;/&#1064;&#1080;&#1092;&#1088;%202.1.4,%202.1.5,%203.1%20(&#1050;&#1043;%20&#8470;4,%20&#1050;&#1043;%20&#8470;5,%20&#1050;&#1088;&#1099;&#1090;&#1099;&#1081;%20&#1089;&#1082;&#1083;&#1072;&#1076;%20&#8470;1)/&#1055;&#1057;.&#1057;&#1059;&#1041;%20-%20&#1089;&#1080;&#1089;&#1090;.%20&#1087;&#1088;&#1086;&#1090;&#1080;&#1074;&#1086;&#1087;.%20&#1072;&#1074;&#1090;&#1086;&#1084;&#1072;&#1090;" TargetMode="External"/><Relationship Id="rId990" Type="http://schemas.openxmlformats.org/officeDocument/2006/relationships/hyperlink" Target="&#1053;&#1072;&#1082;&#1083;&#1072;&#1076;&#1085;&#1099;&#1077;\2024\2024%2005%2023%20&#1041;&#1043;&#1048;_2680.pdf" TargetMode="External"/><Relationship Id="rId2257" Type="http://schemas.openxmlformats.org/officeDocument/2006/relationships/hyperlink" Target="&#1056;&#1044;/&#1064;&#1080;&#1092;&#1088;%205.3%20(&#1050;&#1086;&#1090;&#1077;&#1083;&#1100;&#1085;&#1072;&#1103;)/&#1040;&#1043;&#1057;&#1042;%20-%20&#1072;&#1074;&#1090;&#1086;&#1084;&#1072;&#1090;&#1080;&#1079;%20&#1075;&#1072;&#1079;&#1086;&#1089;&#1085;/&#1040;&#1085;&#1085;&#1091;&#1083;&#1080;&#1088;&#1086;&#1074;&#1072;&#1085;&#1086;" TargetMode="External"/><Relationship Id="rId2464" Type="http://schemas.openxmlformats.org/officeDocument/2006/relationships/hyperlink" Target="&#1056;&#1044;/&#1064;&#1080;&#1092;&#1088;%206.3%20(&#1053;&#1072;&#1074;&#1077;&#1089;%20&#1087;&#1083;&#1086;&#1097;%20&#1058;&#1041;&#1054;)/AC%20-%20&#1040;&#1088;&#1093;&#1080;&#1090;&#1077;&#1082;&#1090;.-&#1089;&#1090;&#1088;&#1086;&#1080;&#1090;.%20&#1088;&#1077;&#1096;&#1077;&#1085;/&#1040;&#1085;&#1085;&#1091;&#1083;&#1080;&#1088;&#1086;&#1074;&#1072;&#1085;&#1086;" TargetMode="External"/><Relationship Id="rId2671" Type="http://schemas.openxmlformats.org/officeDocument/2006/relationships/hyperlink" Target="&#1040;&#1055;&#1055;\2022\&#1040;&#1082;&#1090;%20&#1087;&#1088;&#1080;&#1077;&#1084;&#1072;-&#1087;&#1077;&#1088;&#1077;&#1076;&#1072;&#1095;&#1080;%20&#1056;&#1044;%20&#1055;&#1072;&#1088;&#1082;&#1085;&#1077;&#1092;&#1090;&#1100;%2025.07.2022.pdf" TargetMode="External"/><Relationship Id="rId229" Type="http://schemas.openxmlformats.org/officeDocument/2006/relationships/hyperlink" Target="&#1056;&#1044;/&#1064;&#1080;&#1092;&#1088;%203.3.9%20(&#1050;&#1091;&#1087;&#1086;&#1083;&#1100;&#1085;&#1099;&#1081;%20&#1089;&#1082;&#1083;&#1072;&#1076;.%20&#1069;&#1083;.&#1087;&#1086;&#1084;&#1077;&#1097;&#1077;&#1085;&#1080;&#1077;)/&#1054;&#1042;%20-%20&#1086;&#1090;&#1086;&#1087;&#1083;/&#1040;&#1085;&#1085;&#1091;&#1083;&#1080;&#1088;" TargetMode="External"/><Relationship Id="rId436" Type="http://schemas.openxmlformats.org/officeDocument/2006/relationships/hyperlink" Target="&#1056;&#1044;/&#1064;&#1080;&#1092;&#1088;%202.2.7%20(&#1055;&#1088;&#1080;&#1074;&#1086;&#1076;&#1085;&#1072;&#1103;%20&#1089;&#1090;&#1072;&#1085;&#1094;&#1080;&#1103;)/&#1040;&#1059;&#1055;&#1058;%20-%20&#1072;&#1074;&#1090;&#1086;&#1084;&#1072;&#1090;&#1080;&#1079;%20&#1087;&#1086;&#1078;&#1072;&#1088;&#1086;&#1090;&#1091;&#1096;" TargetMode="External"/><Relationship Id="rId643" Type="http://schemas.openxmlformats.org/officeDocument/2006/relationships/hyperlink" Target="&#1040;&#1055;&#1055;\2024\&#1040;&#1055;&#1055;%20&#1056;&#1044;%20&#1055;&#1072;&#1088;&#1082;&#1085;&#1077;&#1092;&#1090;&#1100;%2012.02.2024.pdf" TargetMode="External"/><Relationship Id="rId1066" Type="http://schemas.openxmlformats.org/officeDocument/2006/relationships/hyperlink" Target="&#1040;&#1055;&#1055;\2024\2406-1%20&#1040;&#1055;&#1055;%20&#1056;&#1044;%20&#1055;&#1072;&#1088;&#1082;&#1085;&#1077;&#1092;&#1090;&#1100;%2005.06.2024.pdf" TargetMode="External"/><Relationship Id="rId1273" Type="http://schemas.openxmlformats.org/officeDocument/2006/relationships/hyperlink" Target="&#1056;&#1044;\&#1064;&#1080;&#1092;&#1088;%203.1%20(&#1050;&#1088;&#1099;&#1090;&#1099;&#1081;%20&#1089;&#1082;&#1083;&#1072;&#1076;%20%20&#8470;1)\&#1050;&#1044;.&#1057;&#1059;&#1041;-%20&#1082;&#1086;&#1085;&#1089;&#1090;&#1088;%20&#1076;&#1077;&#1088;&#1077;&#1074;\&#1040;&#1085;&#1085;&#1091;&#1083;&#1080;&#1088;&#1086;&#1074;&#1072;&#1085;&#1086;\&#1048;&#1079;&#1084;.2" TargetMode="External"/><Relationship Id="rId1480" Type="http://schemas.openxmlformats.org/officeDocument/2006/relationships/hyperlink" Target="&#1056;&#1044;/&#1064;&#1080;&#1092;&#1088;%201.2%20(&#1047;&#1076;&#1072;&#1085;&#1080;&#1077;%20&#1090;&#1088;&#1072;&#1085;&#1089;&#1073;&#1086;&#1088;&#1076;&#1077;&#1088;&#1072;)/&#1050;&#1046;%20-%20&#1082;&#1086;&#1085;&#1089;&#1090;&#1088;%20&#1078;&#1077;&#1083;&#1077;&#1079;&#1086;&#1073;/&#1050;&#1046;02/&#1040;&#1085;&#1085;&#1091;&#1083;&#1080;&#1088;&#1086;&#1074;&#1072;&#1085;&#1086;" TargetMode="External"/><Relationship Id="rId2117" Type="http://schemas.openxmlformats.org/officeDocument/2006/relationships/hyperlink" Target="&#1056;&#1044;\&#1064;&#1080;&#1092;&#1088;%205.2.1%20(&#1054;&#1095;&#1080;&#1089;&#1090;&#1085;&#1099;&#1077;%20&#1089;&#1086;&#1086;&#1088;&#1091;&#1078;&#1077;&#1085;&#1080;&#1103;%20&#1082;&#1072;&#1085;&#1072;&#1083;&#1080;&#1079;&#1072;&#1094;&#1080;&#1080;%20&#1069;&#1050;&#1054;&#1057;)\&#1042;&#1050;%20-&#1074;&#1085;&#1091;&#1090;&#1088;.%20&#1089;&#1080;&#1089;&#1090;.%20&#1042;&#1080;&#1050;\&#1040;&#1085;&#1085;&#1091;&#1083;&#1080;&#1088;&#1086;&#1074;&#1072;&#1085;&#1086;" TargetMode="External"/><Relationship Id="rId2324" Type="http://schemas.openxmlformats.org/officeDocument/2006/relationships/hyperlink" Target="&#1057;&#1044;\&#1064;&#1080;&#1092;&#1088;%203.1%20(&#1050;&#1088;&#1099;&#1090;&#1099;&#1081;%20&#1089;&#1082;&#1083;&#1072;&#1076;%20&#8470;1)\&#1069;&#1054;&#1052;" TargetMode="External"/><Relationship Id="rId850" Type="http://schemas.openxmlformats.org/officeDocument/2006/relationships/hyperlink" Target="&#1056;&#1044;/&#1064;&#1080;&#1092;&#1088;%202.1.2,%202.1.7%20(&#1050;&#1043;%20&#8470;2,%207)/&#1042;&#1057;%20-%20&#1074;&#1086;&#1079;&#1076;&#1091;&#1093;&#1086;&#1089;&#1085;&#1072;&#1073;&#1078;&#1077;&#1085;&#1080;&#1077;/&#1040;&#1085;&#1085;&#1091;&#1083;&#1080;&#1088;&#1086;&#1074;&#1072;&#1085;&#1086;" TargetMode="External"/><Relationship Id="rId1133" Type="http://schemas.openxmlformats.org/officeDocument/2006/relationships/hyperlink" Target="&#1053;&#1072;&#1082;&#1083;&#1072;&#1076;&#1085;&#1099;&#1077;\2024\2024%2002%2016%20&#1041;&#1043;&#1048;_876.pdf" TargetMode="External"/><Relationship Id="rId2531" Type="http://schemas.openxmlformats.org/officeDocument/2006/relationships/hyperlink" Target="&#1056;&#1044;/&#1064;&#1080;&#1092;&#1088;%207.1%20(&#1056;&#1052;&#1052;)/&#1058;&#1052;%20-%20&#1080;&#1085;&#1076;&#1080;&#1074;&#1080;&#1076;.%20&#1090;&#1077;&#1087;.%20&#1087;&#1091;&#1085;&#1082;&#1090;/&#1040;&#1085;&#1085;&#1091;&#1083;&#1080;&#1088;&#1086;&#1074;&#1072;&#1085;&#1086;" TargetMode="External"/><Relationship Id="rId503" Type="http://schemas.openxmlformats.org/officeDocument/2006/relationships/hyperlink" Target="&#1040;&#1055;&#1055;\2023\&#1040;&#1082;&#1090;%20&#1087;&#1088;&#1080;&#1077;&#1084;&#1072;-&#1087;&#1077;&#1088;&#1077;&#1076;&#1072;&#1095;&#1080;%20&#1056;&#1044;%20&#1055;&#1072;&#1088;&#1082;&#1085;&#1077;&#1092;&#1090;&#1100;%2025.05.2023.pdf" TargetMode="External"/><Relationship Id="rId710" Type="http://schemas.openxmlformats.org/officeDocument/2006/relationships/hyperlink" Target="&#1053;&#1072;&#1082;&#1083;&#1072;&#1076;&#1085;&#1099;&#1077;\2023\2023%2008%2008%20&#1041;&#1043;&#1048;_4505.pdf" TargetMode="External"/><Relationship Id="rId1340" Type="http://schemas.openxmlformats.org/officeDocument/2006/relationships/hyperlink" Target="&#1056;&#1044;/&#1064;&#1080;&#1092;&#1088;%203.1%20(&#1050;&#1088;&#1099;&#1090;&#1099;&#1081;%20&#1089;&#1082;&#1083;&#1072;&#1076;%20%20&#8470;1)/&#1050;&#1052;%20-%20&#1082;&#1086;&#1085;&#1089;&#1090;&#1088;%20&#1084;&#1077;&#1090;&#1072;&#1083;&#1083;/&#1050;&#1052;6%20-%20&#1087;&#1083;&#1086;&#1097;&#1072;&#1076;.%20&#1080;%20&#1083;&#1077;&#1089;&#1090;.%20&#1082;&#1083;&#1080;&#1074;&#1083;&#1077;&#1085;&#1076;-&#1082;&#1072;&#1089;&#1082;&#1072;&#1076;&#1072;/&#1040;&#1085;&#1085;&#1091;&#1083;&#1080;&#1088;&#1086;&#1074;&#1072;&#1085;&#1086;" TargetMode="External"/><Relationship Id="rId3098" Type="http://schemas.openxmlformats.org/officeDocument/2006/relationships/hyperlink" Target="&#1057;&#1044;/&#1064;&#1080;&#1092;&#1088;%202.1.12%20(&#1050;&#1043;%20&#8470;12)/&#1050;&#1052;%20-%20&#1082;&#1086;&#1085;&#1089;&#1090;&#1088;%20&#1084;&#1077;&#1090;&#1072;&#1083;&#1083;" TargetMode="External"/><Relationship Id="rId1200" Type="http://schemas.openxmlformats.org/officeDocument/2006/relationships/hyperlink" Target="&#1057;&#1044;\&#1064;&#1080;&#1092;&#1088;%202.2.4,%202.1.6%20(&#1055;&#1057;%20&#8470;4,%20&#1050;&#1043;%20&#8470;6)\&#1069;&#1054;&#1052;\&#1088;&#1077;&#1074;.&#1040;" TargetMode="External"/><Relationship Id="rId3165" Type="http://schemas.openxmlformats.org/officeDocument/2006/relationships/hyperlink" Target="&#1040;&#1055;&#1055;\2023\&#1040;&#1082;&#1090;%20&#1087;&#1088;&#1080;&#1077;&#1084;&#1072;-&#1087;&#1077;&#1088;&#1077;&#1076;&#1072;&#1095;&#1080;%20&#1056;&#1044;%20&#1055;&#1072;&#1088;&#1082;&#1085;&#1077;&#1092;&#1090;&#1100;%2020.11.2023.pdf" TargetMode="External"/><Relationship Id="rId293" Type="http://schemas.openxmlformats.org/officeDocument/2006/relationships/hyperlink" Target="&#1056;&#1044;/&#1064;&#1080;&#1092;&#1088;%201.1%20(&#1057;&#1090;&#1072;&#1085;&#1094;&#1080;&#1103;%20&#1088;&#1072;&#1079;&#1075;&#1088;%20&#1074;&#1072;&#1075;&#1086;&#1085;&#1086;&#1074;)/&#1042;&#1057;%20-%20&#1074;&#1086;&#1079;&#1076;&#1091;&#1093;&#1086;&#1089;&#1085;&#1072;&#1073;&#1078;" TargetMode="External"/><Relationship Id="rId2181" Type="http://schemas.openxmlformats.org/officeDocument/2006/relationships/hyperlink" Target="&#1053;&#1072;&#1082;&#1083;&#1072;&#1076;&#1085;&#1099;&#1077;\2023\2023%2003%2003%20&#1041;&#1043;&#1048;_1015.pdf" TargetMode="External"/><Relationship Id="rId3025" Type="http://schemas.openxmlformats.org/officeDocument/2006/relationships/hyperlink" Target="&#1040;&#1055;&#1055;\2025\&#1056;&#1044;\25-3%20&#1040;&#1055;&#1055;%20&#1056;&#1044;%20&#1057;&#1090;&#1088;&#1086;&#1081;&#1088;&#1077;&#1084;&#1086;&#1085;&#1090;&#1084;&#1086;&#1085;&#1090;&#1072;&#1078;%2027.01.2025.pdf" TargetMode="External"/><Relationship Id="rId3232" Type="http://schemas.openxmlformats.org/officeDocument/2006/relationships/hyperlink" Target="&#1040;&#1055;&#1055;\2025\&#1056;&#1044;\25-10%20&#1040;&#1055;&#1055;%20&#1056;&#1044;%20&#1053;&#1043;&#1069;&#1052;%2027.03.2025.pdf" TargetMode="External"/><Relationship Id="rId153" Type="http://schemas.openxmlformats.org/officeDocument/2006/relationships/hyperlink" Target="&#1057;&#1044;/&#1064;&#1080;&#1092;&#1088;%201.2%20(&#1047;&#1076;&#1072;&#1085;&#1080;&#1077;%20&#1090;&#1088;&#1072;&#1085;&#1089;&#1073;&#1086;&#1088;&#1076;&#1077;&#1088;&#1072;)/&#1050;&#1046;01" TargetMode="External"/><Relationship Id="rId360" Type="http://schemas.openxmlformats.org/officeDocument/2006/relationships/hyperlink" Target="&#1057;&#1044;\&#1064;&#1080;&#1092;&#1088;%200.0%20(&#1042;&#1085;&#1091;&#1090;&#1088;&#1080;%20&#1074;&#1085;&#1077;&#1096;&#1085;&#1077;%20&#1087;&#1083;&#1086;&#1097;%20&#1089;&#1077;&#1090;&#1080;)\&#1069;&#1057;\&#1088;&#1077;&#1074;.&#1040;" TargetMode="External"/><Relationship Id="rId2041" Type="http://schemas.openxmlformats.org/officeDocument/2006/relationships/hyperlink" Target="&#1056;&#1044;\&#1064;&#1080;&#1092;&#1088;%205.1.8%20(&#1058;&#1055;%20&#8470;7)\&#1069;&#1057;%20-%20&#1101;&#1083;&#1077;&#1082;&#1090;&#1088;&#1086;&#1089;&#1085;&#1072;&#1073;\&#1040;&#1085;&#1085;&#1091;&#1083;&#1080;&#1088;&#1086;&#1074;&#1072;&#1085;&#1086;" TargetMode="External"/><Relationship Id="rId220" Type="http://schemas.openxmlformats.org/officeDocument/2006/relationships/hyperlink" Target="&#1056;&#1044;/&#1064;&#1080;&#1092;&#1088;%203.3.%20(&#1050;&#1091;&#1087;&#1086;&#1083;&#1100;&#1085;&#1099;&#1077;%20&#1089;&#1082;&#1083;&#1072;&#1076;&#1099;%203.3.1...3.3.8)/3.3/&#1050;&#1052;%20-%20&#1082;&#1086;&#1085;&#1089;&#1090;&#1088;%20&#1084;&#1077;&#1090;&#1072;&#1083;&#1083;/&#1050;&#1052;3%20-%20&#1085;&#1072;&#1082;&#1083;&#1086;&#1085;&#1085;&#1099;&#1077;%20&#1075;&#1072;&#1083;&#1077;&#1088;&#1077;&#1080;/&#1040;&#1085;&#1085;&#1091;&#1083;&#1080;&#1088;&#1086;&#1074;&#1072;&#1085;&#1086;" TargetMode="External"/><Relationship Id="rId2998" Type="http://schemas.openxmlformats.org/officeDocument/2006/relationships/hyperlink" Target="&#1056;&#1044;/&#1064;&#1080;&#1092;&#1088;%201.1,%201.2%20(&#1057;&#1056;&#1042;,%20&#1047;&#1076;&#1072;&#1085;&#1080;&#1077;%20&#1090;&#1088;&#1072;&#1085;&#1089;&#1073;)/&#1040;&#1057;&#1059;&#1048;%20-%20&#1072;&#1074;&#1090;&#1086;.%20&#1089;&#1080;&#1089;&#1090;&#1077;&#1084;&#1072;%20&#1091;&#1095;&#1077;&#1090;&#1072;/&#1040;&#1085;&#1085;&#1091;&#1083;&#1080;&#1088;&#1086;&#1074;&#1072;&#1085;&#1086;" TargetMode="External"/><Relationship Id="rId2858" Type="http://schemas.openxmlformats.org/officeDocument/2006/relationships/hyperlink" Target="&#1056;&#1044;/&#1064;&#1080;&#1092;&#1088;%208.4%20(&#1050;&#1055;&#1055;%20&#1089;&#1086;%20&#1089;&#1087;&#1077;&#1094;%20&#1087;&#1088;&#1086;&#1093;&#1086;&#1076;)/&#1056;&#1058;%20-&#1089;&#1077;&#1090;&#1100;%20&#1088;&#1072;&#1076;&#1080;&#1086;&#1089;&#1074;&#1103;&#1079;&#1080;/&#1056;&#1058;3%20-%20&#1089;&#1080;&#1089;&#1090;%20&#1088;&#1072;&#1076;&#1080;&#1086;&#1089;&#1074;%20&#1058;&#1055;" TargetMode="External"/><Relationship Id="rId99" Type="http://schemas.openxmlformats.org/officeDocument/2006/relationships/hyperlink" Target="&#1056;&#1044;/&#1064;&#1080;&#1092;&#1088;%203.2%20(&#1050;&#1088;&#1099;&#1090;&#1099;&#1081;%20&#1089;&#1082;&#1083;&#1072;&#1076;%20&#8470;2)/&#1050;&#1052;%20-%20&#1082;&#1086;&#1085;&#1089;&#1090;&#1088;%20&#1084;&#1077;&#1090;&#1072;&#1083;&#1083;/&#1050;&#1052;4%20-%20&#1087;&#1086;&#1078;&#1072;&#1088;&#1085;&#1099;&#1077;%20&#1083;&#1077;&#1089;&#1090;&#1085;&#1080;&#1094;&#1099;/&#1040;&#1085;&#1085;&#1091;&#1083;&#1080;&#1088;&#1086;&#1074;&#1072;&#1085;&#1086;" TargetMode="External"/><Relationship Id="rId1667" Type="http://schemas.openxmlformats.org/officeDocument/2006/relationships/hyperlink" Target="&#1056;&#1044;/&#1064;&#1080;&#1092;&#1088;%202.2.1%20(&#1055;&#1077;&#1088;&#1077;&#1089;&#1099;&#1087;&#1085;&#1072;&#1103;%20&#1089;&#1090;&#1072;&#1085;&#1094;%20&#8470;1)/&#1050;&#1046;%20-%20&#1082;&#1086;&#1085;&#1089;&#1090;&#1088;%20&#1078;&#1077;&#1083;&#1077;&#1079;&#1086;&#1073;/&#1050;&#1046;02/&#1040;&#1085;&#1085;&#1091;&#1083;&#1080;&#1088;&#1086;&#1074;&#1072;&#1085;&#1086;" TargetMode="External"/><Relationship Id="rId1874" Type="http://schemas.openxmlformats.org/officeDocument/2006/relationships/hyperlink" Target="&#1056;&#1044;/&#1064;&#1080;&#1092;&#1088;%203.2%20(&#1050;&#1088;&#1099;&#1090;&#1099;&#1081;%20&#1089;&#1082;&#1083;&#1072;&#1076;%20&#8470;2)/&#1050;&#1044;%20-%20&#1082;&#1086;&#1085;&#1089;&#1090;&#1088;%20&#1076;&#1077;&#1088;&#1077;&#1074;/&#1040;&#1085;&#1085;&#1091;&#1083;&#1080;&#1088;&#1086;&#1074;&#1072;&#1085;&#1086;" TargetMode="External"/><Relationship Id="rId2718" Type="http://schemas.openxmlformats.org/officeDocument/2006/relationships/hyperlink" Target="&#1040;&#1055;&#1055;\2023\&#1040;&#1082;&#1090;%20&#1087;&#1088;&#1080;&#1077;&#1084;&#1072;-&#1087;&#1077;&#1088;&#1077;&#1076;&#1072;&#1095;&#1080;%20&#1056;&#1044;%20&#1055;&#1072;&#1088;&#1082;&#1085;&#1077;&#1092;&#1090;&#1100;%2011.04.2023.pdf" TargetMode="External"/><Relationship Id="rId2925" Type="http://schemas.openxmlformats.org/officeDocument/2006/relationships/hyperlink" Target="&#1057;&#1044;/&#1064;&#1080;&#1092;&#1088;%2001%20(&#1059;&#1047;&#1054;&#1058;)/&#1058;&#1061;%20-%20&#1090;&#1077;&#1093;&#1085;&#1086;&#1083;&#1086;&#1075;.%20&#1088;&#1077;&#1096;&#1077;&#1085;&#1080;&#1103;" TargetMode="External"/><Relationship Id="rId1527" Type="http://schemas.openxmlformats.org/officeDocument/2006/relationships/hyperlink" Target="&#1056;&#1044;/&#1064;&#1080;&#1092;&#1088;%202.1.2,%202.1.7%20(&#1050;&#1043;%20&#8470;2,%207)/&#1054;&#1042;%20-%20&#1086;&#1090;&#1086;&#1087;&#1083;,%20&#1074;&#1077;&#1085;&#1090;,%20&#1082;&#1086;&#1085;&#1076;&#1080;&#1094;/&#1040;&#1085;&#1085;&#1091;&#1083;&#1080;&#1088;&#1086;&#1074;&#1072;&#1085;&#1086;" TargetMode="External"/><Relationship Id="rId1734" Type="http://schemas.openxmlformats.org/officeDocument/2006/relationships/hyperlink" Target="&#1056;&#1044;/&#1064;&#1080;&#1092;&#1088;%202.2.4,%202.1.6%20(&#1055;&#1057;%20&#8470;4,%20&#1050;&#1043;%20&#8470;6)/&#1050;&#1046;%20-%20&#1082;&#1086;&#1085;&#1089;&#1090;&#1088;%20&#1078;&#1077;&#1083;&#1077;&#1079;&#1086;&#1073;/&#1050;&#1046;01%20-%20&#1089;&#1074;&#1072;&#1081;&#1085;&#1086;&#1077;%20&#1086;&#1089;&#1085;&#1086;&#1074;&#1072;&#1085;&#1080;&#1077;/&#1040;&#1085;&#1085;&#1091;&#1083;&#1080;&#1088;&#1086;&#1074;&#1072;&#1085;&#1086;" TargetMode="External"/><Relationship Id="rId1941" Type="http://schemas.openxmlformats.org/officeDocument/2006/relationships/hyperlink" Target="&#1056;&#1044;/&#1064;&#1080;&#1092;&#1088;%203.3.%20(&#1050;&#1091;&#1087;&#1086;&#1083;&#1100;&#1085;&#1099;&#1077;%20&#1089;&#1082;&#1083;&#1072;&#1076;&#1099;%203.3.1...3.3.8)/3.3/&#1050;&#1046;%20-%20&#1082;&#1086;&#1085;&#1089;&#1090;&#1088;%20&#1078;&#1077;&#1083;&#1077;&#1079;&#1086;&#1073;/&#1050;&#1046;03.&#1057;&#1059;&#1041;%20-%20&#1092;&#1091;&#1085;&#1076;&#1072;&#1084;&#1077;&#1085;&#1090;&#1099;%20&#1086;&#1087;&#1086;&#1088;/&#1040;&#1085;&#1085;&#1091;&#1083;&#1080;&#1088;&#1086;&#1074;&#1072;&#1085;&#1086;" TargetMode="External"/><Relationship Id="rId26" Type="http://schemas.openxmlformats.org/officeDocument/2006/relationships/hyperlink" Target="&#1056;&#1044;/&#1064;&#1080;&#1092;&#1088;%202.1.8,%203.3%20&#1050;&#1043;%20&#8470;8,%20&#1050;&#1091;&#1087;&#1086;&#1083;&#1100;&#1085;&#1099;&#1081;%20&#1089;&#1082;&#1083;&#1072;&#1076;/&#1055;&#1057;.&#1057;&#1059;&#1041;%20-%20&#1089;&#1080;&#1089;.%20&#1087;&#1088;&#1086;&#1090;&#1080;&#1074;&#1086;&#1087;.%20&#1072;&#1074;&#1090;&#1086;&#1084;&#1072;&#1090;" TargetMode="External"/><Relationship Id="rId1801" Type="http://schemas.openxmlformats.org/officeDocument/2006/relationships/hyperlink" Target="&#1056;&#1044;/&#1064;&#1080;&#1092;&#1088;%202.2.7%20(&#1055;&#1088;&#1080;&#1074;&#1086;&#1076;&#1085;&#1072;&#1103;%20&#1089;&#1090;&#1072;&#1085;&#1094;&#1080;&#1103;)/&#1042;&#1050;%20-%20&#1074;&#1086;&#1076;&#1086;&#1089;&#1085;&#1073;,%20&#1082;&#1072;&#1085;&#1072;&#1083;&#1080;&#1079;/&#1040;&#1085;&#1085;&#1091;&#1083;&#1080;&#1088;&#1086;&#1074;&#1072;&#1085;&#1086;" TargetMode="External"/><Relationship Id="rId687" Type="http://schemas.openxmlformats.org/officeDocument/2006/relationships/hyperlink" Target="&#1040;&#1055;&#1055;\2023\&#1040;&#1082;&#1090;%20&#1087;&#1088;&#1080;&#1077;&#1084;&#1072;-&#1087;&#1077;&#1088;&#1077;&#1076;&#1072;&#1095;&#1080;%20&#1056;&#1044;%20&#1055;&#1072;&#1088;&#1082;&#1085;&#1077;&#1092;&#1090;&#1100;%2015.09.2023.pdf" TargetMode="External"/><Relationship Id="rId2368" Type="http://schemas.openxmlformats.org/officeDocument/2006/relationships/hyperlink" Target="&#1040;&#1055;&#1055;\2024\&#1054;&#1054;&#1054;%20&#1058;&#1050;%20&#171;&#1058;&#1077;&#1083;&#1077;&#1089;&#1074;&#1103;&#1079;&#1100;&#187;\2406-4%20&#1040;&#1055;&#1055;%20&#1056;&#1044;%20&#1058;&#1077;&#1083;&#1077;&#1089;&#1074;&#1103;&#1079;&#1100;%2027.06.2024.pdf" TargetMode="External"/><Relationship Id="rId894" Type="http://schemas.openxmlformats.org/officeDocument/2006/relationships/hyperlink" Target="&#1056;&#1044;/&#1064;&#1080;&#1092;&#1088;%202.1.8,%203.3%20&#1050;&#1043;%20&#8470;8,%20&#1050;&#1091;&#1087;&#1086;&#1083;&#1100;&#1085;&#1099;&#1081;%20&#1089;&#1082;&#1083;&#1072;&#1076;/&#1055;&#1057;.&#1057;&#1059;&#1041;%20-%20&#1089;&#1080;&#1089;.%20&#1087;&#1088;&#1086;&#1090;&#1080;&#1074;&#1086;&#1087;.%20&#1072;&#1074;&#1090;&#1086;&#1084;&#1072;&#1090;/&#1040;&#1085;&#1085;&#1091;&#1083;&#1080;&#1088;&#1086;&#1074;&#1072;&#1085;&#1086;" TargetMode="External"/><Relationship Id="rId1177" Type="http://schemas.openxmlformats.org/officeDocument/2006/relationships/hyperlink" Target="&#1056;&#1044;/&#1064;&#1080;&#1092;&#1088;%202.2.2%20(&#1055;&#1077;&#1088;&#1077;&#1089;&#1099;&#1087;&#1085;&#1072;&#1103;%20&#1089;&#1090;&#1072;&#1085;&#1094;%20&#8470;2)/&#1050;&#1046;%20-%20&#1082;&#1086;&#1085;&#1089;&#1090;&#1088;%20&#1078;&#1077;&#1083;&#1077;&#1079;&#1086;&#1073;/&#1050;&#1046;1%20-%20&#1087;&#1077;&#1088;&#1077;&#1082;&#1088;&#1099;&#1090;&#1080;&#1103;/&#1040;&#1085;&#1085;&#1091;&#1083;&#1080;&#1088;&#1086;&#1074;&#1072;&#1085;&#1086;" TargetMode="External"/><Relationship Id="rId2575" Type="http://schemas.openxmlformats.org/officeDocument/2006/relationships/hyperlink" Target="&#1056;&#1044;/&#1064;&#1080;&#1092;&#1088;%208.1%20(&#1050;&#1055;&#1055;-1%20&#1089;&#1084;&#1086;&#1090;&#1088;%20&#1101;&#1089;&#1090;%20&#1046;&#1044;)/&#1050;&#1046;%20-%20&#1082;&#1086;&#1085;&#1089;&#1090;&#1088;%20&#1078;&#1077;&#1083;&#1077;&#1079;&#1086;&#1073;/&#1040;&#1085;&#1085;&#1091;&#1083;&#1080;&#1088;&#1086;&#1074;&#1072;&#1085;&#1086;" TargetMode="External"/><Relationship Id="rId2782" Type="http://schemas.openxmlformats.org/officeDocument/2006/relationships/hyperlink" Target="&#1053;&#1072;&#1082;&#1083;&#1072;&#1076;&#1085;&#1099;&#1077;\2024\2024%2012%2002%20&#1040;&#1055;&#1055;%20&#1073;&#1085;.pdf" TargetMode="External"/><Relationship Id="rId547" Type="http://schemas.openxmlformats.org/officeDocument/2006/relationships/hyperlink" Target="&#1040;&#1055;&#1055;\2023\&#1040;&#1082;&#1090;%20&#1087;&#1088;&#1080;&#1077;&#1084;&#1072;-&#1087;&#1077;&#1088;&#1077;&#1076;&#1072;&#1095;&#1080;%20&#1056;&#1044;%20&#1055;&#1072;&#1088;&#1082;&#1085;&#1077;&#1092;&#1090;&#1100;%2018.07.2023.pdf" TargetMode="External"/><Relationship Id="rId754" Type="http://schemas.openxmlformats.org/officeDocument/2006/relationships/hyperlink" Target="&#1053;&#1072;&#1082;&#1083;&#1072;&#1076;&#1085;&#1099;&#1077;\2023\2023%2012%2022%20&#1041;&#1043;&#1048;_7801.pdf" TargetMode="External"/><Relationship Id="rId961" Type="http://schemas.openxmlformats.org/officeDocument/2006/relationships/hyperlink" Target="&#1056;&#1044;/&#1064;&#1080;&#1092;&#1088;%202.2.3%20(&#1055;&#1077;&#1088;&#1077;&#1089;&#1099;&#1087;&#1085;&#1072;&#1103;%20&#1089;&#1090;&#1072;&#1085;&#1094;%20&#8470;3)/&#1050;&#1046;%20-%20&#1082;&#1086;&#1085;&#1089;&#1090;&#1088;%20&#1078;&#1077;&#1083;&#1077;&#1079;&#1086;&#1073;/&#1050;&#1046;02%20-%20&#1088;&#1086;&#1089;&#1090;&#1074;&#1077;&#1088;&#1082;&#1080;/&#1040;&#1085;&#1085;&#1091;&#1083;&#1080;&#1088;&#1086;&#1074;&#1072;&#1085;&#1086;" TargetMode="External"/><Relationship Id="rId1384" Type="http://schemas.openxmlformats.org/officeDocument/2006/relationships/hyperlink" Target="&#1056;&#1044;/&#1064;&#1080;&#1092;&#1088;%203.1%20(&#1050;&#1088;&#1099;&#1090;&#1099;&#1081;%20&#1089;&#1082;&#1083;&#1072;&#1076;%20%20&#8470;1)/&#1040;&#1059;&#1055;&#1058;%20-%20&#1072;&#1074;&#1090;&#1086;&#1084;&#1072;&#1090;&#1080;&#1079;.%20&#1087;&#1086;&#1078;&#1072;&#1088;&#1086;&#1090;&#1091;&#1096;/&#1040;&#1085;&#1085;&#1091;&#1083;&#1080;&#1088;" TargetMode="External"/><Relationship Id="rId1591" Type="http://schemas.openxmlformats.org/officeDocument/2006/relationships/hyperlink" Target="&#1056;&#1044;\&#1064;&#1080;&#1092;&#1088;%202.1.11%20(&#1050;&#1043;%20&#8470;11)\&#1050;&#1046;%20-%20&#1082;&#1086;&#1085;&#1089;&#1090;&#1088;%20&#1078;&#1077;&#1083;&#1077;&#1079;&#1086;&#1073;\&#1050;&#1046;02%20-%20&#1056;&#1086;&#1089;&#1090;&#1074;&#1077;&#1088;&#1082;&#1080;\&#1040;&#1085;&#1085;&#1091;&#1083;&#1080;&#1088;&#1086;&#1074;&#1072;&#1085;&#1086;" TargetMode="External"/><Relationship Id="rId2228" Type="http://schemas.openxmlformats.org/officeDocument/2006/relationships/hyperlink" Target="&#1056;&#1044;/&#1064;&#1080;&#1092;&#1088;%205.3%20(&#1050;&#1086;&#1090;&#1077;&#1083;&#1100;&#1085;&#1072;&#1103;)/&#1040;&#1056;%20-%20&#1072;&#1088;&#1093;&#1080;&#1090;%20&#1088;&#1077;&#1096;/&#1040;&#1085;&#1085;&#1091;&#1083;&#1080;&#1088;&#1086;&#1074;&#1072;&#1085;&#1086;" TargetMode="External"/><Relationship Id="rId2435" Type="http://schemas.openxmlformats.org/officeDocument/2006/relationships/hyperlink" Target="&#1056;&#1044;\&#1064;&#1080;&#1092;&#1088;%206.1%20(&#1040;&#1041;&#1050;)\&#1055;&#1057;.&#1057;&#1059;&#1041;%20-%20&#1087;&#1088;&#1086;&#1090;&#1080;&#1074;&#1086;&#1087;&#1086;&#1078;%20&#1072;&#1074;&#1090;&#1086;&#1084;\&#1040;&#1085;&#1085;&#1091;&#1083;&#1080;&#1088;&#1086;&#1074;&#1072;&#1085;&#1086;\&#1048;&#1079;&#1084;.2" TargetMode="External"/><Relationship Id="rId2642" Type="http://schemas.openxmlformats.org/officeDocument/2006/relationships/hyperlink" Target="&#1056;&#1044;/&#1064;&#1080;&#1092;&#1088;%208.3%20(&#1050;&#1055;&#1055;%20&#8470;3)/&#1069;&#1054;&#1052;%20-%20&#1101;&#1083;.&#1086;&#1089;&#1074;&#1077;&#1097;/&#1040;&#1085;&#1085;&#1091;&#1083;&#1080;&#1088;&#1086;&#1074;&#1072;&#1085;&#1086;" TargetMode="External"/><Relationship Id="rId90" Type="http://schemas.openxmlformats.org/officeDocument/2006/relationships/hyperlink" Target="&#1056;&#1044;\&#1064;&#1080;&#1092;&#1088;%202.2.1,%202.1.1%20(&#1055;&#1077;&#1088;&#1077;&#1089;&#1099;&#1087;&#1085;&#1072;&#1103;%20&#1089;&#1090;&#1072;&#1085;&#1094;%20&#8470;1,%20&#1050;&#1086;&#1085;&#1074;&#1077;&#1081;&#1077;&#1088;&#1085;&#1072;&#1103;%20&#1075;&#1072;&#1083;&#1077;&#1088;&#1077;&#1103;%20&#8470;1)\&#1058;&#1061;-%20&#1090;&#1077;&#1093;&#1085;&#1086;&#1083;&#1086;&#1075;&#1080;&#1103;%20&#1087;&#1088;&#1086;&#1080;&#1079;&#1074;&#1086;&#1076;&#1089;&#1090;&#1074;&#1072;" TargetMode="External"/><Relationship Id="rId407" Type="http://schemas.openxmlformats.org/officeDocument/2006/relationships/hyperlink" Target="&#1057;&#1044;\&#1064;&#1080;&#1092;&#1088;%202.2.4,%202.1.6%20(&#1055;&#1057;%20&#8470;4,%20&#1050;&#1043;%20&#8470;6)\&#1050;&#1046;\&#1048;&#1079;&#1084;.0" TargetMode="External"/><Relationship Id="rId614" Type="http://schemas.openxmlformats.org/officeDocument/2006/relationships/hyperlink" Target="&#1040;&#1055;&#1055;\2023\&#1040;&#1082;&#1090;%20&#1087;&#1088;&#1080;&#1077;&#1084;&#1072;-&#1087;&#1077;&#1088;&#1077;&#1076;&#1072;&#1095;&#1080;%20&#1056;&#1044;%20&#1055;&#1072;&#1088;&#1082;&#1085;&#1077;&#1092;&#1090;&#1100;%2006.03.2023.pdf" TargetMode="External"/><Relationship Id="rId821" Type="http://schemas.openxmlformats.org/officeDocument/2006/relationships/hyperlink" Target="&#1056;&#1044;/&#1064;&#1080;&#1092;&#1088;%202.1.1%20(&#1050;&#1043;%20&#8470;1)/&#1042;&#1057;%20-%20&#1074;&#1086;&#1079;&#1076;&#1091;&#1093;&#1086;&#1089;&#1085;&#1072;&#1073;&#1078;/&#1040;&#1085;&#1085;&#1091;&#1083;&#1080;&#1088;&#1086;&#1074;&#1072;&#1085;&#1086;" TargetMode="External"/><Relationship Id="rId1037" Type="http://schemas.openxmlformats.org/officeDocument/2006/relationships/hyperlink" Target="&#1056;&#1044;/&#1064;&#1080;&#1092;&#1088;%202.2.6%20(&#1055;&#1077;&#1088;&#1077;&#1089;&#1099;&#1087;&#1085;&#1072;&#1103;%20&#1089;&#1090;&#1072;&#1085;&#1094;%20&#8470;6)/&#1057;&#1058;&#1053;%20-%20&#1089;&#1080;&#1089;&#1090;%20&#1090;&#1077;&#1093;&#1085;&#1086;&#1083;&#1086;&#1075;&#1080;&#1095;%20&#1085;&#1072;&#1073;&#1083;&#1102;&#1076;/&#1040;&#1085;&#1085;&#1091;&#1083;&#1080;&#1088;&#1086;&#1074;&#1072;&#1085;&#1086;" TargetMode="External"/><Relationship Id="rId1244" Type="http://schemas.openxmlformats.org/officeDocument/2006/relationships/hyperlink" Target="&#1053;&#1072;&#1082;&#1083;&#1072;&#1076;&#1085;&#1099;&#1077;\2022\2022%2010%2013%20&#1041;&#1043;&#1048;_5150.pdf" TargetMode="External"/><Relationship Id="rId1451" Type="http://schemas.openxmlformats.org/officeDocument/2006/relationships/hyperlink" Target="&#1056;&#1044;/&#1064;&#1080;&#1092;&#1088;%201.1%20(&#1057;&#1090;&#1072;&#1085;&#1094;&#1080;&#1103;%20&#1088;&#1072;&#1079;&#1075;&#1088;%20&#1074;&#1072;&#1075;&#1086;&#1085;&#1086;&#1074;)/&#1050;&#1046;%20-%20&#1082;&#1086;&#1085;&#1089;&#1090;&#1088;%20&#1078;&#1077;&#1083;&#1077;&#1079;&#1086;&#1073;/&#1050;&#1046;08/&#1040;&#1085;&#1085;&#1091;&#1083;&#1080;&#1088;&#1086;&#1074;&#1072;&#1085;&#1086;" TargetMode="External"/><Relationship Id="rId2502" Type="http://schemas.openxmlformats.org/officeDocument/2006/relationships/hyperlink" Target="&#1040;&#1055;&#1055;\2023\&#1040;&#1082;&#1090;%20&#1087;&#1088;&#1080;&#1077;&#1084;&#1072;-&#1087;&#1077;&#1088;&#1077;&#1076;&#1072;&#1095;&#1080;%20&#1056;&#1044;%20&#1055;&#1072;&#1088;&#1082;&#1085;&#1077;&#1092;&#1090;&#1100;%2022.08.2023.pdf" TargetMode="External"/><Relationship Id="rId1104" Type="http://schemas.openxmlformats.org/officeDocument/2006/relationships/hyperlink" Target="&#1056;&#1044;/&#1064;&#1080;&#1092;&#1088;%200.0%20(&#1042;&#1085;&#1091;&#1090;&#1088;&#1080;%20&#1074;&#1085;&#1077;&#1096;&#1085;&#1077;%20&#1087;&#1083;&#1086;&#1097;%20&#1089;&#1077;&#1090;&#1080;)/&#1056;&#1058;&#1047;.&#1057;&#1059;&#1041;%20-%20&#1089;&#1080;&#1089;&#1090;.%20WI-FI/&#1040;&#1085;&#1085;&#1091;&#1083;&#1080;&#1088;" TargetMode="External"/><Relationship Id="rId1311" Type="http://schemas.openxmlformats.org/officeDocument/2006/relationships/hyperlink" Target="&#1056;&#1044;/&#1064;&#1080;&#1092;&#1088;%202.1.2,%202.1.7%20(&#1050;&#1043;%20&#8470;2,%207)/&#1054;&#1047;&#1050;%20(&#1055;&#1054;&#1047;)-%20&#1086;&#1075;&#1085;&#1077;&#1079;&#1072;&#1097;/&#1040;&#1085;&#1085;&#1091;&#1083;&#1080;&#1088;&#1086;&#1074;&#1072;&#1085;&#1086;" TargetMode="External"/><Relationship Id="rId3069" Type="http://schemas.openxmlformats.org/officeDocument/2006/relationships/hyperlink" Target="&#1040;&#1055;&#1055;\2025\&#1056;&#1044;\25-3%20&#1040;&#1055;&#1055;%20&#1056;&#1044;%20&#1057;&#1090;&#1088;&#1086;&#1081;&#1088;&#1077;&#1084;&#1086;&#1085;&#1090;&#1084;&#1086;&#1085;&#1090;&#1072;&#1078;%2027.01.2025.pdf" TargetMode="External"/><Relationship Id="rId3276" Type="http://schemas.openxmlformats.org/officeDocument/2006/relationships/hyperlink" Target="&#1040;&#1055;&#1055;\2022\&#1040;&#1082;&#1090;%20&#1087;&#1088;&#1080;&#1077;&#1084;&#1072;-&#1087;&#1077;&#1088;&#1077;&#1076;&#1072;&#1095;&#1080;%20&#1056;&#1044;%20&#1055;&#1072;&#1088;&#1082;&#1085;&#1077;&#1092;&#1090;&#1100;%2025.05.2022.pdf" TargetMode="External"/><Relationship Id="rId197" Type="http://schemas.openxmlformats.org/officeDocument/2006/relationships/hyperlink" Target="&#1056;&#1044;/&#1064;&#1080;&#1092;&#1088;%202.2.7%20(&#1055;&#1088;&#1080;&#1074;&#1086;&#1076;&#1085;&#1072;&#1103;%20&#1089;&#1090;&#1072;&#1085;&#1094;&#1080;&#1103;)/&#1050;&#1046;%20-%20&#1082;&#1086;&#1085;&#1089;&#1090;&#1088;%20&#1078;&#1077;&#1083;&#1077;&#1079;&#1086;&#1073;/&#1050;&#1046;02%20-%20&#1088;&#1086;&#1089;&#1090;&#1074;&#1077;&#1088;&#1082;&#1080;/&#1040;&#1085;&#1085;&#1091;&#1083;&#1080;&#1088;&#1086;&#1074;&#1072;&#1085;&#1086;" TargetMode="External"/><Relationship Id="rId2085" Type="http://schemas.openxmlformats.org/officeDocument/2006/relationships/hyperlink" Target="&#1056;&#1044;/&#1064;&#1080;&#1092;&#1088;%202.2.7%20(&#1055;&#1088;&#1080;&#1074;&#1086;&#1076;&#1085;&#1072;&#1103;%20&#1089;&#1090;&#1072;&#1085;&#1094;&#1080;&#1103;)/&#1054;&#1047;&#1050;(&#1055;&#1054;&#1047;)%20-%20&#1086;&#1075;&#1085;&#1077;&#1079;&#1072;&#1097;" TargetMode="External"/><Relationship Id="rId2292" Type="http://schemas.openxmlformats.org/officeDocument/2006/relationships/hyperlink" Target="&#1040;&#1055;&#1055;\2024\2410-2%20&#1040;&#1055;&#1055;%20&#1056;&#1044;%20&#1055;&#1072;&#1088;&#1082;&#1085;&#1077;&#1092;&#1090;&#1100;%2031.10.2024.pdf" TargetMode="External"/><Relationship Id="rId3136" Type="http://schemas.openxmlformats.org/officeDocument/2006/relationships/hyperlink" Target="&#1057;&#1044;\&#1064;&#1080;&#1092;&#1088;%202.1.2,%202.1.7%20(&#1050;&#1043;%20&#8470;2,%207)\&#1058;&#1061;%20-%20&#1090;&#1077;&#1093;&#1085;&#1086;&#1083;&#1086;&#1075;.%20&#1087;&#1088;&#1086;&#1080;&#1079;&#1074;&#1086;&#1076;&#1089;&#1090;\&#1058;&#1061;1%20-%20&#1086;&#1089;&#1080;%201-7\&#1056;&#1077;&#1074;.A" TargetMode="External"/><Relationship Id="rId264" Type="http://schemas.openxmlformats.org/officeDocument/2006/relationships/hyperlink" Target="&#1056;&#1044;/&#1064;&#1080;&#1092;&#1088;%200.0%20(&#1042;&#1085;&#1091;&#1090;&#1088;&#1080;%20&#1074;&#1085;&#1077;&#1096;&#1085;&#1077;%20&#1087;&#1083;&#1086;&#1097;%20&#1089;&#1077;&#1090;&#1080;)/&#1050;&#1057;%20-%20&#1101;&#1083;%20&#1086;&#1089;&#1074;&#1077;&#1097;%20&#1046;&#1044;%20&#1087;&#1091;&#1090;&#1077;&#1081;/&#1040;&#1085;&#1085;&#1091;&#1083;&#1080;&#1088;&#1086;&#1074;&#1072;&#1085;&#1086;" TargetMode="External"/><Relationship Id="rId471" Type="http://schemas.openxmlformats.org/officeDocument/2006/relationships/hyperlink" Target="&#1040;&#1055;&#1055;\2023\&#1040;&#1082;&#1090;%20&#1087;&#1088;&#1080;&#1077;&#1084;&#1072;-&#1087;&#1077;&#1088;&#1077;&#1076;&#1072;&#1095;&#1080;%20&#1056;&#1044;%20&#1055;&#1072;&#1088;&#1082;&#1085;&#1077;&#1092;&#1090;&#1100;%2011.04.2023.pdf" TargetMode="External"/><Relationship Id="rId2152" Type="http://schemas.openxmlformats.org/officeDocument/2006/relationships/hyperlink" Target="&#1057;&#1044;\&#1064;&#1080;&#1092;&#1088;%203.1%20(&#1050;&#1088;&#1099;&#1090;&#1099;&#1081;%20&#1089;&#1082;&#1083;&#1072;&#1076;%20&#8470;1)\&#1055;&#1059;%20-%20&#1087;&#1099;&#1083;&#1077;&#1091;&#1076;&#1072;&#1083;&#1077;&#1085;&#1080;&#1077;" TargetMode="External"/><Relationship Id="rId124" Type="http://schemas.openxmlformats.org/officeDocument/2006/relationships/hyperlink" Target="&#1056;&#1044;/&#1064;&#1080;&#1092;&#1088;%207.1%20(&#1056;&#1052;&#1052;)/&#1040;&#1054;&#1042;%20-%20&#1072;&#1074;&#1090;&#1086;&#1084;&#1072;&#1090;&#1080;&#1079;%20&#1089;&#1080;&#1089;&#1090;%20&#1086;&#1090;&#1086;&#1087;&#1083;/&#1040;&#1085;&#1085;&#1091;&#1083;&#1080;&#1088;&#1086;&#1074;&#1072;&#1085;&#1086;" TargetMode="External"/><Relationship Id="rId3203" Type="http://schemas.openxmlformats.org/officeDocument/2006/relationships/hyperlink" Target="&#1040;&#1055;&#1055;\2023\&#1040;&#1082;&#1090;%20&#1087;&#1088;&#1080;&#1077;&#1084;&#1072;-&#1087;&#1077;&#1088;&#1077;&#1076;&#1072;&#1095;&#1080;%20&#1056;&#1044;%20&#1055;&#1072;&#1088;&#1082;&#1085;&#1077;&#1092;&#1090;&#1100;%2017.08.2023.pdf" TargetMode="External"/><Relationship Id="rId331" Type="http://schemas.openxmlformats.org/officeDocument/2006/relationships/hyperlink" Target="&#1056;&#1044;\&#1064;&#1080;&#1092;&#1088;%200.0%20(&#1055;&#1091;&#1090;&#1080;%20&#1078;&#1077;&#1083;&#1077;&#1079;&#1085;&#1086;&#1076;&#1086;&#1088;&#1086;&#1078;&#1085;&#1099;&#1077;)\&#1055;&#1046;1\&#1040;&#1085;&#1085;&#1091;&#1083;&#1080;&#1088;&#1086;&#1074;&#1072;&#1085;&#1086;" TargetMode="External"/><Relationship Id="rId2012" Type="http://schemas.openxmlformats.org/officeDocument/2006/relationships/hyperlink" Target="&#1056;&#1044;/&#1064;&#1080;&#1092;&#1088;%205.1.2,%205.1.3%20(&#1058;&#1055;%20&#8470;2,3)/&#1050;&#1046;%20-%20&#1082;&#1086;&#1085;&#1089;&#1090;&#1088;%20&#1078;&#1077;&#1083;&#1077;&#1079;&#1086;&#1073;/&#1040;&#1085;&#1085;&#1091;&#1083;&#1080;&#1088;&#1086;&#1074;&#1072;&#1085;&#1086;" TargetMode="External"/><Relationship Id="rId2969" Type="http://schemas.openxmlformats.org/officeDocument/2006/relationships/hyperlink" Target="&#1040;&#1055;&#1055;\2025\&#1056;&#1044;\25-1%20&#1040;&#1055;&#1055;%20&#1056;&#1044;%20&#1057;&#1086;&#1094;&#1055;&#1088;&#1086;&#1084;&#1057;&#1090;&#1088;&#1086;&#1081;%2021.01.2025.pdf" TargetMode="External"/><Relationship Id="rId1778" Type="http://schemas.openxmlformats.org/officeDocument/2006/relationships/hyperlink" Target="&#1056;&#1044;/&#1064;&#1080;&#1092;&#1088;%202.2.6%20(&#1055;&#1077;&#1088;&#1077;&#1089;&#1099;&#1087;&#1085;&#1072;&#1103;%20&#1089;&#1090;&#1072;&#1085;&#1094;%20&#8470;6)/&#1050;&#1046;%20-%20&#1082;&#1086;&#1085;&#1089;&#1090;&#1088;%20&#1078;&#1077;&#1083;&#1077;&#1079;&#1086;&#1073;/&#1050;&#1046;1%20-%20&#1087;&#1077;&#1088;&#1077;&#1082;&#1088;&#1099;&#1090;&#1080;&#1103;/&#1040;&#1085;&#1085;&#1091;&#1083;&#1080;&#1088;" TargetMode="External"/><Relationship Id="rId1985" Type="http://schemas.openxmlformats.org/officeDocument/2006/relationships/hyperlink" Target="&#1056;&#1044;/&#1064;&#1080;&#1092;&#1088;%203.4.%20(&#1040;&#1085;&#1075;&#1072;&#1088;%20&#1076;&#1083;&#1103;%20&#1058;&#1052;&#1062;)/&#1050;&#1046;%20-%20&#1082;&#1086;&#1085;&#1089;&#1090;&#1088;%20&#1078;&#1077;&#1083;&#1077;&#1079;&#1086;&#1073;/&#1040;&#1085;&#1085;&#1091;&#1083;&#1080;&#1088;&#1086;&#1074;&#1072;&#1085;&#1086;" TargetMode="External"/><Relationship Id="rId2829" Type="http://schemas.openxmlformats.org/officeDocument/2006/relationships/hyperlink" Target="&#1057;&#1044;/&#1064;&#1080;&#1092;&#1088;%202.1.12%20(&#1050;&#1043;%20&#8470;12)/&#1042;&#1050;%20-%20&#1074;&#1086;&#1076;&#1086;&#1089;&#1085;&#1072;&#1073;.%20&#1080;%20&#1082;&#1072;&#1085;&#1072;&#1083;&#1080;&#1079;/&#1040;&#1085;&#1085;&#1091;&#1083;&#1080;&#1088;" TargetMode="External"/><Relationship Id="rId1638" Type="http://schemas.openxmlformats.org/officeDocument/2006/relationships/hyperlink" Target="&#1053;&#1072;&#1082;&#1083;&#1072;&#1076;&#1085;&#1099;&#1077;\2023\2023%2011%2017%20&#1041;&#1043;&#1048;_6931.pdf" TargetMode="External"/><Relationship Id="rId1845" Type="http://schemas.openxmlformats.org/officeDocument/2006/relationships/hyperlink" Target="&#1056;&#1044;/&#1064;&#1080;&#1092;&#1088;%203.2%20(&#1050;&#1088;&#1099;&#1090;&#1099;&#1081;%20&#1089;&#1082;&#1083;&#1072;&#1076;%20&#8470;2)/AC%20-%20&#1040;&#1088;&#1093;&#1080;&#1090;&#1077;&#1082;&#1090;.-&#1089;&#1090;&#1088;&#1086;&#1080;&#1090;.%20&#1088;&#1077;&#1096;&#1077;&#1085;/&#1040;&#1085;&#1085;&#1091;&#1083;&#1080;&#1088;&#1086;&#1074;&#1072;&#1085;&#1086;" TargetMode="External"/><Relationship Id="rId3060" Type="http://schemas.openxmlformats.org/officeDocument/2006/relationships/hyperlink" Target="&#1056;&#1044;\&#1064;&#1080;&#1092;&#1088;%202.2.1%20(&#1055;&#1077;&#1088;&#1077;&#1089;&#1099;&#1087;&#1085;&#1072;&#1103;%20&#1089;&#1090;&#1072;&#1085;&#1094;%20&#8470;1)\&#1057;&#1058;&#1053;.&#1057;&#1059;&#1041;\&#1048;&#1079;&#1084;.0" TargetMode="External"/><Relationship Id="rId1705" Type="http://schemas.openxmlformats.org/officeDocument/2006/relationships/hyperlink" Target="&#1056;&#1044;/&#1064;&#1080;&#1092;&#1088;%202.2.2%20(&#1055;&#1077;&#1088;&#1077;&#1089;&#1099;&#1087;&#1085;&#1072;&#1103;%20&#1089;&#1090;&#1072;&#1085;&#1094;%20&#8470;2)/&#1054;&#1042;%20-%20&#1086;&#1090;&#1086;&#1087;&#1083;,%20&#1074;&#1077;&#1085;&#1090;,%20&#1082;&#1086;&#1085;&#1076;&#1080;&#1094;/&#1040;&#1085;&#1085;&#1091;&#1083;&#1080;&#1088;&#1086;&#1074;&#1072;&#1085;&#1086;" TargetMode="External"/><Relationship Id="rId1912" Type="http://schemas.openxmlformats.org/officeDocument/2006/relationships/hyperlink" Target="&#1056;&#1044;/&#1064;&#1080;&#1092;&#1088;%203.3.%20(&#1050;&#1091;&#1087;&#1086;&#1083;&#1100;&#1085;&#1099;&#1077;%20&#1089;&#1082;&#1083;&#1072;&#1076;&#1099;%203.3.1...3.3.8)/3.3/&#1040;&#1056;%20-%20&#1072;&#1088;&#1093;&#1080;&#1090;%20&#1088;&#1077;&#1096;/&#1040;&#1085;&#1085;&#1091;&#1083;&#1080;&#1088;&#1086;&#1074;&#1072;&#1085;&#1086;" TargetMode="External"/><Relationship Id="rId798" Type="http://schemas.openxmlformats.org/officeDocument/2006/relationships/hyperlink" Target="&#1056;&#1044;\&#1064;&#1080;&#1092;&#1088;%201.1%20(&#1057;&#1090;&#1072;&#1085;&#1094;&#1080;&#1103;%20&#1088;&#1072;&#1079;&#1075;&#1088;%20&#1074;&#1072;&#1075;&#1086;&#1085;&#1086;&#1074;)\&#1050;&#1046;%20-%20&#1082;&#1086;&#1085;&#1089;&#1090;&#1088;%20&#1078;&#1077;&#1083;&#1077;&#1079;&#1086;&#1073;\&#1050;&#1046;08\&#1040;&#1085;&#1085;&#1091;&#1083;&#1080;&#1088;&#1086;&#1074;&#1072;&#1085;&#1086;" TargetMode="External"/><Relationship Id="rId2479" Type="http://schemas.openxmlformats.org/officeDocument/2006/relationships/hyperlink" Target="&#1056;&#1044;/&#1064;&#1080;&#1092;&#1088;%207.1%20(&#1056;&#1052;&#1052;)/&#1042;&#1050;%20-%20&#1074;&#1086;&#1076;&#1086;&#1089;&#1085;,%20&#1082;&#1072;&#1085;&#1072;&#1083;&#1080;&#1079;/&#1040;&#1085;&#1085;&#1091;&#1083;&#1080;&#1088;&#1086;&#1074;&#1072;&#1085;&#1086;" TargetMode="External"/><Relationship Id="rId2686" Type="http://schemas.openxmlformats.org/officeDocument/2006/relationships/hyperlink" Target="&#1040;&#1055;&#1055;\2022\&#1040;&#1082;&#1090;%20&#1087;&#1088;&#1080;&#1077;&#1084;&#1072;-&#1087;&#1077;&#1088;&#1077;&#1076;&#1072;&#1095;&#1080;%20&#1056;&#1044;%20&#1055;&#1072;&#1088;&#1082;&#1085;&#1077;&#1092;&#1090;&#1100;%2015.11.2022.pdf" TargetMode="External"/><Relationship Id="rId2893" Type="http://schemas.openxmlformats.org/officeDocument/2006/relationships/hyperlink" Target="&#1056;&#1044;/&#1064;&#1080;&#1092;&#1088;%208.6%20(&#1054;&#1075;&#1088;&#1072;&#1078;&#1076;%20&#1090;&#1077;&#1088;&#1088;&#1080;&#1090;%20&#1055;&#1055;)/&#1069;&#1053;%20-%20&#1089;&#1080;&#1089;&#1090;%20&#1086;&#1093;&#1088;%20&#1086;&#1089;&#1074;&#1077;&#1097;/&#1040;&#1085;&#1085;&#1091;&#1083;&#1080;&#1088;&#1086;&#1074;&#1072;&#1085;&#1086;" TargetMode="External"/><Relationship Id="rId658" Type="http://schemas.openxmlformats.org/officeDocument/2006/relationships/hyperlink" Target="&#1040;&#1055;&#1055;\2023\&#1040;&#1082;&#1090;%20&#1087;&#1088;&#1080;&#1077;&#1084;&#1072;-&#1087;&#1077;&#1088;&#1077;&#1076;&#1072;&#1095;&#1080;%20&#1056;&#1044;%20&#1055;&#1072;&#1088;&#1082;&#1085;&#1077;&#1092;&#1090;&#1100;%2014.07.2023.pdf" TargetMode="External"/><Relationship Id="rId865" Type="http://schemas.openxmlformats.org/officeDocument/2006/relationships/hyperlink" Target="&#1056;&#1044;/&#1064;&#1080;&#1092;&#1088;%202.1.3%20(&#1050;&#1043;%20&#8470;3)/&#1050;&#1052;%20-%20&#1082;&#1086;&#1085;&#1089;&#1090;&#1088;%20&#1084;&#1077;&#1090;&#1072;&#1083;&#1083;/&#1040;&#1085;&#1085;&#1091;&#1083;&#1080;&#1088;&#1086;&#1074;&#1072;&#1085;&#1086;" TargetMode="External"/><Relationship Id="rId1288" Type="http://schemas.openxmlformats.org/officeDocument/2006/relationships/hyperlink" Target="&#1053;&#1072;&#1082;&#1083;&#1072;&#1076;&#1085;&#1099;&#1077;\2022\2022%2011%2007%20&#1041;&#1043;&#1048;_5580.pdf" TargetMode="External"/><Relationship Id="rId1495" Type="http://schemas.openxmlformats.org/officeDocument/2006/relationships/hyperlink" Target="&#1056;&#1044;/&#1064;&#1080;&#1092;&#1088;%202.1.1%20(&#1050;&#1043;%20&#8470;1)/&#1040;&#1056;%20-%20&#1072;&#1088;&#1093;&#1080;&#1090;%20&#1088;&#1077;&#1096;/&#1040;&#1085;&#1085;&#1091;&#1083;&#1080;&#1088;&#1086;&#1074;&#1072;&#1085;&#1086;" TargetMode="External"/><Relationship Id="rId2339" Type="http://schemas.openxmlformats.org/officeDocument/2006/relationships/hyperlink" Target="&#1053;&#1072;&#1082;&#1083;&#1072;&#1076;&#1085;&#1099;&#1077;\2024\2024%2010%2031%20&#1041;&#1043;&#1048;_5889.pdf" TargetMode="External"/><Relationship Id="rId2546" Type="http://schemas.openxmlformats.org/officeDocument/2006/relationships/hyperlink" Target="&#1056;&#1044;/&#1064;&#1080;&#1092;&#1088;%207.1%20(&#1056;&#1052;&#1052;)/&#1042;&#1057;%20-%20&#1074;&#1086;&#1079;&#1076;&#1091;&#1093;&#1086;&#1089;&#1085;&#1072;&#1073;&#1078;/&#1040;&#1085;&#1085;&#1091;&#1083;&#1080;&#1088;&#1086;&#1074;&#1072;&#1085;&#1086;" TargetMode="External"/><Relationship Id="rId2753" Type="http://schemas.openxmlformats.org/officeDocument/2006/relationships/hyperlink" Target="&#1040;&#1055;&#1055;\2023\&#1040;&#1082;&#1090;%20&#1087;&#1088;&#1080;&#1077;&#1084;&#1072;-&#1087;&#1077;&#1088;&#1077;&#1076;&#1072;&#1095;&#1080;%20&#1056;&#1044;%20&#1055;&#1072;&#1088;&#1082;&#1085;&#1077;&#1092;&#1090;&#1100;%2028.06.2023.pdf" TargetMode="External"/><Relationship Id="rId2960" Type="http://schemas.openxmlformats.org/officeDocument/2006/relationships/hyperlink" Target="&#1057;&#1044;/&#1064;&#1080;&#1092;&#1088;%202.1.2,%202.1.7%20(&#1050;&#1043;%20&#8470;2,%207)/&#1050;&#1052;%20-%20&#1082;&#1086;&#1085;&#1089;&#1090;&#1088;&#1091;&#1082;&#1094;.%20&#1084;&#1077;&#1090;&#1072;&#1083;&#1083;/&#1050;&#1052;1%20-%20&#1074;%20&#1086;&#1089;&#1103;&#1093;%201-7" TargetMode="External"/><Relationship Id="rId518" Type="http://schemas.openxmlformats.org/officeDocument/2006/relationships/hyperlink" Target="&#1040;&#1055;&#1055;\2023\&#1040;&#1082;&#1090;%20&#1087;&#1088;&#1080;&#1077;&#1084;&#1072;-&#1087;&#1077;&#1088;&#1077;&#1076;&#1072;&#1095;&#1080;%20&#1056;&#1044;%20&#1055;&#1072;&#1088;&#1082;&#1085;&#1077;&#1092;&#1090;&#1100;%2020.11.2023%20(2).pdf" TargetMode="External"/><Relationship Id="rId725" Type="http://schemas.openxmlformats.org/officeDocument/2006/relationships/hyperlink" Target="&#1053;&#1072;&#1082;&#1083;&#1072;&#1076;&#1085;&#1099;&#1077;\2023\2023%2008%2024%20&#1041;&#1043;&#1048;_4897.pdf" TargetMode="External"/><Relationship Id="rId932" Type="http://schemas.openxmlformats.org/officeDocument/2006/relationships/hyperlink" Target="&#1056;&#1044;/&#1064;&#1080;&#1092;&#1088;%201.1,%201.2%20(&#1057;&#1056;&#1042;,%20&#1047;&#1076;&#1072;&#1085;&#1080;&#1077;%20&#1090;&#1088;&#1072;&#1085;&#1089;&#1073;)/&#1057;&#1057;.&#1057;&#1059;&#1041;%20-%20&#1089;&#1080;&#1089;&#1090;&#1077;&#1084;&#1099;%20&#1089;&#1074;&#1103;&#1079;&#1080;" TargetMode="External"/><Relationship Id="rId1148" Type="http://schemas.openxmlformats.org/officeDocument/2006/relationships/hyperlink" Target="&#1040;&#1055;&#1055;\2024\2407-1%20&#1040;&#1055;&#1055;%20&#1056;&#1044;%20&#1055;&#1072;&#1088;&#1082;&#1085;&#1077;&#1092;&#1090;&#1100;%2004.07.2024.pdf" TargetMode="External"/><Relationship Id="rId1355" Type="http://schemas.openxmlformats.org/officeDocument/2006/relationships/hyperlink" Target="&#1056;&#1044;/&#1064;&#1080;&#1092;&#1088;%202.1.11%20(&#1050;&#1043;%20&#8470;11)/&#1054;&#1047;&#1050;(&#1055;&#1054;&#1047;)%20-%20&#1086;&#1075;&#1085;&#1077;&#1079;&#1072;&#1097;/&#1040;&#1085;&#1085;&#1091;&#1083;&#1080;&#1088;&#1086;&#1074;&#1072;&#1085;&#1086;" TargetMode="External"/><Relationship Id="rId1562" Type="http://schemas.openxmlformats.org/officeDocument/2006/relationships/hyperlink" Target="&#1056;&#1044;\&#1064;&#1080;&#1092;&#1088;%202.1.4,%202.1.5,%203.1%20(&#1050;&#1043;%20&#8470;4,%20&#1050;&#1043;%20&#8470;5,%20&#1050;&#1088;&#1099;&#1090;&#1099;&#1081;%20&#1089;&#1082;&#1083;&#1072;&#1076;%20&#8470;1)\&#1055;&#1057;.&#1057;&#1059;&#1041;%20-%20&#1089;&#1080;&#1089;&#1090;.%20&#1087;&#1088;&#1086;&#1090;&#1080;&#1074;&#1086;&#1087;.%20&#1072;&#1074;&#1090;&#1086;&#1084;&#1072;&#1090;\&#1040;&#1085;&#1085;&#1091;&#1083;&#1080;&#1088;&#1086;&#1074;&#1072;&#1085;&#1086;" TargetMode="External"/><Relationship Id="rId2406" Type="http://schemas.openxmlformats.org/officeDocument/2006/relationships/hyperlink" Target="&#1053;&#1072;&#1082;&#1083;&#1072;&#1076;&#1085;&#1099;&#1077;\2023\2023%2009%2013%20&#1041;&#1043;&#1048;_5296.pdf" TargetMode="External"/><Relationship Id="rId2613" Type="http://schemas.openxmlformats.org/officeDocument/2006/relationships/hyperlink" Target="&#1056;&#1044;\&#1064;&#1080;&#1092;&#1088;%208.2%20(&#1050;&#1055;&#1055;%20&#8470;2)\&#1050;&#1046;%20-%20&#1082;&#1086;&#1085;&#1089;&#1090;&#1088;%20&#1078;&#1077;&#1083;&#1077;&#1079;&#1086;&#1073;\&#1040;&#1085;&#1085;&#1091;&#1083;&#1080;&#1088;&#1086;&#1074;&#1072;&#1085;&#1086;" TargetMode="External"/><Relationship Id="rId1008" Type="http://schemas.openxmlformats.org/officeDocument/2006/relationships/hyperlink" Target="&#1056;&#1044;/&#1064;&#1080;&#1092;&#1088;%203.1%20(&#1050;&#1088;&#1099;&#1090;&#1099;&#1081;%20&#1089;&#1082;&#1083;&#1072;&#1076;%20%20&#8470;1)/&#1048;&#1057;&#1041;%20-%20&#1080;&#1085;&#1090;&#1077;&#1075;&#1088;%20&#1089;&#1080;&#1089;&#1090;%20&#1073;&#1077;&#1079;&#1086;&#1087;/&#1040;&#1085;&#1085;&#1091;&#1083;&#1080;&#1088;&#1086;&#1074;&#1072;&#1085;&#1086;" TargetMode="External"/><Relationship Id="rId1215" Type="http://schemas.openxmlformats.org/officeDocument/2006/relationships/hyperlink" Target="&#1056;&#1044;/&#1064;&#1080;&#1092;&#1088;%208.4%20(&#1050;&#1055;&#1055;%20&#1089;&#1086;%20&#1089;&#1087;&#1077;&#1094;%20&#1087;&#1088;&#1086;&#1093;&#1086;&#1076;)/&#1057;&#1057;%20-%20&#1089;&#1077;&#1090;&#1080;%20&#1089;&#1074;&#1103;&#1079;&#1080;/1632-2021-8.4-&#1057;&#1057;1.&#1057;&#1059;&#1041;%20-%20&#1089;&#1090;&#1072;&#1085;&#1094;.%20&#1089;&#1086;&#1086;&#1088;&#1091;&#1078;&#1077;&#1085;/&#1040;&#1085;&#1085;&#1091;&#1083;&#1080;&#1088;&#1086;&#1074;&#1072;&#1085;&#1086;" TargetMode="External"/><Relationship Id="rId1422" Type="http://schemas.openxmlformats.org/officeDocument/2006/relationships/hyperlink" Target="&#1056;&#1044;\&#1064;&#1080;&#1092;&#1088;%207.1%20(&#1056;&#1052;&#1052;)\&#1055;&#1057;%20-%20&#1087;&#1088;&#1086;&#1090;&#1080;&#1074;&#1086;&#1087;%20&#1072;&#1074;&#1090;&#1086;&#1084;" TargetMode="External"/><Relationship Id="rId2820" Type="http://schemas.openxmlformats.org/officeDocument/2006/relationships/hyperlink" Target="&#1040;&#1055;&#1055;\2024\&#1054;&#1054;&#1054;%20&#1040;&#1083;&#1077;&#1082;&#1086;&#1085;-&#1056;&#1091;&#1089;\2412-2%20&#1040;&#1055;&#1055;%20&#1056;&#1044;%20&#1040;&#1083;&#1077;&#1082;&#1086;&#1085;-&#1056;&#1091;&#1089;%2017.12.2024.pdf" TargetMode="External"/><Relationship Id="rId61" Type="http://schemas.openxmlformats.org/officeDocument/2006/relationships/hyperlink" Target="&#1056;&#1044;/&#1064;&#1080;&#1092;&#1088;%205.2.3%20(&#1053;&#1072;&#1089;&#1086;&#1089;&#1085;%20&#1089;&#1090;%20&#1087;&#1086;&#1078;&#1072;&#1088;&#1086;&#1090;)/&#1057;&#1057;.&#1057;&#1059;&#1041;%20-%20&#1089;&#1080;&#1089;.%20&#1089;&#1074;&#1103;&#1079;&#1080;/&#1040;&#1085;&#1085;&#1091;&#1083;&#1080;&#1088;&#1086;&#1074;&#1072;&#1085;&#1086;" TargetMode="External"/><Relationship Id="rId2196" Type="http://schemas.openxmlformats.org/officeDocument/2006/relationships/hyperlink" Target="&#1053;&#1072;&#1082;&#1083;&#1072;&#1076;&#1085;&#1099;&#1077;\2023\2023%2008%2028%20&#1041;&#1043;&#1048;_4935.pdf" TargetMode="External"/><Relationship Id="rId168" Type="http://schemas.openxmlformats.org/officeDocument/2006/relationships/hyperlink" Target="&#1056;&#1044;/&#1064;&#1080;&#1092;&#1088;%203.3,%202.1.8,%202.1.9,%202.1.10%20(&#1050;&#1057;,%20&#1050;&#1043;%20&#8470;8,9,10)/&#1058;&#1061;%20-%20&#1090;&#1077;&#1093;&#1085;&#1086;&#1083;.%20&#1087;&#1088;&#1086;&#1080;&#1079;&#1074;&#1086;&#1076;/&#1040;&#1085;&#1085;&#1091;&#1083;&#1080;&#1088;&#1086;&#1074;&#1072;&#1085;&#1086;" TargetMode="External"/><Relationship Id="rId3247" Type="http://schemas.openxmlformats.org/officeDocument/2006/relationships/hyperlink" Target="&#1057;&#1044;\&#1064;&#1080;&#1092;&#1088;%205.1...5.4%20(&#1054;&#1073;&#1098;&#1077;&#1082;&#1090;&#1099;%20&#1080;&#1085;&#1078;&#1077;&#1085;&#1077;&#1088;&#1085;&#1086;&#1081;%20&#1080;&#1085;&#1092;&#1088;&#1072;&#1089;&#1090;&#1088;&#1091;&#1082;&#1090;&#1091;&#1088;&#1099;)\&#1040;&#1057;&#1059;&#1048;\&#1088;&#1077;&#1074;.&#1040;" TargetMode="External"/><Relationship Id="rId375" Type="http://schemas.openxmlformats.org/officeDocument/2006/relationships/hyperlink" Target="&#1056;&#1044;/&#1064;&#1080;&#1092;&#1088;%202.1.5,2.1.6,2.1.8..2.1.10,2.1.12,2.1.13,2.2.4..2.2.6/&#1055;&#1058;%20-%20&#1089;&#1080;&#1089;.%20&#1072;&#1074;&#1090;&#1086;&#1084;&#1072;&#1090;%20&#1087;&#1086;&#1078;&#1072;&#1088;&#1086;&#1090;/&#1040;&#1085;&#1085;&#1091;&#1083;&#1080;&#1088;&#1086;&#1074;&#1072;&#1085;&#1086;" TargetMode="External"/><Relationship Id="rId582" Type="http://schemas.openxmlformats.org/officeDocument/2006/relationships/hyperlink" Target="&#1040;&#1055;&#1055;\2023\&#1040;&#1082;&#1090;%20&#1087;&#1088;&#1080;&#1077;&#1084;&#1072;-&#1087;&#1077;&#1088;&#1077;&#1076;&#1072;&#1095;&#1080;%20&#1056;&#1044;%20&#1055;&#1072;&#1088;&#1082;&#1085;&#1077;&#1092;&#1090;&#1100;%2029.08.2023.pdf" TargetMode="External"/><Relationship Id="rId2056" Type="http://schemas.openxmlformats.org/officeDocument/2006/relationships/hyperlink" Target="&#1057;&#1044;/&#1064;&#1080;&#1092;&#1088;%202.1.2,%202.1.7%20(&#1050;&#1043;%20&#8470;2,%207)/&#1054;&#1042;%20-%20&#1086;&#1090;&#1086;&#1087;&#1083;,%20&#1074;&#1077;&#1085;&#1090;,%20&#1082;&#1086;&#1085;&#1076;&#1080;&#1094;/&#1088;&#1077;&#1074;.&#1040;" TargetMode="External"/><Relationship Id="rId2263" Type="http://schemas.openxmlformats.org/officeDocument/2006/relationships/hyperlink" Target="&#1056;&#1044;/&#1064;&#1080;&#1092;&#1088;%205.3%20(&#1050;&#1086;&#1090;&#1077;&#1083;&#1100;&#1085;&#1072;&#1103;)/&#1054;&#1058;&#1056;%20-%20&#1086;&#1089;&#1085;&#1086;&#1074;&#1085;.%20&#1090;&#1077;&#1093;.%20&#1088;&#1077;&#1096;&#1077;&#1085;&#1080;&#1103;" TargetMode="External"/><Relationship Id="rId2470" Type="http://schemas.openxmlformats.org/officeDocument/2006/relationships/hyperlink" Target="&#1056;&#1044;/&#1064;&#1080;&#1092;&#1088;%207.1%20(&#1056;&#1052;&#1052;)/&#1040;&#1054;&#1042;%20-%20&#1072;&#1074;&#1090;&#1086;&#1084;&#1072;&#1090;&#1080;&#1079;%20&#1089;&#1080;&#1089;&#1090;%20&#1086;&#1090;&#1086;&#1087;&#1083;/&#1040;&#1085;&#1085;&#1091;&#1083;&#1080;&#1088;&#1086;&#1074;&#1072;&#1085;&#1086;" TargetMode="External"/><Relationship Id="rId3107" Type="http://schemas.openxmlformats.org/officeDocument/2006/relationships/hyperlink" Target="&#1056;&#1044;\&#1064;&#1080;&#1092;&#1088;%203.1%20(&#1050;&#1088;&#1099;&#1090;&#1099;&#1081;%20&#1089;&#1082;&#1083;&#1072;&#1076;%20%20&#8470;1)\&#1050;&#1052;%20-%20&#1082;&#1086;&#1085;&#1089;&#1090;&#1088;%20&#1084;&#1077;&#1090;&#1072;&#1083;&#1083;\&#1050;&#1052;1%20-%20&#1087;&#1088;&#1080;&#1074;&#1086;&#1076;&#1085;&#1072;&#1103;%20&#1073;&#1072;&#1096;&#1085;&#1103;\&#1048;&#1079;&#1084;.1_21.02.2025" TargetMode="External"/><Relationship Id="rId235" Type="http://schemas.openxmlformats.org/officeDocument/2006/relationships/hyperlink" Target="&#1056;&#1044;/&#1064;&#1080;&#1092;&#1088;%202.2.2%20(&#1055;&#1077;&#1088;&#1077;&#1089;&#1099;&#1087;&#1085;&#1072;&#1103;%20&#1089;&#1090;&#1072;&#1085;&#1094;%20&#8470;2)/&#1050;&#1052;%20-%20&#1082;&#1086;&#1085;&#1089;&#1090;&#1088;%20&#1084;&#1077;&#1090;&#1072;&#1083;&#1083;/&#1040;&#1085;&#1085;&#1091;&#1083;&#1080;&#1088;&#1086;&#1074;&#1072;&#1085;&#1086;" TargetMode="External"/><Relationship Id="rId442" Type="http://schemas.openxmlformats.org/officeDocument/2006/relationships/hyperlink" Target="&#1056;&#1044;/&#1064;&#1080;&#1092;&#1088;%202.1.2,%202.1.3,%202.1.7,%202.1.11,%202.2.3%20(&#1055;&#1057;%20&#8470;3,%20&#1050;&#1043;%20&#8470;2,%203,%207,%2011)/&#1055;&#1058;%20-%20&#1089;&#1080;&#1089;&#1090;&#1077;&#1084;.%20&#1072;&#1074;&#1090;.%20&#1087;&#1086;&#1078;&#1072;&#1088;&#1086;&#1090;" TargetMode="External"/><Relationship Id="rId1072" Type="http://schemas.openxmlformats.org/officeDocument/2006/relationships/hyperlink" Target="&#1056;&#1044;\&#1064;&#1080;&#1092;&#1088;%200.0%20(&#1043;&#1077;&#1085;&#1077;&#1088;&#1072;&#1083;&#1100;&#1085;&#1099;&#1081;%20&#1087;&#1083;&#1072;&#1085;)\&#1043;&#1058;\&#1040;&#1085;&#1085;&#1091;&#1083;&#1080;&#1088;&#1086;&#1074;&#1072;&#1085;&#1086;" TargetMode="External"/><Relationship Id="rId2123" Type="http://schemas.openxmlformats.org/officeDocument/2006/relationships/hyperlink" Target="&#1056;&#1044;\&#1064;&#1080;&#1092;&#1088;%205.2.1%20(&#1054;&#1095;&#1080;&#1089;&#1090;&#1085;&#1099;&#1077;%20&#1089;&#1086;&#1086;&#1088;&#1091;&#1078;&#1077;&#1085;&#1080;&#1103;%20&#1082;&#1072;&#1085;&#1072;&#1083;&#1080;&#1079;&#1072;&#1094;&#1080;&#1080;%20&#1069;&#1050;&#1054;&#1057;)\&#1042;&#1050;%20-&#1074;&#1085;&#1091;&#1090;&#1088;.%20&#1089;&#1080;&#1089;&#1090;.%20&#1042;&#1080;&#1050;\&#1040;&#1085;&#1085;&#1091;&#1083;&#1080;&#1088;&#1086;&#1074;&#1072;&#1085;&#1086;" TargetMode="External"/><Relationship Id="rId2330" Type="http://schemas.openxmlformats.org/officeDocument/2006/relationships/hyperlink" Target="&#1053;&#1072;&#1082;&#1083;&#1072;&#1076;&#1085;&#1099;&#1077;\2024\2024%2010%2031%20&#1041;&#1043;&#1048;_5889.pdf" TargetMode="External"/><Relationship Id="rId302" Type="http://schemas.openxmlformats.org/officeDocument/2006/relationships/hyperlink" Target="&#1056;&#1044;/&#1064;&#1080;&#1092;&#1088;%201.1%20(&#1057;&#1090;&#1072;&#1085;&#1094;&#1080;&#1103;%20&#1088;&#1072;&#1079;&#1075;&#1088;%20&#1074;&#1072;&#1075;&#1086;&#1085;&#1086;&#1074;)/&#1050;&#1046;%20-%20&#1082;&#1086;&#1085;&#1089;&#1090;&#1088;%20&#1078;&#1077;&#1083;&#1077;&#1079;&#1086;&#1073;/&#1050;&#1046;1/&#1040;&#1085;&#1085;&#1091;&#1083;&#1080;&#1088;&#1086;&#1074;&#1072;&#1085;&#1086;" TargetMode="External"/><Relationship Id="rId1889" Type="http://schemas.openxmlformats.org/officeDocument/2006/relationships/hyperlink" Target="&#1056;&#1044;/&#1064;&#1080;&#1092;&#1088;%203.2%20(&#1050;&#1088;&#1099;&#1090;&#1099;&#1081;%20&#1089;&#1082;&#1083;&#1072;&#1076;%20&#8470;2)/&#1050;&#1052;%20-%20&#1082;&#1086;&#1085;&#1089;&#1090;&#1088;%20&#1084;&#1077;&#1090;&#1072;&#1083;&#1083;/&#1050;&#1052;2%20-%20&#1087;&#1088;&#1080;&#1077;&#1084;&#1085;&#1072;&#1103;%20&#1073;&#1072;&#1096;&#1085;&#1103;/&#1040;&#1085;&#1085;&#1091;&#1083;&#1080;&#1088;&#1086;&#1074;&#1072;&#1085;&#1086;" TargetMode="External"/><Relationship Id="rId1749" Type="http://schemas.openxmlformats.org/officeDocument/2006/relationships/hyperlink" Target="&#1056;&#1044;/&#1064;&#1080;&#1092;&#1088;%202.2.5%20(&#1055;&#1057;%20&#8470;5,%20&#1050;&#1043;%206-13)/&#1054;&#1042;%20-%20&#1086;&#1090;&#1086;&#1087;&#1083;,%20&#1074;&#1077;&#1085;&#1090;,%20&#1082;&#1086;&#1085;&#1076;&#1080;&#1094;/&#1040;&#1085;&#1085;&#1091;&#1083;&#1080;&#1088;&#1086;&#1074;&#1072;&#1085;&#1086;" TargetMode="External"/><Relationship Id="rId1956" Type="http://schemas.openxmlformats.org/officeDocument/2006/relationships/hyperlink" Target="&#1056;&#1044;/&#1064;&#1080;&#1092;&#1088;%203.3.%20(&#1050;&#1091;&#1087;&#1086;&#1083;&#1100;&#1085;&#1099;&#1077;%20&#1089;&#1082;&#1083;&#1072;&#1076;&#1099;%203.3.1...3.3.8)/3.3/&#1050;&#1052;%20-%20&#1082;&#1086;&#1085;&#1089;&#1090;&#1088;%20&#1084;&#1077;&#1090;&#1072;&#1083;&#1083;/&#1050;&#1052;2%20-%20&#1085;&#1072;&#1076;&#1082;&#1091;&#1087;.%20&#1075;&#1072;&#1083;&#1077;&#1088;&#1077;&#1103;/&#1040;&#1085;&#1085;&#1091;&#1083;&#1080;&#1088;&#1086;&#1074;&#1072;&#1085;&#1086;" TargetMode="External"/><Relationship Id="rId3171" Type="http://schemas.openxmlformats.org/officeDocument/2006/relationships/hyperlink" Target="&#1040;&#1055;&#1055;\2023\&#1040;&#1082;&#1090;%20&#1087;&#1088;&#1080;&#1077;&#1084;&#1072;-&#1087;&#1077;&#1088;&#1077;&#1076;&#1072;&#1095;&#1080;%20&#1056;&#1044;%20&#1055;&#1072;&#1088;&#1082;&#1085;&#1077;&#1092;&#1090;&#1100;%2021.09.2023.pdf" TargetMode="External"/><Relationship Id="rId1609" Type="http://schemas.openxmlformats.org/officeDocument/2006/relationships/hyperlink" Target="&#1040;&#1055;&#1055;\2024\&#1040;&#1055;&#1055;%20&#1056;&#1044;%20&#1055;&#1072;&#1088;&#1082;&#1085;&#1077;&#1092;&#1090;&#1100;%2006.02.2024.pdf" TargetMode="External"/><Relationship Id="rId1816" Type="http://schemas.openxmlformats.org/officeDocument/2006/relationships/hyperlink" Target="&#1056;&#1044;/&#1064;&#1080;&#1092;&#1088;%202.2.7%20(&#1055;&#1088;&#1080;&#1074;&#1086;&#1076;&#1085;&#1072;&#1103;%20&#1089;&#1090;&#1072;&#1085;&#1094;&#1080;&#1103;)/&#1069;&#1054;&#1052;%20-%20&#1101;&#1083;.&#1086;&#1089;&#1074;&#1077;&#1097;/&#1040;&#1085;&#1085;&#1091;&#1083;&#1080;&#1088;&#1086;&#1074;&#1072;&#1085;&#1086;" TargetMode="External"/><Relationship Id="rId3031" Type="http://schemas.openxmlformats.org/officeDocument/2006/relationships/hyperlink" Target="&#1056;&#1044;/&#1064;&#1080;&#1092;&#1088;%202.2.5,%202.1.6,%202.1.13%20(&#1055;&#1057;%20&#8470;5,%20&#1050;&#1043;%20&#8470;%206,%2013)/&#1050;&#1052;%20-&#1082;&#1086;&#1085;&#1089;&#1090;&#1088;%20&#1084;&#1077;&#1090;&#1072;&#1083;&#1083;/&#1040;&#1085;&#1085;&#1091;&#1083;&#1080;&#1088;&#1086;&#1074;&#1072;&#1085;&#1086;" TargetMode="External"/><Relationship Id="rId2797" Type="http://schemas.openxmlformats.org/officeDocument/2006/relationships/hyperlink" Target="&#1040;&#1055;&#1055;\2023\&#1040;&#1082;&#1090;%20&#1087;&#1088;&#1080;&#1077;&#1084;&#1072;-&#1087;&#1077;&#1088;&#1077;&#1076;&#1072;&#1095;&#1080;%20&#1056;&#1044;%20&#1055;&#1072;&#1088;&#1082;&#1085;&#1077;&#1092;&#1090;&#1100;%2012.10.2023_&#8470;1.pdf" TargetMode="External"/><Relationship Id="rId769" Type="http://schemas.openxmlformats.org/officeDocument/2006/relationships/hyperlink" Target="&#1053;&#1072;&#1082;&#1083;&#1072;&#1076;&#1085;&#1099;&#1077;\2024\2024%2003%2021%20&#1041;&#1043;&#1048;_1516.pdf" TargetMode="External"/><Relationship Id="rId976" Type="http://schemas.openxmlformats.org/officeDocument/2006/relationships/hyperlink" Target="&#1053;&#1072;&#1082;&#1083;&#1072;&#1076;&#1085;&#1099;&#1077;\2024\2024%2005%2023%20&#1041;&#1043;&#1048;_2680.pdf" TargetMode="External"/><Relationship Id="rId1399" Type="http://schemas.openxmlformats.org/officeDocument/2006/relationships/hyperlink" Target="&#1057;&#1044;\&#1064;&#1080;&#1092;&#1088;%206.1%20(&#1040;&#1041;&#1050;)\&#1052;&#1052;%20-%20&#1084;&#1091;&#1083;&#1100;&#1090;&#1080;&#1084;&#1077;&#1076;&#1080;&#1072;\&#1056;&#1077;&#1074;.&#1040;" TargetMode="External"/><Relationship Id="rId2657" Type="http://schemas.openxmlformats.org/officeDocument/2006/relationships/hyperlink" Target="&#1056;&#1044;/&#1064;&#1080;&#1092;&#1088;%208.4%20(&#1050;&#1055;&#1055;%20&#1089;&#1086;%20&#1089;&#1087;&#1077;&#1094;%20&#1087;&#1088;&#1086;&#1093;&#1086;&#1076;)/&#1044;&#1056;&#1052;.&#1057;&#1059;&#1041;%20-%20&#1090;&#1077;&#1093;.%20&#1089;&#1088;&#1077;&#1076;.%20&#1090;&#1072;&#1084;.%20&#1082;&#1086;&#1085;&#1090;&#1088;/&#1040;&#1085;&#1085;&#1091;&#1083;&#1080;&#1088;&#1086;&#1074;&#1072;&#1085;&#1086;" TargetMode="External"/><Relationship Id="rId629" Type="http://schemas.openxmlformats.org/officeDocument/2006/relationships/hyperlink" Target="&#1040;&#1055;&#1055;\2023\&#1040;&#1082;&#1090;%20&#1087;&#1088;&#1080;&#1077;&#1084;&#1072;-&#1087;&#1077;&#1088;&#1077;&#1076;&#1072;&#1095;&#1080;%20&#1056;&#1044;%20&#1055;&#1072;&#1088;&#1082;&#1085;&#1077;&#1092;&#1090;&#1100;%2008.09.2023.pdf" TargetMode="External"/><Relationship Id="rId1259" Type="http://schemas.openxmlformats.org/officeDocument/2006/relationships/hyperlink" Target="&#1053;&#1072;&#1082;&#1083;&#1072;&#1076;&#1085;&#1099;&#1077;\2022\2022%2011%2007%20&#1041;&#1043;&#1048;_5580.pdf" TargetMode="External"/><Relationship Id="rId1466" Type="http://schemas.openxmlformats.org/officeDocument/2006/relationships/hyperlink" Target="&#1056;&#1044;/&#1064;&#1080;&#1092;&#1088;%201.1,%201.2%20(&#1057;&#1056;&#1042;,%20&#1047;&#1076;&#1072;&#1085;&#1080;&#1077;%20&#1090;&#1088;&#1072;&#1085;&#1089;&#1073;)/&#1050;&#1052;%20-%20&#1082;&#1086;&#1085;&#1089;&#1090;&#1088;%20&#1084;&#1082;&#1090;&#1072;&#1083;&#1083;/&#1050;&#1052;2/&#1040;&#1085;&#1085;&#1091;&#1083;&#1080;&#1088;&#1086;&#1074;&#1072;&#1085;&#1086;" TargetMode="External"/><Relationship Id="rId2864" Type="http://schemas.openxmlformats.org/officeDocument/2006/relationships/hyperlink" Target="&#1056;&#1044;/&#1064;&#1080;&#1092;&#1088;%208.4%20(&#1050;&#1055;&#1055;%20&#1089;&#1086;%20&#1089;&#1087;&#1077;&#1094;%20&#1087;&#1088;&#1086;&#1093;&#1086;&#1076;)/&#1057;&#1057;%20-%20&#1089;&#1077;&#1090;&#1080;%20&#1089;&#1074;&#1103;&#1079;&#1080;/1632-2021-8.4-&#1057;&#1057;2.&#1057;&#1059;&#1041;%20-%20&#1089;&#1077;&#1090;&#1100;%20&#1086;&#1090;&#1082;&#1088;&#1099;&#1090;.%20&#1058;&#1057;/&#1040;&#1085;&#1085;&#1091;&#1083;&#1080;&#1088;&#1086;&#1074;&#1072;&#1085;&#1086;" TargetMode="External"/><Relationship Id="rId836" Type="http://schemas.openxmlformats.org/officeDocument/2006/relationships/hyperlink" Target="&#1056;&#1044;/&#1064;&#1080;&#1092;&#1088;%203.1%20(&#1050;&#1088;&#1099;&#1090;&#1099;&#1081;%20&#1089;&#1082;&#1083;&#1072;&#1076;%20%20&#8470;1)/AC%20-%20&#1040;&#1088;&#1093;&#1080;&#1090;&#1077;&#1082;&#1090;.-&#1089;&#1090;&#1088;&#1086;&#1080;&#1090;.%20&#1088;&#1077;&#1096;&#1077;&#1085;/&#1040;&#1085;&#1085;&#1091;&#1083;&#1080;&#1088;&#1086;&#1074;&#1072;&#1085;&#1086;" TargetMode="External"/><Relationship Id="rId1119" Type="http://schemas.openxmlformats.org/officeDocument/2006/relationships/hyperlink" Target="&#1056;&#1044;/&#1064;&#1080;&#1092;&#1088;%208.4%20(&#1050;&#1055;&#1055;%20&#1089;&#1086;%20&#1089;&#1087;&#1077;&#1094;%20&#1087;&#1088;&#1086;&#1093;&#1086;&#1076;)/&#1058;&#1057;&#1055;&#1050;%20-%20&#1090;&#1077;&#1093;%20&#1089;&#1088;-&#1074;&#1072;%20&#1087;&#1086;&#1075;&#1088;%20&#1082;&#1086;&#1085;&#1090;&#1088;/&#1040;&#1085;&#1085;&#1091;&#1083;&#1080;&#1088;&#1086;&#1074;&#1072;&#1085;&#1086;" TargetMode="External"/><Relationship Id="rId1673" Type="http://schemas.openxmlformats.org/officeDocument/2006/relationships/hyperlink" Target="&#1056;&#1044;/&#1064;&#1080;&#1092;&#1088;%202.2.1%20(&#1055;&#1077;&#1088;&#1077;&#1089;&#1099;&#1087;&#1085;&#1072;&#1103;%20&#1089;&#1090;&#1072;&#1085;&#1094;%20&#8470;1)/&#1050;&#1046;%20-%20&#1082;&#1086;&#1085;&#1089;&#1090;&#1088;%20&#1078;&#1077;&#1083;&#1077;&#1079;&#1086;&#1073;/&#1050;&#1046;04/&#1040;&#1085;&#1085;&#1091;&#1083;&#1080;&#1088;&#1086;&#1074;&#1072;&#1085;&#1086;" TargetMode="External"/><Relationship Id="rId1880" Type="http://schemas.openxmlformats.org/officeDocument/2006/relationships/hyperlink" Target="&#1056;&#1044;/&#1064;&#1080;&#1092;&#1088;%203.2%20(&#1050;&#1088;&#1099;&#1090;&#1099;&#1081;%20&#1089;&#1082;&#1083;&#1072;&#1076;%20&#8470;2)/&#1050;&#1046;%20-&#1082;&#1086;&#1085;&#1089;&#1090;&#1088;%20&#1078;&#1077;&#1083;&#1077;&#1079;&#1086;&#1073;/&#1050;&#1046;0.&#1057;&#1059;&#1041;%20-%20&#1089;&#1074;&#1072;&#1081;&#1085;&#1086;&#1077;%20&#1086;&#1089;&#1085;&#1086;&#1074;&#1072;&#1085;&#1080;&#1077;/&#1040;&#1085;&#1085;&#1091;&#1083;&#1080;&#1088;&#1086;&#1074;&#1072;&#1085;&#1086;" TargetMode="External"/><Relationship Id="rId2517" Type="http://schemas.openxmlformats.org/officeDocument/2006/relationships/hyperlink" Target="&#1056;&#1044;/&#1064;&#1080;&#1092;&#1088;%207.1%20(&#1056;&#1052;&#1052;)/&#1054;&#1042;%20-%20&#1086;&#1090;&#1087;&#1083;,%20&#1074;&#1077;&#1085;&#1090;,%20&#1082;&#1086;&#1085;&#1076;&#1080;&#1094;/&#1040;&#1085;&#1085;&#1091;&#1083;&#1080;&#1088;&#1086;&#1074;&#1072;&#1085;&#1086;" TargetMode="External"/><Relationship Id="rId2724" Type="http://schemas.openxmlformats.org/officeDocument/2006/relationships/hyperlink" Target="&#1040;&#1055;&#1055;\2023\&#1040;&#1082;&#1090;%20&#1087;&#1088;&#1080;&#1077;&#1084;&#1072;-&#1087;&#1077;&#1088;&#1077;&#1076;&#1072;&#1095;&#1080;%20&#1056;&#1044;%20&#1055;&#1072;&#1088;&#1082;&#1085;&#1077;&#1092;&#1090;&#1100;%2027.04.2023.pdf" TargetMode="External"/><Relationship Id="rId2931" Type="http://schemas.openxmlformats.org/officeDocument/2006/relationships/hyperlink" Target="&#1057;&#1044;/&#1064;&#1080;&#1092;&#1088;%202.1.0%20(&#1058;&#1086;&#1085;&#1085;&#1077;&#1083;&#1100;)/&#1050;&#1046;%20-%20&#1082;&#1086;&#1085;&#1089;&#1090;&#1088;%20&#1078;&#1077;&#1083;&#1077;&#1079;&#1086;&#1073;/&#1050;&#1046;01/&#1040;&#1085;&#1085;&#1091;&#1083;&#1080;&#1088;&#1086;&#1074;&#1072;&#1085;&#1086;" TargetMode="External"/><Relationship Id="rId903" Type="http://schemas.openxmlformats.org/officeDocument/2006/relationships/hyperlink" Target="&#1056;&#1044;/&#1064;&#1080;&#1092;&#1088;%202.1.11%20(&#1050;&#1043;%20&#8470;11)/&#1054;&#1042;%20-%20&#1086;&#1090;&#1086;&#1087;&#1083;,%20&#1074;&#1077;&#1085;&#1090;,%20&#1082;&#1086;&#1085;&#1076;&#1080;&#1094;" TargetMode="External"/><Relationship Id="rId1326" Type="http://schemas.openxmlformats.org/officeDocument/2006/relationships/hyperlink" Target="&#1057;&#1044;/&#1064;&#1080;&#1092;&#1088;%200.0%20(&#1042;&#1085;&#1091;&#1090;&#1088;&#1080;%20&#1074;&#1085;&#1077;&#1096;&#1085;&#1077;%20&#1087;&#1083;&#1086;&#1097;%20&#1089;&#1077;&#1090;&#1080;)/&#1053;&#1042;&#1050;%20-%20&#1085;&#1072;&#1088;&#1091;&#1078;.%20&#1089;&#1077;&#1090;&#1080;%20&#1042;&#1080;&#1050;/&#1088;&#1077;&#1074;.&#1040;" TargetMode="External"/><Relationship Id="rId1533" Type="http://schemas.openxmlformats.org/officeDocument/2006/relationships/hyperlink" Target="&#1056;&#1044;/&#1064;&#1080;&#1092;&#1088;%202.1.2,%202.1.7%20(&#1050;&#1043;%20&#8470;2,%207)/&#1069;&#1054;&#1052;%20-%20&#1101;&#1083;&#1077;&#1082;&#1090;&#1088;&#1080;&#1095;%20&#1086;&#1089;&#1074;&#1077;&#1097;/&#1069;&#1054;&#1052;3%20-%20&#1074;%20&#1086;&#1089;&#1103;&#1093;%2015-23/&#1040;&#1085;&#1085;&#1091;&#1083;&#1080;&#1088;&#1086;&#1074;&#1072;&#1085;&#1086;" TargetMode="External"/><Relationship Id="rId1740" Type="http://schemas.openxmlformats.org/officeDocument/2006/relationships/hyperlink" Target="&#1056;&#1044;/&#1064;&#1080;&#1092;&#1088;%202.2.4,%202.1.6%20(&#1055;&#1057;%20&#8470;4,%20&#1050;&#1043;%20&#8470;6)/&#1050;&#1052;%20-%20&#1082;&#1086;&#1085;&#1089;&#1090;&#1088;%20&#1084;&#1077;&#1090;&#1072;&#1083;&#1083;/&#1040;&#1085;&#1085;&#1091;&#1083;&#1080;&#1088;" TargetMode="External"/><Relationship Id="rId32" Type="http://schemas.openxmlformats.org/officeDocument/2006/relationships/hyperlink" Target="&#1056;&#1044;/&#1064;&#1080;&#1092;&#1088;%205.2.3%20(&#1053;&#1072;&#1089;&#1086;&#1089;&#1085;%20&#1089;&#1090;%20&#1087;&#1086;&#1078;&#1072;&#1088;&#1086;&#1090;)/&#1057;&#1058;&#1053;.&#1057;&#1059;&#1041;%20-%20&#1089;&#1080;&#1089;.%20&#1090;&#1077;&#1093;&#1085;.%20&#1085;&#1072;&#1073;&#1083;&#1102;&#1076;/&#1040;&#1085;&#1085;&#1091;&#1083;&#1080;&#1088;&#1086;&#1074;&#1072;&#1085;&#1086;" TargetMode="External"/><Relationship Id="rId1600" Type="http://schemas.openxmlformats.org/officeDocument/2006/relationships/hyperlink" Target="&#1056;&#1044;/&#1064;&#1080;&#1092;&#1088;%202.1.12%20(&#1050;&#1043;%20&#8470;12)/&#1040;&#1056;%20-%20&#1072;&#1088;&#1093;&#1080;&#1090;%20&#1088;&#1077;&#1096;/&#1040;&#1085;&#1085;&#1091;&#1083;&#1080;&#1088;&#1086;&#1074;&#1072;&#1085;&#1086;" TargetMode="External"/><Relationship Id="rId279" Type="http://schemas.openxmlformats.org/officeDocument/2006/relationships/hyperlink" Target="&#1056;&#1044;\&#1064;&#1080;&#1092;&#1088;%200.0%20(&#1042;&#1085;&#1091;&#1090;&#1088;&#1080;%20&#1074;&#1085;&#1077;&#1096;&#1085;&#1077;%20&#1087;&#1083;&#1086;&#1097;%20&#1089;&#1077;&#1090;&#1080;)\&#1058;&#1057;%20-%20&#1090;&#1077;&#1087;&#1083;&#1086;&#1089;&#1085;&#1072;&#1073;&#1078;\&#1040;&#1085;&#1085;&#1091;&#1083;&#1080;&#1088;&#1086;&#1074;&#1072;&#1085;&#1086;" TargetMode="External"/><Relationship Id="rId486" Type="http://schemas.openxmlformats.org/officeDocument/2006/relationships/hyperlink" Target="&#1040;&#1055;&#1055;\2023\&#1040;&#1082;&#1090;%20&#1087;&#1088;&#1080;&#1077;&#1084;&#1072;-&#1087;&#1077;&#1088;&#1077;&#1076;&#1072;&#1095;&#1080;%20&#1056;&#1044;%20&#1055;&#1072;&#1088;&#1082;&#1085;&#1077;&#1092;&#1090;&#1100;%2028.04.2023.pdf" TargetMode="External"/><Relationship Id="rId693" Type="http://schemas.openxmlformats.org/officeDocument/2006/relationships/hyperlink" Target="&#1040;&#1055;&#1055;\2022\&#1040;&#1082;&#1090;%20&#1087;&#1088;&#1080;&#1077;&#1084;&#1072;-&#1087;&#1077;&#1088;&#1077;&#1076;&#1072;&#1095;&#1080;%20&#1056;&#1044;%20&#1055;&#1072;&#1088;&#1082;&#1085;&#1077;&#1092;&#1090;&#1100;%2016.08.2022.pdf" TargetMode="External"/><Relationship Id="rId2167" Type="http://schemas.openxmlformats.org/officeDocument/2006/relationships/hyperlink" Target="&#1053;&#1072;&#1082;&#1083;&#1072;&#1076;&#1085;&#1099;&#1077;\2023\2023%2003%2010%20&#1041;&#1043;&#1048;_1107.pdf" TargetMode="External"/><Relationship Id="rId2374" Type="http://schemas.openxmlformats.org/officeDocument/2006/relationships/hyperlink" Target="&#1040;&#1055;&#1055;\2024\&#1054;&#1054;&#1054;%20&#1058;&#1050;%20&#171;&#1058;&#1077;&#1083;&#1077;&#1089;&#1074;&#1103;&#1079;&#1100;&#187;\2407-2%20&#1040;&#1055;&#1055;%20&#1056;&#1044;%20&#1058;&#1077;&#1083;&#1077;&#1089;&#1074;&#1103;&#1079;&#1100;%2018.07.2024.pdf" TargetMode="External"/><Relationship Id="rId2581" Type="http://schemas.openxmlformats.org/officeDocument/2006/relationships/hyperlink" Target="&#1056;&#1044;/&#1064;&#1080;&#1092;&#1088;%208.1%20(&#1050;&#1055;&#1055;-1%20&#1089;&#1084;&#1086;&#1090;&#1088;%20&#1101;&#1089;&#1090;%20&#1046;&#1044;)/&#1050;&#1052;%20-%20&#1082;&#1086;&#1085;&#1089;&#1090;&#1088;%20&#1084;&#1077;&#1090;&#1072;&#1083;&#1083;/&#1040;&#1085;&#1085;&#1091;&#1083;&#1080;&#1088;&#1086;&#1074;&#1072;&#1085;&#1086;" TargetMode="External"/><Relationship Id="rId3218" Type="http://schemas.openxmlformats.org/officeDocument/2006/relationships/hyperlink" Target="&#1057;&#1044;/&#1064;&#1080;&#1092;&#1088;%201.1%20(&#1057;&#1090;&#1072;&#1085;&#1094;&#1080;&#1103;%20&#1088;&#1072;&#1079;&#1075;&#1088;&#1091;&#1079;&#1082;&#1080;%20&#1074;&#1072;&#1075;&#1086;&#1085;&#1086;&#1074;)/&#1050;&#1046;%20-%20&#1082;&#1086;&#1085;&#1089;&#1090;&#1088;%20&#1078;&#1077;&#1083;&#1077;&#1079;&#1086;&#1073;/&#1050;&#1046;04" TargetMode="External"/><Relationship Id="rId139" Type="http://schemas.openxmlformats.org/officeDocument/2006/relationships/hyperlink" Target="&#1056;&#1044;/&#1064;&#1080;&#1092;&#1088;%202.2.4,%202.1.6%20(&#1055;&#1057;%20&#8470;4,%20&#1050;&#1043;%20&#8470;6)/&#1040;&#1056;%20-%20&#1072;&#1088;&#1093;&#1080;&#1090;&#1077;&#1082;&#1090;%20&#1088;&#1077;&#1096;/&#1040;&#1085;&#1085;&#1091;&#1083;&#1080;&#1088;&#1086;&#1074;&#1072;&#1085;&#1086;" TargetMode="External"/><Relationship Id="rId346" Type="http://schemas.openxmlformats.org/officeDocument/2006/relationships/hyperlink" Target="&#1056;&#1044;/&#1064;&#1080;&#1092;&#1088;%203.1%20(&#1050;&#1088;&#1099;&#1090;&#1099;&#1081;%20&#1089;&#1082;&#1083;&#1072;&#1076;%20%20&#8470;1)/&#1050;&#1052;%20-%20&#1082;&#1086;&#1085;&#1089;&#1090;&#1088;%20&#1084;&#1077;&#1090;&#1072;&#1083;&#1083;/&#1050;&#1052;3%20-%20&#1087;&#1088;&#1080;&#1089;&#1090;&#1088;&#1086;&#1077;&#1085;&#1085;&#1099;&#1077;%20&#1087;&#1086;&#1084;&#1077;&#1097;/&#1040;&#1085;&#1085;&#1091;&#1083;&#1080;&#1088;&#1086;&#1074;&#1072;&#1085;&#1086;" TargetMode="External"/><Relationship Id="rId553" Type="http://schemas.openxmlformats.org/officeDocument/2006/relationships/hyperlink" Target="&#1040;&#1055;&#1055;\2023\&#1040;&#1082;&#1090;%20&#1087;&#1088;&#1080;&#1077;&#1084;&#1072;-&#1087;&#1077;&#1088;&#1077;&#1076;&#1072;&#1095;&#1080;%20&#1056;&#1044;%20&#1055;&#1072;&#1088;&#1082;&#1085;&#1077;&#1092;&#1090;&#1100;%2010.07.2023_(2).pdf" TargetMode="External"/><Relationship Id="rId760" Type="http://schemas.openxmlformats.org/officeDocument/2006/relationships/hyperlink" Target="&#1053;&#1072;&#1082;&#1083;&#1072;&#1076;&#1085;&#1099;&#1077;\2024\2024%2001%2026%20&#1041;&#1043;&#1048;_386.pdf" TargetMode="External"/><Relationship Id="rId1183" Type="http://schemas.openxmlformats.org/officeDocument/2006/relationships/hyperlink" Target="&#1057;&#1044;\&#1064;&#1080;&#1092;&#1088;%202.2.6%20(&#1055;&#1057;%20&#8470;6)\&#1058;&#1061;" TargetMode="External"/><Relationship Id="rId1390" Type="http://schemas.openxmlformats.org/officeDocument/2006/relationships/hyperlink" Target="&#1056;&#1044;\&#1064;&#1080;&#1092;&#1088;%203.2%20(&#1050;&#1088;&#1099;&#1090;&#1099;&#1081;%20&#1089;&#1082;&#1083;&#1072;&#1076;%20&#8470;2)\&#1040;&#1059;&#1055;&#1058;%20-%20&#1072;&#1074;&#1090;&#1086;&#1084;&#1072;&#1090;&#1080;&#1079;.%20&#1087;&#1086;&#1078;&#1072;&#1088;&#1086;&#1090;&#1091;&#1096;" TargetMode="External"/><Relationship Id="rId2027" Type="http://schemas.openxmlformats.org/officeDocument/2006/relationships/hyperlink" Target="&#1056;&#1044;/&#1064;&#1080;&#1092;&#1088;%205.1.5%20(&#1058;&#1055;%20&#8470;5)/&#1050;&#1046;%20-%20&#1082;&#1086;&#1085;&#1089;&#1090;&#1088;%20&#1078;&#1077;&#1083;&#1077;&#1079;&#1086;&#1073;/&#1040;&#1085;&#1085;&#1091;&#1091;&#1083;&#1080;&#1088;&#1086;&#1074;&#1072;&#1085;&#1086;" TargetMode="External"/><Relationship Id="rId2234" Type="http://schemas.openxmlformats.org/officeDocument/2006/relationships/hyperlink" Target="&#1056;&#1044;/&#1064;&#1080;&#1092;&#1088;%205.3%20(&#1050;&#1086;&#1090;&#1077;&#1083;&#1100;&#1085;&#1072;&#1103;)/&#1050;&#1052;%20-%20&#1082;&#1086;&#1085;&#1089;&#1090;&#1088;%20&#1084;&#1077;&#1090;&#1072;&#1083;&#1083;/&#1040;&#1085;&#1085;&#1091;&#1083;&#1080;&#1088;&#1086;&#1074;&#1072;&#1085;&#1086;" TargetMode="External"/><Relationship Id="rId2441" Type="http://schemas.openxmlformats.org/officeDocument/2006/relationships/hyperlink" Target="&#1056;&#1044;/&#1064;&#1080;&#1092;&#1088;%206.1%20(&#1040;&#1041;&#1050;)/&#1058;&#1052;%20-%20&#1090;&#1077;&#1087;&#1083;&#1086;&#1084;%20&#1088;&#1077;&#1096;" TargetMode="External"/><Relationship Id="rId206" Type="http://schemas.openxmlformats.org/officeDocument/2006/relationships/hyperlink" Target="&#1056;&#1044;/&#1064;&#1080;&#1092;&#1088;%202.2.4,%202.1.6%20(&#1055;&#1057;%20&#8470;4,%20&#1050;&#1043;%20&#8470;6)/&#1050;&#1046;%20-%20&#1082;&#1086;&#1085;&#1089;&#1090;&#1088;%20&#1078;&#1077;&#1083;&#1077;&#1079;&#1086;&#1073;/&#1050;&#1046;1%20-%20&#1087;&#1077;&#1088;&#1077;&#1082;&#1088;&#1099;&#1090;&#1080;&#1103;/&#1040;&#1085;&#1085;&#1091;&#1083;&#1080;&#1088;&#1086;&#1074;&#1072;&#1085;&#1085;&#1086;&#1077;" TargetMode="External"/><Relationship Id="rId413" Type="http://schemas.openxmlformats.org/officeDocument/2006/relationships/hyperlink" Target="&#1056;&#1044;/&#1064;&#1080;&#1092;&#1088;%203.2%20(&#1050;&#1088;&#1099;&#1090;&#1099;&#1081;%20&#1089;&#1082;&#1083;&#1072;&#1076;%20&#8470;2)/&#1057;&#1058;&#1053;.&#1057;&#1059;&#1041;%20-%20&#1089;&#1080;&#1089;.%20&#1090;&#1077;&#1093;&#1085;&#1086;&#1083;.%20&#1085;&#1072;&#1073;&#1083;" TargetMode="External"/><Relationship Id="rId1043" Type="http://schemas.openxmlformats.org/officeDocument/2006/relationships/hyperlink" Target="&#1056;&#1044;/&#1064;&#1080;&#1092;&#1088;%202.2.4,%202.1.6%20(&#1055;&#1057;%20&#8470;4,%20&#1050;&#1043;%20&#8470;6)/&#1040;&#1056;%20-%20&#1072;&#1088;&#1093;&#1080;&#1090;&#1077;&#1082;&#1090;%20&#1088;&#1077;&#1096;/&#1040;&#1085;&#1085;&#1091;&#1083;&#1080;&#1088;&#1086;&#1074;&#1072;&#1085;&#1086;" TargetMode="External"/><Relationship Id="rId620" Type="http://schemas.openxmlformats.org/officeDocument/2006/relationships/hyperlink" Target="&#1040;&#1055;&#1055;\2024\&#1040;&#1055;&#1055;%20&#1056;&#1044;%20&#1055;&#1072;&#1088;&#1082;&#1085;&#1077;&#1092;&#1090;&#1100;%2001.02.2024.pdf" TargetMode="External"/><Relationship Id="rId1250" Type="http://schemas.openxmlformats.org/officeDocument/2006/relationships/hyperlink" Target="&#1053;&#1072;&#1082;&#1083;&#1072;&#1076;&#1085;&#1099;&#1077;\2022\2022%2010%2013%20&#1041;&#1043;&#1048;_5150.pdf" TargetMode="External"/><Relationship Id="rId2301" Type="http://schemas.openxmlformats.org/officeDocument/2006/relationships/hyperlink" Target="&#1056;&#1044;/&#1064;&#1080;&#1092;&#1088;%206.1%20(&#1040;&#1041;&#1050;)/&#1050;&#1046;%20-%20&#1082;&#1086;&#1085;&#1089;&#1090;%20&#1078;&#1077;&#1083;&#1077;&#1079;&#1086;&#1073;/&#1050;&#1046;0%20-%20&#1092;&#1091;&#1085;&#1076;&#1072;&#1084;&#1077;&#1085;&#1090;&#1099;/&#1040;&#1085;&#1085;&#1091;&#1083;&#1080;&#1088;&#1086;&#1074;&#1072;&#1085;&#1086;" TargetMode="External"/><Relationship Id="rId1110" Type="http://schemas.openxmlformats.org/officeDocument/2006/relationships/hyperlink" Target="&#1056;&#1044;/&#1064;&#1080;&#1092;&#1088;%208.4%20(&#1050;&#1055;&#1055;%20&#1089;&#1086;%20&#1089;&#1087;&#1077;&#1094;%20&#1087;&#1088;&#1086;&#1093;&#1086;&#1076;)/&#1056;&#1058;%20-&#1089;&#1077;&#1090;&#1100;%20&#1088;&#1072;&#1076;&#1080;&#1086;&#1089;&#1074;&#1103;&#1079;&#1080;/&#1056;&#1058;1%20-%20&#1089;&#1080;&#1089;&#1090;%20&#1089;&#1074;&#1103;&#1079;&#1080;%20&#1087;&#1086;&#1075;&#1088;&#1072;&#1085;&#1080;&#1095;%20&#1082;&#1086;&#1085;&#1090;&#1088;/&#1040;&#1085;&#1085;&#1091;&#1083;&#1080;&#1088;&#1086;&#1074;&#1072;&#1085;&#1086;" TargetMode="External"/><Relationship Id="rId1927" Type="http://schemas.openxmlformats.org/officeDocument/2006/relationships/hyperlink" Target="&#1056;&#1044;\&#1064;&#1080;&#1092;&#1088;%203.3.%20(&#1050;&#1091;&#1087;&#1086;&#1083;&#1100;&#1085;&#1099;&#1077;%20&#1089;&#1082;&#1083;&#1072;&#1076;&#1099;%203.3.1...3.3.8)\3.3\&#1050;&#1046;%20-%20&#1082;&#1086;&#1085;&#1089;&#1090;&#1088;%20&#1078;&#1077;&#1083;&#1077;&#1079;&#1086;&#1073;\&#1050;&#1046;1.&#1057;&#1059;&#1041;%20-%20&#1082;&#1091;&#1087;&#1086;&#1083;&#1100;&#1085;&#1099;&#1081;%20&#1089;&#1082;&#1083;&#1072;&#1076;" TargetMode="External"/><Relationship Id="rId3075" Type="http://schemas.openxmlformats.org/officeDocument/2006/relationships/hyperlink" Target="&#1056;&#1044;\&#1064;&#1080;&#1092;&#1088;%200.0%20(&#1042;&#1085;&#1091;&#1090;&#1088;&#1080;%20&#1074;&#1085;&#1077;&#1096;&#1085;&#1077;%20&#1087;&#1083;&#1086;&#1097;%20&#1089;&#1077;&#1090;&#1080;)\&#1056;&#1058;2.&#1057;&#1059;&#1041;%20-%20&#1083;&#1086;&#1082;%20&#1089;&#1080;&#1089;&#1090;&#1077;&#1084;&#1072;%20&#1086;&#1087;&#1086;&#1074;&#1077;&#1097;&#1077;&#1085;&#1080;&#1103;\&#1088;&#1077;&#1074;.&#1040;" TargetMode="External"/><Relationship Id="rId2091" Type="http://schemas.openxmlformats.org/officeDocument/2006/relationships/hyperlink" Target="&#1056;&#1044;\&#1064;&#1080;&#1092;&#1088;%205.2.1%20(&#1054;&#1095;&#1080;&#1089;&#1090;&#1085;&#1099;&#1077;%20&#1089;&#1086;&#1086;&#1088;&#1091;&#1078;&#1077;&#1085;&#1080;&#1103;%20&#1082;&#1072;&#1085;&#1072;&#1083;&#1080;&#1079;&#1072;&#1094;&#1080;&#1080;%20&#1069;&#1050;&#1054;&#1057;)\&#1058;&#1061;%20-%20&#1090;&#1077;&#1093;&#1085;&#1086;&#1083;&#1086;&#1075;&#1080;&#1095;.%20&#1088;&#1077;&#1096;&#1077;&#1085;&#1080;&#1103;" TargetMode="External"/><Relationship Id="rId3142" Type="http://schemas.openxmlformats.org/officeDocument/2006/relationships/hyperlink" Target="&#1053;&#1072;&#1082;&#1083;&#1072;&#1076;&#1085;&#1099;&#1077;\2025\2025%2002%2014%20&#1041;&#1043;&#1048;_512.pdf" TargetMode="External"/><Relationship Id="rId270" Type="http://schemas.openxmlformats.org/officeDocument/2006/relationships/hyperlink" Target="&#1056;&#1044;/&#1064;&#1080;&#1092;&#1088;%200.0%20(&#1042;&#1085;&#1091;&#1090;&#1088;&#1080;%20&#1074;&#1085;&#1077;&#1096;&#1085;&#1077;%20&#1087;&#1083;&#1086;&#1097;%20&#1089;&#1077;&#1090;&#1080;)/&#1057;&#1057;%20-%20&#1089;&#1077;&#1090;&#1080;%20&#1089;&#1074;&#1103;&#1079;&#1080;/&#1057;&#1057;1%20-%20&#1074;&#1085;&#1091;&#1090;&#1088;&#1080;&#1087;&#1083;&#1086;&#1097;&#1072;&#1076;.%20&#1089;&#1077;&#1090;&#1080;%20&#1089;&#1074;/&#1040;&#1085;&#1085;&#1091;&#1083;&#1080;&#1088;&#1086;&#1074;&#1072;&#1085;&#1086;" TargetMode="External"/><Relationship Id="rId3002" Type="http://schemas.openxmlformats.org/officeDocument/2006/relationships/hyperlink" Target="&#1056;&#1044;/&#1064;&#1080;&#1092;&#1088;%203.3.%20(&#1050;&#1091;&#1087;&#1086;&#1083;&#1100;&#1085;&#1099;&#1077;%20&#1089;&#1082;&#1083;&#1072;&#1076;&#1099;%203.3.1...3.3.8)/3.3/&#1040;&#1057;&#1059;&#1048;%20-%20&#1072;&#1074;&#1090;&#1086;&#1084;&#1072;&#1090;.%20&#1089;&#1080;&#1089;&#1090;.%20&#1091;&#1095;&#1077;&#1090;&#1072;/&#1040;&#1085;&#1085;&#1091;&#1083;&#1080;&#1088;&#1086;&#1074;&#1072;&#1085;&#1086;" TargetMode="External"/><Relationship Id="rId130" Type="http://schemas.openxmlformats.org/officeDocument/2006/relationships/hyperlink" Target="&#1056;&#1044;/&#1064;&#1080;&#1092;&#1088;%203.3.9%20(&#1050;&#1091;&#1087;&#1086;&#1083;&#1100;&#1085;&#1099;&#1081;%20&#1089;&#1082;&#1083;&#1072;&#1076;.%20&#1069;&#1083;.&#1087;&#1086;&#1084;&#1077;&#1097;&#1077;&#1085;&#1080;&#1077;)/&#1054;&#1042;%20-%20&#1086;&#1090;&#1086;&#1087;&#1083;/&#1040;&#1085;&#1085;&#1091;&#1083;&#1080;&#1088;" TargetMode="External"/><Relationship Id="rId2768" Type="http://schemas.openxmlformats.org/officeDocument/2006/relationships/hyperlink" Target="&#1053;&#1072;&#1082;&#1083;&#1072;&#1076;&#1085;&#1099;&#1077;\2022\2022%2005%2027%20&#1041;&#1043;&#1048;_2465.pdf" TargetMode="External"/><Relationship Id="rId2975" Type="http://schemas.openxmlformats.org/officeDocument/2006/relationships/hyperlink" Target="&#1057;&#1044;/&#1064;&#1080;&#1092;&#1088;%202.1.2,%202.1.3,%202.1.7,%202.1.11,%202.2.3%20(&#1055;&#1057;%20&#8470;3,%20&#1050;&#1043;%20&#8470;2,%203,%207,%2011)/&#1040;&#1059;&#1055;&#1058;%20-%20&#1072;&#1074;&#1090;&#1086;&#1084;&#1072;&#1090;&#1080;&#1079;.%20&#1087;&#1086;&#1078;&#1072;&#1088;&#1086;&#1090;&#1091;&#1096;/&#1088;&#1077;&#1074;.&#1040;/1632-2021-2.1.2,%202.1.3,%202.1.7,%202.1.11,%202.2.3-&#1040;&#1059;&#1055;&#1058;.&#1051;&#1057;_0_A_RU" TargetMode="External"/><Relationship Id="rId947" Type="http://schemas.openxmlformats.org/officeDocument/2006/relationships/hyperlink" Target="&#1056;&#1044;/&#1064;&#1080;&#1092;&#1088;%202.2.2%20(&#1055;&#1077;&#1088;&#1077;&#1089;&#1099;&#1087;&#1085;&#1072;&#1103;%20&#1089;&#1090;&#1072;&#1085;&#1094;%20&#8470;2)/&#1040;&#1054;&#1042;%20-%20&#1072;&#1074;&#1090;&#1086;&#1084;&#1072;&#1090;&#1080;&#1079;%20&#1089;&#1080;&#1089;&#1090;%20&#1086;&#1090;&#1086;&#1087;&#1083;/&#1040;&#1085;&#1085;&#1091;&#1083;&#1080;&#1088;&#1086;&#1074;&#1072;&#1085;&#1086;" TargetMode="External"/><Relationship Id="rId1577" Type="http://schemas.openxmlformats.org/officeDocument/2006/relationships/hyperlink" Target="&#1056;&#1044;/&#1064;&#1080;&#1092;&#1088;%202.1.5%20(&#1050;&#1043;%20&#8470;5)/&#1054;&#1047;&#1050;%20-%20&#1086;&#1075;&#1085;&#1077;&#1079;&#1072;&#1097;/&#1040;&#1085;&#1085;&#1091;&#1083;&#1080;&#1088;&#1086;&#1074;&#1072;&#1085;&#1086;" TargetMode="External"/><Relationship Id="rId1784" Type="http://schemas.openxmlformats.org/officeDocument/2006/relationships/hyperlink" Target="&#1056;&#1044;/&#1064;&#1080;&#1092;&#1088;%202.2.6%20(&#1055;&#1077;&#1088;&#1077;&#1089;&#1099;&#1087;&#1085;&#1072;&#1103;%20&#1089;&#1090;&#1072;&#1085;&#1094;%20&#8470;6)/&#1050;&#1046;%20-%20&#1082;&#1086;&#1085;&#1089;&#1090;&#1088;%20&#1078;&#1077;&#1083;&#1077;&#1079;&#1086;&#1073;/&#1050;&#1046;02%20-%20&#1088;&#1086;&#1089;&#1090;&#1074;&#1077;&#1088;&#1082;&#1080;/&#1040;&#1085;&#1085;&#1091;&#1083;&#1080;&#1088;&#1086;&#1074;&#1072;&#1085;&#1086;" TargetMode="External"/><Relationship Id="rId1991" Type="http://schemas.openxmlformats.org/officeDocument/2006/relationships/hyperlink" Target="&#1056;&#1044;/&#1064;&#1080;&#1092;&#1088;%203.4.%20(&#1040;&#1085;&#1075;&#1072;&#1088;%20&#1076;&#1083;&#1103;%20&#1058;&#1052;&#1062;)/&#1054;&#1042;%20-%20&#1086;&#1090;&#1086;&#1087;&#1083;,%20&#1074;&#1077;&#1085;&#1090;,%20&#1082;&#1086;&#1085;&#1076;&#1080;&#1094;" TargetMode="External"/><Relationship Id="rId2628" Type="http://schemas.openxmlformats.org/officeDocument/2006/relationships/hyperlink" Target="&#1056;&#1044;/&#1064;&#1080;&#1092;&#1088;%208.2%20(&#1050;&#1055;&#1055;%20&#8470;2)/&#1069;&#1054;&#1052;%20-%20&#1101;&#1083;.%20&#1086;&#1089;&#1074;&#1077;&#1097;/&#1040;&#1085;&#1085;&#1091;&#1083;&#1080;&#1088;&#1086;&#1074;&#1072;&#1085;&#1086;" TargetMode="External"/><Relationship Id="rId2835" Type="http://schemas.openxmlformats.org/officeDocument/2006/relationships/hyperlink" Target="&#1056;&#1044;/&#1064;&#1080;&#1092;&#1088;%208.4%20(&#1050;&#1055;&#1055;%20&#1089;&#1086;%20&#1089;&#1087;&#1077;&#1094;%20&#1087;&#1088;&#1086;&#1093;&#1086;&#1076;)/&#1050;&#1046;%20-%20&#1082;&#1086;&#1085;&#1089;&#1090;&#1088;%20&#1078;&#1077;&#1083;&#1077;&#1079;&#1086;&#1073;/&#1040;&#1085;&#1085;&#1091;&#1083;&#1080;&#1088;&#1086;&#1074;&#1072;&#1085;&#1086;" TargetMode="External"/><Relationship Id="rId76" Type="http://schemas.openxmlformats.org/officeDocument/2006/relationships/hyperlink" Target="&#1056;&#1044;\&#1064;&#1080;&#1092;&#1088;%203.3.%20(&#1050;&#1091;&#1087;&#1086;&#1083;&#1100;&#1085;&#1099;&#1077;%20&#1089;&#1082;&#1083;&#1072;&#1076;&#1099;%203.3.1...3.3.8)\3.3\&#1054;&#1047;&#1050;%20-%20&#1086;&#1075;&#1085;&#1077;&#1079;&#1072;&#1097;\&#1040;&#1085;&#1085;&#1091;&#1083;&#1080;&#1088;&#1086;&#1074;&#1072;&#1085;&#1086;" TargetMode="External"/><Relationship Id="rId807" Type="http://schemas.openxmlformats.org/officeDocument/2006/relationships/hyperlink" Target="&#1056;&#1044;/&#1064;&#1080;&#1092;&#1088;%201.1,%201.2,%202.1.0%20(&#1057;&#1056;&#1042;,%20&#1047;&#1058;,%20&#1058;&#1086;&#1085;&#1085;&#1077;&#1083;&#1100;)/&#1040;&#1056;%20-%20&#1072;&#1088;&#1093;&#1080;&#1090;%20&#1088;&#1077;&#1096;/&#1040;&#1085;&#1085;&#1091;&#1083;&#1080;&#1088;&#1086;&#1074;&#1072;&#1085;&#1086;" TargetMode="External"/><Relationship Id="rId1437" Type="http://schemas.openxmlformats.org/officeDocument/2006/relationships/hyperlink" Target="&#1056;&#1044;/&#1064;&#1080;&#1092;&#1088;%201.1%20(&#1057;&#1090;&#1072;&#1085;&#1094;&#1080;&#1103;%20&#1088;&#1072;&#1079;&#1075;&#1088;%20&#1074;&#1072;&#1075;&#1086;&#1085;&#1086;&#1074;)/&#1050;&#1046;%20-%20&#1082;&#1086;&#1085;&#1089;&#1090;&#1088;%20&#1078;&#1077;&#1083;&#1077;&#1079;&#1086;&#1073;/&#1050;&#1046;04/&#1040;&#1085;&#1085;&#1091;&#1083;&#1080;&#1088;&#1086;&#1074;&#1072;&#1085;&#1086;" TargetMode="External"/><Relationship Id="rId1644" Type="http://schemas.openxmlformats.org/officeDocument/2006/relationships/hyperlink" Target="&#1056;&#1044;/&#1064;&#1080;&#1092;&#1088;%203.3.%20(&#1050;&#1091;&#1087;&#1086;&#1083;&#1100;&#1085;&#1099;&#1077;%20&#1089;&#1082;&#1083;&#1072;&#1076;&#1099;%203.3.1...3.3.8)/3.3/&#1040;&#1054;&#1042;%20-%20&#1072;&#1074;&#1090;.%20&#1089;&#1080;&#1089;.%20&#1086;&#1090;&#1086;&#1087;&#1083;.,%20&#1074;&#1077;&#1085;&#1090;.%20&#1080;%20&#1082;&#1086;&#1085;&#1076;/&#1040;&#1085;&#1085;&#1091;&#1083;&#1080;&#1088;&#1086;&#1074;&#1072;&#1085;&#1086;" TargetMode="External"/><Relationship Id="rId1851" Type="http://schemas.openxmlformats.org/officeDocument/2006/relationships/hyperlink" Target="&#1056;&#1044;/&#1064;&#1080;&#1092;&#1088;%203.2%20(&#1050;&#1088;&#1099;&#1090;&#1099;&#1081;%20&#1089;&#1082;&#1083;&#1072;&#1076;%20&#8470;2)/&#1040;&#1056;%20-%20&#1072;&#1088;&#1093;&#1080;&#1090;%20&#1088;&#1077;&#1096;/&#1040;&#1085;&#1085;&#1091;&#1083;&#1080;&#1088;&#1086;&#1074;&#1072;&#1085;&#1086;" TargetMode="External"/><Relationship Id="rId2902" Type="http://schemas.openxmlformats.org/officeDocument/2006/relationships/hyperlink" Target="&#1056;&#1044;/&#1064;&#1080;&#1092;&#1088;%208.7%20(&#1054;&#1075;&#1088;&#1072;&#1078;&#1076;%20&#1088;&#1077;&#1078;&#1080;&#1084;&#1085;%20&#1090;&#1077;&#1088;&#1088;&#1080;&#1090;%20&#1055;&#1055;)/&#1040;&#1057;%20-%20&#1072;&#1088;&#1093;&#1080;&#1090;%20&#1089;&#1090;&#1088;&#1086;&#1080;&#1090;%20&#1088;&#1077;&#1096;/&#1040;&#1085;&#1085;&#1091;&#1083;&#1080;&#1088;&#1086;&#1074;&#1072;&#1085;&#1086;/&#1048;&#1079;&#1084;.0/&#1040;&#1085;&#1085;&#1091;&#1083;&#1080;&#1088;" TargetMode="External"/><Relationship Id="rId1504" Type="http://schemas.openxmlformats.org/officeDocument/2006/relationships/hyperlink" Target="&#1056;&#1044;\&#1064;&#1080;&#1092;&#1088;%202.1.1%20(&#1050;&#1043;%20&#8470;1)\&#1054;&#1042;%20-%20&#1086;&#1090;&#1086;&#1087;&#1083;,%20&#1074;&#1077;&#1085;&#1090;,%20&#1082;&#1086;&#1085;&#1076;&#1080;&#1094;\&#1040;&#1085;&#1085;&#1091;&#1083;&#1080;&#1088;&#1086;&#1074;&#1072;&#1085;&#1086;" TargetMode="External"/><Relationship Id="rId1711" Type="http://schemas.openxmlformats.org/officeDocument/2006/relationships/hyperlink" Target="&#1056;&#1044;\&#1064;&#1080;&#1092;&#1088;%202.2.3%20(&#1055;&#1077;&#1088;&#1077;&#1089;&#1099;&#1087;&#1085;&#1072;&#1103;%20&#1089;&#1090;&#1072;&#1085;&#1094;%20&#8470;3)\&#1042;&#1050;%20-%20&#1074;&#1086;&#1076;&#1086;&#1089;&#1085;&#1073;%20&#1082;&#1072;&#1085;&#1072;&#1083;&#1080;&#1079;\&#1040;&#1085;&#1085;&#1091;&#1083;&#1080;&#1088;&#1086;&#1074;&#1072;&#1085;&#1086;" TargetMode="External"/><Relationship Id="rId597" Type="http://schemas.openxmlformats.org/officeDocument/2006/relationships/hyperlink" Target="&#1040;&#1055;&#1055;\2022\&#1040;&#1082;&#1090;%20&#1087;&#1088;&#1080;&#1077;&#1084;&#1072;-&#1087;&#1077;&#1088;&#1077;&#1076;&#1072;&#1095;&#1080;%20&#1056;&#1044;%20&#1055;&#1072;&#1088;&#1082;&#1085;&#1077;&#1092;&#1090;&#1100;%2027.12.2022.pdf" TargetMode="External"/><Relationship Id="rId2278" Type="http://schemas.openxmlformats.org/officeDocument/2006/relationships/hyperlink" Target="&#1056;&#1044;\&#1064;&#1080;&#1092;&#1088;%206.1%20(&#1040;&#1041;&#1050;)\&#1040;&#1056;%20-%20&#1072;&#1088;&#1093;&#1080;&#1090;%20&#1088;&#1077;&#1096;\&#1040;&#1085;&#1085;&#1091;&#1083;&#1080;&#1088;&#1086;&#1074;&#1072;&#1085;&#1086;" TargetMode="External"/><Relationship Id="rId2485" Type="http://schemas.openxmlformats.org/officeDocument/2006/relationships/hyperlink" Target="&#1056;&#1044;/&#1064;&#1080;&#1092;&#1088;%207.1%20(&#1056;&#1052;&#1052;)/&#1050;&#1046;%20-%20&#1082;&#1086;&#1085;&#1089;&#1090;&#1088;%20&#1078;&#1077;&#1083;&#1077;&#1079;&#1086;&#1073;/&#1050;&#1046;0%20-%20&#1092;&#1091;&#1085;&#1076;&#1072;&#1084;&#1077;&#1085;&#1090;&#1099;/&#1040;&#1085;&#1085;&#1091;&#1083;&#1080;&#1088;&#1086;&#1074;&#1072;&#1085;&#1086;" TargetMode="External"/><Relationship Id="rId457" Type="http://schemas.openxmlformats.org/officeDocument/2006/relationships/hyperlink" Target="&#1056;&#1044;/&#1064;&#1080;&#1092;&#1088;%203.3.%20(&#1050;&#1091;&#1087;&#1086;&#1083;&#1100;&#1085;&#1099;&#1077;%20&#1089;&#1082;&#1083;&#1072;&#1076;&#1099;%203.3.1...3.3.8)/3.3/&#1040;&#1059;&#1055;&#1058;%20-%20&#1072;&#1074;&#1090;&#1086;&#1084;&#1072;&#1090;&#1080;&#1079;.%20&#1087;&#1086;&#1078;&#1072;&#1088;&#1086;&#1090;&#1091;&#1096;/&#1040;&#1085;&#1085;&#1091;&#1083;&#1080;&#1088;&#1086;&#1074;&#1072;&#1085;&#1086;" TargetMode="External"/><Relationship Id="rId1087" Type="http://schemas.openxmlformats.org/officeDocument/2006/relationships/hyperlink" Target="&#1053;&#1072;&#1082;&#1083;&#1072;&#1076;&#1085;&#1099;&#1077;\2022\2022%2010%2028%20&#1041;&#1043;&#1048;_5433.pdf" TargetMode="External"/><Relationship Id="rId1294" Type="http://schemas.openxmlformats.org/officeDocument/2006/relationships/hyperlink" Target="&#1057;&#1044;\&#1064;&#1080;&#1092;&#1088;%203.2%20(&#1050;&#1088;&#1099;&#1090;&#1099;&#1081;%20&#1089;&#1082;&#1083;&#1072;&#1076;%20&#8470;2)\&#1042;&#1057;\&#1088;&#1077;&#1074;.&#1057;" TargetMode="External"/><Relationship Id="rId2138" Type="http://schemas.openxmlformats.org/officeDocument/2006/relationships/hyperlink" Target="&#1057;&#1044;/&#1064;&#1080;&#1092;&#1088;%200.0%20(&#1042;&#1085;&#1091;&#1090;&#1088;&#1080;%20&#1074;&#1085;&#1077;&#1096;&#1085;&#1077;%20&#1087;&#1083;&#1086;&#1097;%20&#1089;&#1077;&#1090;&#1080;)/&#1058;&#1057;%20-%20&#1074;&#1085;&#1091;&#1090;&#1088;&#1077;&#1087;&#1083;.%20&#1089;&#1077;&#1090;&#1080;%20&#1090;&#1077;&#1087;&#1083;&#1086;&#1089;" TargetMode="External"/><Relationship Id="rId2692" Type="http://schemas.openxmlformats.org/officeDocument/2006/relationships/hyperlink" Target="&#1040;&#1055;&#1055;\2022\&#1040;&#1082;&#1090;%20&#1087;&#1088;&#1080;&#1077;&#1084;&#1072;-&#1087;&#1077;&#1088;&#1077;&#1076;&#1072;&#1095;&#1080;%20&#1056;&#1044;%20&#1055;&#1072;&#1088;&#1082;&#1085;&#1077;&#1092;&#1090;&#1100;%2027.12.2022.pdf" TargetMode="External"/><Relationship Id="rId664" Type="http://schemas.openxmlformats.org/officeDocument/2006/relationships/hyperlink" Target="&#1040;&#1055;&#1055;\2023\&#1040;&#1082;&#1090;%20&#1087;&#1088;&#1080;&#1077;&#1084;&#1072;-&#1087;&#1077;&#1088;&#1077;&#1076;&#1072;&#1095;&#1080;%20&#1056;&#1044;%20&#1055;&#1072;&#1088;&#1082;&#1085;&#1077;&#1092;&#1090;&#1100;%2013.03.2023.pdf" TargetMode="External"/><Relationship Id="rId871" Type="http://schemas.openxmlformats.org/officeDocument/2006/relationships/hyperlink" Target="&#1056;&#1044;/&#1064;&#1080;&#1092;&#1088;%202.1.4%20(&#1050;&#1043;%20&#8470;4)/&#1042;&#1050;%20-&#1074;&#1086;&#1079;&#1076;&#1091;&#1093;&#1086;&#1089;&#1085;&#1072;&#1073;&#1078;%20&#1082;&#1072;&#1085;&#1072;&#1083;&#1080;&#1079;/&#1040;&#1085;&#1085;&#1091;&#1083;&#1080;&#1088;&#1086;&#1074;&#1072;&#1085;&#1086;" TargetMode="External"/><Relationship Id="rId2345" Type="http://schemas.openxmlformats.org/officeDocument/2006/relationships/hyperlink" Target="&#1056;&#1044;/&#1064;&#1080;&#1092;&#1088;%206.1%20(&#1040;&#1041;&#1050;)/&#1050;&#1046;%20-%20&#1082;&#1086;&#1085;&#1089;&#1090;%20&#1078;&#1077;&#1083;&#1077;&#1079;&#1086;&#1073;/&#1050;&#1046;1%20-%20&#1082;&#1086;&#1085;&#1089;&#1090;&#1088;.%20&#1078;&#1073;/&#1040;&#1085;&#1085;&#1091;&#1083;&#1080;&#1088;&#1086;&#1074;&#1072;&#1085;&#1086;" TargetMode="External"/><Relationship Id="rId2552" Type="http://schemas.openxmlformats.org/officeDocument/2006/relationships/hyperlink" Target="&#1053;&#1072;&#1082;&#1083;&#1072;&#1076;&#1085;&#1099;&#1077;\2023\2023%2011%2023%20&#1041;&#1043;&#1048;_7088.pdf" TargetMode="External"/><Relationship Id="rId317" Type="http://schemas.openxmlformats.org/officeDocument/2006/relationships/hyperlink" Target="&#1056;&#1044;/&#1064;&#1080;&#1092;&#1088;%203.4.%20(&#1040;&#1085;&#1075;&#1072;&#1088;%20&#1076;&#1083;&#1103;%20&#1058;&#1052;&#1062;)/&#1055;&#1057;%20-%20&#1087;&#1088;&#1086;&#1090;&#1080;&#1074;&#1086;&#1087;%20&#1072;&#1074;&#1090;/&#1040;&#1085;&#1085;&#1091;&#1083;&#1080;&#1088;&#1086;&#1074;&#1072;&#1085;&#1086;/&#1048;&#1079;&#1084;.1/&#1040;&#1085;&#1085;&#1091;&#1083;&#1080;&#1088;" TargetMode="External"/><Relationship Id="rId524" Type="http://schemas.openxmlformats.org/officeDocument/2006/relationships/hyperlink" Target="&#1040;&#1055;&#1055;\2023\&#1040;&#1082;&#1090;%20&#1087;&#1088;&#1080;&#1077;&#1084;&#1072;-&#1087;&#1077;&#1088;&#1077;&#1076;&#1072;&#1095;&#1080;%20&#1056;&#1044;%20&#1055;&#1072;&#1088;&#1082;&#1085;&#1077;&#1092;&#1090;&#1100;%2020.11.2023.pdf" TargetMode="External"/><Relationship Id="rId731" Type="http://schemas.openxmlformats.org/officeDocument/2006/relationships/hyperlink" Target="&#1053;&#1072;&#1082;&#1083;&#1072;&#1076;&#1085;&#1099;&#1077;\2023\2023%2009%2022%20&#1041;&#1043;&#1048;_5563.pdf" TargetMode="External"/><Relationship Id="rId1154" Type="http://schemas.openxmlformats.org/officeDocument/2006/relationships/hyperlink" Target="&#1053;&#1072;&#1082;&#1083;&#1072;&#1076;&#1085;&#1099;&#1077;\2024\2024%2006%2026%20&#1041;&#1043;&#1048;-3637.pdf" TargetMode="External"/><Relationship Id="rId1361" Type="http://schemas.openxmlformats.org/officeDocument/2006/relationships/hyperlink" Target="&#1040;&#1055;&#1055;\2024\&#1054;&#1054;&#1054;%20&#1058;&#1050;%20&#171;&#1058;&#1077;&#1083;&#1077;&#1089;&#1074;&#1103;&#1079;&#1100;&#187;\2407-3%20&#1040;&#1055;&#1055;%20&#1056;&#1044;%20&#1058;&#1077;&#1083;&#1077;&#1089;&#1074;&#1103;&#1079;&#1100;%2006.08.2024.pdf" TargetMode="External"/><Relationship Id="rId2205" Type="http://schemas.openxmlformats.org/officeDocument/2006/relationships/hyperlink" Target="&#1053;&#1072;&#1082;&#1083;&#1072;&#1076;&#1085;&#1099;&#1077;\2023\2023%2004%2020%20&#1041;&#1043;&#1048;_2036.pdf" TargetMode="External"/><Relationship Id="rId2412" Type="http://schemas.openxmlformats.org/officeDocument/2006/relationships/hyperlink" Target="&#1053;&#1072;&#1082;&#1083;&#1072;&#1076;&#1085;&#1099;&#1077;\2023\2023%2009%2008%20&#1041;&#1043;&#1048;_5201.pdf" TargetMode="External"/><Relationship Id="rId1014" Type="http://schemas.openxmlformats.org/officeDocument/2006/relationships/hyperlink" Target="&#1056;&#1044;/&#1064;&#1080;&#1092;&#1088;%203.2%20(&#1050;&#1088;&#1099;&#1090;&#1099;&#1081;%20&#1089;&#1082;&#1083;&#1072;&#1076;%20&#8470;2)/AC%20-%20&#1040;&#1088;&#1093;&#1080;&#1090;&#1077;&#1082;&#1090;.-&#1089;&#1090;&#1088;&#1086;&#1080;&#1090;.%20&#1088;&#1077;&#1096;&#1077;&#1085;/&#1040;&#1085;&#1085;&#1091;&#1083;&#1080;&#1088;&#1086;&#1074;&#1072;&#1085;&#1086;" TargetMode="External"/><Relationship Id="rId1221" Type="http://schemas.openxmlformats.org/officeDocument/2006/relationships/hyperlink" Target="&#1056;&#1044;/&#1064;&#1080;&#1092;&#1088;%208.4%20(&#1050;&#1055;&#1055;%20&#1089;&#1086;%20&#1089;&#1087;&#1077;&#1094;%20&#1087;&#1088;&#1086;&#1093;&#1086;&#1076;)/&#1057;&#1057;%20-%20&#1089;&#1077;&#1090;&#1080;%20&#1089;&#1074;&#1103;&#1079;&#1080;/1632-2021-8.4-&#1057;&#1057;3.&#1057;&#1059;&#1041;%20-%20&#1082;&#1072;&#1073;.%20&#1083;&#1080;&#1085;&#1080;&#1080;%20&#1089;&#1074;&#1103;&#1079;&#1080;/&#1040;&#1085;&#1085;&#1091;&#1083;&#1080;&#1088;&#1086;&#1074;&#1072;&#1085;&#1086;" TargetMode="External"/><Relationship Id="rId3186" Type="http://schemas.openxmlformats.org/officeDocument/2006/relationships/hyperlink" Target="&#1040;&#1055;&#1055;\2022\&#1040;&#1082;&#1090;%20&#1087;&#1088;&#1080;&#1077;&#1084;&#1072;-&#1087;&#1077;&#1088;&#1077;&#1076;&#1072;&#1095;&#1080;%20&#1056;&#1044;%20&#1055;&#1072;&#1088;&#1082;&#1085;&#1077;&#1092;&#1090;&#1100;%2011.07.2022-2.pdf" TargetMode="External"/><Relationship Id="rId3046" Type="http://schemas.openxmlformats.org/officeDocument/2006/relationships/hyperlink" Target="&#1056;&#1044;\&#1064;&#1080;&#1092;&#1088;%205.2.3%20(&#1053;&#1072;&#1089;&#1086;&#1089;&#1085;%20&#1089;&#1090;%20&#1087;&#1086;&#1078;&#1072;&#1088;&#1086;&#1090;)\1372-2019-5.4-&#1069;&#1057;%20-%20&#1101;&#1083;&#1077;&#1082;&#1090;&#1088;&#1086;&#1089;&#1085;&#1072;&#1073;\&#1048;&#1079;&#1084;.4" TargetMode="External"/><Relationship Id="rId3253" Type="http://schemas.openxmlformats.org/officeDocument/2006/relationships/hyperlink" Target="&#1056;&#1044;\&#1064;&#1080;&#1092;&#1088;%207.1%20(&#1056;&#1052;&#1052;)\&#1040;&#1057;&#1059;&#1048;%20%20-%20&#1072;&#1074;&#1090;&#1086;&#1084;&#1072;&#1090;.%20&#1089;&#1080;&#1089;&#1090;.%20&#1091;&#1095;&#1077;&#1090;&#1072;\&#1048;&#1079;&#1084;.0" TargetMode="External"/><Relationship Id="rId174" Type="http://schemas.openxmlformats.org/officeDocument/2006/relationships/hyperlink" Target="&#1056;&#1044;\&#1064;&#1080;&#1092;&#1088;%202.2.4%20(&#1055;&#1057;%20&#8470;4)\&#1057;&#1058;&#1053;.&#1057;&#1059;&#1041;%20-%20&#1089;&#1080;&#1089;&#1090;%20&#1090;&#1077;&#1093;&#1085;%20&#1085;&#1072;&#1073;&#1083;&#1102;&#1076;\&#1040;&#1085;&#1085;&#1091;&#1083;&#1080;&#1088;&#1086;&#1074;&#1072;&#1085;&#1086;" TargetMode="External"/><Relationship Id="rId381" Type="http://schemas.openxmlformats.org/officeDocument/2006/relationships/hyperlink" Target="&#1057;&#1044;/&#1064;&#1080;&#1092;&#1088;%206.1%20(&#1040;&#1041;&#1050;)/&#1040;&#1048;/&#1048;&#1079;&#1084;.0" TargetMode="External"/><Relationship Id="rId2062" Type="http://schemas.openxmlformats.org/officeDocument/2006/relationships/hyperlink" Target="&#1057;&#1044;\&#1064;&#1080;&#1092;&#1088;%202.2.1%20(&#1055;&#1057;%20&#8470;1)\&#1050;&#1046;\&#1050;&#1046;02\&#1088;&#1077;&#1074;.&#1042;" TargetMode="External"/><Relationship Id="rId3113" Type="http://schemas.openxmlformats.org/officeDocument/2006/relationships/hyperlink" Target="&#1057;&#1044;\&#1064;&#1080;&#1092;&#1088;%202.1.2,%202.1.7%20(&#1050;&#1043;%20&#8470;2,%207)\&#1058;&#1061;%20-%20&#1090;&#1077;&#1093;&#1085;&#1086;&#1083;&#1086;&#1075;.%20&#1087;&#1088;&#1086;&#1080;&#1079;&#1074;&#1086;&#1076;&#1089;&#1090;\&#1058;&#1061;2%20-%20&#1086;&#1089;&#1080;%208-14\&#1040;&#1085;&#1085;&#1091;&#1083;&#1080;&#1088;&#1086;&#1074;&#1072;&#1085;&#1086;" TargetMode="External"/><Relationship Id="rId241" Type="http://schemas.openxmlformats.org/officeDocument/2006/relationships/hyperlink" Target="&#1056;&#1044;/&#1064;&#1080;&#1092;&#1088;%202.2.2%20(&#1055;&#1077;&#1088;&#1077;&#1089;&#1099;&#1087;&#1085;&#1072;&#1103;%20&#1089;&#1090;&#1072;&#1085;&#1094;%20&#8470;2)/&#1054;&#1047;&#1050;%20-%20&#1086;&#1075;&#1085;&#1077;&#1079;&#1072;&#1097;&#1080;&#1090;&#1072;/&#1040;&#1085;&#1085;&#1091;&#1083;&#1080;&#1088;&#1086;&#1074;&#1072;&#1085;&#1086;" TargetMode="External"/><Relationship Id="rId2879" Type="http://schemas.openxmlformats.org/officeDocument/2006/relationships/hyperlink" Target="&#1056;&#1044;/&#1064;&#1080;&#1092;&#1088;%208.4%20(&#1050;&#1055;&#1055;%20&#1089;&#1086;%20&#1089;&#1087;&#1077;&#1094;%20&#1087;&#1088;&#1086;&#1093;&#1086;&#1076;)/&#1069;&#1054;&#1052;%20-%20&#1101;&#1083;.%20&#1086;&#1089;&#1074;&#1077;&#1097;/&#1040;&#1085;&#1085;&#1091;&#1083;&#1080;&#1088;&#1086;&#1074;&#1072;&#1085;&#1086;" TargetMode="External"/><Relationship Id="rId101" Type="http://schemas.openxmlformats.org/officeDocument/2006/relationships/hyperlink" Target="&#1056;&#1044;/&#1064;&#1080;&#1092;&#1088;%202.2.7%20(&#1055;&#1088;&#1080;&#1074;&#1086;&#1076;&#1085;&#1072;&#1103;%20&#1089;&#1090;&#1072;&#1085;&#1094;&#1080;&#1103;)/&#1040;&#1054;&#1042;%20-%20&#1072;&#1074;&#1090;&#1086;&#1084;&#1072;&#1090;&#1080;&#1079;%20&#1089;&#1080;&#1089;&#1090;%20&#1086;&#1090;&#1086;&#1087;&#1083;/&#1040;&#1085;&#1085;&#1091;&#1083;&#1080;&#1088;&#1086;&#1074;&#1072;&#1085;&#1086;" TargetMode="External"/><Relationship Id="rId1688" Type="http://schemas.openxmlformats.org/officeDocument/2006/relationships/hyperlink" Target="&#1056;&#1044;/&#1064;&#1080;&#1092;&#1088;%202.2.1%20(&#1055;&#1077;&#1088;&#1077;&#1089;&#1099;&#1087;&#1085;&#1072;&#1103;%20&#1089;&#1090;&#1072;&#1085;&#1094;%20&#8470;1)/&#1058;&#1052;%20-%20&#1090;&#1077;&#1087;&#1083;&#1086;&#1084;%20&#1088;&#1077;&#1096;/&#1040;&#1085;&#1085;&#1091;&#1083;&#1080;&#1088;&#1086;&#1074;&#1072;&#1085;&#1086;" TargetMode="External"/><Relationship Id="rId1895" Type="http://schemas.openxmlformats.org/officeDocument/2006/relationships/hyperlink" Target="&#1056;&#1044;/&#1064;&#1080;&#1092;&#1088;%203.2%20(&#1050;&#1088;&#1099;&#1090;&#1099;&#1081;%20&#1089;&#1082;&#1083;&#1072;&#1076;%20&#8470;2)/&#1054;&#1042;%20-%20&#1086;&#1090;&#1086;&#1087;&#1083;,%20&#1074;&#1077;&#1085;&#1090;,%20&#1082;&#1086;&#1085;&#1076;/&#1040;&#1085;&#1085;&#1091;&#1083;&#1080;&#1088;&#1086;&#1074;&#1072;&#1085;&#1086;" TargetMode="External"/><Relationship Id="rId2739" Type="http://schemas.openxmlformats.org/officeDocument/2006/relationships/hyperlink" Target="&#1040;&#1055;&#1055;\2023\&#1040;&#1082;&#1090;%20&#1087;&#1088;&#1080;&#1077;&#1084;&#1072;-&#1087;&#1077;&#1088;&#1077;&#1076;&#1072;&#1095;&#1080;%20&#1056;&#1044;%20&#1055;&#1072;&#1088;&#1082;&#1085;&#1077;&#1092;&#1090;&#1100;%2010.07.2023_(2).pdf" TargetMode="External"/><Relationship Id="rId2946" Type="http://schemas.openxmlformats.org/officeDocument/2006/relationships/hyperlink" Target="&#1057;&#1044;/&#1064;&#1080;&#1092;&#1088;%202.1.1%20(&#1050;&#1043;%20&#8470;1)/&#1054;&#1042;%20-%20&#1086;&#1090;&#1086;&#1087;&#1083;,%20&#1074;&#1077;&#1085;&#1090;,%20&#1082;&#1086;&#1085;&#1076;&#1080;&#1094;/&#1088;&#1077;&#1074;.&#1042;" TargetMode="External"/><Relationship Id="rId918" Type="http://schemas.openxmlformats.org/officeDocument/2006/relationships/hyperlink" Target="&#1056;&#1044;/&#1064;&#1080;&#1092;&#1088;%202.2.1%20(&#1055;&#1077;&#1088;&#1077;&#1089;&#1099;&#1087;&#1085;&#1072;&#1103;%20&#1089;&#1090;&#1072;&#1085;&#1094;%20&#8470;1)/&#1050;&#1046;%20-%20&#1082;&#1086;&#1085;&#1089;&#1090;&#1088;%20&#1078;&#1077;&#1083;&#1077;&#1079;&#1086;&#1073;/&#1050;&#1046;2/&#1040;&#1085;&#1085;&#1091;&#1083;&#1080;&#1088;&#1086;&#1074;&#1072;&#1085;&#1086;" TargetMode="External"/><Relationship Id="rId1548" Type="http://schemas.openxmlformats.org/officeDocument/2006/relationships/hyperlink" Target="&#1056;&#1044;/&#1064;&#1080;&#1092;&#1088;%202.1.4%20(&#1050;&#1043;%20&#8470;4)/&#1042;&#1057;%20-%20&#1074;&#1086;&#1079;&#1076;&#1091;&#1093;&#1086;&#1089;&#1085;&#1072;&#1073;&#1078;/&#1040;&#1085;&#1085;&#1091;&#1083;&#1080;&#1088;&#1086;&#1074;&#1072;&#1085;&#1086;" TargetMode="External"/><Relationship Id="rId1755" Type="http://schemas.openxmlformats.org/officeDocument/2006/relationships/hyperlink" Target="&#1056;&#1044;\&#1064;&#1080;&#1092;&#1088;%202.2.5,%202.1.6,%202.1.13%20(&#1055;&#1057;%20&#8470;5,%20&#1050;&#1043;%20&#8470;%206,%2013)\&#1050;&#1046;%20-%20&#1082;&#1086;&#1085;&#1089;&#1090;&#1088;%20&#1078;&#1077;&#1083;&#1077;&#1079;&#1086;&#1073;\&#1050;&#1046;01%20-%20&#1089;&#1074;&#1072;&#1081;&#1085;&#1086;&#1077;%20&#1086;&#1089;&#1085;&#1086;&#1074;&#1072;&#1085;&#1080;&#1077;\&#1040;&#1085;&#1085;&#1091;&#1083;&#1080;&#1088;&#1086;&#1074;&#1072;&#1085;&#1086;" TargetMode="External"/><Relationship Id="rId1408" Type="http://schemas.openxmlformats.org/officeDocument/2006/relationships/hyperlink" Target="&#1040;&#1055;&#1055;\2024\2409-1%20&#1040;&#1055;&#1055;%20&#1056;&#1044;%20&#1055;&#1072;&#1088;&#1082;&#1085;&#1077;&#1092;&#1090;&#1100;%2017.09.2024.pdf" TargetMode="External"/><Relationship Id="rId1962" Type="http://schemas.openxmlformats.org/officeDocument/2006/relationships/hyperlink" Target="&#1056;&#1044;/&#1064;&#1080;&#1092;&#1088;%203.3.%20(&#1050;&#1091;&#1087;&#1086;&#1083;&#1100;&#1085;&#1099;&#1077;%20&#1089;&#1082;&#1083;&#1072;&#1076;&#1099;%203.3.1...3.3.8)/3.3/&#1054;&#1047;&#1050;%20-%20&#1086;&#1075;&#1085;&#1077;&#1079;&#1072;&#1097;/&#1040;&#1085;&#1085;&#1091;&#1083;&#1080;&#1088;&#1086;&#1074;&#1072;&#1085;&#1086;" TargetMode="External"/><Relationship Id="rId2806" Type="http://schemas.openxmlformats.org/officeDocument/2006/relationships/hyperlink" Target="&#1040;&#1055;&#1055;\2023\&#1040;&#1082;&#1090;%20&#1087;&#1088;&#1080;&#1077;&#1084;&#1072;-&#1087;&#1077;&#1088;&#1077;&#1076;&#1072;&#1095;&#1080;%20&#1056;&#1044;%20&#1055;&#1072;&#1088;&#1082;&#1085;&#1077;&#1092;&#1090;&#1100;%2026.10.2023%20(&#1050;&#1046;05,%202.2.2-&#1050;&#1052;,%202.2.3-&#1050;&#1052;).pdf" TargetMode="External"/><Relationship Id="rId47" Type="http://schemas.openxmlformats.org/officeDocument/2006/relationships/hyperlink" Target="&#1056;&#1044;/&#1064;&#1080;&#1092;&#1088;%202.1.2,%202.1.7%20(&#1050;&#1043;%20&#8470;2,%207)/&#1058;&#1061;%20-%20&#1090;&#1077;&#1093;&#1085;&#1086;&#1083;&#1086;&#1075;.%20&#1087;&#1088;&#1086;&#1080;&#1079;&#1074;&#1086;&#1076;/&#1058;&#1061;1%20-%20&#1074;%20&#1086;&#1089;&#1103;&#1093;%201-7/&#1040;&#1085;&#1085;&#1091;&#1083;&#1080;&#1088;&#1086;&#1074;&#1072;&#1085;&#1086;" TargetMode="External"/><Relationship Id="rId1615" Type="http://schemas.openxmlformats.org/officeDocument/2006/relationships/hyperlink" Target="&#1056;&#1044;/&#1064;&#1080;&#1092;&#1088;%202.1.12%20(&#1050;&#1043;%20&#8470;12)/&#1054;&#1042;%20-%20&#1086;&#1090;&#1086;&#1087;&#1083;,%20&#1074;&#1077;&#1085;&#1090;,%20&#1082;&#1086;&#1085;&#1076;&#1080;&#1094;/&#1040;&#1085;&#1085;&#1091;&#1083;&#1080;&#1088;&#1086;&#1074;&#1072;&#1085;&#1086;" TargetMode="External"/><Relationship Id="rId1822" Type="http://schemas.openxmlformats.org/officeDocument/2006/relationships/hyperlink" Target="&#1056;&#1044;/&#1064;&#1080;&#1092;&#1088;%203.1%20(&#1050;&#1088;&#1099;&#1090;&#1099;&#1081;%20&#1089;&#1082;&#1083;&#1072;&#1076;%20%20&#8470;1)/&#1042;&#1050;%20-%20&#1074;&#1086;&#1076;&#1086;&#1089;&#1085;%20&#1082;&#1072;&#1085;&#1072;&#1083;&#1080;&#1079;/&#1040;&#1085;&#1085;&#1091;&#1083;&#1080;&#1088;&#1086;&#1074;&#1072;&#1085;&#1086;" TargetMode="External"/><Relationship Id="rId2389" Type="http://schemas.openxmlformats.org/officeDocument/2006/relationships/hyperlink" Target="&#1040;&#1055;&#1055;\2024\&#1054;&#1054;&#1054;%20&#1040;&#1083;&#1077;&#1082;&#1086;&#1085;-&#1056;&#1091;&#1089;\2411-2%20&#1040;&#1055;&#1055;%20&#1056;&#1044;%20&#1040;&#1083;&#1077;&#1082;&#1086;&#1085;-&#1056;&#1091;&#1089;%2011.11.2024.pdf" TargetMode="External"/><Relationship Id="rId2596" Type="http://schemas.openxmlformats.org/officeDocument/2006/relationships/hyperlink" Target="&#1056;&#1044;/&#1064;&#1080;&#1092;&#1088;%208.1%20(&#1050;&#1055;&#1055;-1%20&#1089;&#1084;&#1086;&#1090;&#1088;%20&#1101;&#1089;&#1090;%20&#1046;&#1044;)/&#1069;&#1054;&#1052;%20-%20&#1101;&#1083;.%20&#1086;&#1089;&#1074;&#1077;&#1097;/&#1040;&#1085;&#1085;&#1091;&#1083;&#1080;&#1088;&#1086;&#1074;&#1072;&#1085;&#1086;" TargetMode="External"/><Relationship Id="rId568" Type="http://schemas.openxmlformats.org/officeDocument/2006/relationships/hyperlink" Target="&#1040;&#1055;&#1055;\2022\&#1040;&#1082;&#1090;%20&#1087;&#1088;&#1080;&#1077;&#1084;&#1072;-&#1087;&#1077;&#1088;&#1077;&#1076;&#1072;&#1095;&#1080;%20&#1056;&#1044;%20&#1055;&#1072;&#1088;&#1082;&#1085;&#1077;&#1092;&#1090;&#1100;%2009.08.2022.pdf" TargetMode="External"/><Relationship Id="rId775" Type="http://schemas.openxmlformats.org/officeDocument/2006/relationships/hyperlink" Target="&#1053;&#1072;&#1082;&#1083;&#1072;&#1076;&#1085;&#1099;&#1077;\2024\2024%2004%2018%20&#1041;&#1043;&#1048;_2185.pdf" TargetMode="External"/><Relationship Id="rId982" Type="http://schemas.openxmlformats.org/officeDocument/2006/relationships/hyperlink" Target="&#1053;&#1072;&#1082;&#1083;&#1072;&#1076;&#1085;&#1099;&#1077;\2024\2024%2005%2023%20&#1041;&#1043;&#1048;_2680.pdf" TargetMode="External"/><Relationship Id="rId1198" Type="http://schemas.openxmlformats.org/officeDocument/2006/relationships/hyperlink" Target="&#1057;&#1044;\&#1064;&#1080;&#1092;&#1088;%202.1.12%20(&#1050;&#1043;%20&#8470;12)\&#1069;&#1054;&#1052;\&#1088;&#1077;&#1074;.&#1040;" TargetMode="External"/><Relationship Id="rId2249" Type="http://schemas.openxmlformats.org/officeDocument/2006/relationships/hyperlink" Target="&#1056;&#1044;/&#1064;&#1080;&#1092;&#1088;%205.3%20(&#1050;&#1086;&#1090;&#1077;&#1083;&#1100;&#1085;&#1072;&#1103;)/&#1058;&#1052;%20-%20&#1090;&#1077;&#1087;&#1083;&#1086;&#1084;&#1077;&#1093;%20&#1088;&#1077;&#1096;" TargetMode="External"/><Relationship Id="rId2456" Type="http://schemas.openxmlformats.org/officeDocument/2006/relationships/hyperlink" Target="&#1056;&#1044;/&#1064;&#1080;&#1092;&#1088;%206.2%20(&#1055;&#1077;&#1096;&#1077;&#1093;%20&#1101;&#1089;&#1090;&#1072;&#1082;)/&#1050;&#1046;%20-%20&#1082;&#1086;&#1085;&#1089;&#1090;&#1088;%20&#1078;&#1077;&#1083;&#1077;&#1079;&#1086;&#1073;" TargetMode="External"/><Relationship Id="rId2663" Type="http://schemas.openxmlformats.org/officeDocument/2006/relationships/hyperlink" Target="&#1040;&#1055;&#1055;\2022\&#1040;&#1082;&#1090;%20&#1087;&#1088;&#1080;&#1077;&#1084;&#1072;-&#1087;&#1077;&#1088;&#1077;&#1076;&#1072;&#1095;&#1080;%20&#1056;&#1044;%20&#1055;&#1072;&#1088;&#1082;&#1085;&#1077;&#1092;&#1090;&#1100;%2001.06.2022.pdf" TargetMode="External"/><Relationship Id="rId2870" Type="http://schemas.openxmlformats.org/officeDocument/2006/relationships/hyperlink" Target="&#1056;&#1044;/&#1064;&#1080;&#1092;&#1088;%208.4%20(&#1050;&#1055;&#1055;%20&#1089;&#1086;%20&#1089;&#1087;&#1077;&#1094;%20&#1087;&#1088;&#1086;&#1093;&#1086;&#1076;)/&#1057;&#1057;%20-%20&#1089;&#1077;&#1090;&#1080;%20&#1089;&#1074;&#1103;&#1079;&#1080;/1632-2021-8.4-&#1057;&#1057;6.&#1057;&#1059;&#1041;%20-%20&#1082;&#1072;&#1073;&#1077;&#1083;&#1077;&#1085;&#1077;&#1089;&#1091;&#1097;.%20&#1089;&#1080;&#1089;&#1090;&#1077;&#1084;&#1099;/&#1040;&#1085;&#1085;&#1091;&#1083;&#1080;&#1088;&#1086;&#1074;&#1072;&#1085;&#1086;" TargetMode="External"/><Relationship Id="rId428" Type="http://schemas.openxmlformats.org/officeDocument/2006/relationships/hyperlink" Target="&#1056;&#1044;\&#1064;&#1080;&#1092;&#1088;%205.2.1%20(&#1054;&#1095;&#1080;&#1089;&#1090;&#1085;&#1099;&#1077;%20&#1089;&#1086;&#1086;&#1088;&#1091;&#1078;&#1077;&#1085;&#1080;&#1103;%20&#1082;&#1072;&#1085;&#1072;&#1083;&#1080;&#1079;&#1072;&#1094;&#1080;&#1080;%20&#1069;&#1050;&#1054;&#1057;)\&#1050;&#1046;%20-%20&#1082;&#1086;&#1085;&#1089;&#1090;&#1088;&#1091;&#1082;&#1094;.%20&#1078;&#1077;&#1083;&#1077;&#1079;&#1086;&#1073;" TargetMode="External"/><Relationship Id="rId635" Type="http://schemas.openxmlformats.org/officeDocument/2006/relationships/hyperlink" Target="&#1040;&#1055;&#1055;\2023\&#1040;&#1082;&#1090;%20&#1087;&#1088;&#1080;&#1077;&#1084;&#1072;-&#1087;&#1077;&#1088;&#1077;&#1076;&#1072;&#1095;&#1080;%20&#1056;&#1044;%20&#1055;&#1072;&#1088;&#1082;&#1085;&#1077;&#1092;&#1090;&#1100;%2019.10.2023.pdf" TargetMode="External"/><Relationship Id="rId842" Type="http://schemas.openxmlformats.org/officeDocument/2006/relationships/hyperlink" Target="&#1056;&#1044;/&#1064;&#1080;&#1092;&#1088;%202.1.2,%202.1.7%20(&#1050;&#1043;%20&#8470;2,%207)/&#1040;&#1056;%20-%20&#1072;&#1088;&#1093;&#1080;&#1090;%20&#1088;&#1077;&#1096;/&#1040;&#1056;2%20-%20&#1074;%20&#1086;&#1089;&#1103;&#1093;%208-14/&#1040;&#1085;&#1085;&#1091;&#1083;&#1080;&#1088;&#1086;&#1074;&#1072;&#1085;&#1086;" TargetMode="External"/><Relationship Id="rId1058" Type="http://schemas.openxmlformats.org/officeDocument/2006/relationships/hyperlink" Target="&#1056;&#1044;\&#1064;&#1080;&#1092;&#1088;%206.1%20(&#1040;&#1041;&#1050;)\&#1057;&#1057;%20-%20&#1089;&#1077;&#1090;&#1080;%20&#1089;&#1074;&#1103;&#1079;&#1080;\&#1040;&#1085;&#1085;&#1091;&#1083;&#1080;&#1088;" TargetMode="External"/><Relationship Id="rId1265" Type="http://schemas.openxmlformats.org/officeDocument/2006/relationships/hyperlink" Target="&#1056;&#1044;\&#1064;&#1080;&#1092;&#1088;%203.2%20(&#1050;&#1088;&#1099;&#1090;&#1099;&#1081;%20&#1089;&#1082;&#1083;&#1072;&#1076;%20&#8470;2)\&#1050;&#1046;%20-&#1082;&#1086;&#1085;&#1089;&#1090;&#1088;%20&#1078;&#1077;&#1083;&#1077;&#1079;&#1086;&#1073;\&#1050;&#1046;1.&#1057;&#1059;&#1041;%20-%20&#1092;&#1091;&#1085;&#1076;&#1072;&#1084;&#1077;&#1085;&#1090;&#1099;\&#1040;&#1085;&#1085;&#1091;&#1083;&#1080;&#1088;&#1086;&#1074;&#1072;&#1085;&#1086;" TargetMode="External"/><Relationship Id="rId1472" Type="http://schemas.openxmlformats.org/officeDocument/2006/relationships/hyperlink" Target="&#1056;&#1044;/&#1064;&#1080;&#1092;&#1088;%201.1,%201.2,%202.1.0%20(&#1057;&#1056;&#1042;,%20&#1047;&#1058;,%20&#1058;&#1086;&#1085;&#1085;&#1077;&#1083;&#1100;)/&#1054;&#1042;%20%20-%20&#1086;&#1090;&#1086;&#1087;&#1083;,%20&#1074;&#1077;&#1085;&#1090;,%20&#1082;&#1086;&#1085;&#1076;&#1080;&#1094;/&#1040;&#1085;&#1085;&#1091;&#1083;&#1080;&#1088;&#1086;&#1074;&#1072;&#1085;&#1086;" TargetMode="External"/><Relationship Id="rId2109" Type="http://schemas.openxmlformats.org/officeDocument/2006/relationships/hyperlink" Target="&#1056;&#1044;\&#1064;&#1080;&#1092;&#1088;%205.2.1%20(&#1054;&#1095;&#1080;&#1089;&#1090;&#1085;&#1099;&#1077;%20&#1089;&#1086;&#1086;&#1088;&#1091;&#1078;&#1077;&#1085;&#1080;&#1103;%20&#1082;&#1072;&#1085;&#1072;&#1083;&#1080;&#1079;&#1072;&#1094;&#1080;&#1080;%20&#1069;&#1050;&#1054;&#1057;)\&#1040;&#1055;&#1057;%20-%20&#1072;&#1074;&#1090;&#1086;&#1084;&#1072;&#1090;.%20&#1087;&#1086;&#1078;.%20&#1089;&#1080;&#1075;&#1085;&#1072;&#1083;\&#1040;&#1085;&#1085;&#1091;&#1083;&#1080;&#1088;&#1086;&#1074;&#1072;&#1085;&#1086;" TargetMode="External"/><Relationship Id="rId2316" Type="http://schemas.openxmlformats.org/officeDocument/2006/relationships/hyperlink" Target="&#1040;&#1055;&#1055;\2024\2411-1%20&#1040;&#1055;&#1055;%20&#1056;&#1044;%20&#1055;&#1072;&#1088;&#1082;&#1085;&#1077;&#1092;&#1090;&#1100;%2001.11.2024.pdf" TargetMode="External"/><Relationship Id="rId2523" Type="http://schemas.openxmlformats.org/officeDocument/2006/relationships/hyperlink" Target="&#1056;&#1044;/&#1064;&#1080;&#1092;&#1088;%202.2.1%20(&#1055;&#1077;&#1088;&#1077;&#1089;&#1099;&#1087;&#1085;&#1072;&#1103;%20&#1089;&#1090;&#1072;&#1085;&#1094;%20&#8470;1)/&#1069;&#1054;&#1052;%20-%20&#1101;&#1083;%20&#1086;&#1089;&#1074;&#1077;&#1097;/&#1040;&#1085;&#1085;&#1091;&#1083;&#1080;&#1088;&#1086;&#1074;&#1072;&#1085;&#1086;" TargetMode="External"/><Relationship Id="rId2730" Type="http://schemas.openxmlformats.org/officeDocument/2006/relationships/hyperlink" Target="&#1040;&#1055;&#1055;\2023\&#1040;&#1055;&#1055;%20&#1076;&#1083;&#1103;%203.2-&#1050;&#1046;1" TargetMode="External"/><Relationship Id="rId702" Type="http://schemas.openxmlformats.org/officeDocument/2006/relationships/hyperlink" Target="&#1040;&#1055;&#1055;\2022\&#1040;&#1082;&#1090;%20&#1087;&#1088;&#1080;&#1077;&#1084;&#1072;-&#1087;&#1077;&#1088;&#1077;&#1076;&#1072;&#1095;&#1080;%20&#1056;&#1044;%20&#1055;&#1072;&#1088;&#1082;&#1085;&#1077;&#1092;&#1090;&#1100;%2020.07.2022.pdf" TargetMode="External"/><Relationship Id="rId1125" Type="http://schemas.openxmlformats.org/officeDocument/2006/relationships/hyperlink" Target="&#1056;&#1044;\&#1064;&#1080;&#1092;&#1088;%202.2.2%20(&#1055;&#1077;&#1088;&#1077;&#1089;&#1099;&#1087;&#1085;&#1072;&#1103;%20&#1089;&#1090;&#1072;&#1085;&#1094;%20&#8470;2)\&#1058;&#1061;%20-%20&#1090;&#1077;&#1093;&#1085;&#1086;&#1083;&#1086;&#1075;&#1080;&#1103;%20&#1087;&#1088;&#1086;&#1080;&#1079;&#1074;&#1086;&#1076;&#1089;&#1090;&#1074;&#1072;\&#1040;&#1085;&#1085;&#1091;&#1083;&#1080;&#1088;&#1086;&#1074;&#1072;&#1085;&#1086;" TargetMode="External"/><Relationship Id="rId1332" Type="http://schemas.openxmlformats.org/officeDocument/2006/relationships/hyperlink" Target="&#1057;&#1044;\&#1064;&#1080;&#1092;&#1088;%202.2.1%20(&#1055;&#1057;%20&#8470;1)\&#1069;&#1054;&#1052;\&#1088;&#1077;&#1074;.&#1040;" TargetMode="External"/><Relationship Id="rId3157" Type="http://schemas.openxmlformats.org/officeDocument/2006/relationships/hyperlink" Target="&#1040;&#1055;&#1055;\2025\&#1057;&#1044;\25-3%20&#1040;&#1055;&#1055;%20&#1057;&#1044;%20&#1040;&#1083;&#1077;&#1082;&#1086;&#1085;-&#1056;&#1091;&#1089;%2027.02.2025.pdf" TargetMode="External"/><Relationship Id="rId285" Type="http://schemas.openxmlformats.org/officeDocument/2006/relationships/hyperlink" Target="&#1056;&#1044;\&#1064;&#1080;&#1092;&#1088;%200.0%20(&#1042;&#1085;&#1091;&#1090;&#1088;&#1080;%20&#1074;&#1085;&#1077;&#1096;&#1085;&#1077;%20&#1087;&#1083;&#1086;&#1097;%20&#1089;&#1077;&#1090;&#1080;)\&#1069;&#1057;1.&#1057;&#1059;&#1041;%20-%20&#1074;&#1085;&#1091;&#1090;&#1088;&#1080;&#1087;&#1083;&#1086;&#1097;.%20&#1089;&#1077;&#1090;&#1080;%20&#1101;&#1083;&#1077;&#1082;&#1090;&#1088;&#1086;&#1089;&#1085;&#1072;&#1073;\&#1040;&#1085;&#1085;&#1091;&#1083;&#1080;&#1088;&#1086;&#1074;&#1072;&#1085;&#1085;&#1086;" TargetMode="External"/><Relationship Id="rId492" Type="http://schemas.openxmlformats.org/officeDocument/2006/relationships/hyperlink" Target="&#1040;&#1055;&#1055;\2023\&#1040;&#1082;&#1090;%20&#1087;&#1088;&#1080;&#1077;&#1084;&#1072;-&#1087;&#1077;&#1088;&#1077;&#1076;&#1072;&#1095;&#1080;%20&#1056;&#1044;%20&#1055;&#1072;&#1088;&#1082;&#1085;&#1077;&#1092;&#1090;&#1100;%2022.05.2023.pdf" TargetMode="External"/><Relationship Id="rId2173" Type="http://schemas.openxmlformats.org/officeDocument/2006/relationships/hyperlink" Target="&#1053;&#1072;&#1082;&#1083;&#1072;&#1076;&#1085;&#1099;&#1077;\2023\2023%2009%2001%20&#1041;&#1043;&#1048;_5061.pdf" TargetMode="External"/><Relationship Id="rId2380" Type="http://schemas.openxmlformats.org/officeDocument/2006/relationships/hyperlink" Target="&#1040;&#1055;&#1055;\2024\&#1054;&#1054;&#1054;%20&#1058;&#1050;%20&#171;&#1058;&#1077;&#1083;&#1077;&#1089;&#1074;&#1103;&#1079;&#1100;&#187;\2407-3%20&#1040;&#1055;&#1055;%20&#1056;&#1044;%20&#1058;&#1077;&#1083;&#1077;&#1089;&#1074;&#1103;&#1079;&#1100;%2006.08.2024.pdf" TargetMode="External"/><Relationship Id="rId3017" Type="http://schemas.openxmlformats.org/officeDocument/2006/relationships/hyperlink" Target="&#1056;&#1044;/&#1064;&#1080;&#1092;&#1088;%208.1%20(&#1050;&#1055;&#1055;-1%20&#1089;&#1084;&#1086;&#1090;&#1088;%20&#1101;&#1089;&#1090;%20&#1046;&#1044;)/&#1069;&#1054;&#1052;%20-%20&#1101;&#1083;.%20&#1086;&#1089;&#1074;&#1077;&#1097;/&#1040;&#1085;&#1085;&#1091;&#1083;&#1080;&#1088;&#1086;&#1074;&#1072;&#1085;&#1086;" TargetMode="External"/><Relationship Id="rId3224" Type="http://schemas.openxmlformats.org/officeDocument/2006/relationships/hyperlink" Target="&#1057;&#1044;/&#1064;&#1080;&#1092;&#1088;%201.1%20(&#1057;&#1090;&#1072;&#1085;&#1094;&#1080;&#1103;%20&#1088;&#1072;&#1079;&#1075;&#1088;&#1091;&#1079;&#1082;&#1080;%20&#1074;&#1072;&#1075;&#1086;&#1085;&#1086;&#1074;)/&#1050;&#1046;%20-%20&#1082;&#1086;&#1085;&#1089;&#1090;&#1088;%20&#1078;&#1077;&#1083;&#1077;&#1079;&#1086;&#1073;/&#1050;&#1046;07/&#1088;&#1077;&#1074;.&#1040;" TargetMode="External"/><Relationship Id="rId145" Type="http://schemas.openxmlformats.org/officeDocument/2006/relationships/hyperlink" Target="&#1057;&#1044;\&#1064;&#1080;&#1092;&#1088;%202.1.11%20(&#1050;&#1043;%20&#8470;11)\&#1050;&#1046;%20-%20&#1082;&#1086;&#1085;&#1089;&#1090;&#1088;%20&#1078;&#1077;&#1083;&#1077;&#1079;&#1086;&#1073;\&#1050;&#1046;01\&#1048;&#1079;&#1084;.0" TargetMode="External"/><Relationship Id="rId352" Type="http://schemas.openxmlformats.org/officeDocument/2006/relationships/hyperlink" Target="&#1056;&#1044;/&#1064;&#1080;&#1092;&#1088;%201.1,%201.2%20(&#1057;&#1056;&#1042;,%20&#1047;&#1076;&#1072;&#1085;&#1080;&#1077;%20&#1090;&#1088;&#1072;&#1085;&#1089;&#1073;)/&#1057;&#1058;&#1053;%20-%20&#1089;&#1080;&#1089;&#1090;%20&#1090;&#1077;&#1093;&#1085;%20&#1085;&#1072;&#1073;&#1083;" TargetMode="External"/><Relationship Id="rId2033" Type="http://schemas.openxmlformats.org/officeDocument/2006/relationships/hyperlink" Target="&#1056;&#1044;/&#1064;&#1080;&#1092;&#1088;%205.1.6%20(&#1058;&#1055;%20&#8470;6)/&#1069;&#1057;%20-%20&#1101;&#1083;&#1077;&#1082;&#1090;&#1088;&#1086;&#1089;&#1085;&#1072;&#1073;" TargetMode="External"/><Relationship Id="rId2240" Type="http://schemas.openxmlformats.org/officeDocument/2006/relationships/hyperlink" Target="&#1056;&#1044;/&#1064;&#1080;&#1092;&#1088;%205.3%20(&#1050;&#1086;&#1090;&#1077;&#1083;&#1100;&#1085;&#1072;&#1103;)/&#1042;&#1050;%20-%20&#1074;&#1086;&#1076;&#1086;&#1089;&#1085;%20&#1082;&#1072;&#1085;&#1072;&#1083;&#1080;&#1079;" TargetMode="External"/><Relationship Id="rId212" Type="http://schemas.openxmlformats.org/officeDocument/2006/relationships/hyperlink" Target="&#1056;&#1044;/&#1064;&#1080;&#1092;&#1088;%202.1.2,%202.1.7%20(&#1050;&#1043;%20&#8470;2,%207)/&#1050;&#1046;%20-%20&#1082;&#1086;&#1085;&#1089;&#1090;&#1088;%20&#1078;&#1077;&#1083;&#1077;&#1079;&#1086;&#1073;/&#1050;&#1046;02/&#1040;&#1085;&#1085;&#1091;&#1083;&#1080;&#1088;&#1086;&#1074;&#1072;&#1085;&#1086;" TargetMode="External"/><Relationship Id="rId1799" Type="http://schemas.openxmlformats.org/officeDocument/2006/relationships/hyperlink" Target="&#1056;&#1044;/&#1064;&#1080;&#1092;&#1088;%202.2.7%20(&#1055;&#1088;&#1080;&#1074;&#1086;&#1076;&#1085;&#1072;&#1103;%20&#1089;&#1090;&#1072;&#1085;&#1094;&#1080;&#1103;)/&#1040;&#1056;%20-%20&#1072;&#1088;&#1093;&#1080;&#1090;%20&#1088;&#1077;&#1096;/&#1040;&#1085;&#1085;&#1091;&#1083;&#1080;&#1088;&#1086;&#1074;&#1072;&#1085;&#1086;" TargetMode="External"/><Relationship Id="rId2100" Type="http://schemas.openxmlformats.org/officeDocument/2006/relationships/hyperlink" Target="&#1056;&#1044;/&#1064;&#1080;&#1092;&#1088;%205.2.1%20(&#1054;&#1095;&#1080;&#1089;&#1090;&#1085;&#1099;&#1077;%20&#1089;&#1086;&#1086;&#1088;&#1091;&#1078;&#1077;&#1085;&#1080;&#1103;%20&#1082;&#1072;&#1085;&#1072;&#1083;&#1080;&#1079;&#1072;&#1094;&#1080;&#1080;%20&#1069;&#1050;&#1054;&#1057;)/&#1053;&#1042;&#1050;%20-%20&#1074;&#1085;&#1091;&#1090;&#1088;&#1080;&#1087;.%20&#1089;&#1077;&#1090;&#1080;%20&#1042;&#1080;&#1050;/&#1040;&#1085;&#1085;&#1091;&#1083;&#1080;&#1088;&#1086;&#1074;&#1072;&#1085;&#1086;" TargetMode="External"/><Relationship Id="rId1659" Type="http://schemas.openxmlformats.org/officeDocument/2006/relationships/hyperlink" Target="&#1056;&#1044;\&#1064;&#1080;&#1092;&#1088;%208.4%20(&#1050;&#1055;&#1055;%20&#1089;&#1086;%20&#1089;&#1087;&#1077;&#1094;%20&#1087;&#1088;&#1086;&#1093;&#1086;&#1076;)\&#1040;&#1057;&#1059;&#1048;%20-%20&#1072;&#1074;&#1090;&#1086;&#1084;&#1072;&#1090;.%20&#1089;&#1080;&#1089;&#1090;.%20&#1091;&#1095;&#1077;&#1090;&#1072;\&#1040;&#1085;&#1085;&#1091;&#1083;&#1080;&#1088;&#1086;&#1074;&#1072;&#1085;&#1086;" TargetMode="External"/><Relationship Id="rId1866" Type="http://schemas.openxmlformats.org/officeDocument/2006/relationships/hyperlink" Target="&#1056;&#1044;/&#1064;&#1080;&#1092;&#1088;%203.2%20(&#1050;&#1088;&#1099;&#1090;&#1099;&#1081;%20&#1089;&#1082;&#1083;&#1072;&#1076;%20&#8470;2)/&#1042;&#1050;%20-%20&#1074;&#1086;&#1076;&#1086;&#1089;&#1085;%20&#1082;&#1072;&#1085;&#1072;&#1083;&#1080;&#1079;" TargetMode="External"/><Relationship Id="rId2917" Type="http://schemas.openxmlformats.org/officeDocument/2006/relationships/hyperlink" Target="&#1040;&#1055;&#1055;\2023\&#1040;&#1082;&#1090;%20&#1087;&#1088;&#1080;&#1077;&#1084;&#1072;-&#1087;&#1077;&#1088;&#1077;&#1076;&#1072;&#1095;&#1080;%20&#1056;&#1044;%20&#1055;&#1072;&#1088;&#1082;&#1085;&#1077;&#1092;&#1090;&#1100;%2010.07.2023_(2).pdf" TargetMode="External"/><Relationship Id="rId3081" Type="http://schemas.openxmlformats.org/officeDocument/2006/relationships/hyperlink" Target="&#1040;&#1055;&#1055;\2024\&#1057;&#1090;&#1088;&#1086;&#1081;&#1058;&#1077;&#1093;&#1048;&#1084;&#1087;&#1086;&#1088;&#1090;(&#1057;&#1058;&#1048;)\&#1040;&#1055;&#1055;%20&#1056;&#1044;%20&#1057;&#1058;&#1048;%2017.04.2024.pdf" TargetMode="External"/><Relationship Id="rId1519" Type="http://schemas.openxmlformats.org/officeDocument/2006/relationships/hyperlink" Target="&#1056;&#1044;/&#1064;&#1080;&#1092;&#1088;%202.1.2,%202.1.7%20(&#1050;&#1043;%20&#8470;2,%207)/&#1050;&#1052;%20-%20&#1082;&#1086;&#1085;&#1089;&#1090;&#1088;%20&#1084;&#1077;&#1090;&#1072;&#1083;&#1083;/&#1050;&#1052;1%20-%20&#1074;%20&#1086;&#1089;&#1103;&#1093;%201-7/&#1040;&#1085;&#1085;&#1091;&#1083;&#1080;&#1088;&#1086;&#1074;&#1072;&#1085;&#1086;" TargetMode="External"/><Relationship Id="rId1726" Type="http://schemas.openxmlformats.org/officeDocument/2006/relationships/hyperlink" Target="&#1056;&#1044;/&#1064;&#1080;&#1092;&#1088;%202.2.3%20(&#1055;&#1077;&#1088;&#1077;&#1089;&#1099;&#1087;&#1085;&#1072;&#1103;%20&#1089;&#1090;&#1072;&#1085;&#1094;%20&#8470;3)/&#1054;&#1047;&#1050;%20-%20&#1086;&#1075;&#1085;&#1077;&#1079;&#1072;&#1097;/&#1040;&#1085;&#1085;&#1091;&#1083;&#1080;&#1088;&#1086;&#1074;&#1072;&#1085;&#1086;" TargetMode="External"/><Relationship Id="rId1933" Type="http://schemas.openxmlformats.org/officeDocument/2006/relationships/hyperlink" Target="&#1056;&#1044;/&#1064;&#1080;&#1092;&#1088;%203.3.%20(&#1050;&#1091;&#1087;&#1086;&#1083;&#1100;&#1085;&#1099;&#1077;%20&#1089;&#1082;&#1083;&#1072;&#1076;&#1099;%203.3.1...3.3.8)/3.3/&#1050;&#1046;%20-%20&#1082;&#1086;&#1085;&#1089;&#1090;&#1088;%20&#1078;&#1077;&#1083;&#1077;&#1079;&#1086;&#1073;/&#1050;&#1046;02.&#1057;&#1059;&#1041;%20-%20&#1090;&#1086;&#1085;&#1085;&#1077;&#1083;&#1080;/&#1040;&#1085;&#1085;&#1091;&#1083;&#1080;&#1088;&#1086;&#1074;&#1072;&#1085;&#1086;" TargetMode="External"/><Relationship Id="rId18" Type="http://schemas.openxmlformats.org/officeDocument/2006/relationships/hyperlink" Target="&#1056;&#1044;/&#1064;&#1080;&#1092;&#1088;%205.2.3%20(&#1053;&#1072;&#1089;&#1086;&#1089;&#1085;%20&#1089;&#1090;%20&#1087;&#1086;&#1078;&#1072;&#1088;&#1086;&#1090;)/&#1055;&#1057;.&#1057;&#1059;&#1041;%20-%20&#1087;&#1088;&#1086;&#1090;&#1080;&#1074;&#1086;&#1087;%20&#1072;&#1074;&#1090;/&#1040;&#1085;&#1085;&#1091;&#1083;&#1080;&#1088;" TargetMode="External"/><Relationship Id="rId679" Type="http://schemas.openxmlformats.org/officeDocument/2006/relationships/hyperlink" Target="&#1040;&#1055;&#1055;\2024\&#1040;&#1055;&#1055;%20&#1056;&#1044;%20&#1055;&#1072;&#1088;&#1082;&#1085;&#1077;&#1092;&#1090;&#1100;%2029.02.2024.pdf" TargetMode="External"/><Relationship Id="rId886" Type="http://schemas.openxmlformats.org/officeDocument/2006/relationships/hyperlink" Target="&#1056;&#1044;\&#1064;&#1080;&#1092;&#1088;%202.1.5%20(&#1050;&#1043;%20&#8470;5)\&#1050;&#1052;%20-%20&#1082;&#1086;&#1085;&#1089;&#1090;&#1088;%20&#1084;&#1077;&#1090;&#1072;&#1083;&#1083;" TargetMode="External"/><Relationship Id="rId2567" Type="http://schemas.openxmlformats.org/officeDocument/2006/relationships/hyperlink" Target="&#1056;&#1044;/&#1064;&#1080;&#1092;&#1088;%208.1%20(&#1050;&#1055;&#1055;-1%20&#1089;&#1084;&#1086;&#1090;&#1088;%20&#1101;&#1089;&#1090;%20&#1046;&#1044;)/&#1040;&#1056;%20-%20&#1072;&#1088;&#1093;&#1080;&#1090;%20&#1088;&#1077;&#1096;/&#1040;&#1085;&#1085;&#1091;&#1083;&#1080;&#1088;&#1086;&#1074;&#1072;&#1085;&#1086;" TargetMode="External"/><Relationship Id="rId2774" Type="http://schemas.openxmlformats.org/officeDocument/2006/relationships/hyperlink" Target="&#1053;&#1072;&#1082;&#1083;&#1072;&#1076;&#1085;&#1099;&#1077;\2023\2023%2007%2017%202.pdf" TargetMode="External"/><Relationship Id="rId2" Type="http://schemas.openxmlformats.org/officeDocument/2006/relationships/hyperlink" Target="../../../KRK_&#1059;&#1087;&#1088;&#1072;&#1074;&#1083;&#1077;&#1085;&#1080;&#1077;_&#1090;&#1077;&#1093;&#1085;&#1080;&#1095;&#1077;&#1089;&#1082;&#1086;&#1081;_&#1101;&#1082;&#1089;&#1087;&#1077;&#1088;&#1090;&#1080;&#1079;&#1099;_&#1040;&#1054;_&#1053;&#1058;&#1050;/&#1057;&#1087;&#1077;&#1094;&#1080;&#1072;&#1083;&#1080;&#1089;&#1090;&#1099;/OshchepkovaNV/AppData/Roaming/Microsoft/AppData/Local/Microsoft/Windows/INetCache/Content.Outlook/916JRJA5/&#1048;&#1089;&#1087;&#1086;&#1083;&#1085;&#1080;&#1090;&#1077;&#1083;&#1100;&#1085;&#1072;&#1103;%20&#1076;&#1086;&#1082;&#1091;&#1084;&#1077;&#1085;&#1090;&#1072;&#1094;&#1080;&#1103;" TargetMode="External"/><Relationship Id="rId539" Type="http://schemas.openxmlformats.org/officeDocument/2006/relationships/hyperlink" Target="&#1040;&#1055;&#1055;\2023\&#1040;&#1082;&#1090;%20&#1087;&#1088;&#1080;&#1077;&#1084;&#1072;-&#1087;&#1077;&#1088;&#1077;&#1076;&#1072;&#1095;&#1080;%20&#1056;&#1044;%20&#1055;&#1072;&#1088;&#1082;&#1085;&#1077;&#1092;&#1090;&#1100;%2019.09.2023.pdf" TargetMode="External"/><Relationship Id="rId746" Type="http://schemas.openxmlformats.org/officeDocument/2006/relationships/hyperlink" Target="&#1053;&#1072;&#1082;&#1083;&#1072;&#1076;&#1085;&#1099;&#1077;\2023\2023%2011%2015%20&#1041;&#1043;&#1048;_6860.pdf" TargetMode="External"/><Relationship Id="rId1169" Type="http://schemas.openxmlformats.org/officeDocument/2006/relationships/hyperlink" Target="&#1056;&#1044;/&#1064;&#1080;&#1092;&#1088;%203.2%20(&#1050;&#1088;&#1099;&#1090;&#1099;&#1081;%20&#1089;&#1082;&#1083;&#1072;&#1076;%20&#8470;2)/&#1050;&#1044;%20-%20&#1082;&#1086;&#1085;&#1089;&#1090;&#1088;%20&#1076;&#1077;&#1088;&#1077;&#1074;/&#1040;&#1085;&#1085;&#1091;&#1083;&#1080;&#1088;&#1086;&#1074;&#1072;&#1085;&#1086;" TargetMode="External"/><Relationship Id="rId1376" Type="http://schemas.openxmlformats.org/officeDocument/2006/relationships/hyperlink" Target="&#1057;&#1044;/&#1064;&#1080;&#1092;&#1088;%201.1%20(&#1057;&#1090;&#1072;&#1085;&#1094;&#1080;&#1103;%20&#1088;&#1072;&#1079;&#1075;&#1088;&#1091;&#1079;&#1082;&#1080;%20&#1074;&#1072;&#1075;&#1086;&#1085;&#1086;&#1074;)/&#1042;&#1057;%20-%20&#1074;&#1086;&#1079;&#1076;&#1091;&#1093;&#1086;&#1089;&#1085;&#1072;&#1073;&#1078;&#1077;&#1085;/&#1088;&#1077;&#1074;.&#1042;" TargetMode="External"/><Relationship Id="rId1583" Type="http://schemas.openxmlformats.org/officeDocument/2006/relationships/hyperlink" Target="&#1056;&#1044;\&#1064;&#1080;&#1092;&#1088;%202.1.8,%202.1.9,%202.1.10%20(&#1042;&#1086;&#1079;&#1076;&#1091;&#1093;&#1086;&#1089;&#1085;&#1072;&#1073;&#1078;%20&#1050;&#1043;%20&#8470;8,9,10)\&#1042;&#1057;%20-%20&#1074;&#1086;&#1079;&#1076;&#1091;&#1093;&#1086;&#1089;&#1085;&#1072;&#1073;&#1078;&#1077;&#1085;&#1080;&#1077;%20&#1050;&#1043;%20&#8470;8,9,10\&#1040;&#1085;&#1085;&#1091;&#1083;&#1080;&#1088;&#1086;&#1074;&#1072;&#1085;&#1086;" TargetMode="External"/><Relationship Id="rId2427" Type="http://schemas.openxmlformats.org/officeDocument/2006/relationships/hyperlink" Target="&#1053;&#1072;&#1082;&#1083;&#1072;&#1076;&#1085;&#1099;&#1077;\2023\2023%2010%2009%20&#1041;&#1043;&#1048;_5951.pdf" TargetMode="External"/><Relationship Id="rId2981" Type="http://schemas.openxmlformats.org/officeDocument/2006/relationships/hyperlink" Target="&#1057;&#1044;/&#1064;&#1080;&#1092;&#1088;%202.1.3%20(&#1050;&#1043;%20&#8470;3)/&#1050;&#1052;%20-%20&#1082;&#1086;&#1085;&#1089;&#1090;&#1088;&#1091;&#1082;&#1094;.%20&#1084;&#1077;&#1090;&#1072;&#1083;&#1083;"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KRK_&#1059;&#1087;&#1088;&#1072;&#1074;&#1083;&#1077;&#1085;&#1080;&#1077;_&#1090;&#1077;&#1093;&#1085;&#1080;&#1095;&#1077;&#1089;&#1082;&#1086;&#1081;_&#1101;&#1082;&#1089;&#1087;&#1077;&#1088;&#1090;&#1080;&#1079;&#1099;_&#1040;&#1054;_&#1053;&#1058;&#1050;\&#1057;&#1087;&#1077;&#1094;&#1080;&#1072;&#1083;&#1080;&#1089;&#1090;&#1099;\OshchepkovaNV\AppData\Roaming\Microsoft\AppData\Local\Microsoft\Windows\INetCache\Content.Outlook\916JRJA5\&#1055;&#1088;&#1086;&#1077;&#1082;&#1090;&#1085;&#1099;&#1081;%20&#1080;&#1085;&#1089;&#1090;&#1080;&#1090;&#1091;&#1090;%20&#1086;&#1087;&#1083;&#1072;&#1090;&#1072;"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1%20&#1057;&#1080;&#1089;.%20&#1101;&#1083;&#1077;&#1082;&#1090;&#1088;&#1086;&#1089;/8.4-&#1048;&#1054;&#1057;1.2.&#1057;&#1059;&#1041;" TargetMode="External"/><Relationship Id="rId21"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48;&#1079;&#1099;&#1089;&#1082;&#1072;&#1085;&#1080;&#1103;/1632-2021-00-&#1048;&#1043;&#1048;%20&#1075;&#1077;&#1086;&#1083;&#1086;&#1075;&#1080;&#1103;" TargetMode="External"/><Relationship Id="rId42"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8%20&#1052;&#1077;&#1088;&#1086;&#1087;%20&#1087;&#1086;%20&#1086;&#1093;&#1088;&#1072;&#1085;&#1077;%20&#1086;&#1082;&#1088;.%20&#1089;&#1088;&#1077;&#1076;&#1099;\00-&#1054;&#1054;&#1057;1.3" TargetMode="External"/><Relationship Id="rId63"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5%20&#1057;&#1077;&#1090;&#1080;%20&#1089;&#1074;&#1103;&#1079;&#1080;/00-&#1048;&#1054;&#1057;5.10.&#1057;&#1059;&#1041;" TargetMode="External"/><Relationship Id="rId84"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5%20&#1057;&#1077;&#1090;&#1080;%20&#1089;&#1074;&#1103;&#1079;&#1080;/00-&#1048;&#1054;&#1057;5.33.&#1057;&#1059;&#1041;" TargetMode="External"/><Relationship Id="rId138"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4%20&#1050;&#1086;&#1085;&#1089;&#1090;.%20&#1080;%20&#1086;&#1073;&#1098;&#1077;&#1084;&#1085;&#1086;-&#1087;&#1083;&#1072;&#1085;&#1080;&#1088;.%20&#1088;&#1077;&#1096;&#1077;&#1085;/3.3-&#1050;&#1056;" TargetMode="External"/><Relationship Id="rId159"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1%20&#1055;&#1086;&#1103;&#1089;&#1085;&#1080;&#1090;.%20&#1079;&#1072;&#1087;&#1080;&#1089;&#1082;&#1072;\&#1040;&#1085;&#1085;&#1091;&#1083;&#1080;&#1088;&#1086;&#1074;&#1072;&#1085;" TargetMode="External"/><Relationship Id="rId107"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2%20&#1057;&#1080;&#1089;.%20&#1074;&#1086;&#1076;/02-&#1048;&#1054;&#1057;2" TargetMode="External"/><Relationship Id="rId11"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3%20&#1040;&#1088;&#1093;&#1080;&#1090;&#1077;&#1082;.%20&#1088;&#1077;&#1096;&#1077;&#1085;&#1080;&#1103;/5.4-&#1040;&#1056;" TargetMode="External"/><Relationship Id="rId32"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12%20&#1048;&#1085;&#1072;&#1103;%20&#1076;&#1086;&#1082;-&#1094;&#1080;&#1103;/00-&#1043;&#1054;&#1063;&#1057;.&#1057;&#1059;&#1041;" TargetMode="External"/><Relationship Id="rId53"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6%20&#1058;&#1077;&#1093;.%20&#1088;&#1077;&#1096;-&#1103;/00-&#1048;&#1054;&#1057;6.8" TargetMode="External"/><Relationship Id="rId74"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5%20&#1057;&#1077;&#1090;&#1080;%20&#1089;&#1074;&#1103;&#1079;&#1080;/00-&#1048;&#1054;&#1057;5.23.&#1057;&#1059;&#1041;" TargetMode="External"/><Relationship Id="rId128"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4%20&#1050;&#1086;&#1085;&#1089;&#1090;.%20&#1080;%20&#1086;&#1073;&#1098;&#1077;&#1084;&#1085;&#1086;-&#1087;&#1083;&#1072;&#1085;&#1080;&#1088;.%20&#1088;&#1077;&#1096;&#1077;&#1085;/3.1-&#1050;&#1056;3.1" TargetMode="External"/><Relationship Id="rId149"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3%20&#1040;&#1088;&#1093;&#1080;&#1090;&#1077;&#1082;.%20&#1088;&#1077;&#1096;&#1077;&#1085;&#1080;&#1103;\02-&#1040;&#1056;" TargetMode="External"/><Relationship Id="rId5"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4\&#1056;&#1077;&#1074;.&#1040;" TargetMode="External"/><Relationship Id="rId95"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3%20&#1057;&#1080;&#1089;.%20&#1074;&#1086;&#1076;&#1086;&#1086;&#1090;/6.1-&#1048;&#1054;&#1057;3" TargetMode="External"/><Relationship Id="rId160"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47;&#1072;&#1082;&#1083;&#1102;&#1095;&#1077;&#1085;&#1080;&#1077;/&#1047;&#1072;&#1082;&#1083;&#1102;&#1095;&#1077;&#1085;&#1080;&#1077;%20&#1056;&#1055;&#1053;" TargetMode="External"/><Relationship Id="rId22"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48;&#1079;&#1099;&#1089;&#1082;&#1072;&#1085;&#1080;&#1103;/1632-2021-00-&#1048;&#1043;&#1048;%20&#1075;&#1077;&#1086;&#1083;&#1086;&#1075;&#1080;&#1103;" TargetMode="External"/><Relationship Id="rId43"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8%20&#1052;&#1077;&#1088;&#1086;&#1087;%20&#1087;&#1086;%20&#1086;&#1093;&#1088;&#1072;&#1085;&#1077;%20&#1086;&#1082;&#1088;.%20&#1089;&#1088;&#1077;&#1076;&#1099;\00-&#1054;&#1054;&#1057;1.4" TargetMode="External"/><Relationship Id="rId64"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5%20&#1057;&#1077;&#1090;&#1080;%20&#1089;&#1074;&#1103;&#1079;&#1080;/00-&#1048;&#1054;&#1057;5.11.&#1057;&#1059;&#1041;" TargetMode="External"/><Relationship Id="rId118"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1%20&#1057;&#1080;&#1089;.%20&#1101;&#1083;&#1077;&#1082;&#1090;&#1088;&#1086;&#1089;/8.4-&#1048;&#1054;&#1057;1.3.&#1057;&#1059;&#1041;" TargetMode="External"/><Relationship Id="rId139"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4%20&#1050;&#1056;/8.1,%208.2,%208.3-&#1050;&#1056;" TargetMode="External"/><Relationship Id="rId85"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4%20&#1054;,%20&#1042;&#1080;&#1050;,%20&#1090;&#1077;&#1087;.%20&#1089;&#1077;&#1090;&#1080;/6.1-&#1048;&#1054;&#1057;4" TargetMode="External"/><Relationship Id="rId150"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3%20&#1040;&#1088;&#1093;&#1080;&#1090;&#1077;&#1082;.%20&#1088;&#1077;&#1096;&#1077;&#1085;&#1080;&#1103;\3.1,%203.2-&#1040;&#1056;" TargetMode="External"/><Relationship Id="rId12"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4%20&#1050;&#1086;&#1085;&#1089;&#1090;.%20&#1080;%20&#1086;&#1073;&#1098;&#1077;&#1084;&#1085;&#1086;-&#1087;&#1083;&#1072;&#1085;&#1080;&#1088;.%20&#1088;&#1077;&#1096;&#1077;&#1085;/5.4-&#1050;&#1056;" TargetMode="External"/><Relationship Id="rId17"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3%20&#1057;&#1080;&#1089;.%20&#1074;&#1086;&#1076;&#1086;&#1086;&#1090;/00-&#1048;&#1054;&#1057;3" TargetMode="External"/><Relationship Id="rId33"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12%20&#1048;&#1085;&#1072;&#1103;%20&#1076;&#1086;&#1082;-&#1094;&#1080;&#1103;/00-&#1052;&#1055;&#1058;.&#1057;&#1059;&#1041;" TargetMode="External"/><Relationship Id="rId38"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9%20&#1052;&#1077;&#1088;&#1086;&#1087;%20&#1087;&#1086;%20&#1086;&#1073;&#1077;&#1089;%20&#1087;&#1086;&#1078;&#1072;&#1088;%20&#1073;&#1077;&#1079;&#1086;&#1087;&#1072;&#1089;\00-&#1055;&#1041;1.&#1057;&#1059;&#1041;" TargetMode="External"/><Relationship Id="rId59"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5%20&#1057;&#1077;&#1090;&#1080;%20&#1089;&#1074;&#1103;&#1079;&#1080;/00-&#1048;&#1054;&#1057;5.6.&#1057;&#1059;&#1041;" TargetMode="External"/><Relationship Id="rId103"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2%20&#1057;&#1080;&#1089;.%20&#1074;&#1086;&#1076;/00-&#1048;&#1054;&#1057;2" TargetMode="External"/><Relationship Id="rId108"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2%20&#1057;&#1080;&#1089;.%20&#1074;&#1086;&#1076;/03-&#1048;&#1054;&#1057;2" TargetMode="External"/><Relationship Id="rId124"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4%20&#1050;&#1086;&#1085;&#1089;&#1090;.%20&#1080;%20&#1086;&#1073;&#1098;&#1077;&#1084;&#1085;&#1086;-&#1087;&#1083;&#1072;&#1085;&#1080;&#1088;.%20&#1088;&#1077;&#1096;&#1077;&#1085;/01-&#1050;&#1056;" TargetMode="External"/><Relationship Id="rId129"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4%20&#1050;&#1086;&#1085;&#1089;&#1090;.%20&#1080;%20&#1086;&#1073;&#1098;&#1077;&#1084;&#1085;&#1086;-&#1087;&#1083;&#1072;&#1085;&#1080;&#1088;.%20&#1088;&#1077;&#1096;&#1077;&#1085;/3.1-&#1050;&#1056;3.2" TargetMode="External"/><Relationship Id="rId54"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6%20&#1058;&#1077;&#1093;.%20&#1088;&#1077;&#1096;-&#1103;/00-&#1048;&#1054;&#1057;6.9" TargetMode="External"/><Relationship Id="rId70"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5%20&#1057;&#1077;&#1090;&#1080;%20&#1089;&#1074;&#1103;&#1079;&#1080;/00-&#1048;&#1054;&#1057;5.18.&#1057;&#1059;&#1041;" TargetMode="External"/><Relationship Id="rId75"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5%20&#1057;&#1077;&#1090;&#1080;%20&#1089;&#1074;&#1103;&#1079;&#1080;/00-&#1048;&#1054;&#1057;5.24.&#1057;&#1059;&#1041;" TargetMode="External"/><Relationship Id="rId91"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4%20&#1054;,%20&#1042;&#1080;&#1050;,%20&#1090;&#1077;&#1087;.%20&#1089;&#1077;&#1090;&#1080;/8.4-&#1048;&#1054;&#1057;4" TargetMode="External"/><Relationship Id="rId96"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3%20&#1057;&#1080;&#1089;.%20&#1074;&#1086;&#1076;&#1086;&#1086;&#1090;/7.1-&#1048;&#1054;&#1057;&#1047;" TargetMode="External"/><Relationship Id="rId140"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4%20&#1050;&#1086;&#1085;&#1089;&#1090;.%20&#1080;%20&#1086;&#1073;&#1098;&#1077;&#1084;&#1085;&#1086;-&#1087;&#1083;&#1072;&#1085;&#1080;&#1088;.%20&#1088;&#1077;&#1096;&#1077;&#1085;/8.4-&#1050;&#1056;" TargetMode="External"/><Relationship Id="rId145"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4%20&#1050;&#1086;&#1085;&#1089;&#1090;.%20&#1080;%20&#1086;&#1073;&#1098;&#1077;&#1084;&#1085;&#1086;-&#1087;&#1083;&#1072;&#1085;&#1080;&#1088;.%20&#1088;&#1077;&#1096;&#1077;&#1085;/5.3-&#1050;&#1056;.&#1057;&#1059;&#1041;" TargetMode="External"/><Relationship Id="rId161" Type="http://schemas.openxmlformats.org/officeDocument/2006/relationships/hyperlink" Target="&#1055;&#1044;/&#1055;&#1088;&#1086;&#1077;&#1082;&#1090;&#1085;&#1072;&#1103;%20&#1076;&#1086;&#1082;&#1091;&#1084;&#1077;&#1085;&#1090;&#1072;&#1094;&#1080;&#1103;/1632%20(314-21-82&#1040;)%20&#1041;&#1077;&#1088;&#1077;&#1075;&#1086;&#1074;&#1099;&#1077;%20&#1086;&#1073;&#1098;&#1077;&#1082;&#1090;&#1099;/&#1047;&#1072;&#1082;&#1083;&#1102;&#1095;&#1077;&#1085;&#1080;&#1077;%20&#1101;&#1082;&#1089;&#1087;&#1077;&#1088;&#1090;&#1080;&#1079;&#1099;" TargetMode="External"/><Relationship Id="rId1" Type="http://schemas.openxmlformats.org/officeDocument/2006/relationships/hyperlink" Target="../../../KRK_&#1059;&#1087;&#1088;&#1072;&#1074;&#1083;&#1077;&#1085;&#1080;&#1077;_&#1090;&#1077;&#1093;&#1085;&#1080;&#1095;&#1077;&#1089;&#1082;&#1086;&#1081;_&#1101;&#1082;&#1089;&#1087;&#1077;&#1088;&#1090;&#1080;&#1079;&#1099;_&#1040;&#1054;_&#1053;&#1058;&#1050;/&#1057;&#1087;&#1077;&#1094;&#1080;&#1072;&#1083;&#1080;&#1089;&#1090;&#1099;/OshchepkovaNV/AppData/Roaming/Microsoft/AppData/Local/Microsoft/Windows/INetCache/Content.Outlook/916JRJA5/&#1055;&#1088;&#1086;&#1077;&#1082;&#1090;&#1085;&#1099;&#1081;%20&#1080;&#1085;&#1089;&#1090;&#1080;&#1090;&#1091;&#1090;%20&#1086;&#1087;&#1083;&#1072;&#1090;&#1072;" TargetMode="External"/><Relationship Id="rId6"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4\&#1056;&#1077;&#1074;.&#1040;" TargetMode="External"/><Relationship Id="rId23"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48;&#1079;&#1099;&#1089;&#1082;&#1072;&#1085;&#1080;&#1103;/1632-2021-00-&#1048;&#1043;&#1048;%20&#1075;&#1077;&#1086;&#1083;&#1086;&#1075;&#1080;&#1103;" TargetMode="External"/><Relationship Id="rId28"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48;&#1079;&#1099;&#1089;&#1082;&#1072;&#1085;&#1080;&#1103;/1632-2021-00-&#1048;&#1069;&#1048;%20&#1101;&#1082;&#1086;&#1083;&#1086;&#1075;&#1080;&#1103;" TargetMode="External"/><Relationship Id="rId49"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6%20&#1058;&#1077;&#1093;.%20&#1088;&#1077;&#1096;-&#1103;/00-&#1048;&#1054;&#1057;6.4" TargetMode="External"/><Relationship Id="rId114"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1%20&#1057;&#1080;&#1089;.%20&#1101;&#1083;&#1077;&#1082;&#1090;&#1088;&#1086;&#1089;/01...03-&#1048;&#1054;&#1057;1" TargetMode="External"/><Relationship Id="rId119"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1%20&#1057;&#1080;&#1089;.%20&#1101;&#1083;&#1077;&#1082;&#1090;&#1088;&#1086;&#1089;/8.4-&#1048;&#1054;&#1057;1.4.&#1057;&#1059;&#1041;" TargetMode="External"/><Relationship Id="rId44"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6%20&#1055;&#1054;&#1057;/&#1040;&#1085;&#1085;&#1091;&#1083;&#1080;&#1088;" TargetMode="External"/><Relationship Id="rId60"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5%20&#1057;&#1077;&#1090;&#1080;%20&#1089;&#1074;&#1103;&#1079;&#1080;/00-&#1048;&#1054;&#1057;5.7.&#1057;&#1059;&#1041;" TargetMode="External"/><Relationship Id="rId65"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5%20&#1057;&#1077;&#1090;&#1080;%20&#1089;&#1074;&#1103;&#1079;&#1080;/00-&#1048;&#1054;&#1057;5.12.&#1057;&#1059;&#1041;" TargetMode="External"/><Relationship Id="rId81"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5%20&#1057;&#1077;&#1090;&#1080;%20&#1089;&#1074;&#1103;&#1079;&#1080;/00-&#1048;&#1054;&#1057;5.30.&#1057;&#1059;&#1041;" TargetMode="External"/><Relationship Id="rId86"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4%20&#1054;,%20&#1042;&#1080;&#1050;,%20&#1090;&#1077;&#1087;.%20&#1089;&#1077;&#1090;&#1080;/7.1-&#1048;&#1054;&#1057;4" TargetMode="External"/><Relationship Id="rId130"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4%20&#1050;&#1086;&#1085;&#1089;&#1090;.%20&#1080;%20&#1086;&#1073;&#1098;&#1077;&#1084;&#1085;&#1086;-&#1087;&#1083;&#1072;&#1085;&#1080;&#1088;.%20&#1088;&#1077;&#1096;&#1077;&#1085;/3.1-&#1050;&#1056;3.3" TargetMode="External"/><Relationship Id="rId135"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4%20&#1050;&#1086;&#1085;&#1089;&#1090;.%20&#1080;%20&#1086;&#1073;&#1098;&#1077;&#1084;&#1085;&#1086;-&#1087;&#1083;&#1072;&#1085;&#1080;&#1088;.%20&#1088;&#1077;&#1096;&#1077;&#1085;/3.2-&#1050;&#1056;6.2" TargetMode="External"/><Relationship Id="rId151"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3%20&#1040;&#1088;&#1093;&#1080;&#1090;&#1077;&#1082;.%20&#1088;&#1077;&#1096;&#1077;&#1085;&#1080;&#1103;/3.3-&#1040;&#1056;" TargetMode="External"/><Relationship Id="rId156"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2%20&#1057;&#1093;&#1077;&#1084;&#1072;%20&#1087;&#1083;&#1072;&#1085;.%20&#1086;&#1088;&#1075;&#1072;&#1085;.%20&#1079;&#1077;&#1084;&#1077;&#1083;&#1100;&#1085;&#1086;&#1075;&#1086;%20&#1091;&#1095;&#1072;&#1089;&#1090;&#1082;&#1072;/&#1055;&#1047;&#1059;1/&#1055;&#1047;&#1059;1" TargetMode="External"/><Relationship Id="rId13"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4%20&#1050;&#1086;&#1085;&#1089;&#1090;.%20&#1080;%20&#1086;&#1073;&#1098;&#1077;&#1084;&#1085;&#1086;-&#1087;&#1083;&#1072;&#1085;&#1080;&#1088;.%20&#1088;&#1077;&#1096;&#1077;&#1085;/5.1.1-&#1050;&#1056;" TargetMode="External"/><Relationship Id="rId18"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6%20&#1055;&#1054;&#1057;\&#1056;&#1072;&#1079;&#1076;&#1077;&#1083;%20&#1055;&#1044;%20N6%20&#1090;&#1086;&#1084;%206%20&#1080;&#1079;&#1084;.%203_1632-2021-00-&#1055;&#1054;&#1057;" TargetMode="External"/><Relationship Id="rId39"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9%20&#1052;&#1077;&#1088;&#1086;&#1087;%20&#1087;&#1086;%20&#1086;&#1073;&#1077;&#1089;%20&#1087;&#1086;&#1078;&#1072;&#1088;%20&#1073;&#1077;&#1079;&#1086;&#1087;&#1072;&#1089;\00-&#1055;&#1041;2.&#1057;&#1059;&#1041;" TargetMode="External"/><Relationship Id="rId109"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2%20&#1057;&#1080;&#1089;.%20&#1074;&#1086;&#1076;\8.1,%208.2,%208.3-&#1048;&#1054;&#1057;2" TargetMode="External"/><Relationship Id="rId34"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12%20&#1048;&#1085;&#1072;&#1103;%20&#1076;&#1086;&#1082;-&#1094;&#1080;&#1103;/00-&#1052;&#1058;&#1041;.&#1057;&#1059;&#1041;" TargetMode="External"/><Relationship Id="rId50"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6%20&#1058;&#1077;&#1093;.%20&#1088;&#1077;&#1096;-&#1103;/00-&#1048;&#1054;&#1057;6.5" TargetMode="External"/><Relationship Id="rId55"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5%20&#1057;&#1077;&#1090;&#1080;%20&#1089;&#1074;&#1103;&#1079;&#1080;/00-&#1048;&#1054;&#1057;5.1.&#1057;&#1059;&#1041;" TargetMode="External"/><Relationship Id="rId76"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5%20&#1057;&#1077;&#1090;&#1080;%20&#1089;&#1074;&#1103;&#1079;&#1080;/00-&#1048;&#1054;&#1057;5.25.&#1057;&#1059;&#1041;" TargetMode="External"/><Relationship Id="rId97"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3%20&#1057;&#1080;&#1089;.%20&#1074;&#1086;&#1076;&#1086;&#1086;&#1090;/01-&#1048;&#1054;&#1057;3" TargetMode="External"/><Relationship Id="rId104"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2%20&#1057;&#1080;&#1089;.%20&#1074;&#1086;&#1076;/6.1-&#1048;&#1054;&#1057;2" TargetMode="External"/><Relationship Id="rId120"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1%20&#1057;&#1080;&#1089;.%20&#1101;&#1083;&#1077;&#1082;&#1090;&#1088;&#1086;&#1089;/8.4-&#1048;&#1054;&#1057;1.5.&#1057;&#1059;&#1041;" TargetMode="External"/><Relationship Id="rId125"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4%20&#1050;&#1086;&#1085;&#1089;&#1090;.%20&#1080;%20&#1086;&#1073;&#1098;&#1077;&#1084;&#1085;&#1086;-&#1087;&#1083;&#1072;&#1085;&#1080;&#1088;.%20&#1088;&#1077;&#1096;&#1077;&#1085;/02-&#1050;&#1056;" TargetMode="External"/><Relationship Id="rId141"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4%20&#1050;&#1086;&#1085;&#1089;&#1090;.%20&#1080;%20&#1086;&#1073;&#1098;&#1077;&#1084;&#1085;&#1086;-&#1087;&#1083;&#1072;&#1085;&#1080;&#1088;.%20&#1088;&#1077;&#1096;&#1077;&#1085;/5.1-&#1050;&#1056;" TargetMode="External"/><Relationship Id="rId146"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3%20&#1040;&#1088;&#1093;&#1080;&#1090;&#1077;&#1082;.%20&#1088;&#1077;&#1096;&#1077;&#1085;&#1080;&#1103;/6.1-&#1040;&#1056;" TargetMode="External"/><Relationship Id="rId7"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1%20&#1057;&#1080;&#1089;.%20&#1101;&#1083;&#1077;&#1082;&#1090;&#1088;&#1086;&#1089;/00-&#1048;&#1054;&#1057;01/&#1040;&#1085;&#1085;&#1091;&#1083;&#1080;&#1088;" TargetMode="External"/><Relationship Id="rId71"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5%20&#1057;&#1077;&#1090;&#1080;%20&#1089;&#1074;&#1103;&#1079;&#1080;/00-&#1048;&#1054;&#1057;5.19.&#1057;&#1059;&#1041;" TargetMode="External"/><Relationship Id="rId92"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4%20&#1054;,%20&#1042;&#1080;&#1050;,%20&#1090;&#1077;&#1087;.%20&#1089;&#1077;&#1090;&#1080;/5.3-&#1048;&#1054;&#1057;4" TargetMode="External"/><Relationship Id="rId162"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7%20&#1057;&#1080;&#1089;.%20&#1075;&#1072;&#1079;&#1086;&#1089;&#1085;&#1072;&#1073;/5.3-&#1048;&#1054;&#1057;7.2" TargetMode="External"/><Relationship Id="rId2" Type="http://schemas.openxmlformats.org/officeDocument/2006/relationships/hyperlink" Target="../../../KRK_&#1059;&#1087;&#1088;&#1072;&#1074;&#1083;&#1077;&#1085;&#1080;&#1077;_&#1090;&#1077;&#1093;&#1085;&#1080;&#1095;&#1077;&#1089;&#1082;&#1086;&#1081;_&#1101;&#1082;&#1089;&#1087;&#1077;&#1088;&#1090;&#1080;&#1079;&#1099;_&#1040;&#1054;_&#1053;&#1058;&#1050;/&#1057;&#1087;&#1077;&#1094;&#1080;&#1072;&#1083;&#1080;&#1089;&#1090;&#1099;/OshchepkovaNV/AppData/Roaming/Microsoft/AppData/Local/Microsoft/Windows/INetCache/Content.Outlook/916JRJA5/&#1048;&#1089;&#1087;&#1086;&#1083;&#1085;&#1080;&#1090;&#1077;&#1083;&#1100;&#1085;&#1072;&#1103;%20&#1076;&#1086;&#1082;&#1091;&#1084;&#1077;&#1085;&#1090;&#1072;&#1094;&#1080;&#1103;" TargetMode="External"/><Relationship Id="rId29"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48;&#1079;&#1099;&#1089;&#1082;&#1072;&#1085;&#1080;&#1103;/1632-2021-00-&#1048;&#1069;&#1048;%20&#1101;&#1082;&#1086;&#1083;&#1086;&#1075;&#1080;&#1103;" TargetMode="External"/><Relationship Id="rId24"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48;&#1079;&#1099;&#1089;&#1082;&#1072;&#1085;&#1080;&#1103;/1632-2021-00-&#1048;&#1043;&#1048;%20&#1075;&#1077;&#1086;&#1083;&#1086;&#1075;&#1080;&#1103;" TargetMode="External"/><Relationship Id="rId40"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8%20&#1052;&#1077;&#1088;&#1086;&#1087;%20&#1087;&#1086;%20&#1086;&#1093;&#1088;&#1072;&#1085;&#1077;%20&#1086;&#1082;&#1088;.%20&#1089;&#1088;&#1077;&#1076;&#1099;\00-&#1054;&#1054;&#1057;1.1" TargetMode="External"/><Relationship Id="rId45"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7%20&#1057;&#1080;&#1089;.%20&#1075;&#1072;&#1079;&#1086;&#1089;&#1085;&#1072;&#1073;/5.3-&#1048;&#1054;&#1057;7.1" TargetMode="External"/><Relationship Id="rId66"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5%20&#1057;&#1077;&#1090;&#1080;%20&#1089;&#1074;&#1103;&#1079;&#1080;/00-&#1048;&#1054;&#1057;5.13.&#1057;&#1059;&#1041;" TargetMode="External"/><Relationship Id="rId87"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4%20&#1054;,%20&#1042;&#1080;&#1050;,%20&#1090;&#1077;&#1087;.%20&#1089;&#1077;&#1090;&#1080;/01-&#1048;&#1054;&#1057;4" TargetMode="External"/><Relationship Id="rId110"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2%20&#1057;&#1080;&#1089;.%20&#1074;&#1086;&#1076;\8.4-&#1048;&#1054;&#1057;2" TargetMode="External"/><Relationship Id="rId115"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57;&#1074;&#1077;&#1076;.%20&#1086;&#1073;%20&#1080;&#1085;&#1078;.%20&#1086;&#1073;&#1086;&#1088;&#1091;&#1076;/&#1056;&#1072;&#1079;&#1076;&#1077;&#1083;%205.1%20&#1057;&#1080;&#1089;.%20&#1101;&#1083;&#1077;&#1082;&#1090;&#1088;&#1086;&#1089;/8.1,%208.2,%208.3-&#1048;&#1054;&#1057;1" TargetMode="External"/><Relationship Id="rId131"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4%20&#1050;&#1086;&#1085;&#1089;&#1090;.%20&#1080;%20&#1086;&#1073;&#1098;&#1077;&#1084;&#1085;&#1086;-&#1087;&#1083;&#1072;&#1085;&#1080;&#1088;.%20&#1088;&#1077;&#1096;&#1077;&#1085;/3.1-&#1050;&#1056;3.4" TargetMode="External"/><Relationship Id="rId136"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4%20&#1050;&#1086;&#1085;&#1089;&#1090;.%20&#1080;%20&#1086;&#1073;&#1098;&#1077;&#1084;&#1085;&#1086;-&#1087;&#1083;&#1072;&#1085;&#1080;&#1088;.%20&#1088;&#1077;&#1096;&#1077;&#1085;/3.2-&#1050;&#1056;6.3" TargetMode="External"/><Relationship Id="rId157"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2%20&#1057;&#1093;&#1077;&#1084;&#1072;%20&#1087;&#1083;&#1072;&#1085;.%20&#1086;&#1088;&#1075;&#1072;&#1085;.%20&#1079;&#1077;&#1084;&#1077;&#1083;&#1100;&#1085;&#1086;&#1075;&#1086;%20&#1091;&#1095;&#1072;&#1089;&#1090;&#1082;&#1072;/&#1055;&#1047;&#1059;2.1" TargetMode="External"/><Relationship Id="rId61"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5%20&#1057;&#1077;&#1090;&#1080;%20&#1089;&#1074;&#1103;&#1079;&#1080;/00-&#1048;&#1054;&#1057;5.8.&#1057;&#1059;&#1041;" TargetMode="External"/><Relationship Id="rId82"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5%20&#1057;&#1077;&#1090;&#1080;%20&#1089;&#1074;&#1103;&#1079;&#1080;/00-&#1048;&#1054;&#1057;5.31.&#1057;&#1059;&#1041;" TargetMode="External"/><Relationship Id="rId152"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3%20&#1040;&#1088;&#1093;&#1080;&#1090;&#1077;&#1082;.%20&#1088;&#1077;&#1096;&#1077;&#1085;&#1080;&#1103;\8.1,%208.2,%208.3-&#1040;&#1056;" TargetMode="External"/><Relationship Id="rId19"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48;&#1079;&#1099;&#1089;&#1082;&#1072;&#1085;&#1080;&#1103;/1632-2021-00-&#1048;&#1043;&#1044;&#1048;%20&#1075;&#1077;&#1086;&#1076;&#1077;&#1079;&#1080;&#1103;" TargetMode="External"/><Relationship Id="rId14"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1%20&#1057;&#1080;&#1089;.%20&#1101;&#1083;&#1077;&#1082;&#1090;&#1088;&#1086;&#1089;/00-&#1048;&#1054;&#1057;01/&#1040;&#1085;&#1085;&#1091;&#1083;&#1080;&#1088;" TargetMode="External"/><Relationship Id="rId30"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48;&#1079;&#1099;&#1089;&#1082;&#1072;&#1085;&#1080;&#1103;/1632-2021-00-&#1048;&#1069;&#1048;%20&#1101;&#1082;&#1086;&#1083;&#1086;&#1075;&#1080;&#1103;" TargetMode="External"/><Relationship Id="rId35"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10(1)%20&#1058;&#1088;&#1077;&#1073;%20&#1082;%20&#1086;&#1073;&#1077;&#1089;&#1087;%20&#1101;&#1085;&#1077;&#1088;%20&#1101;&#1092;&#1092;&#1077;&#1082;&#1090;/00-&#1069;&#1069;.&#1057;&#1059;&#1041;" TargetMode="External"/><Relationship Id="rId56"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5%20&#1057;&#1077;&#1090;&#1080;%20&#1089;&#1074;&#1103;&#1079;&#1080;/00-&#1048;&#1054;&#1057;5.2.&#1057;&#1059;&#1041;" TargetMode="External"/><Relationship Id="rId77"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5%20&#1057;&#1077;&#1090;&#1080;%20&#1089;&#1074;&#1103;&#1079;&#1080;/00-&#1048;&#1054;&#1057;5.26.&#1057;&#1059;&#1041;" TargetMode="External"/><Relationship Id="rId100"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3%20&#1057;&#1080;&#1089;.%20&#1074;&#1086;&#1076;&#1086;&#1086;&#1090;\8.1,%208.2,%208.3-&#1048;&#1054;&#1057;3" TargetMode="External"/><Relationship Id="rId105"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2%20&#1057;&#1080;&#1089;.%20&#1074;&#1086;&#1076;/7.1-&#1048;&#1054;&#1057;2" TargetMode="External"/><Relationship Id="rId126"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4%20&#1050;&#1086;&#1085;&#1089;&#1090;.%20&#1080;%20&#1086;&#1073;&#1098;&#1077;&#1084;&#1085;&#1086;-&#1087;&#1083;&#1072;&#1085;&#1080;&#1088;.%20&#1088;&#1077;&#1096;&#1077;&#1085;/3.1-&#1050;&#1056;1" TargetMode="External"/><Relationship Id="rId147"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3%20&#1040;&#1088;&#1093;&#1080;&#1090;&#1077;&#1082;.%20&#1088;&#1077;&#1096;&#1077;&#1085;&#1080;&#1103;/7.1-&#1040;&#1056;" TargetMode="External"/><Relationship Id="rId8"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1056;&#1072;&#1079;&#1076;&#1077;&#1083;%205.2\&#1056;&#1077;&#1074;.&#1040;" TargetMode="External"/><Relationship Id="rId51"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6%20&#1058;&#1077;&#1093;.%20&#1088;&#1077;&#1096;-&#1103;/00-&#1048;&#1054;&#1057;6.6" TargetMode="External"/><Relationship Id="rId72"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5%20&#1057;&#1077;&#1090;&#1080;%20&#1089;&#1074;&#1103;&#1079;&#1080;/00-&#1048;&#1054;&#1057;5.20.&#1057;&#1059;&#1041;" TargetMode="External"/><Relationship Id="rId93"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4%20&#1054;,%20&#1042;&#1080;&#1050;,%20&#1090;&#1077;&#1087;.%20&#1089;&#1077;&#1090;&#1080;/00-&#1048;&#1054;&#1057;4" TargetMode="External"/><Relationship Id="rId98"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3%20&#1057;&#1080;&#1089;.%20&#1074;&#1086;&#1076;&#1086;&#1086;&#1090;/02-&#1048;&#1054;&#1057;3" TargetMode="External"/><Relationship Id="rId121"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1%20&#1057;&#1080;&#1089;.%20&#1101;&#1083;&#1077;&#1082;&#1090;&#1088;&#1086;&#1089;/5.3-&#1048;&#1054;&#1057;1" TargetMode="External"/><Relationship Id="rId142"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4%20&#1050;&#1086;&#1085;&#1089;&#1090;.%20&#1080;%20&#1086;&#1073;&#1098;&#1077;&#1084;&#1085;&#1086;-&#1087;&#1083;&#1072;&#1085;&#1080;&#1088;.%20&#1088;&#1077;&#1096;&#1077;&#1085;/8.6-&#1050;&#1056;.&#1057;&#1059;&#1041;" TargetMode="External"/><Relationship Id="rId163"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4%20&#1050;&#1056;\6.1-&#1050;&#1056;" TargetMode="External"/><Relationship Id="rId3"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2%20&#1057;&#1093;&#1077;&#1084;&#1072;%20&#1087;&#1083;&#1072;&#1085;.%20&#1086;&#1088;&#1075;&#1072;&#1085;.%20&#1079;&#1077;&#1084;&#1077;&#1083;&#1100;&#1085;&#1086;&#1075;&#1086;%20&#1091;&#1095;&#1072;&#1089;&#1090;&#1082;&#1072;/&#1055;&#1047;&#1059;1/&#1055;&#1047;&#1059;1.2/&#1040;&#1085;&#1085;&#1091;&#1083;&#1080;&#1088;&#1086;&#1074;&#1072;&#1085;/&#1056;&#1077;&#1074;.&#1040;" TargetMode="External"/><Relationship Id="rId25"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48;&#1079;&#1099;&#1089;&#1082;&#1072;&#1085;&#1080;&#1103;/1632-2021-00-&#1048;&#1043;&#1048;%20&#1075;&#1077;&#1086;&#1083;&#1086;&#1075;&#1080;&#1103;" TargetMode="External"/><Relationship Id="rId46"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6%20&#1058;&#1077;&#1093;.%20&#1088;&#1077;&#1096;-&#1103;/00-&#1048;&#1054;&#1057;6.1" TargetMode="External"/><Relationship Id="rId67"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5%20&#1057;&#1077;&#1090;&#1080;%20&#1089;&#1074;&#1103;&#1079;&#1080;/00-&#1048;&#1054;&#1057;5.14.&#1057;&#1059;&#1041;" TargetMode="External"/><Relationship Id="rId116"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1%20&#1057;&#1080;&#1089;.%20&#1101;&#1083;&#1077;&#1082;&#1090;&#1088;&#1086;&#1089;/8.4-&#1048;&#1054;&#1057;1.1" TargetMode="External"/><Relationship Id="rId137"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4%20&#1050;&#1086;&#1085;&#1089;&#1090;.%20&#1080;%20&#1086;&#1073;&#1098;&#1077;&#1084;&#1085;&#1086;-&#1087;&#1083;&#1072;&#1085;&#1080;&#1088;.%20&#1088;&#1077;&#1096;&#1077;&#1085;/3.2-&#1050;&#1056;6.4" TargetMode="External"/><Relationship Id="rId158"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2%20&#1057;&#1093;&#1077;&#1084;&#1072;%20&#1087;&#1083;&#1072;&#1085;.%20&#1086;&#1088;&#1075;&#1072;&#1085;.%20&#1079;&#1077;&#1084;&#1077;&#1083;&#1100;&#1085;&#1086;&#1075;&#1086;%20&#1091;&#1095;&#1072;&#1089;&#1090;&#1082;&#1072;/&#1055;&#1047;&#1059;2.2" TargetMode="External"/><Relationship Id="rId20"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48;&#1079;&#1099;&#1089;&#1082;&#1072;&#1085;&#1080;&#1103;/1632-2021-00-&#1048;&#1043;&#1048;%20&#1075;&#1077;&#1086;&#1083;&#1086;&#1075;&#1080;&#1103;" TargetMode="External"/><Relationship Id="rId41"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8%20&#1052;&#1077;&#1088;&#1086;&#1087;%20&#1087;&#1086;%20&#1086;&#1093;&#1088;&#1072;&#1085;&#1077;%20&#1086;&#1082;&#1088;.%20&#1089;&#1088;&#1077;&#1076;&#1099;\00-&#1054;&#1054;&#1057;1.2" TargetMode="External"/><Relationship Id="rId62"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5%20&#1057;&#1077;&#1090;&#1080;%20&#1089;&#1074;&#1103;&#1079;&#1080;/00-&#1048;&#1054;&#1057;5.9.&#1057;&#1059;&#1041;" TargetMode="External"/><Relationship Id="rId83"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5%20&#1057;&#1077;&#1090;&#1080;%20&#1089;&#1074;&#1103;&#1079;&#1080;/00-&#1048;&#1054;&#1057;5.32.&#1057;&#1059;&#1041;" TargetMode="External"/><Relationship Id="rId88"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4%20&#1054;,%20&#1042;&#1080;&#1050;,%20&#1090;&#1077;&#1087;.%20&#1089;&#1077;&#1090;&#1080;/02-&#1048;&#1054;&#1057;4" TargetMode="External"/><Relationship Id="rId111"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2%20&#1057;&#1080;&#1089;.%20&#1074;&#1086;&#1076;/5.3-&#1048;&#1054;&#1057;2" TargetMode="External"/><Relationship Id="rId132"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4%20&#1050;&#1086;&#1085;&#1089;&#1090;.%20&#1080;%20&#1086;&#1073;&#1098;&#1077;&#1084;&#1085;&#1086;-&#1087;&#1083;&#1072;&#1085;&#1080;&#1088;.%20&#1088;&#1077;&#1096;&#1077;&#1085;/3.2-&#1050;&#1056;4" TargetMode="External"/><Relationship Id="rId153"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3%20&#1040;&#1088;&#1093;&#1080;&#1090;&#1077;&#1082;.%20&#1088;&#1077;&#1096;&#1077;&#1085;&#1080;&#1103;/8.4-&#1040;&#1056;" TargetMode="External"/><Relationship Id="rId15"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2%20&#1057;&#1080;&#1089;.%20&#1074;&#1086;&#1076;/00-&#1048;&#1054;&#1057;01_&#1069;&#1090;&#1072;&#1087;%201.2" TargetMode="External"/><Relationship Id="rId36"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10.1%20&#1058;&#1088;&#1077;&#1073;%20&#1082;%20&#1086;&#1073;&#1077;&#1089;&#1087;%20&#1073;&#1077;&#1079;&#1086;&#1087;%20&#1101;&#1082;&#1089;&#1087;&#1083;&#1091;&#1072;&#1090;/00-&#1041;&#1069;&#1054;.&#1057;&#1059;&#1041;" TargetMode="External"/><Relationship Id="rId57"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5%20&#1057;&#1077;&#1090;&#1080;%20&#1089;&#1074;&#1103;&#1079;&#1080;/00-&#1048;&#1054;&#1057;5.3.&#1057;&#1059;&#1041;" TargetMode="External"/><Relationship Id="rId106"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2%20&#1057;&#1080;&#1089;.%20&#1074;&#1086;&#1076;/01-&#1048;&#1054;&#1057;2" TargetMode="External"/><Relationship Id="rId127"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4%20&#1050;&#1086;&#1085;&#1089;&#1090;.%20&#1080;%20&#1086;&#1073;&#1098;&#1077;&#1084;&#1085;&#1086;-&#1087;&#1083;&#1072;&#1085;&#1080;&#1088;.%20&#1088;&#1077;&#1096;&#1077;&#1085;/3.1-&#1050;&#1056;2" TargetMode="External"/><Relationship Id="rId10"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2%20&#1057;&#1093;&#1077;&#1084;&#1072;%20&#1087;&#1083;&#1072;&#1085;.%20&#1086;&#1088;&#1075;&#1072;&#1085;.%20&#1079;&#1077;&#1084;&#1077;&#1083;&#1100;&#1085;&#1086;&#1075;&#1086;%20&#1091;&#1095;&#1072;&#1089;&#1090;&#1082;&#1072;/&#1055;&#1047;&#1059;1/&#1055;&#1047;&#1059;1.2/&#1040;&#1085;&#1085;&#1091;&#1083;&#1080;&#1088;&#1086;&#1074;&#1072;&#1085;/&#1056;&#1077;&#1074;.&#1040;" TargetMode="External"/><Relationship Id="rId31"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48;&#1079;&#1099;&#1089;&#1082;&#1072;&#1085;&#1080;&#1103;/1632-2021-00-&#1048;&#1069;&#1048;%20&#1101;&#1082;&#1086;&#1083;&#1086;&#1075;&#1080;&#1103;" TargetMode="External"/><Relationship Id="rId52"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6%20&#1058;&#1077;&#1093;.%20&#1088;&#1077;&#1096;-&#1103;\00-&#1048;&#1054;&#1057;6.7" TargetMode="External"/><Relationship Id="rId73"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5%20&#1057;&#1077;&#1090;&#1080;%20&#1089;&#1074;&#1103;&#1079;&#1080;/00-&#1048;&#1054;&#1057;5.21.&#1057;&#1059;&#1041;" TargetMode="External"/><Relationship Id="rId78"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5%20&#1057;&#1077;&#1090;&#1080;%20&#1089;&#1074;&#1103;&#1079;&#1080;/00-&#1048;&#1054;&#1057;5.27.&#1057;&#1059;&#1041;" TargetMode="External"/><Relationship Id="rId94"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3%20&#1057;&#1080;&#1089;.%20&#1074;&#1086;&#1076;&#1086;&#1086;&#1090;/00-&#1048;&#1054;&#1057;3/&#1040;&#1085;&#1085;&#1091;&#1083;&#1080;&#1088;" TargetMode="External"/><Relationship Id="rId99"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3%20&#1057;&#1080;&#1089;.%20&#1074;&#1086;&#1076;&#1086;&#1086;&#1090;/03-&#1048;&#1054;&#1057;3" TargetMode="External"/><Relationship Id="rId101"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3%20&#1057;&#1080;&#1089;.%20&#1074;&#1086;&#1076;&#1086;&#1086;&#1090;/8.4-&#1048;&#1054;&#1057;3" TargetMode="External"/><Relationship Id="rId122"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4%20&#1050;&#1086;&#1085;&#1089;&#1090;.%20&#1080;%20&#1086;&#1073;&#1098;&#1077;&#1084;&#1085;&#1086;-&#1087;&#1083;&#1072;&#1085;&#1080;&#1088;.%20&#1088;&#1077;&#1096;&#1077;&#1085;/6.1-&#1050;&#1056;" TargetMode="External"/><Relationship Id="rId143"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4%20&#1050;&#1086;&#1085;&#1089;&#1090;.%20&#1080;%20&#1086;&#1073;&#1098;&#1077;&#1084;&#1085;&#1086;-&#1087;&#1083;&#1072;&#1085;&#1080;&#1088;.%20&#1088;&#1077;&#1096;&#1077;&#1085;/8.7-&#1050;&#1056;.&#1057;&#1059;&#1041;" TargetMode="External"/><Relationship Id="rId148"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3%20&#1040;&#1088;&#1093;&#1080;&#1090;&#1077;&#1082;.%20&#1088;&#1077;&#1096;&#1077;&#1085;&#1080;&#1103;/01-&#1040;&#1056;" TargetMode="External"/><Relationship Id="rId164" Type="http://schemas.openxmlformats.org/officeDocument/2006/relationships/printerSettings" Target="../printerSettings/printerSettings4.bin"/><Relationship Id="rId4"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3\&#1056;&#1077;&#1074;.&#1040;" TargetMode="External"/><Relationship Id="rId9"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1%20&#1057;&#1080;&#1089;.%20&#1101;&#1083;&#1077;&#1082;&#1090;&#1088;&#1086;&#1089;/00-&#1048;&#1054;&#1057;1" TargetMode="External"/><Relationship Id="rId26"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48;&#1079;&#1099;&#1089;&#1082;&#1072;&#1085;&#1080;&#1103;/1632-2021-00-&#1048;&#1043;&#1052;&#1048;%20&#1075;&#1080;&#1076;&#1088;&#1086;&#1084;&#1077;&#1090;" TargetMode="External"/><Relationship Id="rId47"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6%20&#1058;&#1077;&#1093;.%20&#1088;&#1077;&#1096;-&#1103;/00-&#1048;&#1054;&#1057;6.2" TargetMode="External"/><Relationship Id="rId68"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5%20&#1057;&#1077;&#1090;&#1080;%20&#1089;&#1074;&#1103;&#1079;&#1080;/00-&#1048;&#1054;&#1057;5.15.&#1057;&#1059;&#1041;" TargetMode="External"/><Relationship Id="rId89"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4%20&#1054;,%20&#1042;&#1080;&#1050;,%20&#1090;&#1077;&#1087;.%20&#1089;&#1077;&#1090;&#1080;/03-&#1048;&#1054;&#1057;4" TargetMode="External"/><Relationship Id="rId112"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1%20&#1057;&#1080;&#1089;.%20&#1101;&#1083;&#1077;&#1082;&#1090;&#1088;&#1086;&#1089;/6.1-&#1048;&#1054;&#1057;1" TargetMode="External"/><Relationship Id="rId133"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4%20&#1050;&#1086;&#1085;&#1089;&#1090;.%20&#1080;%20&#1086;&#1073;&#1098;&#1077;&#1084;&#1085;&#1086;-&#1087;&#1083;&#1072;&#1085;&#1080;&#1088;.%20&#1088;&#1077;&#1096;&#1077;&#1085;/3.2-&#1050;&#1056;5" TargetMode="External"/><Relationship Id="rId154"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3%20&#1040;&#1088;&#1093;&#1080;&#1090;&#1077;&#1082;.%20&#1088;&#1077;&#1096;&#1077;&#1085;&#1080;&#1103;/3.4-&#1040;&#1056;" TargetMode="External"/><Relationship Id="rId16"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1%20&#1055;&#1086;&#1103;&#1089;&#1085;&#1080;&#1090;.%20&#1079;&#1072;&#1087;&#1080;&#1089;&#1082;&#1072;" TargetMode="External"/><Relationship Id="rId37"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10%20&#1052;&#1077;&#1088;&#1086;&#1087;%20&#1087;&#1086;%20&#1086;&#1073;&#1077;&#1089;%20&#1076;&#1086;&#1089;&#1090;&#1091;&#1087;%20&#1080;&#1085;&#1074;&#1072;&#1083;/00-&#1054;&#1044;&#1048;" TargetMode="External"/><Relationship Id="rId58"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5%20&#1057;&#1077;&#1090;&#1080;%20&#1089;&#1074;&#1103;&#1079;&#1080;/00-&#1048;&#1054;&#1057;5.4.&#1057;&#1059;&#1041;" TargetMode="External"/><Relationship Id="rId79"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5%20&#1057;&#1077;&#1090;&#1080;%20&#1089;&#1074;&#1103;&#1079;&#1080;/00-&#1048;&#1054;&#1057;5.28.&#1057;&#1059;&#1041;" TargetMode="External"/><Relationship Id="rId102"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3%20&#1057;&#1080;&#1089;.%20&#1074;&#1086;&#1076;&#1086;&#1086;&#1090;/5.3-&#1048;&#1054;&#1057;3" TargetMode="External"/><Relationship Id="rId123"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4%20&#1050;&#1086;&#1085;&#1089;&#1090;.%20&#1080;%20&#1086;&#1073;&#1098;&#1077;&#1084;&#1085;&#1086;-&#1087;&#1083;&#1072;&#1085;&#1080;&#1088;.%20&#1088;&#1077;&#1096;&#1077;&#1085;/7.1-&#1050;&#1056;" TargetMode="External"/><Relationship Id="rId144"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4%20&#1050;&#1086;&#1085;&#1089;&#1090;.%20&#1080;%20&#1086;&#1073;&#1098;&#1077;&#1084;&#1085;&#1086;-&#1087;&#1083;&#1072;&#1085;&#1080;&#1088;.%20&#1088;&#1077;&#1096;&#1077;&#1085;/3.4-&#1050;&#1056;.&#1057;&#1059;&#1041;" TargetMode="External"/><Relationship Id="rId90"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57;&#1074;&#1077;&#1076;.%20&#1086;&#1073;%20&#1080;&#1085;&#1078;.%20&#1086;&#1073;&#1086;&#1088;&#1091;&#1076;\&#1056;&#1072;&#1079;&#1076;&#1077;&#1083;%205.4%20&#1054;,%20&#1042;&#1080;&#1050;,%20&#1090;&#1077;&#1087;.%20&#1089;&#1077;&#1090;&#1080;\8.1,%208.2,%208.3-&#1048;&#1054;&#1057;4" TargetMode="External"/><Relationship Id="rId27"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48;&#1079;&#1099;&#1089;&#1082;&#1072;&#1085;&#1080;&#1103;/1632-2021-00-&#1048;&#1069;&#1048;%20&#1101;&#1082;&#1086;&#1083;&#1086;&#1075;&#1080;&#1103;" TargetMode="External"/><Relationship Id="rId48"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6%20&#1058;&#1077;&#1093;.%20&#1088;&#1077;&#1096;-&#1103;/00-&#1048;&#1054;&#1057;6.3" TargetMode="External"/><Relationship Id="rId69"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5%20&#1057;&#1077;&#1090;&#1080;%20&#1089;&#1074;&#1103;&#1079;&#1080;/00-&#1048;&#1054;&#1057;5.17.&#1057;&#1059;&#1041;" TargetMode="External"/><Relationship Id="rId113"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1%20&#1057;&#1080;&#1089;.%20&#1101;&#1083;&#1077;&#1082;&#1090;&#1088;&#1086;&#1089;/7.1-&#1048;&#1054;&#1057;1" TargetMode="External"/><Relationship Id="rId134"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4%20&#1050;&#1086;&#1085;&#1089;&#1090;.%20&#1080;%20&#1086;&#1073;&#1098;&#1077;&#1084;&#1085;&#1086;-&#1087;&#1083;&#1072;&#1085;&#1080;&#1088;.%20&#1088;&#1077;&#1096;&#1077;&#1085;/3.2-&#1050;&#1056;6.1" TargetMode="External"/><Relationship Id="rId80"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5%20&#1048;&#1085;&#1078;.%20&#1086;&#1073;&#1086;&#1088;&#1091;&#1076;/&#1056;&#1072;&#1079;&#1076;&#1077;&#1083;%205.5%20&#1057;&#1077;&#1090;&#1080;%20&#1089;&#1074;&#1103;&#1079;&#1080;/00-&#1048;&#1054;&#1057;5.29.&#1057;&#1059;&#1041;" TargetMode="External"/><Relationship Id="rId155" Type="http://schemas.openxmlformats.org/officeDocument/2006/relationships/hyperlink" Target="&#1055;&#1044;/&#1055;&#1088;&#1086;&#1077;&#1082;&#1090;&#1085;&#1072;&#1103;%20&#1076;&#1086;&#1082;&#1091;&#1084;&#1077;&#1085;&#1090;&#1072;&#1094;&#1080;&#1103;/1632%20(314-21-82&#1040;)%20&#1041;&#1077;&#1088;&#1077;&#1075;&#1086;&#1074;&#1099;&#1077;%20&#1086;&#1073;&#1098;&#1077;&#1082;&#1090;&#1099;/&#1055;&#1044;%201632%20&#1072;&#1082;&#1090;&#1091;&#1072;&#1083;&#1100;&#1085;&#1086;&#1077;%20&#1087;&#1086;&#1089;&#1083;&#1077;%20&#1043;&#1069;&#1069;/&#1056;&#1072;&#1079;&#1076;&#1077;&#1083;%203%20&#1040;&#1088;&#1093;&#1080;&#1090;&#1077;&#1082;.%20&#1088;&#1077;&#1096;&#1077;&#1085;&#1080;&#1103;/5.3-&#1040;&#105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O308"/>
  <sheetViews>
    <sheetView topLeftCell="A85" workbookViewId="0">
      <selection activeCell="L254" sqref="L254"/>
    </sheetView>
  </sheetViews>
  <sheetFormatPr defaultRowHeight="14.4" x14ac:dyDescent="0.3"/>
  <cols>
    <col min="1" max="1" width="23.5546875" customWidth="1"/>
    <col min="2" max="2" width="16.109375" customWidth="1"/>
    <col min="3" max="3" width="25.5546875" customWidth="1"/>
    <col min="4" max="4" width="19.5546875" style="1" customWidth="1"/>
    <col min="5" max="5" width="18.44140625" style="1" customWidth="1"/>
    <col min="6" max="6" width="9.109375" style="1"/>
    <col min="7" max="7" width="20.88671875" style="1" customWidth="1"/>
    <col min="8" max="8" width="9.109375" style="1"/>
    <col min="9" max="9" width="18.44140625" style="1" customWidth="1"/>
    <col min="10" max="10" width="13.88671875" style="1" customWidth="1"/>
    <col min="11" max="11" width="15.44140625" style="1" customWidth="1"/>
    <col min="12" max="12" width="9.109375" style="1"/>
    <col min="13" max="13" width="10.5546875" customWidth="1"/>
    <col min="14" max="14" width="15" customWidth="1"/>
    <col min="15" max="15" width="23.109375" customWidth="1"/>
  </cols>
  <sheetData>
    <row r="1" spans="1:15" s="2" customFormat="1" ht="37.5" customHeight="1" x14ac:dyDescent="0.3">
      <c r="A1" s="59" t="s">
        <v>59</v>
      </c>
      <c r="B1" s="60">
        <f>SUM(РД!BZ:BZ)</f>
        <v>451</v>
      </c>
      <c r="C1" s="61" t="s">
        <v>60</v>
      </c>
      <c r="D1" s="62">
        <f ca="1" xml:space="preserve"> SUM(РД!BK:BK)</f>
        <v>451</v>
      </c>
      <c r="E1" s="63" t="s">
        <v>40</v>
      </c>
      <c r="F1" s="64">
        <f ca="1" xml:space="preserve"> SUM(РД!BM:BM)</f>
        <v>7</v>
      </c>
      <c r="G1" s="63" t="s">
        <v>24</v>
      </c>
      <c r="H1" s="65">
        <f ca="1" xml:space="preserve"> SUM(РД!BP:BP)</f>
        <v>47</v>
      </c>
      <c r="I1" s="63" t="s">
        <v>27</v>
      </c>
      <c r="J1" s="65">
        <f ca="1" xml:space="preserve"> SUM(РД!BQ:BQ)</f>
        <v>45</v>
      </c>
      <c r="K1" s="63" t="s">
        <v>49</v>
      </c>
      <c r="L1" s="187">
        <f ca="1" xml:space="preserve"> SUM(РД!BS:BS)</f>
        <v>340</v>
      </c>
      <c r="N1" s="66">
        <f ca="1">L1*100/B1</f>
        <v>75.388026607538805</v>
      </c>
      <c r="O1" s="67" t="s">
        <v>61</v>
      </c>
    </row>
    <row r="2" spans="1:15" s="2" customFormat="1" ht="37.5" customHeight="1" x14ac:dyDescent="0.3">
      <c r="A2" s="59" t="s">
        <v>44</v>
      </c>
      <c r="B2" s="60">
        <f>SUM(РД!BY:BY)</f>
        <v>463</v>
      </c>
      <c r="C2" s="61" t="s">
        <v>63</v>
      </c>
      <c r="D2" s="62">
        <f ca="1" xml:space="preserve"> SUM(РД!BJ:BJ)</f>
        <v>463</v>
      </c>
      <c r="E2" s="63" t="s">
        <v>40</v>
      </c>
      <c r="F2" s="64">
        <f ca="1" xml:space="preserve"> SUM(РД!BL:BL)</f>
        <v>7</v>
      </c>
      <c r="G2" s="63" t="s">
        <v>24</v>
      </c>
      <c r="H2" s="65">
        <f ca="1" xml:space="preserve"> SUM(РД!BN:BN)</f>
        <v>47</v>
      </c>
      <c r="I2" s="63" t="s">
        <v>27</v>
      </c>
      <c r="J2" s="65">
        <f ca="1" xml:space="preserve"> SUM(РД!BO:BO)</f>
        <v>45</v>
      </c>
      <c r="K2" s="63" t="s">
        <v>49</v>
      </c>
      <c r="L2" s="187">
        <f ca="1" xml:space="preserve"> SUM(РД!BR:BR)</f>
        <v>350</v>
      </c>
      <c r="N2" s="66">
        <f ca="1">L2*100/B2</f>
        <v>75.593952483801303</v>
      </c>
      <c r="O2" s="67" t="s">
        <v>61</v>
      </c>
    </row>
    <row r="3" spans="1:15" ht="31.5" customHeight="1" x14ac:dyDescent="0.35">
      <c r="A3" s="40" t="s">
        <v>53</v>
      </c>
      <c r="B3" s="60">
        <f>SUM(РД!CA:CA)</f>
        <v>519</v>
      </c>
      <c r="C3" s="68" t="s">
        <v>62</v>
      </c>
      <c r="D3" s="62">
        <f ca="1" xml:space="preserve"> SUM(РД!BT:BT)</f>
        <v>519</v>
      </c>
      <c r="E3" s="63" t="s">
        <v>40</v>
      </c>
      <c r="F3" s="64">
        <f ca="1" xml:space="preserve"> SUM(РД!BU:BU)</f>
        <v>86</v>
      </c>
      <c r="G3" s="63" t="s">
        <v>24</v>
      </c>
      <c r="H3" s="65">
        <f ca="1" xml:space="preserve"> SUM(РД!BV:BV)</f>
        <v>214</v>
      </c>
      <c r="I3" s="63" t="s">
        <v>27</v>
      </c>
      <c r="J3" s="65">
        <f ca="1" xml:space="preserve"> SUM(РД!BW:BW)</f>
        <v>39</v>
      </c>
      <c r="K3" s="63" t="s">
        <v>49</v>
      </c>
      <c r="L3" s="187">
        <f ca="1" xml:space="preserve"> SUM(РД!BX:BX)</f>
        <v>180</v>
      </c>
      <c r="N3" s="69">
        <f ca="1">L3*100/B3</f>
        <v>34.682080924855491</v>
      </c>
      <c r="O3" s="67" t="s">
        <v>61</v>
      </c>
    </row>
    <row r="4" spans="1:15" ht="18" x14ac:dyDescent="0.35">
      <c r="A4" s="28" t="s">
        <v>54</v>
      </c>
      <c r="C4" s="28"/>
      <c r="H4" s="40"/>
      <c r="I4" s="185"/>
      <c r="J4" s="40"/>
      <c r="K4" s="185"/>
      <c r="L4" s="40"/>
      <c r="N4" s="70"/>
    </row>
    <row r="5" spans="1:15" ht="23.4" x14ac:dyDescent="0.45">
      <c r="A5" s="73"/>
      <c r="B5" s="32"/>
      <c r="C5" s="31" t="s">
        <v>1047</v>
      </c>
      <c r="D5" s="184"/>
      <c r="E5" s="184"/>
      <c r="F5" s="184"/>
      <c r="G5" s="184"/>
      <c r="H5" s="73"/>
      <c r="I5" s="186"/>
      <c r="J5" s="73"/>
      <c r="K5" s="186"/>
      <c r="L5" s="73"/>
      <c r="N5" s="70"/>
    </row>
    <row r="6" spans="1:15" ht="36" x14ac:dyDescent="0.3">
      <c r="A6" s="59" t="s">
        <v>59</v>
      </c>
      <c r="B6" s="60">
        <f>SUM(РД!BZ$7:BZ$10)</f>
        <v>0</v>
      </c>
      <c r="C6" s="183" t="s">
        <v>1341</v>
      </c>
      <c r="D6" s="62">
        <f ca="1" xml:space="preserve"> SUM(РД!BK$7:BK$10)</f>
        <v>0</v>
      </c>
      <c r="E6" s="74" t="s">
        <v>40</v>
      </c>
      <c r="F6" s="64">
        <f ca="1" xml:space="preserve"> SUM(РД!BM$7:BM$10)</f>
        <v>0</v>
      </c>
      <c r="G6" s="74" t="s">
        <v>24</v>
      </c>
      <c r="H6" s="65">
        <f ca="1" xml:space="preserve"> SUM(РД!BP$7:BP$10)</f>
        <v>0</v>
      </c>
      <c r="I6" s="74" t="s">
        <v>27</v>
      </c>
      <c r="J6" s="65">
        <f ca="1" xml:space="preserve"> SUM(РД!BQ$7:BQ$10)</f>
        <v>0</v>
      </c>
      <c r="K6" s="74" t="s">
        <v>49</v>
      </c>
      <c r="L6" s="187">
        <f ca="1" xml:space="preserve"> SUM(РД!BS$7:BS$10)</f>
        <v>0</v>
      </c>
      <c r="N6" s="66" t="e">
        <f ca="1">(L6*100)/B6</f>
        <v>#DIV/0!</v>
      </c>
      <c r="O6" s="67" t="s">
        <v>61</v>
      </c>
    </row>
    <row r="7" spans="1:15" ht="36" x14ac:dyDescent="0.3">
      <c r="A7" s="59" t="s">
        <v>44</v>
      </c>
      <c r="B7" s="60">
        <f>SUM(РД!BY$7:BY$10)</f>
        <v>0</v>
      </c>
      <c r="C7" s="183" t="s">
        <v>1340</v>
      </c>
      <c r="D7" s="62">
        <f ca="1" xml:space="preserve"> SUM(РД!BJ$7:BJ$10)</f>
        <v>0</v>
      </c>
      <c r="E7" s="74" t="s">
        <v>40</v>
      </c>
      <c r="F7" s="64">
        <f ca="1" xml:space="preserve"> SUM(РД!BL$7:BL$10)</f>
        <v>0</v>
      </c>
      <c r="G7" s="74" t="s">
        <v>24</v>
      </c>
      <c r="H7" s="65">
        <f ca="1" xml:space="preserve"> SUM(РД!BN$7:BN$10)</f>
        <v>0</v>
      </c>
      <c r="I7" s="74" t="s">
        <v>27</v>
      </c>
      <c r="J7" s="65">
        <f ca="1" xml:space="preserve"> SUM(РД!BO$7:BO$10)</f>
        <v>0</v>
      </c>
      <c r="K7" s="74" t="s">
        <v>49</v>
      </c>
      <c r="L7" s="187">
        <f ca="1" xml:space="preserve"> SUM(РД!BR$7:BR$10)</f>
        <v>0</v>
      </c>
      <c r="N7" s="66" t="e">
        <f ca="1">L7*100/B7</f>
        <v>#DIV/0!</v>
      </c>
      <c r="O7" s="67" t="s">
        <v>61</v>
      </c>
    </row>
    <row r="8" spans="1:15" ht="31.2" x14ac:dyDescent="0.35">
      <c r="A8" s="40" t="s">
        <v>53</v>
      </c>
      <c r="B8" s="60">
        <f>SUM(РД!CA$7:CA$10)</f>
        <v>0</v>
      </c>
      <c r="C8" s="75" t="s">
        <v>62</v>
      </c>
      <c r="D8" s="62">
        <f ca="1" xml:space="preserve"> SUM(РД!BT$7:BT$10)</f>
        <v>0</v>
      </c>
      <c r="E8" s="74" t="s">
        <v>40</v>
      </c>
      <c r="F8" s="64">
        <f ca="1" xml:space="preserve"> SUM(РД!BU$7:BU$10)</f>
        <v>0</v>
      </c>
      <c r="G8" s="74" t="s">
        <v>24</v>
      </c>
      <c r="H8" s="65">
        <f ca="1" xml:space="preserve"> SUM(РД!BV$7:BV$10)</f>
        <v>0</v>
      </c>
      <c r="I8" s="74" t="s">
        <v>27</v>
      </c>
      <c r="J8" s="65">
        <f ca="1" xml:space="preserve"> SUM(РД!BW$7:BW$10)</f>
        <v>0</v>
      </c>
      <c r="K8" s="74" t="s">
        <v>49</v>
      </c>
      <c r="L8" s="187">
        <f ca="1" xml:space="preserve"> SUM(РД!BX$7:BX$10)</f>
        <v>0</v>
      </c>
      <c r="N8" s="69" t="e">
        <f ca="1">(L8*100)/B8</f>
        <v>#DIV/0!</v>
      </c>
      <c r="O8" s="67" t="s">
        <v>61</v>
      </c>
    </row>
    <row r="9" spans="1:15" ht="23.4" x14ac:dyDescent="0.45">
      <c r="A9" s="73"/>
      <c r="B9" s="32"/>
      <c r="C9" s="31" t="s">
        <v>1046</v>
      </c>
      <c r="D9" s="184"/>
      <c r="E9" s="184"/>
      <c r="F9" s="184"/>
      <c r="G9" s="184"/>
      <c r="H9" s="73"/>
      <c r="I9" s="186"/>
      <c r="J9" s="73"/>
      <c r="K9" s="186"/>
      <c r="L9" s="73"/>
      <c r="N9" s="70"/>
    </row>
    <row r="10" spans="1:15" ht="36" x14ac:dyDescent="0.3">
      <c r="A10" s="59" t="s">
        <v>59</v>
      </c>
      <c r="B10" s="60">
        <f>SUM(РД!BZ$26:BZ$77)</f>
        <v>13</v>
      </c>
      <c r="C10" s="183" t="s">
        <v>1341</v>
      </c>
      <c r="D10" s="62">
        <f ca="1" xml:space="preserve"> SUM(РД!BK$26:BK$77)</f>
        <v>13</v>
      </c>
      <c r="E10" s="74" t="s">
        <v>40</v>
      </c>
      <c r="F10" s="64">
        <f ca="1" xml:space="preserve"> SUM(РД!BM$26:BM$77)</f>
        <v>0</v>
      </c>
      <c r="G10" s="74" t="s">
        <v>24</v>
      </c>
      <c r="H10" s="65">
        <f ca="1" xml:space="preserve"> SUM(РД!BP$26:BP$77)</f>
        <v>1</v>
      </c>
      <c r="I10" s="74" t="s">
        <v>27</v>
      </c>
      <c r="J10" s="65">
        <f ca="1" xml:space="preserve"> SUM(РД!BQ$26:BQ$77)</f>
        <v>1</v>
      </c>
      <c r="K10" s="74" t="s">
        <v>49</v>
      </c>
      <c r="L10" s="187">
        <f ca="1" xml:space="preserve"> SUM(РД!BS$26:BS$77)</f>
        <v>11</v>
      </c>
      <c r="N10" s="66">
        <f ca="1">(L10*100)/B10</f>
        <v>84.615384615384613</v>
      </c>
      <c r="O10" s="67" t="s">
        <v>61</v>
      </c>
    </row>
    <row r="11" spans="1:15" ht="36" x14ac:dyDescent="0.3">
      <c r="A11" s="59" t="s">
        <v>44</v>
      </c>
      <c r="B11" s="60">
        <f>SUM(РД!BY$26:BY$77)</f>
        <v>13</v>
      </c>
      <c r="C11" s="183" t="s">
        <v>1340</v>
      </c>
      <c r="D11" s="62">
        <f ca="1" xml:space="preserve"> SUM(РД!BJ$26:BJ$77)</f>
        <v>13</v>
      </c>
      <c r="E11" s="74" t="s">
        <v>40</v>
      </c>
      <c r="F11" s="64">
        <f ca="1" xml:space="preserve"> SUM(РД!BL$26:BL$77)</f>
        <v>0</v>
      </c>
      <c r="G11" s="74" t="s">
        <v>24</v>
      </c>
      <c r="H11" s="65">
        <f ca="1" xml:space="preserve"> SUM(РД!BN$26:BN$77)</f>
        <v>1</v>
      </c>
      <c r="I11" s="74" t="s">
        <v>27</v>
      </c>
      <c r="J11" s="65">
        <f ca="1" xml:space="preserve"> SUM(РД!BO$26:BO$77)</f>
        <v>1</v>
      </c>
      <c r="K11" s="74" t="s">
        <v>49</v>
      </c>
      <c r="L11" s="187">
        <f ca="1" xml:space="preserve"> SUM(РД!BR$26:BR$77)</f>
        <v>11</v>
      </c>
      <c r="N11" s="66">
        <f ca="1">L11*100/B11</f>
        <v>84.615384615384613</v>
      </c>
      <c r="O11" s="67" t="s">
        <v>61</v>
      </c>
    </row>
    <row r="12" spans="1:15" ht="31.2" x14ac:dyDescent="0.35">
      <c r="A12" s="40" t="s">
        <v>53</v>
      </c>
      <c r="B12" s="60">
        <f>SUM(РД!CA$26:CA$77)</f>
        <v>13</v>
      </c>
      <c r="C12" s="75" t="s">
        <v>62</v>
      </c>
      <c r="D12" s="62">
        <f ca="1" xml:space="preserve"> SUM(РД!BT$26:BT$77)</f>
        <v>13</v>
      </c>
      <c r="E12" s="74" t="s">
        <v>40</v>
      </c>
      <c r="F12" s="64">
        <f ca="1" xml:space="preserve"> SUM(РД!BU$26:BU$77)</f>
        <v>3</v>
      </c>
      <c r="G12" s="74" t="s">
        <v>24</v>
      </c>
      <c r="H12" s="65">
        <f ca="1" xml:space="preserve"> SUM(РД!BV$26:BV$77)</f>
        <v>5</v>
      </c>
      <c r="I12" s="74" t="s">
        <v>27</v>
      </c>
      <c r="J12" s="65">
        <f ca="1" xml:space="preserve"> SUM(РД!BW$26:BW$77)</f>
        <v>4</v>
      </c>
      <c r="K12" s="74" t="s">
        <v>49</v>
      </c>
      <c r="L12" s="187">
        <f ca="1" xml:space="preserve"> SUM(РД!BX$26:BX$77)</f>
        <v>1</v>
      </c>
      <c r="N12" s="69">
        <f ca="1">(L12*100)/B12</f>
        <v>7.6923076923076925</v>
      </c>
      <c r="O12" s="67" t="s">
        <v>61</v>
      </c>
    </row>
    <row r="13" spans="1:15" ht="23.4" x14ac:dyDescent="0.45">
      <c r="A13" s="73"/>
      <c r="B13" s="32"/>
      <c r="C13" s="31" t="s">
        <v>1223</v>
      </c>
      <c r="D13" s="184"/>
      <c r="E13" s="184"/>
      <c r="F13" s="184"/>
      <c r="G13" s="184"/>
      <c r="H13" s="73"/>
      <c r="I13" s="186"/>
      <c r="J13" s="73"/>
      <c r="K13" s="186"/>
      <c r="L13" s="73"/>
      <c r="N13" s="70"/>
    </row>
    <row r="14" spans="1:15" ht="36" x14ac:dyDescent="0.3">
      <c r="A14" s="59" t="s">
        <v>59</v>
      </c>
      <c r="B14" s="60">
        <f>SUM(РД!BZ$82:BZ$90)</f>
        <v>1</v>
      </c>
      <c r="C14" s="183" t="s">
        <v>1341</v>
      </c>
      <c r="D14" s="62">
        <f ca="1" xml:space="preserve"> SUM(РД!BK$82:BK$90)</f>
        <v>1</v>
      </c>
      <c r="E14" s="74" t="s">
        <v>40</v>
      </c>
      <c r="F14" s="64">
        <f ca="1" xml:space="preserve"> SUM(РД!BM$82:BM$90)</f>
        <v>0</v>
      </c>
      <c r="G14" s="74" t="s">
        <v>24</v>
      </c>
      <c r="H14" s="65">
        <f ca="1" xml:space="preserve"> SUM(РД!BP$82:BP$90)</f>
        <v>0</v>
      </c>
      <c r="I14" s="74" t="s">
        <v>27</v>
      </c>
      <c r="J14" s="65">
        <f ca="1" xml:space="preserve"> SUM(РД!BQ$82:BQ$90)</f>
        <v>0</v>
      </c>
      <c r="K14" s="74" t="s">
        <v>49</v>
      </c>
      <c r="L14" s="187">
        <f ca="1" xml:space="preserve"> SUM(РД!BS$82:BS$90)</f>
        <v>1</v>
      </c>
      <c r="N14" s="66">
        <f ca="1">(L14*100)/B14</f>
        <v>100</v>
      </c>
      <c r="O14" s="67" t="s">
        <v>61</v>
      </c>
    </row>
    <row r="15" spans="1:15" ht="36" x14ac:dyDescent="0.3">
      <c r="A15" s="59" t="s">
        <v>44</v>
      </c>
      <c r="B15" s="60">
        <f>SUM(РД!BY$82:BY$90)</f>
        <v>1</v>
      </c>
      <c r="C15" s="183" t="s">
        <v>1340</v>
      </c>
      <c r="D15" s="62">
        <f ca="1" xml:space="preserve"> SUM(РД!BJ$82:BJ$90)</f>
        <v>1</v>
      </c>
      <c r="E15" s="74" t="s">
        <v>40</v>
      </c>
      <c r="F15" s="64">
        <f ca="1" xml:space="preserve"> SUM(РД!BL$82:BL$90)</f>
        <v>0</v>
      </c>
      <c r="G15" s="74" t="s">
        <v>24</v>
      </c>
      <c r="H15" s="65">
        <f ca="1" xml:space="preserve"> SUM(РД!BN$82:BN$90)</f>
        <v>0</v>
      </c>
      <c r="I15" s="74" t="s">
        <v>27</v>
      </c>
      <c r="J15" s="65">
        <f ca="1" xml:space="preserve"> SUM(РД!BO$82:BO$90)</f>
        <v>0</v>
      </c>
      <c r="K15" s="74" t="s">
        <v>49</v>
      </c>
      <c r="L15" s="187">
        <f ca="1" xml:space="preserve"> SUM(РД!BR$82:BR$90)</f>
        <v>1</v>
      </c>
      <c r="N15" s="66">
        <f ca="1">L15*100/B15</f>
        <v>100</v>
      </c>
      <c r="O15" s="67" t="s">
        <v>61</v>
      </c>
    </row>
    <row r="16" spans="1:15" ht="31.2" x14ac:dyDescent="0.35">
      <c r="A16" s="40" t="s">
        <v>53</v>
      </c>
      <c r="B16" s="60">
        <f>SUM(РД!CA$82:CA$90)</f>
        <v>1</v>
      </c>
      <c r="C16" s="75" t="s">
        <v>62</v>
      </c>
      <c r="D16" s="62">
        <f ca="1" xml:space="preserve"> SUM(РД!BT$82:BT$90)</f>
        <v>1</v>
      </c>
      <c r="E16" s="74" t="s">
        <v>40</v>
      </c>
      <c r="F16" s="64">
        <f ca="1" xml:space="preserve"> SUM(РД!BU$82:BU$90)</f>
        <v>0</v>
      </c>
      <c r="G16" s="74" t="s">
        <v>24</v>
      </c>
      <c r="H16" s="65">
        <f ca="1" xml:space="preserve"> SUM(РД!BV$82:BV$90)</f>
        <v>0</v>
      </c>
      <c r="I16" s="74" t="s">
        <v>27</v>
      </c>
      <c r="J16" s="65">
        <f ca="1" xml:space="preserve"> SUM(РД!BW$82:BW$90)</f>
        <v>1</v>
      </c>
      <c r="K16" s="74" t="s">
        <v>49</v>
      </c>
      <c r="L16" s="187">
        <f ca="1" xml:space="preserve"> SUM(РД!BX$82:BX$90)</f>
        <v>0</v>
      </c>
      <c r="N16" s="69">
        <f ca="1">(L16*100)/B16</f>
        <v>0</v>
      </c>
      <c r="O16" s="67" t="s">
        <v>61</v>
      </c>
    </row>
    <row r="17" spans="1:15" ht="23.4" x14ac:dyDescent="0.45">
      <c r="A17" s="73"/>
      <c r="B17" s="32"/>
      <c r="C17" s="31" t="s">
        <v>447</v>
      </c>
      <c r="D17" s="184"/>
      <c r="E17" s="184"/>
      <c r="F17" s="184"/>
      <c r="G17" s="184"/>
      <c r="H17" s="73"/>
      <c r="I17" s="186"/>
      <c r="J17" s="73"/>
      <c r="K17" s="186"/>
      <c r="L17" s="73"/>
      <c r="N17" s="70"/>
    </row>
    <row r="18" spans="1:15" ht="36" x14ac:dyDescent="0.3">
      <c r="A18" s="59" t="s">
        <v>59</v>
      </c>
      <c r="B18" s="60">
        <f>SUM(РД!BZ$97:BZ$161)</f>
        <v>11</v>
      </c>
      <c r="C18" s="183" t="s">
        <v>1341</v>
      </c>
      <c r="D18" s="62">
        <f ca="1" xml:space="preserve"> SUM(РД!BK$97:BK$161)</f>
        <v>11</v>
      </c>
      <c r="E18" s="74" t="s">
        <v>40</v>
      </c>
      <c r="F18" s="64">
        <f ca="1" xml:space="preserve"> SUM(РД!BM$97:BM$161)</f>
        <v>0</v>
      </c>
      <c r="G18" s="74" t="s">
        <v>24</v>
      </c>
      <c r="H18" s="65">
        <f ca="1" xml:space="preserve"> SUM(РД!BP$97:BP$161)</f>
        <v>8</v>
      </c>
      <c r="I18" s="74" t="s">
        <v>27</v>
      </c>
      <c r="J18" s="65">
        <f ca="1" xml:space="preserve"> SUM(РД!BQ$97:BQ$161)</f>
        <v>0</v>
      </c>
      <c r="K18" s="74" t="s">
        <v>49</v>
      </c>
      <c r="L18" s="187">
        <f ca="1" xml:space="preserve"> SUM(РД!BS$97:BS$161)</f>
        <v>3</v>
      </c>
      <c r="N18" s="66">
        <f ca="1">(L18*100)/B18</f>
        <v>27.272727272727273</v>
      </c>
      <c r="O18" s="67" t="s">
        <v>61</v>
      </c>
    </row>
    <row r="19" spans="1:15" ht="36" x14ac:dyDescent="0.3">
      <c r="A19" s="59" t="s">
        <v>44</v>
      </c>
      <c r="B19" s="60">
        <f>SUM(РД!BY$97:BY$161)</f>
        <v>11</v>
      </c>
      <c r="C19" s="183" t="s">
        <v>1340</v>
      </c>
      <c r="D19" s="62">
        <f ca="1" xml:space="preserve"> SUM(РД!BJ$97:BJ$161)</f>
        <v>11</v>
      </c>
      <c r="E19" s="74" t="s">
        <v>40</v>
      </c>
      <c r="F19" s="64">
        <f ca="1" xml:space="preserve"> SUM(РД!BL$97:BL$161)</f>
        <v>0</v>
      </c>
      <c r="G19" s="74" t="s">
        <v>24</v>
      </c>
      <c r="H19" s="65">
        <f ca="1" xml:space="preserve"> SUM(РД!BN$97:BN$161)</f>
        <v>8</v>
      </c>
      <c r="I19" s="74" t="s">
        <v>27</v>
      </c>
      <c r="J19" s="65">
        <f ca="1" xml:space="preserve"> SUM(РД!BO$97:BO$161)</f>
        <v>0</v>
      </c>
      <c r="K19" s="74" t="s">
        <v>49</v>
      </c>
      <c r="L19" s="187">
        <f ca="1" xml:space="preserve"> SUM(РД!BR$97:BR$161)</f>
        <v>3</v>
      </c>
      <c r="N19" s="66">
        <f ca="1">L19*100/B19</f>
        <v>27.272727272727273</v>
      </c>
      <c r="O19" s="67" t="s">
        <v>61</v>
      </c>
    </row>
    <row r="20" spans="1:15" ht="31.2" x14ac:dyDescent="0.35">
      <c r="A20" s="40" t="s">
        <v>53</v>
      </c>
      <c r="B20" s="60">
        <f>SUM(РД!CA$97:CA$161)</f>
        <v>11</v>
      </c>
      <c r="C20" s="75" t="s">
        <v>62</v>
      </c>
      <c r="D20" s="62">
        <f ca="1" xml:space="preserve"> SUM(РД!BT$97:BT$161)</f>
        <v>11</v>
      </c>
      <c r="E20" s="74" t="s">
        <v>40</v>
      </c>
      <c r="F20" s="64">
        <f ca="1" xml:space="preserve"> SUM(РД!BU$97:BU$161)</f>
        <v>0</v>
      </c>
      <c r="G20" s="74" t="s">
        <v>24</v>
      </c>
      <c r="H20" s="65">
        <f ca="1" xml:space="preserve"> SUM(РД!BV$97:BV$161)</f>
        <v>3</v>
      </c>
      <c r="I20" s="74" t="s">
        <v>27</v>
      </c>
      <c r="J20" s="65">
        <f ca="1" xml:space="preserve"> SUM(РД!BW$97:BW$161)</f>
        <v>0</v>
      </c>
      <c r="K20" s="74" t="s">
        <v>49</v>
      </c>
      <c r="L20" s="187">
        <f ca="1" xml:space="preserve"> SUM(РД!BX$97:BX$161)</f>
        <v>8</v>
      </c>
      <c r="N20" s="69">
        <f ca="1">(L20*100)/B20</f>
        <v>72.727272727272734</v>
      </c>
      <c r="O20" s="67" t="s">
        <v>61</v>
      </c>
    </row>
    <row r="21" spans="1:15" ht="23.4" x14ac:dyDescent="0.45">
      <c r="A21" s="73"/>
      <c r="B21" s="32"/>
      <c r="C21" s="31" t="s">
        <v>574</v>
      </c>
      <c r="D21" s="184"/>
      <c r="E21" s="184"/>
      <c r="F21" s="184"/>
      <c r="G21" s="184"/>
      <c r="H21" s="73"/>
      <c r="I21" s="186"/>
      <c r="J21" s="73"/>
      <c r="K21" s="186"/>
      <c r="L21" s="73"/>
      <c r="N21" s="70"/>
    </row>
    <row r="22" spans="1:15" ht="36" x14ac:dyDescent="0.3">
      <c r="A22" s="59" t="s">
        <v>59</v>
      </c>
      <c r="B22" s="60">
        <f>SUM(РД!BZ$164:BZ$195)</f>
        <v>7</v>
      </c>
      <c r="C22" s="183" t="s">
        <v>1341</v>
      </c>
      <c r="D22" s="62">
        <f ca="1" xml:space="preserve"> SUM(РД!BK$164:BK$195)</f>
        <v>7</v>
      </c>
      <c r="E22" s="74" t="s">
        <v>40</v>
      </c>
      <c r="F22" s="64">
        <f ca="1" xml:space="preserve"> SUM(РД!BM$164:BM$195)</f>
        <v>0</v>
      </c>
      <c r="G22" s="74" t="s">
        <v>24</v>
      </c>
      <c r="H22" s="65">
        <f ca="1" xml:space="preserve"> SUM(РД!BP$164:BP$195)</f>
        <v>1</v>
      </c>
      <c r="I22" s="74" t="s">
        <v>27</v>
      </c>
      <c r="J22" s="65">
        <f ca="1" xml:space="preserve"> SUM(РД!BQ$164:BQ$195)</f>
        <v>1</v>
      </c>
      <c r="K22" s="74" t="s">
        <v>49</v>
      </c>
      <c r="L22" s="187">
        <f ca="1" xml:space="preserve"> SUM(РД!BS$164:BS$195)</f>
        <v>5</v>
      </c>
      <c r="N22" s="66">
        <f ca="1">(L22*100)/B22</f>
        <v>71.428571428571431</v>
      </c>
      <c r="O22" s="67" t="s">
        <v>61</v>
      </c>
    </row>
    <row r="23" spans="1:15" ht="36" x14ac:dyDescent="0.3">
      <c r="A23" s="59" t="s">
        <v>44</v>
      </c>
      <c r="B23" s="60">
        <f>SUM(РД!BY$164:BY$195)</f>
        <v>7</v>
      </c>
      <c r="C23" s="183" t="s">
        <v>1340</v>
      </c>
      <c r="D23" s="62">
        <f ca="1" xml:space="preserve"> SUM(РД!BJ$164:BJ$195)</f>
        <v>7</v>
      </c>
      <c r="E23" s="74" t="s">
        <v>40</v>
      </c>
      <c r="F23" s="64">
        <f ca="1" xml:space="preserve"> SUM(РД!BL$164:BL$195)</f>
        <v>0</v>
      </c>
      <c r="G23" s="74" t="s">
        <v>24</v>
      </c>
      <c r="H23" s="65">
        <f ca="1" xml:space="preserve"> SUM(РД!BN$164:BN$195)</f>
        <v>1</v>
      </c>
      <c r="I23" s="74" t="s">
        <v>27</v>
      </c>
      <c r="J23" s="65">
        <f ca="1" xml:space="preserve"> SUM(РД!BO$164:BO$195)</f>
        <v>1</v>
      </c>
      <c r="K23" s="74" t="s">
        <v>49</v>
      </c>
      <c r="L23" s="187">
        <f ca="1" xml:space="preserve"> SUM(РД!BR$164:BR$195)</f>
        <v>5</v>
      </c>
      <c r="N23" s="66">
        <f ca="1">L23*100/B23</f>
        <v>71.428571428571431</v>
      </c>
      <c r="O23" s="67" t="s">
        <v>61</v>
      </c>
    </row>
    <row r="24" spans="1:15" ht="31.2" x14ac:dyDescent="0.35">
      <c r="A24" s="40" t="s">
        <v>53</v>
      </c>
      <c r="B24" s="60">
        <f>SUM(РД!CA$164:CA$195)</f>
        <v>7</v>
      </c>
      <c r="C24" s="75" t="s">
        <v>62</v>
      </c>
      <c r="D24" s="62">
        <f ca="1" xml:space="preserve"> SUM(РД!BT$164:BT$195)</f>
        <v>7</v>
      </c>
      <c r="E24" s="74" t="s">
        <v>40</v>
      </c>
      <c r="F24" s="64">
        <f ca="1" xml:space="preserve"> SUM(РД!BU$164:BU$195)</f>
        <v>0</v>
      </c>
      <c r="G24" s="74" t="s">
        <v>24</v>
      </c>
      <c r="H24" s="65">
        <f ca="1" xml:space="preserve"> SUM(РД!BV$164:BV$195)</f>
        <v>0</v>
      </c>
      <c r="I24" s="74" t="s">
        <v>27</v>
      </c>
      <c r="J24" s="65">
        <f ca="1" xml:space="preserve"> SUM(РД!BW$164:BW$195)</f>
        <v>0</v>
      </c>
      <c r="K24" s="74" t="s">
        <v>49</v>
      </c>
      <c r="L24" s="187">
        <f ca="1" xml:space="preserve"> SUM(РД!BX$164:BX$195)</f>
        <v>7</v>
      </c>
      <c r="N24" s="69">
        <f ca="1">(L24*100)/B24</f>
        <v>100</v>
      </c>
      <c r="O24" s="67" t="s">
        <v>61</v>
      </c>
    </row>
    <row r="25" spans="1:15" ht="23.4" x14ac:dyDescent="0.45">
      <c r="A25" s="73"/>
      <c r="B25" s="32"/>
      <c r="C25" s="31" t="s">
        <v>2459</v>
      </c>
      <c r="D25" s="184"/>
      <c r="E25" s="184"/>
      <c r="F25" s="184"/>
      <c r="G25" s="184"/>
      <c r="H25" s="73"/>
      <c r="I25" s="186"/>
      <c r="J25" s="73"/>
      <c r="K25" s="186"/>
      <c r="L25" s="73"/>
      <c r="N25" s="70"/>
    </row>
    <row r="26" spans="1:15" ht="36" x14ac:dyDescent="0.3">
      <c r="A26" s="59" t="s">
        <v>59</v>
      </c>
      <c r="B26" s="60">
        <f>SUM(РД!BZ$197:BZ$224)</f>
        <v>6</v>
      </c>
      <c r="C26" s="183" t="s">
        <v>1341</v>
      </c>
      <c r="D26" s="62">
        <f ca="1" xml:space="preserve"> SUM(РД!BK$197:BK$224)</f>
        <v>6</v>
      </c>
      <c r="E26" s="74" t="s">
        <v>40</v>
      </c>
      <c r="F26" s="64">
        <f ca="1" xml:space="preserve"> SUM(РД!BM$197:BM$224)</f>
        <v>0</v>
      </c>
      <c r="G26" s="74" t="s">
        <v>24</v>
      </c>
      <c r="H26" s="65">
        <f ca="1" xml:space="preserve"> SUM(РД!BP$197:BP$224)</f>
        <v>1</v>
      </c>
      <c r="I26" s="74" t="s">
        <v>27</v>
      </c>
      <c r="J26" s="65">
        <f ca="1" xml:space="preserve"> SUM(РД!BQ$197:BQ$224)</f>
        <v>0</v>
      </c>
      <c r="K26" s="74" t="s">
        <v>49</v>
      </c>
      <c r="L26" s="187">
        <f ca="1" xml:space="preserve"> SUM(РД!BS$197:BS$224)</f>
        <v>5</v>
      </c>
      <c r="N26" s="66">
        <f ca="1">(L26*100)/B26</f>
        <v>83.333333333333329</v>
      </c>
      <c r="O26" s="67" t="s">
        <v>61</v>
      </c>
    </row>
    <row r="27" spans="1:15" ht="36" x14ac:dyDescent="0.3">
      <c r="A27" s="59" t="s">
        <v>44</v>
      </c>
      <c r="B27" s="60">
        <f>SUM(РД!BY$197:BY$224)</f>
        <v>6</v>
      </c>
      <c r="C27" s="183" t="s">
        <v>1340</v>
      </c>
      <c r="D27" s="62">
        <f ca="1" xml:space="preserve"> SUM(РД!BJ$197:BJ$224)</f>
        <v>6</v>
      </c>
      <c r="E27" s="74" t="s">
        <v>40</v>
      </c>
      <c r="F27" s="64">
        <f ca="1" xml:space="preserve"> SUM(РД!BL$197:BL$224)</f>
        <v>0</v>
      </c>
      <c r="G27" s="74" t="s">
        <v>24</v>
      </c>
      <c r="H27" s="65">
        <f ca="1" xml:space="preserve"> SUM(РД!BN$197:BN$224)</f>
        <v>1</v>
      </c>
      <c r="I27" s="74" t="s">
        <v>27</v>
      </c>
      <c r="J27" s="65">
        <f ca="1" xml:space="preserve"> SUM(РД!BO$197:BO$224)</f>
        <v>0</v>
      </c>
      <c r="K27" s="74" t="s">
        <v>49</v>
      </c>
      <c r="L27" s="187">
        <f ca="1" xml:space="preserve"> SUM(РД!BR$197:BR$224)</f>
        <v>5</v>
      </c>
      <c r="N27" s="66">
        <f ca="1">L27*100/B27</f>
        <v>83.333333333333329</v>
      </c>
      <c r="O27" s="67" t="s">
        <v>61</v>
      </c>
    </row>
    <row r="28" spans="1:15" ht="31.2" x14ac:dyDescent="0.35">
      <c r="A28" s="40" t="s">
        <v>53</v>
      </c>
      <c r="B28" s="60">
        <f>SUM(РД!CA$197:CA$224)</f>
        <v>7</v>
      </c>
      <c r="C28" s="75" t="s">
        <v>62</v>
      </c>
      <c r="D28" s="62">
        <f ca="1" xml:space="preserve"> SUM(РД!BT$197:BT$224)</f>
        <v>7</v>
      </c>
      <c r="E28" s="74" t="s">
        <v>40</v>
      </c>
      <c r="F28" s="64">
        <f ca="1" xml:space="preserve"> SUM(РД!BU$197:BU$224)</f>
        <v>0</v>
      </c>
      <c r="G28" s="74" t="s">
        <v>24</v>
      </c>
      <c r="H28" s="65">
        <f ca="1" xml:space="preserve"> SUM(РД!BV$197:BV$224)</f>
        <v>0</v>
      </c>
      <c r="I28" s="74" t="s">
        <v>27</v>
      </c>
      <c r="J28" s="65">
        <f ca="1" xml:space="preserve"> SUM(РД!BW$197:BW$224)</f>
        <v>3</v>
      </c>
      <c r="K28" s="74" t="s">
        <v>49</v>
      </c>
      <c r="L28" s="187">
        <f ca="1" xml:space="preserve"> SUM(РД!BX$197:BX$224)</f>
        <v>4</v>
      </c>
      <c r="N28" s="69">
        <f ca="1">(L28*100)/B28</f>
        <v>57.142857142857146</v>
      </c>
      <c r="O28" s="67" t="s">
        <v>61</v>
      </c>
    </row>
    <row r="29" spans="1:15" ht="23.4" x14ac:dyDescent="0.45">
      <c r="A29" s="73"/>
      <c r="B29" s="32"/>
      <c r="C29" s="31" t="s">
        <v>375</v>
      </c>
      <c r="D29" s="184"/>
      <c r="E29" s="184"/>
      <c r="F29" s="184"/>
      <c r="G29" s="184"/>
      <c r="H29" s="73"/>
      <c r="I29" s="186"/>
      <c r="J29" s="73"/>
      <c r="K29" s="186"/>
      <c r="L29" s="73"/>
      <c r="N29" s="70"/>
    </row>
    <row r="30" spans="1:15" ht="36" x14ac:dyDescent="0.3">
      <c r="A30" s="59" t="s">
        <v>59</v>
      </c>
      <c r="B30" s="60">
        <f>SUM(РД!BZ$226:BZ$233)</f>
        <v>1</v>
      </c>
      <c r="C30" s="183" t="s">
        <v>1341</v>
      </c>
      <c r="D30" s="62">
        <f ca="1" xml:space="preserve"> SUM(РД!BK$226:BK$233)</f>
        <v>1</v>
      </c>
      <c r="E30" s="74" t="s">
        <v>40</v>
      </c>
      <c r="F30" s="64">
        <f ca="1" xml:space="preserve"> SUM(РД!BM$226:BM$233)</f>
        <v>0</v>
      </c>
      <c r="G30" s="74" t="s">
        <v>24</v>
      </c>
      <c r="H30" s="65">
        <f ca="1" xml:space="preserve"> SUM(РД!BP$226:BP$233)</f>
        <v>0</v>
      </c>
      <c r="I30" s="74" t="s">
        <v>27</v>
      </c>
      <c r="J30" s="65">
        <f ca="1" xml:space="preserve"> SUM(РД!BQ$226:BQ$233)</f>
        <v>0</v>
      </c>
      <c r="K30" s="74" t="s">
        <v>49</v>
      </c>
      <c r="L30" s="187">
        <f ca="1" xml:space="preserve"> SUM(РД!BS$226:BS$233)</f>
        <v>1</v>
      </c>
      <c r="N30" s="66">
        <f ca="1">(L30*100)/B30</f>
        <v>100</v>
      </c>
      <c r="O30" s="67" t="s">
        <v>61</v>
      </c>
    </row>
    <row r="31" spans="1:15" ht="36" x14ac:dyDescent="0.3">
      <c r="A31" s="59" t="s">
        <v>44</v>
      </c>
      <c r="B31" s="60">
        <f>SUM(РД!BY$226:BY$233)</f>
        <v>1</v>
      </c>
      <c r="C31" s="183" t="s">
        <v>1340</v>
      </c>
      <c r="D31" s="62">
        <f ca="1" xml:space="preserve"> SUM(РД!BJ$226:BJ$233)</f>
        <v>1</v>
      </c>
      <c r="E31" s="74" t="s">
        <v>40</v>
      </c>
      <c r="F31" s="64">
        <f ca="1" xml:space="preserve"> SUM(РД!BL$226:BL$233)</f>
        <v>0</v>
      </c>
      <c r="G31" s="74" t="s">
        <v>24</v>
      </c>
      <c r="H31" s="65">
        <f ca="1" xml:space="preserve"> SUM(РД!BN$226:BN$233)</f>
        <v>0</v>
      </c>
      <c r="I31" s="74" t="s">
        <v>27</v>
      </c>
      <c r="J31" s="65">
        <f ca="1" xml:space="preserve"> SUM(РД!BO$226:BO$233)</f>
        <v>0</v>
      </c>
      <c r="K31" s="74" t="s">
        <v>49</v>
      </c>
      <c r="L31" s="187">
        <f ca="1" xml:space="preserve"> SUM(РД!BR$226:BR$233)</f>
        <v>1</v>
      </c>
      <c r="N31" s="66">
        <f ca="1">L31*100/B31</f>
        <v>100</v>
      </c>
      <c r="O31" s="67" t="s">
        <v>61</v>
      </c>
    </row>
    <row r="32" spans="1:15" ht="31.2" x14ac:dyDescent="0.35">
      <c r="A32" s="40" t="s">
        <v>53</v>
      </c>
      <c r="B32" s="60">
        <f>SUM(РД!CA$226:CA$233)</f>
        <v>1</v>
      </c>
      <c r="C32" s="75" t="s">
        <v>62</v>
      </c>
      <c r="D32" s="62">
        <f ca="1" xml:space="preserve"> SUM(РД!BT$226:BT$233)</f>
        <v>1</v>
      </c>
      <c r="E32" s="74" t="s">
        <v>40</v>
      </c>
      <c r="F32" s="64">
        <f ca="1" xml:space="preserve"> SUM(РД!BU$226:BU$233)</f>
        <v>0</v>
      </c>
      <c r="G32" s="74" t="s">
        <v>24</v>
      </c>
      <c r="H32" s="65">
        <f ca="1" xml:space="preserve"> SUM(РД!BV$226:BV$233)</f>
        <v>0</v>
      </c>
      <c r="I32" s="74" t="s">
        <v>27</v>
      </c>
      <c r="J32" s="65">
        <f ca="1" xml:space="preserve"> SUM(РД!BW$226:BW$233)</f>
        <v>0</v>
      </c>
      <c r="K32" s="74" t="s">
        <v>49</v>
      </c>
      <c r="L32" s="187">
        <f ca="1" xml:space="preserve"> SUM(РД!BX$226:BX$233)</f>
        <v>1</v>
      </c>
      <c r="N32" s="69">
        <f ca="1">(L32*100)/B32</f>
        <v>100</v>
      </c>
      <c r="O32" s="67" t="s">
        <v>61</v>
      </c>
    </row>
    <row r="33" spans="1:15" ht="23.4" x14ac:dyDescent="0.45">
      <c r="A33" s="73"/>
      <c r="B33" s="32"/>
      <c r="C33" s="31" t="s">
        <v>1280</v>
      </c>
      <c r="D33" s="184"/>
      <c r="E33" s="184"/>
      <c r="F33" s="184"/>
      <c r="G33" s="184"/>
      <c r="H33" s="73"/>
      <c r="I33" s="186"/>
      <c r="J33" s="73"/>
      <c r="K33" s="186"/>
      <c r="L33" s="73"/>
      <c r="N33" s="70"/>
    </row>
    <row r="34" spans="1:15" ht="36" x14ac:dyDescent="0.3">
      <c r="A34" s="59" t="s">
        <v>59</v>
      </c>
      <c r="B34" s="60">
        <f>SUM(РД!BZ$236:BZ$239)</f>
        <v>0</v>
      </c>
      <c r="C34" s="183" t="s">
        <v>1341</v>
      </c>
      <c r="D34" s="62">
        <f ca="1" xml:space="preserve"> SUM(РД!BK$236:BK$239)</f>
        <v>0</v>
      </c>
      <c r="E34" s="74" t="s">
        <v>40</v>
      </c>
      <c r="F34" s="64">
        <f ca="1" xml:space="preserve"> SUM(РД!BM$236:BM$239)</f>
        <v>0</v>
      </c>
      <c r="G34" s="74" t="s">
        <v>24</v>
      </c>
      <c r="H34" s="65">
        <f ca="1" xml:space="preserve"> SUM(РД!BP$236:BP$239)</f>
        <v>0</v>
      </c>
      <c r="I34" s="74" t="s">
        <v>27</v>
      </c>
      <c r="J34" s="65">
        <f ca="1" xml:space="preserve"> SUM(РД!BQ$236:BQ$239)</f>
        <v>0</v>
      </c>
      <c r="K34" s="74" t="s">
        <v>49</v>
      </c>
      <c r="L34" s="187">
        <f ca="1" xml:space="preserve"> SUM(РД!BS$236:BS$239)</f>
        <v>0</v>
      </c>
      <c r="N34" s="66" t="e">
        <f ca="1">(L34*100)/B34</f>
        <v>#DIV/0!</v>
      </c>
      <c r="O34" s="67" t="s">
        <v>61</v>
      </c>
    </row>
    <row r="35" spans="1:15" ht="36" x14ac:dyDescent="0.3">
      <c r="A35" s="59" t="s">
        <v>44</v>
      </c>
      <c r="B35" s="60">
        <f>SUM(РД!BY$236:BY$239)</f>
        <v>0</v>
      </c>
      <c r="C35" s="183" t="s">
        <v>1340</v>
      </c>
      <c r="D35" s="62">
        <f ca="1" xml:space="preserve"> SUM(РД!BJ$236:BJ$239)</f>
        <v>0</v>
      </c>
      <c r="E35" s="74" t="s">
        <v>40</v>
      </c>
      <c r="F35" s="64">
        <f ca="1" xml:space="preserve"> SUM(РД!BL$236:BL$239)</f>
        <v>0</v>
      </c>
      <c r="G35" s="74" t="s">
        <v>24</v>
      </c>
      <c r="H35" s="65">
        <f ca="1" xml:space="preserve"> SUM(РД!BN$236:BN$239)</f>
        <v>0</v>
      </c>
      <c r="I35" s="74" t="s">
        <v>27</v>
      </c>
      <c r="J35" s="65">
        <f ca="1" xml:space="preserve"> SUM(РД!BO$236:BO$239)</f>
        <v>0</v>
      </c>
      <c r="K35" s="74" t="s">
        <v>49</v>
      </c>
      <c r="L35" s="187">
        <f ca="1" xml:space="preserve"> SUM(РД!BR$236:BR$239)</f>
        <v>0</v>
      </c>
      <c r="N35" s="66" t="e">
        <f ca="1">L35*100/B35</f>
        <v>#DIV/0!</v>
      </c>
      <c r="O35" s="67" t="s">
        <v>61</v>
      </c>
    </row>
    <row r="36" spans="1:15" ht="31.2" x14ac:dyDescent="0.35">
      <c r="A36" s="40" t="s">
        <v>53</v>
      </c>
      <c r="B36" s="60">
        <f>SUM(РД!CA$236:CA$239)</f>
        <v>0</v>
      </c>
      <c r="C36" s="75" t="s">
        <v>62</v>
      </c>
      <c r="D36" s="62">
        <f ca="1" xml:space="preserve"> SUM(РД!BT$236:BT$239)</f>
        <v>0</v>
      </c>
      <c r="E36" s="74" t="s">
        <v>40</v>
      </c>
      <c r="F36" s="64">
        <f ca="1" xml:space="preserve"> SUM(РД!BU$236:BU$239)</f>
        <v>0</v>
      </c>
      <c r="G36" s="74" t="s">
        <v>24</v>
      </c>
      <c r="H36" s="65">
        <f ca="1" xml:space="preserve"> SUM(РД!BV$236:BV$239)</f>
        <v>0</v>
      </c>
      <c r="I36" s="74" t="s">
        <v>27</v>
      </c>
      <c r="J36" s="65">
        <f ca="1" xml:space="preserve"> SUM(РД!BW$236:BW$239)</f>
        <v>0</v>
      </c>
      <c r="K36" s="74" t="s">
        <v>49</v>
      </c>
      <c r="L36" s="187">
        <f ca="1" xml:space="preserve"> SUM(РД!BX$236:BX$239)</f>
        <v>0</v>
      </c>
      <c r="N36" s="69" t="e">
        <f ca="1">(L36*100)/B36</f>
        <v>#DIV/0!</v>
      </c>
      <c r="O36" s="67" t="s">
        <v>61</v>
      </c>
    </row>
    <row r="37" spans="1:15" ht="23.4" x14ac:dyDescent="0.45">
      <c r="A37" s="73"/>
      <c r="B37" s="32"/>
      <c r="C37" s="31" t="s">
        <v>427</v>
      </c>
      <c r="D37" s="184"/>
      <c r="E37" s="184"/>
      <c r="F37" s="184"/>
      <c r="G37" s="184"/>
      <c r="H37" s="73"/>
      <c r="I37" s="186"/>
      <c r="J37" s="73"/>
      <c r="K37" s="186"/>
      <c r="L37" s="73"/>
      <c r="N37" s="70"/>
    </row>
    <row r="38" spans="1:15" ht="36" x14ac:dyDescent="0.3">
      <c r="A38" s="59" t="s">
        <v>59</v>
      </c>
      <c r="B38" s="60">
        <f>SUM(РД!BZ$241:BZ$252)</f>
        <v>3</v>
      </c>
      <c r="C38" s="183" t="s">
        <v>1341</v>
      </c>
      <c r="D38" s="62">
        <f ca="1" xml:space="preserve"> SUM(РД!BK$241:BK$252)</f>
        <v>3</v>
      </c>
      <c r="E38" s="74" t="s">
        <v>40</v>
      </c>
      <c r="F38" s="64">
        <f ca="1" xml:space="preserve"> SUM(РД!BM$241:BM$252)</f>
        <v>0</v>
      </c>
      <c r="G38" s="74" t="s">
        <v>24</v>
      </c>
      <c r="H38" s="65">
        <f ca="1" xml:space="preserve"> SUM(РД!BP$241:BP$252)</f>
        <v>0</v>
      </c>
      <c r="I38" s="74" t="s">
        <v>27</v>
      </c>
      <c r="J38" s="65">
        <f ca="1" xml:space="preserve"> SUM(РД!BQ$241:BQ$252)</f>
        <v>1</v>
      </c>
      <c r="K38" s="74" t="s">
        <v>49</v>
      </c>
      <c r="L38" s="187">
        <f ca="1" xml:space="preserve"> SUM(РД!BS$241:BS$252)</f>
        <v>2</v>
      </c>
      <c r="N38" s="66">
        <f ca="1">(L38*100)/B38</f>
        <v>66.666666666666671</v>
      </c>
      <c r="O38" s="67" t="s">
        <v>61</v>
      </c>
    </row>
    <row r="39" spans="1:15" ht="36" x14ac:dyDescent="0.3">
      <c r="A39" s="59" t="s">
        <v>44</v>
      </c>
      <c r="B39" s="60">
        <f>SUM(РД!BY$241:BY$252)</f>
        <v>3</v>
      </c>
      <c r="C39" s="183" t="s">
        <v>1340</v>
      </c>
      <c r="D39" s="62">
        <f ca="1" xml:space="preserve"> SUM(РД!BJ$241:BJ$252)</f>
        <v>3</v>
      </c>
      <c r="E39" s="74" t="s">
        <v>40</v>
      </c>
      <c r="F39" s="64">
        <f ca="1" xml:space="preserve"> SUM(РД!BL$241:BL$252)</f>
        <v>0</v>
      </c>
      <c r="G39" s="74" t="s">
        <v>24</v>
      </c>
      <c r="H39" s="65">
        <f ca="1" xml:space="preserve"> SUM(РД!BN$241:BN$252)</f>
        <v>0</v>
      </c>
      <c r="I39" s="74" t="s">
        <v>27</v>
      </c>
      <c r="J39" s="65">
        <f ca="1" xml:space="preserve"> SUM(РД!BO$241:BO$252)</f>
        <v>1</v>
      </c>
      <c r="K39" s="74" t="s">
        <v>49</v>
      </c>
      <c r="L39" s="187">
        <f ca="1" xml:space="preserve"> SUM(РД!BR$241:BR$252)</f>
        <v>2</v>
      </c>
      <c r="N39" s="66">
        <f ca="1">L39*100/B39</f>
        <v>66.666666666666671</v>
      </c>
      <c r="O39" s="67" t="s">
        <v>61</v>
      </c>
    </row>
    <row r="40" spans="1:15" ht="31.2" x14ac:dyDescent="0.35">
      <c r="A40" s="40" t="s">
        <v>53</v>
      </c>
      <c r="B40" s="60">
        <f>SUM(РД!CA$241:CA$252)</f>
        <v>3</v>
      </c>
      <c r="C40" s="75" t="s">
        <v>62</v>
      </c>
      <c r="D40" s="62">
        <f ca="1" xml:space="preserve"> SUM(РД!BT$241:BT$252)</f>
        <v>3</v>
      </c>
      <c r="E40" s="74" t="s">
        <v>40</v>
      </c>
      <c r="F40" s="64">
        <f ca="1" xml:space="preserve"> SUM(РД!BU$241:BU$252)</f>
        <v>0</v>
      </c>
      <c r="G40" s="74" t="s">
        <v>24</v>
      </c>
      <c r="H40" s="65">
        <f ca="1" xml:space="preserve"> SUM(РД!BV$241:BV$252)</f>
        <v>1</v>
      </c>
      <c r="I40" s="74" t="s">
        <v>27</v>
      </c>
      <c r="J40" s="65">
        <f ca="1" xml:space="preserve"> SUM(РД!BW$241:BW$252)</f>
        <v>0</v>
      </c>
      <c r="K40" s="74" t="s">
        <v>49</v>
      </c>
      <c r="L40" s="187">
        <f ca="1" xml:space="preserve"> SUM(РД!BX$241:BX$252)</f>
        <v>2</v>
      </c>
      <c r="N40" s="69">
        <f ca="1">(L40*100)/B40</f>
        <v>66.666666666666671</v>
      </c>
      <c r="O40" s="67" t="s">
        <v>61</v>
      </c>
    </row>
    <row r="41" spans="1:15" ht="23.4" x14ac:dyDescent="0.45">
      <c r="A41" s="73"/>
      <c r="B41" s="32"/>
      <c r="C41" s="31" t="s">
        <v>2460</v>
      </c>
      <c r="D41" s="184"/>
      <c r="E41" s="184"/>
      <c r="F41" s="184"/>
      <c r="G41" s="184"/>
      <c r="H41" s="73"/>
      <c r="I41" s="186"/>
      <c r="J41" s="73"/>
      <c r="K41" s="186"/>
      <c r="L41" s="73"/>
      <c r="N41" s="70"/>
    </row>
    <row r="42" spans="1:15" ht="36" x14ac:dyDescent="0.3">
      <c r="A42" s="59" t="s">
        <v>59</v>
      </c>
      <c r="B42" s="60">
        <f>SUM(РД!BZ$253:BZ$263)</f>
        <v>1</v>
      </c>
      <c r="C42" s="183" t="s">
        <v>1341</v>
      </c>
      <c r="D42" s="62">
        <f ca="1" xml:space="preserve"> SUM(РД!BK$253:BK$263)</f>
        <v>1</v>
      </c>
      <c r="E42" s="74" t="s">
        <v>40</v>
      </c>
      <c r="F42" s="64">
        <f ca="1" xml:space="preserve"> SUM(РД!BM$253:BM$263)</f>
        <v>0</v>
      </c>
      <c r="G42" s="74" t="s">
        <v>24</v>
      </c>
      <c r="H42" s="65">
        <f ca="1" xml:space="preserve"> SUM(РД!BP$253:BP$263)</f>
        <v>0</v>
      </c>
      <c r="I42" s="74" t="s">
        <v>27</v>
      </c>
      <c r="J42" s="65">
        <f ca="1" xml:space="preserve"> SUM(РД!BQ$253:BQ$263)</f>
        <v>0</v>
      </c>
      <c r="K42" s="74" t="s">
        <v>49</v>
      </c>
      <c r="L42" s="187">
        <f ca="1" xml:space="preserve"> SUM(РД!BS$253:BS$263)</f>
        <v>1</v>
      </c>
      <c r="N42" s="66">
        <f ca="1">(L42*100)/B42</f>
        <v>100</v>
      </c>
      <c r="O42" s="67" t="s">
        <v>61</v>
      </c>
    </row>
    <row r="43" spans="1:15" ht="36" x14ac:dyDescent="0.3">
      <c r="A43" s="59" t="s">
        <v>44</v>
      </c>
      <c r="B43" s="60">
        <f>SUM(РД!BY$253:BY$263)</f>
        <v>1</v>
      </c>
      <c r="C43" s="183" t="s">
        <v>1340</v>
      </c>
      <c r="D43" s="62">
        <f ca="1" xml:space="preserve"> SUM(РД!BJ$253:BJ$263)</f>
        <v>1</v>
      </c>
      <c r="E43" s="74" t="s">
        <v>40</v>
      </c>
      <c r="F43" s="64">
        <f ca="1" xml:space="preserve"> SUM(РД!BL$253:BL$263)</f>
        <v>0</v>
      </c>
      <c r="G43" s="74" t="s">
        <v>24</v>
      </c>
      <c r="H43" s="65">
        <f ca="1" xml:space="preserve"> SUM(РД!BN$253:BN$263)</f>
        <v>0</v>
      </c>
      <c r="I43" s="74" t="s">
        <v>27</v>
      </c>
      <c r="J43" s="65">
        <f ca="1" xml:space="preserve"> SUM(РД!BO$253:BO$263)</f>
        <v>0</v>
      </c>
      <c r="K43" s="74" t="s">
        <v>49</v>
      </c>
      <c r="L43" s="187">
        <f ca="1" xml:space="preserve"> SUM(РД!BR$253:BR$263)</f>
        <v>1</v>
      </c>
      <c r="N43" s="66">
        <f ca="1">L43*100/B43</f>
        <v>100</v>
      </c>
      <c r="O43" s="67" t="s">
        <v>61</v>
      </c>
    </row>
    <row r="44" spans="1:15" ht="31.2" x14ac:dyDescent="0.35">
      <c r="A44" s="40" t="s">
        <v>53</v>
      </c>
      <c r="B44" s="60">
        <f>SUM(РД!CA$253:CA$263)</f>
        <v>1</v>
      </c>
      <c r="C44" s="75" t="s">
        <v>62</v>
      </c>
      <c r="D44" s="62">
        <f ca="1" xml:space="preserve"> SUM(РД!BT$253:BT$263)</f>
        <v>1</v>
      </c>
      <c r="E44" s="74" t="s">
        <v>40</v>
      </c>
      <c r="F44" s="64">
        <f ca="1" xml:space="preserve"> SUM(РД!BU$253:BU$263)</f>
        <v>0</v>
      </c>
      <c r="G44" s="74" t="s">
        <v>24</v>
      </c>
      <c r="H44" s="65">
        <f ca="1" xml:space="preserve"> SUM(РД!BV$253:BV$263)</f>
        <v>1</v>
      </c>
      <c r="I44" s="74" t="s">
        <v>27</v>
      </c>
      <c r="J44" s="65">
        <f ca="1" xml:space="preserve"> SUM(РД!BW$253:BW$263)</f>
        <v>0</v>
      </c>
      <c r="K44" s="74" t="s">
        <v>49</v>
      </c>
      <c r="L44" s="187">
        <f ca="1" xml:space="preserve"> SUM(РД!BX$253:BX$263)</f>
        <v>0</v>
      </c>
      <c r="N44" s="69">
        <f ca="1">(L44*100)/B44</f>
        <v>0</v>
      </c>
      <c r="O44" s="67" t="s">
        <v>61</v>
      </c>
    </row>
    <row r="45" spans="1:15" ht="23.4" x14ac:dyDescent="0.45">
      <c r="A45" s="73"/>
      <c r="B45" s="32"/>
      <c r="C45" s="31" t="s">
        <v>282</v>
      </c>
      <c r="D45" s="184"/>
      <c r="E45" s="184"/>
      <c r="F45" s="184"/>
      <c r="G45" s="184"/>
      <c r="H45" s="73"/>
      <c r="I45" s="186"/>
      <c r="J45" s="73"/>
      <c r="K45" s="186"/>
      <c r="L45" s="73"/>
      <c r="N45" s="70"/>
    </row>
    <row r="46" spans="1:15" ht="36" x14ac:dyDescent="0.3">
      <c r="A46" s="59" t="s">
        <v>59</v>
      </c>
      <c r="B46" s="60">
        <f>SUM(РД!BZ$268:BZ$293)</f>
        <v>8</v>
      </c>
      <c r="C46" s="183" t="s">
        <v>1341</v>
      </c>
      <c r="D46" s="62">
        <f ca="1" xml:space="preserve"> SUM(РД!BK$268:BK$293)</f>
        <v>8</v>
      </c>
      <c r="E46" s="74" t="s">
        <v>40</v>
      </c>
      <c r="F46" s="64">
        <f ca="1" xml:space="preserve"> SUM(РД!BM$268:BM$293)</f>
        <v>0</v>
      </c>
      <c r="G46" s="74" t="s">
        <v>24</v>
      </c>
      <c r="H46" s="65">
        <f ca="1" xml:space="preserve"> SUM(РД!BP$268:BP$293)</f>
        <v>0</v>
      </c>
      <c r="I46" s="74" t="s">
        <v>27</v>
      </c>
      <c r="J46" s="65">
        <f ca="1" xml:space="preserve"> SUM(РД!BQ$268:BQ$293)</f>
        <v>1</v>
      </c>
      <c r="K46" s="74" t="s">
        <v>49</v>
      </c>
      <c r="L46" s="187">
        <f ca="1" xml:space="preserve"> SUM(РД!BS$268:BS$293)</f>
        <v>6</v>
      </c>
      <c r="N46" s="66">
        <f ca="1">(L46*100)/B46</f>
        <v>75</v>
      </c>
      <c r="O46" s="67" t="s">
        <v>61</v>
      </c>
    </row>
    <row r="47" spans="1:15" ht="36" x14ac:dyDescent="0.3">
      <c r="A47" s="59" t="s">
        <v>44</v>
      </c>
      <c r="B47" s="60">
        <f>SUM(РД!BY$268:BY$293)</f>
        <v>8</v>
      </c>
      <c r="C47" s="183" t="s">
        <v>1340</v>
      </c>
      <c r="D47" s="62">
        <f ca="1" xml:space="preserve"> SUM(РД!BJ$268:BJ$293)</f>
        <v>8</v>
      </c>
      <c r="E47" s="74" t="s">
        <v>40</v>
      </c>
      <c r="F47" s="64">
        <f ca="1" xml:space="preserve"> SUM(РД!BL$268:BL$293)</f>
        <v>0</v>
      </c>
      <c r="G47" s="74" t="s">
        <v>24</v>
      </c>
      <c r="H47" s="65">
        <f ca="1" xml:space="preserve"> SUM(РД!BN$268:BN$293)</f>
        <v>0</v>
      </c>
      <c r="I47" s="74" t="s">
        <v>27</v>
      </c>
      <c r="J47" s="65">
        <f ca="1" xml:space="preserve"> SUM(РД!BO$268:BO$293)</f>
        <v>1</v>
      </c>
      <c r="K47" s="74" t="s">
        <v>49</v>
      </c>
      <c r="L47" s="187">
        <f ca="1" xml:space="preserve"> SUM(РД!BR$268:BR$293)</f>
        <v>6</v>
      </c>
      <c r="N47" s="66">
        <f ca="1">L47*100/B47</f>
        <v>75</v>
      </c>
      <c r="O47" s="67" t="s">
        <v>61</v>
      </c>
    </row>
    <row r="48" spans="1:15" ht="31.2" x14ac:dyDescent="0.35">
      <c r="A48" s="40" t="s">
        <v>53</v>
      </c>
      <c r="B48" s="60">
        <f>SUM(РД!CA$268:CA$293)</f>
        <v>8</v>
      </c>
      <c r="C48" s="75" t="s">
        <v>62</v>
      </c>
      <c r="D48" s="62">
        <f ca="1" xml:space="preserve"> SUM(РД!BT$268:BT$293)</f>
        <v>8</v>
      </c>
      <c r="E48" s="74" t="s">
        <v>40</v>
      </c>
      <c r="F48" s="64">
        <f ca="1" xml:space="preserve"> SUM(РД!BU$268:BU$293)</f>
        <v>0</v>
      </c>
      <c r="G48" s="74" t="s">
        <v>24</v>
      </c>
      <c r="H48" s="65">
        <f ca="1" xml:space="preserve"> SUM(РД!BV$268:BV$293)</f>
        <v>1</v>
      </c>
      <c r="I48" s="74" t="s">
        <v>27</v>
      </c>
      <c r="J48" s="65">
        <f ca="1" xml:space="preserve"> SUM(РД!BW$268:BW$293)</f>
        <v>0</v>
      </c>
      <c r="K48" s="74" t="s">
        <v>49</v>
      </c>
      <c r="L48" s="187">
        <f ca="1" xml:space="preserve"> SUM(РД!BX$268:BX$293)</f>
        <v>7</v>
      </c>
      <c r="N48" s="69">
        <f ca="1">(L48*100)/B48</f>
        <v>87.5</v>
      </c>
      <c r="O48" s="67" t="s">
        <v>61</v>
      </c>
    </row>
    <row r="49" spans="1:15" ht="23.4" x14ac:dyDescent="0.45">
      <c r="A49" s="73"/>
      <c r="B49" s="32"/>
      <c r="C49" s="31" t="s">
        <v>1349</v>
      </c>
      <c r="D49" s="184"/>
      <c r="E49" s="184"/>
      <c r="F49" s="184"/>
      <c r="G49" s="184"/>
      <c r="H49" s="73"/>
      <c r="I49" s="186"/>
      <c r="J49" s="73"/>
      <c r="K49" s="186"/>
      <c r="L49" s="73"/>
      <c r="N49" s="70"/>
    </row>
    <row r="50" spans="1:15" ht="36" x14ac:dyDescent="0.3">
      <c r="A50" s="59" t="s">
        <v>59</v>
      </c>
      <c r="B50" s="60">
        <f>SUM(РД!BZ$303:BZ$304)</f>
        <v>1</v>
      </c>
      <c r="C50" s="183" t="s">
        <v>1341</v>
      </c>
      <c r="D50" s="62">
        <f ca="1" xml:space="preserve"> SUM(РД!BK$303:BK$304)</f>
        <v>1</v>
      </c>
      <c r="E50" s="74" t="s">
        <v>40</v>
      </c>
      <c r="F50" s="64">
        <f ca="1" xml:space="preserve"> SUM(РД!BM$303:BM$304)</f>
        <v>0</v>
      </c>
      <c r="G50" s="74" t="s">
        <v>24</v>
      </c>
      <c r="H50" s="65">
        <f ca="1" xml:space="preserve"> SUM(РД!BP$303:BP$304)</f>
        <v>0</v>
      </c>
      <c r="I50" s="74" t="s">
        <v>27</v>
      </c>
      <c r="J50" s="65">
        <f ca="1" xml:space="preserve"> SUM(РД!BQ$303:BQ$304)</f>
        <v>0</v>
      </c>
      <c r="K50" s="74" t="s">
        <v>49</v>
      </c>
      <c r="L50" s="187">
        <f ca="1" xml:space="preserve"> SUM(РД!BS$303:BS$304)</f>
        <v>1</v>
      </c>
      <c r="N50" s="66">
        <f ca="1">(L50*100)/B50</f>
        <v>100</v>
      </c>
      <c r="O50" s="67" t="s">
        <v>61</v>
      </c>
    </row>
    <row r="51" spans="1:15" ht="36" x14ac:dyDescent="0.3">
      <c r="A51" s="59" t="s">
        <v>44</v>
      </c>
      <c r="B51" s="60">
        <f>SUM(РД!BY$303:BY$304)</f>
        <v>1</v>
      </c>
      <c r="C51" s="183" t="s">
        <v>1340</v>
      </c>
      <c r="D51" s="62">
        <f ca="1" xml:space="preserve"> SUM(РД!BJ$303:BJ$304)</f>
        <v>1</v>
      </c>
      <c r="E51" s="74" t="s">
        <v>40</v>
      </c>
      <c r="F51" s="64">
        <f ca="1" xml:space="preserve"> SUM(РД!BL$303:BL$304)</f>
        <v>0</v>
      </c>
      <c r="G51" s="74" t="s">
        <v>24</v>
      </c>
      <c r="H51" s="65">
        <f ca="1" xml:space="preserve"> SUM(РД!BN$303:BN$304)</f>
        <v>0</v>
      </c>
      <c r="I51" s="74" t="s">
        <v>27</v>
      </c>
      <c r="J51" s="65">
        <f ca="1" xml:space="preserve"> SUM(РД!BO$303:BO$304)</f>
        <v>0</v>
      </c>
      <c r="K51" s="74" t="s">
        <v>49</v>
      </c>
      <c r="L51" s="187">
        <f ca="1" xml:space="preserve"> SUM(РД!BR$303:BR$304)</f>
        <v>1</v>
      </c>
      <c r="N51" s="66">
        <f ca="1">L51*100/B51</f>
        <v>100</v>
      </c>
      <c r="O51" s="67" t="s">
        <v>61</v>
      </c>
    </row>
    <row r="52" spans="1:15" ht="31.2" x14ac:dyDescent="0.35">
      <c r="A52" s="40" t="s">
        <v>53</v>
      </c>
      <c r="B52" s="60">
        <f>SUM(РД!CA$303:CA$304)</f>
        <v>1</v>
      </c>
      <c r="C52" s="75" t="s">
        <v>62</v>
      </c>
      <c r="D52" s="62">
        <f ca="1" xml:space="preserve"> SUM(РД!BT$303:BT$304)</f>
        <v>1</v>
      </c>
      <c r="E52" s="74" t="s">
        <v>40</v>
      </c>
      <c r="F52" s="64">
        <f ca="1" xml:space="preserve"> SUM(РД!BU$303:BU$304)</f>
        <v>1</v>
      </c>
      <c r="G52" s="74" t="s">
        <v>24</v>
      </c>
      <c r="H52" s="65">
        <f ca="1" xml:space="preserve"> SUM(РД!BV$303:BV$304)</f>
        <v>0</v>
      </c>
      <c r="I52" s="74" t="s">
        <v>27</v>
      </c>
      <c r="J52" s="65">
        <f ca="1" xml:space="preserve"> SUM(РД!BW$303:BW$304)</f>
        <v>0</v>
      </c>
      <c r="K52" s="74" t="s">
        <v>49</v>
      </c>
      <c r="L52" s="187">
        <f ca="1" xml:space="preserve"> SUM(РД!BX$303:BX$304)</f>
        <v>0</v>
      </c>
      <c r="N52" s="69">
        <f ca="1">(L52*100)/B52</f>
        <v>0</v>
      </c>
      <c r="O52" s="67" t="s">
        <v>61</v>
      </c>
    </row>
    <row r="53" spans="1:15" ht="23.4" x14ac:dyDescent="0.45">
      <c r="A53" s="73"/>
      <c r="B53" s="32"/>
      <c r="C53" s="31" t="s">
        <v>1498</v>
      </c>
      <c r="D53" s="184"/>
      <c r="E53" s="184"/>
      <c r="F53" s="184"/>
      <c r="G53" s="184"/>
      <c r="H53" s="73"/>
      <c r="I53" s="186"/>
      <c r="J53" s="73"/>
      <c r="K53" s="186"/>
      <c r="L53" s="73"/>
      <c r="N53" s="70"/>
    </row>
    <row r="54" spans="1:15" ht="36" x14ac:dyDescent="0.3">
      <c r="A54" s="59" t="s">
        <v>59</v>
      </c>
      <c r="B54" s="60">
        <f>SUM(РД!BZ$305:BZ$305)</f>
        <v>0</v>
      </c>
      <c r="C54" s="183" t="s">
        <v>1341</v>
      </c>
      <c r="D54" s="62">
        <f ca="1" xml:space="preserve"> SUM(РД!BK$305:BK$305)</f>
        <v>0</v>
      </c>
      <c r="E54" s="74" t="s">
        <v>40</v>
      </c>
      <c r="F54" s="64">
        <f ca="1" xml:space="preserve"> SUM(РД!BM$305:BM$305)</f>
        <v>0</v>
      </c>
      <c r="G54" s="74" t="s">
        <v>24</v>
      </c>
      <c r="H54" s="65">
        <f ca="1" xml:space="preserve"> SUM(РД!BP$305:BP$305)</f>
        <v>0</v>
      </c>
      <c r="I54" s="74" t="s">
        <v>27</v>
      </c>
      <c r="J54" s="65">
        <f ca="1" xml:space="preserve"> SUM(РД!BQ$305:BQ$305)</f>
        <v>0</v>
      </c>
      <c r="K54" s="74" t="s">
        <v>49</v>
      </c>
      <c r="L54" s="187">
        <f ca="1" xml:space="preserve"> SUM(РД!BS$305:BS$305)</f>
        <v>0</v>
      </c>
      <c r="N54" s="66" t="e">
        <f ca="1">(L54*100)/B54</f>
        <v>#DIV/0!</v>
      </c>
      <c r="O54" s="67" t="s">
        <v>61</v>
      </c>
    </row>
    <row r="55" spans="1:15" ht="36" x14ac:dyDescent="0.3">
      <c r="A55" s="59" t="s">
        <v>44</v>
      </c>
      <c r="B55" s="60">
        <f>SUM(РД!BY$305:BY$305)</f>
        <v>0</v>
      </c>
      <c r="C55" s="183" t="s">
        <v>1340</v>
      </c>
      <c r="D55" s="62">
        <f ca="1" xml:space="preserve"> SUM(РД!BJ$305:BJ$305)</f>
        <v>0</v>
      </c>
      <c r="E55" s="74" t="s">
        <v>40</v>
      </c>
      <c r="F55" s="64">
        <f ca="1" xml:space="preserve"> SUM(РД!BL$305:BL$305)</f>
        <v>0</v>
      </c>
      <c r="G55" s="74" t="s">
        <v>24</v>
      </c>
      <c r="H55" s="65">
        <f ca="1" xml:space="preserve"> SUM(РД!BN$305:BN$305)</f>
        <v>0</v>
      </c>
      <c r="I55" s="74" t="s">
        <v>27</v>
      </c>
      <c r="J55" s="65">
        <f ca="1" xml:space="preserve"> SUM(РД!BO$305:BO$305)</f>
        <v>0</v>
      </c>
      <c r="K55" s="74" t="s">
        <v>49</v>
      </c>
      <c r="L55" s="187">
        <f ca="1" xml:space="preserve"> SUM(РД!BR$305:BR$305)</f>
        <v>0</v>
      </c>
      <c r="N55" s="66" t="e">
        <f ca="1">L55*100/B55</f>
        <v>#DIV/0!</v>
      </c>
      <c r="O55" s="67" t="s">
        <v>61</v>
      </c>
    </row>
    <row r="56" spans="1:15" ht="31.2" x14ac:dyDescent="0.35">
      <c r="A56" s="40" t="s">
        <v>53</v>
      </c>
      <c r="B56" s="60">
        <f>SUM(РД!CA$305:CA$305)</f>
        <v>0</v>
      </c>
      <c r="C56" s="75" t="s">
        <v>62</v>
      </c>
      <c r="D56" s="62">
        <f ca="1" xml:space="preserve"> SUM(РД!BT$305:BT$305)</f>
        <v>0</v>
      </c>
      <c r="E56" s="74" t="s">
        <v>40</v>
      </c>
      <c r="F56" s="64">
        <f ca="1" xml:space="preserve"> SUM(РД!BU$305:BU$305)</f>
        <v>0</v>
      </c>
      <c r="G56" s="74" t="s">
        <v>24</v>
      </c>
      <c r="H56" s="65">
        <f ca="1" xml:space="preserve"> SUM(РД!BV$305:BV$305)</f>
        <v>0</v>
      </c>
      <c r="I56" s="74" t="s">
        <v>27</v>
      </c>
      <c r="J56" s="65">
        <f ca="1" xml:space="preserve"> SUM(РД!BW$305:BW$305)</f>
        <v>0</v>
      </c>
      <c r="K56" s="74" t="s">
        <v>49</v>
      </c>
      <c r="L56" s="187">
        <f ca="1" xml:space="preserve"> SUM(РД!BX$305:BX$305)</f>
        <v>0</v>
      </c>
      <c r="N56" s="69" t="e">
        <f ca="1">(L56*100)/B56</f>
        <v>#DIV/0!</v>
      </c>
      <c r="O56" s="67" t="s">
        <v>61</v>
      </c>
    </row>
    <row r="57" spans="1:15" ht="23.4" x14ac:dyDescent="0.45">
      <c r="A57" s="73"/>
      <c r="B57" s="32"/>
      <c r="C57" s="31" t="s">
        <v>293</v>
      </c>
      <c r="D57" s="184"/>
      <c r="E57" s="184"/>
      <c r="F57" s="184"/>
      <c r="G57" s="184"/>
      <c r="H57" s="73"/>
      <c r="I57" s="186"/>
      <c r="J57" s="73"/>
      <c r="K57" s="186"/>
      <c r="L57" s="73"/>
      <c r="N57" s="70"/>
    </row>
    <row r="58" spans="1:15" ht="36" x14ac:dyDescent="0.3">
      <c r="A58" s="59" t="s">
        <v>59</v>
      </c>
      <c r="B58" s="60">
        <f>SUM(РД!BZ$307:BZ$396)</f>
        <v>19</v>
      </c>
      <c r="C58" s="183" t="s">
        <v>1341</v>
      </c>
      <c r="D58" s="62">
        <f ca="1" xml:space="preserve"> SUM(РД!BK$307:BK$396)</f>
        <v>19</v>
      </c>
      <c r="E58" s="74" t="s">
        <v>40</v>
      </c>
      <c r="F58" s="64">
        <f ca="1" xml:space="preserve"> SUM(РД!BM$307:BM$396)</f>
        <v>0</v>
      </c>
      <c r="G58" s="74" t="s">
        <v>24</v>
      </c>
      <c r="H58" s="65">
        <f ca="1" xml:space="preserve"> SUM(РД!BP$307:BP$396)</f>
        <v>1</v>
      </c>
      <c r="I58" s="74" t="s">
        <v>27</v>
      </c>
      <c r="J58" s="65">
        <f ca="1" xml:space="preserve"> SUM(РД!BQ$307:BQ$396)</f>
        <v>3</v>
      </c>
      <c r="K58" s="74" t="s">
        <v>49</v>
      </c>
      <c r="L58" s="187">
        <f ca="1" xml:space="preserve"> SUM(РД!BS$307:BS$396)</f>
        <v>12</v>
      </c>
      <c r="N58" s="66">
        <f ca="1">(L58*100)/B58</f>
        <v>63.157894736842103</v>
      </c>
      <c r="O58" s="67" t="s">
        <v>61</v>
      </c>
    </row>
    <row r="59" spans="1:15" ht="36" x14ac:dyDescent="0.3">
      <c r="A59" s="59" t="s">
        <v>44</v>
      </c>
      <c r="B59" s="60">
        <f>SUM(РД!BY$307:BY$396)</f>
        <v>20</v>
      </c>
      <c r="C59" s="183" t="s">
        <v>1340</v>
      </c>
      <c r="D59" s="62">
        <f ca="1" xml:space="preserve"> SUM(РД!BJ$307:BJ$396)</f>
        <v>20</v>
      </c>
      <c r="E59" s="74" t="s">
        <v>40</v>
      </c>
      <c r="F59" s="64">
        <f ca="1" xml:space="preserve"> SUM(РД!BL$307:BL$396)</f>
        <v>0</v>
      </c>
      <c r="G59" s="74" t="s">
        <v>24</v>
      </c>
      <c r="H59" s="65">
        <f ca="1" xml:space="preserve"> SUM(РД!BN$307:BN$396)</f>
        <v>1</v>
      </c>
      <c r="I59" s="74" t="s">
        <v>27</v>
      </c>
      <c r="J59" s="65">
        <f ca="1" xml:space="preserve"> SUM(РД!BO$307:BO$396)</f>
        <v>3</v>
      </c>
      <c r="K59" s="74" t="s">
        <v>49</v>
      </c>
      <c r="L59" s="187">
        <f ca="1" xml:space="preserve"> SUM(РД!BR$307:BR$396)</f>
        <v>13</v>
      </c>
      <c r="N59" s="66">
        <f ca="1">L59*100/B59</f>
        <v>65</v>
      </c>
      <c r="O59" s="67" t="s">
        <v>61</v>
      </c>
    </row>
    <row r="60" spans="1:15" ht="31.2" x14ac:dyDescent="0.35">
      <c r="A60" s="40" t="s">
        <v>53</v>
      </c>
      <c r="B60" s="60">
        <f>SUM(РД!CA$307:CA$396)</f>
        <v>28</v>
      </c>
      <c r="C60" s="75" t="s">
        <v>62</v>
      </c>
      <c r="D60" s="62">
        <f ca="1" xml:space="preserve"> SUM(РД!BT$307:BT$396)</f>
        <v>28</v>
      </c>
      <c r="E60" s="74" t="s">
        <v>40</v>
      </c>
      <c r="F60" s="64">
        <f ca="1" xml:space="preserve"> SUM(РД!BU$307:BU$396)</f>
        <v>1</v>
      </c>
      <c r="G60" s="74" t="s">
        <v>24</v>
      </c>
      <c r="H60" s="65">
        <f ca="1" xml:space="preserve"> SUM(РД!BV$307:BV$396)</f>
        <v>6</v>
      </c>
      <c r="I60" s="74" t="s">
        <v>27</v>
      </c>
      <c r="J60" s="65">
        <f ca="1" xml:space="preserve"> SUM(РД!BW$307:BW$396)</f>
        <v>5</v>
      </c>
      <c r="K60" s="74" t="s">
        <v>49</v>
      </c>
      <c r="L60" s="187">
        <f ca="1" xml:space="preserve"> SUM(РД!BX$307:BX$396)</f>
        <v>16</v>
      </c>
      <c r="N60" s="69">
        <f ca="1">(L60*100)/B60</f>
        <v>57.142857142857146</v>
      </c>
      <c r="O60" s="67" t="s">
        <v>61</v>
      </c>
    </row>
    <row r="61" spans="1:15" ht="23.4" x14ac:dyDescent="0.45">
      <c r="A61" s="73"/>
      <c r="B61" s="32"/>
      <c r="C61" s="31" t="s">
        <v>2463</v>
      </c>
      <c r="D61" s="184"/>
      <c r="E61" s="184"/>
      <c r="F61" s="184"/>
      <c r="G61" s="184"/>
      <c r="H61" s="73"/>
      <c r="I61" s="186"/>
      <c r="J61" s="73"/>
      <c r="K61" s="186"/>
      <c r="L61" s="73"/>
      <c r="N61" s="70"/>
    </row>
    <row r="62" spans="1:15" ht="36" x14ac:dyDescent="0.3">
      <c r="A62" s="59" t="s">
        <v>59</v>
      </c>
      <c r="B62" s="60">
        <f>SUM(РД!BZ$401:BZ$405)</f>
        <v>0</v>
      </c>
      <c r="C62" s="183" t="s">
        <v>1341</v>
      </c>
      <c r="D62" s="62">
        <f ca="1" xml:space="preserve"> SUM(РД!BK$401:BK$405)</f>
        <v>0</v>
      </c>
      <c r="E62" s="74" t="s">
        <v>40</v>
      </c>
      <c r="F62" s="64">
        <f ca="1" xml:space="preserve"> SUM(РД!BM$401:BM$405)</f>
        <v>0</v>
      </c>
      <c r="G62" s="74" t="s">
        <v>24</v>
      </c>
      <c r="H62" s="65">
        <f ca="1" xml:space="preserve"> SUM(РД!BP$401:BP$405)</f>
        <v>0</v>
      </c>
      <c r="I62" s="74" t="s">
        <v>27</v>
      </c>
      <c r="J62" s="65">
        <f ca="1" xml:space="preserve"> SUM(РД!BQ$401:BQ$405)</f>
        <v>0</v>
      </c>
      <c r="K62" s="74" t="s">
        <v>49</v>
      </c>
      <c r="L62" s="187">
        <f ca="1" xml:space="preserve"> SUM(РД!BS$401:BS$405)</f>
        <v>0</v>
      </c>
      <c r="N62" s="66" t="e">
        <f ca="1">(L62*100)/B62</f>
        <v>#DIV/0!</v>
      </c>
      <c r="O62" s="67" t="s">
        <v>61</v>
      </c>
    </row>
    <row r="63" spans="1:15" ht="36" x14ac:dyDescent="0.3">
      <c r="A63" s="59" t="s">
        <v>44</v>
      </c>
      <c r="B63" s="60">
        <f>SUM(РД!BY$401:BY$405)</f>
        <v>0</v>
      </c>
      <c r="C63" s="183" t="s">
        <v>1340</v>
      </c>
      <c r="D63" s="62">
        <f ca="1" xml:space="preserve"> SUM(РД!BJ$401:BJ$405)</f>
        <v>0</v>
      </c>
      <c r="E63" s="74" t="s">
        <v>40</v>
      </c>
      <c r="F63" s="64">
        <f ca="1" xml:space="preserve"> SUM(РД!BL$401:BL$405)</f>
        <v>0</v>
      </c>
      <c r="G63" s="74" t="s">
        <v>24</v>
      </c>
      <c r="H63" s="65">
        <f ca="1" xml:space="preserve"> SUM(РД!BN$401:BN$405)</f>
        <v>0</v>
      </c>
      <c r="I63" s="74" t="s">
        <v>27</v>
      </c>
      <c r="J63" s="65">
        <f ca="1" xml:space="preserve"> SUM(РД!BO$401:BO$405)</f>
        <v>0</v>
      </c>
      <c r="K63" s="74" t="s">
        <v>49</v>
      </c>
      <c r="L63" s="187">
        <f ca="1" xml:space="preserve"> SUM(РД!BR$401:BR$405)</f>
        <v>0</v>
      </c>
      <c r="N63" s="66" t="e">
        <f ca="1">L63*100/B63</f>
        <v>#DIV/0!</v>
      </c>
      <c r="O63" s="67" t="s">
        <v>61</v>
      </c>
    </row>
    <row r="64" spans="1:15" ht="31.2" x14ac:dyDescent="0.35">
      <c r="A64" s="40" t="s">
        <v>53</v>
      </c>
      <c r="B64" s="60">
        <f>SUM(РД!CA$401:CA$405)</f>
        <v>0</v>
      </c>
      <c r="C64" s="75" t="s">
        <v>62</v>
      </c>
      <c r="D64" s="62">
        <f ca="1" xml:space="preserve"> SUM(РД!BT$401:BT$405)</f>
        <v>0</v>
      </c>
      <c r="E64" s="74" t="s">
        <v>40</v>
      </c>
      <c r="F64" s="64">
        <f ca="1" xml:space="preserve"> SUM(РД!BU$401:BU$405)</f>
        <v>0</v>
      </c>
      <c r="G64" s="74" t="s">
        <v>24</v>
      </c>
      <c r="H64" s="65">
        <f ca="1" xml:space="preserve"> SUM(РД!BV$401:BV$405)</f>
        <v>0</v>
      </c>
      <c r="I64" s="74" t="s">
        <v>27</v>
      </c>
      <c r="J64" s="65">
        <f ca="1" xml:space="preserve"> SUM(РД!BW$401:BW$3459)</f>
        <v>21</v>
      </c>
      <c r="K64" s="74" t="s">
        <v>49</v>
      </c>
      <c r="L64" s="187">
        <f ca="1" xml:space="preserve"> SUM(РД!BX$401:BX$405)</f>
        <v>0</v>
      </c>
      <c r="N64" s="69" t="e">
        <f ca="1">(L64*100)/B64</f>
        <v>#DIV/0!</v>
      </c>
      <c r="O64" s="67" t="s">
        <v>61</v>
      </c>
    </row>
    <row r="65" spans="1:15" ht="23.4" x14ac:dyDescent="0.45">
      <c r="A65" s="73"/>
      <c r="B65" s="32"/>
      <c r="C65" s="31" t="s">
        <v>2464</v>
      </c>
      <c r="D65" s="184"/>
      <c r="E65" s="184"/>
      <c r="F65" s="184"/>
      <c r="G65" s="184"/>
      <c r="H65" s="73"/>
      <c r="I65" s="186"/>
      <c r="J65" s="73"/>
      <c r="K65" s="186"/>
      <c r="L65" s="73"/>
      <c r="N65" s="70"/>
    </row>
    <row r="66" spans="1:15" ht="36" x14ac:dyDescent="0.3">
      <c r="A66" s="59" t="s">
        <v>59</v>
      </c>
      <c r="B66" s="60">
        <f>SUM(РД!BZ$408:BZ$422)</f>
        <v>1</v>
      </c>
      <c r="C66" s="183" t="s">
        <v>1341</v>
      </c>
      <c r="D66" s="62">
        <f ca="1" xml:space="preserve"> SUM(РД!BK$408:BK$422)</f>
        <v>1</v>
      </c>
      <c r="E66" s="74" t="s">
        <v>40</v>
      </c>
      <c r="F66" s="64">
        <f ca="1" xml:space="preserve"> SUM(РД!BM$408:BM$422)</f>
        <v>0</v>
      </c>
      <c r="G66" s="74" t="s">
        <v>24</v>
      </c>
      <c r="H66" s="65">
        <f ca="1" xml:space="preserve"> SUM(РД!BP$408:BP$422)</f>
        <v>0</v>
      </c>
      <c r="I66" s="74" t="s">
        <v>27</v>
      </c>
      <c r="J66" s="65">
        <f ca="1" xml:space="preserve"> SUM(РД!BQ$408:BQ$422)</f>
        <v>0</v>
      </c>
      <c r="K66" s="74" t="s">
        <v>49</v>
      </c>
      <c r="L66" s="187">
        <f ca="1" xml:space="preserve"> SUM(РД!BS$408:BS$422)</f>
        <v>1</v>
      </c>
      <c r="N66" s="66">
        <f ca="1">(L66*100)/B66</f>
        <v>100</v>
      </c>
      <c r="O66" s="67" t="s">
        <v>61</v>
      </c>
    </row>
    <row r="67" spans="1:15" ht="36" x14ac:dyDescent="0.3">
      <c r="A67" s="59" t="s">
        <v>44</v>
      </c>
      <c r="B67" s="60">
        <f>SUM(РД!BY$408:BY$417)</f>
        <v>1</v>
      </c>
      <c r="C67" s="183" t="s">
        <v>1340</v>
      </c>
      <c r="D67" s="62">
        <f ca="1" xml:space="preserve"> SUM(РД!BJ$408:BJ$422)</f>
        <v>1</v>
      </c>
      <c r="E67" s="74" t="s">
        <v>40</v>
      </c>
      <c r="F67" s="64">
        <f ca="1" xml:space="preserve"> SUM(РД!BL$408:BL$422)</f>
        <v>0</v>
      </c>
      <c r="G67" s="74" t="s">
        <v>24</v>
      </c>
      <c r="H67" s="65">
        <f ca="1" xml:space="preserve"> SUM(РД!BN$408:BN$422)</f>
        <v>0</v>
      </c>
      <c r="I67" s="74" t="s">
        <v>27</v>
      </c>
      <c r="J67" s="65">
        <f ca="1" xml:space="preserve"> SUM(РД!BO$408:BO$422)</f>
        <v>0</v>
      </c>
      <c r="K67" s="74" t="s">
        <v>49</v>
      </c>
      <c r="L67" s="187">
        <f ca="1" xml:space="preserve"> SUM(РД!BR$408:BR$422)</f>
        <v>1</v>
      </c>
      <c r="N67" s="66">
        <f ca="1">L67*100/B67</f>
        <v>100</v>
      </c>
      <c r="O67" s="67" t="s">
        <v>61</v>
      </c>
    </row>
    <row r="68" spans="1:15" ht="31.2" x14ac:dyDescent="0.35">
      <c r="A68" s="40" t="s">
        <v>53</v>
      </c>
      <c r="B68" s="60">
        <f>SUM(РД!CA$408:CA$422)</f>
        <v>5</v>
      </c>
      <c r="C68" s="75" t="s">
        <v>62</v>
      </c>
      <c r="D68" s="62">
        <f ca="1" xml:space="preserve"> SUM(РД!BT$408:BT$422)</f>
        <v>5</v>
      </c>
      <c r="E68" s="74" t="s">
        <v>40</v>
      </c>
      <c r="F68" s="64">
        <f ca="1" xml:space="preserve"> SUM(РД!BU$408:BU$422)</f>
        <v>0</v>
      </c>
      <c r="G68" s="74" t="s">
        <v>24</v>
      </c>
      <c r="H68" s="65">
        <f ca="1" xml:space="preserve"> SUM(РД!BV$408:BV$422)</f>
        <v>5</v>
      </c>
      <c r="I68" s="74" t="s">
        <v>27</v>
      </c>
      <c r="J68" s="65">
        <f ca="1" xml:space="preserve"> SUM(РД!BW$408:BW$422)</f>
        <v>0</v>
      </c>
      <c r="K68" s="74" t="s">
        <v>49</v>
      </c>
      <c r="L68" s="187">
        <f ca="1" xml:space="preserve"> SUM(РД!BX$408:BX$422)</f>
        <v>0</v>
      </c>
      <c r="N68" s="69">
        <f ca="1">(L68*100)/B68</f>
        <v>0</v>
      </c>
      <c r="O68" s="67" t="s">
        <v>61</v>
      </c>
    </row>
    <row r="69" spans="1:15" ht="23.4" x14ac:dyDescent="0.45">
      <c r="A69" s="73"/>
      <c r="B69" s="32"/>
      <c r="C69" s="31" t="s">
        <v>318</v>
      </c>
      <c r="D69" s="184"/>
      <c r="E69" s="184"/>
      <c r="F69" s="184"/>
      <c r="G69" s="184"/>
      <c r="H69" s="73"/>
      <c r="I69" s="186"/>
      <c r="J69" s="73"/>
      <c r="K69" s="186"/>
      <c r="L69" s="73"/>
      <c r="N69" s="70"/>
    </row>
    <row r="70" spans="1:15" ht="36" x14ac:dyDescent="0.3">
      <c r="A70" s="59" t="s">
        <v>59</v>
      </c>
      <c r="B70" s="60">
        <f>SUM(РД!BZ$424:BZ$440)</f>
        <v>4</v>
      </c>
      <c r="C70" s="183" t="s">
        <v>1341</v>
      </c>
      <c r="D70" s="62">
        <f ca="1" xml:space="preserve"> SUM(РД!BK$424:BK$440)</f>
        <v>4</v>
      </c>
      <c r="E70" s="74" t="s">
        <v>40</v>
      </c>
      <c r="F70" s="64">
        <f ca="1" xml:space="preserve"> SUM(РД!BM$424:BM$440)</f>
        <v>0</v>
      </c>
      <c r="G70" s="74" t="s">
        <v>24</v>
      </c>
      <c r="H70" s="65">
        <f ca="1" xml:space="preserve"> SUM(РД!BP$424:BP$440)</f>
        <v>0</v>
      </c>
      <c r="I70" s="74" t="s">
        <v>27</v>
      </c>
      <c r="J70" s="65">
        <f ca="1" xml:space="preserve"> SUM(РД!BQ$424:BQ$440)</f>
        <v>0</v>
      </c>
      <c r="K70" s="74" t="s">
        <v>49</v>
      </c>
      <c r="L70" s="187">
        <f ca="1" xml:space="preserve"> SUM(РД!BS$424:BS$440)</f>
        <v>4</v>
      </c>
      <c r="N70" s="66">
        <f ca="1">(L70*100)/B70</f>
        <v>100</v>
      </c>
      <c r="O70" s="67" t="s">
        <v>61</v>
      </c>
    </row>
    <row r="71" spans="1:15" ht="36" x14ac:dyDescent="0.3">
      <c r="A71" s="59" t="s">
        <v>44</v>
      </c>
      <c r="B71" s="60">
        <f>SUM(РД!BY$424:BY$440)</f>
        <v>4</v>
      </c>
      <c r="C71" s="183" t="s">
        <v>1340</v>
      </c>
      <c r="D71" s="62">
        <f ca="1" xml:space="preserve"> SUM(РД!BJ$424:BJ$440)</f>
        <v>4</v>
      </c>
      <c r="E71" s="74" t="s">
        <v>40</v>
      </c>
      <c r="F71" s="64">
        <f ca="1" xml:space="preserve"> SUM(РД!BL$424:BL$440)</f>
        <v>0</v>
      </c>
      <c r="G71" s="74" t="s">
        <v>24</v>
      </c>
      <c r="H71" s="65">
        <f ca="1" xml:space="preserve"> SUM(РД!BN$424:BN$440)</f>
        <v>0</v>
      </c>
      <c r="I71" s="74" t="s">
        <v>27</v>
      </c>
      <c r="J71" s="65">
        <f ca="1" xml:space="preserve"> SUM(РД!BO$424:BO$440)</f>
        <v>0</v>
      </c>
      <c r="K71" s="74" t="s">
        <v>49</v>
      </c>
      <c r="L71" s="187">
        <f ca="1" xml:space="preserve"> SUM(РД!BR$424:BR$440)</f>
        <v>4</v>
      </c>
      <c r="N71" s="66">
        <f ca="1">L71*100/B71</f>
        <v>100</v>
      </c>
      <c r="O71" s="67" t="s">
        <v>61</v>
      </c>
    </row>
    <row r="72" spans="1:15" ht="31.2" x14ac:dyDescent="0.35">
      <c r="A72" s="40" t="s">
        <v>53</v>
      </c>
      <c r="B72" s="60">
        <f>SUM(РД!CA$424:CA$440)</f>
        <v>4</v>
      </c>
      <c r="C72" s="75" t="s">
        <v>62</v>
      </c>
      <c r="D72" s="62">
        <f ca="1" xml:space="preserve"> SUM(РД!BT$424:BT$440)</f>
        <v>4</v>
      </c>
      <c r="E72" s="74" t="s">
        <v>40</v>
      </c>
      <c r="F72" s="64">
        <f ca="1" xml:space="preserve"> SUM(РД!BU$424:BU$440)</f>
        <v>0</v>
      </c>
      <c r="G72" s="74" t="s">
        <v>24</v>
      </c>
      <c r="H72" s="65">
        <f ca="1" xml:space="preserve"> SUM(РД!BV$424:BV$440)</f>
        <v>0</v>
      </c>
      <c r="I72" s="74" t="s">
        <v>27</v>
      </c>
      <c r="J72" s="65">
        <f ca="1" xml:space="preserve"> SUM(РД!BW$424:BW$440)</f>
        <v>1</v>
      </c>
      <c r="K72" s="74" t="s">
        <v>49</v>
      </c>
      <c r="L72" s="187">
        <f ca="1" xml:space="preserve"> SUM(РД!BX$424:BX$440)</f>
        <v>3</v>
      </c>
      <c r="N72" s="69">
        <f ca="1">(L72*100)/B72</f>
        <v>75</v>
      </c>
      <c r="O72" s="67" t="s">
        <v>61</v>
      </c>
    </row>
    <row r="73" spans="1:15" ht="23.4" x14ac:dyDescent="0.45">
      <c r="A73" s="73"/>
      <c r="B73" s="32"/>
      <c r="C73" s="31" t="s">
        <v>655</v>
      </c>
      <c r="D73" s="184"/>
      <c r="E73" s="184"/>
      <c r="F73" s="184"/>
      <c r="G73" s="184"/>
      <c r="H73" s="73"/>
      <c r="I73" s="186"/>
      <c r="J73" s="73"/>
      <c r="K73" s="186"/>
      <c r="L73" s="73"/>
      <c r="N73" s="70"/>
    </row>
    <row r="74" spans="1:15" ht="36" x14ac:dyDescent="0.3">
      <c r="A74" s="59" t="s">
        <v>59</v>
      </c>
      <c r="B74" s="60">
        <f>SUM(РД!BZ$451:BZ$454)</f>
        <v>1</v>
      </c>
      <c r="C74" s="183" t="s">
        <v>1341</v>
      </c>
      <c r="D74" s="62">
        <f ca="1" xml:space="preserve"> SUM(РД!BK$451:BK$454)</f>
        <v>1</v>
      </c>
      <c r="E74" s="74" t="s">
        <v>40</v>
      </c>
      <c r="F74" s="64">
        <f ca="1" xml:space="preserve"> SUM(РД!BM$451:BM$454)</f>
        <v>0</v>
      </c>
      <c r="G74" s="74" t="s">
        <v>24</v>
      </c>
      <c r="H74" s="65">
        <f ca="1" xml:space="preserve"> SUM(РД!BP$451:BP$454)</f>
        <v>0</v>
      </c>
      <c r="I74" s="74" t="s">
        <v>27</v>
      </c>
      <c r="J74" s="65">
        <f ca="1" xml:space="preserve"> SUM(РД!BQ$451:BQ$454)</f>
        <v>0</v>
      </c>
      <c r="K74" s="74" t="s">
        <v>49</v>
      </c>
      <c r="L74" s="187">
        <f ca="1" xml:space="preserve"> SUM(РД!BS$451:BS$454)</f>
        <v>1</v>
      </c>
      <c r="N74" s="66">
        <f ca="1">(L74*100)/B74</f>
        <v>100</v>
      </c>
      <c r="O74" s="67" t="s">
        <v>61</v>
      </c>
    </row>
    <row r="75" spans="1:15" ht="36" x14ac:dyDescent="0.3">
      <c r="A75" s="59" t="s">
        <v>44</v>
      </c>
      <c r="B75" s="60">
        <f>SUM(РД!BY$451:BY$454)</f>
        <v>1</v>
      </c>
      <c r="C75" s="183" t="s">
        <v>1340</v>
      </c>
      <c r="D75" s="62">
        <f ca="1" xml:space="preserve"> SUM(РД!BJ$451:BJ$454)</f>
        <v>1</v>
      </c>
      <c r="E75" s="74" t="s">
        <v>40</v>
      </c>
      <c r="F75" s="64">
        <f ca="1" xml:space="preserve"> SUM(РД!BL$451:BL$454)</f>
        <v>0</v>
      </c>
      <c r="G75" s="74" t="s">
        <v>24</v>
      </c>
      <c r="H75" s="65">
        <f ca="1" xml:space="preserve"> SUM(РД!BN$451:BN$454)</f>
        <v>0</v>
      </c>
      <c r="I75" s="74" t="s">
        <v>27</v>
      </c>
      <c r="J75" s="65">
        <f ca="1" xml:space="preserve"> SUM(РД!BO$451:BO$454)</f>
        <v>0</v>
      </c>
      <c r="K75" s="74" t="s">
        <v>49</v>
      </c>
      <c r="L75" s="187">
        <f ca="1" xml:space="preserve"> SUM(РД!BR$451:BR$454)</f>
        <v>1</v>
      </c>
      <c r="N75" s="66">
        <f ca="1">L75*100/B75</f>
        <v>100</v>
      </c>
      <c r="O75" s="67" t="s">
        <v>61</v>
      </c>
    </row>
    <row r="76" spans="1:15" ht="31.2" x14ac:dyDescent="0.35">
      <c r="A76" s="40" t="s">
        <v>53</v>
      </c>
      <c r="B76" s="60">
        <f>SUM(РД!CA$451:CA$454)</f>
        <v>1</v>
      </c>
      <c r="C76" s="75" t="s">
        <v>62</v>
      </c>
      <c r="D76" s="62">
        <f ca="1" xml:space="preserve"> SUM(РД!BT$451:BT$454)</f>
        <v>1</v>
      </c>
      <c r="E76" s="74" t="s">
        <v>40</v>
      </c>
      <c r="F76" s="64">
        <f ca="1" xml:space="preserve"> SUM(РД!BU$451:BU$454)</f>
        <v>0</v>
      </c>
      <c r="G76" s="74" t="s">
        <v>24</v>
      </c>
      <c r="H76" s="65">
        <f ca="1" xml:space="preserve"> SUM(РД!BV$451:BV$454)</f>
        <v>0</v>
      </c>
      <c r="I76" s="74" t="s">
        <v>27</v>
      </c>
      <c r="J76" s="65">
        <f ca="1" xml:space="preserve"> SUM(РД!BW$451:BW$454)</f>
        <v>1</v>
      </c>
      <c r="K76" s="74" t="s">
        <v>49</v>
      </c>
      <c r="L76" s="187">
        <f ca="1" xml:space="preserve"> SUM(РД!BX$451:BX$454)</f>
        <v>0</v>
      </c>
      <c r="N76" s="69">
        <f ca="1">(L76*100)/B76</f>
        <v>0</v>
      </c>
      <c r="O76" s="67" t="s">
        <v>61</v>
      </c>
    </row>
    <row r="77" spans="1:15" ht="23.4" x14ac:dyDescent="0.45">
      <c r="A77" s="73"/>
      <c r="B77" s="32"/>
      <c r="C77" s="31" t="s">
        <v>328</v>
      </c>
      <c r="D77" s="184"/>
      <c r="E77" s="184"/>
      <c r="F77" s="184"/>
      <c r="G77" s="184"/>
      <c r="H77" s="73"/>
      <c r="I77" s="186"/>
      <c r="J77" s="73"/>
      <c r="K77" s="186"/>
      <c r="L77" s="73"/>
      <c r="N77" s="70"/>
    </row>
    <row r="78" spans="1:15" ht="36" x14ac:dyDescent="0.3">
      <c r="A78" s="59" t="s">
        <v>59</v>
      </c>
      <c r="B78" s="60">
        <f>SUM(РД!BZ$455:BZ$485)</f>
        <v>8</v>
      </c>
      <c r="C78" s="183" t="s">
        <v>1341</v>
      </c>
      <c r="D78" s="62">
        <f ca="1" xml:space="preserve"> SUM(РД!BK$455:BK$485)</f>
        <v>8</v>
      </c>
      <c r="E78" s="74" t="s">
        <v>40</v>
      </c>
      <c r="F78" s="64">
        <f ca="1" xml:space="preserve"> SUM(РД!BM$455:BM$485)</f>
        <v>0</v>
      </c>
      <c r="G78" s="74" t="s">
        <v>24</v>
      </c>
      <c r="H78" s="65">
        <f ca="1" xml:space="preserve"> SUM(РД!BP$455:BP$485)</f>
        <v>0</v>
      </c>
      <c r="I78" s="74" t="s">
        <v>27</v>
      </c>
      <c r="J78" s="65">
        <f ca="1" xml:space="preserve"> SUM(РД!BQ$455:BQ$485)</f>
        <v>0</v>
      </c>
      <c r="K78" s="74" t="s">
        <v>49</v>
      </c>
      <c r="L78" s="187">
        <f ca="1" xml:space="preserve"> SUM(РД!BS$455:BS$485)</f>
        <v>7</v>
      </c>
      <c r="N78" s="66">
        <f ca="1">(L78*100)/B78</f>
        <v>87.5</v>
      </c>
      <c r="O78" s="67" t="s">
        <v>61</v>
      </c>
    </row>
    <row r="79" spans="1:15" ht="36" x14ac:dyDescent="0.3">
      <c r="A79" s="59" t="s">
        <v>44</v>
      </c>
      <c r="B79" s="60">
        <f>SUM(РД!BY$455:BY$485)</f>
        <v>8</v>
      </c>
      <c r="C79" s="183" t="s">
        <v>1340</v>
      </c>
      <c r="D79" s="62">
        <f ca="1" xml:space="preserve"> SUM(РД!BJ$455:BJ$485)</f>
        <v>8</v>
      </c>
      <c r="E79" s="74" t="s">
        <v>40</v>
      </c>
      <c r="F79" s="64">
        <f ca="1" xml:space="preserve"> SUM(РД!BL$455:BL$485)</f>
        <v>0</v>
      </c>
      <c r="G79" s="74" t="s">
        <v>24</v>
      </c>
      <c r="H79" s="65">
        <f ca="1" xml:space="preserve"> SUM(РД!BN$455:BN$485)</f>
        <v>0</v>
      </c>
      <c r="I79" s="74" t="s">
        <v>27</v>
      </c>
      <c r="J79" s="65">
        <f ca="1" xml:space="preserve"> SUM(РД!BO$455:BO$485)</f>
        <v>0</v>
      </c>
      <c r="K79" s="74" t="s">
        <v>49</v>
      </c>
      <c r="L79" s="187">
        <f ca="1" xml:space="preserve"> SUM(РД!BR$455:BR$485)</f>
        <v>7</v>
      </c>
      <c r="N79" s="66">
        <f ca="1">L79*100/B79</f>
        <v>87.5</v>
      </c>
      <c r="O79" s="67" t="s">
        <v>61</v>
      </c>
    </row>
    <row r="80" spans="1:15" ht="31.2" x14ac:dyDescent="0.35">
      <c r="A80" s="40" t="s">
        <v>53</v>
      </c>
      <c r="B80" s="60">
        <f>SUM(РД!CA$455:CA$485)</f>
        <v>8</v>
      </c>
      <c r="C80" s="75" t="s">
        <v>62</v>
      </c>
      <c r="D80" s="62">
        <f ca="1" xml:space="preserve"> SUM(РД!BT$455:BT$485)</f>
        <v>8</v>
      </c>
      <c r="E80" s="74" t="s">
        <v>40</v>
      </c>
      <c r="F80" s="64">
        <f ca="1" xml:space="preserve"> SUM(РД!BU$455:BU$485)</f>
        <v>0</v>
      </c>
      <c r="G80" s="74" t="s">
        <v>24</v>
      </c>
      <c r="H80" s="65">
        <f ca="1" xml:space="preserve"> SUM(РД!BV$455:BV$485)</f>
        <v>2</v>
      </c>
      <c r="I80" s="74" t="s">
        <v>27</v>
      </c>
      <c r="J80" s="65">
        <f ca="1" xml:space="preserve"> SUM(РД!BW$455:BW$485)</f>
        <v>1</v>
      </c>
      <c r="K80" s="74" t="s">
        <v>49</v>
      </c>
      <c r="L80" s="187">
        <f ca="1" xml:space="preserve"> SUM(РД!BX$455:BX$485)</f>
        <v>5</v>
      </c>
      <c r="N80" s="69">
        <f ca="1">(L80*100)/B80</f>
        <v>62.5</v>
      </c>
      <c r="O80" s="67" t="s">
        <v>61</v>
      </c>
    </row>
    <row r="81" spans="1:15" ht="23.4" x14ac:dyDescent="0.45">
      <c r="A81" s="73"/>
      <c r="B81" s="32"/>
      <c r="C81" s="31" t="s">
        <v>662</v>
      </c>
      <c r="D81" s="184"/>
      <c r="E81" s="184"/>
      <c r="F81" s="184"/>
      <c r="G81" s="184"/>
      <c r="H81" s="73"/>
      <c r="I81" s="186"/>
      <c r="J81" s="73"/>
      <c r="K81" s="186"/>
      <c r="L81" s="73"/>
      <c r="N81" s="70"/>
    </row>
    <row r="82" spans="1:15" ht="36" x14ac:dyDescent="0.3">
      <c r="A82" s="59" t="s">
        <v>59</v>
      </c>
      <c r="B82" s="60">
        <f>SUM(РД!BZ$489:BZ$491)</f>
        <v>0</v>
      </c>
      <c r="C82" s="183" t="s">
        <v>1341</v>
      </c>
      <c r="D82" s="62">
        <f ca="1" xml:space="preserve"> SUM(РД!BK$489:BK$491)</f>
        <v>0</v>
      </c>
      <c r="E82" s="74" t="s">
        <v>40</v>
      </c>
      <c r="F82" s="64">
        <f ca="1" xml:space="preserve"> SUM(РД!BM$489:BM$491)</f>
        <v>0</v>
      </c>
      <c r="G82" s="74" t="s">
        <v>24</v>
      </c>
      <c r="H82" s="65">
        <f ca="1" xml:space="preserve"> SUM(РД!BP$489:BP$491)</f>
        <v>0</v>
      </c>
      <c r="I82" s="74" t="s">
        <v>27</v>
      </c>
      <c r="J82" s="65">
        <f ca="1" xml:space="preserve"> SUM(РД!BQ$489:BQ$491)</f>
        <v>0</v>
      </c>
      <c r="K82" s="74" t="s">
        <v>49</v>
      </c>
      <c r="L82" s="187">
        <f ca="1" xml:space="preserve"> SUM(РД!BS$489:BS$491)</f>
        <v>0</v>
      </c>
      <c r="N82" s="66" t="e">
        <f ca="1">(L82*100)/B82</f>
        <v>#DIV/0!</v>
      </c>
      <c r="O82" s="67" t="s">
        <v>61</v>
      </c>
    </row>
    <row r="83" spans="1:15" ht="36" x14ac:dyDescent="0.3">
      <c r="A83" s="59" t="s">
        <v>44</v>
      </c>
      <c r="B83" s="60">
        <f>SUM(РД!BY$489:BY$491)</f>
        <v>0</v>
      </c>
      <c r="C83" s="183" t="s">
        <v>1340</v>
      </c>
      <c r="D83" s="62">
        <f ca="1" xml:space="preserve"> SUM(РД!BJ$489:BJ$491)</f>
        <v>0</v>
      </c>
      <c r="E83" s="74" t="s">
        <v>40</v>
      </c>
      <c r="F83" s="64">
        <f ca="1" xml:space="preserve"> SUM(РД!BL$489:BL$491)</f>
        <v>0</v>
      </c>
      <c r="G83" s="74" t="s">
        <v>24</v>
      </c>
      <c r="H83" s="65">
        <f ca="1" xml:space="preserve"> SUM(РД!BN$489:BN$491)</f>
        <v>0</v>
      </c>
      <c r="I83" s="74" t="s">
        <v>27</v>
      </c>
      <c r="J83" s="65">
        <f ca="1" xml:space="preserve"> SUM(РД!BO$489:BO$491)</f>
        <v>0</v>
      </c>
      <c r="K83" s="74" t="s">
        <v>49</v>
      </c>
      <c r="L83" s="187">
        <f ca="1" xml:space="preserve"> SUM(РД!BR$489:BR$491)</f>
        <v>0</v>
      </c>
      <c r="N83" s="66" t="e">
        <f ca="1">L83*100/B83</f>
        <v>#DIV/0!</v>
      </c>
      <c r="O83" s="67" t="s">
        <v>61</v>
      </c>
    </row>
    <row r="84" spans="1:15" ht="31.2" x14ac:dyDescent="0.35">
      <c r="A84" s="40" t="s">
        <v>53</v>
      </c>
      <c r="B84" s="60">
        <f>SUM(РД!CA$489:CA$491)</f>
        <v>0</v>
      </c>
      <c r="C84" s="75" t="s">
        <v>62</v>
      </c>
      <c r="D84" s="62">
        <f ca="1" xml:space="preserve"> SUM(РД!BT$489:BT$491)</f>
        <v>0</v>
      </c>
      <c r="E84" s="74" t="s">
        <v>40</v>
      </c>
      <c r="F84" s="64">
        <f ca="1" xml:space="preserve"> SUM(РД!BU$489:BU$491)</f>
        <v>0</v>
      </c>
      <c r="G84" s="74" t="s">
        <v>24</v>
      </c>
      <c r="H84" s="65">
        <f ca="1" xml:space="preserve"> SUM(РД!BV$489:BV$491)</f>
        <v>0</v>
      </c>
      <c r="I84" s="74" t="s">
        <v>27</v>
      </c>
      <c r="J84" s="65">
        <f ca="1" xml:space="preserve"> SUM(РД!BW$489:BW$491)</f>
        <v>0</v>
      </c>
      <c r="K84" s="74" t="s">
        <v>49</v>
      </c>
      <c r="L84" s="187">
        <f ca="1" xml:space="preserve"> SUM(РД!BX$489:BX$491)</f>
        <v>0</v>
      </c>
      <c r="N84" s="69" t="e">
        <f ca="1">(L84*100)/B84</f>
        <v>#DIV/0!</v>
      </c>
      <c r="O84" s="67" t="s">
        <v>61</v>
      </c>
    </row>
    <row r="85" spans="1:15" ht="23.4" x14ac:dyDescent="0.45">
      <c r="A85" s="73"/>
      <c r="B85" s="32"/>
      <c r="C85" s="31" t="s">
        <v>338</v>
      </c>
      <c r="D85" s="184"/>
      <c r="E85" s="184"/>
      <c r="F85" s="184"/>
      <c r="G85" s="184"/>
      <c r="H85" s="73"/>
      <c r="I85" s="186"/>
      <c r="J85" s="73"/>
      <c r="K85" s="186"/>
      <c r="L85" s="73"/>
      <c r="N85" s="70"/>
    </row>
    <row r="86" spans="1:15" ht="36" x14ac:dyDescent="0.3">
      <c r="A86" s="59" t="s">
        <v>59</v>
      </c>
      <c r="B86" s="60">
        <f>SUM(РД!BZ$495:BZ$523)</f>
        <v>7</v>
      </c>
      <c r="C86" s="183" t="s">
        <v>1341</v>
      </c>
      <c r="D86" s="62">
        <f ca="1" xml:space="preserve"> SUM(РД!BK$495:BK$523)</f>
        <v>7</v>
      </c>
      <c r="E86" s="74" t="s">
        <v>40</v>
      </c>
      <c r="F86" s="64">
        <f ca="1" xml:space="preserve"> SUM(РД!BM$495:BM$523)</f>
        <v>0</v>
      </c>
      <c r="G86" s="74" t="s">
        <v>24</v>
      </c>
      <c r="H86" s="65">
        <f ca="1" xml:space="preserve"> SUM(РД!BP$495:BP$523)</f>
        <v>0</v>
      </c>
      <c r="I86" s="74" t="s">
        <v>27</v>
      </c>
      <c r="J86" s="65">
        <f ca="1" xml:space="preserve"> SUM(РД!BQ$495:BQ$523)</f>
        <v>0</v>
      </c>
      <c r="K86" s="74" t="s">
        <v>49</v>
      </c>
      <c r="L86" s="187">
        <f ca="1" xml:space="preserve"> SUM(РД!BS$495:BS$523)</f>
        <v>6</v>
      </c>
      <c r="N86" s="66">
        <f ca="1">(L86*100)/B86</f>
        <v>85.714285714285708</v>
      </c>
      <c r="O86" s="67" t="s">
        <v>61</v>
      </c>
    </row>
    <row r="87" spans="1:15" ht="36" x14ac:dyDescent="0.3">
      <c r="A87" s="59" t="s">
        <v>44</v>
      </c>
      <c r="B87" s="60">
        <f>SUM(РД!BY$495:BY$523)</f>
        <v>7</v>
      </c>
      <c r="C87" s="183" t="s">
        <v>1340</v>
      </c>
      <c r="D87" s="62">
        <f ca="1" xml:space="preserve"> SUM(РД!BJ$495:BJ$523)</f>
        <v>7</v>
      </c>
      <c r="E87" s="74" t="s">
        <v>40</v>
      </c>
      <c r="F87" s="64">
        <f ca="1" xml:space="preserve"> SUM(РД!BL$495:BL$523)</f>
        <v>0</v>
      </c>
      <c r="G87" s="74" t="s">
        <v>24</v>
      </c>
      <c r="H87" s="65">
        <f ca="1" xml:space="preserve"> SUM(РД!BN$495:BN$523)</f>
        <v>0</v>
      </c>
      <c r="I87" s="74" t="s">
        <v>27</v>
      </c>
      <c r="J87" s="65">
        <f ca="1" xml:space="preserve"> SUM(РД!BO$495:BO$523)</f>
        <v>0</v>
      </c>
      <c r="K87" s="74" t="s">
        <v>49</v>
      </c>
      <c r="L87" s="187">
        <f ca="1" xml:space="preserve"> SUM(РД!BR$495:BR$523)</f>
        <v>6</v>
      </c>
      <c r="N87" s="66">
        <f ca="1">L87*100/B87</f>
        <v>85.714285714285708</v>
      </c>
      <c r="O87" s="67" t="s">
        <v>61</v>
      </c>
    </row>
    <row r="88" spans="1:15" ht="31.2" x14ac:dyDescent="0.35">
      <c r="A88" s="40" t="s">
        <v>53</v>
      </c>
      <c r="B88" s="60">
        <f>SUM(РД!CA$495:CA$523)</f>
        <v>7</v>
      </c>
      <c r="C88" s="75" t="s">
        <v>62</v>
      </c>
      <c r="D88" s="62">
        <f ca="1" xml:space="preserve"> SUM(РД!BT$495:BT$523)</f>
        <v>7</v>
      </c>
      <c r="E88" s="74" t="s">
        <v>40</v>
      </c>
      <c r="F88" s="64">
        <f ca="1" xml:space="preserve"> SUM(РД!BU$495:BU$523)</f>
        <v>0</v>
      </c>
      <c r="G88" s="74" t="s">
        <v>24</v>
      </c>
      <c r="H88" s="65">
        <f ca="1" xml:space="preserve"> SUM(РД!BV$495:BV$523)</f>
        <v>0</v>
      </c>
      <c r="I88" s="74" t="s">
        <v>27</v>
      </c>
      <c r="J88" s="65">
        <f ca="1" xml:space="preserve"> SUM(РД!BW$495:BW$523)</f>
        <v>2</v>
      </c>
      <c r="K88" s="74" t="s">
        <v>49</v>
      </c>
      <c r="L88" s="187">
        <f ca="1" xml:space="preserve"> SUM(РД!BX$495:BX$523)</f>
        <v>5</v>
      </c>
      <c r="N88" s="69">
        <f ca="1">(L88*100)/B88</f>
        <v>71.428571428571431</v>
      </c>
      <c r="O88" s="67" t="s">
        <v>61</v>
      </c>
    </row>
    <row r="89" spans="1:15" ht="23.4" x14ac:dyDescent="0.45">
      <c r="A89" s="73"/>
      <c r="B89" s="32"/>
      <c r="C89" s="31" t="s">
        <v>1764</v>
      </c>
      <c r="D89" s="184"/>
      <c r="E89" s="184"/>
      <c r="F89" s="184"/>
      <c r="G89" s="184"/>
      <c r="H89" s="73"/>
      <c r="I89" s="186"/>
      <c r="J89" s="73"/>
      <c r="K89" s="186"/>
      <c r="L89" s="73"/>
      <c r="N89" s="70"/>
    </row>
    <row r="90" spans="1:15" ht="36" x14ac:dyDescent="0.3">
      <c r="A90" s="59" t="s">
        <v>59</v>
      </c>
      <c r="B90" s="60">
        <f>SUM(РД!BZ$525:BZ$526)</f>
        <v>0</v>
      </c>
      <c r="C90" s="183" t="s">
        <v>1341</v>
      </c>
      <c r="D90" s="62">
        <f ca="1" xml:space="preserve"> SUM(РД!BK$525:BK$526)</f>
        <v>0</v>
      </c>
      <c r="E90" s="74" t="s">
        <v>40</v>
      </c>
      <c r="F90" s="64">
        <f ca="1" xml:space="preserve"> SUM(РД!BM$525:BM$526)</f>
        <v>0</v>
      </c>
      <c r="G90" s="74" t="s">
        <v>24</v>
      </c>
      <c r="H90" s="65">
        <f ca="1" xml:space="preserve"> SUM(РД!BP$525:BP$526)</f>
        <v>0</v>
      </c>
      <c r="I90" s="74" t="s">
        <v>27</v>
      </c>
      <c r="J90" s="65">
        <f ca="1" xml:space="preserve"> SUM(РД!BQ$525:BQ$526)</f>
        <v>0</v>
      </c>
      <c r="K90" s="74" t="s">
        <v>49</v>
      </c>
      <c r="L90" s="187">
        <f ca="1" xml:space="preserve"> SUM(РД!BS$525:BS$526)</f>
        <v>0</v>
      </c>
      <c r="N90" s="66" t="e">
        <f ca="1">(L90*100)/B90</f>
        <v>#DIV/0!</v>
      </c>
      <c r="O90" s="67" t="s">
        <v>61</v>
      </c>
    </row>
    <row r="91" spans="1:15" ht="36" x14ac:dyDescent="0.3">
      <c r="A91" s="59" t="s">
        <v>44</v>
      </c>
      <c r="B91" s="60">
        <f>SUM(РД!BY$525:BY$526)</f>
        <v>0</v>
      </c>
      <c r="C91" s="183" t="s">
        <v>1340</v>
      </c>
      <c r="D91" s="62">
        <f ca="1" xml:space="preserve"> SUM(РД!BJ$525:BJ$526)</f>
        <v>0</v>
      </c>
      <c r="E91" s="74" t="s">
        <v>40</v>
      </c>
      <c r="F91" s="64">
        <f ca="1" xml:space="preserve"> SUM(РД!BL$525:BL$526)</f>
        <v>0</v>
      </c>
      <c r="G91" s="74" t="s">
        <v>24</v>
      </c>
      <c r="H91" s="65">
        <f ca="1" xml:space="preserve"> SUM(РД!BN$525:BN$526)</f>
        <v>0</v>
      </c>
      <c r="I91" s="74" t="s">
        <v>27</v>
      </c>
      <c r="J91" s="65">
        <f ca="1" xml:space="preserve"> SUM(РД!BO$525:BO$526)</f>
        <v>0</v>
      </c>
      <c r="K91" s="74" t="s">
        <v>49</v>
      </c>
      <c r="L91" s="187">
        <f ca="1" xml:space="preserve"> SUM(РД!BR$525:BR$526)</f>
        <v>0</v>
      </c>
      <c r="N91" s="66" t="e">
        <f ca="1">L91*100/B91</f>
        <v>#DIV/0!</v>
      </c>
      <c r="O91" s="67" t="s">
        <v>61</v>
      </c>
    </row>
    <row r="92" spans="1:15" ht="31.2" x14ac:dyDescent="0.35">
      <c r="A92" s="40" t="s">
        <v>53</v>
      </c>
      <c r="B92" s="60">
        <f>SUM(РД!CA$525:CA$526)</f>
        <v>0</v>
      </c>
      <c r="C92" s="75" t="s">
        <v>62</v>
      </c>
      <c r="D92" s="62">
        <f ca="1" xml:space="preserve"> SUM(РД!BT$525:BT$526)</f>
        <v>0</v>
      </c>
      <c r="E92" s="74" t="s">
        <v>40</v>
      </c>
      <c r="F92" s="64">
        <f ca="1" xml:space="preserve"> SUM(РД!BU$525:BU$526)</f>
        <v>0</v>
      </c>
      <c r="G92" s="74" t="s">
        <v>24</v>
      </c>
      <c r="H92" s="65">
        <f ca="1" xml:space="preserve"> SUM(РД!BV$525:BV$526)</f>
        <v>0</v>
      </c>
      <c r="I92" s="74" t="s">
        <v>27</v>
      </c>
      <c r="J92" s="65">
        <f ca="1" xml:space="preserve"> SUM(РД!BW$525:BW$526)</f>
        <v>0</v>
      </c>
      <c r="K92" s="74" t="s">
        <v>49</v>
      </c>
      <c r="L92" s="187">
        <f ca="1" xml:space="preserve"> SUM(РД!BX$525:BX$526)</f>
        <v>0</v>
      </c>
      <c r="N92" s="69" t="e">
        <f ca="1">(L92*100)/B92</f>
        <v>#DIV/0!</v>
      </c>
      <c r="O92" s="67" t="s">
        <v>61</v>
      </c>
    </row>
    <row r="93" spans="1:15" ht="23.4" x14ac:dyDescent="0.45">
      <c r="A93" s="73"/>
      <c r="B93" s="32"/>
      <c r="C93" s="31" t="s">
        <v>676</v>
      </c>
      <c r="D93" s="184"/>
      <c r="E93" s="184"/>
      <c r="F93" s="184"/>
      <c r="G93" s="184"/>
      <c r="H93" s="73"/>
      <c r="I93" s="186"/>
      <c r="J93" s="73"/>
      <c r="K93" s="186"/>
      <c r="L93" s="73"/>
      <c r="N93" s="70"/>
    </row>
    <row r="94" spans="1:15" ht="36" x14ac:dyDescent="0.3">
      <c r="A94" s="59" t="s">
        <v>59</v>
      </c>
      <c r="B94" s="60">
        <f>SUM(РД!BZ$542:BZ$544)</f>
        <v>1</v>
      </c>
      <c r="C94" s="183" t="s">
        <v>1341</v>
      </c>
      <c r="D94" s="62">
        <f ca="1" xml:space="preserve"> SUM(РД!BK$542:BK$544)</f>
        <v>1</v>
      </c>
      <c r="E94" s="74" t="s">
        <v>40</v>
      </c>
      <c r="F94" s="64">
        <f ca="1" xml:space="preserve"> SUM(РД!BM$542:BM$544)</f>
        <v>0</v>
      </c>
      <c r="G94" s="74" t="s">
        <v>24</v>
      </c>
      <c r="H94" s="65">
        <f ca="1" xml:space="preserve"> SUM(РД!BP$542:BP$544)</f>
        <v>0</v>
      </c>
      <c r="I94" s="74" t="s">
        <v>27</v>
      </c>
      <c r="J94" s="65">
        <f ca="1" xml:space="preserve"> SUM(РД!BQ$542:BQ$544)</f>
        <v>0</v>
      </c>
      <c r="K94" s="74" t="s">
        <v>49</v>
      </c>
      <c r="L94" s="187">
        <f ca="1" xml:space="preserve"> SUM(РД!BS$542:BS$544)</f>
        <v>1</v>
      </c>
      <c r="N94" s="66">
        <f ca="1">(L94*100)/B94</f>
        <v>100</v>
      </c>
      <c r="O94" s="67" t="s">
        <v>61</v>
      </c>
    </row>
    <row r="95" spans="1:15" ht="36" x14ac:dyDescent="0.3">
      <c r="A95" s="59" t="s">
        <v>44</v>
      </c>
      <c r="B95" s="60">
        <f>SUM(РД!BY$542:BY$544)</f>
        <v>1</v>
      </c>
      <c r="C95" s="183" t="s">
        <v>1340</v>
      </c>
      <c r="D95" s="62">
        <f ca="1" xml:space="preserve"> SUM(РД!BJ$542:BJ$544)</f>
        <v>1</v>
      </c>
      <c r="E95" s="74" t="s">
        <v>40</v>
      </c>
      <c r="F95" s="64">
        <f ca="1" xml:space="preserve"> SUM(РД!BL$542:BL$544)</f>
        <v>0</v>
      </c>
      <c r="G95" s="74" t="s">
        <v>24</v>
      </c>
      <c r="H95" s="65">
        <f ca="1" xml:space="preserve"> SUM(РД!BN$542:BN$544)</f>
        <v>0</v>
      </c>
      <c r="I95" s="74" t="s">
        <v>27</v>
      </c>
      <c r="J95" s="65">
        <f ca="1" xml:space="preserve"> SUM(РД!BO$542:BO$544)</f>
        <v>0</v>
      </c>
      <c r="K95" s="74" t="s">
        <v>49</v>
      </c>
      <c r="L95" s="187">
        <f ca="1" xml:space="preserve"> SUM(РД!BR$542:BR$544)</f>
        <v>1</v>
      </c>
      <c r="N95" s="66">
        <f ca="1">L95*100/B95</f>
        <v>100</v>
      </c>
      <c r="O95" s="67" t="s">
        <v>61</v>
      </c>
    </row>
    <row r="96" spans="1:15" ht="31.2" x14ac:dyDescent="0.35">
      <c r="A96" s="40" t="s">
        <v>53</v>
      </c>
      <c r="B96" s="60">
        <f>SUM(РД!CA$542:CA$544)</f>
        <v>1</v>
      </c>
      <c r="C96" s="75" t="s">
        <v>62</v>
      </c>
      <c r="D96" s="62">
        <f ca="1" xml:space="preserve"> SUM(РД!BT$542:BT$544)</f>
        <v>1</v>
      </c>
      <c r="E96" s="74" t="s">
        <v>40</v>
      </c>
      <c r="F96" s="64">
        <f ca="1" xml:space="preserve"> SUM(РД!BU$542:BU$544)</f>
        <v>0</v>
      </c>
      <c r="G96" s="74" t="s">
        <v>24</v>
      </c>
      <c r="H96" s="65">
        <f ca="1" xml:space="preserve"> SUM(РД!BV$542:BV$544)</f>
        <v>0</v>
      </c>
      <c r="I96" s="74" t="s">
        <v>27</v>
      </c>
      <c r="J96" s="65">
        <f ca="1" xml:space="preserve"> SUM(РД!BW$542:BW$544)</f>
        <v>0</v>
      </c>
      <c r="K96" s="74" t="s">
        <v>49</v>
      </c>
      <c r="L96" s="187">
        <f ca="1" xml:space="preserve"> SUM(РД!BX$542:BX$544)</f>
        <v>1</v>
      </c>
      <c r="N96" s="69">
        <f ca="1">(L96*100)/B96</f>
        <v>100</v>
      </c>
      <c r="O96" s="67" t="s">
        <v>61</v>
      </c>
    </row>
    <row r="97" spans="1:15" ht="23.4" x14ac:dyDescent="0.45">
      <c r="A97" s="73"/>
      <c r="B97" s="32"/>
      <c r="C97" s="31" t="s">
        <v>1342</v>
      </c>
      <c r="D97" s="184"/>
      <c r="E97" s="184"/>
      <c r="F97" s="184"/>
      <c r="G97" s="184"/>
      <c r="H97" s="73"/>
      <c r="I97" s="186"/>
      <c r="J97" s="73"/>
      <c r="K97" s="186"/>
      <c r="L97" s="73"/>
      <c r="N97" s="70"/>
    </row>
    <row r="98" spans="1:15" ht="36" x14ac:dyDescent="0.3">
      <c r="A98" s="59" t="s">
        <v>59</v>
      </c>
      <c r="B98" s="60">
        <f>SUM(РД!BZ$545:BZ$548)</f>
        <v>1</v>
      </c>
      <c r="C98" s="183" t="s">
        <v>1341</v>
      </c>
      <c r="D98" s="62">
        <f ca="1" xml:space="preserve"> SUM(РД!BK$545:BK$548)</f>
        <v>1</v>
      </c>
      <c r="E98" s="74" t="s">
        <v>40</v>
      </c>
      <c r="F98" s="64">
        <f ca="1" xml:space="preserve"> SUM(РД!BM$545:BM$548)</f>
        <v>0</v>
      </c>
      <c r="G98" s="74" t="s">
        <v>24</v>
      </c>
      <c r="H98" s="65">
        <f ca="1" xml:space="preserve"> SUM(РД!BP$545:BP$548)</f>
        <v>0</v>
      </c>
      <c r="I98" s="74" t="s">
        <v>27</v>
      </c>
      <c r="J98" s="65">
        <f ca="1" xml:space="preserve"> SUM(РД!BQ$545:BQ$548)</f>
        <v>0</v>
      </c>
      <c r="K98" s="74" t="s">
        <v>49</v>
      </c>
      <c r="L98" s="187">
        <f ca="1" xml:space="preserve"> SUM(РД!BS$545:BS$548)</f>
        <v>1</v>
      </c>
      <c r="N98" s="66">
        <f ca="1">(L98*100)/B98</f>
        <v>100</v>
      </c>
      <c r="O98" s="67" t="s">
        <v>61</v>
      </c>
    </row>
    <row r="99" spans="1:15" ht="36" x14ac:dyDescent="0.3">
      <c r="A99" s="59" t="s">
        <v>44</v>
      </c>
      <c r="B99" s="60">
        <f>SUM(РД!BY$545:BY$548)</f>
        <v>1</v>
      </c>
      <c r="C99" s="183" t="s">
        <v>1340</v>
      </c>
      <c r="D99" s="62">
        <f ca="1" xml:space="preserve"> SUM(РД!BJ$545:BJ$548)</f>
        <v>1</v>
      </c>
      <c r="E99" s="74" t="s">
        <v>40</v>
      </c>
      <c r="F99" s="64">
        <f ca="1" xml:space="preserve"> SUM(РД!BL$545:BL$548)</f>
        <v>0</v>
      </c>
      <c r="G99" s="74" t="s">
        <v>24</v>
      </c>
      <c r="H99" s="65">
        <f ca="1" xml:space="preserve"> SUM(РД!BN$545:BN$548)</f>
        <v>0</v>
      </c>
      <c r="I99" s="74" t="s">
        <v>27</v>
      </c>
      <c r="J99" s="65">
        <f ca="1" xml:space="preserve"> SUM(РД!BO$545:BO$548)</f>
        <v>0</v>
      </c>
      <c r="K99" s="74" t="s">
        <v>49</v>
      </c>
      <c r="L99" s="187">
        <f ca="1" xml:space="preserve"> SUM(РД!BR$545:BR$548)</f>
        <v>1</v>
      </c>
      <c r="N99" s="66">
        <f ca="1">L99*100/B99</f>
        <v>100</v>
      </c>
      <c r="O99" s="67" t="s">
        <v>61</v>
      </c>
    </row>
    <row r="100" spans="1:15" ht="31.2" x14ac:dyDescent="0.35">
      <c r="A100" s="40" t="s">
        <v>53</v>
      </c>
      <c r="B100" s="60">
        <f>SUM(РД!CA$545:CA$548)</f>
        <v>1</v>
      </c>
      <c r="C100" s="75" t="s">
        <v>62</v>
      </c>
      <c r="D100" s="62">
        <f ca="1" xml:space="preserve"> SUM(РД!BT$545:BT$548)</f>
        <v>1</v>
      </c>
      <c r="E100" s="74" t="s">
        <v>40</v>
      </c>
      <c r="F100" s="64">
        <f ca="1" xml:space="preserve"> SUM(РД!BU$545:BU$548)</f>
        <v>1</v>
      </c>
      <c r="G100" s="74" t="s">
        <v>24</v>
      </c>
      <c r="H100" s="65">
        <f ca="1" xml:space="preserve"> SUM(РД!BV$545:BV$548)</f>
        <v>0</v>
      </c>
      <c r="I100" s="74" t="s">
        <v>27</v>
      </c>
      <c r="J100" s="65">
        <f ca="1" xml:space="preserve"> SUM(РД!BW$545:BW$548)</f>
        <v>0</v>
      </c>
      <c r="K100" s="74" t="s">
        <v>49</v>
      </c>
      <c r="L100" s="187">
        <f ca="1" xml:space="preserve"> SUM(РД!BX$545:BX$548)</f>
        <v>0</v>
      </c>
      <c r="N100" s="69">
        <f ca="1">(L100*100)/B100</f>
        <v>0</v>
      </c>
      <c r="O100" s="67" t="s">
        <v>61</v>
      </c>
    </row>
    <row r="101" spans="1:15" ht="23.4" x14ac:dyDescent="0.45">
      <c r="A101" s="73"/>
      <c r="B101" s="32"/>
      <c r="C101" s="31" t="s">
        <v>1508</v>
      </c>
      <c r="D101" s="184"/>
      <c r="E101" s="184"/>
      <c r="F101" s="184"/>
      <c r="G101" s="184"/>
      <c r="H101" s="73"/>
      <c r="I101" s="186"/>
      <c r="J101" s="73"/>
      <c r="K101" s="186"/>
      <c r="L101" s="73"/>
      <c r="N101" s="70"/>
    </row>
    <row r="102" spans="1:15" ht="36" x14ac:dyDescent="0.3">
      <c r="A102" s="59" t="s">
        <v>59</v>
      </c>
      <c r="B102" s="60" t="e">
        <f>SUM(РД!#REF!)</f>
        <v>#REF!</v>
      </c>
      <c r="C102" s="183" t="s">
        <v>1341</v>
      </c>
      <c r="D102" s="62" t="e">
        <f xml:space="preserve"> SUM(РД!#REF!)</f>
        <v>#REF!</v>
      </c>
      <c r="E102" s="74" t="s">
        <v>40</v>
      </c>
      <c r="F102" s="64" t="e">
        <f xml:space="preserve"> SUM(РД!#REF!)</f>
        <v>#REF!</v>
      </c>
      <c r="G102" s="74" t="s">
        <v>24</v>
      </c>
      <c r="H102" s="65" t="e">
        <f xml:space="preserve"> SUM(РД!#REF!)</f>
        <v>#REF!</v>
      </c>
      <c r="I102" s="74" t="s">
        <v>27</v>
      </c>
      <c r="J102" s="65" t="e">
        <f xml:space="preserve"> SUM(РД!#REF!)</f>
        <v>#REF!</v>
      </c>
      <c r="K102" s="74" t="s">
        <v>49</v>
      </c>
      <c r="L102" s="187" t="e">
        <f xml:space="preserve"> SUM(РД!#REF!)</f>
        <v>#REF!</v>
      </c>
      <c r="N102" s="66" t="e">
        <f>(L102*100)/B102</f>
        <v>#REF!</v>
      </c>
      <c r="O102" s="67" t="s">
        <v>61</v>
      </c>
    </row>
    <row r="103" spans="1:15" ht="36" x14ac:dyDescent="0.3">
      <c r="A103" s="59" t="s">
        <v>44</v>
      </c>
      <c r="B103" s="60" t="e">
        <f>SUM(РД!#REF!)</f>
        <v>#REF!</v>
      </c>
      <c r="C103" s="183" t="s">
        <v>1340</v>
      </c>
      <c r="D103" s="62" t="e">
        <f xml:space="preserve"> SUM(РД!#REF!)</f>
        <v>#REF!</v>
      </c>
      <c r="E103" s="74" t="s">
        <v>40</v>
      </c>
      <c r="F103" s="64" t="e">
        <f xml:space="preserve"> SUM(РД!#REF!)</f>
        <v>#REF!</v>
      </c>
      <c r="G103" s="74" t="s">
        <v>24</v>
      </c>
      <c r="H103" s="65" t="e">
        <f xml:space="preserve"> SUM(РД!#REF!)</f>
        <v>#REF!</v>
      </c>
      <c r="I103" s="74" t="s">
        <v>27</v>
      </c>
      <c r="J103" s="65" t="e">
        <f xml:space="preserve"> SUM(РД!#REF!)</f>
        <v>#REF!</v>
      </c>
      <c r="K103" s="74" t="s">
        <v>49</v>
      </c>
      <c r="L103" s="187" t="e">
        <f xml:space="preserve"> SUM(РД!#REF!)</f>
        <v>#REF!</v>
      </c>
      <c r="N103" s="66" t="e">
        <f>L103*100/B103</f>
        <v>#REF!</v>
      </c>
      <c r="O103" s="67" t="s">
        <v>61</v>
      </c>
    </row>
    <row r="104" spans="1:15" ht="31.2" x14ac:dyDescent="0.35">
      <c r="A104" s="40" t="s">
        <v>53</v>
      </c>
      <c r="B104" s="60" t="e">
        <f>SUM(РД!#REF!)</f>
        <v>#REF!</v>
      </c>
      <c r="C104" s="75" t="s">
        <v>62</v>
      </c>
      <c r="D104" s="62" t="e">
        <f xml:space="preserve"> SUM(РД!#REF!)</f>
        <v>#REF!</v>
      </c>
      <c r="E104" s="74" t="s">
        <v>40</v>
      </c>
      <c r="F104" s="64" t="e">
        <f xml:space="preserve"> SUM(РД!#REF!)</f>
        <v>#REF!</v>
      </c>
      <c r="G104" s="74" t="s">
        <v>24</v>
      </c>
      <c r="H104" s="65" t="e">
        <f xml:space="preserve"> SUM(РД!#REF!)</f>
        <v>#REF!</v>
      </c>
      <c r="I104" s="74" t="s">
        <v>27</v>
      </c>
      <c r="J104" s="65" t="e">
        <f xml:space="preserve"> SUM(РД!#REF!)</f>
        <v>#REF!</v>
      </c>
      <c r="K104" s="74" t="s">
        <v>49</v>
      </c>
      <c r="L104" s="187" t="e">
        <f xml:space="preserve"> SUM(РД!#REF!)</f>
        <v>#REF!</v>
      </c>
      <c r="N104" s="69" t="e">
        <f>(L104*100)/B104</f>
        <v>#REF!</v>
      </c>
      <c r="O104" s="67" t="s">
        <v>61</v>
      </c>
    </row>
    <row r="105" spans="1:15" ht="23.4" x14ac:dyDescent="0.45">
      <c r="A105" s="73"/>
      <c r="B105" s="32"/>
      <c r="C105" s="31" t="s">
        <v>469</v>
      </c>
      <c r="D105" s="184"/>
      <c r="E105" s="184"/>
      <c r="F105" s="184"/>
      <c r="G105" s="184"/>
      <c r="H105" s="73"/>
      <c r="I105" s="186"/>
      <c r="J105" s="73"/>
      <c r="K105" s="186"/>
      <c r="L105" s="73"/>
      <c r="N105" s="70"/>
    </row>
    <row r="106" spans="1:15" ht="36" x14ac:dyDescent="0.3">
      <c r="A106" s="59" t="s">
        <v>59</v>
      </c>
      <c r="B106" s="60">
        <f>SUM(РД!BZ$549:BZ$552)</f>
        <v>1</v>
      </c>
      <c r="C106" s="183" t="s">
        <v>1341</v>
      </c>
      <c r="D106" s="62">
        <f ca="1" xml:space="preserve"> SUM(РД!BK$549:BK$552)</f>
        <v>1</v>
      </c>
      <c r="E106" s="74" t="s">
        <v>40</v>
      </c>
      <c r="F106" s="64">
        <f ca="1" xml:space="preserve"> SUM(РД!BM$549:BM$552)</f>
        <v>0</v>
      </c>
      <c r="G106" s="74" t="s">
        <v>24</v>
      </c>
      <c r="H106" s="65">
        <f ca="1" xml:space="preserve"> SUM(РД!BP$549:BP$552)</f>
        <v>0</v>
      </c>
      <c r="I106" s="74" t="s">
        <v>27</v>
      </c>
      <c r="J106" s="65">
        <f ca="1" xml:space="preserve"> SUM(РД!BQ$549:BQ$552)</f>
        <v>0</v>
      </c>
      <c r="K106" s="74" t="s">
        <v>49</v>
      </c>
      <c r="L106" s="187">
        <f ca="1" xml:space="preserve"> SUM(РД!BS$549:BS$552)</f>
        <v>1</v>
      </c>
      <c r="N106" s="66">
        <f ca="1">(L106*100)/B106</f>
        <v>100</v>
      </c>
      <c r="O106" s="67" t="s">
        <v>61</v>
      </c>
    </row>
    <row r="107" spans="1:15" ht="36" x14ac:dyDescent="0.3">
      <c r="A107" s="59" t="s">
        <v>44</v>
      </c>
      <c r="B107" s="60">
        <f>SUM(РД!BY$549:BY$552)</f>
        <v>1</v>
      </c>
      <c r="C107" s="183" t="s">
        <v>1340</v>
      </c>
      <c r="D107" s="62">
        <f ca="1" xml:space="preserve"> SUM(РД!BJ$549:BJ$552)</f>
        <v>1</v>
      </c>
      <c r="E107" s="74" t="s">
        <v>40</v>
      </c>
      <c r="F107" s="64">
        <f ca="1" xml:space="preserve"> SUM(РД!BL$549:BL$552)</f>
        <v>0</v>
      </c>
      <c r="G107" s="74" t="s">
        <v>24</v>
      </c>
      <c r="H107" s="65">
        <f ca="1" xml:space="preserve"> SUM(РД!BN$549:BN$552)</f>
        <v>0</v>
      </c>
      <c r="I107" s="74" t="s">
        <v>27</v>
      </c>
      <c r="J107" s="65">
        <f ca="1" xml:space="preserve"> SUM(РД!BO$549:BO$552)</f>
        <v>0</v>
      </c>
      <c r="K107" s="74" t="s">
        <v>49</v>
      </c>
      <c r="L107" s="187">
        <f ca="1" xml:space="preserve"> SUM(РД!BR$549:BR$552)</f>
        <v>1</v>
      </c>
      <c r="N107" s="66">
        <f ca="1">L107*100/B107</f>
        <v>100</v>
      </c>
      <c r="O107" s="67" t="s">
        <v>61</v>
      </c>
    </row>
    <row r="108" spans="1:15" ht="31.2" x14ac:dyDescent="0.35">
      <c r="A108" s="40" t="s">
        <v>53</v>
      </c>
      <c r="B108" s="60">
        <f>SUM(РД!CA$549:CA$552)</f>
        <v>1</v>
      </c>
      <c r="C108" s="75" t="s">
        <v>62</v>
      </c>
      <c r="D108" s="62">
        <f ca="1" xml:space="preserve"> SUM(РД!BT$549:BT$552)</f>
        <v>1</v>
      </c>
      <c r="E108" s="74" t="s">
        <v>40</v>
      </c>
      <c r="F108" s="64">
        <f ca="1" xml:space="preserve"> SUM(РД!BU$549:BU$552)</f>
        <v>1</v>
      </c>
      <c r="G108" s="74" t="s">
        <v>24</v>
      </c>
      <c r="H108" s="65">
        <f ca="1" xml:space="preserve"> SUM(РД!BV$549:BV$552)</f>
        <v>0</v>
      </c>
      <c r="I108" s="74" t="s">
        <v>27</v>
      </c>
      <c r="J108" s="65">
        <f ca="1" xml:space="preserve"> SUM(РД!BW$549:BW$552)</f>
        <v>0</v>
      </c>
      <c r="K108" s="74" t="s">
        <v>49</v>
      </c>
      <c r="L108" s="187">
        <f ca="1" xml:space="preserve"> SUM(РД!BX$549:BX$552)</f>
        <v>0</v>
      </c>
      <c r="N108" s="69">
        <f ca="1">(L108*100)/B108</f>
        <v>0</v>
      </c>
      <c r="O108" s="67" t="s">
        <v>61</v>
      </c>
    </row>
    <row r="109" spans="1:15" ht="23.4" x14ac:dyDescent="0.45">
      <c r="A109" s="73"/>
      <c r="B109" s="32"/>
      <c r="C109" s="31" t="s">
        <v>680</v>
      </c>
      <c r="D109" s="184"/>
      <c r="E109" s="184"/>
      <c r="F109" s="184"/>
      <c r="G109" s="184"/>
      <c r="H109" s="73"/>
      <c r="I109" s="186"/>
      <c r="J109" s="73"/>
      <c r="K109" s="186"/>
      <c r="L109" s="73"/>
      <c r="N109" s="70"/>
    </row>
    <row r="110" spans="1:15" ht="36" x14ac:dyDescent="0.3">
      <c r="A110" s="59" t="s">
        <v>59</v>
      </c>
      <c r="B110" s="60">
        <f>SUM(РД!BZ$553:BZ$556)</f>
        <v>1</v>
      </c>
      <c r="C110" s="183" t="s">
        <v>1341</v>
      </c>
      <c r="D110" s="62">
        <f ca="1" xml:space="preserve"> SUM(РД!BK$553:BK$556)</f>
        <v>1</v>
      </c>
      <c r="E110" s="74" t="s">
        <v>40</v>
      </c>
      <c r="F110" s="64">
        <f ca="1" xml:space="preserve"> SUM(РД!BM$553:BM$556)</f>
        <v>0</v>
      </c>
      <c r="G110" s="74" t="s">
        <v>24</v>
      </c>
      <c r="H110" s="65">
        <f ca="1" xml:space="preserve"> SUM(РД!BP$553:BP$556)</f>
        <v>0</v>
      </c>
      <c r="I110" s="74" t="s">
        <v>27</v>
      </c>
      <c r="J110" s="65">
        <f ca="1" xml:space="preserve"> SUM(РД!BQ$553:BQ$556)</f>
        <v>0</v>
      </c>
      <c r="K110" s="74" t="s">
        <v>49</v>
      </c>
      <c r="L110" s="187">
        <f ca="1" xml:space="preserve"> SUM(РД!BS$553:BS$556)</f>
        <v>1</v>
      </c>
      <c r="N110" s="66">
        <f ca="1">(L110*100)/B110</f>
        <v>100</v>
      </c>
      <c r="O110" s="67" t="s">
        <v>61</v>
      </c>
    </row>
    <row r="111" spans="1:15" ht="36" x14ac:dyDescent="0.3">
      <c r="A111" s="59" t="s">
        <v>44</v>
      </c>
      <c r="B111" s="60">
        <f>SUM(РД!BY$553:BY$556)</f>
        <v>1</v>
      </c>
      <c r="C111" s="183" t="s">
        <v>1340</v>
      </c>
      <c r="D111" s="62">
        <f ca="1" xml:space="preserve"> SUM(РД!BJ$553:BJ$556)</f>
        <v>1</v>
      </c>
      <c r="E111" s="74" t="s">
        <v>40</v>
      </c>
      <c r="F111" s="64">
        <f ca="1" xml:space="preserve"> SUM(РД!BL$553:BL$556)</f>
        <v>0</v>
      </c>
      <c r="G111" s="74" t="s">
        <v>24</v>
      </c>
      <c r="H111" s="65">
        <f ca="1" xml:space="preserve"> SUM(РД!BN$553:BN$556)</f>
        <v>0</v>
      </c>
      <c r="I111" s="74" t="s">
        <v>27</v>
      </c>
      <c r="J111" s="65">
        <f ca="1" xml:space="preserve"> SUM(РД!BO$553:BO$556)</f>
        <v>0</v>
      </c>
      <c r="K111" s="74" t="s">
        <v>49</v>
      </c>
      <c r="L111" s="187">
        <f ca="1" xml:space="preserve"> SUM(РД!BR$553:BR$556)</f>
        <v>1</v>
      </c>
      <c r="N111" s="66">
        <f ca="1">L111*100/B111</f>
        <v>100</v>
      </c>
      <c r="O111" s="67" t="s">
        <v>61</v>
      </c>
    </row>
    <row r="112" spans="1:15" ht="31.2" x14ac:dyDescent="0.35">
      <c r="A112" s="40" t="s">
        <v>53</v>
      </c>
      <c r="B112" s="60">
        <f>SUM(РД!CA$553:CA$556)</f>
        <v>1</v>
      </c>
      <c r="C112" s="75" t="s">
        <v>62</v>
      </c>
      <c r="D112" s="62">
        <f ca="1" xml:space="preserve"> SUM(РД!BT$553:BT$556)</f>
        <v>1</v>
      </c>
      <c r="E112" s="74" t="s">
        <v>40</v>
      </c>
      <c r="F112" s="64">
        <f ca="1" xml:space="preserve"> SUM(РД!BU$553:BU$556)</f>
        <v>1</v>
      </c>
      <c r="G112" s="74" t="s">
        <v>24</v>
      </c>
      <c r="H112" s="65">
        <f ca="1" xml:space="preserve"> SUM(РД!BV$553:BV$556)</f>
        <v>0</v>
      </c>
      <c r="I112" s="74" t="s">
        <v>27</v>
      </c>
      <c r="J112" s="65">
        <f ca="1" xml:space="preserve"> SUM(РД!BW$553:BW$556)</f>
        <v>0</v>
      </c>
      <c r="K112" s="74" t="s">
        <v>49</v>
      </c>
      <c r="L112" s="187">
        <f ca="1" xml:space="preserve"> SUM(РД!BX$553:BX$556)</f>
        <v>0</v>
      </c>
      <c r="N112" s="69">
        <f ca="1">(L112*100)/B112</f>
        <v>0</v>
      </c>
      <c r="O112" s="67" t="s">
        <v>61</v>
      </c>
    </row>
    <row r="113" spans="1:15" ht="23.4" x14ac:dyDescent="0.45">
      <c r="A113" s="73"/>
      <c r="B113" s="32"/>
      <c r="C113" s="31" t="s">
        <v>684</v>
      </c>
      <c r="D113" s="184"/>
      <c r="E113" s="184"/>
      <c r="F113" s="184"/>
      <c r="G113" s="184"/>
      <c r="H113" s="73"/>
      <c r="I113" s="186"/>
      <c r="J113" s="73"/>
      <c r="K113" s="186"/>
      <c r="L113" s="73"/>
      <c r="N113" s="70"/>
    </row>
    <row r="114" spans="1:15" ht="36" x14ac:dyDescent="0.3">
      <c r="A114" s="59" t="s">
        <v>59</v>
      </c>
      <c r="B114" s="60">
        <f>SUM(РД!BZ$557:BZ$558)</f>
        <v>0</v>
      </c>
      <c r="C114" s="183" t="s">
        <v>1341</v>
      </c>
      <c r="D114" s="62">
        <f ca="1" xml:space="preserve"> SUM(РД!BK$557:BK$558)</f>
        <v>0</v>
      </c>
      <c r="E114" s="74" t="s">
        <v>40</v>
      </c>
      <c r="F114" s="64">
        <f ca="1" xml:space="preserve"> SUM(РД!BM$557:BM$558)</f>
        <v>0</v>
      </c>
      <c r="G114" s="74" t="s">
        <v>24</v>
      </c>
      <c r="H114" s="65">
        <f ca="1" xml:space="preserve"> SUM(РД!BP$557:BP$558)</f>
        <v>0</v>
      </c>
      <c r="I114" s="74" t="s">
        <v>27</v>
      </c>
      <c r="J114" s="65">
        <f ca="1" xml:space="preserve"> SUM(РД!BQ$557:BQ$558)</f>
        <v>0</v>
      </c>
      <c r="K114" s="74" t="s">
        <v>49</v>
      </c>
      <c r="L114" s="187">
        <f ca="1" xml:space="preserve"> SUM(РД!BS$557:BS$558)</f>
        <v>0</v>
      </c>
      <c r="N114" s="66" t="e">
        <f ca="1">(L114*100)/B114</f>
        <v>#DIV/0!</v>
      </c>
      <c r="O114" s="67" t="s">
        <v>61</v>
      </c>
    </row>
    <row r="115" spans="1:15" ht="36" x14ac:dyDescent="0.3">
      <c r="A115" s="59" t="s">
        <v>44</v>
      </c>
      <c r="B115" s="60">
        <f>SUM(РД!BY$557:BY$558)</f>
        <v>0</v>
      </c>
      <c r="C115" s="183" t="s">
        <v>1340</v>
      </c>
      <c r="D115" s="62">
        <f ca="1" xml:space="preserve"> SUM(РД!BJ$557:BJ$558)</f>
        <v>0</v>
      </c>
      <c r="E115" s="74" t="s">
        <v>40</v>
      </c>
      <c r="F115" s="64">
        <f ca="1" xml:space="preserve"> SUM(РД!BL$557:BL$558)</f>
        <v>0</v>
      </c>
      <c r="G115" s="74" t="s">
        <v>24</v>
      </c>
      <c r="H115" s="65">
        <f ca="1" xml:space="preserve"> SUM(РД!BN$557:BN$558)</f>
        <v>0</v>
      </c>
      <c r="I115" s="74" t="s">
        <v>27</v>
      </c>
      <c r="J115" s="65">
        <f ca="1" xml:space="preserve"> SUM(РД!BO$557:BO$558)</f>
        <v>0</v>
      </c>
      <c r="K115" s="74" t="s">
        <v>49</v>
      </c>
      <c r="L115" s="187">
        <f ca="1" xml:space="preserve"> SUM(РД!BR$557:BR$558)</f>
        <v>0</v>
      </c>
      <c r="N115" s="66" t="e">
        <f ca="1">L115*100/B115</f>
        <v>#DIV/0!</v>
      </c>
      <c r="O115" s="67" t="s">
        <v>61</v>
      </c>
    </row>
    <row r="116" spans="1:15" ht="31.2" x14ac:dyDescent="0.35">
      <c r="A116" s="40" t="s">
        <v>53</v>
      </c>
      <c r="B116" s="60">
        <f>SUM(РД!CA$557:CA$558)</f>
        <v>0</v>
      </c>
      <c r="C116" s="75" t="s">
        <v>62</v>
      </c>
      <c r="D116" s="62">
        <f ca="1" xml:space="preserve"> SUM(РД!BT$557:BT$558)</f>
        <v>0</v>
      </c>
      <c r="E116" s="74" t="s">
        <v>40</v>
      </c>
      <c r="F116" s="64">
        <f ca="1" xml:space="preserve"> SUM(РД!BU$557:BU$558)</f>
        <v>0</v>
      </c>
      <c r="G116" s="74" t="s">
        <v>24</v>
      </c>
      <c r="H116" s="65">
        <f ca="1" xml:space="preserve"> SUM(РД!BV$557:BV$558)</f>
        <v>0</v>
      </c>
      <c r="I116" s="74" t="s">
        <v>27</v>
      </c>
      <c r="J116" s="65">
        <f ca="1" xml:space="preserve"> SUM(РД!BW$557:BW$558)</f>
        <v>0</v>
      </c>
      <c r="K116" s="74" t="s">
        <v>49</v>
      </c>
      <c r="L116" s="187">
        <f ca="1" xml:space="preserve"> SUM(РД!BX$557:BX$558)</f>
        <v>0</v>
      </c>
      <c r="N116" s="69" t="e">
        <f ca="1">(L116*100)/B116</f>
        <v>#DIV/0!</v>
      </c>
      <c r="O116" s="67" t="s">
        <v>61</v>
      </c>
    </row>
    <row r="117" spans="1:15" ht="23.4" x14ac:dyDescent="0.45">
      <c r="A117" s="73"/>
      <c r="B117" s="32"/>
      <c r="C117" s="31" t="s">
        <v>345</v>
      </c>
      <c r="D117" s="184"/>
      <c r="E117" s="184"/>
      <c r="F117" s="184"/>
      <c r="G117" s="184"/>
      <c r="H117" s="73"/>
      <c r="I117" s="186"/>
      <c r="J117" s="73"/>
      <c r="K117" s="186"/>
      <c r="L117" s="73"/>
      <c r="N117" s="70"/>
    </row>
    <row r="118" spans="1:15" ht="36" x14ac:dyDescent="0.3">
      <c r="A118" s="59" t="s">
        <v>59</v>
      </c>
      <c r="B118" s="60">
        <f>SUM(РД!BZ$563:BZ$580)</f>
        <v>4</v>
      </c>
      <c r="C118" s="183" t="s">
        <v>1341</v>
      </c>
      <c r="D118" s="62">
        <f ca="1" xml:space="preserve"> SUM(РД!BK$563:BK$580)</f>
        <v>4</v>
      </c>
      <c r="E118" s="74" t="s">
        <v>40</v>
      </c>
      <c r="F118" s="64">
        <f ca="1" xml:space="preserve"> SUM(РД!BM$563:BM$580)</f>
        <v>0</v>
      </c>
      <c r="G118" s="74" t="s">
        <v>24</v>
      </c>
      <c r="H118" s="65">
        <f ca="1" xml:space="preserve"> SUM(РД!BP$563:BP$580)</f>
        <v>0</v>
      </c>
      <c r="I118" s="74" t="s">
        <v>27</v>
      </c>
      <c r="J118" s="65">
        <f ca="1" xml:space="preserve"> SUM(РД!BQ$563:BQ$580)</f>
        <v>0</v>
      </c>
      <c r="K118" s="74" t="s">
        <v>49</v>
      </c>
      <c r="L118" s="187">
        <f ca="1" xml:space="preserve"> SUM(РД!BS$563:BS$580)</f>
        <v>4</v>
      </c>
      <c r="N118" s="66">
        <f ca="1">(L118*100)/B118</f>
        <v>100</v>
      </c>
      <c r="O118" s="67" t="s">
        <v>61</v>
      </c>
    </row>
    <row r="119" spans="1:15" ht="36" x14ac:dyDescent="0.3">
      <c r="A119" s="59" t="s">
        <v>44</v>
      </c>
      <c r="B119" s="60">
        <f>SUM(РД!BY$563:BY$580)</f>
        <v>4</v>
      </c>
      <c r="C119" s="183" t="s">
        <v>1340</v>
      </c>
      <c r="D119" s="62">
        <f ca="1" xml:space="preserve"> SUM(РД!BJ$563:BJ$580)</f>
        <v>4</v>
      </c>
      <c r="E119" s="74" t="s">
        <v>40</v>
      </c>
      <c r="F119" s="64">
        <f ca="1" xml:space="preserve"> SUM(РД!BL$563:BL$580)</f>
        <v>0</v>
      </c>
      <c r="G119" s="74" t="s">
        <v>24</v>
      </c>
      <c r="H119" s="65">
        <f ca="1" xml:space="preserve"> SUM(РД!BN$563:BN$580)</f>
        <v>0</v>
      </c>
      <c r="I119" s="74" t="s">
        <v>27</v>
      </c>
      <c r="J119" s="65">
        <f ca="1" xml:space="preserve"> SUM(РД!BO$563:BO$580)</f>
        <v>0</v>
      </c>
      <c r="K119" s="74" t="s">
        <v>49</v>
      </c>
      <c r="L119" s="187">
        <f ca="1" xml:space="preserve"> SUM(РД!BR$563:BR$580)</f>
        <v>4</v>
      </c>
      <c r="N119" s="66">
        <f ca="1">L119*100/B119</f>
        <v>100</v>
      </c>
      <c r="O119" s="67" t="s">
        <v>61</v>
      </c>
    </row>
    <row r="120" spans="1:15" ht="31.2" x14ac:dyDescent="0.35">
      <c r="A120" s="40" t="s">
        <v>53</v>
      </c>
      <c r="B120" s="60">
        <f>SUM(РД!CA$563:CA$580)</f>
        <v>4</v>
      </c>
      <c r="C120" s="75" t="s">
        <v>62</v>
      </c>
      <c r="D120" s="62">
        <f ca="1" xml:space="preserve"> SUM(РД!BT$563:BT$580)</f>
        <v>4</v>
      </c>
      <c r="E120" s="74" t="s">
        <v>40</v>
      </c>
      <c r="F120" s="64">
        <f ca="1" xml:space="preserve"> SUM(РД!BU$563:BU$580)</f>
        <v>0</v>
      </c>
      <c r="G120" s="74" t="s">
        <v>24</v>
      </c>
      <c r="H120" s="65">
        <f ca="1" xml:space="preserve"> SUM(РД!BV$563:BV$580)</f>
        <v>0</v>
      </c>
      <c r="I120" s="74" t="s">
        <v>27</v>
      </c>
      <c r="J120" s="65">
        <f ca="1" xml:space="preserve"> SUM(РД!BW$563:BW$580)</f>
        <v>1</v>
      </c>
      <c r="K120" s="74" t="s">
        <v>49</v>
      </c>
      <c r="L120" s="187">
        <f ca="1" xml:space="preserve"> SUM(РД!BX$563:BX$580)</f>
        <v>3</v>
      </c>
      <c r="N120" s="69">
        <f ca="1">(L120*100)/B120</f>
        <v>75</v>
      </c>
      <c r="O120" s="67" t="s">
        <v>61</v>
      </c>
    </row>
    <row r="121" spans="1:15" ht="23.4" x14ac:dyDescent="0.45">
      <c r="A121" s="73"/>
      <c r="B121" s="32"/>
      <c r="C121" s="31" t="s">
        <v>1627</v>
      </c>
      <c r="D121" s="184"/>
      <c r="E121" s="184"/>
      <c r="F121" s="184"/>
      <c r="G121" s="184"/>
      <c r="H121" s="73"/>
      <c r="I121" s="186"/>
      <c r="J121" s="73"/>
      <c r="K121" s="186"/>
      <c r="L121" s="73"/>
      <c r="N121" s="70"/>
    </row>
    <row r="122" spans="1:15" ht="36" x14ac:dyDescent="0.3">
      <c r="A122" s="59" t="s">
        <v>59</v>
      </c>
      <c r="B122" s="60">
        <f>SUM(РД!BZ$595:BZ$596)</f>
        <v>0</v>
      </c>
      <c r="C122" s="183" t="s">
        <v>1341</v>
      </c>
      <c r="D122" s="62">
        <f ca="1" xml:space="preserve"> SUM(РД!BK$595:BK$596)</f>
        <v>0</v>
      </c>
      <c r="E122" s="74" t="s">
        <v>40</v>
      </c>
      <c r="F122" s="64">
        <f ca="1" xml:space="preserve"> SUM(РД!BM$595:BM$596)</f>
        <v>0</v>
      </c>
      <c r="G122" s="74" t="s">
        <v>24</v>
      </c>
      <c r="H122" s="65">
        <f ca="1" xml:space="preserve"> SUM(РД!BP$595:BP$596)</f>
        <v>0</v>
      </c>
      <c r="I122" s="74" t="s">
        <v>27</v>
      </c>
      <c r="J122" s="65">
        <f ca="1" xml:space="preserve"> SUM(РД!BQ$595:BQ$596)</f>
        <v>0</v>
      </c>
      <c r="K122" s="74" t="s">
        <v>49</v>
      </c>
      <c r="L122" s="187">
        <f ca="1" xml:space="preserve"> SUM(РД!BS$595:BS$596)</f>
        <v>0</v>
      </c>
      <c r="N122" s="66" t="e">
        <f ca="1">(L122*100)/B122</f>
        <v>#DIV/0!</v>
      </c>
      <c r="O122" s="67" t="s">
        <v>61</v>
      </c>
    </row>
    <row r="123" spans="1:15" ht="36" x14ac:dyDescent="0.3">
      <c r="A123" s="59" t="s">
        <v>44</v>
      </c>
      <c r="B123" s="60">
        <f>SUM(РД!BY$595:BY$596)</f>
        <v>0</v>
      </c>
      <c r="C123" s="183" t="s">
        <v>1340</v>
      </c>
      <c r="D123" s="62">
        <f ca="1" xml:space="preserve"> SUM(РД!BJ$595:BJ$596)</f>
        <v>0</v>
      </c>
      <c r="E123" s="74" t="s">
        <v>40</v>
      </c>
      <c r="F123" s="64">
        <f ca="1" xml:space="preserve"> SUM(РД!BL$595:BL$596)</f>
        <v>0</v>
      </c>
      <c r="G123" s="74" t="s">
        <v>24</v>
      </c>
      <c r="H123" s="65">
        <f ca="1" xml:space="preserve"> SUM(РД!BN$595:BN$596)</f>
        <v>0</v>
      </c>
      <c r="I123" s="74" t="s">
        <v>27</v>
      </c>
      <c r="J123" s="65">
        <f ca="1" xml:space="preserve"> SUM(РД!BO$595:BO$596)</f>
        <v>0</v>
      </c>
      <c r="K123" s="74" t="s">
        <v>49</v>
      </c>
      <c r="L123" s="187">
        <f ca="1" xml:space="preserve"> SUM(РД!BR$595:BR$596)</f>
        <v>0</v>
      </c>
      <c r="N123" s="66" t="e">
        <f ca="1">L123*100/B123</f>
        <v>#DIV/0!</v>
      </c>
      <c r="O123" s="67" t="s">
        <v>61</v>
      </c>
    </row>
    <row r="124" spans="1:15" ht="31.2" x14ac:dyDescent="0.35">
      <c r="A124" s="40" t="s">
        <v>53</v>
      </c>
      <c r="B124" s="60">
        <f>SUM(РД!CA$595:CA$596)</f>
        <v>0</v>
      </c>
      <c r="C124" s="75" t="s">
        <v>62</v>
      </c>
      <c r="D124" s="62">
        <f ca="1" xml:space="preserve"> SUM(РД!BT$595:BT$596)</f>
        <v>0</v>
      </c>
      <c r="E124" s="74" t="s">
        <v>40</v>
      </c>
      <c r="F124" s="64">
        <f ca="1" xml:space="preserve"> SUM(РД!BU$595:BU$596)</f>
        <v>0</v>
      </c>
      <c r="G124" s="74" t="s">
        <v>24</v>
      </c>
      <c r="H124" s="65">
        <f ca="1" xml:space="preserve"> SUM(РД!BV$595:BV$596)</f>
        <v>0</v>
      </c>
      <c r="I124" s="74" t="s">
        <v>27</v>
      </c>
      <c r="J124" s="65">
        <f ca="1" xml:space="preserve"> SUM(РД!BW$595:BW$596)</f>
        <v>0</v>
      </c>
      <c r="K124" s="74" t="s">
        <v>49</v>
      </c>
      <c r="L124" s="187">
        <f ca="1" xml:space="preserve"> SUM(РД!BX$595:BX$596)</f>
        <v>0</v>
      </c>
      <c r="N124" s="69" t="e">
        <f ca="1">(L124*100)/B124</f>
        <v>#DIV/0!</v>
      </c>
      <c r="O124" s="67" t="s">
        <v>61</v>
      </c>
    </row>
    <row r="125" spans="1:15" ht="23.4" x14ac:dyDescent="0.45">
      <c r="A125" s="73"/>
      <c r="B125" s="32"/>
      <c r="C125" s="31" t="s">
        <v>354</v>
      </c>
      <c r="D125" s="184"/>
      <c r="E125" s="184"/>
      <c r="F125" s="184"/>
      <c r="G125" s="184"/>
      <c r="H125" s="73"/>
      <c r="I125" s="186"/>
      <c r="J125" s="73"/>
      <c r="K125" s="186"/>
      <c r="L125" s="73"/>
      <c r="N125" s="70"/>
    </row>
    <row r="126" spans="1:15" ht="36" x14ac:dyDescent="0.3">
      <c r="A126" s="59" t="s">
        <v>59</v>
      </c>
      <c r="B126" s="60">
        <f>SUM(РД!BZ$602:BZ$631)</f>
        <v>7</v>
      </c>
      <c r="C126" s="183" t="s">
        <v>1341</v>
      </c>
      <c r="D126" s="62">
        <f ca="1" xml:space="preserve"> SUM(РД!BK$602:BK$631)</f>
        <v>7</v>
      </c>
      <c r="E126" s="74" t="s">
        <v>40</v>
      </c>
      <c r="F126" s="64">
        <f ca="1" xml:space="preserve"> SUM(РД!BM$602:BM$631)</f>
        <v>0</v>
      </c>
      <c r="G126" s="74" t="s">
        <v>24</v>
      </c>
      <c r="H126" s="65">
        <f ca="1" xml:space="preserve"> SUM(РД!BP$602:BP$631)</f>
        <v>0</v>
      </c>
      <c r="I126" s="74" t="s">
        <v>27</v>
      </c>
      <c r="J126" s="65">
        <f ca="1" xml:space="preserve"> SUM(РД!BQ$602:BQ$631)</f>
        <v>0</v>
      </c>
      <c r="K126" s="74" t="s">
        <v>49</v>
      </c>
      <c r="L126" s="187">
        <f ca="1" xml:space="preserve"> SUM(РД!BS$602:BS$631)</f>
        <v>6</v>
      </c>
      <c r="N126" s="66">
        <f ca="1">(L126*100)/B126</f>
        <v>85.714285714285708</v>
      </c>
      <c r="O126" s="67" t="s">
        <v>61</v>
      </c>
    </row>
    <row r="127" spans="1:15" ht="36" x14ac:dyDescent="0.3">
      <c r="A127" s="59" t="s">
        <v>44</v>
      </c>
      <c r="B127" s="60">
        <f>SUM(РД!BY$602:BY$631)</f>
        <v>8</v>
      </c>
      <c r="C127" s="183" t="s">
        <v>1340</v>
      </c>
      <c r="D127" s="62">
        <f ca="1" xml:space="preserve"> SUM(РД!BJ$602:BJ$631)</f>
        <v>8</v>
      </c>
      <c r="E127" s="74" t="s">
        <v>40</v>
      </c>
      <c r="F127" s="64">
        <f ca="1" xml:space="preserve"> SUM(РД!BL$602:BL$631)</f>
        <v>0</v>
      </c>
      <c r="G127" s="74" t="s">
        <v>24</v>
      </c>
      <c r="H127" s="65">
        <f ca="1" xml:space="preserve"> SUM(РД!BN$602:BN$631)</f>
        <v>0</v>
      </c>
      <c r="I127" s="74" t="s">
        <v>27</v>
      </c>
      <c r="J127" s="65">
        <f ca="1" xml:space="preserve"> SUM(РД!BO$602:BO$631)</f>
        <v>0</v>
      </c>
      <c r="K127" s="74" t="s">
        <v>49</v>
      </c>
      <c r="L127" s="187">
        <f ca="1" xml:space="preserve"> SUM(РД!BR$602:BR$631)</f>
        <v>7</v>
      </c>
      <c r="N127" s="66">
        <f ca="1">L127*100/B127</f>
        <v>87.5</v>
      </c>
      <c r="O127" s="67" t="s">
        <v>61</v>
      </c>
    </row>
    <row r="128" spans="1:15" ht="31.2" x14ac:dyDescent="0.35">
      <c r="A128" s="40" t="s">
        <v>53</v>
      </c>
      <c r="B128" s="60">
        <f>SUM(РД!CA$602:CA$631)</f>
        <v>8</v>
      </c>
      <c r="C128" s="75" t="s">
        <v>62</v>
      </c>
      <c r="D128" s="62">
        <f ca="1" xml:space="preserve"> SUM(РД!BT$602:BT$631)</f>
        <v>8</v>
      </c>
      <c r="E128" s="74" t="s">
        <v>40</v>
      </c>
      <c r="F128" s="64">
        <f ca="1" xml:space="preserve"> SUM(РД!BU$602:BU$631)</f>
        <v>1</v>
      </c>
      <c r="G128" s="74" t="s">
        <v>24</v>
      </c>
      <c r="H128" s="65">
        <f ca="1" xml:space="preserve"> SUM(РД!BV$602:BV$631)</f>
        <v>2</v>
      </c>
      <c r="I128" s="74" t="s">
        <v>27</v>
      </c>
      <c r="J128" s="65">
        <f ca="1" xml:space="preserve"> SUM(РД!BW$602:BW$631)</f>
        <v>0</v>
      </c>
      <c r="K128" s="74" t="s">
        <v>49</v>
      </c>
      <c r="L128" s="187">
        <f ca="1" xml:space="preserve"> SUM(РД!BX$602:BX$631)</f>
        <v>5</v>
      </c>
      <c r="N128" s="69">
        <f ca="1">(L128*100)/B128</f>
        <v>62.5</v>
      </c>
      <c r="O128" s="67" t="s">
        <v>61</v>
      </c>
    </row>
    <row r="129" spans="1:15" ht="23.4" x14ac:dyDescent="0.45">
      <c r="A129" s="73"/>
      <c r="B129" s="32"/>
      <c r="C129" s="31" t="s">
        <v>1632</v>
      </c>
      <c r="D129" s="184"/>
      <c r="E129" s="184"/>
      <c r="F129" s="184"/>
      <c r="G129" s="184"/>
      <c r="H129" s="73"/>
      <c r="I129" s="186"/>
      <c r="J129" s="73"/>
      <c r="K129" s="186"/>
      <c r="L129" s="73"/>
      <c r="N129" s="70"/>
    </row>
    <row r="130" spans="1:15" ht="36" x14ac:dyDescent="0.3">
      <c r="A130" s="59" t="s">
        <v>59</v>
      </c>
      <c r="B130" s="60">
        <f>SUM(РД!BZ$632:BZ$634)</f>
        <v>0</v>
      </c>
      <c r="C130" s="183" t="s">
        <v>1341</v>
      </c>
      <c r="D130" s="62">
        <f ca="1" xml:space="preserve"> SUM(РД!BK$632:BK$634)</f>
        <v>0</v>
      </c>
      <c r="E130" s="74" t="s">
        <v>40</v>
      </c>
      <c r="F130" s="64">
        <f ca="1" xml:space="preserve"> SUM(РД!BM$632:BM$634)</f>
        <v>0</v>
      </c>
      <c r="G130" s="74" t="s">
        <v>24</v>
      </c>
      <c r="H130" s="65">
        <f ca="1" xml:space="preserve"> SUM(РД!BP$632:BP$634)</f>
        <v>0</v>
      </c>
      <c r="I130" s="74" t="s">
        <v>27</v>
      </c>
      <c r="J130" s="65">
        <f ca="1" xml:space="preserve"> SUM(РД!BQ$632:BQ$634)</f>
        <v>0</v>
      </c>
      <c r="K130" s="74" t="s">
        <v>49</v>
      </c>
      <c r="L130" s="187">
        <f ca="1" xml:space="preserve"> SUM(РД!BS$632:BS$634)</f>
        <v>0</v>
      </c>
      <c r="N130" s="66" t="e">
        <f ca="1">(L130*100)/B130</f>
        <v>#DIV/0!</v>
      </c>
      <c r="O130" s="67" t="s">
        <v>61</v>
      </c>
    </row>
    <row r="131" spans="1:15" ht="36" x14ac:dyDescent="0.3">
      <c r="A131" s="59" t="s">
        <v>44</v>
      </c>
      <c r="B131" s="60">
        <f>SUM(РД!BY$632:BY$634)</f>
        <v>0</v>
      </c>
      <c r="C131" s="183" t="s">
        <v>1340</v>
      </c>
      <c r="D131" s="62">
        <f ca="1" xml:space="preserve"> SUM(РД!BJ$632:BJ$634)</f>
        <v>0</v>
      </c>
      <c r="E131" s="74" t="s">
        <v>40</v>
      </c>
      <c r="F131" s="64">
        <f ca="1" xml:space="preserve"> SUM(РД!BL$632:BL$634)</f>
        <v>0</v>
      </c>
      <c r="G131" s="74" t="s">
        <v>24</v>
      </c>
      <c r="H131" s="65">
        <f ca="1" xml:space="preserve"> SUM(РД!BN$632:BN$634)</f>
        <v>0</v>
      </c>
      <c r="I131" s="74" t="s">
        <v>27</v>
      </c>
      <c r="J131" s="65">
        <f ca="1" xml:space="preserve"> SUM(РД!BO$632:BO$634)</f>
        <v>0</v>
      </c>
      <c r="K131" s="74" t="s">
        <v>49</v>
      </c>
      <c r="L131" s="187">
        <f ca="1" xml:space="preserve"> SUM(РД!BR$632:BR$634)</f>
        <v>0</v>
      </c>
      <c r="N131" s="66" t="e">
        <f ca="1">L131*100/B131</f>
        <v>#DIV/0!</v>
      </c>
      <c r="O131" s="67" t="s">
        <v>61</v>
      </c>
    </row>
    <row r="132" spans="1:15" ht="31.2" x14ac:dyDescent="0.35">
      <c r="A132" s="40" t="s">
        <v>53</v>
      </c>
      <c r="B132" s="60">
        <f>SUM(РД!CA$632:CA$634)</f>
        <v>0</v>
      </c>
      <c r="C132" s="75" t="s">
        <v>62</v>
      </c>
      <c r="D132" s="62">
        <f ca="1" xml:space="preserve"> SUM(РД!BT$632:BT$634)</f>
        <v>0</v>
      </c>
      <c r="E132" s="74" t="s">
        <v>40</v>
      </c>
      <c r="F132" s="64">
        <f ca="1" xml:space="preserve"> SUM(РД!BU$632:BU$634)</f>
        <v>0</v>
      </c>
      <c r="G132" s="74" t="s">
        <v>24</v>
      </c>
      <c r="H132" s="65">
        <f ca="1" xml:space="preserve"> SUM(РД!BV$632:BV$634)</f>
        <v>0</v>
      </c>
      <c r="I132" s="74" t="s">
        <v>27</v>
      </c>
      <c r="J132" s="65">
        <f ca="1" xml:space="preserve"> SUM(РД!BW$632:BW$634)</f>
        <v>0</v>
      </c>
      <c r="K132" s="74" t="s">
        <v>49</v>
      </c>
      <c r="L132" s="187">
        <f ca="1" xml:space="preserve"> SUM(РД!BX$632:BX$634)</f>
        <v>0</v>
      </c>
      <c r="N132" s="69" t="e">
        <f ca="1">(L132*100)/B132</f>
        <v>#DIV/0!</v>
      </c>
      <c r="O132" s="67" t="s">
        <v>61</v>
      </c>
    </row>
    <row r="133" spans="1:15" ht="23.4" x14ac:dyDescent="0.45">
      <c r="A133" s="73"/>
      <c r="B133" s="32"/>
      <c r="C133" s="31" t="s">
        <v>471</v>
      </c>
      <c r="D133" s="184"/>
      <c r="E133" s="184"/>
      <c r="F133" s="184"/>
      <c r="G133" s="184"/>
      <c r="H133" s="73"/>
      <c r="I133" s="186"/>
      <c r="J133" s="73"/>
      <c r="K133" s="186"/>
      <c r="L133" s="73"/>
      <c r="N133" s="70"/>
    </row>
    <row r="134" spans="1:15" ht="36" x14ac:dyDescent="0.3">
      <c r="A134" s="59" t="s">
        <v>59</v>
      </c>
      <c r="B134" s="60">
        <f>SUM(РД!BZ$637:BZ$640)</f>
        <v>1</v>
      </c>
      <c r="C134" s="183" t="s">
        <v>1341</v>
      </c>
      <c r="D134" s="62">
        <f ca="1" xml:space="preserve"> SUM(РД!BK$637:BK$640)</f>
        <v>1</v>
      </c>
      <c r="E134" s="74" t="s">
        <v>40</v>
      </c>
      <c r="F134" s="64">
        <f ca="1" xml:space="preserve"> SUM(РД!BM$637:BM$640)</f>
        <v>0</v>
      </c>
      <c r="G134" s="74" t="s">
        <v>24</v>
      </c>
      <c r="H134" s="65">
        <f ca="1" xml:space="preserve"> SUM(РД!BP$637:BP$640)</f>
        <v>0</v>
      </c>
      <c r="I134" s="74" t="s">
        <v>27</v>
      </c>
      <c r="J134" s="65">
        <f ca="1" xml:space="preserve"> SUM(РД!BQ$637:BQ$640)</f>
        <v>0</v>
      </c>
      <c r="K134" s="74" t="s">
        <v>49</v>
      </c>
      <c r="L134" s="187">
        <f ca="1" xml:space="preserve"> SUM(РД!BS$637:BS$640)</f>
        <v>1</v>
      </c>
      <c r="N134" s="66">
        <f ca="1">(L134*100)/B134</f>
        <v>100</v>
      </c>
      <c r="O134" s="67" t="s">
        <v>61</v>
      </c>
    </row>
    <row r="135" spans="1:15" ht="36" x14ac:dyDescent="0.3">
      <c r="A135" s="59" t="s">
        <v>44</v>
      </c>
      <c r="B135" s="60">
        <f>SUM(РД!BY$637:BY$640)</f>
        <v>1</v>
      </c>
      <c r="C135" s="183" t="s">
        <v>1340</v>
      </c>
      <c r="D135" s="62">
        <f ca="1" xml:space="preserve"> SUM(РД!BJ$637:BJ$640)</f>
        <v>1</v>
      </c>
      <c r="E135" s="74" t="s">
        <v>40</v>
      </c>
      <c r="F135" s="64">
        <f ca="1" xml:space="preserve"> SUM(РД!BL$637:BL$640)</f>
        <v>0</v>
      </c>
      <c r="G135" s="74" t="s">
        <v>24</v>
      </c>
      <c r="H135" s="65">
        <f ca="1" xml:space="preserve"> SUM(РД!BN$637:BN$640)</f>
        <v>0</v>
      </c>
      <c r="I135" s="74" t="s">
        <v>27</v>
      </c>
      <c r="J135" s="65">
        <f ca="1" xml:space="preserve"> SUM(РД!BO$637:BO$640)</f>
        <v>0</v>
      </c>
      <c r="K135" s="74" t="s">
        <v>49</v>
      </c>
      <c r="L135" s="187">
        <f ca="1" xml:space="preserve"> SUM(РД!BR$637:BR$640)</f>
        <v>1</v>
      </c>
      <c r="N135" s="66">
        <f ca="1">L135*100/B135</f>
        <v>100</v>
      </c>
      <c r="O135" s="67" t="s">
        <v>61</v>
      </c>
    </row>
    <row r="136" spans="1:15" ht="31.2" x14ac:dyDescent="0.35">
      <c r="A136" s="40" t="s">
        <v>53</v>
      </c>
      <c r="B136" s="60">
        <f>SUM(РД!CA$637:CA$640)</f>
        <v>1</v>
      </c>
      <c r="C136" s="75" t="s">
        <v>62</v>
      </c>
      <c r="D136" s="62">
        <f ca="1" xml:space="preserve"> SUM(РД!BT$637:BT$640)</f>
        <v>1</v>
      </c>
      <c r="E136" s="74" t="s">
        <v>40</v>
      </c>
      <c r="F136" s="64">
        <f ca="1" xml:space="preserve"> SUM(РД!BU$637:BU$640)</f>
        <v>0</v>
      </c>
      <c r="G136" s="74" t="s">
        <v>24</v>
      </c>
      <c r="H136" s="65">
        <f ca="1" xml:space="preserve"> SUM(РД!BV$637:BV$640)</f>
        <v>1</v>
      </c>
      <c r="I136" s="74" t="s">
        <v>27</v>
      </c>
      <c r="J136" s="65">
        <f ca="1" xml:space="preserve"> SUM(РД!BW$637:BW$640)</f>
        <v>0</v>
      </c>
      <c r="K136" s="74" t="s">
        <v>49</v>
      </c>
      <c r="L136" s="187">
        <f ca="1" xml:space="preserve"> SUM(РД!BX$637:BX$640)</f>
        <v>0</v>
      </c>
      <c r="N136" s="69">
        <f ca="1">(L136*100)/B136</f>
        <v>0</v>
      </c>
      <c r="O136" s="67" t="s">
        <v>61</v>
      </c>
    </row>
    <row r="137" spans="1:15" ht="23.4" x14ac:dyDescent="0.45">
      <c r="A137" s="73"/>
      <c r="B137" s="32"/>
      <c r="C137" s="31" t="s">
        <v>383</v>
      </c>
      <c r="D137" s="184"/>
      <c r="E137" s="184"/>
      <c r="F137" s="184"/>
      <c r="G137" s="184"/>
      <c r="H137" s="73"/>
      <c r="I137" s="186"/>
      <c r="J137" s="73"/>
      <c r="K137" s="186"/>
      <c r="L137" s="73"/>
      <c r="N137" s="70"/>
    </row>
    <row r="138" spans="1:15" ht="36" x14ac:dyDescent="0.3">
      <c r="A138" s="59" t="s">
        <v>59</v>
      </c>
      <c r="B138" s="60">
        <f>SUM(РД!BZ$641:BZ$704)</f>
        <v>12</v>
      </c>
      <c r="C138" s="183" t="s">
        <v>1341</v>
      </c>
      <c r="D138" s="62">
        <f ca="1" xml:space="preserve"> SUM(РД!BK$641:BK$704)</f>
        <v>12</v>
      </c>
      <c r="E138" s="74" t="s">
        <v>40</v>
      </c>
      <c r="F138" s="64">
        <f ca="1" xml:space="preserve"> SUM(РД!BM$641:BM$704)</f>
        <v>0</v>
      </c>
      <c r="G138" s="74" t="s">
        <v>24</v>
      </c>
      <c r="H138" s="65">
        <f ca="1" xml:space="preserve"> SUM(РД!BP$641:BP$704)</f>
        <v>1</v>
      </c>
      <c r="I138" s="74" t="s">
        <v>27</v>
      </c>
      <c r="J138" s="65">
        <f ca="1" xml:space="preserve"> SUM(РД!BQ$641:BQ$704)</f>
        <v>0</v>
      </c>
      <c r="K138" s="74" t="s">
        <v>49</v>
      </c>
      <c r="L138" s="187">
        <f ca="1" xml:space="preserve"> SUM(РД!BS$641:BS$704)</f>
        <v>11</v>
      </c>
      <c r="N138" s="66">
        <f ca="1">(L138*100)/B138</f>
        <v>91.666666666666671</v>
      </c>
      <c r="O138" s="67" t="s">
        <v>61</v>
      </c>
    </row>
    <row r="139" spans="1:15" ht="36" x14ac:dyDescent="0.3">
      <c r="A139" s="59" t="s">
        <v>44</v>
      </c>
      <c r="B139" s="60">
        <f>SUM(РД!BY$641:BY$704)</f>
        <v>13</v>
      </c>
      <c r="C139" s="183" t="s">
        <v>1340</v>
      </c>
      <c r="D139" s="62">
        <f ca="1" xml:space="preserve"> SUM(РД!BJ$641:BJ$704)</f>
        <v>13</v>
      </c>
      <c r="E139" s="74" t="s">
        <v>40</v>
      </c>
      <c r="F139" s="64">
        <f ca="1" xml:space="preserve"> SUM(РД!BL$641:BL$704)</f>
        <v>0</v>
      </c>
      <c r="G139" s="74" t="s">
        <v>24</v>
      </c>
      <c r="H139" s="65">
        <f ca="1" xml:space="preserve"> SUM(РД!BN$641:BN$704)</f>
        <v>1</v>
      </c>
      <c r="I139" s="74" t="s">
        <v>27</v>
      </c>
      <c r="J139" s="65">
        <f ca="1" xml:space="preserve"> SUM(РД!BO$641:BO$704)</f>
        <v>0</v>
      </c>
      <c r="K139" s="74" t="s">
        <v>49</v>
      </c>
      <c r="L139" s="187">
        <f ca="1" xml:space="preserve"> SUM(РД!BR$641:BR$704)</f>
        <v>12</v>
      </c>
      <c r="N139" s="66">
        <f ca="1">L139*100/B139</f>
        <v>92.307692307692307</v>
      </c>
      <c r="O139" s="67" t="s">
        <v>61</v>
      </c>
    </row>
    <row r="140" spans="1:15" ht="31.2" x14ac:dyDescent="0.35">
      <c r="A140" s="40" t="s">
        <v>53</v>
      </c>
      <c r="B140" s="60">
        <f>SUM(РД!CA$641:CA$704)</f>
        <v>13</v>
      </c>
      <c r="C140" s="75" t="s">
        <v>62</v>
      </c>
      <c r="D140" s="62">
        <f ca="1" xml:space="preserve"> SUM(РД!BT$641:BT$704)</f>
        <v>13</v>
      </c>
      <c r="E140" s="74" t="s">
        <v>40</v>
      </c>
      <c r="F140" s="64">
        <f ca="1" xml:space="preserve"> SUM(РД!BU$641:BU$704)</f>
        <v>1</v>
      </c>
      <c r="G140" s="74" t="s">
        <v>24</v>
      </c>
      <c r="H140" s="65">
        <f ca="1" xml:space="preserve"> SUM(РД!BV$641:BV$704)</f>
        <v>6</v>
      </c>
      <c r="I140" s="74" t="s">
        <v>27</v>
      </c>
      <c r="J140" s="65">
        <f ca="1" xml:space="preserve"> SUM(РД!BW$641:BW$704)</f>
        <v>3</v>
      </c>
      <c r="K140" s="74" t="s">
        <v>49</v>
      </c>
      <c r="L140" s="187">
        <f ca="1" xml:space="preserve"> SUM(РД!BX$641:BX$704)</f>
        <v>3</v>
      </c>
      <c r="N140" s="69">
        <f ca="1">(L140*100)/B140</f>
        <v>23.076923076923077</v>
      </c>
      <c r="O140" s="67" t="s">
        <v>61</v>
      </c>
    </row>
    <row r="141" spans="1:15" ht="23.4" x14ac:dyDescent="0.45">
      <c r="A141" s="73"/>
      <c r="B141" s="32"/>
      <c r="C141" s="31" t="s">
        <v>402</v>
      </c>
      <c r="D141" s="184"/>
      <c r="E141" s="184"/>
      <c r="F141" s="184"/>
      <c r="G141" s="184"/>
      <c r="H141" s="73"/>
      <c r="I141" s="186"/>
      <c r="J141" s="73"/>
      <c r="K141" s="186"/>
      <c r="L141" s="73"/>
      <c r="N141" s="70"/>
    </row>
    <row r="142" spans="1:15" ht="36" x14ac:dyDescent="0.3">
      <c r="A142" s="59" t="s">
        <v>59</v>
      </c>
      <c r="B142" s="60">
        <f>SUM(РД!BZ$723:BZ$777)</f>
        <v>10</v>
      </c>
      <c r="C142" s="183" t="s">
        <v>1341</v>
      </c>
      <c r="D142" s="62">
        <f ca="1" xml:space="preserve"> SUM(РД!BK$723:BK$777)</f>
        <v>10</v>
      </c>
      <c r="E142" s="74" t="s">
        <v>40</v>
      </c>
      <c r="F142" s="64">
        <f ca="1" xml:space="preserve"> SUM(РД!BM$723:BM$777)</f>
        <v>0</v>
      </c>
      <c r="G142" s="74" t="s">
        <v>24</v>
      </c>
      <c r="H142" s="65">
        <f ca="1" xml:space="preserve"> SUM(РД!BP$723:BP$777)</f>
        <v>2</v>
      </c>
      <c r="I142" s="74" t="s">
        <v>27</v>
      </c>
      <c r="J142" s="65">
        <f ca="1" xml:space="preserve"> SUM(РД!BQ$723:BQ$777)</f>
        <v>3</v>
      </c>
      <c r="K142" s="74" t="s">
        <v>49</v>
      </c>
      <c r="L142" s="187">
        <f ca="1" xml:space="preserve"> SUM(РД!BS$723:BS$777)</f>
        <v>5</v>
      </c>
      <c r="N142" s="66">
        <f ca="1">(L142*100)/B142</f>
        <v>50</v>
      </c>
      <c r="O142" s="67" t="s">
        <v>61</v>
      </c>
    </row>
    <row r="143" spans="1:15" ht="36" x14ac:dyDescent="0.3">
      <c r="A143" s="59" t="s">
        <v>44</v>
      </c>
      <c r="B143" s="60">
        <f>SUM(РД!BY$723:BY$777)</f>
        <v>10</v>
      </c>
      <c r="C143" s="183" t="s">
        <v>1340</v>
      </c>
      <c r="D143" s="62">
        <f ca="1" xml:space="preserve"> SUM(РД!BJ$723:BJ$777)</f>
        <v>10</v>
      </c>
      <c r="E143" s="74" t="s">
        <v>40</v>
      </c>
      <c r="F143" s="64">
        <f ca="1" xml:space="preserve"> SUM(РД!BL$723:BL$777)</f>
        <v>0</v>
      </c>
      <c r="G143" s="74" t="s">
        <v>24</v>
      </c>
      <c r="H143" s="65">
        <f ca="1" xml:space="preserve"> SUM(РД!BN$723:BN$777)</f>
        <v>2</v>
      </c>
      <c r="I143" s="74" t="s">
        <v>27</v>
      </c>
      <c r="J143" s="65">
        <f ca="1" xml:space="preserve"> SUM(РД!BO$723:BO$777)</f>
        <v>3</v>
      </c>
      <c r="K143" s="74" t="s">
        <v>49</v>
      </c>
      <c r="L143" s="187">
        <f ca="1" xml:space="preserve"> SUM(РД!BR$723:BR$777)</f>
        <v>5</v>
      </c>
      <c r="N143" s="66">
        <f ca="1">L143*100/B143</f>
        <v>50</v>
      </c>
      <c r="O143" s="67" t="s">
        <v>61</v>
      </c>
    </row>
    <row r="144" spans="1:15" ht="31.2" x14ac:dyDescent="0.35">
      <c r="A144" s="40" t="s">
        <v>53</v>
      </c>
      <c r="B144" s="60">
        <f>SUM(РД!CA$723:CA$777)</f>
        <v>10</v>
      </c>
      <c r="C144" s="75" t="s">
        <v>62</v>
      </c>
      <c r="D144" s="62">
        <f ca="1" xml:space="preserve"> SUM(РД!BT$723:BT$777)</f>
        <v>10</v>
      </c>
      <c r="E144" s="74" t="s">
        <v>40</v>
      </c>
      <c r="F144" s="64">
        <f ca="1" xml:space="preserve"> SUM(РД!BU$723:BU$777)</f>
        <v>1</v>
      </c>
      <c r="G144" s="74" t="s">
        <v>24</v>
      </c>
      <c r="H144" s="65">
        <f ca="1" xml:space="preserve"> SUM(РД!BV$723:BV$777)</f>
        <v>5</v>
      </c>
      <c r="I144" s="74" t="s">
        <v>27</v>
      </c>
      <c r="J144" s="65">
        <f ca="1" xml:space="preserve"> SUM(РД!BW$723:BW$2817)</f>
        <v>6</v>
      </c>
      <c r="K144" s="74" t="s">
        <v>49</v>
      </c>
      <c r="L144" s="187">
        <f ca="1" xml:space="preserve"> SUM(РД!BX$723:BX$777)</f>
        <v>4</v>
      </c>
      <c r="N144" s="69">
        <f ca="1">(L144*100)/B144</f>
        <v>40</v>
      </c>
      <c r="O144" s="67" t="s">
        <v>61</v>
      </c>
    </row>
    <row r="145" spans="1:15" ht="23.4" x14ac:dyDescent="0.45">
      <c r="A145" s="73"/>
      <c r="B145" s="32"/>
      <c r="C145" s="31" t="s">
        <v>413</v>
      </c>
      <c r="D145" s="184"/>
      <c r="E145" s="184"/>
      <c r="F145" s="184"/>
      <c r="G145" s="184"/>
      <c r="H145" s="73"/>
      <c r="I145" s="186"/>
      <c r="J145" s="73"/>
      <c r="K145" s="186"/>
      <c r="L145" s="73"/>
      <c r="N145" s="70"/>
    </row>
    <row r="146" spans="1:15" ht="36" x14ac:dyDescent="0.3">
      <c r="A146" s="59" t="s">
        <v>59</v>
      </c>
      <c r="B146" s="60">
        <f>SUM(РД!BZ$783:BZ$840)</f>
        <v>11</v>
      </c>
      <c r="C146" s="183" t="s">
        <v>1341</v>
      </c>
      <c r="D146" s="62">
        <f ca="1" xml:space="preserve"> SUM(РД!BK$783:BK$840)</f>
        <v>11</v>
      </c>
      <c r="E146" s="74" t="s">
        <v>40</v>
      </c>
      <c r="F146" s="64">
        <f ca="1" xml:space="preserve"> SUM(РД!BM$783:BM$840)</f>
        <v>0</v>
      </c>
      <c r="G146" s="74" t="s">
        <v>24</v>
      </c>
      <c r="H146" s="65">
        <f ca="1" xml:space="preserve"> SUM(РД!BP$783:BP$840)</f>
        <v>2</v>
      </c>
      <c r="I146" s="74" t="s">
        <v>27</v>
      </c>
      <c r="J146" s="65">
        <f ca="1" xml:space="preserve"> SUM(РД!BQ$783:BQ$840)</f>
        <v>4</v>
      </c>
      <c r="K146" s="74" t="s">
        <v>49</v>
      </c>
      <c r="L146" s="187">
        <f ca="1" xml:space="preserve"> SUM(РД!BS$783:BS$840)</f>
        <v>5</v>
      </c>
      <c r="N146" s="66">
        <f ca="1">(L146*100)/B146</f>
        <v>45.454545454545453</v>
      </c>
      <c r="O146" s="67" t="s">
        <v>61</v>
      </c>
    </row>
    <row r="147" spans="1:15" ht="36" x14ac:dyDescent="0.3">
      <c r="A147" s="59" t="s">
        <v>44</v>
      </c>
      <c r="B147" s="60">
        <f>SUM(РД!BY$783:BY$840)</f>
        <v>11</v>
      </c>
      <c r="C147" s="183" t="s">
        <v>1340</v>
      </c>
      <c r="D147" s="62">
        <f ca="1" xml:space="preserve"> SUM(РД!BJ$783:BJ$840)</f>
        <v>11</v>
      </c>
      <c r="E147" s="74" t="s">
        <v>40</v>
      </c>
      <c r="F147" s="64">
        <f ca="1" xml:space="preserve"> SUM(РД!BL$783:BL$840)</f>
        <v>0</v>
      </c>
      <c r="G147" s="74" t="s">
        <v>24</v>
      </c>
      <c r="H147" s="65">
        <f ca="1" xml:space="preserve"> SUM(РД!BN$783:BN$840)</f>
        <v>2</v>
      </c>
      <c r="I147" s="74" t="s">
        <v>27</v>
      </c>
      <c r="J147" s="65">
        <f ca="1" xml:space="preserve"> SUM(РД!BO$783:BO$840)</f>
        <v>4</v>
      </c>
      <c r="K147" s="74" t="s">
        <v>49</v>
      </c>
      <c r="L147" s="187">
        <f ca="1" xml:space="preserve"> SUM(РД!BR$783:BR$840)</f>
        <v>5</v>
      </c>
      <c r="N147" s="66">
        <f ca="1">L147*100/B147</f>
        <v>45.454545454545453</v>
      </c>
      <c r="O147" s="67" t="s">
        <v>61</v>
      </c>
    </row>
    <row r="148" spans="1:15" ht="31.2" x14ac:dyDescent="0.35">
      <c r="A148" s="40" t="s">
        <v>53</v>
      </c>
      <c r="B148" s="60">
        <f>SUM(РД!CA$783:CA$840)</f>
        <v>11</v>
      </c>
      <c r="C148" s="75" t="s">
        <v>62</v>
      </c>
      <c r="D148" s="62">
        <f ca="1" xml:space="preserve"> SUM(РД!BT$783:BT$840)</f>
        <v>11</v>
      </c>
      <c r="E148" s="74" t="s">
        <v>40</v>
      </c>
      <c r="F148" s="64">
        <f ca="1" xml:space="preserve"> SUM(РД!BU$783:BU$840)</f>
        <v>1</v>
      </c>
      <c r="G148" s="74" t="s">
        <v>24</v>
      </c>
      <c r="H148" s="65">
        <f ca="1" xml:space="preserve"> SUM(РД!BV$783:BV$840)</f>
        <v>7</v>
      </c>
      <c r="I148" s="74" t="s">
        <v>27</v>
      </c>
      <c r="J148" s="65">
        <f ca="1" xml:space="preserve"> SUM(РД!BW$783:BW$2831)</f>
        <v>6</v>
      </c>
      <c r="K148" s="74" t="s">
        <v>49</v>
      </c>
      <c r="L148" s="187">
        <f ca="1" xml:space="preserve"> SUM(РД!BX$783:BX$840)</f>
        <v>3</v>
      </c>
      <c r="N148" s="69">
        <f ca="1">(L148*100)/B148</f>
        <v>27.272727272727273</v>
      </c>
      <c r="O148" s="67" t="s">
        <v>61</v>
      </c>
    </row>
    <row r="149" spans="1:15" ht="23.4" x14ac:dyDescent="0.45">
      <c r="A149" s="73"/>
      <c r="B149" s="32"/>
      <c r="C149" s="31" t="s">
        <v>474</v>
      </c>
      <c r="D149" s="184"/>
      <c r="E149" s="184"/>
      <c r="F149" s="184"/>
      <c r="G149" s="184"/>
      <c r="H149" s="73"/>
      <c r="I149" s="186"/>
      <c r="J149" s="73"/>
      <c r="K149" s="186"/>
      <c r="L149" s="73"/>
      <c r="N149" s="70"/>
    </row>
    <row r="150" spans="1:15" ht="36" x14ac:dyDescent="0.3">
      <c r="A150" s="59" t="s">
        <v>59</v>
      </c>
      <c r="B150" s="60">
        <f>SUM(РД!BZ$848:BZ$851)</f>
        <v>2</v>
      </c>
      <c r="C150" s="183" t="s">
        <v>1341</v>
      </c>
      <c r="D150" s="62">
        <f ca="1" xml:space="preserve"> SUM(РД!BK$848:BK$851)</f>
        <v>2</v>
      </c>
      <c r="E150" s="74" t="s">
        <v>40</v>
      </c>
      <c r="F150" s="64">
        <f ca="1" xml:space="preserve"> SUM(РД!BM$848:BM$851)</f>
        <v>0</v>
      </c>
      <c r="G150" s="74" t="s">
        <v>24</v>
      </c>
      <c r="H150" s="65">
        <f ca="1" xml:space="preserve"> SUM(РД!BP$848:BP$851)</f>
        <v>0</v>
      </c>
      <c r="I150" s="74" t="s">
        <v>27</v>
      </c>
      <c r="J150" s="65">
        <f ca="1" xml:space="preserve"> SUM(РД!BQ$848:BQ$851)</f>
        <v>0</v>
      </c>
      <c r="K150" s="74" t="s">
        <v>49</v>
      </c>
      <c r="L150" s="187">
        <f ca="1" xml:space="preserve"> SUM(РД!BS$848:BS$851)</f>
        <v>2</v>
      </c>
      <c r="N150" s="66">
        <f ca="1">(L150*100)/B150</f>
        <v>100</v>
      </c>
      <c r="O150" s="67" t="s">
        <v>61</v>
      </c>
    </row>
    <row r="151" spans="1:15" ht="36" x14ac:dyDescent="0.3">
      <c r="A151" s="59" t="s">
        <v>44</v>
      </c>
      <c r="B151" s="60">
        <f>SUM(РД!BY$848:BY$851)</f>
        <v>2</v>
      </c>
      <c r="C151" s="183" t="s">
        <v>1340</v>
      </c>
      <c r="D151" s="62">
        <f ca="1" xml:space="preserve"> SUM(РД!BJ$848:BJ$851)</f>
        <v>2</v>
      </c>
      <c r="E151" s="74" t="s">
        <v>40</v>
      </c>
      <c r="F151" s="64">
        <f ca="1" xml:space="preserve"> SUM(РД!BL$848:BL$851)</f>
        <v>0</v>
      </c>
      <c r="G151" s="74" t="s">
        <v>24</v>
      </c>
      <c r="H151" s="65">
        <f ca="1" xml:space="preserve"> SUM(РД!BN$848:BN$851)</f>
        <v>0</v>
      </c>
      <c r="I151" s="74" t="s">
        <v>27</v>
      </c>
      <c r="J151" s="65">
        <f ca="1" xml:space="preserve"> SUM(РД!BO$848:BO$851)</f>
        <v>0</v>
      </c>
      <c r="K151" s="74" t="s">
        <v>49</v>
      </c>
      <c r="L151" s="187">
        <f ca="1" xml:space="preserve"> SUM(РД!BR$848:BR$851)</f>
        <v>2</v>
      </c>
      <c r="N151" s="66">
        <f ca="1">L151*100/B151</f>
        <v>100</v>
      </c>
      <c r="O151" s="67" t="s">
        <v>61</v>
      </c>
    </row>
    <row r="152" spans="1:15" ht="31.2" x14ac:dyDescent="0.35">
      <c r="A152" s="40" t="s">
        <v>53</v>
      </c>
      <c r="B152" s="60">
        <f>SUM(РД!CA$848:CA$851)</f>
        <v>2</v>
      </c>
      <c r="C152" s="75" t="s">
        <v>62</v>
      </c>
      <c r="D152" s="62">
        <f ca="1" xml:space="preserve"> SUM(РД!BT$848:BT$851)</f>
        <v>2</v>
      </c>
      <c r="E152" s="74" t="s">
        <v>40</v>
      </c>
      <c r="F152" s="64">
        <f ca="1" xml:space="preserve"> SUM(РД!BU$848:BU$851)</f>
        <v>1</v>
      </c>
      <c r="G152" s="74" t="s">
        <v>24</v>
      </c>
      <c r="H152" s="65">
        <f ca="1" xml:space="preserve"> SUM(РД!BV$848:BV$851)</f>
        <v>0</v>
      </c>
      <c r="I152" s="74" t="s">
        <v>27</v>
      </c>
      <c r="J152" s="65">
        <f ca="1" xml:space="preserve"> SUM(РД!BW$848:BW$2834)</f>
        <v>6</v>
      </c>
      <c r="K152" s="74" t="s">
        <v>49</v>
      </c>
      <c r="L152" s="187">
        <f ca="1" xml:space="preserve"> SUM(РД!BX$848:BX$851)</f>
        <v>1</v>
      </c>
      <c r="N152" s="69">
        <f ca="1">(L152*100)/B152</f>
        <v>50</v>
      </c>
      <c r="O152" s="67" t="s">
        <v>61</v>
      </c>
    </row>
    <row r="153" spans="1:15" ht="23.4" x14ac:dyDescent="0.45">
      <c r="A153" s="73"/>
      <c r="B153" s="32"/>
      <c r="C153" s="31" t="s">
        <v>723</v>
      </c>
      <c r="D153" s="184"/>
      <c r="E153" s="184"/>
      <c r="F153" s="184"/>
      <c r="G153" s="184"/>
      <c r="H153" s="73"/>
      <c r="I153" s="186"/>
      <c r="J153" s="73"/>
      <c r="K153" s="186"/>
      <c r="L153" s="73"/>
      <c r="N153" s="70"/>
    </row>
    <row r="154" spans="1:15" ht="36" x14ac:dyDescent="0.3">
      <c r="A154" s="59" t="s">
        <v>59</v>
      </c>
      <c r="B154" s="60">
        <f>SUM(РД!BZ$856:BZ$897)</f>
        <v>8</v>
      </c>
      <c r="C154" s="183" t="s">
        <v>1341</v>
      </c>
      <c r="D154" s="62">
        <f ca="1" xml:space="preserve"> SUM(РД!BK$856:BK$897)</f>
        <v>8</v>
      </c>
      <c r="E154" s="74" t="s">
        <v>40</v>
      </c>
      <c r="F154" s="64">
        <f ca="1" xml:space="preserve"> SUM(РД!BM$856:BM$897)</f>
        <v>0</v>
      </c>
      <c r="G154" s="74" t="s">
        <v>24</v>
      </c>
      <c r="H154" s="65">
        <f ca="1" xml:space="preserve"> SUM(РД!BP$856:BP$897)</f>
        <v>2</v>
      </c>
      <c r="I154" s="74" t="s">
        <v>27</v>
      </c>
      <c r="J154" s="65">
        <f ca="1" xml:space="preserve"> SUM(РД!BQ$856:BQ$897)</f>
        <v>1</v>
      </c>
      <c r="K154" s="74" t="s">
        <v>49</v>
      </c>
      <c r="L154" s="187">
        <f ca="1" xml:space="preserve"> SUM(РД!BS$856:BS$897)</f>
        <v>4</v>
      </c>
      <c r="N154" s="66">
        <f ca="1">(L154*100)/B154</f>
        <v>50</v>
      </c>
      <c r="O154" s="67" t="s">
        <v>61</v>
      </c>
    </row>
    <row r="155" spans="1:15" ht="36" x14ac:dyDescent="0.3">
      <c r="A155" s="59" t="s">
        <v>44</v>
      </c>
      <c r="B155" s="60">
        <f>SUM(РД!BY$856:BY$897)</f>
        <v>8</v>
      </c>
      <c r="C155" s="183" t="s">
        <v>1340</v>
      </c>
      <c r="D155" s="62">
        <f ca="1" xml:space="preserve"> SUM(РД!BJ$856:BJ$897)</f>
        <v>8</v>
      </c>
      <c r="E155" s="74" t="s">
        <v>40</v>
      </c>
      <c r="F155" s="64">
        <f ca="1" xml:space="preserve"> SUM(РД!BL$856:BL$897)</f>
        <v>0</v>
      </c>
      <c r="G155" s="74" t="s">
        <v>24</v>
      </c>
      <c r="H155" s="65">
        <f ca="1" xml:space="preserve"> SUM(РД!BN$856:BN$897)</f>
        <v>2</v>
      </c>
      <c r="I155" s="74" t="s">
        <v>27</v>
      </c>
      <c r="J155" s="65">
        <f ca="1" xml:space="preserve"> SUM(РД!BO$856:BO$897)</f>
        <v>1</v>
      </c>
      <c r="K155" s="74" t="s">
        <v>49</v>
      </c>
      <c r="L155" s="187">
        <f ca="1" xml:space="preserve"> SUM(РД!BR$856:BR$897)</f>
        <v>4</v>
      </c>
      <c r="N155" s="66">
        <f ca="1">L155*100/B155</f>
        <v>50</v>
      </c>
      <c r="O155" s="67" t="s">
        <v>61</v>
      </c>
    </row>
    <row r="156" spans="1:15" ht="31.2" x14ac:dyDescent="0.35">
      <c r="A156" s="40" t="s">
        <v>53</v>
      </c>
      <c r="B156" s="60">
        <f>SUM(РД!CA$856:CA$897)</f>
        <v>10</v>
      </c>
      <c r="C156" s="75" t="s">
        <v>62</v>
      </c>
      <c r="D156" s="62">
        <f ca="1" xml:space="preserve"> SUM(РД!BT$856:BT$897)</f>
        <v>10</v>
      </c>
      <c r="E156" s="74" t="s">
        <v>40</v>
      </c>
      <c r="F156" s="64">
        <f ca="1" xml:space="preserve"> SUM(РД!BU$856:BU$897)</f>
        <v>0</v>
      </c>
      <c r="G156" s="74" t="s">
        <v>24</v>
      </c>
      <c r="H156" s="65">
        <f ca="1" xml:space="preserve"> SUM(РД!BV$856:BV$897)</f>
        <v>6</v>
      </c>
      <c r="I156" s="74" t="s">
        <v>27</v>
      </c>
      <c r="J156" s="65">
        <f ca="1" xml:space="preserve"> SUM(РД!BW$856:BW$2844)</f>
        <v>6</v>
      </c>
      <c r="K156" s="74" t="s">
        <v>49</v>
      </c>
      <c r="L156" s="187">
        <f ca="1" xml:space="preserve"> SUM(РД!BX$856:BX$897)</f>
        <v>4</v>
      </c>
      <c r="N156" s="69">
        <f ca="1">(L156*100)/B156</f>
        <v>40</v>
      </c>
      <c r="O156" s="67" t="s">
        <v>61</v>
      </c>
    </row>
    <row r="157" spans="1:15" ht="23.4" x14ac:dyDescent="0.45">
      <c r="A157" s="73"/>
      <c r="B157" s="32"/>
      <c r="C157" s="31" t="s">
        <v>485</v>
      </c>
      <c r="D157" s="184"/>
      <c r="E157" s="184"/>
      <c r="F157" s="184"/>
      <c r="G157" s="184"/>
      <c r="H157" s="73"/>
      <c r="I157" s="186"/>
      <c r="J157" s="73"/>
      <c r="K157" s="186"/>
      <c r="L157" s="73"/>
      <c r="N157" s="70"/>
    </row>
    <row r="158" spans="1:15" ht="36" x14ac:dyDescent="0.3">
      <c r="A158" s="59" t="s">
        <v>59</v>
      </c>
      <c r="B158" s="60">
        <f>SUM(РД!BZ$903:BZ$905)</f>
        <v>0</v>
      </c>
      <c r="C158" s="183" t="s">
        <v>1341</v>
      </c>
      <c r="D158" s="62">
        <f ca="1" xml:space="preserve"> SUM(РД!BK$903:BK$905)</f>
        <v>0</v>
      </c>
      <c r="E158" s="74" t="s">
        <v>40</v>
      </c>
      <c r="F158" s="64">
        <f ca="1" xml:space="preserve"> SUM(РД!BM$903:BM$905)</f>
        <v>0</v>
      </c>
      <c r="G158" s="74" t="s">
        <v>24</v>
      </c>
      <c r="H158" s="65">
        <f ca="1" xml:space="preserve"> SUM(РД!BP$903:BP$905)</f>
        <v>0</v>
      </c>
      <c r="I158" s="74" t="s">
        <v>27</v>
      </c>
      <c r="J158" s="65">
        <f ca="1" xml:space="preserve"> SUM(РД!BQ$903:BQ$905)</f>
        <v>0</v>
      </c>
      <c r="K158" s="74" t="s">
        <v>49</v>
      </c>
      <c r="L158" s="187">
        <f ca="1" xml:space="preserve"> SUM(РД!BS$903:BS$905)</f>
        <v>0</v>
      </c>
      <c r="N158" s="66" t="e">
        <f ca="1">(L158*100)/B158</f>
        <v>#DIV/0!</v>
      </c>
      <c r="O158" s="67" t="s">
        <v>61</v>
      </c>
    </row>
    <row r="159" spans="1:15" ht="36" x14ac:dyDescent="0.3">
      <c r="A159" s="59" t="s">
        <v>44</v>
      </c>
      <c r="B159" s="60">
        <f>SUM(РД!BY$903:BY$905)</f>
        <v>0</v>
      </c>
      <c r="C159" s="183" t="s">
        <v>1340</v>
      </c>
      <c r="D159" s="62">
        <f ca="1" xml:space="preserve"> SUM(РД!BJ$903:BJ$905)</f>
        <v>0</v>
      </c>
      <c r="E159" s="74" t="s">
        <v>40</v>
      </c>
      <c r="F159" s="64">
        <f ca="1" xml:space="preserve"> SUM(РД!BL$903:BL$905)</f>
        <v>0</v>
      </c>
      <c r="G159" s="74" t="s">
        <v>24</v>
      </c>
      <c r="H159" s="65">
        <f ca="1" xml:space="preserve"> SUM(РД!BN$903:BN$905)</f>
        <v>0</v>
      </c>
      <c r="I159" s="74" t="s">
        <v>27</v>
      </c>
      <c r="J159" s="65">
        <f ca="1" xml:space="preserve"> SUM(РД!BO$903:BO$905)</f>
        <v>0</v>
      </c>
      <c r="K159" s="74" t="s">
        <v>49</v>
      </c>
      <c r="L159" s="187">
        <f ca="1" xml:space="preserve"> SUM(РД!BR$903:BR$905)</f>
        <v>0</v>
      </c>
      <c r="N159" s="66" t="e">
        <f ca="1">L159*100/B159</f>
        <v>#DIV/0!</v>
      </c>
      <c r="O159" s="67" t="s">
        <v>61</v>
      </c>
    </row>
    <row r="160" spans="1:15" ht="31.2" x14ac:dyDescent="0.35">
      <c r="A160" s="40" t="s">
        <v>53</v>
      </c>
      <c r="B160" s="60">
        <f>SUM(РД!CA$903:CA$905)</f>
        <v>0</v>
      </c>
      <c r="C160" s="75" t="s">
        <v>62</v>
      </c>
      <c r="D160" s="62">
        <f ca="1" xml:space="preserve"> SUM(РД!BT$903:BT$905)</f>
        <v>0</v>
      </c>
      <c r="E160" s="74" t="s">
        <v>40</v>
      </c>
      <c r="F160" s="64">
        <f ca="1" xml:space="preserve"> SUM(РД!BU$903:BU$905)</f>
        <v>0</v>
      </c>
      <c r="G160" s="74" t="s">
        <v>24</v>
      </c>
      <c r="H160" s="65">
        <f ca="1" xml:space="preserve"> SUM(РД!BV$903:BV$905)</f>
        <v>0</v>
      </c>
      <c r="I160" s="74" t="s">
        <v>27</v>
      </c>
      <c r="J160" s="65">
        <f ca="1" xml:space="preserve"> SUM(РД!BW$903:BW$2849)</f>
        <v>6</v>
      </c>
      <c r="K160" s="74" t="s">
        <v>49</v>
      </c>
      <c r="L160" s="187">
        <f ca="1" xml:space="preserve"> SUM(РД!BX$903:BX$905)</f>
        <v>0</v>
      </c>
      <c r="N160" s="69" t="e">
        <f ca="1">(L160*100)/B160</f>
        <v>#DIV/0!</v>
      </c>
      <c r="O160" s="67" t="s">
        <v>61</v>
      </c>
    </row>
    <row r="161" spans="1:15" ht="23.4" x14ac:dyDescent="0.45">
      <c r="A161" s="73"/>
      <c r="B161" s="32"/>
      <c r="C161" s="31" t="s">
        <v>736</v>
      </c>
      <c r="D161" s="184"/>
      <c r="E161" s="184"/>
      <c r="F161" s="184"/>
      <c r="G161" s="184"/>
      <c r="H161" s="73"/>
      <c r="I161" s="186"/>
      <c r="J161" s="73"/>
      <c r="K161" s="186"/>
      <c r="L161" s="73"/>
      <c r="N161" s="70"/>
    </row>
    <row r="162" spans="1:15" ht="36" x14ac:dyDescent="0.3">
      <c r="A162" s="59" t="s">
        <v>59</v>
      </c>
      <c r="B162" s="60">
        <f>SUM(РД!BZ$915:BZ$923)</f>
        <v>2</v>
      </c>
      <c r="C162" s="183" t="s">
        <v>1341</v>
      </c>
      <c r="D162" s="62">
        <f ca="1" xml:space="preserve"> SUM(РД!BK$915:BK$923)</f>
        <v>2</v>
      </c>
      <c r="E162" s="74" t="s">
        <v>40</v>
      </c>
      <c r="F162" s="64">
        <f ca="1" xml:space="preserve"> SUM(РД!BM$915:BM$923)</f>
        <v>0</v>
      </c>
      <c r="G162" s="74" t="s">
        <v>24</v>
      </c>
      <c r="H162" s="65">
        <f ca="1" xml:space="preserve"> SUM(РД!BP$915:BP$923)</f>
        <v>0</v>
      </c>
      <c r="I162" s="74" t="s">
        <v>27</v>
      </c>
      <c r="J162" s="65">
        <f ca="1" xml:space="preserve"> SUM(РД!BQ$915:BQ$923)</f>
        <v>1</v>
      </c>
      <c r="K162" s="74" t="s">
        <v>49</v>
      </c>
      <c r="L162" s="187">
        <f ca="1" xml:space="preserve"> SUM(РД!BS$915:BS$923)</f>
        <v>1</v>
      </c>
      <c r="N162" s="66">
        <f ca="1">(L162*100)/B162</f>
        <v>50</v>
      </c>
      <c r="O162" s="67" t="s">
        <v>61</v>
      </c>
    </row>
    <row r="163" spans="1:15" ht="36" x14ac:dyDescent="0.3">
      <c r="A163" s="59" t="s">
        <v>44</v>
      </c>
      <c r="B163" s="60">
        <f>SUM(РД!BY$915:BY$923)</f>
        <v>2</v>
      </c>
      <c r="C163" s="183" t="s">
        <v>1340</v>
      </c>
      <c r="D163" s="62">
        <f ca="1" xml:space="preserve"> SUM(РД!BJ$915:BJ$923)</f>
        <v>2</v>
      </c>
      <c r="E163" s="74" t="s">
        <v>40</v>
      </c>
      <c r="F163" s="64">
        <f ca="1" xml:space="preserve"> SUM(РД!BL$915:BL$923)</f>
        <v>0</v>
      </c>
      <c r="G163" s="74" t="s">
        <v>24</v>
      </c>
      <c r="H163" s="65">
        <f ca="1" xml:space="preserve"> SUM(РД!BN$915:BN$923)</f>
        <v>0</v>
      </c>
      <c r="I163" s="74" t="s">
        <v>27</v>
      </c>
      <c r="J163" s="65">
        <f ca="1" xml:space="preserve"> SUM(РД!BO$915:BO$923)</f>
        <v>1</v>
      </c>
      <c r="K163" s="74" t="s">
        <v>49</v>
      </c>
      <c r="L163" s="187">
        <f ca="1" xml:space="preserve"> SUM(РД!BR$915:BR$923)</f>
        <v>1</v>
      </c>
      <c r="N163" s="66">
        <f ca="1">L163*100/B163</f>
        <v>50</v>
      </c>
      <c r="O163" s="67" t="s">
        <v>61</v>
      </c>
    </row>
    <row r="164" spans="1:15" ht="31.2" x14ac:dyDescent="0.35">
      <c r="A164" s="40" t="s">
        <v>53</v>
      </c>
      <c r="B164" s="60">
        <f>SUM(РД!CA$915:CA$923)</f>
        <v>2</v>
      </c>
      <c r="C164" s="75" t="s">
        <v>62</v>
      </c>
      <c r="D164" s="62">
        <f ca="1" xml:space="preserve"> SUM(РД!BT$915:BT$923)</f>
        <v>2</v>
      </c>
      <c r="E164" s="74" t="s">
        <v>40</v>
      </c>
      <c r="F164" s="64">
        <f ca="1" xml:space="preserve"> SUM(РД!BU$915:BU$923)</f>
        <v>0</v>
      </c>
      <c r="G164" s="74" t="s">
        <v>24</v>
      </c>
      <c r="H164" s="65">
        <f ca="1" xml:space="preserve"> SUM(РД!BV$915:BV$923)</f>
        <v>2</v>
      </c>
      <c r="I164" s="74" t="s">
        <v>27</v>
      </c>
      <c r="J164" s="65">
        <f ca="1" xml:space="preserve"> SUM(РД!BW$915:BW$923)</f>
        <v>0</v>
      </c>
      <c r="K164" s="74" t="s">
        <v>49</v>
      </c>
      <c r="L164" s="187">
        <f ca="1" xml:space="preserve"> SUM(РД!BX$915:BX$923)</f>
        <v>0</v>
      </c>
      <c r="N164" s="69">
        <f ca="1">(L164*100)/B164</f>
        <v>0</v>
      </c>
      <c r="O164" s="67" t="s">
        <v>61</v>
      </c>
    </row>
    <row r="165" spans="1:15" ht="23.4" x14ac:dyDescent="0.45">
      <c r="A165" s="73"/>
      <c r="B165" s="32"/>
      <c r="C165" s="31" t="s">
        <v>1819</v>
      </c>
      <c r="D165" s="184"/>
      <c r="E165" s="184"/>
      <c r="F165" s="184"/>
      <c r="G165" s="184"/>
      <c r="H165" s="73"/>
      <c r="I165" s="186"/>
      <c r="J165" s="73"/>
      <c r="K165" s="186"/>
      <c r="L165" s="73"/>
      <c r="N165" s="70"/>
    </row>
    <row r="166" spans="1:15" ht="36" x14ac:dyDescent="0.3">
      <c r="A166" s="59" t="s">
        <v>59</v>
      </c>
      <c r="B166" s="60">
        <f>SUM(РД!BZ$932:BZ$963)</f>
        <v>4</v>
      </c>
      <c r="C166" s="183" t="s">
        <v>1341</v>
      </c>
      <c r="D166" s="62">
        <f ca="1" xml:space="preserve"> SUM(РД!BK$932:BK$963)</f>
        <v>4</v>
      </c>
      <c r="E166" s="74" t="s">
        <v>40</v>
      </c>
      <c r="F166" s="64">
        <f ca="1" xml:space="preserve"> SUM(РД!BM$932:BM$963)</f>
        <v>0</v>
      </c>
      <c r="G166" s="74" t="s">
        <v>24</v>
      </c>
      <c r="H166" s="65">
        <f ca="1" xml:space="preserve"> SUM(РД!BP$932:BP$963)</f>
        <v>3</v>
      </c>
      <c r="I166" s="74" t="s">
        <v>27</v>
      </c>
      <c r="J166" s="65">
        <f ca="1" xml:space="preserve"> SUM(РД!BQ$932:BQ$963)</f>
        <v>0</v>
      </c>
      <c r="K166" s="74" t="s">
        <v>49</v>
      </c>
      <c r="L166" s="187">
        <f ca="1" xml:space="preserve"> SUM(РД!BS$932:BS$963)</f>
        <v>0</v>
      </c>
      <c r="N166" s="66">
        <f ca="1">(L166*100)/B166</f>
        <v>0</v>
      </c>
      <c r="O166" s="67" t="s">
        <v>61</v>
      </c>
    </row>
    <row r="167" spans="1:15" ht="36" x14ac:dyDescent="0.3">
      <c r="A167" s="59" t="s">
        <v>44</v>
      </c>
      <c r="B167" s="60">
        <f>SUM(РД!BY$932:BY$963)</f>
        <v>4</v>
      </c>
      <c r="C167" s="183" t="s">
        <v>1340</v>
      </c>
      <c r="D167" s="62">
        <f ca="1" xml:space="preserve"> SUM(РД!BJ$932:BJ$963)</f>
        <v>4</v>
      </c>
      <c r="E167" s="74" t="s">
        <v>40</v>
      </c>
      <c r="F167" s="64">
        <f ca="1" xml:space="preserve"> SUM(РД!BL$932:BL$963)</f>
        <v>0</v>
      </c>
      <c r="G167" s="74" t="s">
        <v>24</v>
      </c>
      <c r="H167" s="65">
        <f ca="1" xml:space="preserve"> SUM(РД!BN$932:BN$963)</f>
        <v>3</v>
      </c>
      <c r="I167" s="74" t="s">
        <v>27</v>
      </c>
      <c r="J167" s="65">
        <f ca="1" xml:space="preserve"> SUM(РД!BO$932:BO$963)</f>
        <v>0</v>
      </c>
      <c r="K167" s="74" t="s">
        <v>49</v>
      </c>
      <c r="L167" s="187">
        <f ca="1" xml:space="preserve"> SUM(РД!BR$932:BR$963)</f>
        <v>0</v>
      </c>
      <c r="N167" s="66">
        <f ca="1">L167*100/B167</f>
        <v>0</v>
      </c>
      <c r="O167" s="67" t="s">
        <v>61</v>
      </c>
    </row>
    <row r="168" spans="1:15" ht="31.2" x14ac:dyDescent="0.35">
      <c r="A168" s="40" t="s">
        <v>53</v>
      </c>
      <c r="B168" s="60">
        <f>SUM(РД!CA$932:CA$963)</f>
        <v>12</v>
      </c>
      <c r="C168" s="75" t="s">
        <v>62</v>
      </c>
      <c r="D168" s="62">
        <f ca="1" xml:space="preserve"> SUM(РД!BT$932:BT$963)</f>
        <v>12</v>
      </c>
      <c r="E168" s="74" t="s">
        <v>40</v>
      </c>
      <c r="F168" s="64">
        <f ca="1" xml:space="preserve"> SUM(РД!BU$932:BU$963)</f>
        <v>0</v>
      </c>
      <c r="G168" s="74" t="s">
        <v>24</v>
      </c>
      <c r="H168" s="65">
        <f ca="1" xml:space="preserve"> SUM(РД!BV$932:BV$963)</f>
        <v>7</v>
      </c>
      <c r="I168" s="74" t="s">
        <v>27</v>
      </c>
      <c r="J168" s="65">
        <f ca="1" xml:space="preserve"> SUM(РД!BW$932:BW$963)</f>
        <v>0</v>
      </c>
      <c r="K168" s="74" t="s">
        <v>49</v>
      </c>
      <c r="L168" s="187">
        <f ca="1" xml:space="preserve"> SUM(РД!BX$932:BX$963)</f>
        <v>5</v>
      </c>
      <c r="N168" s="69">
        <f ca="1">(L168*100)/B168</f>
        <v>41.666666666666664</v>
      </c>
      <c r="O168" s="67" t="s">
        <v>61</v>
      </c>
    </row>
    <row r="169" spans="1:15" ht="23.4" x14ac:dyDescent="0.45">
      <c r="A169" s="73"/>
      <c r="B169" s="32"/>
      <c r="C169" s="31" t="s">
        <v>492</v>
      </c>
      <c r="D169" s="184"/>
      <c r="E169" s="184"/>
      <c r="F169" s="184"/>
      <c r="G169" s="184"/>
      <c r="H169" s="73"/>
      <c r="I169" s="186"/>
      <c r="J169" s="73"/>
      <c r="K169" s="186"/>
      <c r="L169" s="73"/>
      <c r="N169" s="70"/>
    </row>
    <row r="170" spans="1:15" ht="36" x14ac:dyDescent="0.3">
      <c r="A170" s="59" t="s">
        <v>59</v>
      </c>
      <c r="B170" s="60">
        <f>SUM(РД!BZ$972:BZ$1013)</f>
        <v>9</v>
      </c>
      <c r="C170" s="183" t="s">
        <v>1341</v>
      </c>
      <c r="D170" s="62">
        <f ca="1" xml:space="preserve"> SUM(РД!BK$972:BK$1013)</f>
        <v>9</v>
      </c>
      <c r="E170" s="74" t="s">
        <v>40</v>
      </c>
      <c r="F170" s="64">
        <f ca="1" xml:space="preserve"> SUM(РД!BM$972:BM$1013)</f>
        <v>0</v>
      </c>
      <c r="G170" s="74" t="s">
        <v>24</v>
      </c>
      <c r="H170" s="65">
        <f ca="1" xml:space="preserve"> SUM(РД!BP$972:BP$1013)</f>
        <v>2</v>
      </c>
      <c r="I170" s="74" t="s">
        <v>27</v>
      </c>
      <c r="J170" s="65">
        <f ca="1" xml:space="preserve"> SUM(РД!BQ$972:BQ$1013)</f>
        <v>0</v>
      </c>
      <c r="K170" s="74" t="s">
        <v>49</v>
      </c>
      <c r="L170" s="187">
        <f ca="1" xml:space="preserve"> SUM(РД!BS$972:BS$1013)</f>
        <v>6</v>
      </c>
      <c r="N170" s="66">
        <f ca="1">(L170*100)/B170</f>
        <v>66.666666666666671</v>
      </c>
      <c r="O170" s="67" t="s">
        <v>61</v>
      </c>
    </row>
    <row r="171" spans="1:15" ht="36" x14ac:dyDescent="0.3">
      <c r="A171" s="59" t="s">
        <v>44</v>
      </c>
      <c r="B171" s="60">
        <f>SUM(РД!BY$972:BY$1013)</f>
        <v>9</v>
      </c>
      <c r="C171" s="183" t="s">
        <v>1340</v>
      </c>
      <c r="D171" s="62">
        <f ca="1" xml:space="preserve"> SUM(РД!BJ$972:BJ$1013)</f>
        <v>9</v>
      </c>
      <c r="E171" s="74" t="s">
        <v>40</v>
      </c>
      <c r="F171" s="64">
        <f ca="1" xml:space="preserve"> SUM(РД!BL$972:BL$1013)</f>
        <v>0</v>
      </c>
      <c r="G171" s="74" t="s">
        <v>24</v>
      </c>
      <c r="H171" s="65">
        <f ca="1" xml:space="preserve"> SUM(РД!BN$972:BN$1013)</f>
        <v>2</v>
      </c>
      <c r="I171" s="74" t="s">
        <v>27</v>
      </c>
      <c r="J171" s="65">
        <f ca="1" xml:space="preserve"> SUM(РД!BO$972:BO$1013)</f>
        <v>0</v>
      </c>
      <c r="K171" s="74" t="s">
        <v>49</v>
      </c>
      <c r="L171" s="187">
        <f ca="1" xml:space="preserve"> SUM(РД!BR$972:BR$1013)</f>
        <v>6</v>
      </c>
      <c r="N171" s="66">
        <f ca="1">L171*100/B171</f>
        <v>66.666666666666671</v>
      </c>
      <c r="O171" s="67" t="s">
        <v>61</v>
      </c>
    </row>
    <row r="172" spans="1:15" ht="31.2" x14ac:dyDescent="0.35">
      <c r="A172" s="40" t="s">
        <v>53</v>
      </c>
      <c r="B172" s="60">
        <f>SUM(РД!CA$972:CA$1013)</f>
        <v>9</v>
      </c>
      <c r="C172" s="75" t="s">
        <v>62</v>
      </c>
      <c r="D172" s="62">
        <f ca="1" xml:space="preserve"> SUM(РД!BT$972:BT$1013)</f>
        <v>9</v>
      </c>
      <c r="E172" s="74" t="s">
        <v>40</v>
      </c>
      <c r="F172" s="64">
        <f ca="1" xml:space="preserve"> SUM(РД!BU$972:BU$1013)</f>
        <v>0</v>
      </c>
      <c r="G172" s="74" t="s">
        <v>24</v>
      </c>
      <c r="H172" s="65">
        <f ca="1" xml:space="preserve"> SUM(РД!BV$972:BV$1013)</f>
        <v>6</v>
      </c>
      <c r="I172" s="74" t="s">
        <v>27</v>
      </c>
      <c r="J172" s="65">
        <f ca="1" xml:space="preserve"> SUM(РД!BW$972:BW$1013)</f>
        <v>0</v>
      </c>
      <c r="K172" s="74" t="s">
        <v>49</v>
      </c>
      <c r="L172" s="187">
        <f ca="1" xml:space="preserve"> SUM(РД!BX$972:BX$1013)</f>
        <v>3</v>
      </c>
      <c r="N172" s="69">
        <f ca="1">(L172*100)/B172</f>
        <v>33.333333333333336</v>
      </c>
      <c r="O172" s="67" t="s">
        <v>61</v>
      </c>
    </row>
    <row r="173" spans="1:15" ht="23.4" x14ac:dyDescent="0.45">
      <c r="A173" s="73"/>
      <c r="B173" s="32"/>
      <c r="C173" s="31" t="s">
        <v>552</v>
      </c>
      <c r="D173" s="184"/>
      <c r="E173" s="184"/>
      <c r="F173" s="184"/>
      <c r="G173" s="184"/>
      <c r="H173" s="73"/>
      <c r="I173" s="186"/>
      <c r="J173" s="73"/>
      <c r="K173" s="186"/>
      <c r="L173" s="73"/>
      <c r="N173" s="70"/>
    </row>
    <row r="174" spans="1:15" ht="36" x14ac:dyDescent="0.3">
      <c r="A174" s="59" t="s">
        <v>59</v>
      </c>
      <c r="B174" s="60">
        <f>SUM(РД!BZ$1022:BZ$1075)</f>
        <v>11</v>
      </c>
      <c r="C174" s="183" t="s">
        <v>1341</v>
      </c>
      <c r="D174" s="62">
        <f ca="1" xml:space="preserve"> SUM(РД!BK$1022:BK$1075)</f>
        <v>11</v>
      </c>
      <c r="E174" s="74" t="s">
        <v>40</v>
      </c>
      <c r="F174" s="64">
        <f ca="1" xml:space="preserve"> SUM(РД!BM$1022:BM$1075)</f>
        <v>0</v>
      </c>
      <c r="G174" s="74" t="s">
        <v>24</v>
      </c>
      <c r="H174" s="65">
        <f ca="1" xml:space="preserve"> SUM(РД!BP$1022:BP$1075)</f>
        <v>3</v>
      </c>
      <c r="I174" s="74" t="s">
        <v>27</v>
      </c>
      <c r="J174" s="65">
        <f ca="1" xml:space="preserve"> SUM(РД!BQ$1022:BQ$1075)</f>
        <v>3</v>
      </c>
      <c r="K174" s="74" t="s">
        <v>49</v>
      </c>
      <c r="L174" s="187">
        <f ca="1" xml:space="preserve"> SUM(РД!BS$1022:BS$1075)</f>
        <v>5</v>
      </c>
      <c r="N174" s="66">
        <f ca="1">(L174*100)/B174</f>
        <v>45.454545454545453</v>
      </c>
      <c r="O174" s="67" t="s">
        <v>61</v>
      </c>
    </row>
    <row r="175" spans="1:15" ht="36" x14ac:dyDescent="0.3">
      <c r="A175" s="59" t="s">
        <v>44</v>
      </c>
      <c r="B175" s="60">
        <f>SUM(РД!BY$1022:BY$1075)</f>
        <v>12</v>
      </c>
      <c r="C175" s="183" t="s">
        <v>1340</v>
      </c>
      <c r="D175" s="62">
        <f ca="1" xml:space="preserve"> SUM(РД!BJ$1022:BJ$1075)</f>
        <v>12</v>
      </c>
      <c r="E175" s="74" t="s">
        <v>40</v>
      </c>
      <c r="F175" s="64">
        <f ca="1" xml:space="preserve"> SUM(РД!BL$1022:BL$1075)</f>
        <v>0</v>
      </c>
      <c r="G175" s="74" t="s">
        <v>24</v>
      </c>
      <c r="H175" s="65">
        <f ca="1" xml:space="preserve"> SUM(РД!BN$1022:BN$1075)</f>
        <v>3</v>
      </c>
      <c r="I175" s="74" t="s">
        <v>27</v>
      </c>
      <c r="J175" s="65">
        <f ca="1" xml:space="preserve"> SUM(РД!BO$1022:BO$1075)</f>
        <v>3</v>
      </c>
      <c r="K175" s="74" t="s">
        <v>49</v>
      </c>
      <c r="L175" s="187">
        <f ca="1" xml:space="preserve"> SUM(РД!BR$1022:BR$1075)</f>
        <v>6</v>
      </c>
      <c r="N175" s="66">
        <f ca="1">L175*100/B175</f>
        <v>50</v>
      </c>
      <c r="O175" s="67" t="s">
        <v>61</v>
      </c>
    </row>
    <row r="176" spans="1:15" ht="31.2" x14ac:dyDescent="0.35">
      <c r="A176" s="40" t="s">
        <v>53</v>
      </c>
      <c r="B176" s="60">
        <f>SUM(РД!CA$1022:CA$1075)</f>
        <v>12</v>
      </c>
      <c r="C176" s="75" t="s">
        <v>62</v>
      </c>
      <c r="D176" s="62">
        <f ca="1" xml:space="preserve"> SUM(РД!BT$1022:BT$1075)</f>
        <v>12</v>
      </c>
      <c r="E176" s="74" t="s">
        <v>40</v>
      </c>
      <c r="F176" s="64">
        <f ca="1" xml:space="preserve"> SUM(РД!BU$1022:BU$1075)</f>
        <v>1</v>
      </c>
      <c r="G176" s="74" t="s">
        <v>24</v>
      </c>
      <c r="H176" s="65">
        <f ca="1" xml:space="preserve"> SUM(РД!BV$1022:BV$1075)</f>
        <v>6</v>
      </c>
      <c r="I176" s="74" t="s">
        <v>27</v>
      </c>
      <c r="J176" s="65">
        <f ca="1" xml:space="preserve"> SUM(РД!BW$1022:BW$1075)</f>
        <v>0</v>
      </c>
      <c r="K176" s="74" t="s">
        <v>49</v>
      </c>
      <c r="L176" s="187">
        <f ca="1" xml:space="preserve"> SUM(РД!BX$1022:BX$1075)</f>
        <v>5</v>
      </c>
      <c r="N176" s="69">
        <f ca="1">(L176*100)/B176</f>
        <v>41.666666666666664</v>
      </c>
      <c r="O176" s="67" t="s">
        <v>61</v>
      </c>
    </row>
    <row r="177" spans="1:15" ht="23.4" x14ac:dyDescent="0.45">
      <c r="A177" s="73"/>
      <c r="B177" s="32"/>
      <c r="C177" s="31" t="s">
        <v>1442</v>
      </c>
      <c r="D177" s="184"/>
      <c r="E177" s="184"/>
      <c r="F177" s="184"/>
      <c r="G177" s="184"/>
      <c r="H177" s="73"/>
      <c r="I177" s="186"/>
      <c r="J177" s="73"/>
      <c r="K177" s="186"/>
      <c r="L177" s="73"/>
      <c r="N177" s="70"/>
    </row>
    <row r="178" spans="1:15" ht="36" x14ac:dyDescent="0.3">
      <c r="A178" s="59" t="s">
        <v>59</v>
      </c>
      <c r="B178" s="60">
        <f>SUM(РД!BZ$1088:BZ$1089)</f>
        <v>0</v>
      </c>
      <c r="C178" s="183" t="s">
        <v>1341</v>
      </c>
      <c r="D178" s="62">
        <f ca="1" xml:space="preserve"> SUM(РД!BK$1088:BK$1089)</f>
        <v>0</v>
      </c>
      <c r="E178" s="74" t="s">
        <v>40</v>
      </c>
      <c r="F178" s="64">
        <f ca="1" xml:space="preserve"> SUM(РД!BM$1088:BM$1089)</f>
        <v>0</v>
      </c>
      <c r="G178" s="74" t="s">
        <v>24</v>
      </c>
      <c r="H178" s="65">
        <f ca="1" xml:space="preserve"> SUM(РД!BP$1088:BP$1089)</f>
        <v>0</v>
      </c>
      <c r="I178" s="74" t="s">
        <v>27</v>
      </c>
      <c r="J178" s="65">
        <f ca="1" xml:space="preserve"> SUM(РД!BQ$1088:BQ$1089)</f>
        <v>0</v>
      </c>
      <c r="K178" s="74" t="s">
        <v>49</v>
      </c>
      <c r="L178" s="187">
        <f ca="1" xml:space="preserve"> SUM(РД!BS$1088:BS$1089)</f>
        <v>0</v>
      </c>
      <c r="N178" s="66" t="e">
        <f ca="1">(L178*100)/B178</f>
        <v>#DIV/0!</v>
      </c>
      <c r="O178" s="67" t="s">
        <v>61</v>
      </c>
    </row>
    <row r="179" spans="1:15" ht="36" x14ac:dyDescent="0.3">
      <c r="A179" s="59" t="s">
        <v>44</v>
      </c>
      <c r="B179" s="60">
        <f>SUM(РД!BY$1088:BY$1089)</f>
        <v>0</v>
      </c>
      <c r="C179" s="183" t="s">
        <v>1340</v>
      </c>
      <c r="D179" s="62">
        <f ca="1" xml:space="preserve"> SUM(РД!BJ$1088:BJ$1089)</f>
        <v>0</v>
      </c>
      <c r="E179" s="74" t="s">
        <v>40</v>
      </c>
      <c r="F179" s="64">
        <f ca="1" xml:space="preserve"> SUM(РД!BL$1088:BL$1089)</f>
        <v>0</v>
      </c>
      <c r="G179" s="74" t="s">
        <v>24</v>
      </c>
      <c r="H179" s="65">
        <f ca="1" xml:space="preserve"> SUM(РД!BN$1088:BN$1089)</f>
        <v>0</v>
      </c>
      <c r="I179" s="74" t="s">
        <v>27</v>
      </c>
      <c r="J179" s="65">
        <f ca="1" xml:space="preserve"> SUM(РД!BO$1088:BO$1089)</f>
        <v>0</v>
      </c>
      <c r="K179" s="74" t="s">
        <v>49</v>
      </c>
      <c r="L179" s="187">
        <f ca="1" xml:space="preserve"> SUM(РД!BR$1088:BR$1089)</f>
        <v>0</v>
      </c>
      <c r="N179" s="66" t="e">
        <f ca="1">L179*100/B179</f>
        <v>#DIV/0!</v>
      </c>
      <c r="O179" s="67" t="s">
        <v>61</v>
      </c>
    </row>
    <row r="180" spans="1:15" ht="31.2" x14ac:dyDescent="0.35">
      <c r="A180" s="40" t="s">
        <v>53</v>
      </c>
      <c r="B180" s="60">
        <f>SUM(РД!CA$1088:CA$1089)</f>
        <v>0</v>
      </c>
      <c r="C180" s="75" t="s">
        <v>62</v>
      </c>
      <c r="D180" s="62">
        <f ca="1" xml:space="preserve"> SUM(РД!BT$1088:BT$1089)</f>
        <v>0</v>
      </c>
      <c r="E180" s="74" t="s">
        <v>40</v>
      </c>
      <c r="F180" s="64">
        <f ca="1" xml:space="preserve"> SUM(РД!BU$1088:BU$1089)</f>
        <v>0</v>
      </c>
      <c r="G180" s="74" t="s">
        <v>24</v>
      </c>
      <c r="H180" s="65">
        <f ca="1" xml:space="preserve"> SUM(РД!BV$1088:BV$1089)</f>
        <v>0</v>
      </c>
      <c r="I180" s="74" t="s">
        <v>27</v>
      </c>
      <c r="J180" s="65">
        <f ca="1" xml:space="preserve"> SUM(РД!BW$1088:BW$1089)</f>
        <v>0</v>
      </c>
      <c r="K180" s="74" t="s">
        <v>49</v>
      </c>
      <c r="L180" s="187">
        <f ca="1" xml:space="preserve"> SUM(РД!BX$1088:BX$1089)</f>
        <v>0</v>
      </c>
      <c r="N180" s="69" t="e">
        <f ca="1">(L180*100)/B180</f>
        <v>#DIV/0!</v>
      </c>
      <c r="O180" s="67" t="s">
        <v>61</v>
      </c>
    </row>
    <row r="181" spans="1:15" ht="23.4" x14ac:dyDescent="0.45">
      <c r="A181" s="73"/>
      <c r="B181" s="32"/>
      <c r="C181" s="31" t="s">
        <v>171</v>
      </c>
      <c r="D181" s="184"/>
      <c r="E181" s="184"/>
      <c r="F181" s="184"/>
      <c r="G181" s="184"/>
      <c r="H181" s="73"/>
      <c r="I181" s="186"/>
      <c r="J181" s="73"/>
      <c r="K181" s="186"/>
      <c r="L181" s="73"/>
      <c r="N181" s="70"/>
    </row>
    <row r="182" spans="1:15" ht="36" x14ac:dyDescent="0.3">
      <c r="A182" s="59" t="s">
        <v>59</v>
      </c>
      <c r="B182" s="60">
        <f>SUM(РД!BZ$1093:BZ$1210)</f>
        <v>14</v>
      </c>
      <c r="C182" s="183" t="s">
        <v>1341</v>
      </c>
      <c r="D182" s="62">
        <f ca="1" xml:space="preserve"> SUM(РД!BK$1093:BK$1210)</f>
        <v>14</v>
      </c>
      <c r="E182" s="74" t="s">
        <v>40</v>
      </c>
      <c r="F182" s="64">
        <f ca="1" xml:space="preserve"> SUM(РД!BM$1093:BM$1210)</f>
        <v>0</v>
      </c>
      <c r="G182" s="74" t="s">
        <v>24</v>
      </c>
      <c r="H182" s="65">
        <f ca="1" xml:space="preserve"> SUM(РД!BP$1093:BP$1210)</f>
        <v>1</v>
      </c>
      <c r="I182" s="74" t="s">
        <v>27</v>
      </c>
      <c r="J182" s="65">
        <f ca="1" xml:space="preserve"> SUM(РД!BQ$1093:BQ$1210)</f>
        <v>1</v>
      </c>
      <c r="K182" s="74" t="s">
        <v>49</v>
      </c>
      <c r="L182" s="187">
        <f ca="1" xml:space="preserve"> SUM(РД!BS$1093:BS$1210)</f>
        <v>12</v>
      </c>
      <c r="N182" s="66">
        <f ca="1">(L182*100)/B182</f>
        <v>85.714285714285708</v>
      </c>
      <c r="O182" s="67" t="s">
        <v>61</v>
      </c>
    </row>
    <row r="183" spans="1:15" ht="36" x14ac:dyDescent="0.3">
      <c r="A183" s="59" t="s">
        <v>44</v>
      </c>
      <c r="B183" s="60">
        <f>SUM(РД!BY$1093:BY$1210)</f>
        <v>14</v>
      </c>
      <c r="C183" s="183" t="s">
        <v>1340</v>
      </c>
      <c r="D183" s="62">
        <f ca="1" xml:space="preserve"> SUM(РД!BJ$1093:BJ$1210)</f>
        <v>14</v>
      </c>
      <c r="E183" s="74" t="s">
        <v>40</v>
      </c>
      <c r="F183" s="64">
        <f ca="1" xml:space="preserve"> SUM(РД!BL$1093:BL$1210)</f>
        <v>0</v>
      </c>
      <c r="G183" s="74" t="s">
        <v>24</v>
      </c>
      <c r="H183" s="65">
        <f ca="1" xml:space="preserve"> SUM(РД!BN$1093:BN$1210)</f>
        <v>1</v>
      </c>
      <c r="I183" s="74" t="s">
        <v>27</v>
      </c>
      <c r="J183" s="65">
        <f ca="1" xml:space="preserve"> SUM(РД!BO$1093:BO$1210)</f>
        <v>1</v>
      </c>
      <c r="K183" s="74" t="s">
        <v>49</v>
      </c>
      <c r="L183" s="187">
        <f ca="1" xml:space="preserve"> SUM(РД!BR$1093:BR$1210)</f>
        <v>12</v>
      </c>
      <c r="N183" s="66">
        <f ca="1">L183*100/B183</f>
        <v>85.714285714285708</v>
      </c>
      <c r="O183" s="67" t="s">
        <v>61</v>
      </c>
    </row>
    <row r="184" spans="1:15" ht="31.2" x14ac:dyDescent="0.35">
      <c r="A184" s="40" t="s">
        <v>53</v>
      </c>
      <c r="B184" s="60">
        <f>SUM(РД!CA$1093:CA$1210)</f>
        <v>15</v>
      </c>
      <c r="C184" s="75" t="s">
        <v>62</v>
      </c>
      <c r="D184" s="62">
        <f ca="1" xml:space="preserve"> SUM(РД!BT$1093:BT$1210)</f>
        <v>15</v>
      </c>
      <c r="E184" s="74" t="s">
        <v>40</v>
      </c>
      <c r="F184" s="64">
        <f ca="1" xml:space="preserve"> SUM(РД!BU$1093:BU$1210)</f>
        <v>3</v>
      </c>
      <c r="G184" s="74" t="s">
        <v>24</v>
      </c>
      <c r="H184" s="65">
        <f ca="1" xml:space="preserve"> SUM(РД!BV$1093:BV$1210)</f>
        <v>7</v>
      </c>
      <c r="I184" s="74" t="s">
        <v>27</v>
      </c>
      <c r="J184" s="65">
        <f ca="1" xml:space="preserve"> SUM(РД!BW$1093:BW$1210)</f>
        <v>0</v>
      </c>
      <c r="K184" s="74" t="s">
        <v>49</v>
      </c>
      <c r="L184" s="187">
        <f ca="1" xml:space="preserve"> SUM(РД!BX$1093:BX$1210)</f>
        <v>5</v>
      </c>
      <c r="N184" s="69">
        <f ca="1">(L184*100)/B184</f>
        <v>33.333333333333336</v>
      </c>
      <c r="O184" s="67" t="s">
        <v>61</v>
      </c>
    </row>
    <row r="185" spans="1:15" ht="23.4" x14ac:dyDescent="0.45">
      <c r="A185" s="73"/>
      <c r="B185" s="32"/>
      <c r="C185" s="31" t="s">
        <v>183</v>
      </c>
      <c r="D185" s="184"/>
      <c r="E185" s="184"/>
      <c r="F185" s="184"/>
      <c r="G185" s="184"/>
      <c r="H185" s="73"/>
      <c r="I185" s="186"/>
      <c r="J185" s="73"/>
      <c r="K185" s="186"/>
      <c r="L185" s="73"/>
      <c r="N185" s="70"/>
    </row>
    <row r="186" spans="1:15" ht="36" x14ac:dyDescent="0.3">
      <c r="A186" s="59" t="s">
        <v>59</v>
      </c>
      <c r="B186" s="60">
        <f>SUM(РД!BZ$1218:BZ$1320)</f>
        <v>9</v>
      </c>
      <c r="C186" s="183" t="s">
        <v>1341</v>
      </c>
      <c r="D186" s="62">
        <f ca="1" xml:space="preserve"> SUM(РД!BK$1218:BK$1320)</f>
        <v>9</v>
      </c>
      <c r="E186" s="74" t="s">
        <v>40</v>
      </c>
      <c r="F186" s="64">
        <f ca="1" xml:space="preserve"> SUM(РД!BM$1218:BM$1320)</f>
        <v>0</v>
      </c>
      <c r="G186" s="74" t="s">
        <v>24</v>
      </c>
      <c r="H186" s="65">
        <f ca="1" xml:space="preserve"> SUM(РД!BP$1218:BP$1320)</f>
        <v>1</v>
      </c>
      <c r="I186" s="74" t="s">
        <v>27</v>
      </c>
      <c r="J186" s="65">
        <f ca="1" xml:space="preserve"> SUM(РД!BQ$1218:BQ$1320)</f>
        <v>1</v>
      </c>
      <c r="K186" s="74" t="s">
        <v>49</v>
      </c>
      <c r="L186" s="187">
        <f ca="1" xml:space="preserve"> SUM(РД!BS$1218:BS$1320)</f>
        <v>7</v>
      </c>
      <c r="N186" s="66">
        <f ca="1">(L186*100)/B186</f>
        <v>77.777777777777771</v>
      </c>
      <c r="O186" s="67" t="s">
        <v>61</v>
      </c>
    </row>
    <row r="187" spans="1:15" ht="36" x14ac:dyDescent="0.3">
      <c r="A187" s="59" t="s">
        <v>44</v>
      </c>
      <c r="B187" s="60">
        <f>SUM(РД!BY$1218:BY$1320)</f>
        <v>9</v>
      </c>
      <c r="C187" s="183" t="s">
        <v>1340</v>
      </c>
      <c r="D187" s="62">
        <f ca="1" xml:space="preserve"> SUM(РД!BJ$1218:BJ$1320)</f>
        <v>9</v>
      </c>
      <c r="E187" s="74" t="s">
        <v>40</v>
      </c>
      <c r="F187" s="64">
        <f ca="1" xml:space="preserve"> SUM(РД!BL$1218:BL$1320)</f>
        <v>0</v>
      </c>
      <c r="G187" s="74" t="s">
        <v>24</v>
      </c>
      <c r="H187" s="65">
        <f ca="1" xml:space="preserve"> SUM(РД!BN$1218:BN$1320)</f>
        <v>1</v>
      </c>
      <c r="I187" s="74" t="s">
        <v>27</v>
      </c>
      <c r="J187" s="65">
        <f ca="1" xml:space="preserve"> SUM(РД!BO$1218:BO$1320)</f>
        <v>1</v>
      </c>
      <c r="K187" s="74" t="s">
        <v>49</v>
      </c>
      <c r="L187" s="187">
        <f ca="1" xml:space="preserve"> SUM(РД!BR$1218:BR$1320)</f>
        <v>7</v>
      </c>
      <c r="N187" s="66">
        <f ca="1">L187*100/B187</f>
        <v>77.777777777777771</v>
      </c>
      <c r="O187" s="67" t="s">
        <v>61</v>
      </c>
    </row>
    <row r="188" spans="1:15" ht="31.2" x14ac:dyDescent="0.35">
      <c r="A188" s="40" t="s">
        <v>53</v>
      </c>
      <c r="B188" s="60">
        <f>SUM(РД!CA$1218:CA$1320)</f>
        <v>10</v>
      </c>
      <c r="C188" s="75" t="s">
        <v>62</v>
      </c>
      <c r="D188" s="62">
        <f ca="1" xml:space="preserve"> SUM(РД!BT$1218:BT$1320)</f>
        <v>10</v>
      </c>
      <c r="E188" s="74" t="s">
        <v>40</v>
      </c>
      <c r="F188" s="64">
        <f ca="1" xml:space="preserve"> SUM(РД!BU$1218:BU$1320)</f>
        <v>1</v>
      </c>
      <c r="G188" s="74" t="s">
        <v>24</v>
      </c>
      <c r="H188" s="65">
        <f ca="1" xml:space="preserve"> SUM(РД!BV$1218:BV$1320)</f>
        <v>5</v>
      </c>
      <c r="I188" s="74" t="s">
        <v>27</v>
      </c>
      <c r="J188" s="65">
        <f ca="1" xml:space="preserve"> SUM(РД!BW$1218:BW$1320)</f>
        <v>0</v>
      </c>
      <c r="K188" s="74" t="s">
        <v>49</v>
      </c>
      <c r="L188" s="187">
        <f ca="1" xml:space="preserve"> SUM(РД!BX$1218:BX$1320)</f>
        <v>4</v>
      </c>
      <c r="N188" s="69">
        <f ca="1">(L188*100)/B188</f>
        <v>40</v>
      </c>
      <c r="O188" s="67" t="s">
        <v>61</v>
      </c>
    </row>
    <row r="189" spans="1:15" ht="23.4" x14ac:dyDescent="0.45">
      <c r="A189" s="73"/>
      <c r="B189" s="32"/>
      <c r="C189" s="31" t="s">
        <v>148</v>
      </c>
      <c r="D189" s="184"/>
      <c r="E189" s="184"/>
      <c r="F189" s="184"/>
      <c r="G189" s="184"/>
      <c r="H189" s="73"/>
      <c r="I189" s="186"/>
      <c r="J189" s="73"/>
      <c r="K189" s="186"/>
      <c r="L189" s="73"/>
      <c r="N189" s="70"/>
    </row>
    <row r="190" spans="1:15" ht="36" x14ac:dyDescent="0.3">
      <c r="A190" s="59" t="s">
        <v>59</v>
      </c>
      <c r="B190" s="60">
        <f>SUM(РД!BZ$1337:BZ$1437)</f>
        <v>19</v>
      </c>
      <c r="C190" s="183" t="s">
        <v>1341</v>
      </c>
      <c r="D190" s="62">
        <f ca="1" xml:space="preserve"> SUM(РД!BK$1337:BK$1437)</f>
        <v>19</v>
      </c>
      <c r="E190" s="74" t="s">
        <v>40</v>
      </c>
      <c r="F190" s="64">
        <f ca="1" xml:space="preserve"> SUM(РД!BM$1337:BM$1437)</f>
        <v>0</v>
      </c>
      <c r="G190" s="74" t="s">
        <v>24</v>
      </c>
      <c r="H190" s="65">
        <f ca="1" xml:space="preserve"> SUM(РД!BP$1337:BP$1437)</f>
        <v>1</v>
      </c>
      <c r="I190" s="74" t="s">
        <v>27</v>
      </c>
      <c r="J190" s="65">
        <f ca="1" xml:space="preserve"> SUM(РД!BQ$1337:BQ$1437)</f>
        <v>2</v>
      </c>
      <c r="K190" s="74" t="s">
        <v>49</v>
      </c>
      <c r="L190" s="187">
        <f ca="1" xml:space="preserve"> SUM(РД!BS$1337:BS$1437)</f>
        <v>16</v>
      </c>
      <c r="N190" s="66">
        <f ca="1">(L190*100)/B190</f>
        <v>84.21052631578948</v>
      </c>
      <c r="O190" s="67" t="s">
        <v>61</v>
      </c>
    </row>
    <row r="191" spans="1:15" ht="36" x14ac:dyDescent="0.3">
      <c r="A191" s="59" t="s">
        <v>44</v>
      </c>
      <c r="B191" s="60">
        <f>SUM(РД!BY$1337:BY$1437)</f>
        <v>19</v>
      </c>
      <c r="C191" s="183" t="s">
        <v>1340</v>
      </c>
      <c r="D191" s="62">
        <f ca="1" xml:space="preserve"> SUM(РД!BJ$1337:BJ$1437)</f>
        <v>19</v>
      </c>
      <c r="E191" s="74" t="s">
        <v>40</v>
      </c>
      <c r="F191" s="64">
        <f ca="1" xml:space="preserve"> SUM(РД!BL$1337:BL$1437)</f>
        <v>0</v>
      </c>
      <c r="G191" s="74" t="s">
        <v>24</v>
      </c>
      <c r="H191" s="65">
        <f ca="1" xml:space="preserve"> SUM(РД!BN$1337:BN$1437)</f>
        <v>1</v>
      </c>
      <c r="I191" s="74" t="s">
        <v>27</v>
      </c>
      <c r="J191" s="65">
        <f ca="1" xml:space="preserve"> SUM(РД!BO$1337:BO$1437)</f>
        <v>2</v>
      </c>
      <c r="K191" s="74" t="s">
        <v>49</v>
      </c>
      <c r="L191" s="187">
        <f ca="1" xml:space="preserve"> SUM(РД!BR$1337:BR$1437)</f>
        <v>16</v>
      </c>
      <c r="N191" s="66">
        <f ca="1">L191*100/B191</f>
        <v>84.21052631578948</v>
      </c>
      <c r="O191" s="67" t="s">
        <v>61</v>
      </c>
    </row>
    <row r="192" spans="1:15" ht="31.2" x14ac:dyDescent="0.35">
      <c r="A192" s="40" t="s">
        <v>53</v>
      </c>
      <c r="B192" s="60">
        <f>SUM(РД!CA$1337:CA$1437)</f>
        <v>19</v>
      </c>
      <c r="C192" s="75" t="s">
        <v>62</v>
      </c>
      <c r="D192" s="62">
        <f ca="1" xml:space="preserve"> SUM(РД!BT$1337:BT$1437)</f>
        <v>19</v>
      </c>
      <c r="E192" s="74" t="s">
        <v>40</v>
      </c>
      <c r="F192" s="64">
        <f ca="1" xml:space="preserve"> SUM(РД!BU$1337:BU$1437)</f>
        <v>2</v>
      </c>
      <c r="G192" s="74" t="s">
        <v>24</v>
      </c>
      <c r="H192" s="65">
        <f ca="1" xml:space="preserve"> SUM(РД!BV$1337:BV$1437)</f>
        <v>4</v>
      </c>
      <c r="I192" s="74" t="s">
        <v>27</v>
      </c>
      <c r="J192" s="65">
        <f ca="1" xml:space="preserve"> SUM(РД!BW$1337:BW$1437)</f>
        <v>1</v>
      </c>
      <c r="K192" s="74" t="s">
        <v>49</v>
      </c>
      <c r="L192" s="187">
        <f ca="1" xml:space="preserve"> SUM(РД!BX$1337:BX$1437)</f>
        <v>12</v>
      </c>
      <c r="N192" s="69">
        <f ca="1">(L192*100)/B192</f>
        <v>63.157894736842103</v>
      </c>
      <c r="O192" s="67" t="s">
        <v>61</v>
      </c>
    </row>
    <row r="193" spans="1:15" ht="23.4" x14ac:dyDescent="0.45">
      <c r="A193" s="73"/>
      <c r="B193" s="32"/>
      <c r="C193" s="31" t="s">
        <v>1023</v>
      </c>
      <c r="D193" s="184"/>
      <c r="E193" s="184"/>
      <c r="F193" s="184"/>
      <c r="G193" s="184"/>
      <c r="H193" s="73"/>
      <c r="I193" s="186"/>
      <c r="J193" s="73"/>
      <c r="K193" s="186"/>
      <c r="L193" s="73"/>
      <c r="N193" s="70"/>
    </row>
    <row r="194" spans="1:15" ht="36" x14ac:dyDescent="0.3">
      <c r="A194" s="59" t="s">
        <v>59</v>
      </c>
      <c r="B194" s="60">
        <f>SUM(РД!BZ$1449:BZ$1461)</f>
        <v>3</v>
      </c>
      <c r="C194" s="183" t="s">
        <v>1341</v>
      </c>
      <c r="D194" s="62">
        <f ca="1" xml:space="preserve"> SUM(РД!BK$1449:BK$1461)</f>
        <v>3</v>
      </c>
      <c r="E194" s="74" t="s">
        <v>40</v>
      </c>
      <c r="F194" s="64">
        <f ca="1" xml:space="preserve"> SUM(РД!BM$1449:BM$1461)</f>
        <v>0</v>
      </c>
      <c r="G194" s="74" t="s">
        <v>24</v>
      </c>
      <c r="H194" s="65">
        <f ca="1" xml:space="preserve"> SUM(РД!BP$1449:BP$1461)</f>
        <v>0</v>
      </c>
      <c r="I194" s="74" t="s">
        <v>27</v>
      </c>
      <c r="J194" s="65">
        <f ca="1" xml:space="preserve"> SUM(РД!BQ$1449:BQ$1461)</f>
        <v>3</v>
      </c>
      <c r="K194" s="74" t="s">
        <v>49</v>
      </c>
      <c r="L194" s="187">
        <f ca="1" xml:space="preserve"> SUM(РД!BS$1449:BS$1461)</f>
        <v>0</v>
      </c>
      <c r="N194" s="66">
        <f ca="1">(L194*100)/B194</f>
        <v>0</v>
      </c>
      <c r="O194" s="67" t="s">
        <v>61</v>
      </c>
    </row>
    <row r="195" spans="1:15" ht="36" x14ac:dyDescent="0.3">
      <c r="A195" s="59" t="s">
        <v>44</v>
      </c>
      <c r="B195" s="60">
        <f>SUM(РД!BY$1449:BY$1461)</f>
        <v>3</v>
      </c>
      <c r="C195" s="183" t="s">
        <v>1340</v>
      </c>
      <c r="D195" s="62">
        <f ca="1" xml:space="preserve"> SUM(РД!BJ$1449:BJ$1461)</f>
        <v>3</v>
      </c>
      <c r="E195" s="74" t="s">
        <v>40</v>
      </c>
      <c r="F195" s="64">
        <f ca="1" xml:space="preserve"> SUM(РД!BL$1449:BL$1461)</f>
        <v>0</v>
      </c>
      <c r="G195" s="74" t="s">
        <v>24</v>
      </c>
      <c r="H195" s="65">
        <f ca="1" xml:space="preserve"> SUM(РД!BN$1449:BN$1461)</f>
        <v>0</v>
      </c>
      <c r="I195" s="74" t="s">
        <v>27</v>
      </c>
      <c r="J195" s="65">
        <f ca="1" xml:space="preserve"> SUM(РД!BO$1449:BO$1461)</f>
        <v>3</v>
      </c>
      <c r="K195" s="74" t="s">
        <v>49</v>
      </c>
      <c r="L195" s="187">
        <f ca="1" xml:space="preserve"> SUM(РД!BR$1449:BR$1461)</f>
        <v>0</v>
      </c>
      <c r="N195" s="66">
        <f ca="1">L195*100/B195</f>
        <v>0</v>
      </c>
      <c r="O195" s="67" t="s">
        <v>61</v>
      </c>
    </row>
    <row r="196" spans="1:15" ht="31.2" x14ac:dyDescent="0.35">
      <c r="A196" s="40" t="s">
        <v>53</v>
      </c>
      <c r="B196" s="60">
        <f>SUM(РД!CA$1449:CA$1461)</f>
        <v>3</v>
      </c>
      <c r="C196" s="75" t="s">
        <v>62</v>
      </c>
      <c r="D196" s="62">
        <f ca="1" xml:space="preserve"> SUM(РД!BT$1449:BT$1461)</f>
        <v>3</v>
      </c>
      <c r="E196" s="74" t="s">
        <v>40</v>
      </c>
      <c r="F196" s="64">
        <f ca="1" xml:space="preserve"> SUM(РД!BU$1449:BU$1461)</f>
        <v>2</v>
      </c>
      <c r="G196" s="74" t="s">
        <v>24</v>
      </c>
      <c r="H196" s="65">
        <f ca="1" xml:space="preserve"> SUM(РД!BV$1449:BV$1461)</f>
        <v>0</v>
      </c>
      <c r="I196" s="74" t="s">
        <v>27</v>
      </c>
      <c r="J196" s="65">
        <f ca="1" xml:space="preserve"> SUM(РД!BW$1449:BW$1461)</f>
        <v>0</v>
      </c>
      <c r="K196" s="74" t="s">
        <v>49</v>
      </c>
      <c r="L196" s="187">
        <f ca="1" xml:space="preserve"> SUM(РД!BX$1449:BX$1461)</f>
        <v>1</v>
      </c>
      <c r="N196" s="69">
        <f ca="1">(L196*100)/B196</f>
        <v>33.333333333333336</v>
      </c>
      <c r="O196" s="67" t="s">
        <v>61</v>
      </c>
    </row>
    <row r="197" spans="1:15" ht="23.4" x14ac:dyDescent="0.45">
      <c r="A197" s="73"/>
      <c r="B197" s="32"/>
      <c r="C197" s="31" t="s">
        <v>366</v>
      </c>
      <c r="D197" s="184"/>
      <c r="E197" s="184"/>
      <c r="F197" s="184"/>
      <c r="G197" s="184"/>
      <c r="H197" s="73"/>
      <c r="I197" s="186"/>
      <c r="J197" s="73"/>
      <c r="K197" s="186"/>
      <c r="L197" s="73"/>
      <c r="N197" s="70"/>
    </row>
    <row r="198" spans="1:15" ht="36" x14ac:dyDescent="0.3">
      <c r="A198" s="59" t="s">
        <v>59</v>
      </c>
      <c r="B198" s="60">
        <f>SUM(РД!BZ$1465:BZ$1495)</f>
        <v>7</v>
      </c>
      <c r="C198" s="183" t="s">
        <v>1341</v>
      </c>
      <c r="D198" s="62">
        <f ca="1" xml:space="preserve"> SUM(РД!BK$1465:BK$1495)</f>
        <v>7</v>
      </c>
      <c r="E198" s="74" t="s">
        <v>40</v>
      </c>
      <c r="F198" s="64">
        <f ca="1" xml:space="preserve"> SUM(РД!BM$1465:BM$1495)</f>
        <v>0</v>
      </c>
      <c r="G198" s="74" t="s">
        <v>24</v>
      </c>
      <c r="H198" s="65">
        <f ca="1" xml:space="preserve"> SUM(РД!BP$1465:BP$1495)</f>
        <v>0</v>
      </c>
      <c r="I198" s="74" t="s">
        <v>27</v>
      </c>
      <c r="J198" s="65">
        <f ca="1" xml:space="preserve"> SUM(РД!BQ$1465:BQ$1495)</f>
        <v>0</v>
      </c>
      <c r="K198" s="74" t="s">
        <v>49</v>
      </c>
      <c r="L198" s="187">
        <f ca="1" xml:space="preserve"> SUM(РД!BS$1465:BS$1495)</f>
        <v>7</v>
      </c>
      <c r="N198" s="66">
        <f ca="1">(L198*100)/B198</f>
        <v>100</v>
      </c>
      <c r="O198" s="67" t="s">
        <v>61</v>
      </c>
    </row>
    <row r="199" spans="1:15" ht="36" x14ac:dyDescent="0.3">
      <c r="A199" s="59" t="s">
        <v>44</v>
      </c>
      <c r="B199" s="60">
        <f>SUM(РД!BY$1465:BY$1495)</f>
        <v>7</v>
      </c>
      <c r="C199" s="183" t="s">
        <v>1340</v>
      </c>
      <c r="D199" s="62">
        <f ca="1" xml:space="preserve"> SUM(РД!BJ$1465:BJ$1495)</f>
        <v>7</v>
      </c>
      <c r="E199" s="74" t="s">
        <v>40</v>
      </c>
      <c r="F199" s="64">
        <f ca="1" xml:space="preserve"> SUM(РД!BL$1465:BL$1495)</f>
        <v>0</v>
      </c>
      <c r="G199" s="74" t="s">
        <v>24</v>
      </c>
      <c r="H199" s="65">
        <f ca="1" xml:space="preserve"> SUM(РД!BN$1465:BN$1495)</f>
        <v>0</v>
      </c>
      <c r="I199" s="74" t="s">
        <v>27</v>
      </c>
      <c r="J199" s="65">
        <f ca="1" xml:space="preserve"> SUM(РД!BO$1465:BO$1495)</f>
        <v>0</v>
      </c>
      <c r="K199" s="74" t="s">
        <v>49</v>
      </c>
      <c r="L199" s="187">
        <f ca="1" xml:space="preserve"> SUM(РД!BR$1465:BR$1495)</f>
        <v>7</v>
      </c>
      <c r="N199" s="66">
        <f ca="1">L199*100/B199</f>
        <v>100</v>
      </c>
      <c r="O199" s="67" t="s">
        <v>61</v>
      </c>
    </row>
    <row r="200" spans="1:15" ht="31.2" x14ac:dyDescent="0.35">
      <c r="A200" s="40" t="s">
        <v>53</v>
      </c>
      <c r="B200" s="60">
        <f>SUM(РД!CA$1465:CA$1495)</f>
        <v>7</v>
      </c>
      <c r="C200" s="75" t="s">
        <v>62</v>
      </c>
      <c r="D200" s="62">
        <f ca="1" xml:space="preserve"> SUM(РД!BT$1465:BT$1495)</f>
        <v>7</v>
      </c>
      <c r="E200" s="74" t="s">
        <v>40</v>
      </c>
      <c r="F200" s="64">
        <f ca="1" xml:space="preserve"> SUM(РД!BU$1465:BU$1495)</f>
        <v>0</v>
      </c>
      <c r="G200" s="74" t="s">
        <v>24</v>
      </c>
      <c r="H200" s="65">
        <f ca="1" xml:space="preserve"> SUM(РД!BV$1465:BV$1495)</f>
        <v>4</v>
      </c>
      <c r="I200" s="74" t="s">
        <v>27</v>
      </c>
      <c r="J200" s="65">
        <f ca="1" xml:space="preserve"> SUM(РД!BW$1465:BW$1495)</f>
        <v>1</v>
      </c>
      <c r="K200" s="74" t="s">
        <v>49</v>
      </c>
      <c r="L200" s="187">
        <f ca="1" xml:space="preserve"> SUM(РД!BX$1465:BX$1495)</f>
        <v>2</v>
      </c>
      <c r="N200" s="69">
        <f ca="1">(L200*100)/B200</f>
        <v>28.571428571428573</v>
      </c>
      <c r="O200" s="67" t="s">
        <v>61</v>
      </c>
    </row>
    <row r="201" spans="1:15" ht="23.4" x14ac:dyDescent="0.45">
      <c r="A201" s="73"/>
      <c r="B201" s="32"/>
      <c r="C201" s="31" t="s">
        <v>547</v>
      </c>
      <c r="D201" s="184"/>
      <c r="E201" s="184"/>
      <c r="F201" s="184"/>
      <c r="G201" s="184"/>
      <c r="H201" s="73"/>
      <c r="I201" s="186"/>
      <c r="J201" s="73"/>
      <c r="K201" s="186"/>
      <c r="L201" s="73"/>
      <c r="N201" s="70"/>
    </row>
    <row r="202" spans="1:15" ht="36" x14ac:dyDescent="0.3">
      <c r="A202" s="59" t="s">
        <v>59</v>
      </c>
      <c r="B202" s="60">
        <f>SUM(РД!BZ$1497:BZ$1508)</f>
        <v>3</v>
      </c>
      <c r="C202" s="183" t="s">
        <v>1341</v>
      </c>
      <c r="D202" s="62">
        <f ca="1" xml:space="preserve"> SUM(РД!BK$1497:BK$1508)</f>
        <v>3</v>
      </c>
      <c r="E202" s="74" t="s">
        <v>40</v>
      </c>
      <c r="F202" s="64">
        <f ca="1" xml:space="preserve"> SUM(РД!BM$1497:BM$1508)</f>
        <v>0</v>
      </c>
      <c r="G202" s="74" t="s">
        <v>24</v>
      </c>
      <c r="H202" s="65">
        <f ca="1" xml:space="preserve"> SUM(РД!BP$1497:BP$1508)</f>
        <v>0</v>
      </c>
      <c r="I202" s="74" t="s">
        <v>27</v>
      </c>
      <c r="J202" s="65">
        <f ca="1" xml:space="preserve"> SUM(РД!BQ$1497:BQ$1508)</f>
        <v>0</v>
      </c>
      <c r="K202" s="74" t="s">
        <v>49</v>
      </c>
      <c r="L202" s="187">
        <f ca="1" xml:space="preserve"> SUM(РД!BS$1497:BS$1508)</f>
        <v>3</v>
      </c>
      <c r="N202" s="66">
        <f ca="1">(L202*100)/B202</f>
        <v>100</v>
      </c>
      <c r="O202" s="67" t="s">
        <v>61</v>
      </c>
    </row>
    <row r="203" spans="1:15" ht="36" x14ac:dyDescent="0.3">
      <c r="A203" s="59" t="s">
        <v>44</v>
      </c>
      <c r="B203" s="60">
        <f>SUM(РД!BY$1497:BY$1508)</f>
        <v>3</v>
      </c>
      <c r="C203" s="183" t="s">
        <v>1340</v>
      </c>
      <c r="D203" s="62">
        <f ca="1" xml:space="preserve"> SUM(РД!BJ$1497:BJ$1508)</f>
        <v>3</v>
      </c>
      <c r="E203" s="74" t="s">
        <v>40</v>
      </c>
      <c r="F203" s="64">
        <f ca="1" xml:space="preserve"> SUM(РД!BL$1497:BL$1508)</f>
        <v>0</v>
      </c>
      <c r="G203" s="74" t="s">
        <v>24</v>
      </c>
      <c r="H203" s="65">
        <f ca="1" xml:space="preserve"> SUM(РД!BN$1497:BN$1508)</f>
        <v>0</v>
      </c>
      <c r="I203" s="74" t="s">
        <v>27</v>
      </c>
      <c r="J203" s="65">
        <f ca="1" xml:space="preserve"> SUM(РД!BO$1497:BO$1508)</f>
        <v>0</v>
      </c>
      <c r="K203" s="74" t="s">
        <v>49</v>
      </c>
      <c r="L203" s="187">
        <f ca="1" xml:space="preserve"> SUM(РД!BR$1497:BR$1508)</f>
        <v>3</v>
      </c>
      <c r="N203" s="66">
        <f ca="1">L203*100/B203</f>
        <v>100</v>
      </c>
      <c r="O203" s="67" t="s">
        <v>61</v>
      </c>
    </row>
    <row r="204" spans="1:15" ht="31.2" x14ac:dyDescent="0.35">
      <c r="A204" s="40" t="s">
        <v>53</v>
      </c>
      <c r="B204" s="60">
        <f>SUM(РД!CA$1497:CA$1508)</f>
        <v>3</v>
      </c>
      <c r="C204" s="75" t="s">
        <v>62</v>
      </c>
      <c r="D204" s="62">
        <f ca="1" xml:space="preserve"> SUM(РД!BT$1497:BT$1508)</f>
        <v>3</v>
      </c>
      <c r="E204" s="74" t="s">
        <v>40</v>
      </c>
      <c r="F204" s="64">
        <f ca="1" xml:space="preserve"> SUM(РД!BU$1497:BU$1508)</f>
        <v>0</v>
      </c>
      <c r="G204" s="74" t="s">
        <v>24</v>
      </c>
      <c r="H204" s="65">
        <f ca="1" xml:space="preserve"> SUM(РД!BV$1497:BV$1508)</f>
        <v>2</v>
      </c>
      <c r="I204" s="74" t="s">
        <v>27</v>
      </c>
      <c r="J204" s="65">
        <f ca="1" xml:space="preserve"> SUM(РД!BW$1497:BW$1508)</f>
        <v>1</v>
      </c>
      <c r="K204" s="74" t="s">
        <v>49</v>
      </c>
      <c r="L204" s="187">
        <f ca="1" xml:space="preserve"> SUM(РД!BX$1497:BX$1508)</f>
        <v>0</v>
      </c>
      <c r="N204" s="69">
        <f ca="1">(L204*100)/B204</f>
        <v>0</v>
      </c>
      <c r="O204" s="67" t="s">
        <v>61</v>
      </c>
    </row>
    <row r="205" spans="1:15" ht="23.4" x14ac:dyDescent="0.45">
      <c r="A205" s="73"/>
      <c r="B205" s="32"/>
      <c r="C205" s="31" t="s">
        <v>545</v>
      </c>
      <c r="D205" s="184"/>
      <c r="E205" s="184"/>
      <c r="F205" s="184"/>
      <c r="G205" s="184"/>
      <c r="H205" s="73"/>
      <c r="I205" s="186"/>
      <c r="J205" s="73"/>
      <c r="K205" s="186"/>
      <c r="L205" s="73"/>
      <c r="N205" s="70"/>
    </row>
    <row r="206" spans="1:15" ht="36" x14ac:dyDescent="0.3">
      <c r="A206" s="59" t="s">
        <v>59</v>
      </c>
      <c r="B206" s="60">
        <f>SUM(РД!BZ$1509:BZ$1513)</f>
        <v>1</v>
      </c>
      <c r="C206" s="183" t="s">
        <v>1341</v>
      </c>
      <c r="D206" s="62">
        <f ca="1" xml:space="preserve"> SUM(РД!BK$1509:BK$1513)</f>
        <v>1</v>
      </c>
      <c r="E206" s="74" t="s">
        <v>40</v>
      </c>
      <c r="F206" s="64">
        <f ca="1" xml:space="preserve"> SUM(РД!BM$1509:BM$1513)</f>
        <v>0</v>
      </c>
      <c r="G206" s="74" t="s">
        <v>24</v>
      </c>
      <c r="H206" s="65">
        <f ca="1" xml:space="preserve"> SUM(РД!BP$1509:BP$1509)</f>
        <v>0</v>
      </c>
      <c r="I206" s="74" t="s">
        <v>27</v>
      </c>
      <c r="J206" s="65">
        <f ca="1" xml:space="preserve"> SUM(РД!BQ$1509:BQ$1513)</f>
        <v>0</v>
      </c>
      <c r="K206" s="74" t="s">
        <v>49</v>
      </c>
      <c r="L206" s="187">
        <f ca="1" xml:space="preserve"> SUM(РД!BS$1509:BS$1513)</f>
        <v>1</v>
      </c>
      <c r="N206" s="66">
        <f ca="1">(L206*100)/B206</f>
        <v>100</v>
      </c>
      <c r="O206" s="67" t="s">
        <v>61</v>
      </c>
    </row>
    <row r="207" spans="1:15" ht="36" x14ac:dyDescent="0.3">
      <c r="A207" s="59" t="s">
        <v>44</v>
      </c>
      <c r="B207" s="60">
        <f>SUM(РД!BY$1509:BY$1513)</f>
        <v>1</v>
      </c>
      <c r="C207" s="183" t="s">
        <v>1340</v>
      </c>
      <c r="D207" s="62">
        <f ca="1" xml:space="preserve"> SUM(РД!BJ$1509:BJ$1513)</f>
        <v>1</v>
      </c>
      <c r="E207" s="74" t="s">
        <v>40</v>
      </c>
      <c r="F207" s="64">
        <f ca="1" xml:space="preserve"> SUM(РД!BL$1509:BL$1513)</f>
        <v>0</v>
      </c>
      <c r="G207" s="74" t="s">
        <v>24</v>
      </c>
      <c r="H207" s="65">
        <f ca="1" xml:space="preserve"> SUM(РД!BN$1509:BN$1513)</f>
        <v>0</v>
      </c>
      <c r="I207" s="74" t="s">
        <v>27</v>
      </c>
      <c r="J207" s="65">
        <f ca="1" xml:space="preserve"> SUM(РД!BO$1509:BO$1513)</f>
        <v>0</v>
      </c>
      <c r="K207" s="74" t="s">
        <v>49</v>
      </c>
      <c r="L207" s="187">
        <f ca="1" xml:space="preserve"> SUM(РД!BR$1509:BR$1513)</f>
        <v>1</v>
      </c>
      <c r="N207" s="66">
        <f ca="1">L207*100/B207</f>
        <v>100</v>
      </c>
      <c r="O207" s="67" t="s">
        <v>61</v>
      </c>
    </row>
    <row r="208" spans="1:15" ht="31.2" x14ac:dyDescent="0.35">
      <c r="A208" s="40" t="s">
        <v>53</v>
      </c>
      <c r="B208" s="60">
        <f>SUM(РД!CA$1509:CA$1513)</f>
        <v>1</v>
      </c>
      <c r="C208" s="75" t="s">
        <v>62</v>
      </c>
      <c r="D208" s="62">
        <f ca="1" xml:space="preserve"> SUM(РД!BT$1509:BT$1513)</f>
        <v>1</v>
      </c>
      <c r="E208" s="74" t="s">
        <v>40</v>
      </c>
      <c r="F208" s="64">
        <f ca="1" xml:space="preserve"> SUM(РД!BU$1509:BU$1509)</f>
        <v>0</v>
      </c>
      <c r="G208" s="74" t="s">
        <v>24</v>
      </c>
      <c r="H208" s="65">
        <f ca="1" xml:space="preserve"> SUM(РД!BV$1509:BV$1513)</f>
        <v>1</v>
      </c>
      <c r="I208" s="74" t="s">
        <v>27</v>
      </c>
      <c r="J208" s="65">
        <f ca="1" xml:space="preserve"> SUM(РД!BW$1509:BW$1513)</f>
        <v>0</v>
      </c>
      <c r="K208" s="74" t="s">
        <v>49</v>
      </c>
      <c r="L208" s="187">
        <f ca="1" xml:space="preserve"> SUM(РД!BX$1509:BX$1513)</f>
        <v>0</v>
      </c>
      <c r="N208" s="69">
        <f ca="1">(L208*100)/B208</f>
        <v>0</v>
      </c>
      <c r="O208" s="67" t="s">
        <v>61</v>
      </c>
    </row>
    <row r="209" spans="1:15" ht="23.4" x14ac:dyDescent="0.45">
      <c r="A209" s="73"/>
      <c r="B209" s="32"/>
      <c r="C209" s="31" t="s">
        <v>542</v>
      </c>
      <c r="D209" s="184"/>
      <c r="E209" s="184"/>
      <c r="F209" s="184"/>
      <c r="G209" s="184"/>
      <c r="H209" s="73"/>
      <c r="I209" s="186"/>
      <c r="J209" s="73"/>
      <c r="K209" s="186"/>
      <c r="L209" s="73"/>
      <c r="N209" s="70"/>
    </row>
    <row r="210" spans="1:15" ht="36" x14ac:dyDescent="0.3">
      <c r="A210" s="59" t="s">
        <v>59</v>
      </c>
      <c r="B210" s="60">
        <f>SUM(РД!BZ$1514:BZ$1517)</f>
        <v>1</v>
      </c>
      <c r="C210" s="183" t="s">
        <v>1341</v>
      </c>
      <c r="D210" s="62">
        <f ca="1" xml:space="preserve"> SUM(РД!BK$1514:BK$1517)</f>
        <v>1</v>
      </c>
      <c r="E210" s="74" t="s">
        <v>40</v>
      </c>
      <c r="F210" s="64">
        <f ca="1" xml:space="preserve"> SUM(РД!BM$1514:BM$1517)</f>
        <v>0</v>
      </c>
      <c r="G210" s="74" t="s">
        <v>24</v>
      </c>
      <c r="H210" s="65">
        <f ca="1" xml:space="preserve"> SUM(РД!BP$1514:BP$1517)</f>
        <v>0</v>
      </c>
      <c r="I210" s="74" t="s">
        <v>27</v>
      </c>
      <c r="J210" s="65">
        <f ca="1" xml:space="preserve"> SUM(РД!BQ$1514:BQ$1517)</f>
        <v>1</v>
      </c>
      <c r="K210" s="74" t="s">
        <v>49</v>
      </c>
      <c r="L210" s="187">
        <f ca="1" xml:space="preserve"> SUM(РД!BS$1514:BS$1517)</f>
        <v>0</v>
      </c>
      <c r="N210" s="66">
        <f ca="1">(L210*100)/B210</f>
        <v>0</v>
      </c>
      <c r="O210" s="67" t="s">
        <v>61</v>
      </c>
    </row>
    <row r="211" spans="1:15" ht="36" x14ac:dyDescent="0.3">
      <c r="A211" s="59" t="s">
        <v>44</v>
      </c>
      <c r="B211" s="60">
        <f>SUM(РД!BY$1514:BY$1517)</f>
        <v>1</v>
      </c>
      <c r="C211" s="183" t="s">
        <v>1340</v>
      </c>
      <c r="D211" s="62">
        <f ca="1" xml:space="preserve"> SUM(РД!BJ$1514:BJ$1517)</f>
        <v>1</v>
      </c>
      <c r="E211" s="74" t="s">
        <v>40</v>
      </c>
      <c r="F211" s="64">
        <f ca="1" xml:space="preserve"> SUM(РД!BL$1514:BL$1517)</f>
        <v>0</v>
      </c>
      <c r="G211" s="74" t="s">
        <v>24</v>
      </c>
      <c r="H211" s="65">
        <f ca="1" xml:space="preserve"> SUM(РД!BN$1514:BN$1517)</f>
        <v>0</v>
      </c>
      <c r="I211" s="74" t="s">
        <v>27</v>
      </c>
      <c r="J211" s="65">
        <f ca="1" xml:space="preserve"> SUM(РД!BO$1514:BO$1517)</f>
        <v>1</v>
      </c>
      <c r="K211" s="74" t="s">
        <v>49</v>
      </c>
      <c r="L211" s="187">
        <f ca="1" xml:space="preserve"> SUM(РД!BR$1514:BR$1517)</f>
        <v>0</v>
      </c>
      <c r="N211" s="66">
        <f ca="1">L211*100/B211</f>
        <v>0</v>
      </c>
      <c r="O211" s="67" t="s">
        <v>61</v>
      </c>
    </row>
    <row r="212" spans="1:15" ht="31.2" x14ac:dyDescent="0.35">
      <c r="A212" s="40" t="s">
        <v>53</v>
      </c>
      <c r="B212" s="60">
        <f>SUM(РД!CA$1514:CA$1517)</f>
        <v>1</v>
      </c>
      <c r="C212" s="75" t="s">
        <v>62</v>
      </c>
      <c r="D212" s="62">
        <f ca="1" xml:space="preserve"> SUM(РД!BT$1514:BT$1517)</f>
        <v>1</v>
      </c>
      <c r="E212" s="74" t="s">
        <v>40</v>
      </c>
      <c r="F212" s="64">
        <f ca="1" xml:space="preserve"> SUM(РД!BU$1514:BU$1517)</f>
        <v>0</v>
      </c>
      <c r="G212" s="74" t="s">
        <v>24</v>
      </c>
      <c r="H212" s="65">
        <f ca="1" xml:space="preserve"> SUM(РД!BV$1514:BV$1517)</f>
        <v>1</v>
      </c>
      <c r="I212" s="74" t="s">
        <v>27</v>
      </c>
      <c r="J212" s="65">
        <f ca="1" xml:space="preserve"> SUM(РД!BW$1514:BW$1517)</f>
        <v>0</v>
      </c>
      <c r="K212" s="74" t="s">
        <v>49</v>
      </c>
      <c r="L212" s="187">
        <f ca="1" xml:space="preserve"> SUM(РД!BX$1514:BX$1517)</f>
        <v>0</v>
      </c>
      <c r="N212" s="69">
        <f ca="1">(L212*100)/B212</f>
        <v>0</v>
      </c>
      <c r="O212" s="67" t="s">
        <v>61</v>
      </c>
    </row>
    <row r="213" spans="1:15" ht="23.4" x14ac:dyDescent="0.45">
      <c r="A213" s="73"/>
      <c r="B213" s="32"/>
      <c r="C213" s="31" t="s">
        <v>541</v>
      </c>
      <c r="D213" s="184"/>
      <c r="E213" s="184"/>
      <c r="F213" s="184"/>
      <c r="G213" s="184"/>
      <c r="H213" s="73"/>
      <c r="I213" s="186"/>
      <c r="J213" s="73"/>
      <c r="K213" s="186"/>
      <c r="L213" s="73"/>
      <c r="N213" s="70"/>
    </row>
    <row r="214" spans="1:15" ht="36" x14ac:dyDescent="0.3">
      <c r="A214" s="59" t="s">
        <v>59</v>
      </c>
      <c r="B214" s="60">
        <f>SUM(РД!BZ$1519:BZ$1523)</f>
        <v>1</v>
      </c>
      <c r="C214" s="183" t="s">
        <v>1341</v>
      </c>
      <c r="D214" s="62">
        <f ca="1" xml:space="preserve"> SUM(РД!BK$1519:BK$1523)</f>
        <v>1</v>
      </c>
      <c r="E214" s="74" t="s">
        <v>40</v>
      </c>
      <c r="F214" s="64">
        <f ca="1" xml:space="preserve"> SUM(РД!BM$1519:BM$1523)</f>
        <v>0</v>
      </c>
      <c r="G214" s="74" t="s">
        <v>24</v>
      </c>
      <c r="H214" s="65">
        <f ca="1" xml:space="preserve"> SUM(РД!BP$1519:BP$1523)</f>
        <v>0</v>
      </c>
      <c r="I214" s="74" t="s">
        <v>27</v>
      </c>
      <c r="J214" s="65">
        <f ca="1" xml:space="preserve"> SUM(РД!BQ$1519:BQ$1523)</f>
        <v>0</v>
      </c>
      <c r="K214" s="74" t="s">
        <v>49</v>
      </c>
      <c r="L214" s="187">
        <f ca="1" xml:space="preserve"> SUM(РД!BS$1519:BS$1523)</f>
        <v>1</v>
      </c>
      <c r="N214" s="66">
        <f ca="1">(L214*100)/B214</f>
        <v>100</v>
      </c>
      <c r="O214" s="67" t="s">
        <v>61</v>
      </c>
    </row>
    <row r="215" spans="1:15" ht="36" x14ac:dyDescent="0.3">
      <c r="A215" s="59" t="s">
        <v>44</v>
      </c>
      <c r="B215" s="60">
        <f>SUM(РД!BY$1519:BY$1523)</f>
        <v>1</v>
      </c>
      <c r="C215" s="183" t="s">
        <v>1340</v>
      </c>
      <c r="D215" s="62">
        <f ca="1" xml:space="preserve"> SUM(РД!BJ$1519:BJ$1523)</f>
        <v>1</v>
      </c>
      <c r="E215" s="74" t="s">
        <v>40</v>
      </c>
      <c r="F215" s="64">
        <f ca="1" xml:space="preserve"> SUM(РД!BL$1519:BL$1523)</f>
        <v>0</v>
      </c>
      <c r="G215" s="74" t="s">
        <v>24</v>
      </c>
      <c r="H215" s="65">
        <f ca="1" xml:space="preserve"> SUM(РД!BN$1519:BN$1523)</f>
        <v>0</v>
      </c>
      <c r="I215" s="74" t="s">
        <v>27</v>
      </c>
      <c r="J215" s="65">
        <f ca="1" xml:space="preserve"> SUM(РД!BO$1519:BO$1523)</f>
        <v>0</v>
      </c>
      <c r="K215" s="74" t="s">
        <v>49</v>
      </c>
      <c r="L215" s="187">
        <f ca="1" xml:space="preserve"> SUM(РД!BR$1519:BR$1523)</f>
        <v>1</v>
      </c>
      <c r="N215" s="66">
        <f ca="1">L215*100/B215</f>
        <v>100</v>
      </c>
      <c r="O215" s="67" t="s">
        <v>61</v>
      </c>
    </row>
    <row r="216" spans="1:15" ht="31.2" x14ac:dyDescent="0.35">
      <c r="A216" s="40" t="s">
        <v>53</v>
      </c>
      <c r="B216" s="60">
        <f>SUM(РД!CA$1519:CA$1523)</f>
        <v>1</v>
      </c>
      <c r="C216" s="75" t="s">
        <v>62</v>
      </c>
      <c r="D216" s="62">
        <f ca="1" xml:space="preserve"> SUM(РД!BT$1519:BT$1523)</f>
        <v>1</v>
      </c>
      <c r="E216" s="74" t="s">
        <v>40</v>
      </c>
      <c r="F216" s="64">
        <f ca="1" xml:space="preserve"> SUM(РД!BU$1519:BU$1523)</f>
        <v>0</v>
      </c>
      <c r="G216" s="74" t="s">
        <v>24</v>
      </c>
      <c r="H216" s="65">
        <f ca="1" xml:space="preserve"> SUM(РД!BV$1519:BV$1523)</f>
        <v>1</v>
      </c>
      <c r="I216" s="74" t="s">
        <v>27</v>
      </c>
      <c r="J216" s="65">
        <f ca="1" xml:space="preserve"> SUM(РД!BW$1519:BW$1523)</f>
        <v>0</v>
      </c>
      <c r="K216" s="74" t="s">
        <v>49</v>
      </c>
      <c r="L216" s="187">
        <f ca="1" xml:space="preserve"> SUM(РД!BX$1519:BX$1523)</f>
        <v>0</v>
      </c>
      <c r="N216" s="69">
        <f ca="1">(L216*100)/B216</f>
        <v>0</v>
      </c>
      <c r="O216" s="67" t="s">
        <v>61</v>
      </c>
    </row>
    <row r="217" spans="1:15" ht="23.4" x14ac:dyDescent="0.45">
      <c r="A217" s="73"/>
      <c r="B217" s="32"/>
      <c r="C217" s="31" t="s">
        <v>536</v>
      </c>
      <c r="D217" s="184"/>
      <c r="E217" s="184"/>
      <c r="F217" s="184"/>
      <c r="G217" s="184"/>
      <c r="H217" s="73"/>
      <c r="I217" s="186"/>
      <c r="J217" s="73"/>
      <c r="K217" s="186"/>
      <c r="L217" s="73"/>
      <c r="N217" s="70"/>
    </row>
    <row r="218" spans="1:15" ht="36" x14ac:dyDescent="0.3">
      <c r="A218" s="59" t="s">
        <v>59</v>
      </c>
      <c r="B218" s="60">
        <f>SUM(РД!BZ$1524:BZ$1532)</f>
        <v>2</v>
      </c>
      <c r="C218" s="183" t="s">
        <v>1341</v>
      </c>
      <c r="D218" s="62">
        <f ca="1" xml:space="preserve"> SUM(РД!BK$1524:BK$1532)</f>
        <v>2</v>
      </c>
      <c r="E218" s="74" t="s">
        <v>40</v>
      </c>
      <c r="F218" s="64">
        <f ca="1" xml:space="preserve"> SUM(РД!BM$1524:BM$1532)</f>
        <v>0</v>
      </c>
      <c r="G218" s="74" t="s">
        <v>24</v>
      </c>
      <c r="H218" s="65">
        <f ca="1" xml:space="preserve"> SUM(РД!BP$1524:BP$1532)</f>
        <v>0</v>
      </c>
      <c r="I218" s="74" t="s">
        <v>27</v>
      </c>
      <c r="J218" s="65">
        <f ca="1" xml:space="preserve"> SUM(РД!BQ$1524:BQ$1532)</f>
        <v>0</v>
      </c>
      <c r="K218" s="74" t="s">
        <v>49</v>
      </c>
      <c r="L218" s="187">
        <f ca="1" xml:space="preserve"> SUM(РД!BS$1524:BS$1532)</f>
        <v>2</v>
      </c>
      <c r="N218" s="66">
        <f ca="1">(L218*100)/B218</f>
        <v>100</v>
      </c>
      <c r="O218" s="67" t="s">
        <v>61</v>
      </c>
    </row>
    <row r="219" spans="1:15" ht="36" x14ac:dyDescent="0.3">
      <c r="A219" s="59" t="s">
        <v>44</v>
      </c>
      <c r="B219" s="60">
        <f>SUM(РД!BY$1524:BY$1532)</f>
        <v>2</v>
      </c>
      <c r="C219" s="183" t="s">
        <v>1340</v>
      </c>
      <c r="D219" s="62">
        <f ca="1" xml:space="preserve"> SUM(РД!BJ$1524:BJ$1532)</f>
        <v>2</v>
      </c>
      <c r="E219" s="74" t="s">
        <v>40</v>
      </c>
      <c r="F219" s="64">
        <f ca="1" xml:space="preserve"> SUM(РД!BL$1524:BL$1532)</f>
        <v>0</v>
      </c>
      <c r="G219" s="74" t="s">
        <v>24</v>
      </c>
      <c r="H219" s="65">
        <f ca="1" xml:space="preserve"> SUM(РД!BN$1524:BN$1532)</f>
        <v>0</v>
      </c>
      <c r="I219" s="74" t="s">
        <v>27</v>
      </c>
      <c r="J219" s="65">
        <f ca="1" xml:space="preserve"> SUM(РД!BO$1524:BO$1532)</f>
        <v>0</v>
      </c>
      <c r="K219" s="74" t="s">
        <v>49</v>
      </c>
      <c r="L219" s="187">
        <f ca="1" xml:space="preserve"> SUM(РД!BR$1524:BR$1532)</f>
        <v>2</v>
      </c>
      <c r="N219" s="66">
        <f ca="1">L219*100/B219</f>
        <v>100</v>
      </c>
      <c r="O219" s="67" t="s">
        <v>61</v>
      </c>
    </row>
    <row r="220" spans="1:15" ht="31.2" x14ac:dyDescent="0.35">
      <c r="A220" s="40" t="s">
        <v>53</v>
      </c>
      <c r="B220" s="60">
        <f>SUM(РД!CA$1524:CA$1532)</f>
        <v>2</v>
      </c>
      <c r="C220" s="75" t="s">
        <v>62</v>
      </c>
      <c r="D220" s="62">
        <f ca="1" xml:space="preserve"> SUM(РД!BT$1524:BT$1532)</f>
        <v>2</v>
      </c>
      <c r="E220" s="74" t="s">
        <v>40</v>
      </c>
      <c r="F220" s="64">
        <f ca="1" xml:space="preserve"> SUM(РД!BU$1524:BU$1532)</f>
        <v>0</v>
      </c>
      <c r="G220" s="74" t="s">
        <v>24</v>
      </c>
      <c r="H220" s="65">
        <f ca="1" xml:space="preserve"> SUM(РД!BV$1524:BV$1532)</f>
        <v>1</v>
      </c>
      <c r="I220" s="74" t="s">
        <v>27</v>
      </c>
      <c r="J220" s="65">
        <f ca="1" xml:space="preserve"> SUM(РД!BW$1524:BW$1532)</f>
        <v>1</v>
      </c>
      <c r="K220" s="74" t="s">
        <v>49</v>
      </c>
      <c r="L220" s="187">
        <f ca="1" xml:space="preserve"> SUM(РД!BX$1524:BX$1532)</f>
        <v>0</v>
      </c>
      <c r="N220" s="69">
        <f ca="1">(L220*100)/B220</f>
        <v>0</v>
      </c>
      <c r="O220" s="67" t="s">
        <v>61</v>
      </c>
    </row>
    <row r="221" spans="1:15" ht="23.4" x14ac:dyDescent="0.45">
      <c r="A221" s="73"/>
      <c r="B221" s="32"/>
      <c r="C221" s="31" t="s">
        <v>535</v>
      </c>
      <c r="D221" s="184"/>
      <c r="E221" s="184"/>
      <c r="F221" s="184"/>
      <c r="G221" s="184"/>
      <c r="H221" s="73"/>
      <c r="I221" s="186"/>
      <c r="J221" s="73"/>
      <c r="K221" s="186"/>
      <c r="L221" s="73"/>
      <c r="N221" s="70"/>
    </row>
    <row r="222" spans="1:15" ht="36" x14ac:dyDescent="0.3">
      <c r="A222" s="59" t="s">
        <v>59</v>
      </c>
      <c r="B222" s="60">
        <f>SUM(РД!BZ$1533:BZ$1538)</f>
        <v>2</v>
      </c>
      <c r="C222" s="183" t="s">
        <v>1341</v>
      </c>
      <c r="D222" s="62">
        <f ca="1" xml:space="preserve"> SUM(РД!BK$1533:BK$1538)</f>
        <v>2</v>
      </c>
      <c r="E222" s="74" t="s">
        <v>40</v>
      </c>
      <c r="F222" s="64">
        <f ca="1" xml:space="preserve"> SUM(РД!BM$1533:BM$1538)</f>
        <v>0</v>
      </c>
      <c r="G222" s="74" t="s">
        <v>24</v>
      </c>
      <c r="H222" s="65">
        <f ca="1" xml:space="preserve"> SUM(РД!BP$1533:BP$1538)</f>
        <v>0</v>
      </c>
      <c r="I222" s="74" t="s">
        <v>27</v>
      </c>
      <c r="J222" s="65">
        <f ca="1" xml:space="preserve"> SUM(РД!BQ$1533:BQ$1538)</f>
        <v>0</v>
      </c>
      <c r="K222" s="74" t="s">
        <v>49</v>
      </c>
      <c r="L222" s="187">
        <f ca="1" xml:space="preserve"> SUM(РД!BS$1533:BS$1538)</f>
        <v>2</v>
      </c>
      <c r="N222" s="66">
        <f ca="1">(L222*100)/B222</f>
        <v>100</v>
      </c>
      <c r="O222" s="67" t="s">
        <v>61</v>
      </c>
    </row>
    <row r="223" spans="1:15" ht="36" x14ac:dyDescent="0.3">
      <c r="A223" s="59" t="s">
        <v>44</v>
      </c>
      <c r="B223" s="60">
        <f>SUM(РД!BY$1533:BY$1538)</f>
        <v>2</v>
      </c>
      <c r="C223" s="183" t="s">
        <v>1340</v>
      </c>
      <c r="D223" s="62">
        <f ca="1" xml:space="preserve"> SUM(РД!BJ$1533:BJ$1538)</f>
        <v>2</v>
      </c>
      <c r="E223" s="74" t="s">
        <v>40</v>
      </c>
      <c r="F223" s="64">
        <f ca="1" xml:space="preserve"> SUM(РД!BL$1533:BL$1538)</f>
        <v>0</v>
      </c>
      <c r="G223" s="74" t="s">
        <v>24</v>
      </c>
      <c r="H223" s="65">
        <f ca="1" xml:space="preserve"> SUM(РД!BN$1533:BN$1538)</f>
        <v>0</v>
      </c>
      <c r="I223" s="74" t="s">
        <v>27</v>
      </c>
      <c r="J223" s="65">
        <f ca="1" xml:space="preserve"> SUM(РД!BO$1533:BO$1538)</f>
        <v>0</v>
      </c>
      <c r="K223" s="74" t="s">
        <v>49</v>
      </c>
      <c r="L223" s="187">
        <f ca="1" xml:space="preserve"> SUM(РД!BR$1533:BR$1538)</f>
        <v>2</v>
      </c>
      <c r="N223" s="66">
        <f ca="1">L223*100/B223</f>
        <v>100</v>
      </c>
      <c r="O223" s="67" t="s">
        <v>61</v>
      </c>
    </row>
    <row r="224" spans="1:15" ht="31.2" x14ac:dyDescent="0.35">
      <c r="A224" s="40" t="s">
        <v>53</v>
      </c>
      <c r="B224" s="60">
        <f>SUM(РД!CA$1533:CA$1538)</f>
        <v>2</v>
      </c>
      <c r="C224" s="75" t="s">
        <v>62</v>
      </c>
      <c r="D224" s="62">
        <f ca="1" xml:space="preserve"> SUM(РД!BT$1533:BT$1538)</f>
        <v>2</v>
      </c>
      <c r="E224" s="74" t="s">
        <v>40</v>
      </c>
      <c r="F224" s="64">
        <f ca="1" xml:space="preserve"> SUM(РД!BU$1533:BU$1538)</f>
        <v>0</v>
      </c>
      <c r="G224" s="74" t="s">
        <v>24</v>
      </c>
      <c r="H224" s="65">
        <f ca="1" xml:space="preserve"> SUM(РД!BV$1533:BV$1538)</f>
        <v>1</v>
      </c>
      <c r="I224" s="74" t="s">
        <v>27</v>
      </c>
      <c r="J224" s="65">
        <f ca="1" xml:space="preserve"> SUM(РД!BW$1533:BW$1538)</f>
        <v>0</v>
      </c>
      <c r="K224" s="74" t="s">
        <v>49</v>
      </c>
      <c r="L224" s="187">
        <f ca="1" xml:space="preserve"> SUM(РД!BX$1533:BX$1538)</f>
        <v>1</v>
      </c>
      <c r="N224" s="69">
        <f ca="1">(L224*100)/B224</f>
        <v>50</v>
      </c>
      <c r="O224" s="67" t="s">
        <v>61</v>
      </c>
    </row>
    <row r="225" spans="1:15" ht="23.4" x14ac:dyDescent="0.45">
      <c r="A225" s="73"/>
      <c r="B225" s="32"/>
      <c r="C225" s="31" t="s">
        <v>1286</v>
      </c>
      <c r="D225" s="184"/>
      <c r="E225" s="184"/>
      <c r="F225" s="184"/>
      <c r="G225" s="184"/>
      <c r="H225" s="73"/>
      <c r="I225" s="186"/>
      <c r="J225" s="73"/>
      <c r="K225" s="186"/>
      <c r="L225" s="73"/>
      <c r="N225" s="70"/>
    </row>
    <row r="226" spans="1:15" ht="36" x14ac:dyDescent="0.3">
      <c r="A226" s="59" t="s">
        <v>59</v>
      </c>
      <c r="B226" s="60">
        <f>SUM(РД!BZ$1539:BZ$1542)</f>
        <v>0</v>
      </c>
      <c r="C226" s="183" t="s">
        <v>1341</v>
      </c>
      <c r="D226" s="62">
        <f ca="1" xml:space="preserve"> SUM(РД!BK$1539:BK$1542)</f>
        <v>0</v>
      </c>
      <c r="E226" s="74" t="s">
        <v>40</v>
      </c>
      <c r="F226" s="64">
        <f ca="1" xml:space="preserve"> SUM(РД!BM$1539:BM$1542)</f>
        <v>0</v>
      </c>
      <c r="G226" s="74" t="s">
        <v>24</v>
      </c>
      <c r="H226" s="65">
        <f ca="1" xml:space="preserve"> SUM(РД!BP$1539:BP$1542)</f>
        <v>0</v>
      </c>
      <c r="I226" s="74" t="s">
        <v>27</v>
      </c>
      <c r="J226" s="65">
        <f ca="1" xml:space="preserve"> SUM(РД!BQ$1539:BQ$1542)</f>
        <v>0</v>
      </c>
      <c r="K226" s="74" t="s">
        <v>49</v>
      </c>
      <c r="L226" s="187">
        <f ca="1" xml:space="preserve"> SUM(РД!BS$1539:BS$1539)</f>
        <v>0</v>
      </c>
      <c r="N226" s="66" t="e">
        <f ca="1">(L226*100)/B226</f>
        <v>#DIV/0!</v>
      </c>
      <c r="O226" s="67" t="s">
        <v>61</v>
      </c>
    </row>
    <row r="227" spans="1:15" ht="36" x14ac:dyDescent="0.3">
      <c r="A227" s="59" t="s">
        <v>44</v>
      </c>
      <c r="B227" s="60">
        <f>SUM(РД!BY$1539:BY$1542)</f>
        <v>0</v>
      </c>
      <c r="C227" s="183" t="s">
        <v>1340</v>
      </c>
      <c r="D227" s="62">
        <f ca="1" xml:space="preserve"> SUM(РД!BJ$1539:BJ$1542)</f>
        <v>0</v>
      </c>
      <c r="E227" s="74" t="s">
        <v>40</v>
      </c>
      <c r="F227" s="64">
        <f ca="1" xml:space="preserve"> SUM(РД!BL$1539:BL$1542)</f>
        <v>0</v>
      </c>
      <c r="G227" s="74" t="s">
        <v>24</v>
      </c>
      <c r="H227" s="65">
        <f ca="1" xml:space="preserve"> SUM(РД!BN$1539:BN$1542)</f>
        <v>0</v>
      </c>
      <c r="I227" s="74" t="s">
        <v>27</v>
      </c>
      <c r="J227" s="65">
        <f ca="1" xml:space="preserve"> SUM(РД!BO$1539:BO$1542)</f>
        <v>0</v>
      </c>
      <c r="K227" s="74" t="s">
        <v>49</v>
      </c>
      <c r="L227" s="187">
        <f ca="1" xml:space="preserve"> SUM(РД!BR$1539:BR$1542)</f>
        <v>0</v>
      </c>
      <c r="N227" s="66" t="e">
        <f ca="1">L227*100/B227</f>
        <v>#DIV/0!</v>
      </c>
      <c r="O227" s="67" t="s">
        <v>61</v>
      </c>
    </row>
    <row r="228" spans="1:15" ht="31.2" x14ac:dyDescent="0.35">
      <c r="A228" s="40" t="s">
        <v>53</v>
      </c>
      <c r="B228" s="60">
        <f>SUM(РД!CA$1539:CA$1542)</f>
        <v>0</v>
      </c>
      <c r="C228" s="75" t="s">
        <v>62</v>
      </c>
      <c r="D228" s="62">
        <f ca="1" xml:space="preserve"> SUM(РД!BT$1539:BT$1542)</f>
        <v>0</v>
      </c>
      <c r="E228" s="74" t="s">
        <v>40</v>
      </c>
      <c r="F228" s="64">
        <f ca="1" xml:space="preserve"> SUM(РД!BU$1539:BU$1542)</f>
        <v>0</v>
      </c>
      <c r="G228" s="74" t="s">
        <v>24</v>
      </c>
      <c r="H228" s="65">
        <f ca="1" xml:space="preserve"> SUM(РД!BV$1539:BV$1542)</f>
        <v>0</v>
      </c>
      <c r="I228" s="74" t="s">
        <v>27</v>
      </c>
      <c r="J228" s="65">
        <f ca="1" xml:space="preserve"> SUM(РД!BW$1539:BW$1542)</f>
        <v>0</v>
      </c>
      <c r="K228" s="74" t="s">
        <v>49</v>
      </c>
      <c r="L228" s="187">
        <f ca="1" xml:space="preserve"> SUM(РД!BX$1539:BX$1542)</f>
        <v>0</v>
      </c>
      <c r="N228" s="69" t="e">
        <f ca="1">(L228*100)/B228</f>
        <v>#DIV/0!</v>
      </c>
      <c r="O228" s="67" t="s">
        <v>61</v>
      </c>
    </row>
    <row r="229" spans="1:15" ht="23.4" x14ac:dyDescent="0.45">
      <c r="A229" s="73"/>
      <c r="B229" s="32"/>
      <c r="C229" s="31" t="s">
        <v>532</v>
      </c>
      <c r="D229" s="184"/>
      <c r="E229" s="184"/>
      <c r="F229" s="184"/>
      <c r="G229" s="184"/>
      <c r="H229" s="73"/>
      <c r="I229" s="186"/>
      <c r="J229" s="73"/>
      <c r="K229" s="186"/>
      <c r="L229" s="73"/>
      <c r="N229" s="70"/>
    </row>
    <row r="230" spans="1:15" ht="36" x14ac:dyDescent="0.3">
      <c r="A230" s="59" t="s">
        <v>59</v>
      </c>
      <c r="B230" s="60">
        <f>SUM(РД!BZ$1544:BZ$1549)</f>
        <v>2</v>
      </c>
      <c r="C230" s="183" t="s">
        <v>1341</v>
      </c>
      <c r="D230" s="62">
        <f ca="1" xml:space="preserve"> SUM(РД!BK$1544:BK$1549)</f>
        <v>2</v>
      </c>
      <c r="E230" s="74" t="s">
        <v>40</v>
      </c>
      <c r="F230" s="64">
        <f ca="1" xml:space="preserve"> SUM(РД!BM$1544:BM$1549)</f>
        <v>0</v>
      </c>
      <c r="G230" s="74" t="s">
        <v>24</v>
      </c>
      <c r="H230" s="65">
        <f ca="1" xml:space="preserve"> SUM(РД!BP$1544:BP$1549)</f>
        <v>0</v>
      </c>
      <c r="I230" s="74" t="s">
        <v>27</v>
      </c>
      <c r="J230" s="65">
        <f ca="1" xml:space="preserve"> SUM(РД!BQ$1544:BQ$1549)</f>
        <v>0</v>
      </c>
      <c r="K230" s="74" t="s">
        <v>49</v>
      </c>
      <c r="L230" s="187">
        <f ca="1" xml:space="preserve"> SUM(РД!BS$1544:BS$1549)</f>
        <v>2</v>
      </c>
      <c r="N230" s="66">
        <f ca="1">(L230*100)/B230</f>
        <v>100</v>
      </c>
      <c r="O230" s="67" t="s">
        <v>61</v>
      </c>
    </row>
    <row r="231" spans="1:15" ht="36" x14ac:dyDescent="0.3">
      <c r="A231" s="59" t="s">
        <v>44</v>
      </c>
      <c r="B231" s="60">
        <f>SUM(РД!BY$1544:BY$1549)</f>
        <v>2</v>
      </c>
      <c r="C231" s="183" t="s">
        <v>1340</v>
      </c>
      <c r="D231" s="62">
        <f ca="1" xml:space="preserve"> SUM(РД!BJ$1544:BJ$1549)</f>
        <v>2</v>
      </c>
      <c r="E231" s="74" t="s">
        <v>40</v>
      </c>
      <c r="F231" s="64">
        <f ca="1" xml:space="preserve"> SUM(РД!BL$1544:BL$1549)</f>
        <v>0</v>
      </c>
      <c r="G231" s="74" t="s">
        <v>24</v>
      </c>
      <c r="H231" s="65">
        <f ca="1" xml:space="preserve"> SUM(РД!BN$1544:BN$1549)</f>
        <v>0</v>
      </c>
      <c r="I231" s="74" t="s">
        <v>27</v>
      </c>
      <c r="J231" s="65">
        <f ca="1" xml:space="preserve"> SUM(РД!BO$1544:BO$1549)</f>
        <v>0</v>
      </c>
      <c r="K231" s="74" t="s">
        <v>49</v>
      </c>
      <c r="L231" s="187">
        <f ca="1" xml:space="preserve"> SUM(РД!BR$1544:BR$1549)</f>
        <v>2</v>
      </c>
      <c r="N231" s="66">
        <f ca="1">L231*100/B231</f>
        <v>100</v>
      </c>
      <c r="O231" s="67" t="s">
        <v>61</v>
      </c>
    </row>
    <row r="232" spans="1:15" ht="31.2" x14ac:dyDescent="0.35">
      <c r="A232" s="40" t="s">
        <v>53</v>
      </c>
      <c r="B232" s="60">
        <f>SUM(РД!CA$1544:CA$1549)</f>
        <v>2</v>
      </c>
      <c r="C232" s="75" t="s">
        <v>62</v>
      </c>
      <c r="D232" s="62">
        <f ca="1" xml:space="preserve"> SUM(РД!BT$1544:BT$1549)</f>
        <v>2</v>
      </c>
      <c r="E232" s="74" t="s">
        <v>40</v>
      </c>
      <c r="F232" s="64">
        <f ca="1" xml:space="preserve"> SUM(РД!BU$1544:BU$1549)</f>
        <v>0</v>
      </c>
      <c r="G232" s="74" t="s">
        <v>24</v>
      </c>
      <c r="H232" s="65">
        <f ca="1" xml:space="preserve"> SUM(РД!BV$1544:BV$1549)</f>
        <v>2</v>
      </c>
      <c r="I232" s="74" t="s">
        <v>27</v>
      </c>
      <c r="J232" s="65">
        <f ca="1" xml:space="preserve"> SUM(РД!BW$1544:BW$1549)</f>
        <v>0</v>
      </c>
      <c r="K232" s="74" t="s">
        <v>49</v>
      </c>
      <c r="L232" s="187">
        <f ca="1" xml:space="preserve"> SUM(РД!BX$1544:BX$1549)</f>
        <v>0</v>
      </c>
      <c r="N232" s="69">
        <f ca="1">(L232*100)/B232</f>
        <v>0</v>
      </c>
      <c r="O232" s="67" t="s">
        <v>61</v>
      </c>
    </row>
    <row r="233" spans="1:15" ht="23.4" x14ac:dyDescent="0.45">
      <c r="A233" s="73"/>
      <c r="B233" s="32"/>
      <c r="C233" s="31" t="s">
        <v>530</v>
      </c>
      <c r="D233" s="184"/>
      <c r="E233" s="184"/>
      <c r="F233" s="184"/>
      <c r="G233" s="184"/>
      <c r="H233" s="73"/>
      <c r="I233" s="186"/>
      <c r="J233" s="73"/>
      <c r="K233" s="186"/>
      <c r="L233" s="73"/>
      <c r="N233" s="70"/>
    </row>
    <row r="234" spans="1:15" ht="36" x14ac:dyDescent="0.3">
      <c r="A234" s="59" t="s">
        <v>59</v>
      </c>
      <c r="B234" s="60">
        <f>SUM(РД!BZ$1550:BZ$1552)</f>
        <v>1</v>
      </c>
      <c r="C234" s="183" t="s">
        <v>1341</v>
      </c>
      <c r="D234" s="62">
        <f ca="1" xml:space="preserve"> SUM(РД!BK$1550:BK$1552)</f>
        <v>1</v>
      </c>
      <c r="E234" s="74" t="s">
        <v>40</v>
      </c>
      <c r="F234" s="64">
        <f ca="1" xml:space="preserve"> SUM(РД!BM$1550:BM$1552)</f>
        <v>0</v>
      </c>
      <c r="G234" s="74" t="s">
        <v>24</v>
      </c>
      <c r="H234" s="65">
        <f ca="1" xml:space="preserve"> SUM(РД!BP$1550:BP$1552)</f>
        <v>0</v>
      </c>
      <c r="I234" s="74" t="s">
        <v>27</v>
      </c>
      <c r="J234" s="65">
        <f ca="1" xml:space="preserve"> SUM(РД!BQ$1550:BQ$1552)</f>
        <v>0</v>
      </c>
      <c r="K234" s="74" t="s">
        <v>49</v>
      </c>
      <c r="L234" s="187">
        <f ca="1" xml:space="preserve"> SUM(РД!BS$1550:BS$1552)</f>
        <v>1</v>
      </c>
      <c r="N234" s="66">
        <f ca="1">(L234*100)/B234</f>
        <v>100</v>
      </c>
      <c r="O234" s="67" t="s">
        <v>61</v>
      </c>
    </row>
    <row r="235" spans="1:15" ht="36" x14ac:dyDescent="0.3">
      <c r="A235" s="59" t="s">
        <v>44</v>
      </c>
      <c r="B235" s="60">
        <f>SUM(РД!BY$1550:BY$1552)</f>
        <v>1</v>
      </c>
      <c r="C235" s="183" t="s">
        <v>1340</v>
      </c>
      <c r="D235" s="62">
        <f ca="1" xml:space="preserve"> SUM(РД!BJ$1550:BJ$1552)</f>
        <v>1</v>
      </c>
      <c r="E235" s="74" t="s">
        <v>40</v>
      </c>
      <c r="F235" s="64">
        <f ca="1" xml:space="preserve"> SUM(РД!BL$1550:BL$1552)</f>
        <v>0</v>
      </c>
      <c r="G235" s="74" t="s">
        <v>24</v>
      </c>
      <c r="H235" s="65">
        <f ca="1" xml:space="preserve"> SUM(РД!BN$1550:BN$1552)</f>
        <v>0</v>
      </c>
      <c r="I235" s="74" t="s">
        <v>27</v>
      </c>
      <c r="J235" s="65">
        <f ca="1" xml:space="preserve"> SUM(РД!BO$1550:BO$1552)</f>
        <v>0</v>
      </c>
      <c r="K235" s="74" t="s">
        <v>49</v>
      </c>
      <c r="L235" s="187">
        <f ca="1" xml:space="preserve"> SUM(РД!BR$1550:BR$1552)</f>
        <v>1</v>
      </c>
      <c r="N235" s="66">
        <f ca="1">L235*100/B235</f>
        <v>100</v>
      </c>
      <c r="O235" s="67" t="s">
        <v>61</v>
      </c>
    </row>
    <row r="236" spans="1:15" ht="31.2" x14ac:dyDescent="0.35">
      <c r="A236" s="40" t="s">
        <v>53</v>
      </c>
      <c r="B236" s="60">
        <f>SUM(РД!CA$1550:CA$1552)</f>
        <v>1</v>
      </c>
      <c r="C236" s="75" t="s">
        <v>62</v>
      </c>
      <c r="D236" s="62">
        <f ca="1" xml:space="preserve"> SUM(РД!BT$1550:BT$1552)</f>
        <v>1</v>
      </c>
      <c r="E236" s="74" t="s">
        <v>40</v>
      </c>
      <c r="F236" s="64">
        <f ca="1" xml:space="preserve"> SUM(РД!BU$1550:BU$1552)</f>
        <v>0</v>
      </c>
      <c r="G236" s="74" t="s">
        <v>24</v>
      </c>
      <c r="H236" s="65">
        <f ca="1" xml:space="preserve"> SUM(РД!BV$1550:BV$1552)</f>
        <v>1</v>
      </c>
      <c r="I236" s="74" t="s">
        <v>27</v>
      </c>
      <c r="J236" s="65">
        <f ca="1" xml:space="preserve"> SUM(РД!BW$1550:BW$1552)</f>
        <v>0</v>
      </c>
      <c r="K236" s="74" t="s">
        <v>49</v>
      </c>
      <c r="L236" s="187">
        <f ca="1" xml:space="preserve"> SUM(РД!BX$1550:BX$1552)</f>
        <v>0</v>
      </c>
      <c r="N236" s="69">
        <f ca="1">(L236*100)/B236</f>
        <v>0</v>
      </c>
      <c r="O236" s="67" t="s">
        <v>61</v>
      </c>
    </row>
    <row r="237" spans="1:15" ht="23.4" x14ac:dyDescent="0.45">
      <c r="A237" s="73"/>
      <c r="B237" s="32"/>
      <c r="C237" s="31" t="s">
        <v>529</v>
      </c>
      <c r="D237" s="184"/>
      <c r="E237" s="184"/>
      <c r="F237" s="184"/>
      <c r="G237" s="184"/>
      <c r="H237" s="73"/>
      <c r="I237" s="186"/>
      <c r="J237" s="73"/>
      <c r="K237" s="186"/>
      <c r="L237" s="73"/>
      <c r="N237" s="70"/>
    </row>
    <row r="238" spans="1:15" ht="36" x14ac:dyDescent="0.3">
      <c r="A238" s="59" t="s">
        <v>59</v>
      </c>
      <c r="B238" s="60">
        <f>SUM(РД!BZ$1553:BZ$1559)</f>
        <v>2</v>
      </c>
      <c r="C238" s="183" t="s">
        <v>1341</v>
      </c>
      <c r="D238" s="62">
        <f ca="1" xml:space="preserve"> SUM(РД!BK$1553:BK$1559)</f>
        <v>2</v>
      </c>
      <c r="E238" s="74" t="s">
        <v>40</v>
      </c>
      <c r="F238" s="64">
        <f ca="1" xml:space="preserve"> SUM(РД!BM$1553:BM$1559)</f>
        <v>0</v>
      </c>
      <c r="G238" s="74" t="s">
        <v>24</v>
      </c>
      <c r="H238" s="65">
        <f ca="1" xml:space="preserve"> SUM(РД!BP$1553:BP$1559)</f>
        <v>0</v>
      </c>
      <c r="I238" s="74" t="s">
        <v>27</v>
      </c>
      <c r="J238" s="65">
        <f ca="1" xml:space="preserve"> SUM(РД!BQ$1553:BQ$1559)</f>
        <v>0</v>
      </c>
      <c r="K238" s="74" t="s">
        <v>49</v>
      </c>
      <c r="L238" s="187">
        <f ca="1" xml:space="preserve"> SUM(РД!BS$1553:BS$1559)</f>
        <v>2</v>
      </c>
      <c r="N238" s="66">
        <f ca="1">(L238*100)/B238</f>
        <v>100</v>
      </c>
      <c r="O238" s="67" t="s">
        <v>61</v>
      </c>
    </row>
    <row r="239" spans="1:15" ht="36" x14ac:dyDescent="0.3">
      <c r="A239" s="59" t="s">
        <v>44</v>
      </c>
      <c r="B239" s="60">
        <f>SUM(РД!BY$1553:BY$1559)</f>
        <v>2</v>
      </c>
      <c r="C239" s="183" t="s">
        <v>1340</v>
      </c>
      <c r="D239" s="62">
        <f ca="1" xml:space="preserve"> SUM(РД!BJ$1553:BJ$1559)</f>
        <v>2</v>
      </c>
      <c r="E239" s="74" t="s">
        <v>40</v>
      </c>
      <c r="F239" s="64">
        <f ca="1" xml:space="preserve"> SUM(РД!BL$1553:BL$1559)</f>
        <v>0</v>
      </c>
      <c r="G239" s="74" t="s">
        <v>24</v>
      </c>
      <c r="H239" s="65">
        <f ca="1" xml:space="preserve"> SUM(РД!BN$1553:BN$1553)</f>
        <v>0</v>
      </c>
      <c r="I239" s="74" t="s">
        <v>27</v>
      </c>
      <c r="J239" s="65">
        <f ca="1" xml:space="preserve"> SUM(РД!BO$1553:BO$1559)</f>
        <v>0</v>
      </c>
      <c r="K239" s="74" t="s">
        <v>49</v>
      </c>
      <c r="L239" s="187">
        <f ca="1" xml:space="preserve"> SUM(РД!BR$1553:BR$1559)</f>
        <v>2</v>
      </c>
      <c r="N239" s="66">
        <f ca="1">L239*100/B239</f>
        <v>100</v>
      </c>
      <c r="O239" s="67" t="s">
        <v>61</v>
      </c>
    </row>
    <row r="240" spans="1:15" ht="31.2" x14ac:dyDescent="0.35">
      <c r="A240" s="40" t="s">
        <v>53</v>
      </c>
      <c r="B240" s="60">
        <f>SUM(РД!CA$1553:CA$1559)</f>
        <v>2</v>
      </c>
      <c r="C240" s="75" t="s">
        <v>62</v>
      </c>
      <c r="D240" s="62">
        <f ca="1" xml:space="preserve"> SUM(РД!BT$1553:BT$1559)</f>
        <v>2</v>
      </c>
      <c r="E240" s="74" t="s">
        <v>40</v>
      </c>
      <c r="F240" s="64">
        <f ca="1" xml:space="preserve"> SUM(РД!BU$1553:BU$1559)</f>
        <v>0</v>
      </c>
      <c r="G240" s="74" t="s">
        <v>24</v>
      </c>
      <c r="H240" s="65">
        <f ca="1" xml:space="preserve"> SUM(РД!BV$1553:BV$1559)</f>
        <v>2</v>
      </c>
      <c r="I240" s="74" t="s">
        <v>27</v>
      </c>
      <c r="J240" s="65">
        <f ca="1" xml:space="preserve"> SUM(РД!BW$1553:BW$1559)</f>
        <v>0</v>
      </c>
      <c r="K240" s="74" t="s">
        <v>49</v>
      </c>
      <c r="L240" s="187">
        <f ca="1" xml:space="preserve"> SUM(РД!BX$1553:BX$1559)</f>
        <v>0</v>
      </c>
      <c r="N240" s="69">
        <f ca="1">(L240*100)/B240</f>
        <v>0</v>
      </c>
      <c r="O240" s="67" t="s">
        <v>61</v>
      </c>
    </row>
    <row r="241" spans="1:15" ht="23.4" x14ac:dyDescent="0.45">
      <c r="A241" s="73"/>
      <c r="B241" s="32"/>
      <c r="C241" s="31" t="s">
        <v>2329</v>
      </c>
      <c r="D241" s="184"/>
      <c r="E241" s="184"/>
      <c r="F241" s="184"/>
      <c r="G241" s="184"/>
      <c r="H241" s="73"/>
      <c r="I241" s="186"/>
      <c r="J241" s="73"/>
      <c r="K241" s="186"/>
      <c r="L241" s="73"/>
      <c r="N241" s="70"/>
    </row>
    <row r="242" spans="1:15" ht="36" x14ac:dyDescent="0.3">
      <c r="A242" s="59" t="s">
        <v>59</v>
      </c>
      <c r="B242" s="60">
        <f>SUM(РД!BZ$1560:BZ$1561)</f>
        <v>0</v>
      </c>
      <c r="C242" s="183" t="s">
        <v>1341</v>
      </c>
      <c r="D242" s="62">
        <f ca="1" xml:space="preserve"> SUM(РД!BK$1560:BK$1561)</f>
        <v>0</v>
      </c>
      <c r="E242" s="74" t="s">
        <v>40</v>
      </c>
      <c r="F242" s="64">
        <f ca="1" xml:space="preserve"> SUM(РД!BM$1560:BM$1561)</f>
        <v>0</v>
      </c>
      <c r="G242" s="74" t="s">
        <v>24</v>
      </c>
      <c r="H242" s="65">
        <f ca="1" xml:space="preserve"> SUM(РД!BP$1560:BP$1561)</f>
        <v>0</v>
      </c>
      <c r="I242" s="74" t="s">
        <v>27</v>
      </c>
      <c r="J242" s="65">
        <f ca="1" xml:space="preserve"> SUM(РД!BQ$1560:BQ$1561)</f>
        <v>0</v>
      </c>
      <c r="K242" s="74" t="s">
        <v>49</v>
      </c>
      <c r="L242" s="187">
        <f ca="1" xml:space="preserve"> SUM(РД!BS$1560:BS$1561)</f>
        <v>0</v>
      </c>
      <c r="N242" s="66" t="e">
        <f ca="1">(L242*100)/B242</f>
        <v>#DIV/0!</v>
      </c>
      <c r="O242" s="67" t="s">
        <v>61</v>
      </c>
    </row>
    <row r="243" spans="1:15" ht="36" x14ac:dyDescent="0.3">
      <c r="A243" s="59" t="s">
        <v>44</v>
      </c>
      <c r="B243" s="60">
        <f>SUM(РД!BY$1560:BY$1561)</f>
        <v>0</v>
      </c>
      <c r="C243" s="183" t="s">
        <v>1340</v>
      </c>
      <c r="D243" s="62">
        <f ca="1" xml:space="preserve"> SUM(РД!BJ$1560:BJ$1561)</f>
        <v>0</v>
      </c>
      <c r="E243" s="74" t="s">
        <v>40</v>
      </c>
      <c r="F243" s="64">
        <f ca="1" xml:space="preserve"> SUM(РД!BL$1560:BL$1561)</f>
        <v>0</v>
      </c>
      <c r="G243" s="74" t="s">
        <v>24</v>
      </c>
      <c r="H243" s="65">
        <f ca="1" xml:space="preserve"> SUM(РД!BN$1560:BN$1561)</f>
        <v>0</v>
      </c>
      <c r="I243" s="74" t="s">
        <v>27</v>
      </c>
      <c r="J243" s="65">
        <f ca="1" xml:space="preserve"> SUM(РД!BO$1560:BO$1561)</f>
        <v>0</v>
      </c>
      <c r="K243" s="74" t="s">
        <v>49</v>
      </c>
      <c r="L243" s="187">
        <f ca="1" xml:space="preserve"> SUM(РД!BR$1560:BR$1561)</f>
        <v>0</v>
      </c>
      <c r="N243" s="66" t="e">
        <f ca="1">L243*100/B243</f>
        <v>#DIV/0!</v>
      </c>
      <c r="O243" s="67" t="s">
        <v>61</v>
      </c>
    </row>
    <row r="244" spans="1:15" ht="31.2" x14ac:dyDescent="0.35">
      <c r="A244" s="40" t="s">
        <v>53</v>
      </c>
      <c r="B244" s="60">
        <f>SUM(РД!CA$1560:CA$1561)</f>
        <v>0</v>
      </c>
      <c r="C244" s="75" t="s">
        <v>62</v>
      </c>
      <c r="D244" s="62">
        <f ca="1" xml:space="preserve"> SUM(РД!BT$1560:BT$1561)</f>
        <v>0</v>
      </c>
      <c r="E244" s="74" t="s">
        <v>40</v>
      </c>
      <c r="F244" s="64">
        <f ca="1" xml:space="preserve"> SUM(РД!BU$1560:BU$1561)</f>
        <v>0</v>
      </c>
      <c r="G244" s="74" t="s">
        <v>24</v>
      </c>
      <c r="H244" s="65">
        <f ca="1" xml:space="preserve"> SUM(РД!BV$1560:BV$1561)</f>
        <v>0</v>
      </c>
      <c r="I244" s="74" t="s">
        <v>27</v>
      </c>
      <c r="J244" s="65">
        <f ca="1" xml:space="preserve"> SUM(РД!BW$1560:BW$1561)</f>
        <v>0</v>
      </c>
      <c r="K244" s="74" t="s">
        <v>49</v>
      </c>
      <c r="L244" s="187">
        <f ca="1" xml:space="preserve"> SUM(РД!BX$1560:BX$1561)</f>
        <v>0</v>
      </c>
      <c r="N244" s="69" t="e">
        <f ca="1">(L244*100)/B244</f>
        <v>#DIV/0!</v>
      </c>
      <c r="O244" s="67" t="s">
        <v>61</v>
      </c>
    </row>
    <row r="245" spans="1:15" ht="23.4" x14ac:dyDescent="0.45">
      <c r="A245" s="73"/>
      <c r="B245" s="32"/>
      <c r="C245" s="31" t="s">
        <v>1222</v>
      </c>
      <c r="D245" s="184"/>
      <c r="E245" s="184"/>
      <c r="F245" s="184"/>
      <c r="G245" s="184"/>
      <c r="H245" s="73"/>
      <c r="I245" s="186"/>
      <c r="J245" s="73"/>
      <c r="K245" s="186"/>
      <c r="L245" s="73"/>
      <c r="N245" s="70"/>
    </row>
    <row r="246" spans="1:15" ht="36" x14ac:dyDescent="0.3">
      <c r="A246" s="59" t="s">
        <v>59</v>
      </c>
      <c r="B246" s="60">
        <f>SUM(РД!BZ$1566:BZ$1615)</f>
        <v>16</v>
      </c>
      <c r="C246" s="183" t="s">
        <v>1341</v>
      </c>
      <c r="D246" s="62">
        <f ca="1" xml:space="preserve"> SUM(РД!BK$1566:BK$1615)</f>
        <v>16</v>
      </c>
      <c r="E246" s="74" t="s">
        <v>40</v>
      </c>
      <c r="F246" s="64">
        <f ca="1" xml:space="preserve"> SUM(РД!BM$1566:BM$1615)</f>
        <v>0</v>
      </c>
      <c r="G246" s="74" t="s">
        <v>24</v>
      </c>
      <c r="H246" s="65">
        <f ca="1" xml:space="preserve"> SUM(РД!BP$1566:BP$1615)</f>
        <v>3</v>
      </c>
      <c r="I246" s="74" t="s">
        <v>27</v>
      </c>
      <c r="J246" s="65">
        <f ca="1" xml:space="preserve"> SUM(РД!BQ$1566:BQ$1615)</f>
        <v>0</v>
      </c>
      <c r="K246" s="74" t="s">
        <v>49</v>
      </c>
      <c r="L246" s="187">
        <f ca="1" xml:space="preserve"> SUM(РД!BS$1566:BS$1615)</f>
        <v>13</v>
      </c>
      <c r="N246" s="66">
        <f ca="1">(L246*100)/B246</f>
        <v>81.25</v>
      </c>
      <c r="O246" s="67" t="s">
        <v>61</v>
      </c>
    </row>
    <row r="247" spans="1:15" ht="36" x14ac:dyDescent="0.3">
      <c r="A247" s="59" t="s">
        <v>44</v>
      </c>
      <c r="B247" s="60">
        <f>SUM(РД!BY$1566:BY$1615)</f>
        <v>17</v>
      </c>
      <c r="C247" s="183" t="s">
        <v>1340</v>
      </c>
      <c r="D247" s="62">
        <f ca="1" xml:space="preserve"> SUM(РД!BJ$1566:BJ$1615)</f>
        <v>17</v>
      </c>
      <c r="E247" s="74" t="s">
        <v>40</v>
      </c>
      <c r="F247" s="64">
        <f ca="1" xml:space="preserve"> SUM(РД!BL$1566:BL$1615)</f>
        <v>0</v>
      </c>
      <c r="G247" s="74" t="s">
        <v>24</v>
      </c>
      <c r="H247" s="65">
        <f ca="1" xml:space="preserve"> SUM(РД!BN$1566:BN$1615)</f>
        <v>3</v>
      </c>
      <c r="I247" s="74" t="s">
        <v>27</v>
      </c>
      <c r="J247" s="65">
        <f ca="1" xml:space="preserve"> SUM(РД!BO$1566:BO$1615)</f>
        <v>0</v>
      </c>
      <c r="K247" s="74" t="s">
        <v>49</v>
      </c>
      <c r="L247" s="187">
        <f ca="1" xml:space="preserve"> SUM(РД!BR$1566:BR$1615)</f>
        <v>14</v>
      </c>
      <c r="N247" s="66">
        <f ca="1">L247*100/B247</f>
        <v>82.352941176470594</v>
      </c>
      <c r="O247" s="67" t="s">
        <v>61</v>
      </c>
    </row>
    <row r="248" spans="1:15" ht="31.2" x14ac:dyDescent="0.35">
      <c r="A248" s="40" t="s">
        <v>53</v>
      </c>
      <c r="B248" s="60">
        <f>SUM(РД!CA$1566:CA$1615)</f>
        <v>16</v>
      </c>
      <c r="C248" s="75" t="s">
        <v>62</v>
      </c>
      <c r="D248" s="62">
        <f ca="1" xml:space="preserve"> SUM(РД!BT$1566:BT$1615)</f>
        <v>16</v>
      </c>
      <c r="E248" s="74" t="s">
        <v>40</v>
      </c>
      <c r="F248" s="64">
        <f ca="1" xml:space="preserve"> SUM(РД!BU$1566:BU$1615)</f>
        <v>15</v>
      </c>
      <c r="G248" s="74" t="s">
        <v>24</v>
      </c>
      <c r="H248" s="65">
        <f ca="1" xml:space="preserve"> SUM(РД!BV$1566:BV$1615)</f>
        <v>0</v>
      </c>
      <c r="I248" s="74" t="s">
        <v>27</v>
      </c>
      <c r="J248" s="65">
        <f ca="1" xml:space="preserve"> SUM(РД!BW$1566:BW$1615)</f>
        <v>0</v>
      </c>
      <c r="K248" s="74" t="s">
        <v>49</v>
      </c>
      <c r="L248" s="187">
        <f ca="1" xml:space="preserve"> SUM(РД!BX$1566:BX$1615)</f>
        <v>1</v>
      </c>
      <c r="N248" s="69">
        <f ca="1">(L248*100)/B248</f>
        <v>6.25</v>
      </c>
      <c r="O248" s="67" t="s">
        <v>61</v>
      </c>
    </row>
    <row r="249" spans="1:15" ht="23.4" x14ac:dyDescent="0.45">
      <c r="A249" s="73"/>
      <c r="B249" s="32"/>
      <c r="C249" s="31" t="s">
        <v>504</v>
      </c>
      <c r="D249" s="184"/>
      <c r="E249" s="184"/>
      <c r="F249" s="184"/>
      <c r="G249" s="184"/>
      <c r="H249" s="73"/>
      <c r="I249" s="186"/>
      <c r="J249" s="73"/>
      <c r="K249" s="186"/>
      <c r="L249" s="73"/>
      <c r="N249" s="70"/>
    </row>
    <row r="250" spans="1:15" ht="36" x14ac:dyDescent="0.3">
      <c r="A250" s="59" t="s">
        <v>59</v>
      </c>
      <c r="B250" s="60">
        <f>SUM(РД!BZ$1616:BZ$1651)</f>
        <v>11</v>
      </c>
      <c r="C250" s="183" t="s">
        <v>1341</v>
      </c>
      <c r="D250" s="62">
        <f ca="1" xml:space="preserve"> SUM(РД!BK$1616:BK$1651)</f>
        <v>11</v>
      </c>
      <c r="E250" s="74" t="s">
        <v>40</v>
      </c>
      <c r="F250" s="64">
        <f ca="1" xml:space="preserve"> SUM(РД!BM$1616:BM$1651)</f>
        <v>0</v>
      </c>
      <c r="G250" s="74" t="s">
        <v>24</v>
      </c>
      <c r="H250" s="65">
        <f ca="1" xml:space="preserve"> SUM(РД!BP$1616:BP$1651)</f>
        <v>2</v>
      </c>
      <c r="I250" s="74" t="s">
        <v>27</v>
      </c>
      <c r="J250" s="65">
        <f ca="1" xml:space="preserve"> SUM(РД!BQ$1616:BQ$1651)</f>
        <v>1</v>
      </c>
      <c r="K250" s="74" t="s">
        <v>49</v>
      </c>
      <c r="L250" s="187">
        <f ca="1" xml:space="preserve"> SUM(РД!BS$1616:BS$1651)</f>
        <v>8</v>
      </c>
      <c r="N250" s="66">
        <f ca="1">(L250*100)/B250</f>
        <v>72.727272727272734</v>
      </c>
      <c r="O250" s="67" t="s">
        <v>61</v>
      </c>
    </row>
    <row r="251" spans="1:15" ht="36" x14ac:dyDescent="0.3">
      <c r="A251" s="59" t="s">
        <v>44</v>
      </c>
      <c r="B251" s="60">
        <f>SUM(РД!BY$1616:BY$1651)</f>
        <v>11</v>
      </c>
      <c r="C251" s="183" t="s">
        <v>1340</v>
      </c>
      <c r="D251" s="62">
        <f ca="1" xml:space="preserve"> SUM(РД!BJ$1616:BJ$1651)</f>
        <v>11</v>
      </c>
      <c r="E251" s="74" t="s">
        <v>40</v>
      </c>
      <c r="F251" s="64">
        <f ca="1" xml:space="preserve"> SUM(РД!BL$1616:BL$1651)</f>
        <v>0</v>
      </c>
      <c r="G251" s="74" t="s">
        <v>24</v>
      </c>
      <c r="H251" s="65">
        <f ca="1" xml:space="preserve"> SUM(РД!BN$1616:BN$1651)</f>
        <v>2</v>
      </c>
      <c r="I251" s="74" t="s">
        <v>27</v>
      </c>
      <c r="J251" s="65">
        <f ca="1" xml:space="preserve"> SUM(РД!BO$1616:BO$1651)</f>
        <v>1</v>
      </c>
      <c r="K251" s="74" t="s">
        <v>49</v>
      </c>
      <c r="L251" s="187">
        <f ca="1" xml:space="preserve"> SUM(РД!BR$1616:BR$1651)</f>
        <v>8</v>
      </c>
      <c r="N251" s="66">
        <f ca="1">L251*100/B251</f>
        <v>72.727272727272734</v>
      </c>
      <c r="O251" s="67" t="s">
        <v>61</v>
      </c>
    </row>
    <row r="252" spans="1:15" ht="31.2" x14ac:dyDescent="0.35">
      <c r="A252" s="40" t="s">
        <v>53</v>
      </c>
      <c r="B252" s="60">
        <f>SUM(РД!CA$1616:CA$1651)</f>
        <v>11</v>
      </c>
      <c r="C252" s="75" t="s">
        <v>62</v>
      </c>
      <c r="D252" s="62">
        <f ca="1" xml:space="preserve"> SUM(РД!BT$1616:BT$1651)</f>
        <v>11</v>
      </c>
      <c r="E252" s="74" t="s">
        <v>40</v>
      </c>
      <c r="F252" s="64">
        <f ca="1" xml:space="preserve"> SUM(РД!BU$1616:BU$1651)</f>
        <v>10</v>
      </c>
      <c r="G252" s="74" t="s">
        <v>24</v>
      </c>
      <c r="H252" s="65">
        <f ca="1" xml:space="preserve"> SUM(РД!BV$1616:BV$1651)</f>
        <v>1</v>
      </c>
      <c r="I252" s="74" t="s">
        <v>27</v>
      </c>
      <c r="J252" s="65">
        <f ca="1" xml:space="preserve"> SUM(РД!BW$1616:BW$1651)</f>
        <v>0</v>
      </c>
      <c r="K252" s="74" t="s">
        <v>49</v>
      </c>
      <c r="L252" s="187">
        <f ca="1" xml:space="preserve"> SUM(РД!BX$1616:BX$1651)</f>
        <v>0</v>
      </c>
      <c r="N252" s="69">
        <f ca="1">(L252*100)/B252</f>
        <v>0</v>
      </c>
      <c r="O252" s="67" t="s">
        <v>61</v>
      </c>
    </row>
    <row r="253" spans="1:15" ht="23.4" x14ac:dyDescent="0.45">
      <c r="A253" s="73"/>
      <c r="B253" s="32"/>
      <c r="C253" s="31" t="s">
        <v>505</v>
      </c>
      <c r="D253" s="184"/>
      <c r="E253" s="184"/>
      <c r="F253" s="184"/>
      <c r="G253" s="184"/>
      <c r="H253" s="73"/>
      <c r="I253" s="186"/>
      <c r="J253" s="73"/>
      <c r="K253" s="186"/>
      <c r="L253" s="73"/>
      <c r="N253" s="70"/>
    </row>
    <row r="254" spans="1:15" ht="36" x14ac:dyDescent="0.3">
      <c r="A254" s="59" t="s">
        <v>59</v>
      </c>
      <c r="B254" s="60">
        <f>SUM(РД!BZ$1653:BZ$1693)</f>
        <v>10</v>
      </c>
      <c r="C254" s="183" t="s">
        <v>1341</v>
      </c>
      <c r="D254" s="62">
        <f ca="1" xml:space="preserve"> SUM(РД!BK$1653:BK$1693)</f>
        <v>10</v>
      </c>
      <c r="E254" s="74" t="s">
        <v>40</v>
      </c>
      <c r="F254" s="64">
        <f ca="1" xml:space="preserve"> SUM(РД!BM$1653:BM$1693)</f>
        <v>0</v>
      </c>
      <c r="G254" s="74" t="s">
        <v>24</v>
      </c>
      <c r="H254" s="65">
        <f ca="1" xml:space="preserve"> SUM(РД!BP$1653:BP$1693)</f>
        <v>0</v>
      </c>
      <c r="I254" s="74" t="s">
        <v>27</v>
      </c>
      <c r="J254" s="65">
        <f ca="1" xml:space="preserve"> SUM(РД!BQ$1653:BQ$1693)</f>
        <v>0</v>
      </c>
      <c r="K254" s="74" t="s">
        <v>49</v>
      </c>
      <c r="L254" s="187">
        <f ca="1" xml:space="preserve"> SUM(РД!BS$1653:BS$1693)</f>
        <v>10</v>
      </c>
      <c r="N254" s="66">
        <f ca="1">(L254*100)/B254</f>
        <v>100</v>
      </c>
      <c r="O254" s="67" t="s">
        <v>61</v>
      </c>
    </row>
    <row r="255" spans="1:15" ht="36" x14ac:dyDescent="0.3">
      <c r="A255" s="59" t="s">
        <v>44</v>
      </c>
      <c r="B255" s="60">
        <f>SUM(РД!BY$1653:BY$1693)</f>
        <v>10</v>
      </c>
      <c r="C255" s="183" t="s">
        <v>1340</v>
      </c>
      <c r="D255" s="62">
        <f ca="1" xml:space="preserve"> SUM(РД!BJ$1653:BJ$1693)</f>
        <v>10</v>
      </c>
      <c r="E255" s="74" t="s">
        <v>40</v>
      </c>
      <c r="F255" s="64">
        <f ca="1" xml:space="preserve"> SUM(РД!BL$1653:BL$1693)</f>
        <v>0</v>
      </c>
      <c r="G255" s="74" t="s">
        <v>24</v>
      </c>
      <c r="H255" s="65">
        <f ca="1" xml:space="preserve"> SUM(РД!BN$1653:BN$1693)</f>
        <v>0</v>
      </c>
      <c r="I255" s="74" t="s">
        <v>27</v>
      </c>
      <c r="J255" s="65">
        <f ca="1" xml:space="preserve"> SUM(РД!BO$1653:BO$1693)</f>
        <v>0</v>
      </c>
      <c r="K255" s="74" t="s">
        <v>49</v>
      </c>
      <c r="L255" s="187">
        <f ca="1" xml:space="preserve"> SUM(РД!BR$1653:BR$1693)</f>
        <v>10</v>
      </c>
      <c r="N255" s="66">
        <f ca="1">L255*100/B255</f>
        <v>100</v>
      </c>
      <c r="O255" s="67" t="s">
        <v>61</v>
      </c>
    </row>
    <row r="256" spans="1:15" ht="31.2" x14ac:dyDescent="0.35">
      <c r="A256" s="40" t="s">
        <v>53</v>
      </c>
      <c r="B256" s="60">
        <f>SUM(РД!CA$1653:CA$1693)</f>
        <v>10</v>
      </c>
      <c r="C256" s="75" t="s">
        <v>62</v>
      </c>
      <c r="D256" s="62">
        <f ca="1" xml:space="preserve"> SUM(РД!BT$1653:BT$1693)</f>
        <v>10</v>
      </c>
      <c r="E256" s="74" t="s">
        <v>40</v>
      </c>
      <c r="F256" s="64">
        <f ca="1" xml:space="preserve"> SUM(РД!BU$1653:BU$1693)</f>
        <v>0</v>
      </c>
      <c r="G256" s="74" t="s">
        <v>24</v>
      </c>
      <c r="H256" s="65">
        <f ca="1" xml:space="preserve"> SUM(РД!BV$1653:BV$1693)</f>
        <v>0</v>
      </c>
      <c r="I256" s="74" t="s">
        <v>27</v>
      </c>
      <c r="J256" s="65">
        <f ca="1" xml:space="preserve"> SUM(РД!BW$1653:BW$1693)</f>
        <v>0</v>
      </c>
      <c r="K256" s="74" t="s">
        <v>49</v>
      </c>
      <c r="L256" s="187">
        <f ca="1" xml:space="preserve"> SUM(РД!BX$1653:BX$1693)</f>
        <v>10</v>
      </c>
      <c r="N256" s="69">
        <f ca="1">(L256*100)/B256</f>
        <v>100</v>
      </c>
      <c r="O256" s="67" t="s">
        <v>61</v>
      </c>
    </row>
    <row r="257" spans="1:15" ht="23.4" x14ac:dyDescent="0.45">
      <c r="A257" s="73"/>
      <c r="B257" s="32"/>
      <c r="C257" s="31" t="s">
        <v>169</v>
      </c>
      <c r="D257" s="184"/>
      <c r="E257" s="184"/>
      <c r="F257" s="184"/>
      <c r="G257" s="184"/>
      <c r="H257" s="73"/>
      <c r="I257" s="186"/>
      <c r="J257" s="73"/>
      <c r="K257" s="186"/>
      <c r="L257" s="73"/>
      <c r="N257" s="70"/>
    </row>
    <row r="258" spans="1:15" ht="36" x14ac:dyDescent="0.3">
      <c r="A258" s="59" t="s">
        <v>59</v>
      </c>
      <c r="B258" s="60">
        <f>SUM(РД!BZ$1697:BZ$1700)</f>
        <v>1</v>
      </c>
      <c r="C258" s="183" t="s">
        <v>1341</v>
      </c>
      <c r="D258" s="62">
        <f ca="1" xml:space="preserve"> SUM(РД!BK$1697:BK$1700)</f>
        <v>1</v>
      </c>
      <c r="E258" s="74" t="s">
        <v>40</v>
      </c>
      <c r="F258" s="64">
        <f ca="1" xml:space="preserve"> SUM(РД!BM$1697:BM$1700)</f>
        <v>0</v>
      </c>
      <c r="G258" s="74" t="s">
        <v>24</v>
      </c>
      <c r="H258" s="65">
        <f ca="1" xml:space="preserve"> SUM(РД!BP$1697:BP$1700)</f>
        <v>0</v>
      </c>
      <c r="I258" s="74" t="s">
        <v>27</v>
      </c>
      <c r="J258" s="65">
        <f ca="1" xml:space="preserve"> SUM(РД!BQ$1697:BQ$1700)</f>
        <v>0</v>
      </c>
      <c r="K258" s="74" t="s">
        <v>49</v>
      </c>
      <c r="L258" s="187">
        <f ca="1" xml:space="preserve"> SUM(РД!BS$1697:BS$1700)</f>
        <v>1</v>
      </c>
      <c r="N258" s="66">
        <f ca="1">(L258*100)/B258</f>
        <v>100</v>
      </c>
      <c r="O258" s="67" t="s">
        <v>61</v>
      </c>
    </row>
    <row r="259" spans="1:15" ht="36" x14ac:dyDescent="0.3">
      <c r="A259" s="59" t="s">
        <v>44</v>
      </c>
      <c r="B259" s="60">
        <f>SUM(РД!BY$1697:BY$1700)</f>
        <v>1</v>
      </c>
      <c r="C259" s="183" t="s">
        <v>1340</v>
      </c>
      <c r="D259" s="62">
        <f ca="1" xml:space="preserve"> SUM(РД!BJ$1697:BJ$1700)</f>
        <v>1</v>
      </c>
      <c r="E259" s="74" t="s">
        <v>40</v>
      </c>
      <c r="F259" s="64">
        <f ca="1" xml:space="preserve"> SUM(РД!BL$1697:BL$1700)</f>
        <v>0</v>
      </c>
      <c r="G259" s="74" t="s">
        <v>24</v>
      </c>
      <c r="H259" s="65">
        <f ca="1" xml:space="preserve"> SUM(РД!BN$1697:BN$1700)</f>
        <v>0</v>
      </c>
      <c r="I259" s="74" t="s">
        <v>27</v>
      </c>
      <c r="J259" s="65">
        <f ca="1" xml:space="preserve"> SUM(РД!BO$1697:BO$1700)</f>
        <v>0</v>
      </c>
      <c r="K259" s="74" t="s">
        <v>49</v>
      </c>
      <c r="L259" s="187">
        <f ca="1" xml:space="preserve"> SUM(РД!BR$1697:BR$1700)</f>
        <v>1</v>
      </c>
      <c r="N259" s="66">
        <f ca="1">L259*100/B259</f>
        <v>100</v>
      </c>
      <c r="O259" s="67" t="s">
        <v>61</v>
      </c>
    </row>
    <row r="260" spans="1:15" ht="31.2" x14ac:dyDescent="0.35">
      <c r="A260" s="40" t="s">
        <v>53</v>
      </c>
      <c r="B260" s="60">
        <f>SUM(РД!CA$1697:CA$1700)</f>
        <v>1</v>
      </c>
      <c r="C260" s="75" t="s">
        <v>62</v>
      </c>
      <c r="D260" s="62">
        <f ca="1" xml:space="preserve"> SUM(РД!BT$1697:BT$1700)</f>
        <v>1</v>
      </c>
      <c r="E260" s="74" t="s">
        <v>40</v>
      </c>
      <c r="F260" s="64">
        <f ca="1" xml:space="preserve"> SUM(РД!BU$1697:BU$1700)</f>
        <v>0</v>
      </c>
      <c r="G260" s="74" t="s">
        <v>24</v>
      </c>
      <c r="H260" s="65">
        <f ca="1" xml:space="preserve"> SUM(РД!BV$1697:BV$1700)</f>
        <v>1</v>
      </c>
      <c r="I260" s="74" t="s">
        <v>27</v>
      </c>
      <c r="J260" s="65">
        <f ca="1" xml:space="preserve"> SUM(РД!BW$1697:BW$1700)</f>
        <v>0</v>
      </c>
      <c r="K260" s="74" t="s">
        <v>49</v>
      </c>
      <c r="L260" s="187">
        <f ca="1" xml:space="preserve"> SUM(РД!BX$1697:BX$1700)</f>
        <v>0</v>
      </c>
      <c r="N260" s="69">
        <f ca="1">(L260*100)/B260</f>
        <v>0</v>
      </c>
      <c r="O260" s="67" t="s">
        <v>61</v>
      </c>
    </row>
    <row r="261" spans="1:15" ht="23.4" x14ac:dyDescent="0.45">
      <c r="A261" s="73"/>
      <c r="B261" s="32"/>
      <c r="C261" s="31" t="s">
        <v>70</v>
      </c>
      <c r="D261" s="184"/>
      <c r="E261" s="184"/>
      <c r="F261" s="184"/>
      <c r="G261" s="184"/>
      <c r="H261" s="73"/>
      <c r="I261" s="186"/>
      <c r="J261" s="73"/>
      <c r="K261" s="186"/>
      <c r="L261" s="73"/>
      <c r="N261" s="70"/>
    </row>
    <row r="262" spans="1:15" ht="36" x14ac:dyDescent="0.3">
      <c r="A262" s="59" t="s">
        <v>59</v>
      </c>
      <c r="B262" s="60">
        <f>SUM(РД!BZ$1701:BZ$1805)</f>
        <v>15</v>
      </c>
      <c r="C262" s="183" t="s">
        <v>1341</v>
      </c>
      <c r="D262" s="62">
        <f ca="1" xml:space="preserve"> SUM(РД!BK$1701:BK$1805)</f>
        <v>15</v>
      </c>
      <c r="E262" s="74" t="s">
        <v>40</v>
      </c>
      <c r="F262" s="64">
        <f ca="1" xml:space="preserve"> SUM(РД!BM$1701:BM$1805)</f>
        <v>0</v>
      </c>
      <c r="G262" s="74" t="s">
        <v>24</v>
      </c>
      <c r="H262" s="65">
        <f ca="1" xml:space="preserve"> SUM(РД!BP$1701:BP$1805)</f>
        <v>3</v>
      </c>
      <c r="I262" s="74" t="s">
        <v>27</v>
      </c>
      <c r="J262" s="65">
        <f ca="1" xml:space="preserve"> SUM(РД!BQ$1701:BQ$1805)</f>
        <v>2</v>
      </c>
      <c r="K262" s="74" t="s">
        <v>49</v>
      </c>
      <c r="L262" s="187">
        <f ca="1" xml:space="preserve"> SUM(РД!BS$1701:BS$1805)</f>
        <v>10</v>
      </c>
      <c r="N262" s="66">
        <f ca="1">(L262*100)/B262</f>
        <v>66.666666666666671</v>
      </c>
      <c r="O262" s="67" t="s">
        <v>61</v>
      </c>
    </row>
    <row r="263" spans="1:15" ht="36" x14ac:dyDescent="0.3">
      <c r="A263" s="59" t="s">
        <v>44</v>
      </c>
      <c r="B263" s="60">
        <f>SUM(РД!BY$1701:BY$1805)</f>
        <v>17</v>
      </c>
      <c r="C263" s="183" t="s">
        <v>1340</v>
      </c>
      <c r="D263" s="62">
        <f ca="1" xml:space="preserve"> SUM(РД!BJ$1701:BJ$1805)</f>
        <v>17</v>
      </c>
      <c r="E263" s="74" t="s">
        <v>40</v>
      </c>
      <c r="F263" s="64">
        <f ca="1" xml:space="preserve"> SUM(РД!BL$1701:BL$1805)</f>
        <v>0</v>
      </c>
      <c r="G263" s="74" t="s">
        <v>24</v>
      </c>
      <c r="H263" s="65">
        <f ca="1" xml:space="preserve"> SUM(РД!BN$1701:BN$1805)</f>
        <v>3</v>
      </c>
      <c r="I263" s="74" t="s">
        <v>27</v>
      </c>
      <c r="J263" s="65">
        <f ca="1" xml:space="preserve"> SUM(РД!BO$1701:BO$1805)</f>
        <v>2</v>
      </c>
      <c r="K263" s="74" t="s">
        <v>49</v>
      </c>
      <c r="L263" s="187">
        <f ca="1" xml:space="preserve"> SUM(РД!BR$1701:BR$1805)</f>
        <v>10</v>
      </c>
      <c r="N263" s="66">
        <f ca="1">L263*100/B263</f>
        <v>58.823529411764703</v>
      </c>
      <c r="O263" s="67" t="s">
        <v>61</v>
      </c>
    </row>
    <row r="264" spans="1:15" ht="31.2" x14ac:dyDescent="0.35">
      <c r="A264" s="40" t="s">
        <v>53</v>
      </c>
      <c r="B264" s="60">
        <f>SUM(РД!CA$1701:CA$1805)</f>
        <v>18</v>
      </c>
      <c r="C264" s="75" t="s">
        <v>62</v>
      </c>
      <c r="D264" s="62">
        <f ca="1" xml:space="preserve"> SUM(РД!BT$1701:BT$1805)</f>
        <v>18</v>
      </c>
      <c r="E264" s="74" t="s">
        <v>40</v>
      </c>
      <c r="F264" s="64">
        <f ca="1" xml:space="preserve"> SUM(РД!BU$1701:BU$1805)</f>
        <v>4</v>
      </c>
      <c r="G264" s="74" t="s">
        <v>24</v>
      </c>
      <c r="H264" s="65">
        <f ca="1" xml:space="preserve"> SUM(РД!BV$1701:BV$1805)</f>
        <v>10</v>
      </c>
      <c r="I264" s="74" t="s">
        <v>27</v>
      </c>
      <c r="J264" s="65">
        <f ca="1" xml:space="preserve"> SUM(РД!BW$1701:BW$1805)</f>
        <v>2</v>
      </c>
      <c r="K264" s="74" t="s">
        <v>49</v>
      </c>
      <c r="L264" s="187">
        <f ca="1" xml:space="preserve"> SUM(РД!BX$1701:BX$1805)</f>
        <v>2</v>
      </c>
      <c r="N264" s="69">
        <f ca="1">(L264*100)/B264</f>
        <v>11.111111111111111</v>
      </c>
      <c r="O264" s="67" t="s">
        <v>61</v>
      </c>
    </row>
    <row r="265" spans="1:15" ht="23.4" x14ac:dyDescent="0.45">
      <c r="A265" s="73"/>
      <c r="B265" s="32"/>
      <c r="C265" s="31" t="s">
        <v>363</v>
      </c>
      <c r="D265" s="184"/>
      <c r="E265" s="184"/>
      <c r="F265" s="184"/>
      <c r="G265" s="184"/>
      <c r="H265" s="73"/>
      <c r="I265" s="186"/>
      <c r="J265" s="73"/>
      <c r="K265" s="186"/>
      <c r="L265" s="73"/>
      <c r="N265" s="70"/>
    </row>
    <row r="266" spans="1:15" ht="36" x14ac:dyDescent="0.3">
      <c r="A266" s="59" t="s">
        <v>59</v>
      </c>
      <c r="B266" s="60">
        <f>SUM(РД!BZ$1818:BZ$1825)</f>
        <v>2</v>
      </c>
      <c r="C266" s="183" t="s">
        <v>1341</v>
      </c>
      <c r="D266" s="62">
        <f ca="1" xml:space="preserve"> SUM(РД!BK$1818:BK$1825)</f>
        <v>2</v>
      </c>
      <c r="E266" s="74" t="s">
        <v>40</v>
      </c>
      <c r="F266" s="64">
        <f ca="1" xml:space="preserve"> SUM(РД!BM$1818:BM$1825)</f>
        <v>0</v>
      </c>
      <c r="G266" s="74" t="s">
        <v>24</v>
      </c>
      <c r="H266" s="65">
        <f ca="1" xml:space="preserve"> SUM(РД!BP$1818:BP$1825)</f>
        <v>0</v>
      </c>
      <c r="I266" s="74" t="s">
        <v>27</v>
      </c>
      <c r="J266" s="65">
        <f ca="1" xml:space="preserve"> SUM(РД!BQ$1818:BQ$1825)</f>
        <v>0</v>
      </c>
      <c r="K266" s="74" t="s">
        <v>49</v>
      </c>
      <c r="L266" s="187">
        <f ca="1" xml:space="preserve"> SUM(РД!BS$1818:BS$1825)</f>
        <v>2</v>
      </c>
      <c r="N266" s="66">
        <f ca="1">(L266*100)/B266</f>
        <v>100</v>
      </c>
      <c r="O266" s="67" t="s">
        <v>61</v>
      </c>
    </row>
    <row r="267" spans="1:15" ht="36" x14ac:dyDescent="0.3">
      <c r="A267" s="59" t="s">
        <v>44</v>
      </c>
      <c r="B267" s="60">
        <f>SUM(РД!BY$1818:BY$1825)</f>
        <v>2</v>
      </c>
      <c r="C267" s="183" t="s">
        <v>1340</v>
      </c>
      <c r="D267" s="62">
        <f ca="1" xml:space="preserve"> SUM(РД!BJ$1818:BJ$1825)</f>
        <v>2</v>
      </c>
      <c r="E267" s="74" t="s">
        <v>40</v>
      </c>
      <c r="F267" s="64">
        <f ca="1" xml:space="preserve"> SUM(РД!BL$1818:BL$1825)</f>
        <v>0</v>
      </c>
      <c r="G267" s="74" t="s">
        <v>24</v>
      </c>
      <c r="H267" s="65">
        <f ca="1" xml:space="preserve"> SUM(РД!BN$1818:BN$1825)</f>
        <v>0</v>
      </c>
      <c r="I267" s="74" t="s">
        <v>27</v>
      </c>
      <c r="J267" s="65">
        <f ca="1" xml:space="preserve"> SUM(РД!BO$1818:BO$1825)</f>
        <v>0</v>
      </c>
      <c r="K267" s="74" t="s">
        <v>49</v>
      </c>
      <c r="L267" s="187">
        <f ca="1" xml:space="preserve"> SUM(РД!BR$1818:BR$1825)</f>
        <v>2</v>
      </c>
      <c r="N267" s="66">
        <f ca="1">L267*100/B267</f>
        <v>100</v>
      </c>
      <c r="O267" s="67" t="s">
        <v>61</v>
      </c>
    </row>
    <row r="268" spans="1:15" ht="31.2" x14ac:dyDescent="0.35">
      <c r="A268" s="40" t="s">
        <v>53</v>
      </c>
      <c r="B268" s="60">
        <f>SUM(РД!CA$1818:CA$1825)</f>
        <v>2</v>
      </c>
      <c r="C268" s="75" t="s">
        <v>62</v>
      </c>
      <c r="D268" s="62">
        <f ca="1" xml:space="preserve"> SUM(РД!BT$1818:BT$1825)</f>
        <v>2</v>
      </c>
      <c r="E268" s="74" t="s">
        <v>40</v>
      </c>
      <c r="F268" s="64">
        <f ca="1" xml:space="preserve"> SUM(РД!BU$1818:BU$1825)</f>
        <v>0</v>
      </c>
      <c r="G268" s="74" t="s">
        <v>24</v>
      </c>
      <c r="H268" s="65">
        <f ca="1" xml:space="preserve"> SUM(РД!BV$1818:BV$1825)</f>
        <v>2</v>
      </c>
      <c r="I268" s="74" t="s">
        <v>27</v>
      </c>
      <c r="J268" s="65">
        <f ca="1" xml:space="preserve"> SUM(РД!BW$1818:BW$1825)</f>
        <v>0</v>
      </c>
      <c r="K268" s="74" t="s">
        <v>49</v>
      </c>
      <c r="L268" s="187">
        <f ca="1" xml:space="preserve"> SUM(РД!BX$1818:BX$1825)</f>
        <v>0</v>
      </c>
      <c r="N268" s="69">
        <f ca="1">(L268*100)/B268</f>
        <v>0</v>
      </c>
      <c r="O268" s="67" t="s">
        <v>61</v>
      </c>
    </row>
    <row r="269" spans="1:15" ht="23.4" x14ac:dyDescent="0.45">
      <c r="A269" s="73"/>
      <c r="B269" s="32"/>
      <c r="C269" s="31" t="s">
        <v>525</v>
      </c>
      <c r="D269" s="184"/>
      <c r="E269" s="184"/>
      <c r="F269" s="184"/>
      <c r="G269" s="184"/>
      <c r="H269" s="73"/>
      <c r="I269" s="186"/>
      <c r="J269" s="73"/>
      <c r="K269" s="186"/>
      <c r="L269" s="73"/>
      <c r="N269" s="70"/>
    </row>
    <row r="270" spans="1:15" ht="36" x14ac:dyDescent="0.3">
      <c r="A270" s="59" t="s">
        <v>59</v>
      </c>
      <c r="B270" s="60">
        <f>SUM(РД!BZ$1826:BZ$1829)</f>
        <v>1</v>
      </c>
      <c r="C270" s="183" t="s">
        <v>1341</v>
      </c>
      <c r="D270" s="62">
        <f ca="1" xml:space="preserve"> SUM(РД!BK$1826:BK$1829)</f>
        <v>1</v>
      </c>
      <c r="E270" s="74" t="s">
        <v>40</v>
      </c>
      <c r="F270" s="64">
        <f ca="1" xml:space="preserve"> SUM(РД!BM$1826:BM$1829)</f>
        <v>0</v>
      </c>
      <c r="G270" s="74" t="s">
        <v>24</v>
      </c>
      <c r="H270" s="65">
        <f ca="1" xml:space="preserve"> SUM(РД!BP$1826:BP$1829)</f>
        <v>0</v>
      </c>
      <c r="I270" s="74" t="s">
        <v>27</v>
      </c>
      <c r="J270" s="65">
        <f ca="1" xml:space="preserve"> SUM(РД!BQ$1826:BQ$1829)</f>
        <v>0</v>
      </c>
      <c r="K270" s="74" t="s">
        <v>49</v>
      </c>
      <c r="L270" s="187">
        <f ca="1" xml:space="preserve"> SUM(РД!BS$1826:BS$1829)</f>
        <v>1</v>
      </c>
      <c r="N270" s="66">
        <f ca="1">(L270*100)/B270</f>
        <v>100</v>
      </c>
      <c r="O270" s="67" t="s">
        <v>61</v>
      </c>
    </row>
    <row r="271" spans="1:15" ht="36" x14ac:dyDescent="0.3">
      <c r="A271" s="59" t="s">
        <v>44</v>
      </c>
      <c r="B271" s="60">
        <f>SUM(РД!BY$1826:BY$1829)</f>
        <v>1</v>
      </c>
      <c r="C271" s="183" t="s">
        <v>1340</v>
      </c>
      <c r="D271" s="62">
        <f ca="1" xml:space="preserve"> SUM(РД!BJ$1826:BJ$1829)</f>
        <v>1</v>
      </c>
      <c r="E271" s="74" t="s">
        <v>40</v>
      </c>
      <c r="F271" s="64">
        <f ca="1" xml:space="preserve"> SUM(РД!BL$1826:BL$1829)</f>
        <v>0</v>
      </c>
      <c r="G271" s="74" t="s">
        <v>24</v>
      </c>
      <c r="H271" s="65">
        <f ca="1" xml:space="preserve"> SUM(РД!BN$1826:BN$1829)</f>
        <v>0</v>
      </c>
      <c r="I271" s="74" t="s">
        <v>27</v>
      </c>
      <c r="J271" s="65">
        <f ca="1" xml:space="preserve"> SUM(РД!BO$1826:BO$1829)</f>
        <v>0</v>
      </c>
      <c r="K271" s="74" t="s">
        <v>49</v>
      </c>
      <c r="L271" s="187">
        <f ca="1" xml:space="preserve"> SUM(РД!BR$1826:BR$1829)</f>
        <v>1</v>
      </c>
      <c r="N271" s="66">
        <f ca="1">L271*100/B271</f>
        <v>100</v>
      </c>
      <c r="O271" s="67" t="s">
        <v>61</v>
      </c>
    </row>
    <row r="272" spans="1:15" ht="31.2" x14ac:dyDescent="0.35">
      <c r="A272" s="40" t="s">
        <v>53</v>
      </c>
      <c r="B272" s="60">
        <f>SUM(РД!CA$1826:CA$1829)</f>
        <v>2</v>
      </c>
      <c r="C272" s="75" t="s">
        <v>62</v>
      </c>
      <c r="D272" s="62">
        <f ca="1" xml:space="preserve"> SUM(РД!BT$1826:BT$1829)</f>
        <v>2</v>
      </c>
      <c r="E272" s="74" t="s">
        <v>40</v>
      </c>
      <c r="F272" s="64">
        <f ca="1" xml:space="preserve"> SUM(РД!BU$1826:BU$1829)</f>
        <v>0</v>
      </c>
      <c r="G272" s="74" t="s">
        <v>24</v>
      </c>
      <c r="H272" s="65">
        <f ca="1" xml:space="preserve"> SUM(РД!BV$1826:BV$1829)</f>
        <v>2</v>
      </c>
      <c r="I272" s="74" t="s">
        <v>27</v>
      </c>
      <c r="J272" s="65">
        <f ca="1" xml:space="preserve"> SUM(РД!BW$1826:BW$1829)</f>
        <v>0</v>
      </c>
      <c r="K272" s="74" t="s">
        <v>49</v>
      </c>
      <c r="L272" s="187">
        <f ca="1" xml:space="preserve"> SUM(РД!BX$1826:BX$1829)</f>
        <v>0</v>
      </c>
      <c r="N272" s="69">
        <f ca="1">(L272*100)/B272</f>
        <v>0</v>
      </c>
      <c r="O272" s="67" t="s">
        <v>61</v>
      </c>
    </row>
    <row r="273" spans="1:15" ht="23.4" x14ac:dyDescent="0.45">
      <c r="A273" s="73"/>
      <c r="B273" s="32"/>
      <c r="C273" s="31" t="s">
        <v>90</v>
      </c>
      <c r="D273" s="184"/>
      <c r="E273" s="184"/>
      <c r="F273" s="184"/>
      <c r="G273" s="184"/>
      <c r="H273" s="73"/>
      <c r="I273" s="186"/>
      <c r="J273" s="73"/>
      <c r="K273" s="186"/>
      <c r="L273" s="73"/>
      <c r="N273" s="70"/>
    </row>
    <row r="274" spans="1:15" ht="36" x14ac:dyDescent="0.3">
      <c r="A274" s="59" t="s">
        <v>59</v>
      </c>
      <c r="B274" s="60">
        <f>SUM(РД!BZ$1830:BZ$1917)</f>
        <v>15</v>
      </c>
      <c r="C274" s="183" t="s">
        <v>1341</v>
      </c>
      <c r="D274" s="62">
        <f ca="1" xml:space="preserve"> SUM(РД!BK$1830:BK$1917)</f>
        <v>15</v>
      </c>
      <c r="E274" s="74" t="s">
        <v>40</v>
      </c>
      <c r="F274" s="64">
        <f ca="1" xml:space="preserve"> SUM(РД!BM$1830:BM$1917)</f>
        <v>0</v>
      </c>
      <c r="G274" s="74" t="s">
        <v>24</v>
      </c>
      <c r="H274" s="65">
        <f ca="1" xml:space="preserve"> SUM(РД!BP$1830:BP$1917)</f>
        <v>0</v>
      </c>
      <c r="I274" s="74" t="s">
        <v>27</v>
      </c>
      <c r="J274" s="65">
        <f ca="1" xml:space="preserve"> SUM(РД!BQ$1830:BQ$1917)</f>
        <v>2</v>
      </c>
      <c r="K274" s="74" t="s">
        <v>49</v>
      </c>
      <c r="L274" s="187">
        <f ca="1" xml:space="preserve"> SUM(РД!BS$1830:BS$1917)</f>
        <v>13</v>
      </c>
      <c r="N274" s="66">
        <f ca="1">(L274*100)/B274</f>
        <v>86.666666666666671</v>
      </c>
      <c r="O274" s="67" t="s">
        <v>61</v>
      </c>
    </row>
    <row r="275" spans="1:15" ht="36" x14ac:dyDescent="0.3">
      <c r="A275" s="59" t="s">
        <v>44</v>
      </c>
      <c r="B275" s="60">
        <f>SUM(РД!BY$1830:BY$1917)</f>
        <v>15</v>
      </c>
      <c r="C275" s="183" t="s">
        <v>1340</v>
      </c>
      <c r="D275" s="62">
        <f ca="1" xml:space="preserve"> SUM(РД!BJ$1830:BJ$1917)</f>
        <v>15</v>
      </c>
      <c r="E275" s="74" t="s">
        <v>40</v>
      </c>
      <c r="F275" s="64">
        <f ca="1" xml:space="preserve"> SUM(РД!BL$1830:BL$1917)</f>
        <v>0</v>
      </c>
      <c r="G275" s="74" t="s">
        <v>24</v>
      </c>
      <c r="H275" s="65">
        <f ca="1" xml:space="preserve"> SUM(РД!BN$1830:BN$1917)</f>
        <v>0</v>
      </c>
      <c r="I275" s="74" t="s">
        <v>27</v>
      </c>
      <c r="J275" s="65">
        <f ca="1" xml:space="preserve"> SUM(РД!BO$1830:BO$1917)</f>
        <v>2</v>
      </c>
      <c r="K275" s="74" t="s">
        <v>49</v>
      </c>
      <c r="L275" s="187">
        <f ca="1" xml:space="preserve"> SUM(РД!BR$1830:BR$1917)</f>
        <v>13</v>
      </c>
      <c r="N275" s="66">
        <f ca="1">L275*100/B275</f>
        <v>86.666666666666671</v>
      </c>
      <c r="O275" s="67" t="s">
        <v>61</v>
      </c>
    </row>
    <row r="276" spans="1:15" ht="31.2" x14ac:dyDescent="0.35">
      <c r="A276" s="40" t="s">
        <v>53</v>
      </c>
      <c r="B276" s="60">
        <f>SUM(РД!CA$1830:CA$1917)</f>
        <v>15</v>
      </c>
      <c r="C276" s="75" t="s">
        <v>62</v>
      </c>
      <c r="D276" s="62">
        <f ca="1" xml:space="preserve"> SUM(РД!BT$1830:BT$1917)</f>
        <v>15</v>
      </c>
      <c r="E276" s="74" t="s">
        <v>40</v>
      </c>
      <c r="F276" s="64">
        <f ca="1" xml:space="preserve"> SUM(РД!BU$1830:BU$1917)</f>
        <v>1</v>
      </c>
      <c r="G276" s="74" t="s">
        <v>24</v>
      </c>
      <c r="H276" s="65">
        <f ca="1" xml:space="preserve"> SUM(РД!BV$1830:BV$1917)</f>
        <v>13</v>
      </c>
      <c r="I276" s="74" t="s">
        <v>27</v>
      </c>
      <c r="J276" s="65">
        <f ca="1" xml:space="preserve"> SUM(РД!BW$1830:BW$1917)</f>
        <v>0</v>
      </c>
      <c r="K276" s="74" t="s">
        <v>49</v>
      </c>
      <c r="L276" s="187">
        <f ca="1" xml:space="preserve"> SUM(РД!BX$1830:BX$1917)</f>
        <v>1</v>
      </c>
      <c r="N276" s="69">
        <f ca="1">(L276*100)/B276</f>
        <v>6.666666666666667</v>
      </c>
      <c r="O276" s="67" t="s">
        <v>61</v>
      </c>
    </row>
    <row r="277" spans="1:15" ht="23.4" x14ac:dyDescent="0.45">
      <c r="A277" s="73"/>
      <c r="B277" s="32"/>
      <c r="C277" s="31" t="s">
        <v>527</v>
      </c>
      <c r="D277" s="184"/>
      <c r="E277" s="184"/>
      <c r="F277" s="184"/>
      <c r="G277" s="184"/>
      <c r="H277" s="73"/>
      <c r="I277" s="186"/>
      <c r="J277" s="73"/>
      <c r="K277" s="186"/>
      <c r="L277" s="73"/>
      <c r="N277" s="70"/>
    </row>
    <row r="278" spans="1:15" ht="36" x14ac:dyDescent="0.3">
      <c r="A278" s="59" t="s">
        <v>59</v>
      </c>
      <c r="B278" s="60">
        <f>SUM(РД!BZ$1921:BZ$1924)</f>
        <v>1</v>
      </c>
      <c r="C278" s="183" t="s">
        <v>1341</v>
      </c>
      <c r="D278" s="62">
        <f ca="1" xml:space="preserve"> SUM(РД!BK$1921:BK$1924)</f>
        <v>1</v>
      </c>
      <c r="E278" s="74" t="s">
        <v>40</v>
      </c>
      <c r="F278" s="64">
        <f ca="1" xml:space="preserve"> SUM(РД!BM$1921:BM$1924)</f>
        <v>0</v>
      </c>
      <c r="G278" s="74" t="s">
        <v>24</v>
      </c>
      <c r="H278" s="65">
        <f ca="1" xml:space="preserve"> SUM(РД!BP$1921:BP$1924)</f>
        <v>0</v>
      </c>
      <c r="I278" s="74" t="s">
        <v>27</v>
      </c>
      <c r="J278" s="65">
        <f ca="1" xml:space="preserve"> SUM(РД!BQ$1921:BQ$1924)</f>
        <v>0</v>
      </c>
      <c r="K278" s="74" t="s">
        <v>49</v>
      </c>
      <c r="L278" s="187">
        <f ca="1" xml:space="preserve"> SUM(РД!BS$1921:BS$1924)</f>
        <v>1</v>
      </c>
      <c r="N278" s="66">
        <f ca="1">(L278*100)/B278</f>
        <v>100</v>
      </c>
      <c r="O278" s="67" t="s">
        <v>61</v>
      </c>
    </row>
    <row r="279" spans="1:15" ht="36" x14ac:dyDescent="0.3">
      <c r="A279" s="59" t="s">
        <v>44</v>
      </c>
      <c r="B279" s="60">
        <f>SUM(РД!BY$1921:BY$1924)</f>
        <v>1</v>
      </c>
      <c r="C279" s="183" t="s">
        <v>1340</v>
      </c>
      <c r="D279" s="62">
        <f ca="1" xml:space="preserve"> SUM(РД!BJ$1921:BJ$1924)</f>
        <v>1</v>
      </c>
      <c r="E279" s="74" t="s">
        <v>40</v>
      </c>
      <c r="F279" s="64">
        <f ca="1" xml:space="preserve"> SUM(РД!BL$1921:BL$1924)</f>
        <v>0</v>
      </c>
      <c r="G279" s="74" t="s">
        <v>24</v>
      </c>
      <c r="H279" s="65">
        <f ca="1" xml:space="preserve"> SUM(РД!BN$1921:BN$1924)</f>
        <v>0</v>
      </c>
      <c r="I279" s="74" t="s">
        <v>27</v>
      </c>
      <c r="J279" s="65">
        <f ca="1" xml:space="preserve"> SUM(РД!BO$1921:BO$1924)</f>
        <v>0</v>
      </c>
      <c r="K279" s="74" t="s">
        <v>49</v>
      </c>
      <c r="L279" s="187">
        <f ca="1" xml:space="preserve"> SUM(РД!BR$1921:BR$1924)</f>
        <v>1</v>
      </c>
      <c r="N279" s="66">
        <f ca="1">L279*100/B279</f>
        <v>100</v>
      </c>
      <c r="O279" s="67" t="s">
        <v>61</v>
      </c>
    </row>
    <row r="280" spans="1:15" ht="31.2" x14ac:dyDescent="0.35">
      <c r="A280" s="40" t="s">
        <v>53</v>
      </c>
      <c r="B280" s="60">
        <f>SUM(РД!CA$1921:CA$1924)</f>
        <v>2</v>
      </c>
      <c r="C280" s="75" t="s">
        <v>62</v>
      </c>
      <c r="D280" s="62">
        <f ca="1" xml:space="preserve"> SUM(РД!BT$1921:BT$1924)</f>
        <v>2</v>
      </c>
      <c r="E280" s="74" t="s">
        <v>40</v>
      </c>
      <c r="F280" s="64">
        <f ca="1" xml:space="preserve"> SUM(РД!BU$1921:BU$1924)</f>
        <v>0</v>
      </c>
      <c r="G280" s="74" t="s">
        <v>24</v>
      </c>
      <c r="H280" s="65">
        <f ca="1" xml:space="preserve"> SUM(РД!BV$1921:BV$1924)</f>
        <v>0</v>
      </c>
      <c r="I280" s="74" t="s">
        <v>27</v>
      </c>
      <c r="J280" s="65">
        <f ca="1" xml:space="preserve"> SUM(РД!BW$1921:BW$1924)</f>
        <v>0</v>
      </c>
      <c r="K280" s="74" t="s">
        <v>49</v>
      </c>
      <c r="L280" s="187">
        <f ca="1" xml:space="preserve"> SUM(РД!BX$1921:BX$1924)</f>
        <v>2</v>
      </c>
      <c r="N280" s="69">
        <f ca="1">(L280*100)/B280</f>
        <v>100</v>
      </c>
      <c r="O280" s="67" t="s">
        <v>61</v>
      </c>
    </row>
    <row r="281" spans="1:15" ht="23.4" x14ac:dyDescent="0.45">
      <c r="A281" s="73"/>
      <c r="B281" s="32"/>
      <c r="C281" s="31" t="s">
        <v>117</v>
      </c>
      <c r="D281" s="184"/>
      <c r="E281" s="184"/>
      <c r="F281" s="184"/>
      <c r="G281" s="184"/>
      <c r="H281" s="73"/>
      <c r="I281" s="186"/>
      <c r="J281" s="73"/>
      <c r="K281" s="186"/>
      <c r="L281" s="73"/>
      <c r="N281" s="70"/>
    </row>
    <row r="282" spans="1:15" ht="36" x14ac:dyDescent="0.3">
      <c r="A282" s="59" t="s">
        <v>59</v>
      </c>
      <c r="B282" s="60">
        <f>SUM(РД!BZ$1925:BZ$1962)</f>
        <v>9</v>
      </c>
      <c r="C282" s="183" t="s">
        <v>1341</v>
      </c>
      <c r="D282" s="62">
        <f ca="1" xml:space="preserve"> SUM(РД!BK$1925:BK$1962)</f>
        <v>9</v>
      </c>
      <c r="E282" s="74" t="s">
        <v>40</v>
      </c>
      <c r="F282" s="64">
        <f ca="1" xml:space="preserve"> SUM(РД!BM$1925:BM$1925)</f>
        <v>0</v>
      </c>
      <c r="G282" s="74" t="s">
        <v>24</v>
      </c>
      <c r="H282" s="65">
        <f ca="1" xml:space="preserve"> SUM(РД!BP$1925:BP$1962)</f>
        <v>1</v>
      </c>
      <c r="I282" s="74" t="s">
        <v>27</v>
      </c>
      <c r="J282" s="65">
        <f ca="1" xml:space="preserve"> SUM(РД!BQ$1925:BQ$1962)</f>
        <v>0</v>
      </c>
      <c r="K282" s="74" t="s">
        <v>49</v>
      </c>
      <c r="L282" s="187">
        <f ca="1" xml:space="preserve"> SUM(РД!BS$1925:BS$1962)</f>
        <v>8</v>
      </c>
      <c r="N282" s="66">
        <f ca="1">(L282*100)/B282</f>
        <v>88.888888888888886</v>
      </c>
      <c r="O282" s="67" t="s">
        <v>61</v>
      </c>
    </row>
    <row r="283" spans="1:15" ht="36" x14ac:dyDescent="0.3">
      <c r="A283" s="59" t="s">
        <v>44</v>
      </c>
      <c r="B283" s="60">
        <f>SUM(РД!BY$1925:BY$1962)</f>
        <v>9</v>
      </c>
      <c r="C283" s="183" t="s">
        <v>1340</v>
      </c>
      <c r="D283" s="62">
        <f ca="1" xml:space="preserve"> SUM(РД!BJ$1925:BJ$1962)</f>
        <v>9</v>
      </c>
      <c r="E283" s="74" t="s">
        <v>40</v>
      </c>
      <c r="F283" s="64">
        <f ca="1" xml:space="preserve"> SUM(РД!BL$1925:BL$1962)</f>
        <v>0</v>
      </c>
      <c r="G283" s="74" t="s">
        <v>24</v>
      </c>
      <c r="H283" s="65">
        <f ca="1" xml:space="preserve"> SUM(РД!BN$1925:BN$1962)</f>
        <v>1</v>
      </c>
      <c r="I283" s="74" t="s">
        <v>27</v>
      </c>
      <c r="J283" s="65">
        <f ca="1" xml:space="preserve"> SUM(РД!BO$1925:BO$1962)</f>
        <v>0</v>
      </c>
      <c r="K283" s="74" t="s">
        <v>49</v>
      </c>
      <c r="L283" s="187">
        <f ca="1" xml:space="preserve"> SUM(РД!BR$1925:BR$1962)</f>
        <v>8</v>
      </c>
      <c r="N283" s="66">
        <f ca="1">L283*100/B283</f>
        <v>88.888888888888886</v>
      </c>
      <c r="O283" s="67" t="s">
        <v>61</v>
      </c>
    </row>
    <row r="284" spans="1:15" ht="31.2" x14ac:dyDescent="0.35">
      <c r="A284" s="40" t="s">
        <v>53</v>
      </c>
      <c r="B284" s="60">
        <f>SUM(РД!CA$1925:CA$1962)</f>
        <v>9</v>
      </c>
      <c r="C284" s="75" t="s">
        <v>62</v>
      </c>
      <c r="D284" s="62">
        <f ca="1" xml:space="preserve"> SUM(РД!BT$1925:BT$1962)</f>
        <v>9</v>
      </c>
      <c r="E284" s="74" t="s">
        <v>40</v>
      </c>
      <c r="F284" s="64">
        <f ca="1" xml:space="preserve"> SUM(РД!BU$1925:BU$1962)</f>
        <v>0</v>
      </c>
      <c r="G284" s="74" t="s">
        <v>24</v>
      </c>
      <c r="H284" s="65">
        <f ca="1" xml:space="preserve"> SUM(РД!BV$1925:BV$1962)</f>
        <v>8</v>
      </c>
      <c r="I284" s="74" t="s">
        <v>27</v>
      </c>
      <c r="J284" s="65">
        <f ca="1" xml:space="preserve"> SUM(РД!BW$1925:BW$1962)</f>
        <v>0</v>
      </c>
      <c r="K284" s="74" t="s">
        <v>49</v>
      </c>
      <c r="L284" s="187">
        <f ca="1" xml:space="preserve"> SUM(РД!BX$1925:BX$1962)</f>
        <v>1</v>
      </c>
      <c r="N284" s="69">
        <f ca="1">(L284*100)/B284</f>
        <v>11.111111111111111</v>
      </c>
      <c r="O284" s="67" t="s">
        <v>61</v>
      </c>
    </row>
    <row r="285" spans="1:15" ht="23.4" x14ac:dyDescent="0.45">
      <c r="A285" s="73"/>
      <c r="B285" s="32"/>
      <c r="C285" s="31" t="s">
        <v>1343</v>
      </c>
      <c r="D285" s="184"/>
      <c r="E285" s="184"/>
      <c r="F285" s="184"/>
      <c r="G285" s="184"/>
      <c r="H285" s="73"/>
      <c r="I285" s="186"/>
      <c r="J285" s="73"/>
      <c r="K285" s="186"/>
      <c r="L285" s="73"/>
      <c r="N285" s="70"/>
    </row>
    <row r="286" spans="1:15" ht="36" x14ac:dyDescent="0.3">
      <c r="A286" s="59" t="s">
        <v>59</v>
      </c>
      <c r="B286" s="60">
        <f>SUM(РД!BZ$1965:BZ$2003)</f>
        <v>11</v>
      </c>
      <c r="C286" s="183" t="s">
        <v>1341</v>
      </c>
      <c r="D286" s="62">
        <f ca="1" xml:space="preserve"> SUM(РД!BK$1965:BK$2003)</f>
        <v>11</v>
      </c>
      <c r="E286" s="74" t="s">
        <v>40</v>
      </c>
      <c r="F286" s="64">
        <f ca="1" xml:space="preserve"> SUM(РД!BM$1965:BM$2003)</f>
        <v>0</v>
      </c>
      <c r="G286" s="74" t="s">
        <v>24</v>
      </c>
      <c r="H286" s="65">
        <f ca="1" xml:space="preserve"> SUM(РД!BP$1965:BP$2003)</f>
        <v>0</v>
      </c>
      <c r="I286" s="74" t="s">
        <v>27</v>
      </c>
      <c r="J286" s="65">
        <f ca="1" xml:space="preserve"> SUM(РД!BQ$1965:BQ$2003)</f>
        <v>0</v>
      </c>
      <c r="K286" s="74" t="s">
        <v>49</v>
      </c>
      <c r="L286" s="187">
        <f ca="1" xml:space="preserve"> SUM(РД!BS$1965:BS$2003)</f>
        <v>11</v>
      </c>
      <c r="N286" s="66">
        <f ca="1">(L286*100)/B286</f>
        <v>100</v>
      </c>
      <c r="O286" s="67" t="s">
        <v>61</v>
      </c>
    </row>
    <row r="287" spans="1:15" ht="36" x14ac:dyDescent="0.3">
      <c r="A287" s="59" t="s">
        <v>44</v>
      </c>
      <c r="B287" s="60">
        <f>SUM(РД!BY$1965:BY$2003)</f>
        <v>11</v>
      </c>
      <c r="C287" s="183" t="s">
        <v>1340</v>
      </c>
      <c r="D287" s="62">
        <f ca="1" xml:space="preserve"> SUM(РД!BJ$1965:BJ$2003)</f>
        <v>11</v>
      </c>
      <c r="E287" s="74" t="s">
        <v>40</v>
      </c>
      <c r="F287" s="64">
        <f ca="1" xml:space="preserve"> SUM(РД!BL$1965:BL$2003)</f>
        <v>0</v>
      </c>
      <c r="G287" s="74" t="s">
        <v>24</v>
      </c>
      <c r="H287" s="65">
        <f ca="1" xml:space="preserve"> SUM(РД!BN$1965:BN$2003)</f>
        <v>0</v>
      </c>
      <c r="I287" s="74" t="s">
        <v>27</v>
      </c>
      <c r="J287" s="65">
        <f ca="1" xml:space="preserve"> SUM(РД!BO$1965:BO$2003)</f>
        <v>0</v>
      </c>
      <c r="K287" s="74" t="s">
        <v>49</v>
      </c>
      <c r="L287" s="187">
        <f ca="1" xml:space="preserve"> SUM(РД!BR$1965:BR$2003)</f>
        <v>11</v>
      </c>
      <c r="N287" s="66">
        <f ca="1">L287*100/B287</f>
        <v>100</v>
      </c>
      <c r="O287" s="67" t="s">
        <v>61</v>
      </c>
    </row>
    <row r="288" spans="1:15" ht="31.2" x14ac:dyDescent="0.35">
      <c r="A288" s="40" t="s">
        <v>53</v>
      </c>
      <c r="B288" s="60">
        <f>SUM(РД!CA$1965:CA$2003)</f>
        <v>11</v>
      </c>
      <c r="C288" s="75" t="s">
        <v>62</v>
      </c>
      <c r="D288" s="62">
        <f ca="1" xml:space="preserve"> SUM(РД!BT$1965:BT$2003)</f>
        <v>11</v>
      </c>
      <c r="E288" s="74" t="s">
        <v>40</v>
      </c>
      <c r="F288" s="64">
        <f ca="1" xml:space="preserve"> SUM(РД!BU$1965:BU$2003)</f>
        <v>1</v>
      </c>
      <c r="G288" s="74" t="s">
        <v>24</v>
      </c>
      <c r="H288" s="65">
        <f ca="1" xml:space="preserve"> SUM(РД!BV$1965:BV$2003)</f>
        <v>0</v>
      </c>
      <c r="I288" s="74" t="s">
        <v>27</v>
      </c>
      <c r="J288" s="65">
        <f ca="1" xml:space="preserve"> SUM(РД!BW$1965:BW$2003)</f>
        <v>0</v>
      </c>
      <c r="K288" s="74" t="s">
        <v>49</v>
      </c>
      <c r="L288" s="187">
        <f ca="1" xml:space="preserve"> SUM(РД!BX$1965:BX$2003)</f>
        <v>10</v>
      </c>
      <c r="N288" s="69">
        <f ca="1">(L288*100)/B288</f>
        <v>90.909090909090907</v>
      </c>
      <c r="O288" s="67" t="s">
        <v>61</v>
      </c>
    </row>
    <row r="289" spans="1:15" ht="23.4" x14ac:dyDescent="0.45">
      <c r="A289" s="73"/>
      <c r="B289" s="32"/>
      <c r="C289" s="31" t="s">
        <v>140</v>
      </c>
      <c r="D289" s="184"/>
      <c r="E289" s="184"/>
      <c r="F289" s="184"/>
      <c r="G289" s="184"/>
      <c r="H289" s="73"/>
      <c r="I289" s="186"/>
      <c r="J289" s="73"/>
      <c r="K289" s="186"/>
      <c r="L289" s="73"/>
      <c r="N289" s="70"/>
    </row>
    <row r="290" spans="1:15" ht="36" x14ac:dyDescent="0.3">
      <c r="A290" s="59" t="s">
        <v>59</v>
      </c>
      <c r="B290" s="60">
        <f>SUM(РД!BZ$2006:BZ$2034)</f>
        <v>0</v>
      </c>
      <c r="C290" s="183" t="s">
        <v>1341</v>
      </c>
      <c r="D290" s="62">
        <f ca="1" xml:space="preserve"> SUM(РД!BK$2006:BK$2034)</f>
        <v>0</v>
      </c>
      <c r="E290" s="74" t="s">
        <v>40</v>
      </c>
      <c r="F290" s="64">
        <f ca="1" xml:space="preserve"> SUM(РД!BM$2006:BM$2034)</f>
        <v>0</v>
      </c>
      <c r="G290" s="74" t="s">
        <v>24</v>
      </c>
      <c r="H290" s="65">
        <f ca="1" xml:space="preserve"> SUM(РД!BP$2006:BP$2034)</f>
        <v>0</v>
      </c>
      <c r="I290" s="74" t="s">
        <v>27</v>
      </c>
      <c r="J290" s="65">
        <f ca="1" xml:space="preserve"> SUM(РД!BQ$2006:BQ$2034)</f>
        <v>0</v>
      </c>
      <c r="K290" s="74" t="s">
        <v>49</v>
      </c>
      <c r="L290" s="187">
        <f ca="1" xml:space="preserve"> SUM(РД!BS$2006:BS$2034)</f>
        <v>0</v>
      </c>
      <c r="N290" s="66" t="e">
        <f ca="1">(L290*100)/B290</f>
        <v>#DIV/0!</v>
      </c>
      <c r="O290" s="67" t="s">
        <v>61</v>
      </c>
    </row>
    <row r="291" spans="1:15" ht="36" x14ac:dyDescent="0.3">
      <c r="A291" s="59" t="s">
        <v>44</v>
      </c>
      <c r="B291" s="60">
        <f>SUM(РД!BY$2006:BY$2034)</f>
        <v>0</v>
      </c>
      <c r="C291" s="183" t="s">
        <v>1340</v>
      </c>
      <c r="D291" s="62">
        <f ca="1" xml:space="preserve"> SUM(РД!BJ$2006:BJ$2034)</f>
        <v>0</v>
      </c>
      <c r="E291" s="74" t="s">
        <v>40</v>
      </c>
      <c r="F291" s="64">
        <f ca="1" xml:space="preserve"> SUM(РД!BL$2006:BL$2034)</f>
        <v>0</v>
      </c>
      <c r="G291" s="74" t="s">
        <v>24</v>
      </c>
      <c r="H291" s="65">
        <f ca="1" xml:space="preserve"> SUM(РД!BN$2006:BN$2034)</f>
        <v>0</v>
      </c>
      <c r="I291" s="74" t="s">
        <v>27</v>
      </c>
      <c r="J291" s="65">
        <f ca="1" xml:space="preserve"> SUM(РД!BO$2006:BO$2034)</f>
        <v>0</v>
      </c>
      <c r="K291" s="74" t="s">
        <v>49</v>
      </c>
      <c r="L291" s="187">
        <f ca="1" xml:space="preserve"> SUM(РД!BR$2006:BR$2034)</f>
        <v>0</v>
      </c>
      <c r="N291" s="66" t="e">
        <f ca="1">L291*100/B291</f>
        <v>#DIV/0!</v>
      </c>
      <c r="O291" s="67" t="s">
        <v>61</v>
      </c>
    </row>
    <row r="292" spans="1:15" ht="31.2" x14ac:dyDescent="0.35">
      <c r="A292" s="40" t="s">
        <v>53</v>
      </c>
      <c r="B292" s="60">
        <f>SUM(РД!CA$2006:CA$2034)</f>
        <v>0</v>
      </c>
      <c r="C292" s="75" t="s">
        <v>62</v>
      </c>
      <c r="D292" s="62">
        <f ca="1" xml:space="preserve"> SUM(РД!BT$2006:BT$2034)</f>
        <v>0</v>
      </c>
      <c r="E292" s="74" t="s">
        <v>40</v>
      </c>
      <c r="F292" s="64">
        <f ca="1" xml:space="preserve"> SUM(РД!BU$2006:BU$2034)</f>
        <v>0</v>
      </c>
      <c r="G292" s="74" t="s">
        <v>24</v>
      </c>
      <c r="H292" s="65">
        <f ca="1" xml:space="preserve"> SUM(РД!BV$2006:BV$2034)</f>
        <v>0</v>
      </c>
      <c r="I292" s="74" t="s">
        <v>27</v>
      </c>
      <c r="J292" s="65">
        <f ca="1" xml:space="preserve"> SUM(РД!BW$2006:BW$2034)</f>
        <v>0</v>
      </c>
      <c r="K292" s="74" t="s">
        <v>49</v>
      </c>
      <c r="L292" s="187">
        <f ca="1" xml:space="preserve"> SUM(РД!BX$2006:BX$2034)</f>
        <v>0</v>
      </c>
      <c r="N292" s="69" t="e">
        <f ca="1">(L292*100)/B292</f>
        <v>#DIV/0!</v>
      </c>
      <c r="O292" s="67" t="s">
        <v>61</v>
      </c>
    </row>
    <row r="293" spans="1:15" ht="23.4" x14ac:dyDescent="0.45">
      <c r="A293" s="73"/>
      <c r="B293" s="32"/>
      <c r="C293" s="31" t="s">
        <v>219</v>
      </c>
      <c r="D293" s="184"/>
      <c r="E293" s="184"/>
      <c r="F293" s="184"/>
      <c r="G293" s="184"/>
      <c r="H293" s="73"/>
      <c r="I293" s="186"/>
      <c r="J293" s="73"/>
      <c r="K293" s="186"/>
      <c r="L293" s="73"/>
      <c r="N293" s="70"/>
    </row>
    <row r="294" spans="1:15" ht="36" x14ac:dyDescent="0.3">
      <c r="A294" s="59" t="s">
        <v>59</v>
      </c>
      <c r="B294" s="60">
        <f>SUM(РД!BZ$2035:BZ$2156)</f>
        <v>25</v>
      </c>
      <c r="C294" s="183" t="s">
        <v>1341</v>
      </c>
      <c r="D294" s="62">
        <f ca="1" xml:space="preserve"> SUM(РД!BK$2035:BK$2156)</f>
        <v>25</v>
      </c>
      <c r="E294" s="74" t="s">
        <v>40</v>
      </c>
      <c r="F294" s="64">
        <f ca="1" xml:space="preserve"> SUM(РД!BM$2035:BM$2156)</f>
        <v>0</v>
      </c>
      <c r="G294" s="74" t="s">
        <v>24</v>
      </c>
      <c r="H294" s="65">
        <f ca="1" xml:space="preserve"> SUM(РД!BP$2035:BP$2156)</f>
        <v>0</v>
      </c>
      <c r="I294" s="74" t="s">
        <v>27</v>
      </c>
      <c r="J294" s="65">
        <f ca="1" xml:space="preserve"> SUM(РД!BQ$2035:BQ$2156)</f>
        <v>2</v>
      </c>
      <c r="K294" s="74" t="s">
        <v>49</v>
      </c>
      <c r="L294" s="187">
        <f ca="1" xml:space="preserve"> SUM(РД!BS$2035:BS$2156)</f>
        <v>23</v>
      </c>
      <c r="N294" s="66">
        <f ca="1">(L294*100)/B294</f>
        <v>92</v>
      </c>
      <c r="O294" s="67" t="s">
        <v>61</v>
      </c>
    </row>
    <row r="295" spans="1:15" ht="36" x14ac:dyDescent="0.3">
      <c r="A295" s="59" t="s">
        <v>44</v>
      </c>
      <c r="B295" s="60">
        <f>SUM(РД!BY$2035:BY$2156)</f>
        <v>25</v>
      </c>
      <c r="C295" s="183" t="s">
        <v>1340</v>
      </c>
      <c r="D295" s="62">
        <f ca="1" xml:space="preserve"> SUM(РД!BJ$2035:BJ$2156)</f>
        <v>25</v>
      </c>
      <c r="E295" s="74" t="s">
        <v>40</v>
      </c>
      <c r="F295" s="64">
        <f ca="1" xml:space="preserve"> SUM(РД!BL$2035:BL$2156)</f>
        <v>0</v>
      </c>
      <c r="G295" s="74" t="s">
        <v>24</v>
      </c>
      <c r="H295" s="65">
        <f ca="1" xml:space="preserve"> SUM(РД!BN$2035:BN$2156)</f>
        <v>0</v>
      </c>
      <c r="I295" s="74" t="s">
        <v>27</v>
      </c>
      <c r="J295" s="65">
        <f ca="1" xml:space="preserve"> SUM(РД!BO$2035:BO$2156)</f>
        <v>2</v>
      </c>
      <c r="K295" s="74" t="s">
        <v>49</v>
      </c>
      <c r="L295" s="187">
        <f ca="1" xml:space="preserve"> SUM(РД!BR$2035:BR$2156)</f>
        <v>23</v>
      </c>
      <c r="N295" s="66">
        <f ca="1">L295*100/B295</f>
        <v>92</v>
      </c>
      <c r="O295" s="67" t="s">
        <v>61</v>
      </c>
    </row>
    <row r="296" spans="1:15" ht="31.2" x14ac:dyDescent="0.35">
      <c r="A296" s="40" t="s">
        <v>53</v>
      </c>
      <c r="B296" s="60">
        <f>SUM(РД!CA$2035:CA$2156)</f>
        <v>36</v>
      </c>
      <c r="C296" s="75" t="s">
        <v>62</v>
      </c>
      <c r="D296" s="62">
        <f ca="1" xml:space="preserve"> SUM(РД!BT$2035:BT$2156)</f>
        <v>36</v>
      </c>
      <c r="E296" s="74" t="s">
        <v>40</v>
      </c>
      <c r="F296" s="64">
        <f ca="1" xml:space="preserve"> SUM(РД!BU$2035:BU$2156)</f>
        <v>5</v>
      </c>
      <c r="G296" s="74" t="s">
        <v>24</v>
      </c>
      <c r="H296" s="65">
        <f ca="1" xml:space="preserve"> SUM(РД!BV$2035:BV$2156)</f>
        <v>30</v>
      </c>
      <c r="I296" s="74" t="s">
        <v>27</v>
      </c>
      <c r="J296" s="65">
        <f ca="1" xml:space="preserve"> SUM(РД!BW$2035:BW$2156)</f>
        <v>0</v>
      </c>
      <c r="K296" s="74" t="s">
        <v>49</v>
      </c>
      <c r="L296" s="187">
        <f ca="1" xml:space="preserve"> SUM(РД!BX$2035:BX$2156)</f>
        <v>1</v>
      </c>
      <c r="N296" s="69">
        <f ca="1">(L296*100)/B296</f>
        <v>2.7777777777777777</v>
      </c>
      <c r="O296" s="67" t="s">
        <v>61</v>
      </c>
    </row>
    <row r="297" spans="1:15" ht="23.4" x14ac:dyDescent="0.45">
      <c r="A297" s="73"/>
      <c r="B297" s="32"/>
      <c r="C297" s="31" t="s">
        <v>274</v>
      </c>
      <c r="D297" s="184"/>
      <c r="E297" s="184"/>
      <c r="F297" s="184"/>
      <c r="G297" s="184"/>
      <c r="H297" s="73"/>
      <c r="I297" s="186"/>
      <c r="J297" s="73"/>
      <c r="K297" s="186"/>
      <c r="L297" s="73"/>
      <c r="N297" s="70"/>
    </row>
    <row r="298" spans="1:15" ht="36" x14ac:dyDescent="0.3">
      <c r="A298" s="59" t="s">
        <v>59</v>
      </c>
      <c r="B298" s="60">
        <f>SUM(РД!BZ$2157:BZ$2160)</f>
        <v>1</v>
      </c>
      <c r="C298" s="183" t="s">
        <v>1341</v>
      </c>
      <c r="D298" s="62">
        <f ca="1" xml:space="preserve"> SUM(РД!BK$2157:BK$2160)</f>
        <v>1</v>
      </c>
      <c r="E298" s="74" t="s">
        <v>40</v>
      </c>
      <c r="F298" s="64">
        <f ca="1" xml:space="preserve"> SUM(РД!BM$2157:BM$2160)</f>
        <v>0</v>
      </c>
      <c r="G298" s="74" t="s">
        <v>24</v>
      </c>
      <c r="H298" s="65">
        <f ca="1" xml:space="preserve"> SUM(РД!BP$2157:BP$2160)</f>
        <v>0</v>
      </c>
      <c r="I298" s="74" t="s">
        <v>27</v>
      </c>
      <c r="J298" s="65">
        <f ca="1" xml:space="preserve"> SUM(РД!BQ$2157:BQ$2160)</f>
        <v>0</v>
      </c>
      <c r="K298" s="74" t="s">
        <v>49</v>
      </c>
      <c r="L298" s="187">
        <f ca="1" xml:space="preserve"> SUM(РД!BS$2157:BS$2160)</f>
        <v>1</v>
      </c>
      <c r="N298" s="66">
        <f ca="1">(L298*100)/B298</f>
        <v>100</v>
      </c>
      <c r="O298" s="67" t="s">
        <v>61</v>
      </c>
    </row>
    <row r="299" spans="1:15" ht="36" x14ac:dyDescent="0.3">
      <c r="A299" s="59" t="s">
        <v>44</v>
      </c>
      <c r="B299" s="60">
        <f>SUM(РД!BY$2157:BY$2160)</f>
        <v>1</v>
      </c>
      <c r="C299" s="183" t="s">
        <v>1340</v>
      </c>
      <c r="D299" s="62">
        <f ca="1" xml:space="preserve"> SUM(РД!BJ$2157:BJ$2160)</f>
        <v>1</v>
      </c>
      <c r="E299" s="74" t="s">
        <v>40</v>
      </c>
      <c r="F299" s="64">
        <f ca="1" xml:space="preserve"> SUM(РД!BL$2157:BL$2160)</f>
        <v>0</v>
      </c>
      <c r="G299" s="74" t="s">
        <v>24</v>
      </c>
      <c r="H299" s="65">
        <f ca="1" xml:space="preserve"> SUM(РД!BN$2157:BN$2160)</f>
        <v>0</v>
      </c>
      <c r="I299" s="74" t="s">
        <v>27</v>
      </c>
      <c r="J299" s="65">
        <f ca="1" xml:space="preserve"> SUM(РД!BO$2157:BO$2160)</f>
        <v>0</v>
      </c>
      <c r="K299" s="74" t="s">
        <v>49</v>
      </c>
      <c r="L299" s="187">
        <f ca="1" xml:space="preserve"> SUM(РД!BR$2157:BR$2160)</f>
        <v>1</v>
      </c>
      <c r="N299" s="66">
        <f ca="1">L299*100/B299</f>
        <v>100</v>
      </c>
      <c r="O299" s="67" t="s">
        <v>61</v>
      </c>
    </row>
    <row r="300" spans="1:15" ht="31.2" x14ac:dyDescent="0.35">
      <c r="A300" s="40" t="s">
        <v>53</v>
      </c>
      <c r="B300" s="60">
        <f>SUM(РД!CA$2157:CA$2160)</f>
        <v>1</v>
      </c>
      <c r="C300" s="75" t="s">
        <v>62</v>
      </c>
      <c r="D300" s="62">
        <f ca="1" xml:space="preserve"> SUM(РД!BT$2157:BT$2160)</f>
        <v>1</v>
      </c>
      <c r="E300" s="74" t="s">
        <v>40</v>
      </c>
      <c r="F300" s="64">
        <f ca="1" xml:space="preserve"> SUM(РД!BU$2157:BU$2160)</f>
        <v>0</v>
      </c>
      <c r="G300" s="74" t="s">
        <v>24</v>
      </c>
      <c r="H300" s="65">
        <f ca="1" xml:space="preserve"> SUM(РД!BV$2157:BV$2160)</f>
        <v>1</v>
      </c>
      <c r="I300" s="74" t="s">
        <v>27</v>
      </c>
      <c r="J300" s="65">
        <f ca="1" xml:space="preserve"> SUM(РД!BW$2157:BW$2160)</f>
        <v>0</v>
      </c>
      <c r="K300" s="74" t="s">
        <v>49</v>
      </c>
      <c r="L300" s="187">
        <f ca="1" xml:space="preserve"> SUM(РД!BX$2157:BX$2160)</f>
        <v>0</v>
      </c>
      <c r="N300" s="69">
        <f ca="1">(L300*100)/B300</f>
        <v>0</v>
      </c>
      <c r="O300" s="67" t="s">
        <v>61</v>
      </c>
    </row>
    <row r="301" spans="1:15" ht="23.4" x14ac:dyDescent="0.45">
      <c r="A301" s="73"/>
      <c r="B301" s="32"/>
      <c r="C301" s="31" t="s">
        <v>277</v>
      </c>
      <c r="D301" s="184"/>
      <c r="E301" s="184"/>
      <c r="F301" s="184"/>
      <c r="G301" s="184"/>
      <c r="H301" s="73"/>
      <c r="I301" s="186"/>
      <c r="J301" s="73"/>
      <c r="K301" s="186"/>
      <c r="L301" s="73"/>
      <c r="N301" s="70"/>
    </row>
    <row r="302" spans="1:15" ht="36" x14ac:dyDescent="0.3">
      <c r="A302" s="59" t="s">
        <v>59</v>
      </c>
      <c r="B302" s="60">
        <f>SUM(РД!BZ$2162:BZ$2169)</f>
        <v>3</v>
      </c>
      <c r="C302" s="183" t="s">
        <v>1341</v>
      </c>
      <c r="D302" s="62">
        <f ca="1" xml:space="preserve"> SUM(РД!BK$2162:BK$2169)</f>
        <v>3</v>
      </c>
      <c r="E302" s="74" t="s">
        <v>40</v>
      </c>
      <c r="F302" s="64">
        <f ca="1" xml:space="preserve"> SUM(РД!BM$2162:BM$2169)</f>
        <v>0</v>
      </c>
      <c r="G302" s="74" t="s">
        <v>24</v>
      </c>
      <c r="H302" s="65">
        <f ca="1" xml:space="preserve"> SUM(РД!BP$2162:BP$2169)</f>
        <v>0</v>
      </c>
      <c r="I302" s="74" t="s">
        <v>27</v>
      </c>
      <c r="J302" s="65">
        <f ca="1" xml:space="preserve"> SUM(РД!BQ$2162:BQ$2169)</f>
        <v>0</v>
      </c>
      <c r="K302" s="74" t="s">
        <v>49</v>
      </c>
      <c r="L302" s="187">
        <f ca="1" xml:space="preserve"> SUM(РД!BS$2162:BS$2169)</f>
        <v>3</v>
      </c>
      <c r="N302" s="66">
        <f ca="1">(L302*100)/B302</f>
        <v>100</v>
      </c>
      <c r="O302" s="67" t="s">
        <v>61</v>
      </c>
    </row>
    <row r="303" spans="1:15" ht="36" x14ac:dyDescent="0.3">
      <c r="A303" s="59" t="s">
        <v>44</v>
      </c>
      <c r="B303" s="60">
        <f>SUM(РД!BY$2162:BY$2169)</f>
        <v>3</v>
      </c>
      <c r="C303" s="183" t="s">
        <v>1340</v>
      </c>
      <c r="D303" s="62">
        <f ca="1" xml:space="preserve"> SUM(РД!BJ$2162:BJ$2169)</f>
        <v>3</v>
      </c>
      <c r="E303" s="74" t="s">
        <v>40</v>
      </c>
      <c r="F303" s="64">
        <f ca="1" xml:space="preserve"> SUM(РД!BL$2162:BL$2169)</f>
        <v>0</v>
      </c>
      <c r="G303" s="74" t="s">
        <v>24</v>
      </c>
      <c r="H303" s="65">
        <f ca="1" xml:space="preserve"> SUM(РД!BN$2162:BN$2169)</f>
        <v>0</v>
      </c>
      <c r="I303" s="74" t="s">
        <v>27</v>
      </c>
      <c r="J303" s="65">
        <f ca="1" xml:space="preserve"> SUM(РД!BO$2162:BO$2169)</f>
        <v>0</v>
      </c>
      <c r="K303" s="74" t="s">
        <v>49</v>
      </c>
      <c r="L303" s="187">
        <f ca="1" xml:space="preserve"> SUM(РД!BR$2162:BR$2169)</f>
        <v>3</v>
      </c>
      <c r="N303" s="66">
        <f ca="1">L303*100/B303</f>
        <v>100</v>
      </c>
      <c r="O303" s="67" t="s">
        <v>61</v>
      </c>
    </row>
    <row r="304" spans="1:15" ht="31.2" x14ac:dyDescent="0.35">
      <c r="A304" s="40" t="s">
        <v>53</v>
      </c>
      <c r="B304" s="60">
        <f>SUM(РД!CA$2162:CA$2169)</f>
        <v>3</v>
      </c>
      <c r="C304" s="75" t="s">
        <v>62</v>
      </c>
      <c r="D304" s="62">
        <f ca="1" xml:space="preserve"> SUM(РД!BT$2162:BT$2169)</f>
        <v>3</v>
      </c>
      <c r="E304" s="74" t="s">
        <v>40</v>
      </c>
      <c r="F304" s="64">
        <f ca="1" xml:space="preserve"> SUM(РД!BU$2162:BU$2169)</f>
        <v>2</v>
      </c>
      <c r="G304" s="74" t="s">
        <v>24</v>
      </c>
      <c r="H304" s="65">
        <f ca="1" xml:space="preserve"> SUM(РД!BV$2162:BV$2169)</f>
        <v>1</v>
      </c>
      <c r="I304" s="74" t="s">
        <v>27</v>
      </c>
      <c r="J304" s="65">
        <f ca="1" xml:space="preserve"> SUM(РД!BW$2162:BW$2169)</f>
        <v>0</v>
      </c>
      <c r="K304" s="74" t="s">
        <v>49</v>
      </c>
      <c r="L304" s="187">
        <f ca="1" xml:space="preserve"> SUM(РД!BX$2162:BX$2169)</f>
        <v>0</v>
      </c>
      <c r="N304" s="69">
        <f ca="1">(L304*100)/B304</f>
        <v>0</v>
      </c>
      <c r="O304" s="67" t="s">
        <v>61</v>
      </c>
    </row>
    <row r="305" spans="1:15" ht="23.4" x14ac:dyDescent="0.45">
      <c r="A305" s="73"/>
      <c r="B305" s="32"/>
      <c r="C305" s="31" t="s">
        <v>281</v>
      </c>
      <c r="D305" s="184"/>
      <c r="E305" s="184"/>
      <c r="F305" s="184"/>
      <c r="G305" s="184"/>
      <c r="H305" s="73"/>
      <c r="I305" s="186"/>
      <c r="J305" s="73"/>
      <c r="K305" s="186"/>
      <c r="L305" s="73"/>
      <c r="N305" s="70"/>
    </row>
    <row r="306" spans="1:15" ht="36" x14ac:dyDescent="0.3">
      <c r="A306" s="59" t="s">
        <v>59</v>
      </c>
      <c r="B306" s="60">
        <f>SUM(РД!BZ$2170:BZ$2176)</f>
        <v>1</v>
      </c>
      <c r="C306" s="183" t="s">
        <v>1341</v>
      </c>
      <c r="D306" s="62">
        <f ca="1" xml:space="preserve"> SUM(РД!BK$2170:BK$2176)</f>
        <v>1</v>
      </c>
      <c r="E306" s="74" t="s">
        <v>40</v>
      </c>
      <c r="F306" s="64">
        <f ca="1" xml:space="preserve"> SUM(РД!BM$2170:BM$2176)</f>
        <v>0</v>
      </c>
      <c r="G306" s="74" t="s">
        <v>24</v>
      </c>
      <c r="H306" s="65">
        <f ca="1" xml:space="preserve"> SUM(РД!BP$2170:BP$2176)</f>
        <v>0</v>
      </c>
      <c r="I306" s="74" t="s">
        <v>27</v>
      </c>
      <c r="J306" s="65">
        <f ca="1" xml:space="preserve"> SUM(РД!BQ$2170:BQ$2176)</f>
        <v>0</v>
      </c>
      <c r="K306" s="74" t="s">
        <v>49</v>
      </c>
      <c r="L306" s="187">
        <f ca="1" xml:space="preserve"> SUM(РД!BS$2170:BS$2176)</f>
        <v>1</v>
      </c>
      <c r="N306" s="66">
        <f ca="1">(L306*100)/B306</f>
        <v>100</v>
      </c>
      <c r="O306" s="67" t="s">
        <v>61</v>
      </c>
    </row>
    <row r="307" spans="1:15" ht="36" x14ac:dyDescent="0.3">
      <c r="A307" s="59" t="s">
        <v>44</v>
      </c>
      <c r="B307" s="60">
        <f>SUM(РД!BY$2170:BY$2176)</f>
        <v>1</v>
      </c>
      <c r="C307" s="183" t="s">
        <v>1340</v>
      </c>
      <c r="D307" s="62">
        <f ca="1" xml:space="preserve"> SUM(РД!BJ$2170:BJ$2176)</f>
        <v>1</v>
      </c>
      <c r="E307" s="74" t="s">
        <v>40</v>
      </c>
      <c r="F307" s="64">
        <f ca="1" xml:space="preserve"> SUM(РД!BL$2170:BL$2176)</f>
        <v>0</v>
      </c>
      <c r="G307" s="74" t="s">
        <v>24</v>
      </c>
      <c r="H307" s="65">
        <f ca="1" xml:space="preserve"> SUM(РД!BN$2170:BN$2176)</f>
        <v>0</v>
      </c>
      <c r="I307" s="74" t="s">
        <v>27</v>
      </c>
      <c r="J307" s="65">
        <f ca="1" xml:space="preserve"> SUM(РД!BO$2170:BO$2176)</f>
        <v>0</v>
      </c>
      <c r="K307" s="74" t="s">
        <v>49</v>
      </c>
      <c r="L307" s="187">
        <f ca="1" xml:space="preserve"> SUM(РД!BR$2170:BR$2176)</f>
        <v>1</v>
      </c>
      <c r="N307" s="66">
        <f ca="1">L307*100/B307</f>
        <v>100</v>
      </c>
      <c r="O307" s="67" t="s">
        <v>61</v>
      </c>
    </row>
    <row r="308" spans="1:15" ht="31.2" x14ac:dyDescent="0.35">
      <c r="A308" s="40" t="s">
        <v>53</v>
      </c>
      <c r="B308" s="60">
        <f>SUM(РД!CA$2170:CA$2176)</f>
        <v>1</v>
      </c>
      <c r="C308" s="75" t="s">
        <v>62</v>
      </c>
      <c r="D308" s="62">
        <f ca="1" xml:space="preserve"> SUM(РД!BT$2170:BT$2176)</f>
        <v>1</v>
      </c>
      <c r="E308" s="74" t="s">
        <v>40</v>
      </c>
      <c r="F308" s="64">
        <f ca="1" xml:space="preserve"> SUM(РД!BU$2170:BU$2176)</f>
        <v>1</v>
      </c>
      <c r="G308" s="74" t="s">
        <v>24</v>
      </c>
      <c r="H308" s="65">
        <f ca="1" xml:space="preserve"> SUM(РД!BV$2170:BV$2176)</f>
        <v>0</v>
      </c>
      <c r="I308" s="74" t="s">
        <v>27</v>
      </c>
      <c r="J308" s="65">
        <f ca="1" xml:space="preserve"> SUM(РД!BW$2170:BW$2176)</f>
        <v>0</v>
      </c>
      <c r="K308" s="74" t="s">
        <v>49</v>
      </c>
      <c r="L308" s="187">
        <f ca="1" xml:space="preserve"> SUM(РД!BX$2170:BX$2176)</f>
        <v>0</v>
      </c>
      <c r="N308" s="69">
        <f ca="1">(L308*100)/B308</f>
        <v>0</v>
      </c>
      <c r="O308" s="67" t="s">
        <v>61</v>
      </c>
    </row>
  </sheetData>
  <autoFilter ref="A4:O308"/>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Q2185"/>
  <sheetViews>
    <sheetView tabSelected="1" zoomScale="70" zoomScaleNormal="70" workbookViewId="0">
      <pane ySplit="4" topLeftCell="A5" activePane="bottomLeft" state="frozen"/>
      <selection pane="bottomLeft" activeCell="P2187" sqref="P2187"/>
    </sheetView>
  </sheetViews>
  <sheetFormatPr defaultRowHeight="14.4" x14ac:dyDescent="0.3"/>
  <cols>
    <col min="1" max="1" width="9.6640625" style="2" customWidth="1"/>
    <col min="2" max="2" width="23.5546875" style="2" customWidth="1"/>
    <col min="3" max="3" width="12.88671875" style="2" customWidth="1"/>
    <col min="4" max="4" width="7.44140625" style="2" customWidth="1"/>
    <col min="5" max="5" width="12.109375" style="2" customWidth="1"/>
    <col min="6" max="6" width="35.44140625" style="2" customWidth="1"/>
    <col min="7" max="7" width="22.6640625" style="2" customWidth="1"/>
    <col min="8" max="8" width="12" style="2" customWidth="1"/>
    <col min="9" max="10" width="5.109375" style="2" customWidth="1"/>
    <col min="11" max="11" width="5.5546875" style="2" customWidth="1"/>
    <col min="12" max="12" width="5.5546875" style="1" customWidth="1"/>
    <col min="13" max="13" width="35.5546875" customWidth="1"/>
    <col min="14" max="14" width="15.5546875" customWidth="1"/>
    <col min="15" max="15" width="13.88671875" customWidth="1"/>
    <col min="16" max="16" width="21.88671875" style="126" customWidth="1"/>
    <col min="17" max="17" width="12.44140625" style="143" customWidth="1"/>
    <col min="18" max="18" width="13.5546875" style="146" customWidth="1"/>
    <col min="19" max="19" width="10.5546875" style="313" customWidth="1"/>
    <col min="20" max="20" width="12.44140625" customWidth="1"/>
    <col min="21" max="21" width="13.33203125" customWidth="1"/>
    <col min="22" max="22" width="64.109375" customWidth="1"/>
    <col min="23" max="23" width="45.88671875" customWidth="1"/>
    <col min="24" max="25" width="5.5546875" customWidth="1"/>
    <col min="26" max="27" width="13" customWidth="1"/>
    <col min="28" max="28" width="22.33203125" customWidth="1"/>
    <col min="29" max="29" width="13.109375" customWidth="1"/>
    <col min="30" max="30" width="12.5546875" customWidth="1"/>
    <col min="31" max="31" width="12.44140625" customWidth="1"/>
    <col min="32" max="32" width="10.5546875" customWidth="1"/>
    <col min="33" max="33" width="10.5546875" style="26" customWidth="1"/>
    <col min="34" max="35" width="12.44140625" style="26" customWidth="1"/>
    <col min="36" max="36" width="12" customWidth="1"/>
    <col min="37" max="37" width="10.5546875" customWidth="1"/>
    <col min="38" max="39" width="22.5546875" customWidth="1"/>
    <col min="40" max="40" width="20.5546875" customWidth="1"/>
    <col min="41" max="41" width="13.33203125" customWidth="1"/>
    <col min="42" max="42" width="12.33203125" customWidth="1"/>
    <col min="43" max="43" width="12.6640625" customWidth="1"/>
    <col min="44" max="44" width="11.44140625" customWidth="1"/>
    <col min="45" max="45" width="9.109375" customWidth="1"/>
    <col min="46" max="46" width="12.88671875" customWidth="1"/>
    <col min="47" max="47" width="10.5546875" customWidth="1"/>
    <col min="48" max="48" width="13.44140625" customWidth="1"/>
    <col min="49" max="49" width="35.44140625" customWidth="1"/>
    <col min="50" max="61" width="9.109375" customWidth="1"/>
    <col min="117" max="117" width="15.5546875" customWidth="1"/>
    <col min="119" max="119" width="17.5546875" customWidth="1"/>
    <col min="120" max="120" width="14" customWidth="1"/>
  </cols>
  <sheetData>
    <row r="1" spans="1:121" ht="16.2" thickBot="1" x14ac:dyDescent="0.35">
      <c r="E1" s="154">
        <v>44375</v>
      </c>
      <c r="DM1" s="18" t="s">
        <v>30</v>
      </c>
      <c r="DO1" s="18" t="s">
        <v>1055</v>
      </c>
      <c r="DQ1" t="s">
        <v>445</v>
      </c>
    </row>
    <row r="2" spans="1:121" ht="21" x14ac:dyDescent="0.3">
      <c r="A2" s="439" t="s">
        <v>1135</v>
      </c>
      <c r="B2" s="430" t="s">
        <v>1440</v>
      </c>
      <c r="C2" s="430" t="s">
        <v>1439</v>
      </c>
      <c r="D2" s="442" t="s">
        <v>1045</v>
      </c>
      <c r="E2" s="385" t="s">
        <v>1048</v>
      </c>
      <c r="F2" s="396" t="s">
        <v>58</v>
      </c>
      <c r="G2" s="397"/>
      <c r="H2" s="397"/>
      <c r="I2" s="397"/>
      <c r="J2" s="397"/>
      <c r="K2" s="398"/>
      <c r="L2" s="398"/>
      <c r="M2" s="398"/>
      <c r="N2" s="398"/>
      <c r="O2" s="398"/>
      <c r="P2" s="398"/>
      <c r="Q2" s="398"/>
      <c r="R2" s="398"/>
      <c r="S2" s="399"/>
      <c r="T2" s="398"/>
      <c r="U2" s="400"/>
      <c r="V2" s="388" t="s">
        <v>6</v>
      </c>
      <c r="W2" s="389"/>
      <c r="X2" s="389"/>
      <c r="Y2" s="389"/>
      <c r="Z2" s="389"/>
      <c r="AA2" s="389"/>
      <c r="AB2" s="389"/>
      <c r="AC2" s="389"/>
      <c r="AD2" s="389"/>
      <c r="AE2" s="389"/>
      <c r="AF2" s="389"/>
      <c r="AG2" s="389"/>
      <c r="AH2" s="389"/>
      <c r="AI2" s="389"/>
      <c r="AJ2" s="389"/>
      <c r="AK2" s="390"/>
      <c r="AL2" s="423" t="s">
        <v>8</v>
      </c>
      <c r="AM2" s="424"/>
      <c r="AN2" s="424"/>
      <c r="AO2" s="424"/>
      <c r="AP2" s="424"/>
      <c r="AQ2" s="424"/>
      <c r="AR2" s="424"/>
      <c r="AS2" s="424"/>
      <c r="AT2" s="425"/>
      <c r="AU2" s="428" t="s">
        <v>9</v>
      </c>
      <c r="AV2" s="429"/>
      <c r="AW2" s="414" t="s">
        <v>10</v>
      </c>
      <c r="DM2" s="18" t="s">
        <v>31</v>
      </c>
      <c r="DO2" s="18" t="s">
        <v>24</v>
      </c>
      <c r="DQ2" t="s">
        <v>1303</v>
      </c>
    </row>
    <row r="3" spans="1:121" ht="15.6" x14ac:dyDescent="0.3">
      <c r="A3" s="440"/>
      <c r="B3" s="431"/>
      <c r="C3" s="431"/>
      <c r="D3" s="443"/>
      <c r="E3" s="386"/>
      <c r="F3" s="386" t="s">
        <v>7</v>
      </c>
      <c r="G3" s="128"/>
      <c r="H3" s="137"/>
      <c r="I3" s="133"/>
      <c r="J3" s="133"/>
      <c r="K3" s="406" t="s">
        <v>20</v>
      </c>
      <c r="L3" s="408" t="s">
        <v>21</v>
      </c>
      <c r="M3" s="410" t="s">
        <v>0</v>
      </c>
      <c r="N3" s="391" t="s">
        <v>19</v>
      </c>
      <c r="O3" s="391" t="s">
        <v>64</v>
      </c>
      <c r="P3" s="391" t="s">
        <v>1052</v>
      </c>
      <c r="Q3" s="393" t="s">
        <v>1053</v>
      </c>
      <c r="R3" s="435" t="s">
        <v>67</v>
      </c>
      <c r="S3" s="393" t="s">
        <v>5</v>
      </c>
      <c r="T3" s="393"/>
      <c r="U3" s="395"/>
      <c r="V3" s="437" t="s">
        <v>7</v>
      </c>
      <c r="W3" s="401" t="s">
        <v>0</v>
      </c>
      <c r="X3" s="401" t="s">
        <v>582</v>
      </c>
      <c r="Y3" s="401" t="s">
        <v>2</v>
      </c>
      <c r="Z3" s="401" t="s">
        <v>28</v>
      </c>
      <c r="AA3" s="401" t="s">
        <v>64</v>
      </c>
      <c r="AB3" s="401" t="s">
        <v>3</v>
      </c>
      <c r="AC3" s="433" t="s">
        <v>32</v>
      </c>
      <c r="AD3" s="401" t="s">
        <v>65</v>
      </c>
      <c r="AE3" s="412" t="s">
        <v>67</v>
      </c>
      <c r="AF3" s="401" t="s">
        <v>1</v>
      </c>
      <c r="AG3" s="403" t="s">
        <v>327</v>
      </c>
      <c r="AH3" s="404"/>
      <c r="AI3" s="405"/>
      <c r="AJ3" s="54" t="s">
        <v>5</v>
      </c>
      <c r="AK3" s="55"/>
      <c r="AL3" s="426" t="s">
        <v>57</v>
      </c>
      <c r="AM3" s="427"/>
      <c r="AN3" s="417" t="s">
        <v>11</v>
      </c>
      <c r="AO3" s="417" t="s">
        <v>12</v>
      </c>
      <c r="AP3" s="417" t="s">
        <v>34</v>
      </c>
      <c r="AQ3" s="419" t="s">
        <v>13</v>
      </c>
      <c r="AR3" s="420"/>
      <c r="AS3" s="419" t="s">
        <v>14</v>
      </c>
      <c r="AT3" s="420"/>
      <c r="AU3" s="421" t="s">
        <v>15</v>
      </c>
      <c r="AV3" s="408" t="s">
        <v>16</v>
      </c>
      <c r="AW3" s="415"/>
      <c r="DM3" s="18" t="s">
        <v>3730</v>
      </c>
      <c r="DN3" s="18"/>
      <c r="DO3" s="18" t="s">
        <v>27</v>
      </c>
      <c r="DQ3" t="s">
        <v>1137</v>
      </c>
    </row>
    <row r="4" spans="1:121" ht="27" thickBot="1" x14ac:dyDescent="0.35">
      <c r="A4" s="441"/>
      <c r="B4" s="432"/>
      <c r="C4" s="432"/>
      <c r="D4" s="444"/>
      <c r="E4" s="387"/>
      <c r="F4" s="387"/>
      <c r="G4" s="52"/>
      <c r="H4" s="19"/>
      <c r="I4" s="129"/>
      <c r="J4" s="181"/>
      <c r="K4" s="407"/>
      <c r="L4" s="409"/>
      <c r="M4" s="411"/>
      <c r="N4" s="392"/>
      <c r="O4" s="392"/>
      <c r="P4" s="392"/>
      <c r="Q4" s="394"/>
      <c r="R4" s="436"/>
      <c r="S4" s="309" t="s">
        <v>1</v>
      </c>
      <c r="T4" s="39" t="s">
        <v>29</v>
      </c>
      <c r="U4" s="53" t="s">
        <v>32</v>
      </c>
      <c r="V4" s="438"/>
      <c r="W4" s="402"/>
      <c r="X4" s="402"/>
      <c r="Y4" s="402"/>
      <c r="Z4" s="402"/>
      <c r="AA4" s="402"/>
      <c r="AB4" s="402"/>
      <c r="AC4" s="434"/>
      <c r="AD4" s="402"/>
      <c r="AE4" s="413"/>
      <c r="AF4" s="402"/>
      <c r="AG4" s="56" t="s">
        <v>41</v>
      </c>
      <c r="AH4" s="56" t="s">
        <v>42</v>
      </c>
      <c r="AI4" s="56" t="s">
        <v>43</v>
      </c>
      <c r="AJ4" s="57" t="s">
        <v>3</v>
      </c>
      <c r="AK4" s="58" t="s">
        <v>32</v>
      </c>
      <c r="AL4" s="51" t="s">
        <v>55</v>
      </c>
      <c r="AM4" s="10" t="s">
        <v>56</v>
      </c>
      <c r="AN4" s="418"/>
      <c r="AO4" s="418"/>
      <c r="AP4" s="418"/>
      <c r="AQ4" s="10" t="s">
        <v>17</v>
      </c>
      <c r="AR4" s="11" t="s">
        <v>18</v>
      </c>
      <c r="AS4" s="11" t="s">
        <v>17</v>
      </c>
      <c r="AT4" s="12" t="s">
        <v>18</v>
      </c>
      <c r="AU4" s="422"/>
      <c r="AV4" s="409"/>
      <c r="AW4" s="416"/>
      <c r="DO4" s="18" t="s">
        <v>26</v>
      </c>
      <c r="DQ4" t="s">
        <v>1304</v>
      </c>
    </row>
    <row r="5" spans="1:121" ht="15.6" customHeight="1" thickBot="1" x14ac:dyDescent="0.35">
      <c r="A5" s="23">
        <v>1</v>
      </c>
      <c r="B5" s="24"/>
      <c r="C5" s="24"/>
      <c r="D5" s="24">
        <v>2</v>
      </c>
      <c r="E5" s="24">
        <v>3</v>
      </c>
      <c r="F5" s="15" t="s">
        <v>35</v>
      </c>
      <c r="G5" s="15"/>
      <c r="H5" s="19"/>
      <c r="I5" s="19"/>
      <c r="J5" s="19"/>
      <c r="K5" s="19">
        <v>5</v>
      </c>
      <c r="L5" s="19">
        <v>6</v>
      </c>
      <c r="M5" s="25">
        <v>7</v>
      </c>
      <c r="N5" s="25">
        <v>8</v>
      </c>
      <c r="O5" s="25"/>
      <c r="P5" s="25">
        <v>9</v>
      </c>
      <c r="Q5" s="25">
        <v>10</v>
      </c>
      <c r="R5" s="147"/>
      <c r="S5" s="25">
        <v>11</v>
      </c>
      <c r="T5" s="25">
        <v>12</v>
      </c>
      <c r="U5" s="25">
        <v>13</v>
      </c>
      <c r="V5" s="25">
        <v>14</v>
      </c>
      <c r="W5" s="25">
        <v>15</v>
      </c>
      <c r="X5" s="25">
        <v>16</v>
      </c>
      <c r="Y5" s="25"/>
      <c r="Z5" s="25">
        <v>17</v>
      </c>
      <c r="AA5" s="25"/>
      <c r="AB5" s="25">
        <v>18</v>
      </c>
      <c r="AC5" s="25">
        <v>19</v>
      </c>
      <c r="AD5" s="25"/>
      <c r="AE5" s="25"/>
      <c r="AF5" s="25">
        <v>20</v>
      </c>
      <c r="AG5" s="25">
        <v>21</v>
      </c>
      <c r="AH5" s="25">
        <v>22</v>
      </c>
      <c r="AI5" s="25">
        <v>23</v>
      </c>
      <c r="AJ5" s="25">
        <v>24</v>
      </c>
      <c r="AK5" s="25">
        <v>25</v>
      </c>
      <c r="AL5" s="25">
        <v>30</v>
      </c>
      <c r="AM5" s="25"/>
      <c r="AN5" s="25">
        <v>31</v>
      </c>
      <c r="AO5" s="25">
        <v>32</v>
      </c>
      <c r="AP5" s="25">
        <v>33</v>
      </c>
      <c r="AQ5" s="25">
        <v>34</v>
      </c>
      <c r="AR5" s="25">
        <v>35</v>
      </c>
      <c r="AS5" s="25">
        <v>36</v>
      </c>
      <c r="AT5" s="25">
        <v>37</v>
      </c>
      <c r="AU5" s="25">
        <v>38</v>
      </c>
      <c r="AV5" s="25">
        <v>40</v>
      </c>
      <c r="AW5" s="25">
        <v>41</v>
      </c>
      <c r="DO5" s="18" t="s">
        <v>1294</v>
      </c>
      <c r="DQ5" t="s">
        <v>446</v>
      </c>
    </row>
    <row r="6" spans="1:121" s="37" customFormat="1" ht="20.25" customHeight="1" thickBot="1" x14ac:dyDescent="0.45">
      <c r="A6" s="44" t="s">
        <v>1928</v>
      </c>
      <c r="B6" s="44"/>
      <c r="C6" s="44"/>
      <c r="D6" s="44"/>
      <c r="E6" s="44"/>
      <c r="F6" s="44"/>
      <c r="G6" s="44"/>
      <c r="H6" s="134"/>
      <c r="I6" s="134"/>
      <c r="J6" s="134"/>
      <c r="K6" s="44"/>
      <c r="L6" s="44"/>
      <c r="M6" s="44"/>
      <c r="N6" s="44"/>
      <c r="O6" s="44"/>
      <c r="P6" s="127"/>
      <c r="Q6" s="44"/>
      <c r="R6" s="148"/>
      <c r="S6" s="44"/>
      <c r="T6" s="44"/>
      <c r="U6" s="44"/>
      <c r="V6" s="44"/>
      <c r="W6" s="44"/>
      <c r="X6" s="44"/>
      <c r="Y6" s="44"/>
      <c r="Z6" s="44"/>
      <c r="AA6" s="44"/>
      <c r="AB6" s="44"/>
      <c r="AC6" s="36"/>
      <c r="AD6" s="36"/>
      <c r="AE6" s="36"/>
      <c r="AF6" s="36"/>
      <c r="AG6" s="36"/>
      <c r="AH6" s="36"/>
      <c r="AI6" s="36"/>
      <c r="AJ6" s="36"/>
      <c r="AK6" s="36"/>
      <c r="BJ6" s="37" t="s">
        <v>45</v>
      </c>
      <c r="BK6" s="239" t="s">
        <v>46</v>
      </c>
      <c r="BL6" s="239" t="s">
        <v>36</v>
      </c>
      <c r="BM6" s="239" t="s">
        <v>37</v>
      </c>
      <c r="BN6" s="239" t="s">
        <v>38</v>
      </c>
      <c r="BO6" s="239" t="s">
        <v>39</v>
      </c>
      <c r="BP6" s="239" t="s">
        <v>47</v>
      </c>
      <c r="BQ6" s="239" t="s">
        <v>48</v>
      </c>
      <c r="BR6" s="239" t="s">
        <v>51</v>
      </c>
      <c r="BS6" s="239" t="s">
        <v>52</v>
      </c>
      <c r="DO6" s="18" t="s">
        <v>1337</v>
      </c>
      <c r="DQ6" s="240" t="s">
        <v>1305</v>
      </c>
    </row>
    <row r="7" spans="1:121" s="163" customFormat="1" ht="24.75" customHeight="1" x14ac:dyDescent="0.4">
      <c r="A7" s="158" t="s">
        <v>1047</v>
      </c>
      <c r="B7" s="158"/>
      <c r="C7" s="158"/>
      <c r="D7" s="158"/>
      <c r="E7" s="158"/>
      <c r="F7" s="158"/>
      <c r="G7" s="158"/>
      <c r="H7" s="159"/>
      <c r="I7" s="159"/>
      <c r="J7" s="159"/>
      <c r="K7" s="158"/>
      <c r="L7" s="158"/>
      <c r="M7" s="158"/>
      <c r="N7" s="158"/>
      <c r="O7" s="158"/>
      <c r="P7" s="160"/>
      <c r="Q7" s="158"/>
      <c r="R7" s="161"/>
      <c r="S7" s="158"/>
      <c r="T7" s="158"/>
      <c r="U7" s="158"/>
      <c r="V7" s="158"/>
      <c r="W7" s="158"/>
      <c r="X7" s="158"/>
      <c r="Y7" s="158"/>
      <c r="Z7" s="158"/>
      <c r="AA7" s="158"/>
      <c r="AB7" s="158"/>
      <c r="AC7" s="162"/>
      <c r="AD7" s="162"/>
      <c r="AE7" s="162"/>
      <c r="AF7" s="162"/>
      <c r="AG7" s="162"/>
      <c r="AH7" s="162"/>
      <c r="AI7" s="162"/>
      <c r="AJ7" s="162"/>
      <c r="AK7" s="162"/>
      <c r="BJ7" s="163" t="s">
        <v>45</v>
      </c>
      <c r="BK7" s="164" t="s">
        <v>46</v>
      </c>
      <c r="BL7" s="164" t="s">
        <v>36</v>
      </c>
      <c r="BM7" s="164" t="s">
        <v>37</v>
      </c>
      <c r="BN7" s="164" t="s">
        <v>38</v>
      </c>
      <c r="BO7" s="164" t="s">
        <v>39</v>
      </c>
      <c r="BP7" s="164" t="s">
        <v>47</v>
      </c>
      <c r="BQ7" s="164" t="s">
        <v>48</v>
      </c>
      <c r="BR7" s="164" t="s">
        <v>51</v>
      </c>
      <c r="BS7" s="164" t="s">
        <v>52</v>
      </c>
      <c r="DO7" s="18" t="s">
        <v>3336</v>
      </c>
      <c r="DQ7" t="s">
        <v>1306</v>
      </c>
    </row>
    <row r="8" spans="1:121" s="22" customFormat="1" ht="29.1" customHeight="1" x14ac:dyDescent="0.3">
      <c r="A8" s="109">
        <v>8</v>
      </c>
      <c r="B8" s="109" t="s">
        <v>1441</v>
      </c>
      <c r="C8" s="109"/>
      <c r="D8" s="110" t="s">
        <v>445</v>
      </c>
      <c r="E8" s="110">
        <v>44870</v>
      </c>
      <c r="F8" s="189" t="s">
        <v>1049</v>
      </c>
      <c r="G8" s="169" t="s">
        <v>1031</v>
      </c>
      <c r="H8" s="135" t="s">
        <v>1050</v>
      </c>
      <c r="I8" s="135"/>
      <c r="J8" s="135"/>
      <c r="K8" s="113">
        <v>0</v>
      </c>
      <c r="L8" s="109">
        <v>0</v>
      </c>
      <c r="M8" s="114" t="s">
        <v>1047</v>
      </c>
      <c r="N8" s="115" t="s">
        <v>26</v>
      </c>
      <c r="O8" s="116"/>
      <c r="P8" s="117" t="s">
        <v>2279</v>
      </c>
      <c r="Q8" s="141">
        <v>44480</v>
      </c>
      <c r="R8" s="118">
        <f t="shared" ref="R8:R14" si="0">IF(AND(L8&lt;1,OR(K8&lt;1, K8="A")),Q8+14,Q8+7)</f>
        <v>44494</v>
      </c>
      <c r="S8" s="114" t="s">
        <v>30</v>
      </c>
      <c r="T8" s="348" t="s">
        <v>3394</v>
      </c>
      <c r="U8" s="348" t="s">
        <v>3393</v>
      </c>
      <c r="V8" s="120"/>
      <c r="W8" s="114"/>
      <c r="X8" s="109"/>
      <c r="Y8" s="109"/>
      <c r="Z8" s="115"/>
      <c r="AA8" s="115"/>
      <c r="AB8" s="109"/>
      <c r="AC8" s="110"/>
      <c r="AD8" s="110"/>
      <c r="AE8" s="110"/>
      <c r="AF8" s="110"/>
      <c r="AG8" s="110"/>
      <c r="AH8" s="115"/>
      <c r="AI8" s="110"/>
      <c r="AJ8" s="113"/>
      <c r="AK8" s="110"/>
      <c r="AL8" s="121"/>
      <c r="AM8" s="121"/>
      <c r="AN8" s="123" t="s">
        <v>2834</v>
      </c>
      <c r="AO8" s="121"/>
      <c r="AP8" s="121"/>
      <c r="AQ8" s="206" t="s">
        <v>1907</v>
      </c>
      <c r="AR8" s="110">
        <v>44488</v>
      </c>
      <c r="AS8" s="121"/>
      <c r="AT8" s="121"/>
      <c r="AU8" s="109" t="s">
        <v>1134</v>
      </c>
      <c r="AV8" s="110">
        <v>44495</v>
      </c>
      <c r="AW8" s="121"/>
      <c r="BJ8" s="22">
        <f t="shared" ref="BJ8:BJ16" ca="1" si="1">IF(OR($N8="аннулирован", $N8="", TODAY()&lt;$E8),0,1)</f>
        <v>0</v>
      </c>
      <c r="BK8" s="22">
        <f t="shared" ref="BK8:BK259" ca="1" si="2">IF(AND($BJ8=1, $J8=""),1,0)</f>
        <v>0</v>
      </c>
      <c r="BL8" s="22">
        <f t="shared" ref="BL8:BL259" ca="1" si="3">IF(AND($BJ8=1, $N8="не выдан"),1,0)</f>
        <v>0</v>
      </c>
      <c r="BM8" s="22">
        <f t="shared" ref="BM8:BM259" ca="1" si="4">IF(AND($BK8=1, $N8="не выдан"),1,0)</f>
        <v>0</v>
      </c>
      <c r="BN8" s="22">
        <f t="shared" ref="BN8:BN259" ca="1" si="5">IF(AND($BJ8=1, $N8="на проверке"),1,0)</f>
        <v>0</v>
      </c>
      <c r="BO8" s="22">
        <f t="shared" ref="BO8:BO259" ca="1" si="6">IF(AND($BJ8=1, $N8="замечания"),1,0)</f>
        <v>0</v>
      </c>
      <c r="BP8" s="22">
        <f t="shared" ref="BP8:BP259" ca="1" si="7">IF(AND($BK8=1, $N8="на проверке"),1,0)</f>
        <v>0</v>
      </c>
      <c r="BQ8" s="22">
        <f t="shared" ref="BQ8:BQ259" ca="1" si="8">IF(AND($BK8=1, $N8="замечания"),1,0)</f>
        <v>0</v>
      </c>
      <c r="BR8" s="22">
        <f t="shared" ref="BR8:BR259" ca="1" si="9">IF(AND($BJ8=1, $N8="согласовано"),1,0)</f>
        <v>0</v>
      </c>
      <c r="BS8" s="22">
        <f t="shared" ref="BS8:BS259" ca="1" si="10">IF(AND($BK8=1, $N8="согласовано"),1,0)</f>
        <v>0</v>
      </c>
      <c r="BT8" s="22">
        <f t="shared" ref="BT8:BT16" ca="1" si="11">IF(OR($Z8="аннулирован", $Z8="", TODAY()&lt;$E8),0,1)</f>
        <v>0</v>
      </c>
      <c r="BU8" s="22">
        <f t="shared" ref="BU8:BU259" ca="1" si="12">IF(AND($BT8=1, $Z8="не выдан"),1,0)</f>
        <v>0</v>
      </c>
      <c r="BV8" s="22">
        <f t="shared" ref="BV8:BV259" ca="1" si="13">IF(AND($BT8=1, $Z8="на проверке"),1,0)</f>
        <v>0</v>
      </c>
      <c r="BW8" s="22">
        <f t="shared" ref="BW8:BW259" ca="1" si="14">IF(AND($BT8=1, $Z8="замечания"),1,0)</f>
        <v>0</v>
      </c>
      <c r="BX8" s="22">
        <f t="shared" ref="BX8:BX259" ca="1" si="15">IF(AND($BT8=1, $Z8="согласовано"),1,0)</f>
        <v>0</v>
      </c>
      <c r="BY8" s="22">
        <f t="shared" ref="BY8:BY278" si="16">IF(OR($N8="аннулирован", $N8=""),0,1)</f>
        <v>0</v>
      </c>
      <c r="BZ8" s="22">
        <f t="shared" ref="BZ8:BZ259" si="17">IF(AND($BY8=1, $J8=""),1,0)</f>
        <v>0</v>
      </c>
      <c r="CA8" s="22">
        <f t="shared" ref="CA8:CA278" si="18">IF(OR($Z8="аннулирован", $Z8=""),0,1)</f>
        <v>0</v>
      </c>
      <c r="DQ8" s="22" t="s">
        <v>1307</v>
      </c>
    </row>
    <row r="9" spans="1:121" s="22" customFormat="1" ht="29.1" customHeight="1" x14ac:dyDescent="0.3">
      <c r="A9" s="109">
        <v>8</v>
      </c>
      <c r="B9" s="109" t="s">
        <v>1441</v>
      </c>
      <c r="C9" s="109"/>
      <c r="D9" s="110" t="s">
        <v>445</v>
      </c>
      <c r="E9" s="110">
        <v>44870</v>
      </c>
      <c r="F9" s="189" t="s">
        <v>1049</v>
      </c>
      <c r="G9" s="169" t="s">
        <v>1031</v>
      </c>
      <c r="H9" s="135" t="s">
        <v>1050</v>
      </c>
      <c r="I9" s="135"/>
      <c r="J9" s="135"/>
      <c r="K9" s="113">
        <v>0</v>
      </c>
      <c r="L9" s="109">
        <v>1</v>
      </c>
      <c r="M9" s="114" t="s">
        <v>1047</v>
      </c>
      <c r="N9" s="115" t="s">
        <v>26</v>
      </c>
      <c r="O9" s="116"/>
      <c r="P9" s="117" t="s">
        <v>2280</v>
      </c>
      <c r="Q9" s="141">
        <v>44524</v>
      </c>
      <c r="R9" s="118">
        <f t="shared" si="0"/>
        <v>44531</v>
      </c>
      <c r="S9" s="114" t="s">
        <v>31</v>
      </c>
      <c r="T9" s="349"/>
      <c r="U9" s="350"/>
      <c r="V9" s="120"/>
      <c r="W9" s="114"/>
      <c r="X9" s="109"/>
      <c r="Y9" s="109"/>
      <c r="Z9" s="115"/>
      <c r="AA9" s="115"/>
      <c r="AB9" s="109"/>
      <c r="AC9" s="110"/>
      <c r="AD9" s="110"/>
      <c r="AE9" s="110"/>
      <c r="AF9" s="110"/>
      <c r="AG9" s="110"/>
      <c r="AH9" s="115"/>
      <c r="AI9" s="110"/>
      <c r="AJ9" s="113"/>
      <c r="AK9" s="110"/>
      <c r="AL9" s="121"/>
      <c r="AM9" s="121"/>
      <c r="AN9" s="123" t="s">
        <v>2834</v>
      </c>
      <c r="AO9" s="121"/>
      <c r="AP9" s="121"/>
      <c r="AQ9" s="121"/>
      <c r="AR9" s="121"/>
      <c r="AS9" s="121"/>
      <c r="AT9" s="121"/>
      <c r="AU9" s="109" t="s">
        <v>1134</v>
      </c>
      <c r="AV9" s="110">
        <v>44495</v>
      </c>
      <c r="AW9" s="121"/>
      <c r="BJ9" s="22">
        <f t="shared" ca="1" si="1"/>
        <v>0</v>
      </c>
      <c r="BK9" s="22">
        <f t="shared" ca="1" si="2"/>
        <v>0</v>
      </c>
      <c r="BL9" s="22">
        <f t="shared" ca="1" si="3"/>
        <v>0</v>
      </c>
      <c r="BM9" s="22">
        <f t="shared" ca="1" si="4"/>
        <v>0</v>
      </c>
      <c r="BN9" s="22">
        <f t="shared" ca="1" si="5"/>
        <v>0</v>
      </c>
      <c r="BO9" s="22">
        <f t="shared" ca="1" si="6"/>
        <v>0</v>
      </c>
      <c r="BP9" s="22">
        <f t="shared" ca="1" si="7"/>
        <v>0</v>
      </c>
      <c r="BQ9" s="22">
        <f t="shared" ca="1" si="8"/>
        <v>0</v>
      </c>
      <c r="BR9" s="22">
        <f t="shared" ca="1" si="9"/>
        <v>0</v>
      </c>
      <c r="BS9" s="22">
        <f t="shared" ca="1" si="10"/>
        <v>0</v>
      </c>
      <c r="BT9" s="22">
        <f t="shared" ca="1" si="11"/>
        <v>0</v>
      </c>
      <c r="BU9" s="22">
        <f t="shared" ca="1" si="12"/>
        <v>0</v>
      </c>
      <c r="BV9" s="22">
        <f t="shared" ca="1" si="13"/>
        <v>0</v>
      </c>
      <c r="BW9" s="22">
        <f t="shared" ca="1" si="14"/>
        <v>0</v>
      </c>
      <c r="BX9" s="22">
        <f t="shared" ca="1" si="15"/>
        <v>0</v>
      </c>
      <c r="BY9" s="22">
        <f t="shared" si="16"/>
        <v>0</v>
      </c>
      <c r="BZ9" s="22">
        <f t="shared" si="17"/>
        <v>0</v>
      </c>
      <c r="CA9" s="22">
        <f t="shared" si="18"/>
        <v>0</v>
      </c>
      <c r="DQ9" s="22" t="s">
        <v>1307</v>
      </c>
    </row>
    <row r="10" spans="1:121" s="22" customFormat="1" ht="29.1" customHeight="1" x14ac:dyDescent="0.3">
      <c r="A10" s="109">
        <v>8</v>
      </c>
      <c r="B10" s="109" t="s">
        <v>1441</v>
      </c>
      <c r="C10" s="109"/>
      <c r="D10" s="110" t="s">
        <v>445</v>
      </c>
      <c r="E10" s="110">
        <v>44870</v>
      </c>
      <c r="F10" s="189" t="s">
        <v>1049</v>
      </c>
      <c r="G10" s="169" t="s">
        <v>1031</v>
      </c>
      <c r="H10" s="135" t="s">
        <v>1050</v>
      </c>
      <c r="I10" s="135"/>
      <c r="J10" s="135"/>
      <c r="K10" s="113">
        <v>0</v>
      </c>
      <c r="L10" s="109">
        <v>2</v>
      </c>
      <c r="M10" s="114" t="s">
        <v>1047</v>
      </c>
      <c r="N10" s="115" t="s">
        <v>26</v>
      </c>
      <c r="O10" s="116"/>
      <c r="P10" s="117" t="s">
        <v>1051</v>
      </c>
      <c r="Q10" s="141">
        <v>44579</v>
      </c>
      <c r="R10" s="118">
        <f t="shared" si="0"/>
        <v>44586</v>
      </c>
      <c r="S10" s="114" t="s">
        <v>31</v>
      </c>
      <c r="T10" s="349"/>
      <c r="U10" s="350"/>
      <c r="V10" s="120"/>
      <c r="W10" s="114"/>
      <c r="X10" s="109"/>
      <c r="Y10" s="109"/>
      <c r="Z10" s="115"/>
      <c r="AA10" s="115"/>
      <c r="AB10" s="109"/>
      <c r="AC10" s="110"/>
      <c r="AD10" s="110"/>
      <c r="AE10" s="110"/>
      <c r="AF10" s="110"/>
      <c r="AG10" s="110"/>
      <c r="AH10" s="115"/>
      <c r="AI10" s="110"/>
      <c r="AJ10" s="113"/>
      <c r="AK10" s="110"/>
      <c r="AL10" s="121"/>
      <c r="AM10" s="121"/>
      <c r="AN10" s="123" t="s">
        <v>2834</v>
      </c>
      <c r="AO10" s="121"/>
      <c r="AP10" s="121"/>
      <c r="AQ10" s="121"/>
      <c r="AR10" s="121"/>
      <c r="AS10" s="121"/>
      <c r="AT10" s="121"/>
      <c r="AU10" s="109" t="s">
        <v>1134</v>
      </c>
      <c r="AV10" s="110">
        <v>44495</v>
      </c>
      <c r="AW10" s="121"/>
      <c r="BJ10" s="22">
        <f t="shared" ca="1" si="1"/>
        <v>0</v>
      </c>
      <c r="BK10" s="22">
        <f t="shared" ca="1" si="2"/>
        <v>0</v>
      </c>
      <c r="BL10" s="22">
        <f t="shared" ca="1" si="3"/>
        <v>0</v>
      </c>
      <c r="BM10" s="22">
        <f t="shared" ca="1" si="4"/>
        <v>0</v>
      </c>
      <c r="BN10" s="22">
        <f t="shared" ca="1" si="5"/>
        <v>0</v>
      </c>
      <c r="BO10" s="22">
        <f t="shared" ca="1" si="6"/>
        <v>0</v>
      </c>
      <c r="BP10" s="22">
        <f t="shared" ca="1" si="7"/>
        <v>0</v>
      </c>
      <c r="BQ10" s="22">
        <f t="shared" ca="1" si="8"/>
        <v>0</v>
      </c>
      <c r="BR10" s="22">
        <f t="shared" ca="1" si="9"/>
        <v>0</v>
      </c>
      <c r="BS10" s="22">
        <f t="shared" ca="1" si="10"/>
        <v>0</v>
      </c>
      <c r="BT10" s="22">
        <f t="shared" ca="1" si="11"/>
        <v>0</v>
      </c>
      <c r="BU10" s="22">
        <f t="shared" ca="1" si="12"/>
        <v>0</v>
      </c>
      <c r="BV10" s="22">
        <f t="shared" ca="1" si="13"/>
        <v>0</v>
      </c>
      <c r="BW10" s="22">
        <f t="shared" ca="1" si="14"/>
        <v>0</v>
      </c>
      <c r="BX10" s="22">
        <f t="shared" ca="1" si="15"/>
        <v>0</v>
      </c>
      <c r="BY10" s="22">
        <f t="shared" si="16"/>
        <v>0</v>
      </c>
      <c r="BZ10" s="22">
        <f t="shared" si="17"/>
        <v>0</v>
      </c>
      <c r="CA10" s="22">
        <f t="shared" si="18"/>
        <v>0</v>
      </c>
      <c r="DQ10" s="22" t="s">
        <v>1307</v>
      </c>
    </row>
    <row r="11" spans="1:121" s="22" customFormat="1" ht="29.1" customHeight="1" x14ac:dyDescent="0.3">
      <c r="A11" s="109">
        <v>8</v>
      </c>
      <c r="B11" s="109" t="s">
        <v>1441</v>
      </c>
      <c r="C11" s="109"/>
      <c r="D11" s="110" t="s">
        <v>446</v>
      </c>
      <c r="E11" s="110">
        <v>44870</v>
      </c>
      <c r="F11" s="189" t="s">
        <v>2343</v>
      </c>
      <c r="G11" s="169" t="s">
        <v>1031</v>
      </c>
      <c r="H11" s="135" t="s">
        <v>2344</v>
      </c>
      <c r="I11" s="135"/>
      <c r="J11" s="135"/>
      <c r="K11" s="113" t="s">
        <v>778</v>
      </c>
      <c r="L11" s="109">
        <v>0</v>
      </c>
      <c r="M11" s="114" t="s">
        <v>1047</v>
      </c>
      <c r="N11" s="115" t="s">
        <v>26</v>
      </c>
      <c r="O11" s="116"/>
      <c r="P11" s="117" t="s">
        <v>2345</v>
      </c>
      <c r="Q11" s="141">
        <v>45383</v>
      </c>
      <c r="R11" s="118">
        <f t="shared" si="0"/>
        <v>45397</v>
      </c>
      <c r="S11" s="114" t="s">
        <v>31</v>
      </c>
      <c r="T11" s="349"/>
      <c r="U11" s="350"/>
      <c r="V11" s="120"/>
      <c r="W11" s="114"/>
      <c r="X11" s="109"/>
      <c r="Y11" s="109"/>
      <c r="Z11" s="115"/>
      <c r="AA11" s="115"/>
      <c r="AB11" s="109"/>
      <c r="AC11" s="110"/>
      <c r="AD11" s="110"/>
      <c r="AE11" s="110"/>
      <c r="AF11" s="110"/>
      <c r="AG11" s="110"/>
      <c r="AH11" s="115"/>
      <c r="AI11" s="110"/>
      <c r="AJ11" s="113"/>
      <c r="AK11" s="110"/>
      <c r="AL11" s="121"/>
      <c r="AM11" s="121"/>
      <c r="AN11" s="123" t="s">
        <v>2834</v>
      </c>
      <c r="AO11" s="121"/>
      <c r="AP11" s="121"/>
      <c r="AQ11" s="121"/>
      <c r="AR11" s="121"/>
      <c r="AS11" s="121"/>
      <c r="AT11" s="121"/>
      <c r="AU11" s="109" t="s">
        <v>1134</v>
      </c>
      <c r="AV11" s="110">
        <v>44495</v>
      </c>
      <c r="AW11" s="121"/>
      <c r="BJ11" s="22">
        <f t="shared" ca="1" si="1"/>
        <v>0</v>
      </c>
      <c r="BK11" s="22">
        <f t="shared" ca="1" si="2"/>
        <v>0</v>
      </c>
      <c r="BL11" s="22">
        <f t="shared" ca="1" si="3"/>
        <v>0</v>
      </c>
      <c r="BM11" s="22">
        <f t="shared" ca="1" si="4"/>
        <v>0</v>
      </c>
      <c r="BN11" s="22">
        <f t="shared" ca="1" si="5"/>
        <v>0</v>
      </c>
      <c r="BO11" s="22">
        <f t="shared" ca="1" si="6"/>
        <v>0</v>
      </c>
      <c r="BP11" s="22">
        <f t="shared" ca="1" si="7"/>
        <v>0</v>
      </c>
      <c r="BQ11" s="22">
        <f t="shared" ca="1" si="8"/>
        <v>0</v>
      </c>
      <c r="BR11" s="22">
        <f t="shared" ca="1" si="9"/>
        <v>0</v>
      </c>
      <c r="BS11" s="22">
        <f t="shared" ca="1" si="10"/>
        <v>0</v>
      </c>
      <c r="BT11" s="22">
        <f t="shared" ca="1" si="11"/>
        <v>0</v>
      </c>
      <c r="BU11" s="22">
        <f t="shared" ca="1" si="12"/>
        <v>0</v>
      </c>
      <c r="BV11" s="22">
        <f t="shared" ca="1" si="13"/>
        <v>0</v>
      </c>
      <c r="BW11" s="22">
        <f t="shared" ca="1" si="14"/>
        <v>0</v>
      </c>
      <c r="BX11" s="22">
        <f t="shared" ca="1" si="15"/>
        <v>0</v>
      </c>
      <c r="BY11" s="22">
        <f t="shared" si="16"/>
        <v>0</v>
      </c>
      <c r="BZ11" s="22">
        <f t="shared" si="17"/>
        <v>0</v>
      </c>
      <c r="CA11" s="22">
        <f t="shared" si="18"/>
        <v>0</v>
      </c>
      <c r="DQ11" s="22" t="s">
        <v>1307</v>
      </c>
    </row>
    <row r="12" spans="1:121" s="22" customFormat="1" ht="29.1" customHeight="1" x14ac:dyDescent="0.3">
      <c r="A12" s="109">
        <v>8</v>
      </c>
      <c r="B12" s="109" t="s">
        <v>1441</v>
      </c>
      <c r="C12" s="109"/>
      <c r="D12" s="110" t="s">
        <v>446</v>
      </c>
      <c r="E12" s="110">
        <v>44870</v>
      </c>
      <c r="F12" s="189" t="s">
        <v>2343</v>
      </c>
      <c r="G12" s="169" t="s">
        <v>1031</v>
      </c>
      <c r="H12" s="135" t="s">
        <v>2344</v>
      </c>
      <c r="I12" s="135"/>
      <c r="J12" s="135"/>
      <c r="K12" s="113" t="s">
        <v>443</v>
      </c>
      <c r="L12" s="109">
        <v>0</v>
      </c>
      <c r="M12" s="114" t="s">
        <v>1047</v>
      </c>
      <c r="N12" s="115" t="s">
        <v>26</v>
      </c>
      <c r="O12" s="116">
        <v>45398</v>
      </c>
      <c r="P12" s="117" t="s">
        <v>2369</v>
      </c>
      <c r="Q12" s="141">
        <v>45392</v>
      </c>
      <c r="R12" s="118">
        <f t="shared" si="0"/>
        <v>45399</v>
      </c>
      <c r="S12" s="114" t="s">
        <v>31</v>
      </c>
      <c r="T12" s="349"/>
      <c r="U12" s="350"/>
      <c r="V12" s="120"/>
      <c r="W12" s="114"/>
      <c r="X12" s="109"/>
      <c r="Y12" s="109"/>
      <c r="Z12" s="115"/>
      <c r="AA12" s="115"/>
      <c r="AB12" s="109"/>
      <c r="AC12" s="110"/>
      <c r="AD12" s="110"/>
      <c r="AE12" s="110"/>
      <c r="AF12" s="110"/>
      <c r="AG12" s="110"/>
      <c r="AH12" s="115"/>
      <c r="AI12" s="110"/>
      <c r="AJ12" s="113"/>
      <c r="AK12" s="110"/>
      <c r="AL12" s="121"/>
      <c r="AM12" s="121"/>
      <c r="AN12" s="123" t="s">
        <v>2834</v>
      </c>
      <c r="AO12" s="121"/>
      <c r="AP12" s="121"/>
      <c r="AQ12" s="121"/>
      <c r="AR12" s="121"/>
      <c r="AS12" s="121"/>
      <c r="AT12" s="121"/>
      <c r="AU12" s="109" t="s">
        <v>1134</v>
      </c>
      <c r="AV12" s="110">
        <v>44495</v>
      </c>
      <c r="AW12" s="121"/>
      <c r="BJ12" s="22">
        <f t="shared" ca="1" si="1"/>
        <v>0</v>
      </c>
      <c r="BK12" s="22">
        <f t="shared" ca="1" si="2"/>
        <v>0</v>
      </c>
      <c r="BL12" s="22">
        <f t="shared" ca="1" si="3"/>
        <v>0</v>
      </c>
      <c r="BM12" s="22">
        <f t="shared" ca="1" si="4"/>
        <v>0</v>
      </c>
      <c r="BN12" s="22">
        <f t="shared" ca="1" si="5"/>
        <v>0</v>
      </c>
      <c r="BO12" s="22">
        <f t="shared" ca="1" si="6"/>
        <v>0</v>
      </c>
      <c r="BP12" s="22">
        <f t="shared" ca="1" si="7"/>
        <v>0</v>
      </c>
      <c r="BQ12" s="22">
        <f t="shared" ca="1" si="8"/>
        <v>0</v>
      </c>
      <c r="BR12" s="22">
        <f t="shared" ca="1" si="9"/>
        <v>0</v>
      </c>
      <c r="BS12" s="22">
        <f t="shared" ca="1" si="10"/>
        <v>0</v>
      </c>
      <c r="BT12" s="22">
        <f t="shared" ca="1" si="11"/>
        <v>0</v>
      </c>
      <c r="BU12" s="22">
        <f t="shared" ca="1" si="12"/>
        <v>0</v>
      </c>
      <c r="BV12" s="22">
        <f t="shared" ca="1" si="13"/>
        <v>0</v>
      </c>
      <c r="BW12" s="22">
        <f t="shared" ca="1" si="14"/>
        <v>0</v>
      </c>
      <c r="BX12" s="22">
        <f t="shared" ca="1" si="15"/>
        <v>0</v>
      </c>
      <c r="BY12" s="22">
        <f t="shared" si="16"/>
        <v>0</v>
      </c>
      <c r="BZ12" s="22">
        <f t="shared" si="17"/>
        <v>0</v>
      </c>
      <c r="CA12" s="22">
        <f t="shared" si="18"/>
        <v>0</v>
      </c>
      <c r="DQ12" s="22" t="s">
        <v>1307</v>
      </c>
    </row>
    <row r="13" spans="1:121" ht="29.1" customHeight="1" x14ac:dyDescent="0.3">
      <c r="A13" s="4">
        <v>8</v>
      </c>
      <c r="B13" s="4" t="s">
        <v>1441</v>
      </c>
      <c r="C13" s="4"/>
      <c r="D13" s="140" t="s">
        <v>446</v>
      </c>
      <c r="E13" s="13">
        <v>44870</v>
      </c>
      <c r="F13" s="122" t="s">
        <v>2343</v>
      </c>
      <c r="G13" s="16" t="s">
        <v>1031</v>
      </c>
      <c r="H13" s="130" t="s">
        <v>2344</v>
      </c>
      <c r="I13" s="130"/>
      <c r="J13" s="130"/>
      <c r="K13" s="7" t="s">
        <v>572</v>
      </c>
      <c r="L13" s="4">
        <v>0</v>
      </c>
      <c r="M13" s="3" t="s">
        <v>1047</v>
      </c>
      <c r="N13" s="188" t="s">
        <v>27</v>
      </c>
      <c r="O13" s="76">
        <v>45581</v>
      </c>
      <c r="P13" s="78" t="s">
        <v>2883</v>
      </c>
      <c r="Q13" s="142">
        <v>45462</v>
      </c>
      <c r="R13" s="9">
        <f t="shared" ref="R13" si="19">IF(AND(L13&lt;1,OR(K13&lt;1, K13="A")),Q13+14,Q13+7)</f>
        <v>45469</v>
      </c>
      <c r="S13" s="3" t="s">
        <v>31</v>
      </c>
      <c r="T13" s="351"/>
      <c r="U13" s="352"/>
      <c r="V13" s="242" t="s">
        <v>3596</v>
      </c>
      <c r="W13" s="3" t="s">
        <v>1468</v>
      </c>
      <c r="X13" s="5"/>
      <c r="Y13" s="332"/>
      <c r="Z13" s="47" t="s">
        <v>1337</v>
      </c>
      <c r="AA13" s="8"/>
      <c r="AB13" s="5"/>
      <c r="AC13" s="21"/>
      <c r="AD13" s="21"/>
      <c r="AE13" s="21"/>
      <c r="AF13" s="13"/>
      <c r="AG13" s="27"/>
      <c r="AH13" s="34"/>
      <c r="AI13" s="27"/>
      <c r="AJ13" s="41"/>
      <c r="AK13" s="21"/>
      <c r="AL13" s="6"/>
      <c r="AM13" s="6"/>
      <c r="AN13" s="246" t="s">
        <v>2834</v>
      </c>
      <c r="AO13" s="6"/>
      <c r="AP13" s="6"/>
      <c r="AQ13" s="6"/>
      <c r="AR13" s="6"/>
      <c r="AS13" s="6"/>
      <c r="AT13" s="6"/>
      <c r="AU13" s="94" t="s">
        <v>1134</v>
      </c>
      <c r="AV13" s="95">
        <v>44495</v>
      </c>
      <c r="AW13" s="6"/>
      <c r="BJ13" s="22">
        <f t="shared" ca="1" si="1"/>
        <v>1</v>
      </c>
      <c r="BK13" s="22">
        <f t="shared" ca="1" si="2"/>
        <v>1</v>
      </c>
      <c r="BL13" s="22">
        <f t="shared" ca="1" si="3"/>
        <v>0</v>
      </c>
      <c r="BM13" s="22">
        <f t="shared" ca="1" si="4"/>
        <v>0</v>
      </c>
      <c r="BN13" s="22">
        <f t="shared" ca="1" si="5"/>
        <v>0</v>
      </c>
      <c r="BO13" s="22">
        <f t="shared" ca="1" si="6"/>
        <v>1</v>
      </c>
      <c r="BP13" s="22">
        <f t="shared" ca="1" si="7"/>
        <v>0</v>
      </c>
      <c r="BQ13" s="22">
        <f t="shared" ca="1" si="8"/>
        <v>1</v>
      </c>
      <c r="BR13" s="22">
        <f t="shared" ca="1" si="9"/>
        <v>0</v>
      </c>
      <c r="BS13" s="22">
        <f t="shared" ca="1" si="10"/>
        <v>0</v>
      </c>
      <c r="BT13" s="22">
        <f t="shared" ca="1" si="11"/>
        <v>1</v>
      </c>
      <c r="BU13" s="22">
        <f t="shared" ca="1" si="12"/>
        <v>1</v>
      </c>
      <c r="BV13" s="22">
        <f t="shared" ca="1" si="13"/>
        <v>0</v>
      </c>
      <c r="BW13" s="22">
        <f t="shared" ca="1" si="14"/>
        <v>0</v>
      </c>
      <c r="BX13" s="22">
        <f t="shared" ca="1" si="15"/>
        <v>0</v>
      </c>
      <c r="BY13" s="71">
        <f t="shared" si="16"/>
        <v>1</v>
      </c>
      <c r="BZ13" s="71">
        <f t="shared" si="17"/>
        <v>1</v>
      </c>
      <c r="CA13" s="72">
        <f t="shared" si="18"/>
        <v>1</v>
      </c>
      <c r="DQ13" t="s">
        <v>1307</v>
      </c>
    </row>
    <row r="14" spans="1:121" s="22" customFormat="1" ht="29.1" customHeight="1" x14ac:dyDescent="0.3">
      <c r="A14" s="109">
        <v>8</v>
      </c>
      <c r="B14" s="109" t="s">
        <v>1441</v>
      </c>
      <c r="C14" s="109"/>
      <c r="D14" s="110" t="s">
        <v>446</v>
      </c>
      <c r="E14" s="110">
        <v>44870</v>
      </c>
      <c r="F14" s="189" t="s">
        <v>2346</v>
      </c>
      <c r="G14" s="169" t="s">
        <v>1031</v>
      </c>
      <c r="H14" s="135" t="s">
        <v>2347</v>
      </c>
      <c r="I14" s="135"/>
      <c r="J14" s="135"/>
      <c r="K14" s="113" t="s">
        <v>778</v>
      </c>
      <c r="L14" s="109">
        <v>0</v>
      </c>
      <c r="M14" s="114" t="s">
        <v>1047</v>
      </c>
      <c r="N14" s="115" t="s">
        <v>26</v>
      </c>
      <c r="O14" s="116">
        <v>45398</v>
      </c>
      <c r="P14" s="117" t="s">
        <v>2345</v>
      </c>
      <c r="Q14" s="141">
        <v>45383</v>
      </c>
      <c r="R14" s="118">
        <f t="shared" si="0"/>
        <v>45397</v>
      </c>
      <c r="S14" s="114" t="s">
        <v>31</v>
      </c>
      <c r="T14" s="349"/>
      <c r="U14" s="350"/>
      <c r="V14" s="120"/>
      <c r="W14" s="114"/>
      <c r="X14" s="109"/>
      <c r="Y14" s="109"/>
      <c r="Z14" s="115"/>
      <c r="AA14" s="115"/>
      <c r="AB14" s="109"/>
      <c r="AC14" s="110"/>
      <c r="AD14" s="110"/>
      <c r="AE14" s="110"/>
      <c r="AF14" s="110"/>
      <c r="AG14" s="110"/>
      <c r="AH14" s="115"/>
      <c r="AI14" s="110"/>
      <c r="AJ14" s="113"/>
      <c r="AK14" s="110"/>
      <c r="AL14" s="121"/>
      <c r="AM14" s="121"/>
      <c r="AN14" s="123" t="s">
        <v>2834</v>
      </c>
      <c r="AO14" s="121"/>
      <c r="AP14" s="121"/>
      <c r="AQ14" s="121"/>
      <c r="AR14" s="121"/>
      <c r="AS14" s="121"/>
      <c r="AT14" s="121"/>
      <c r="AU14" s="109" t="s">
        <v>1134</v>
      </c>
      <c r="AV14" s="110">
        <v>44495</v>
      </c>
      <c r="AW14" s="121"/>
      <c r="BJ14" s="22">
        <f t="shared" ca="1" si="1"/>
        <v>0</v>
      </c>
      <c r="BK14" s="22">
        <f t="shared" ca="1" si="2"/>
        <v>0</v>
      </c>
      <c r="BL14" s="22">
        <f t="shared" ca="1" si="3"/>
        <v>0</v>
      </c>
      <c r="BM14" s="22">
        <f t="shared" ca="1" si="4"/>
        <v>0</v>
      </c>
      <c r="BN14" s="22">
        <f t="shared" ca="1" si="5"/>
        <v>0</v>
      </c>
      <c r="BO14" s="22">
        <f t="shared" ca="1" si="6"/>
        <v>0</v>
      </c>
      <c r="BP14" s="22">
        <f t="shared" ca="1" si="7"/>
        <v>0</v>
      </c>
      <c r="BQ14" s="22">
        <f t="shared" ca="1" si="8"/>
        <v>0</v>
      </c>
      <c r="BR14" s="22">
        <f t="shared" ca="1" si="9"/>
        <v>0</v>
      </c>
      <c r="BS14" s="22">
        <f t="shared" ca="1" si="10"/>
        <v>0</v>
      </c>
      <c r="BT14" s="22">
        <f t="shared" ca="1" si="11"/>
        <v>0</v>
      </c>
      <c r="BU14" s="22">
        <f t="shared" ca="1" si="12"/>
        <v>0</v>
      </c>
      <c r="BV14" s="22">
        <f t="shared" ca="1" si="13"/>
        <v>0</v>
      </c>
      <c r="BW14" s="22">
        <f t="shared" ca="1" si="14"/>
        <v>0</v>
      </c>
      <c r="BX14" s="22">
        <f t="shared" ca="1" si="15"/>
        <v>0</v>
      </c>
      <c r="BY14" s="22">
        <f t="shared" si="16"/>
        <v>0</v>
      </c>
      <c r="BZ14" s="22">
        <f t="shared" si="17"/>
        <v>0</v>
      </c>
      <c r="CA14" s="22">
        <f t="shared" si="18"/>
        <v>0</v>
      </c>
      <c r="DQ14" s="22" t="s">
        <v>1307</v>
      </c>
    </row>
    <row r="15" spans="1:121" s="22" customFormat="1" ht="29.1" customHeight="1" x14ac:dyDescent="0.3">
      <c r="A15" s="109">
        <v>8</v>
      </c>
      <c r="B15" s="109" t="s">
        <v>1441</v>
      </c>
      <c r="C15" s="109"/>
      <c r="D15" s="110" t="s">
        <v>445</v>
      </c>
      <c r="E15" s="110">
        <v>44870</v>
      </c>
      <c r="F15" s="189" t="s">
        <v>2346</v>
      </c>
      <c r="G15" s="169" t="s">
        <v>1031</v>
      </c>
      <c r="H15" s="135" t="s">
        <v>2347</v>
      </c>
      <c r="I15" s="135"/>
      <c r="J15" s="135"/>
      <c r="K15" s="113">
        <v>0</v>
      </c>
      <c r="L15" s="109">
        <v>1</v>
      </c>
      <c r="M15" s="114" t="s">
        <v>1047</v>
      </c>
      <c r="N15" s="115" t="s">
        <v>26</v>
      </c>
      <c r="O15" s="116">
        <v>45409</v>
      </c>
      <c r="P15" s="117" t="s">
        <v>2741</v>
      </c>
      <c r="Q15" s="141">
        <v>45406</v>
      </c>
      <c r="R15" s="118">
        <f t="shared" ref="R15" si="20">IF(AND(L15&lt;1,OR(K15&lt;1, K15="A")),Q15+14,Q15+7)</f>
        <v>45413</v>
      </c>
      <c r="S15" s="114" t="s">
        <v>31</v>
      </c>
      <c r="T15" s="349"/>
      <c r="U15" s="350"/>
      <c r="V15" s="120"/>
      <c r="W15" s="114"/>
      <c r="X15" s="109"/>
      <c r="Y15" s="109"/>
      <c r="Z15" s="115"/>
      <c r="AA15" s="115"/>
      <c r="AB15" s="109"/>
      <c r="AC15" s="110"/>
      <c r="AD15" s="110"/>
      <c r="AE15" s="110"/>
      <c r="AF15" s="110"/>
      <c r="AG15" s="110"/>
      <c r="AH15" s="115"/>
      <c r="AI15" s="110"/>
      <c r="AJ15" s="113"/>
      <c r="AK15" s="110"/>
      <c r="AL15" s="121"/>
      <c r="AM15" s="121"/>
      <c r="AN15" s="123" t="s">
        <v>2834</v>
      </c>
      <c r="AO15" s="121"/>
      <c r="AP15" s="121"/>
      <c r="AQ15" s="121"/>
      <c r="AR15" s="121"/>
      <c r="AS15" s="121"/>
      <c r="AT15" s="121"/>
      <c r="AU15" s="109" t="s">
        <v>1134</v>
      </c>
      <c r="AV15" s="110">
        <v>44495</v>
      </c>
      <c r="AW15" s="121"/>
      <c r="BJ15" s="22">
        <f t="shared" ca="1" si="1"/>
        <v>0</v>
      </c>
      <c r="BK15" s="22">
        <f t="shared" ca="1" si="2"/>
        <v>0</v>
      </c>
      <c r="BL15" s="22">
        <f t="shared" ca="1" si="3"/>
        <v>0</v>
      </c>
      <c r="BM15" s="22">
        <f t="shared" ca="1" si="4"/>
        <v>0</v>
      </c>
      <c r="BN15" s="22">
        <f t="shared" ca="1" si="5"/>
        <v>0</v>
      </c>
      <c r="BO15" s="22">
        <f t="shared" ca="1" si="6"/>
        <v>0</v>
      </c>
      <c r="BP15" s="22">
        <f t="shared" ca="1" si="7"/>
        <v>0</v>
      </c>
      <c r="BQ15" s="22">
        <f t="shared" ca="1" si="8"/>
        <v>0</v>
      </c>
      <c r="BR15" s="22">
        <f t="shared" ca="1" si="9"/>
        <v>0</v>
      </c>
      <c r="BS15" s="22">
        <f t="shared" ca="1" si="10"/>
        <v>0</v>
      </c>
      <c r="BT15" s="22">
        <f t="shared" ca="1" si="11"/>
        <v>0</v>
      </c>
      <c r="BU15" s="22">
        <f t="shared" ca="1" si="12"/>
        <v>0</v>
      </c>
      <c r="BV15" s="22">
        <f t="shared" ca="1" si="13"/>
        <v>0</v>
      </c>
      <c r="BW15" s="22">
        <f t="shared" ca="1" si="14"/>
        <v>0</v>
      </c>
      <c r="BX15" s="22">
        <f t="shared" ca="1" si="15"/>
        <v>0</v>
      </c>
      <c r="BY15" s="22">
        <f t="shared" si="16"/>
        <v>0</v>
      </c>
      <c r="BZ15" s="22">
        <f t="shared" si="17"/>
        <v>0</v>
      </c>
      <c r="CA15" s="22">
        <f t="shared" si="18"/>
        <v>0</v>
      </c>
      <c r="DQ15" s="22" t="s">
        <v>1307</v>
      </c>
    </row>
    <row r="16" spans="1:121" ht="29.1" customHeight="1" thickBot="1" x14ac:dyDescent="0.35">
      <c r="A16" s="4">
        <v>8</v>
      </c>
      <c r="B16" s="4" t="s">
        <v>1441</v>
      </c>
      <c r="C16" s="4"/>
      <c r="D16" s="139" t="s">
        <v>445</v>
      </c>
      <c r="E16" s="13">
        <v>44870</v>
      </c>
      <c r="F16" s="122" t="s">
        <v>2346</v>
      </c>
      <c r="G16" s="16" t="s">
        <v>1031</v>
      </c>
      <c r="H16" s="130" t="s">
        <v>2347</v>
      </c>
      <c r="I16" s="130"/>
      <c r="J16" s="130"/>
      <c r="K16" s="7">
        <v>0</v>
      </c>
      <c r="L16" s="4">
        <v>2</v>
      </c>
      <c r="M16" s="3" t="s">
        <v>1047</v>
      </c>
      <c r="N16" s="188" t="s">
        <v>27</v>
      </c>
      <c r="O16" s="76">
        <v>45518</v>
      </c>
      <c r="P16" s="78" t="s">
        <v>2883</v>
      </c>
      <c r="Q16" s="142">
        <v>45462</v>
      </c>
      <c r="R16" s="9">
        <f t="shared" ref="R16" si="21">IF(AND(L16&lt;1,OR(K16&lt;1, K16="A")),Q16+14,Q16+7)</f>
        <v>45469</v>
      </c>
      <c r="S16" s="3" t="s">
        <v>31</v>
      </c>
      <c r="T16" s="351"/>
      <c r="U16" s="352"/>
      <c r="V16" s="208" t="s">
        <v>3588</v>
      </c>
      <c r="W16" s="3" t="s">
        <v>1468</v>
      </c>
      <c r="X16" s="5">
        <v>0</v>
      </c>
      <c r="Y16" s="332">
        <v>0</v>
      </c>
      <c r="Z16" s="188" t="s">
        <v>27</v>
      </c>
      <c r="AA16" s="304">
        <v>45666</v>
      </c>
      <c r="AB16" s="5"/>
      <c r="AC16" s="21">
        <v>45426</v>
      </c>
      <c r="AD16" s="21">
        <v>45426</v>
      </c>
      <c r="AE16" s="9">
        <f t="shared" ref="AE16" si="22">IF(AND(Y16&lt;1,OR(X16&lt;1, X16="A")),AD16+14,AD16+7)</f>
        <v>45440</v>
      </c>
      <c r="AF16" s="13" t="s">
        <v>446</v>
      </c>
      <c r="AG16" s="27"/>
      <c r="AH16" s="34"/>
      <c r="AI16" s="27"/>
      <c r="AJ16" s="41"/>
      <c r="AK16" s="21"/>
      <c r="AL16" s="6"/>
      <c r="AM16" s="6"/>
      <c r="AN16" s="246" t="s">
        <v>2834</v>
      </c>
      <c r="AO16" s="6"/>
      <c r="AP16" s="6"/>
      <c r="AQ16" s="6"/>
      <c r="AR16" s="6"/>
      <c r="AS16" s="6"/>
      <c r="AT16" s="6"/>
      <c r="AU16" s="94" t="s">
        <v>1134</v>
      </c>
      <c r="AV16" s="95">
        <v>44495</v>
      </c>
      <c r="AW16" s="6"/>
      <c r="BJ16" s="22">
        <f t="shared" ca="1" si="1"/>
        <v>1</v>
      </c>
      <c r="BK16" s="22">
        <f t="shared" ca="1" si="2"/>
        <v>1</v>
      </c>
      <c r="BL16" s="22">
        <f t="shared" ca="1" si="3"/>
        <v>0</v>
      </c>
      <c r="BM16" s="22">
        <f t="shared" ca="1" si="4"/>
        <v>0</v>
      </c>
      <c r="BN16" s="22">
        <f t="shared" ca="1" si="5"/>
        <v>0</v>
      </c>
      <c r="BO16" s="22">
        <f t="shared" ca="1" si="6"/>
        <v>1</v>
      </c>
      <c r="BP16" s="22">
        <f t="shared" ca="1" si="7"/>
        <v>0</v>
      </c>
      <c r="BQ16" s="22">
        <f t="shared" ca="1" si="8"/>
        <v>1</v>
      </c>
      <c r="BR16" s="22">
        <f t="shared" ca="1" si="9"/>
        <v>0</v>
      </c>
      <c r="BS16" s="22">
        <f t="shared" ca="1" si="10"/>
        <v>0</v>
      </c>
      <c r="BT16" s="22">
        <f t="shared" ca="1" si="11"/>
        <v>1</v>
      </c>
      <c r="BU16" s="22">
        <f t="shared" ca="1" si="12"/>
        <v>0</v>
      </c>
      <c r="BV16" s="22">
        <f t="shared" ca="1" si="13"/>
        <v>0</v>
      </c>
      <c r="BW16" s="22">
        <f t="shared" ca="1" si="14"/>
        <v>1</v>
      </c>
      <c r="BX16" s="22">
        <f t="shared" ca="1" si="15"/>
        <v>0</v>
      </c>
      <c r="BY16" s="71">
        <f t="shared" si="16"/>
        <v>1</v>
      </c>
      <c r="BZ16" s="71">
        <f t="shared" si="17"/>
        <v>1</v>
      </c>
      <c r="CA16" s="72">
        <f t="shared" si="18"/>
        <v>1</v>
      </c>
      <c r="DQ16" t="s">
        <v>1307</v>
      </c>
    </row>
    <row r="17" spans="1:121" s="163" customFormat="1" ht="24.75" customHeight="1" x14ac:dyDescent="0.4">
      <c r="A17" s="158" t="s">
        <v>1816</v>
      </c>
      <c r="B17" s="158"/>
      <c r="C17" s="158"/>
      <c r="D17" s="158"/>
      <c r="E17" s="158"/>
      <c r="F17" s="158"/>
      <c r="G17" s="158"/>
      <c r="H17" s="159"/>
      <c r="I17" s="159"/>
      <c r="J17" s="159"/>
      <c r="K17" s="158"/>
      <c r="L17" s="158"/>
      <c r="M17" s="158"/>
      <c r="N17" s="158"/>
      <c r="O17" s="158"/>
      <c r="P17" s="160"/>
      <c r="Q17" s="158"/>
      <c r="R17" s="161"/>
      <c r="S17" s="158"/>
      <c r="T17" s="158"/>
      <c r="U17" s="158"/>
      <c r="V17" s="158"/>
      <c r="W17" s="158"/>
      <c r="X17" s="158"/>
      <c r="Y17" s="158"/>
      <c r="Z17" s="158"/>
      <c r="AA17" s="158"/>
      <c r="AB17" s="158"/>
      <c r="AC17" s="162"/>
      <c r="AD17" s="162"/>
      <c r="AE17" s="162"/>
      <c r="AF17" s="162"/>
      <c r="AG17" s="162"/>
      <c r="AH17" s="162"/>
      <c r="AI17" s="162"/>
      <c r="AJ17" s="162"/>
      <c r="AK17" s="162"/>
      <c r="BJ17" s="22">
        <f t="shared" ref="BJ17:BJ203" ca="1" si="23">IF(OR($N17="аннулирован", $N17="", TODAY()&lt;$E17),0,1)</f>
        <v>0</v>
      </c>
      <c r="BK17" s="22">
        <f t="shared" ca="1" si="2"/>
        <v>0</v>
      </c>
      <c r="BL17" s="22">
        <f t="shared" ca="1" si="3"/>
        <v>0</v>
      </c>
      <c r="BM17" s="22">
        <f t="shared" ca="1" si="4"/>
        <v>0</v>
      </c>
      <c r="BN17" s="22">
        <f t="shared" ca="1" si="5"/>
        <v>0</v>
      </c>
      <c r="BO17" s="22">
        <f t="shared" ca="1" si="6"/>
        <v>0</v>
      </c>
      <c r="BP17" s="22">
        <f t="shared" ca="1" si="7"/>
        <v>0</v>
      </c>
      <c r="BQ17" s="22">
        <f t="shared" ca="1" si="8"/>
        <v>0</v>
      </c>
      <c r="BR17" s="22">
        <f t="shared" ca="1" si="9"/>
        <v>0</v>
      </c>
      <c r="BS17" s="22">
        <f t="shared" ca="1" si="10"/>
        <v>0</v>
      </c>
      <c r="BT17" s="22">
        <f t="shared" ref="BT17:BT203" ca="1" si="24">IF(OR($Z17="аннулирован", $Z17="", TODAY()&lt;$E17),0,1)</f>
        <v>0</v>
      </c>
      <c r="BU17" s="22">
        <f t="shared" ca="1" si="12"/>
        <v>0</v>
      </c>
      <c r="BV17" s="22">
        <f t="shared" ca="1" si="13"/>
        <v>0</v>
      </c>
      <c r="BW17" s="22">
        <f t="shared" ca="1" si="14"/>
        <v>0</v>
      </c>
      <c r="BX17" s="22">
        <f t="shared" ca="1" si="15"/>
        <v>0</v>
      </c>
      <c r="BY17" s="71">
        <f t="shared" si="16"/>
        <v>0</v>
      </c>
      <c r="BZ17" s="71">
        <f t="shared" si="17"/>
        <v>0</v>
      </c>
      <c r="CA17" s="72">
        <f t="shared" si="18"/>
        <v>0</v>
      </c>
      <c r="DQ17" t="s">
        <v>1306</v>
      </c>
    </row>
    <row r="18" spans="1:121" s="22" customFormat="1" ht="29.1" customHeight="1" x14ac:dyDescent="0.3">
      <c r="A18" s="109">
        <v>18</v>
      </c>
      <c r="B18" s="109" t="s">
        <v>1441</v>
      </c>
      <c r="C18" s="109"/>
      <c r="D18" s="110" t="s">
        <v>446</v>
      </c>
      <c r="E18" s="110">
        <v>44977</v>
      </c>
      <c r="F18" s="189" t="s">
        <v>1817</v>
      </c>
      <c r="G18" s="169" t="s">
        <v>1031</v>
      </c>
      <c r="H18" s="135" t="s">
        <v>1755</v>
      </c>
      <c r="I18" s="135"/>
      <c r="J18" s="135"/>
      <c r="K18" s="113" t="s">
        <v>778</v>
      </c>
      <c r="L18" s="109">
        <v>0</v>
      </c>
      <c r="M18" s="114" t="s">
        <v>2350</v>
      </c>
      <c r="N18" s="115" t="s">
        <v>26</v>
      </c>
      <c r="O18" s="116">
        <v>45405</v>
      </c>
      <c r="P18" s="117" t="s">
        <v>2351</v>
      </c>
      <c r="Q18" s="141">
        <v>45385</v>
      </c>
      <c r="R18" s="118">
        <f t="shared" ref="R18:R24" si="25">IF(AND(L18&lt;1,OR(K18&lt;1, K18="A")),Q18+14,Q18+7)</f>
        <v>45399</v>
      </c>
      <c r="S18" s="114" t="s">
        <v>31</v>
      </c>
      <c r="T18" s="353"/>
      <c r="U18" s="118"/>
      <c r="V18" s="120"/>
      <c r="W18" s="114"/>
      <c r="X18" s="109"/>
      <c r="Y18" s="109"/>
      <c r="Z18" s="115"/>
      <c r="AA18" s="115"/>
      <c r="AB18" s="109"/>
      <c r="AC18" s="110"/>
      <c r="AD18" s="110"/>
      <c r="AE18" s="110"/>
      <c r="AF18" s="110"/>
      <c r="AG18" s="110"/>
      <c r="AH18" s="115"/>
      <c r="AI18" s="110"/>
      <c r="AJ18" s="113"/>
      <c r="AK18" s="110"/>
      <c r="AL18" s="121"/>
      <c r="AM18" s="121"/>
      <c r="AN18" s="121"/>
      <c r="AO18" s="121"/>
      <c r="AP18" s="121"/>
      <c r="AQ18" s="121"/>
      <c r="AR18" s="121"/>
      <c r="AS18" s="121"/>
      <c r="AT18" s="121"/>
      <c r="AU18" s="109" t="s">
        <v>1134</v>
      </c>
      <c r="AV18" s="110">
        <v>45513</v>
      </c>
      <c r="AW18" s="121"/>
      <c r="BJ18" s="22">
        <f t="shared" ca="1" si="23"/>
        <v>0</v>
      </c>
      <c r="BK18" s="22">
        <f t="shared" ca="1" si="2"/>
        <v>0</v>
      </c>
      <c r="BL18" s="22">
        <f t="shared" ca="1" si="3"/>
        <v>0</v>
      </c>
      <c r="BM18" s="22">
        <f t="shared" ca="1" si="4"/>
        <v>0</v>
      </c>
      <c r="BN18" s="22">
        <f t="shared" ca="1" si="5"/>
        <v>0</v>
      </c>
      <c r="BO18" s="22">
        <f t="shared" ca="1" si="6"/>
        <v>0</v>
      </c>
      <c r="BP18" s="22">
        <f t="shared" ca="1" si="7"/>
        <v>0</v>
      </c>
      <c r="BQ18" s="22">
        <f t="shared" ca="1" si="8"/>
        <v>0</v>
      </c>
      <c r="BR18" s="22">
        <f t="shared" ca="1" si="9"/>
        <v>0</v>
      </c>
      <c r="BS18" s="22">
        <f t="shared" ca="1" si="10"/>
        <v>0</v>
      </c>
      <c r="BT18" s="22">
        <f t="shared" ca="1" si="24"/>
        <v>0</v>
      </c>
      <c r="BU18" s="22">
        <f t="shared" ca="1" si="12"/>
        <v>0</v>
      </c>
      <c r="BV18" s="22">
        <f t="shared" ca="1" si="13"/>
        <v>0</v>
      </c>
      <c r="BW18" s="22">
        <f t="shared" ca="1" si="14"/>
        <v>0</v>
      </c>
      <c r="BX18" s="22">
        <f t="shared" ca="1" si="15"/>
        <v>0</v>
      </c>
      <c r="BY18" s="22">
        <f t="shared" si="16"/>
        <v>0</v>
      </c>
      <c r="BZ18" s="22">
        <f t="shared" si="17"/>
        <v>0</v>
      </c>
      <c r="CA18" s="22">
        <f t="shared" si="18"/>
        <v>0</v>
      </c>
      <c r="DQ18" s="22" t="s">
        <v>1307</v>
      </c>
    </row>
    <row r="19" spans="1:121" s="22" customFormat="1" ht="29.1" customHeight="1" x14ac:dyDescent="0.3">
      <c r="A19" s="109">
        <v>18</v>
      </c>
      <c r="B19" s="109" t="s">
        <v>1441</v>
      </c>
      <c r="C19" s="109"/>
      <c r="D19" s="110" t="s">
        <v>446</v>
      </c>
      <c r="E19" s="110">
        <v>44977</v>
      </c>
      <c r="F19" s="189" t="s">
        <v>1817</v>
      </c>
      <c r="G19" s="169" t="s">
        <v>1031</v>
      </c>
      <c r="H19" s="135" t="s">
        <v>1755</v>
      </c>
      <c r="I19" s="135"/>
      <c r="J19" s="135"/>
      <c r="K19" s="113" t="s">
        <v>443</v>
      </c>
      <c r="L19" s="109">
        <v>0</v>
      </c>
      <c r="M19" s="114" t="s">
        <v>2350</v>
      </c>
      <c r="N19" s="115" t="s">
        <v>26</v>
      </c>
      <c r="O19" s="116">
        <v>45449</v>
      </c>
      <c r="P19" s="117" t="s">
        <v>2758</v>
      </c>
      <c r="Q19" s="141">
        <v>45432</v>
      </c>
      <c r="R19" s="118">
        <f t="shared" si="25"/>
        <v>45439</v>
      </c>
      <c r="S19" s="114" t="s">
        <v>31</v>
      </c>
      <c r="T19" s="353"/>
      <c r="U19" s="118"/>
      <c r="V19" s="120"/>
      <c r="W19" s="114"/>
      <c r="X19" s="109"/>
      <c r="Y19" s="109"/>
      <c r="Z19" s="115"/>
      <c r="AA19" s="115"/>
      <c r="AB19" s="109"/>
      <c r="AC19" s="110"/>
      <c r="AD19" s="110"/>
      <c r="AE19" s="110"/>
      <c r="AF19" s="110"/>
      <c r="AG19" s="110"/>
      <c r="AH19" s="115"/>
      <c r="AI19" s="110"/>
      <c r="AJ19" s="113"/>
      <c r="AK19" s="110"/>
      <c r="AL19" s="121"/>
      <c r="AM19" s="121"/>
      <c r="AN19" s="121"/>
      <c r="AO19" s="121"/>
      <c r="AP19" s="121"/>
      <c r="AQ19" s="121"/>
      <c r="AR19" s="121"/>
      <c r="AS19" s="121"/>
      <c r="AT19" s="121"/>
      <c r="AU19" s="109" t="s">
        <v>1134</v>
      </c>
      <c r="AV19" s="110">
        <v>45513</v>
      </c>
      <c r="AW19" s="121"/>
      <c r="BJ19" s="22">
        <f t="shared" ca="1" si="23"/>
        <v>0</v>
      </c>
      <c r="BK19" s="22">
        <f t="shared" ca="1" si="2"/>
        <v>0</v>
      </c>
      <c r="BL19" s="22">
        <f t="shared" ca="1" si="3"/>
        <v>0</v>
      </c>
      <c r="BM19" s="22">
        <f t="shared" ca="1" si="4"/>
        <v>0</v>
      </c>
      <c r="BN19" s="22">
        <f t="shared" ca="1" si="5"/>
        <v>0</v>
      </c>
      <c r="BO19" s="22">
        <f t="shared" ca="1" si="6"/>
        <v>0</v>
      </c>
      <c r="BP19" s="22">
        <f t="shared" ca="1" si="7"/>
        <v>0</v>
      </c>
      <c r="BQ19" s="22">
        <f t="shared" ca="1" si="8"/>
        <v>0</v>
      </c>
      <c r="BR19" s="22">
        <f t="shared" ca="1" si="9"/>
        <v>0</v>
      </c>
      <c r="BS19" s="22">
        <f t="shared" ca="1" si="10"/>
        <v>0</v>
      </c>
      <c r="BT19" s="22">
        <f t="shared" ca="1" si="24"/>
        <v>0</v>
      </c>
      <c r="BU19" s="22">
        <f t="shared" ca="1" si="12"/>
        <v>0</v>
      </c>
      <c r="BV19" s="22">
        <f t="shared" ca="1" si="13"/>
        <v>0</v>
      </c>
      <c r="BW19" s="22">
        <f t="shared" ca="1" si="14"/>
        <v>0</v>
      </c>
      <c r="BX19" s="22">
        <f t="shared" ca="1" si="15"/>
        <v>0</v>
      </c>
      <c r="BY19" s="22">
        <f t="shared" si="16"/>
        <v>0</v>
      </c>
      <c r="BZ19" s="22">
        <f t="shared" si="17"/>
        <v>0</v>
      </c>
      <c r="CA19" s="22">
        <f t="shared" si="18"/>
        <v>0</v>
      </c>
      <c r="DQ19" s="22" t="s">
        <v>1307</v>
      </c>
    </row>
    <row r="20" spans="1:121" s="22" customFormat="1" ht="29.1" customHeight="1" x14ac:dyDescent="0.3">
      <c r="A20" s="109">
        <v>18</v>
      </c>
      <c r="B20" s="109" t="s">
        <v>1441</v>
      </c>
      <c r="C20" s="109"/>
      <c r="D20" s="110" t="s">
        <v>446</v>
      </c>
      <c r="E20" s="110">
        <v>44977</v>
      </c>
      <c r="F20" s="189" t="s">
        <v>1817</v>
      </c>
      <c r="G20" s="169" t="s">
        <v>1031</v>
      </c>
      <c r="H20" s="135" t="s">
        <v>1755</v>
      </c>
      <c r="I20" s="135"/>
      <c r="J20" s="135"/>
      <c r="K20" s="113" t="s">
        <v>572</v>
      </c>
      <c r="L20" s="109">
        <v>0</v>
      </c>
      <c r="M20" s="114" t="s">
        <v>2350</v>
      </c>
      <c r="N20" s="115" t="s">
        <v>26</v>
      </c>
      <c r="O20" s="116">
        <v>45484</v>
      </c>
      <c r="P20" s="117" t="s">
        <v>2871</v>
      </c>
      <c r="Q20" s="141">
        <v>45453</v>
      </c>
      <c r="R20" s="118">
        <f t="shared" si="25"/>
        <v>45460</v>
      </c>
      <c r="S20" s="114" t="s">
        <v>31</v>
      </c>
      <c r="T20" s="353"/>
      <c r="U20" s="118"/>
      <c r="V20" s="120"/>
      <c r="W20" s="114"/>
      <c r="X20" s="109"/>
      <c r="Y20" s="109"/>
      <c r="Z20" s="115"/>
      <c r="AA20" s="115"/>
      <c r="AB20" s="109"/>
      <c r="AC20" s="110"/>
      <c r="AD20" s="110"/>
      <c r="AE20" s="110"/>
      <c r="AF20" s="110"/>
      <c r="AG20" s="110"/>
      <c r="AH20" s="115"/>
      <c r="AI20" s="110"/>
      <c r="AJ20" s="113"/>
      <c r="AK20" s="110"/>
      <c r="AL20" s="121"/>
      <c r="AM20" s="121"/>
      <c r="AN20" s="121"/>
      <c r="AO20" s="121"/>
      <c r="AP20" s="121"/>
      <c r="AQ20" s="121"/>
      <c r="AR20" s="121"/>
      <c r="AS20" s="121"/>
      <c r="AT20" s="121"/>
      <c r="AU20" s="109" t="s">
        <v>1134</v>
      </c>
      <c r="AV20" s="110">
        <v>45513</v>
      </c>
      <c r="AW20" s="121"/>
      <c r="BJ20" s="22">
        <f t="shared" ca="1" si="23"/>
        <v>0</v>
      </c>
      <c r="BK20" s="22">
        <f t="shared" ca="1" si="2"/>
        <v>0</v>
      </c>
      <c r="BL20" s="22">
        <f t="shared" ca="1" si="3"/>
        <v>0</v>
      </c>
      <c r="BM20" s="22">
        <f t="shared" ca="1" si="4"/>
        <v>0</v>
      </c>
      <c r="BN20" s="22">
        <f t="shared" ca="1" si="5"/>
        <v>0</v>
      </c>
      <c r="BO20" s="22">
        <f t="shared" ca="1" si="6"/>
        <v>0</v>
      </c>
      <c r="BP20" s="22">
        <f t="shared" ca="1" si="7"/>
        <v>0</v>
      </c>
      <c r="BQ20" s="22">
        <f t="shared" ca="1" si="8"/>
        <v>0</v>
      </c>
      <c r="BR20" s="22">
        <f t="shared" ca="1" si="9"/>
        <v>0</v>
      </c>
      <c r="BS20" s="22">
        <f t="shared" ca="1" si="10"/>
        <v>0</v>
      </c>
      <c r="BT20" s="22">
        <f t="shared" ca="1" si="24"/>
        <v>0</v>
      </c>
      <c r="BU20" s="22">
        <f t="shared" ca="1" si="12"/>
        <v>0</v>
      </c>
      <c r="BV20" s="22">
        <f t="shared" ca="1" si="13"/>
        <v>0</v>
      </c>
      <c r="BW20" s="22">
        <f t="shared" ca="1" si="14"/>
        <v>0</v>
      </c>
      <c r="BX20" s="22">
        <f t="shared" ca="1" si="15"/>
        <v>0</v>
      </c>
      <c r="BY20" s="22">
        <f t="shared" si="16"/>
        <v>0</v>
      </c>
      <c r="BZ20" s="22">
        <f t="shared" si="17"/>
        <v>0</v>
      </c>
      <c r="CA20" s="22">
        <f t="shared" si="18"/>
        <v>0</v>
      </c>
      <c r="DQ20" s="22" t="s">
        <v>1307</v>
      </c>
    </row>
    <row r="21" spans="1:121" ht="41.4" customHeight="1" x14ac:dyDescent="0.3">
      <c r="A21" s="4">
        <v>18</v>
      </c>
      <c r="B21" s="4" t="s">
        <v>1441</v>
      </c>
      <c r="C21" s="4"/>
      <c r="D21" s="139" t="s">
        <v>445</v>
      </c>
      <c r="E21" s="13">
        <v>44977</v>
      </c>
      <c r="F21" s="122" t="s">
        <v>1817</v>
      </c>
      <c r="G21" s="16" t="s">
        <v>1031</v>
      </c>
      <c r="H21" s="130" t="s">
        <v>1755</v>
      </c>
      <c r="I21" s="130"/>
      <c r="J21" s="130"/>
      <c r="K21" s="7">
        <v>0</v>
      </c>
      <c r="L21" s="4">
        <v>0</v>
      </c>
      <c r="M21" s="3" t="s">
        <v>2350</v>
      </c>
      <c r="N21" s="45" t="s">
        <v>1055</v>
      </c>
      <c r="O21" s="76"/>
      <c r="P21" s="78" t="s">
        <v>2949</v>
      </c>
      <c r="Q21" s="142">
        <v>45492</v>
      </c>
      <c r="R21" s="9">
        <f t="shared" ref="R21" si="26">IF(AND(L21&lt;1,OR(K21&lt;1, K21="A")),Q21+14,Q21+7)</f>
        <v>45506</v>
      </c>
      <c r="S21" s="3" t="s">
        <v>30</v>
      </c>
      <c r="T21" s="354" t="s">
        <v>3092</v>
      </c>
      <c r="U21" s="259">
        <v>45560</v>
      </c>
      <c r="V21" s="208" t="s">
        <v>1850</v>
      </c>
      <c r="W21" s="3" t="s">
        <v>2954</v>
      </c>
      <c r="X21" s="5" t="s">
        <v>778</v>
      </c>
      <c r="Y21" s="332">
        <v>0</v>
      </c>
      <c r="Z21" s="46" t="s">
        <v>24</v>
      </c>
      <c r="AA21" s="8"/>
      <c r="AB21" s="78" t="s">
        <v>2951</v>
      </c>
      <c r="AC21" s="21">
        <v>45497</v>
      </c>
      <c r="AD21" s="21">
        <v>45497</v>
      </c>
      <c r="AE21" s="9">
        <f t="shared" ref="AE21" si="27">IF(AND(Y21&lt;1,OR(X21&lt;1, X21="A")),AD21+14,AD21+7)</f>
        <v>45511</v>
      </c>
      <c r="AF21" s="13" t="s">
        <v>446</v>
      </c>
      <c r="AG21" s="27"/>
      <c r="AH21" s="34"/>
      <c r="AI21" s="27"/>
      <c r="AJ21" s="41"/>
      <c r="AK21" s="21"/>
      <c r="AL21" s="6"/>
      <c r="AM21" s="6"/>
      <c r="AN21" s="6"/>
      <c r="AO21" s="6"/>
      <c r="AP21" s="6"/>
      <c r="AQ21" s="6"/>
      <c r="AR21" s="6"/>
      <c r="AS21" s="6"/>
      <c r="AT21" s="6"/>
      <c r="AU21" s="94" t="s">
        <v>1134</v>
      </c>
      <c r="AV21" s="95">
        <v>45513</v>
      </c>
      <c r="AW21" s="376" t="s">
        <v>3552</v>
      </c>
      <c r="BJ21" s="22">
        <f t="shared" ca="1" si="23"/>
        <v>1</v>
      </c>
      <c r="BK21" s="22">
        <f t="shared" ca="1" si="2"/>
        <v>1</v>
      </c>
      <c r="BL21" s="22">
        <f t="shared" ca="1" si="3"/>
        <v>0</v>
      </c>
      <c r="BM21" s="22">
        <f t="shared" ca="1" si="4"/>
        <v>0</v>
      </c>
      <c r="BN21" s="22">
        <f t="shared" ca="1" si="5"/>
        <v>0</v>
      </c>
      <c r="BO21" s="22">
        <f t="shared" ca="1" si="6"/>
        <v>0</v>
      </c>
      <c r="BP21" s="22">
        <f t="shared" ca="1" si="7"/>
        <v>0</v>
      </c>
      <c r="BQ21" s="22">
        <f t="shared" ca="1" si="8"/>
        <v>0</v>
      </c>
      <c r="BR21" s="22">
        <f t="shared" ca="1" si="9"/>
        <v>1</v>
      </c>
      <c r="BS21" s="22">
        <f t="shared" ca="1" si="10"/>
        <v>1</v>
      </c>
      <c r="BT21" s="22">
        <f t="shared" ca="1" si="24"/>
        <v>1</v>
      </c>
      <c r="BU21" s="22">
        <f t="shared" ca="1" si="12"/>
        <v>0</v>
      </c>
      <c r="BV21" s="22">
        <f t="shared" ca="1" si="13"/>
        <v>1</v>
      </c>
      <c r="BW21" s="22">
        <f t="shared" ca="1" si="14"/>
        <v>0</v>
      </c>
      <c r="BX21" s="22">
        <f t="shared" ca="1" si="15"/>
        <v>0</v>
      </c>
      <c r="BY21" s="71">
        <f t="shared" si="16"/>
        <v>1</v>
      </c>
      <c r="BZ21" s="71">
        <f t="shared" si="17"/>
        <v>1</v>
      </c>
      <c r="CA21" s="72">
        <f t="shared" si="18"/>
        <v>1</v>
      </c>
      <c r="DQ21" t="s">
        <v>1307</v>
      </c>
    </row>
    <row r="22" spans="1:121" s="22" customFormat="1" ht="29.1" customHeight="1" x14ac:dyDescent="0.3">
      <c r="A22" s="109">
        <v>18</v>
      </c>
      <c r="B22" s="109" t="s">
        <v>1441</v>
      </c>
      <c r="C22" s="109"/>
      <c r="D22" s="110" t="s">
        <v>446</v>
      </c>
      <c r="E22" s="110">
        <v>44977</v>
      </c>
      <c r="F22" s="189" t="s">
        <v>2352</v>
      </c>
      <c r="G22" s="169" t="s">
        <v>1031</v>
      </c>
      <c r="H22" s="135" t="s">
        <v>2348</v>
      </c>
      <c r="I22" s="135"/>
      <c r="J22" s="135"/>
      <c r="K22" s="113" t="s">
        <v>778</v>
      </c>
      <c r="L22" s="109">
        <v>0</v>
      </c>
      <c r="M22" s="114" t="s">
        <v>2349</v>
      </c>
      <c r="N22" s="115" t="s">
        <v>26</v>
      </c>
      <c r="O22" s="116">
        <v>45405</v>
      </c>
      <c r="P22" s="117" t="s">
        <v>2351</v>
      </c>
      <c r="Q22" s="141">
        <v>45385</v>
      </c>
      <c r="R22" s="118">
        <f t="shared" si="25"/>
        <v>45399</v>
      </c>
      <c r="S22" s="114" t="s">
        <v>31</v>
      </c>
      <c r="T22" s="353"/>
      <c r="U22" s="118"/>
      <c r="V22" s="120"/>
      <c r="W22" s="114"/>
      <c r="X22" s="109"/>
      <c r="Y22" s="109"/>
      <c r="Z22" s="115"/>
      <c r="AA22" s="115"/>
      <c r="AB22" s="109"/>
      <c r="AC22" s="110"/>
      <c r="AD22" s="110"/>
      <c r="AE22" s="110"/>
      <c r="AF22" s="110"/>
      <c r="AG22" s="110"/>
      <c r="AH22" s="115"/>
      <c r="AI22" s="110"/>
      <c r="AJ22" s="113"/>
      <c r="AK22" s="110"/>
      <c r="AL22" s="121"/>
      <c r="AM22" s="121"/>
      <c r="AN22" s="121"/>
      <c r="AO22" s="121"/>
      <c r="AP22" s="121"/>
      <c r="AQ22" s="121"/>
      <c r="AR22" s="121"/>
      <c r="AS22" s="121"/>
      <c r="AT22" s="121"/>
      <c r="AU22" s="109" t="s">
        <v>1134</v>
      </c>
      <c r="AV22" s="110">
        <v>45513</v>
      </c>
      <c r="AW22" s="121"/>
      <c r="BJ22" s="22">
        <f t="shared" ca="1" si="23"/>
        <v>0</v>
      </c>
      <c r="BK22" s="22">
        <f t="shared" ca="1" si="2"/>
        <v>0</v>
      </c>
      <c r="BL22" s="22">
        <f t="shared" ca="1" si="3"/>
        <v>0</v>
      </c>
      <c r="BM22" s="22">
        <f t="shared" ca="1" si="4"/>
        <v>0</v>
      </c>
      <c r="BN22" s="22">
        <f t="shared" ca="1" si="5"/>
        <v>0</v>
      </c>
      <c r="BO22" s="22">
        <f t="shared" ca="1" si="6"/>
        <v>0</v>
      </c>
      <c r="BP22" s="22">
        <f t="shared" ca="1" si="7"/>
        <v>0</v>
      </c>
      <c r="BQ22" s="22">
        <f t="shared" ca="1" si="8"/>
        <v>0</v>
      </c>
      <c r="BR22" s="22">
        <f t="shared" ca="1" si="9"/>
        <v>0</v>
      </c>
      <c r="BS22" s="22">
        <f t="shared" ca="1" si="10"/>
        <v>0</v>
      </c>
      <c r="BT22" s="22">
        <f t="shared" ca="1" si="24"/>
        <v>0</v>
      </c>
      <c r="BU22" s="22">
        <f t="shared" ca="1" si="12"/>
        <v>0</v>
      </c>
      <c r="BV22" s="22">
        <f t="shared" ca="1" si="13"/>
        <v>0</v>
      </c>
      <c r="BW22" s="22">
        <f t="shared" ca="1" si="14"/>
        <v>0</v>
      </c>
      <c r="BX22" s="22">
        <f t="shared" ca="1" si="15"/>
        <v>0</v>
      </c>
      <c r="BY22" s="22">
        <f t="shared" si="16"/>
        <v>0</v>
      </c>
      <c r="BZ22" s="22">
        <f t="shared" si="17"/>
        <v>0</v>
      </c>
      <c r="CA22" s="22">
        <f t="shared" si="18"/>
        <v>0</v>
      </c>
      <c r="DQ22" s="22" t="s">
        <v>1307</v>
      </c>
    </row>
    <row r="23" spans="1:121" s="22" customFormat="1" ht="29.1" customHeight="1" x14ac:dyDescent="0.3">
      <c r="A23" s="109">
        <v>18</v>
      </c>
      <c r="B23" s="109" t="s">
        <v>1441</v>
      </c>
      <c r="C23" s="109"/>
      <c r="D23" s="110" t="s">
        <v>446</v>
      </c>
      <c r="E23" s="110">
        <v>44977</v>
      </c>
      <c r="F23" s="189" t="s">
        <v>2352</v>
      </c>
      <c r="G23" s="169" t="s">
        <v>1031</v>
      </c>
      <c r="H23" s="135" t="s">
        <v>2348</v>
      </c>
      <c r="I23" s="135"/>
      <c r="J23" s="135"/>
      <c r="K23" s="113" t="s">
        <v>443</v>
      </c>
      <c r="L23" s="109">
        <v>0</v>
      </c>
      <c r="M23" s="114" t="s">
        <v>2349</v>
      </c>
      <c r="N23" s="115" t="s">
        <v>26</v>
      </c>
      <c r="O23" s="116">
        <v>45449</v>
      </c>
      <c r="P23" s="117" t="s">
        <v>2758</v>
      </c>
      <c r="Q23" s="141">
        <v>45432</v>
      </c>
      <c r="R23" s="118">
        <f t="shared" si="25"/>
        <v>45439</v>
      </c>
      <c r="S23" s="114" t="s">
        <v>31</v>
      </c>
      <c r="T23" s="353"/>
      <c r="U23" s="118"/>
      <c r="V23" s="120"/>
      <c r="W23" s="114"/>
      <c r="X23" s="109"/>
      <c r="Y23" s="109"/>
      <c r="Z23" s="115"/>
      <c r="AA23" s="115"/>
      <c r="AB23" s="109"/>
      <c r="AC23" s="110"/>
      <c r="AD23" s="110"/>
      <c r="AE23" s="110"/>
      <c r="AF23" s="110"/>
      <c r="AG23" s="110"/>
      <c r="AH23" s="115"/>
      <c r="AI23" s="110"/>
      <c r="AJ23" s="113"/>
      <c r="AK23" s="110"/>
      <c r="AL23" s="121"/>
      <c r="AM23" s="121"/>
      <c r="AN23" s="121"/>
      <c r="AO23" s="121"/>
      <c r="AP23" s="121"/>
      <c r="AQ23" s="121"/>
      <c r="AR23" s="121"/>
      <c r="AS23" s="121"/>
      <c r="AT23" s="121"/>
      <c r="AU23" s="109" t="s">
        <v>1134</v>
      </c>
      <c r="AV23" s="110">
        <v>45513</v>
      </c>
      <c r="AW23" s="121"/>
      <c r="BJ23" s="22">
        <f t="shared" ca="1" si="23"/>
        <v>0</v>
      </c>
      <c r="BK23" s="22">
        <f t="shared" ca="1" si="2"/>
        <v>0</v>
      </c>
      <c r="BL23" s="22">
        <f t="shared" ca="1" si="3"/>
        <v>0</v>
      </c>
      <c r="BM23" s="22">
        <f t="shared" ca="1" si="4"/>
        <v>0</v>
      </c>
      <c r="BN23" s="22">
        <f t="shared" ca="1" si="5"/>
        <v>0</v>
      </c>
      <c r="BO23" s="22">
        <f t="shared" ca="1" si="6"/>
        <v>0</v>
      </c>
      <c r="BP23" s="22">
        <f t="shared" ca="1" si="7"/>
        <v>0</v>
      </c>
      <c r="BQ23" s="22">
        <f t="shared" ca="1" si="8"/>
        <v>0</v>
      </c>
      <c r="BR23" s="22">
        <f t="shared" ca="1" si="9"/>
        <v>0</v>
      </c>
      <c r="BS23" s="22">
        <f t="shared" ca="1" si="10"/>
        <v>0</v>
      </c>
      <c r="BT23" s="22">
        <f t="shared" ca="1" si="24"/>
        <v>0</v>
      </c>
      <c r="BU23" s="22">
        <f t="shared" ca="1" si="12"/>
        <v>0</v>
      </c>
      <c r="BV23" s="22">
        <f t="shared" ca="1" si="13"/>
        <v>0</v>
      </c>
      <c r="BW23" s="22">
        <f t="shared" ca="1" si="14"/>
        <v>0</v>
      </c>
      <c r="BX23" s="22">
        <f t="shared" ca="1" si="15"/>
        <v>0</v>
      </c>
      <c r="BY23" s="22">
        <f t="shared" si="16"/>
        <v>0</v>
      </c>
      <c r="BZ23" s="22">
        <f t="shared" si="17"/>
        <v>0</v>
      </c>
      <c r="CA23" s="22">
        <f t="shared" si="18"/>
        <v>0</v>
      </c>
      <c r="DQ23" s="22" t="s">
        <v>1307</v>
      </c>
    </row>
    <row r="24" spans="1:121" s="22" customFormat="1" ht="29.1" customHeight="1" x14ac:dyDescent="0.3">
      <c r="A24" s="109">
        <v>18</v>
      </c>
      <c r="B24" s="109" t="s">
        <v>1441</v>
      </c>
      <c r="C24" s="109"/>
      <c r="D24" s="110" t="s">
        <v>446</v>
      </c>
      <c r="E24" s="110">
        <v>44977</v>
      </c>
      <c r="F24" s="189" t="s">
        <v>2352</v>
      </c>
      <c r="G24" s="169" t="s">
        <v>1031</v>
      </c>
      <c r="H24" s="135" t="s">
        <v>2348</v>
      </c>
      <c r="I24" s="135"/>
      <c r="J24" s="135"/>
      <c r="K24" s="113" t="s">
        <v>572</v>
      </c>
      <c r="L24" s="109">
        <v>0</v>
      </c>
      <c r="M24" s="114" t="s">
        <v>2349</v>
      </c>
      <c r="N24" s="115" t="s">
        <v>26</v>
      </c>
      <c r="O24" s="116">
        <v>45460</v>
      </c>
      <c r="P24" s="117" t="s">
        <v>2871</v>
      </c>
      <c r="Q24" s="141">
        <v>45453</v>
      </c>
      <c r="R24" s="118">
        <f t="shared" si="25"/>
        <v>45460</v>
      </c>
      <c r="S24" s="114" t="s">
        <v>31</v>
      </c>
      <c r="T24" s="353"/>
      <c r="U24" s="118"/>
      <c r="V24" s="120"/>
      <c r="W24" s="114"/>
      <c r="X24" s="109"/>
      <c r="Y24" s="109"/>
      <c r="Z24" s="115"/>
      <c r="AA24" s="115"/>
      <c r="AB24" s="109"/>
      <c r="AC24" s="110"/>
      <c r="AD24" s="110"/>
      <c r="AE24" s="110"/>
      <c r="AF24" s="110"/>
      <c r="AG24" s="110"/>
      <c r="AH24" s="115"/>
      <c r="AI24" s="110"/>
      <c r="AJ24" s="113"/>
      <c r="AK24" s="110"/>
      <c r="AL24" s="121"/>
      <c r="AM24" s="121"/>
      <c r="AN24" s="121"/>
      <c r="AO24" s="121"/>
      <c r="AP24" s="121"/>
      <c r="AQ24" s="121"/>
      <c r="AR24" s="121"/>
      <c r="AS24" s="121"/>
      <c r="AT24" s="121"/>
      <c r="AU24" s="109" t="s">
        <v>1134</v>
      </c>
      <c r="AV24" s="110">
        <v>45513</v>
      </c>
      <c r="AW24" s="121"/>
      <c r="BJ24" s="22">
        <f t="shared" ca="1" si="23"/>
        <v>0</v>
      </c>
      <c r="BK24" s="22">
        <f t="shared" ca="1" si="2"/>
        <v>0</v>
      </c>
      <c r="BL24" s="22">
        <f t="shared" ca="1" si="3"/>
        <v>0</v>
      </c>
      <c r="BM24" s="22">
        <f t="shared" ca="1" si="4"/>
        <v>0</v>
      </c>
      <c r="BN24" s="22">
        <f t="shared" ca="1" si="5"/>
        <v>0</v>
      </c>
      <c r="BO24" s="22">
        <f t="shared" ca="1" si="6"/>
        <v>0</v>
      </c>
      <c r="BP24" s="22">
        <f t="shared" ca="1" si="7"/>
        <v>0</v>
      </c>
      <c r="BQ24" s="22">
        <f t="shared" ca="1" si="8"/>
        <v>0</v>
      </c>
      <c r="BR24" s="22">
        <f t="shared" ca="1" si="9"/>
        <v>0</v>
      </c>
      <c r="BS24" s="22">
        <f t="shared" ca="1" si="10"/>
        <v>0</v>
      </c>
      <c r="BT24" s="22">
        <f t="shared" ca="1" si="24"/>
        <v>0</v>
      </c>
      <c r="BU24" s="22">
        <f t="shared" ca="1" si="12"/>
        <v>0</v>
      </c>
      <c r="BV24" s="22">
        <f t="shared" ca="1" si="13"/>
        <v>0</v>
      </c>
      <c r="BW24" s="22">
        <f t="shared" ca="1" si="14"/>
        <v>0</v>
      </c>
      <c r="BX24" s="22">
        <f t="shared" ca="1" si="15"/>
        <v>0</v>
      </c>
      <c r="BY24" s="22">
        <f t="shared" si="16"/>
        <v>0</v>
      </c>
      <c r="BZ24" s="22">
        <f t="shared" si="17"/>
        <v>0</v>
      </c>
      <c r="CA24" s="22">
        <f t="shared" si="18"/>
        <v>0</v>
      </c>
      <c r="DQ24" s="22" t="s">
        <v>1307</v>
      </c>
    </row>
    <row r="25" spans="1:121" ht="29.1" customHeight="1" thickBot="1" x14ac:dyDescent="0.35">
      <c r="A25" s="4">
        <v>18</v>
      </c>
      <c r="B25" s="4" t="s">
        <v>1441</v>
      </c>
      <c r="C25" s="4"/>
      <c r="D25" s="139" t="s">
        <v>445</v>
      </c>
      <c r="E25" s="13">
        <v>44977</v>
      </c>
      <c r="F25" s="122" t="s">
        <v>2352</v>
      </c>
      <c r="G25" s="16" t="s">
        <v>1031</v>
      </c>
      <c r="H25" s="130" t="s">
        <v>2348</v>
      </c>
      <c r="I25" s="130"/>
      <c r="J25" s="130"/>
      <c r="K25" s="7">
        <v>0</v>
      </c>
      <c r="L25" s="4">
        <v>0</v>
      </c>
      <c r="M25" s="3" t="s">
        <v>2349</v>
      </c>
      <c r="N25" s="45" t="s">
        <v>1055</v>
      </c>
      <c r="O25" s="76"/>
      <c r="P25" s="78" t="s">
        <v>2949</v>
      </c>
      <c r="Q25" s="142">
        <v>45492</v>
      </c>
      <c r="R25" s="9">
        <f t="shared" ref="R25" si="28">IF(AND(L25&lt;1,OR(K25&lt;1, K25="A")),Q25+14,Q25+7)</f>
        <v>45506</v>
      </c>
      <c r="S25" s="3" t="s">
        <v>30</v>
      </c>
      <c r="T25" s="354" t="s">
        <v>3092</v>
      </c>
      <c r="U25" s="259">
        <v>45560</v>
      </c>
      <c r="V25" s="208" t="s">
        <v>2952</v>
      </c>
      <c r="W25" s="3" t="s">
        <v>2953</v>
      </c>
      <c r="X25" s="5" t="s">
        <v>778</v>
      </c>
      <c r="Y25" s="332">
        <v>0</v>
      </c>
      <c r="Z25" s="46" t="s">
        <v>24</v>
      </c>
      <c r="AA25" s="8"/>
      <c r="AB25" s="78" t="s">
        <v>2951</v>
      </c>
      <c r="AC25" s="21">
        <v>45497</v>
      </c>
      <c r="AD25" s="21">
        <v>45497</v>
      </c>
      <c r="AE25" s="9">
        <f t="shared" ref="AE25" si="29">IF(AND(Y25&lt;1,OR(X25&lt;1, X25="A")),AD25+14,AD25+7)</f>
        <v>45511</v>
      </c>
      <c r="AF25" s="13" t="s">
        <v>446</v>
      </c>
      <c r="AG25" s="27"/>
      <c r="AH25" s="34"/>
      <c r="AI25" s="27"/>
      <c r="AJ25" s="41"/>
      <c r="AK25" s="21"/>
      <c r="AL25" s="6"/>
      <c r="AM25" s="6"/>
      <c r="AN25" s="6"/>
      <c r="AO25" s="6"/>
      <c r="AP25" s="6"/>
      <c r="AQ25" s="6"/>
      <c r="AR25" s="6"/>
      <c r="AS25" s="6"/>
      <c r="AT25" s="6"/>
      <c r="AU25" s="94" t="s">
        <v>1134</v>
      </c>
      <c r="AV25" s="95">
        <v>45513</v>
      </c>
      <c r="AW25" s="6"/>
      <c r="BJ25" s="22">
        <f t="shared" ca="1" si="23"/>
        <v>1</v>
      </c>
      <c r="BK25" s="22">
        <f t="shared" ca="1" si="2"/>
        <v>1</v>
      </c>
      <c r="BL25" s="22">
        <f t="shared" ca="1" si="3"/>
        <v>0</v>
      </c>
      <c r="BM25" s="22">
        <f t="shared" ca="1" si="4"/>
        <v>0</v>
      </c>
      <c r="BN25" s="22">
        <f t="shared" ca="1" si="5"/>
        <v>0</v>
      </c>
      <c r="BO25" s="22">
        <f t="shared" ca="1" si="6"/>
        <v>0</v>
      </c>
      <c r="BP25" s="22">
        <f t="shared" ca="1" si="7"/>
        <v>0</v>
      </c>
      <c r="BQ25" s="22">
        <f t="shared" ca="1" si="8"/>
        <v>0</v>
      </c>
      <c r="BR25" s="22">
        <f t="shared" ca="1" si="9"/>
        <v>1</v>
      </c>
      <c r="BS25" s="22">
        <f t="shared" ca="1" si="10"/>
        <v>1</v>
      </c>
      <c r="BT25" s="22">
        <f t="shared" ca="1" si="24"/>
        <v>1</v>
      </c>
      <c r="BU25" s="22">
        <f t="shared" ca="1" si="12"/>
        <v>0</v>
      </c>
      <c r="BV25" s="22">
        <f t="shared" ca="1" si="13"/>
        <v>1</v>
      </c>
      <c r="BW25" s="22">
        <f t="shared" ca="1" si="14"/>
        <v>0</v>
      </c>
      <c r="BX25" s="22">
        <f t="shared" ca="1" si="15"/>
        <v>0</v>
      </c>
      <c r="BY25" s="71">
        <f t="shared" si="16"/>
        <v>1</v>
      </c>
      <c r="BZ25" s="71">
        <f t="shared" si="17"/>
        <v>1</v>
      </c>
      <c r="CA25" s="72">
        <f t="shared" si="18"/>
        <v>1</v>
      </c>
      <c r="DQ25" t="s">
        <v>1307</v>
      </c>
    </row>
    <row r="26" spans="1:121" s="38" customFormat="1" ht="21" customHeight="1" x14ac:dyDescent="0.4">
      <c r="A26" s="44" t="s">
        <v>1046</v>
      </c>
      <c r="B26" s="44"/>
      <c r="C26" s="44"/>
      <c r="D26" s="44"/>
      <c r="E26" s="44"/>
      <c r="F26" s="44"/>
      <c r="G26" s="44"/>
      <c r="H26" s="134"/>
      <c r="I26" s="134"/>
      <c r="J26" s="134"/>
      <c r="K26" s="44"/>
      <c r="L26" s="44"/>
      <c r="M26" s="44"/>
      <c r="N26" s="44"/>
      <c r="O26" s="44"/>
      <c r="P26" s="127"/>
      <c r="Q26" s="44"/>
      <c r="R26" s="148"/>
      <c r="S26" s="44"/>
      <c r="T26" s="44"/>
      <c r="U26" s="44"/>
      <c r="V26" s="44"/>
      <c r="W26" s="44"/>
      <c r="X26" s="44"/>
      <c r="Y26" s="44"/>
      <c r="Z26" s="44"/>
      <c r="AA26" s="44"/>
      <c r="AB26" s="44"/>
      <c r="AC26" s="36"/>
      <c r="AD26" s="36"/>
      <c r="AE26" s="36"/>
      <c r="AF26" s="36"/>
      <c r="AG26" s="36"/>
      <c r="AH26" s="36"/>
      <c r="AI26" s="36"/>
      <c r="AJ26" s="36"/>
      <c r="AK26" s="36"/>
      <c r="AL26" s="37"/>
      <c r="AM26" s="37"/>
      <c r="AN26" s="37"/>
      <c r="AO26" s="37"/>
      <c r="AP26" s="37"/>
      <c r="AQ26" s="37"/>
      <c r="AR26" s="37"/>
      <c r="AS26" s="37"/>
      <c r="AT26" s="37"/>
      <c r="AU26" s="37"/>
      <c r="AV26" s="37"/>
      <c r="AW26" s="37"/>
      <c r="BJ26" s="22">
        <f t="shared" ca="1" si="23"/>
        <v>0</v>
      </c>
      <c r="BK26" s="22">
        <f t="shared" ca="1" si="2"/>
        <v>0</v>
      </c>
      <c r="BL26" s="22">
        <f t="shared" ca="1" si="3"/>
        <v>0</v>
      </c>
      <c r="BM26" s="22">
        <f t="shared" ca="1" si="4"/>
        <v>0</v>
      </c>
      <c r="BN26" s="22">
        <f t="shared" ca="1" si="5"/>
        <v>0</v>
      </c>
      <c r="BO26" s="22">
        <f t="shared" ca="1" si="6"/>
        <v>0</v>
      </c>
      <c r="BP26" s="22">
        <f t="shared" ca="1" si="7"/>
        <v>0</v>
      </c>
      <c r="BQ26" s="22">
        <f t="shared" ca="1" si="8"/>
        <v>0</v>
      </c>
      <c r="BR26" s="22">
        <f t="shared" ca="1" si="9"/>
        <v>0</v>
      </c>
      <c r="BS26" s="22">
        <f t="shared" ca="1" si="10"/>
        <v>0</v>
      </c>
      <c r="BT26" s="22">
        <f t="shared" ca="1" si="24"/>
        <v>0</v>
      </c>
      <c r="BU26" s="22">
        <f t="shared" ca="1" si="12"/>
        <v>0</v>
      </c>
      <c r="BV26" s="22">
        <f t="shared" ca="1" si="13"/>
        <v>0</v>
      </c>
      <c r="BW26" s="22">
        <f t="shared" ca="1" si="14"/>
        <v>0</v>
      </c>
      <c r="BX26" s="22">
        <f t="shared" ca="1" si="15"/>
        <v>0</v>
      </c>
      <c r="BY26" s="71">
        <f t="shared" si="16"/>
        <v>0</v>
      </c>
      <c r="BZ26" s="71">
        <f t="shared" si="17"/>
        <v>0</v>
      </c>
      <c r="CA26" s="72">
        <f t="shared" si="18"/>
        <v>0</v>
      </c>
      <c r="DQ26" t="s">
        <v>1308</v>
      </c>
    </row>
    <row r="27" spans="1:121" s="22" customFormat="1" ht="29.1" customHeight="1" x14ac:dyDescent="0.3">
      <c r="A27" s="109">
        <v>6</v>
      </c>
      <c r="B27" s="109" t="s">
        <v>1441</v>
      </c>
      <c r="C27" s="109" t="s">
        <v>1323</v>
      </c>
      <c r="D27" s="110" t="s">
        <v>446</v>
      </c>
      <c r="E27" s="110">
        <v>44650</v>
      </c>
      <c r="F27" s="189" t="s">
        <v>199</v>
      </c>
      <c r="G27" s="169" t="s">
        <v>1031</v>
      </c>
      <c r="H27" s="135" t="s">
        <v>1032</v>
      </c>
      <c r="I27" s="135"/>
      <c r="J27" s="135"/>
      <c r="K27" s="113" t="s">
        <v>778</v>
      </c>
      <c r="L27" s="109">
        <v>0</v>
      </c>
      <c r="M27" s="114" t="s">
        <v>204</v>
      </c>
      <c r="N27" s="115" t="s">
        <v>26</v>
      </c>
      <c r="O27" s="116"/>
      <c r="P27" s="117" t="s">
        <v>719</v>
      </c>
      <c r="Q27" s="141">
        <v>45155</v>
      </c>
      <c r="R27" s="118">
        <f t="shared" ref="R27" si="30">IF(AND(L27&lt;1,OR(K27&lt;1, K27="A")),Q27+14,Q27+7)</f>
        <v>45169</v>
      </c>
      <c r="S27" s="114" t="s">
        <v>31</v>
      </c>
      <c r="T27" s="353"/>
      <c r="U27" s="118"/>
      <c r="V27" s="120"/>
      <c r="W27" s="114"/>
      <c r="X27" s="109"/>
      <c r="Y27" s="109"/>
      <c r="Z27" s="115"/>
      <c r="AA27" s="115"/>
      <c r="AB27" s="109"/>
      <c r="AC27" s="110"/>
      <c r="AD27" s="110"/>
      <c r="AE27" s="110"/>
      <c r="AF27" s="110"/>
      <c r="AG27" s="110"/>
      <c r="AH27" s="115"/>
      <c r="AI27" s="110"/>
      <c r="AJ27" s="113"/>
      <c r="AK27" s="110"/>
      <c r="AL27" s="121"/>
      <c r="AM27" s="121"/>
      <c r="AN27" s="123" t="s">
        <v>2834</v>
      </c>
      <c r="AO27" s="121"/>
      <c r="AP27" s="121"/>
      <c r="AQ27" s="109"/>
      <c r="AR27" s="110"/>
      <c r="AS27" s="121"/>
      <c r="AT27" s="121"/>
      <c r="AU27" s="109" t="s">
        <v>1134</v>
      </c>
      <c r="AV27" s="110">
        <v>44960</v>
      </c>
      <c r="AW27" s="121"/>
      <c r="BJ27" s="22">
        <f t="shared" ca="1" si="23"/>
        <v>0</v>
      </c>
      <c r="BK27" s="22">
        <f t="shared" ca="1" si="2"/>
        <v>0</v>
      </c>
      <c r="BL27" s="22">
        <f t="shared" ca="1" si="3"/>
        <v>0</v>
      </c>
      <c r="BM27" s="22">
        <f t="shared" ca="1" si="4"/>
        <v>0</v>
      </c>
      <c r="BN27" s="22">
        <f t="shared" ca="1" si="5"/>
        <v>0</v>
      </c>
      <c r="BO27" s="22">
        <f t="shared" ca="1" si="6"/>
        <v>0</v>
      </c>
      <c r="BP27" s="22">
        <f t="shared" ca="1" si="7"/>
        <v>0</v>
      </c>
      <c r="BQ27" s="22">
        <f t="shared" ca="1" si="8"/>
        <v>0</v>
      </c>
      <c r="BR27" s="22">
        <f t="shared" ca="1" si="9"/>
        <v>0</v>
      </c>
      <c r="BS27" s="22">
        <f t="shared" ca="1" si="10"/>
        <v>0</v>
      </c>
      <c r="BT27" s="22">
        <f t="shared" ca="1" si="24"/>
        <v>0</v>
      </c>
      <c r="BU27" s="22">
        <f t="shared" ca="1" si="12"/>
        <v>0</v>
      </c>
      <c r="BV27" s="22">
        <f t="shared" ca="1" si="13"/>
        <v>0</v>
      </c>
      <c r="BW27" s="22">
        <f t="shared" ca="1" si="14"/>
        <v>0</v>
      </c>
      <c r="BX27" s="22">
        <f t="shared" ca="1" si="15"/>
        <v>0</v>
      </c>
      <c r="BY27" s="22">
        <f t="shared" si="16"/>
        <v>0</v>
      </c>
      <c r="BZ27" s="22">
        <f t="shared" si="17"/>
        <v>0</v>
      </c>
      <c r="CA27" s="22">
        <f t="shared" si="18"/>
        <v>0</v>
      </c>
    </row>
    <row r="28" spans="1:121" s="22" customFormat="1" ht="29.1" customHeight="1" x14ac:dyDescent="0.3">
      <c r="A28" s="109">
        <v>6</v>
      </c>
      <c r="B28" s="109" t="s">
        <v>1441</v>
      </c>
      <c r="C28" s="109" t="s">
        <v>1323</v>
      </c>
      <c r="D28" s="110" t="s">
        <v>446</v>
      </c>
      <c r="E28" s="110">
        <v>44650</v>
      </c>
      <c r="F28" s="189" t="s">
        <v>199</v>
      </c>
      <c r="G28" s="169" t="s">
        <v>1031</v>
      </c>
      <c r="H28" s="135" t="s">
        <v>1032</v>
      </c>
      <c r="I28" s="135"/>
      <c r="J28" s="135"/>
      <c r="K28" s="113" t="s">
        <v>443</v>
      </c>
      <c r="L28" s="109">
        <v>0</v>
      </c>
      <c r="M28" s="114" t="s">
        <v>204</v>
      </c>
      <c r="N28" s="115" t="s">
        <v>26</v>
      </c>
      <c r="O28" s="116"/>
      <c r="P28" s="117" t="s">
        <v>605</v>
      </c>
      <c r="Q28" s="141">
        <v>45184</v>
      </c>
      <c r="R28" s="118">
        <f t="shared" ref="R28" si="31">IF(AND(L28&lt;1,OR(K28&lt;1, K28="A")),Q28+14,Q28+7)</f>
        <v>45191</v>
      </c>
      <c r="S28" s="114" t="s">
        <v>31</v>
      </c>
      <c r="T28" s="353"/>
      <c r="U28" s="118"/>
      <c r="V28" s="120"/>
      <c r="W28" s="114"/>
      <c r="X28" s="109"/>
      <c r="Y28" s="109"/>
      <c r="Z28" s="115"/>
      <c r="AA28" s="115"/>
      <c r="AB28" s="109"/>
      <c r="AC28" s="110"/>
      <c r="AD28" s="110"/>
      <c r="AE28" s="110"/>
      <c r="AF28" s="110"/>
      <c r="AG28" s="110"/>
      <c r="AH28" s="115"/>
      <c r="AI28" s="110"/>
      <c r="AJ28" s="113"/>
      <c r="AK28" s="110"/>
      <c r="AL28" s="121"/>
      <c r="AM28" s="121"/>
      <c r="AN28" s="123" t="s">
        <v>2834</v>
      </c>
      <c r="AO28" s="121"/>
      <c r="AP28" s="121"/>
      <c r="AQ28" s="109"/>
      <c r="AR28" s="110"/>
      <c r="AS28" s="121"/>
      <c r="AT28" s="121"/>
      <c r="AU28" s="109" t="s">
        <v>1134</v>
      </c>
      <c r="AV28" s="110">
        <v>44960</v>
      </c>
      <c r="AW28" s="121"/>
      <c r="BJ28" s="22">
        <f t="shared" ca="1" si="23"/>
        <v>0</v>
      </c>
      <c r="BK28" s="22">
        <f t="shared" ca="1" si="2"/>
        <v>0</v>
      </c>
      <c r="BL28" s="22">
        <f t="shared" ca="1" si="3"/>
        <v>0</v>
      </c>
      <c r="BM28" s="22">
        <f t="shared" ca="1" si="4"/>
        <v>0</v>
      </c>
      <c r="BN28" s="22">
        <f t="shared" ca="1" si="5"/>
        <v>0</v>
      </c>
      <c r="BO28" s="22">
        <f t="shared" ca="1" si="6"/>
        <v>0</v>
      </c>
      <c r="BP28" s="22">
        <f t="shared" ca="1" si="7"/>
        <v>0</v>
      </c>
      <c r="BQ28" s="22">
        <f t="shared" ca="1" si="8"/>
        <v>0</v>
      </c>
      <c r="BR28" s="22">
        <f t="shared" ca="1" si="9"/>
        <v>0</v>
      </c>
      <c r="BS28" s="22">
        <f t="shared" ca="1" si="10"/>
        <v>0</v>
      </c>
      <c r="BT28" s="22">
        <f t="shared" ca="1" si="24"/>
        <v>0</v>
      </c>
      <c r="BU28" s="22">
        <f t="shared" ca="1" si="12"/>
        <v>0</v>
      </c>
      <c r="BV28" s="22">
        <f t="shared" ca="1" si="13"/>
        <v>0</v>
      </c>
      <c r="BW28" s="22">
        <f t="shared" ca="1" si="14"/>
        <v>0</v>
      </c>
      <c r="BX28" s="22">
        <f t="shared" ca="1" si="15"/>
        <v>0</v>
      </c>
      <c r="BY28" s="22">
        <f t="shared" si="16"/>
        <v>0</v>
      </c>
      <c r="BZ28" s="22">
        <f t="shared" si="17"/>
        <v>0</v>
      </c>
      <c r="CA28" s="22">
        <f t="shared" si="18"/>
        <v>0</v>
      </c>
    </row>
    <row r="29" spans="1:121" ht="29.1" customHeight="1" x14ac:dyDescent="0.3">
      <c r="A29" s="4">
        <v>6</v>
      </c>
      <c r="B29" s="4" t="s">
        <v>1441</v>
      </c>
      <c r="C29" s="4" t="s">
        <v>1323</v>
      </c>
      <c r="D29" s="139" t="s">
        <v>445</v>
      </c>
      <c r="E29" s="13">
        <v>44650</v>
      </c>
      <c r="F29" s="122" t="s">
        <v>199</v>
      </c>
      <c r="G29" s="16" t="s">
        <v>1031</v>
      </c>
      <c r="H29" s="130" t="s">
        <v>1032</v>
      </c>
      <c r="I29" s="130"/>
      <c r="J29" s="130"/>
      <c r="K29" s="7">
        <v>0</v>
      </c>
      <c r="L29" s="4">
        <v>0</v>
      </c>
      <c r="M29" s="3" t="s">
        <v>204</v>
      </c>
      <c r="N29" s="45" t="s">
        <v>1055</v>
      </c>
      <c r="O29" s="76"/>
      <c r="P29" s="78" t="s">
        <v>563</v>
      </c>
      <c r="Q29" s="142">
        <v>45189</v>
      </c>
      <c r="R29" s="9">
        <f t="shared" ref="R29:R35" si="32">IF(AND(L29&lt;1,OR(K29&lt;1, K29="A")),Q29+14,Q29+7)</f>
        <v>45203</v>
      </c>
      <c r="S29" s="3" t="s">
        <v>30</v>
      </c>
      <c r="T29" s="354" t="s">
        <v>1518</v>
      </c>
      <c r="U29" s="259">
        <v>45189</v>
      </c>
      <c r="V29" s="208" t="s">
        <v>1588</v>
      </c>
      <c r="W29" s="3" t="s">
        <v>1593</v>
      </c>
      <c r="X29" s="5" t="s">
        <v>778</v>
      </c>
      <c r="Y29" s="332">
        <v>0</v>
      </c>
      <c r="Z29" s="188" t="s">
        <v>27</v>
      </c>
      <c r="AA29" s="304">
        <v>45638</v>
      </c>
      <c r="AB29" s="78" t="s">
        <v>3224</v>
      </c>
      <c r="AC29" s="21">
        <v>45576</v>
      </c>
      <c r="AD29" s="21">
        <v>45576</v>
      </c>
      <c r="AE29" s="9">
        <f t="shared" ref="AE29" si="33">IF(AND(Y29&lt;1,OR(X29&lt;1, X29="A")),AD29+14,AD29+7)</f>
        <v>45590</v>
      </c>
      <c r="AF29" s="13" t="s">
        <v>446</v>
      </c>
      <c r="AG29" s="27"/>
      <c r="AH29" s="34"/>
      <c r="AI29" s="27"/>
      <c r="AJ29" s="41"/>
      <c r="AK29" s="21"/>
      <c r="AL29" s="6"/>
      <c r="AM29" s="6"/>
      <c r="AN29" s="246" t="s">
        <v>3523</v>
      </c>
      <c r="AO29" s="5" t="s">
        <v>3770</v>
      </c>
      <c r="AP29" s="21">
        <v>45589</v>
      </c>
      <c r="AQ29" s="207" t="s">
        <v>3522</v>
      </c>
      <c r="AR29" s="21">
        <v>45624</v>
      </c>
      <c r="AS29" s="6"/>
      <c r="AT29" s="6"/>
      <c r="AU29" s="94" t="s">
        <v>1134</v>
      </c>
      <c r="AV29" s="95">
        <v>44960</v>
      </c>
      <c r="AW29" s="207" t="s">
        <v>3814</v>
      </c>
      <c r="BJ29" s="22">
        <f t="shared" ca="1" si="23"/>
        <v>1</v>
      </c>
      <c r="BK29" s="22">
        <f t="shared" ca="1" si="2"/>
        <v>1</v>
      </c>
      <c r="BL29" s="22">
        <f t="shared" ca="1" si="3"/>
        <v>0</v>
      </c>
      <c r="BM29" s="22">
        <f t="shared" ca="1" si="4"/>
        <v>0</v>
      </c>
      <c r="BN29" s="22">
        <f t="shared" ca="1" si="5"/>
        <v>0</v>
      </c>
      <c r="BO29" s="22">
        <f t="shared" ca="1" si="6"/>
        <v>0</v>
      </c>
      <c r="BP29" s="22">
        <f t="shared" ca="1" si="7"/>
        <v>0</v>
      </c>
      <c r="BQ29" s="22">
        <f t="shared" ca="1" si="8"/>
        <v>0</v>
      </c>
      <c r="BR29" s="22">
        <f t="shared" ca="1" si="9"/>
        <v>1</v>
      </c>
      <c r="BS29" s="22">
        <f t="shared" ca="1" si="10"/>
        <v>1</v>
      </c>
      <c r="BT29" s="22">
        <f t="shared" ca="1" si="24"/>
        <v>1</v>
      </c>
      <c r="BU29" s="22">
        <f t="shared" ca="1" si="12"/>
        <v>0</v>
      </c>
      <c r="BV29" s="22">
        <f t="shared" ca="1" si="13"/>
        <v>0</v>
      </c>
      <c r="BW29" s="22">
        <f t="shared" ca="1" si="14"/>
        <v>1</v>
      </c>
      <c r="BX29" s="22">
        <f t="shared" ca="1" si="15"/>
        <v>0</v>
      </c>
      <c r="BY29" s="71">
        <f t="shared" si="16"/>
        <v>1</v>
      </c>
      <c r="BZ29" s="71">
        <f t="shared" si="17"/>
        <v>1</v>
      </c>
      <c r="CA29" s="72">
        <f t="shared" si="18"/>
        <v>1</v>
      </c>
    </row>
    <row r="30" spans="1:121" s="22" customFormat="1" ht="39" customHeight="1" x14ac:dyDescent="0.3">
      <c r="A30" s="109">
        <v>6</v>
      </c>
      <c r="B30" s="109" t="s">
        <v>1441</v>
      </c>
      <c r="C30" s="109" t="s">
        <v>1323</v>
      </c>
      <c r="D30" s="110" t="s">
        <v>445</v>
      </c>
      <c r="E30" s="110">
        <v>44650</v>
      </c>
      <c r="F30" s="189" t="s">
        <v>208</v>
      </c>
      <c r="G30" s="169" t="s">
        <v>1031</v>
      </c>
      <c r="H30" s="135" t="s">
        <v>1035</v>
      </c>
      <c r="I30" s="135"/>
      <c r="J30" s="135"/>
      <c r="K30" s="113" t="s">
        <v>778</v>
      </c>
      <c r="L30" s="109">
        <v>0</v>
      </c>
      <c r="M30" s="114" t="s">
        <v>214</v>
      </c>
      <c r="N30" s="115" t="s">
        <v>26</v>
      </c>
      <c r="O30" s="116"/>
      <c r="P30" s="117" t="s">
        <v>2157</v>
      </c>
      <c r="Q30" s="141">
        <v>45160</v>
      </c>
      <c r="R30" s="118">
        <f t="shared" si="32"/>
        <v>45174</v>
      </c>
      <c r="S30" s="114" t="s">
        <v>31</v>
      </c>
      <c r="T30" s="353"/>
      <c r="U30" s="118"/>
      <c r="V30" s="120" t="s">
        <v>1589</v>
      </c>
      <c r="W30" s="114" t="s">
        <v>1594</v>
      </c>
      <c r="X30" s="109" t="s">
        <v>778</v>
      </c>
      <c r="Y30" s="109">
        <v>0</v>
      </c>
      <c r="Z30" s="115" t="s">
        <v>26</v>
      </c>
      <c r="AA30" s="115"/>
      <c r="AB30" s="123" t="s">
        <v>2976</v>
      </c>
      <c r="AC30" s="110">
        <v>45511</v>
      </c>
      <c r="AD30" s="110">
        <v>45511</v>
      </c>
      <c r="AE30" s="110">
        <v>45525</v>
      </c>
      <c r="AF30" s="110" t="s">
        <v>446</v>
      </c>
      <c r="AG30" s="110"/>
      <c r="AH30" s="115"/>
      <c r="AI30" s="110"/>
      <c r="AJ30" s="113"/>
      <c r="AK30" s="110"/>
      <c r="AL30" s="121"/>
      <c r="AM30" s="121"/>
      <c r="AN30" s="123" t="s">
        <v>2834</v>
      </c>
      <c r="AO30" s="121"/>
      <c r="AP30" s="121"/>
      <c r="AQ30" s="109"/>
      <c r="AR30" s="251"/>
      <c r="AS30" s="121"/>
      <c r="AT30" s="121"/>
      <c r="AU30" s="109" t="s">
        <v>1134</v>
      </c>
      <c r="AV30" s="110">
        <v>44960</v>
      </c>
      <c r="AW30" s="121"/>
      <c r="BJ30" s="22">
        <f t="shared" ca="1" si="23"/>
        <v>0</v>
      </c>
      <c r="BK30" s="22">
        <f t="shared" ca="1" si="2"/>
        <v>0</v>
      </c>
      <c r="BL30" s="22">
        <f t="shared" ca="1" si="3"/>
        <v>0</v>
      </c>
      <c r="BM30" s="22">
        <f t="shared" ca="1" si="4"/>
        <v>0</v>
      </c>
      <c r="BN30" s="22">
        <f t="shared" ca="1" si="5"/>
        <v>0</v>
      </c>
      <c r="BO30" s="22">
        <f t="shared" ca="1" si="6"/>
        <v>0</v>
      </c>
      <c r="BP30" s="22">
        <f t="shared" ca="1" si="7"/>
        <v>0</v>
      </c>
      <c r="BQ30" s="22">
        <f t="shared" ca="1" si="8"/>
        <v>0</v>
      </c>
      <c r="BR30" s="22">
        <f t="shared" ca="1" si="9"/>
        <v>0</v>
      </c>
      <c r="BS30" s="22">
        <f t="shared" ca="1" si="10"/>
        <v>0</v>
      </c>
      <c r="BT30" s="22">
        <f t="shared" ca="1" si="24"/>
        <v>0</v>
      </c>
      <c r="BU30" s="22">
        <f t="shared" ca="1" si="12"/>
        <v>0</v>
      </c>
      <c r="BV30" s="22">
        <f t="shared" ca="1" si="13"/>
        <v>0</v>
      </c>
      <c r="BW30" s="22">
        <f t="shared" ca="1" si="14"/>
        <v>0</v>
      </c>
      <c r="BX30" s="22">
        <f t="shared" ca="1" si="15"/>
        <v>0</v>
      </c>
      <c r="BY30" s="22">
        <f t="shared" si="16"/>
        <v>0</v>
      </c>
      <c r="BZ30" s="22">
        <f t="shared" si="17"/>
        <v>0</v>
      </c>
      <c r="CA30" s="22">
        <f t="shared" si="18"/>
        <v>0</v>
      </c>
    </row>
    <row r="31" spans="1:121" s="22" customFormat="1" ht="39" customHeight="1" x14ac:dyDescent="0.3">
      <c r="A31" s="109">
        <v>6</v>
      </c>
      <c r="B31" s="109" t="s">
        <v>1441</v>
      </c>
      <c r="C31" s="109" t="s">
        <v>1323</v>
      </c>
      <c r="D31" s="110" t="s">
        <v>445</v>
      </c>
      <c r="E31" s="110">
        <v>44650</v>
      </c>
      <c r="F31" s="189" t="s">
        <v>208</v>
      </c>
      <c r="G31" s="169" t="s">
        <v>1031</v>
      </c>
      <c r="H31" s="135" t="s">
        <v>1035</v>
      </c>
      <c r="I31" s="135"/>
      <c r="J31" s="135"/>
      <c r="K31" s="113" t="s">
        <v>443</v>
      </c>
      <c r="L31" s="109">
        <v>0</v>
      </c>
      <c r="M31" s="114" t="s">
        <v>214</v>
      </c>
      <c r="N31" s="115" t="s">
        <v>26</v>
      </c>
      <c r="O31" s="116"/>
      <c r="P31" s="117" t="s">
        <v>640</v>
      </c>
      <c r="Q31" s="141">
        <v>45181</v>
      </c>
      <c r="R31" s="118">
        <f t="shared" ref="R31" si="34">IF(AND(L31&lt;1,OR(K31&lt;1, K31="A")),Q31+14,Q31+7)</f>
        <v>45188</v>
      </c>
      <c r="S31" s="114" t="s">
        <v>31</v>
      </c>
      <c r="T31" s="353"/>
      <c r="U31" s="118"/>
      <c r="V31" s="241" t="s">
        <v>1589</v>
      </c>
      <c r="W31" s="114" t="s">
        <v>1594</v>
      </c>
      <c r="X31" s="109" t="s">
        <v>633</v>
      </c>
      <c r="Y31" s="109">
        <v>0</v>
      </c>
      <c r="Z31" s="115" t="s">
        <v>26</v>
      </c>
      <c r="AA31" s="115"/>
      <c r="AB31" s="117" t="s">
        <v>3017</v>
      </c>
      <c r="AC31" s="110">
        <v>45548</v>
      </c>
      <c r="AD31" s="110">
        <v>45548</v>
      </c>
      <c r="AE31" s="118">
        <v>45555</v>
      </c>
      <c r="AF31" s="110" t="s">
        <v>446</v>
      </c>
      <c r="AG31" s="110"/>
      <c r="AH31" s="115"/>
      <c r="AI31" s="110"/>
      <c r="AJ31" s="113"/>
      <c r="AK31" s="110"/>
      <c r="AL31" s="121"/>
      <c r="AM31" s="121"/>
      <c r="AN31" s="123" t="s">
        <v>2834</v>
      </c>
      <c r="AO31" s="121"/>
      <c r="AP31" s="121"/>
      <c r="AQ31" s="206"/>
      <c r="AR31" s="251"/>
      <c r="AS31" s="121"/>
      <c r="AT31" s="121"/>
      <c r="AU31" s="109" t="s">
        <v>1134</v>
      </c>
      <c r="AV31" s="110">
        <v>44960</v>
      </c>
      <c r="AW31" s="121"/>
      <c r="BJ31" s="22">
        <f t="shared" ca="1" si="23"/>
        <v>0</v>
      </c>
      <c r="BK31" s="22">
        <f t="shared" ca="1" si="2"/>
        <v>0</v>
      </c>
      <c r="BL31" s="22">
        <f t="shared" ca="1" si="3"/>
        <v>0</v>
      </c>
      <c r="BM31" s="22">
        <f t="shared" ca="1" si="4"/>
        <v>0</v>
      </c>
      <c r="BN31" s="22">
        <f t="shared" ca="1" si="5"/>
        <v>0</v>
      </c>
      <c r="BO31" s="22">
        <f t="shared" ca="1" si="6"/>
        <v>0</v>
      </c>
      <c r="BP31" s="22">
        <f t="shared" ca="1" si="7"/>
        <v>0</v>
      </c>
      <c r="BQ31" s="22">
        <f t="shared" ca="1" si="8"/>
        <v>0</v>
      </c>
      <c r="BR31" s="22">
        <f t="shared" ca="1" si="9"/>
        <v>0</v>
      </c>
      <c r="BS31" s="22">
        <f t="shared" ca="1" si="10"/>
        <v>0</v>
      </c>
      <c r="BT31" s="22">
        <f t="shared" ca="1" si="24"/>
        <v>0</v>
      </c>
      <c r="BU31" s="22">
        <f t="shared" ca="1" si="12"/>
        <v>0</v>
      </c>
      <c r="BV31" s="22">
        <f t="shared" ca="1" si="13"/>
        <v>0</v>
      </c>
      <c r="BW31" s="22">
        <f t="shared" ca="1" si="14"/>
        <v>0</v>
      </c>
      <c r="BX31" s="22">
        <f t="shared" ca="1" si="15"/>
        <v>0</v>
      </c>
      <c r="BY31" s="22">
        <f t="shared" si="16"/>
        <v>0</v>
      </c>
      <c r="BZ31" s="22">
        <f t="shared" si="17"/>
        <v>0</v>
      </c>
      <c r="CA31" s="22">
        <f t="shared" si="18"/>
        <v>0</v>
      </c>
    </row>
    <row r="32" spans="1:121" s="22" customFormat="1" ht="39" customHeight="1" x14ac:dyDescent="0.3">
      <c r="A32" s="109">
        <v>6</v>
      </c>
      <c r="B32" s="109" t="s">
        <v>1441</v>
      </c>
      <c r="C32" s="109" t="s">
        <v>1323</v>
      </c>
      <c r="D32" s="110" t="s">
        <v>445</v>
      </c>
      <c r="E32" s="110">
        <v>44650</v>
      </c>
      <c r="F32" s="189" t="s">
        <v>208</v>
      </c>
      <c r="G32" s="169" t="s">
        <v>1031</v>
      </c>
      <c r="H32" s="135" t="s">
        <v>1035</v>
      </c>
      <c r="I32" s="135"/>
      <c r="J32" s="135"/>
      <c r="K32" s="113">
        <v>0</v>
      </c>
      <c r="L32" s="109">
        <v>0</v>
      </c>
      <c r="M32" s="114" t="s">
        <v>214</v>
      </c>
      <c r="N32" s="115" t="s">
        <v>26</v>
      </c>
      <c r="O32" s="116">
        <v>45443</v>
      </c>
      <c r="P32" s="117" t="s">
        <v>569</v>
      </c>
      <c r="Q32" s="141">
        <v>45190</v>
      </c>
      <c r="R32" s="118">
        <f t="shared" si="32"/>
        <v>45204</v>
      </c>
      <c r="S32" s="114" t="s">
        <v>3730</v>
      </c>
      <c r="T32" s="315" t="s">
        <v>1519</v>
      </c>
      <c r="U32" s="260">
        <v>45191</v>
      </c>
      <c r="V32" s="241" t="s">
        <v>1589</v>
      </c>
      <c r="W32" s="114" t="s">
        <v>1594</v>
      </c>
      <c r="X32" s="109" t="s">
        <v>572</v>
      </c>
      <c r="Y32" s="109">
        <v>0</v>
      </c>
      <c r="Z32" s="115" t="s">
        <v>26</v>
      </c>
      <c r="AA32" s="115"/>
      <c r="AB32" s="117" t="s">
        <v>3096</v>
      </c>
      <c r="AC32" s="110">
        <v>45566</v>
      </c>
      <c r="AD32" s="110">
        <v>45566</v>
      </c>
      <c r="AE32" s="118">
        <f t="shared" ref="AE32" si="35">IF(AND(Y32&lt;1,OR(X32&lt;1, X32="A")),AD32+14,AD32+7)</f>
        <v>45573</v>
      </c>
      <c r="AF32" s="110" t="s">
        <v>446</v>
      </c>
      <c r="AG32" s="110"/>
      <c r="AH32" s="115"/>
      <c r="AI32" s="110"/>
      <c r="AJ32" s="113"/>
      <c r="AK32" s="110"/>
      <c r="AL32" s="121"/>
      <c r="AM32" s="121"/>
      <c r="AN32" s="123" t="s">
        <v>2861</v>
      </c>
      <c r="AO32" s="121"/>
      <c r="AP32" s="121"/>
      <c r="AQ32" s="206" t="s">
        <v>1907</v>
      </c>
      <c r="AR32" s="251">
        <v>45196</v>
      </c>
      <c r="AS32" s="121"/>
      <c r="AT32" s="121"/>
      <c r="AU32" s="109" t="s">
        <v>1134</v>
      </c>
      <c r="AV32" s="110">
        <v>44960</v>
      </c>
      <c r="AW32" s="121"/>
      <c r="BJ32" s="22">
        <f t="shared" ca="1" si="23"/>
        <v>0</v>
      </c>
      <c r="BK32" s="22">
        <f t="shared" ca="1" si="2"/>
        <v>0</v>
      </c>
      <c r="BL32" s="22">
        <f t="shared" ca="1" si="3"/>
        <v>0</v>
      </c>
      <c r="BM32" s="22">
        <f t="shared" ca="1" si="4"/>
        <v>0</v>
      </c>
      <c r="BN32" s="22">
        <f t="shared" ca="1" si="5"/>
        <v>0</v>
      </c>
      <c r="BO32" s="22">
        <f t="shared" ca="1" si="6"/>
        <v>0</v>
      </c>
      <c r="BP32" s="22">
        <f t="shared" ca="1" si="7"/>
        <v>0</v>
      </c>
      <c r="BQ32" s="22">
        <f t="shared" ca="1" si="8"/>
        <v>0</v>
      </c>
      <c r="BR32" s="22">
        <f t="shared" ca="1" si="9"/>
        <v>0</v>
      </c>
      <c r="BS32" s="22">
        <f t="shared" ca="1" si="10"/>
        <v>0</v>
      </c>
      <c r="BT32" s="22">
        <f t="shared" ca="1" si="24"/>
        <v>0</v>
      </c>
      <c r="BU32" s="22">
        <f t="shared" ca="1" si="12"/>
        <v>0</v>
      </c>
      <c r="BV32" s="22">
        <f t="shared" ca="1" si="13"/>
        <v>0</v>
      </c>
      <c r="BW32" s="22">
        <f t="shared" ca="1" si="14"/>
        <v>0</v>
      </c>
      <c r="BX32" s="22">
        <f t="shared" ca="1" si="15"/>
        <v>0</v>
      </c>
      <c r="BY32" s="22">
        <f t="shared" si="16"/>
        <v>0</v>
      </c>
      <c r="BZ32" s="22">
        <f t="shared" si="17"/>
        <v>0</v>
      </c>
      <c r="CA32" s="22">
        <f t="shared" si="18"/>
        <v>0</v>
      </c>
    </row>
    <row r="33" spans="1:79" ht="39" customHeight="1" x14ac:dyDescent="0.3">
      <c r="A33" s="4">
        <v>6</v>
      </c>
      <c r="B33" s="4" t="s">
        <v>1441</v>
      </c>
      <c r="C33" s="4" t="s">
        <v>1323</v>
      </c>
      <c r="D33" s="139" t="s">
        <v>445</v>
      </c>
      <c r="E33" s="13">
        <v>44650</v>
      </c>
      <c r="F33" s="122" t="s">
        <v>208</v>
      </c>
      <c r="G33" s="16" t="s">
        <v>1031</v>
      </c>
      <c r="H33" s="130" t="s">
        <v>1035</v>
      </c>
      <c r="I33" s="130"/>
      <c r="J33" s="130"/>
      <c r="K33" s="7">
        <v>0</v>
      </c>
      <c r="L33" s="4">
        <v>1</v>
      </c>
      <c r="M33" s="3" t="s">
        <v>214</v>
      </c>
      <c r="N33" s="45" t="s">
        <v>1055</v>
      </c>
      <c r="O33" s="76">
        <v>45490</v>
      </c>
      <c r="P33" s="78" t="s">
        <v>2923</v>
      </c>
      <c r="Q33" s="142">
        <v>45470</v>
      </c>
      <c r="R33" s="9">
        <f t="shared" ref="R33" si="36">IF(AND(L33&lt;1,OR(K33&lt;1, K33="A")),Q33+14,Q33+7)</f>
        <v>45477</v>
      </c>
      <c r="S33" s="3" t="s">
        <v>30</v>
      </c>
      <c r="T33" s="207" t="s">
        <v>3726</v>
      </c>
      <c r="U33" s="371">
        <v>45691</v>
      </c>
      <c r="V33" s="208" t="s">
        <v>3279</v>
      </c>
      <c r="W33" s="3" t="s">
        <v>1594</v>
      </c>
      <c r="X33" s="5">
        <v>0</v>
      </c>
      <c r="Y33" s="332">
        <v>1</v>
      </c>
      <c r="Z33" s="45" t="s">
        <v>1055</v>
      </c>
      <c r="AA33" s="304">
        <v>45587</v>
      </c>
      <c r="AB33" s="78"/>
      <c r="AC33" s="21">
        <v>45513</v>
      </c>
      <c r="AD33" s="21">
        <v>45513</v>
      </c>
      <c r="AE33" s="9">
        <f t="shared" ref="AE33" si="37">IF(AND(Y33&lt;1,OR(X33&lt;1, X33="A")),AD33+14,AD33+7)</f>
        <v>45520</v>
      </c>
      <c r="AF33" s="13" t="s">
        <v>446</v>
      </c>
      <c r="AG33" s="27"/>
      <c r="AH33" s="34"/>
      <c r="AI33" s="27"/>
      <c r="AJ33" s="41"/>
      <c r="AK33" s="21"/>
      <c r="AL33" s="6"/>
      <c r="AM33" s="6"/>
      <c r="AN33" s="246" t="s">
        <v>3523</v>
      </c>
      <c r="AO33" s="5" t="s">
        <v>3770</v>
      </c>
      <c r="AP33" s="21">
        <v>45589</v>
      </c>
      <c r="AQ33" s="207" t="s">
        <v>3522</v>
      </c>
      <c r="AR33" s="21">
        <v>45624</v>
      </c>
      <c r="AS33" s="6"/>
      <c r="AT33" s="6"/>
      <c r="AU33" s="94" t="s">
        <v>1134</v>
      </c>
      <c r="AV33" s="95">
        <v>44960</v>
      </c>
      <c r="AW33" s="6"/>
      <c r="BJ33" s="22">
        <f t="shared" ca="1" si="23"/>
        <v>1</v>
      </c>
      <c r="BK33" s="22">
        <f t="shared" ca="1" si="2"/>
        <v>1</v>
      </c>
      <c r="BL33" s="22">
        <f t="shared" ca="1" si="3"/>
        <v>0</v>
      </c>
      <c r="BM33" s="22">
        <f t="shared" ca="1" si="4"/>
        <v>0</v>
      </c>
      <c r="BN33" s="22">
        <f t="shared" ca="1" si="5"/>
        <v>0</v>
      </c>
      <c r="BO33" s="22">
        <f t="shared" ca="1" si="6"/>
        <v>0</v>
      </c>
      <c r="BP33" s="22">
        <f t="shared" ca="1" si="7"/>
        <v>0</v>
      </c>
      <c r="BQ33" s="22">
        <f t="shared" ca="1" si="8"/>
        <v>0</v>
      </c>
      <c r="BR33" s="22">
        <f t="shared" ca="1" si="9"/>
        <v>1</v>
      </c>
      <c r="BS33" s="22">
        <f t="shared" ca="1" si="10"/>
        <v>1</v>
      </c>
      <c r="BT33" s="22">
        <f t="shared" ca="1" si="24"/>
        <v>1</v>
      </c>
      <c r="BU33" s="22">
        <f t="shared" ca="1" si="12"/>
        <v>0</v>
      </c>
      <c r="BV33" s="22">
        <f t="shared" ca="1" si="13"/>
        <v>0</v>
      </c>
      <c r="BW33" s="22">
        <f t="shared" ca="1" si="14"/>
        <v>0</v>
      </c>
      <c r="BX33" s="22">
        <f t="shared" ca="1" si="15"/>
        <v>1</v>
      </c>
      <c r="BY33" s="71">
        <f t="shared" si="16"/>
        <v>1</v>
      </c>
      <c r="BZ33" s="71">
        <f t="shared" si="17"/>
        <v>1</v>
      </c>
      <c r="CA33" s="72">
        <f t="shared" si="18"/>
        <v>1</v>
      </c>
    </row>
    <row r="34" spans="1:79" s="22" customFormat="1" ht="39" customHeight="1" x14ac:dyDescent="0.3">
      <c r="A34" s="109">
        <v>6</v>
      </c>
      <c r="B34" s="109" t="s">
        <v>1441</v>
      </c>
      <c r="C34" s="109"/>
      <c r="D34" s="110" t="s">
        <v>445</v>
      </c>
      <c r="E34" s="110">
        <v>44650</v>
      </c>
      <c r="F34" s="189" t="s">
        <v>201</v>
      </c>
      <c r="G34" s="169" t="s">
        <v>1031</v>
      </c>
      <c r="H34" s="135" t="s">
        <v>1037</v>
      </c>
      <c r="I34" s="135" t="s">
        <v>1039</v>
      </c>
      <c r="J34" s="135"/>
      <c r="K34" s="113">
        <v>0</v>
      </c>
      <c r="L34" s="109">
        <v>0</v>
      </c>
      <c r="M34" s="114" t="s">
        <v>205</v>
      </c>
      <c r="N34" s="115" t="s">
        <v>26</v>
      </c>
      <c r="O34" s="116"/>
      <c r="P34" s="117" t="s">
        <v>2282</v>
      </c>
      <c r="Q34" s="141">
        <v>44910</v>
      </c>
      <c r="R34" s="118">
        <f t="shared" ref="R34" si="38">IF(AND(L34&lt;1,OR(K34&lt;1, K34="A")),Q34+14,Q34+7)</f>
        <v>44924</v>
      </c>
      <c r="S34" s="114" t="s">
        <v>30</v>
      </c>
      <c r="T34" s="315" t="s">
        <v>2880</v>
      </c>
      <c r="U34" s="260">
        <v>44911</v>
      </c>
      <c r="V34" s="120"/>
      <c r="W34" s="114"/>
      <c r="X34" s="109"/>
      <c r="Y34" s="109"/>
      <c r="Z34" s="115"/>
      <c r="AA34" s="115"/>
      <c r="AB34" s="109"/>
      <c r="AC34" s="110"/>
      <c r="AD34" s="110"/>
      <c r="AE34" s="110"/>
      <c r="AF34" s="110"/>
      <c r="AG34" s="110"/>
      <c r="AH34" s="115"/>
      <c r="AI34" s="110"/>
      <c r="AJ34" s="113"/>
      <c r="AK34" s="110"/>
      <c r="AL34" s="121"/>
      <c r="AM34" s="121"/>
      <c r="AN34" s="109" t="s">
        <v>2355</v>
      </c>
      <c r="AO34" s="121"/>
      <c r="AP34" s="121"/>
      <c r="AQ34" s="206" t="s">
        <v>1907</v>
      </c>
      <c r="AR34" s="110">
        <v>44915</v>
      </c>
      <c r="AS34" s="121"/>
      <c r="AT34" s="121"/>
      <c r="AU34" s="109" t="s">
        <v>1134</v>
      </c>
      <c r="AV34" s="110">
        <v>44960</v>
      </c>
      <c r="AW34" s="121"/>
      <c r="BJ34" s="22">
        <f t="shared" ca="1" si="23"/>
        <v>0</v>
      </c>
      <c r="BK34" s="22">
        <f t="shared" ca="1" si="2"/>
        <v>0</v>
      </c>
      <c r="BL34" s="22">
        <f t="shared" ca="1" si="3"/>
        <v>0</v>
      </c>
      <c r="BM34" s="22">
        <f t="shared" ca="1" si="4"/>
        <v>0</v>
      </c>
      <c r="BN34" s="22">
        <f t="shared" ca="1" si="5"/>
        <v>0</v>
      </c>
      <c r="BO34" s="22">
        <f t="shared" ca="1" si="6"/>
        <v>0</v>
      </c>
      <c r="BP34" s="22">
        <f t="shared" ca="1" si="7"/>
        <v>0</v>
      </c>
      <c r="BQ34" s="22">
        <f t="shared" ca="1" si="8"/>
        <v>0</v>
      </c>
      <c r="BR34" s="22">
        <f t="shared" ca="1" si="9"/>
        <v>0</v>
      </c>
      <c r="BS34" s="22">
        <f t="shared" ca="1" si="10"/>
        <v>0</v>
      </c>
      <c r="BT34" s="22">
        <f t="shared" ca="1" si="24"/>
        <v>0</v>
      </c>
      <c r="BU34" s="22">
        <f t="shared" ca="1" si="12"/>
        <v>0</v>
      </c>
      <c r="BV34" s="22">
        <f t="shared" ca="1" si="13"/>
        <v>0</v>
      </c>
      <c r="BW34" s="22">
        <f t="shared" ca="1" si="14"/>
        <v>0</v>
      </c>
      <c r="BX34" s="22">
        <f t="shared" ca="1" si="15"/>
        <v>0</v>
      </c>
      <c r="BY34" s="71">
        <f t="shared" si="16"/>
        <v>0</v>
      </c>
      <c r="BZ34" s="71">
        <f t="shared" si="17"/>
        <v>0</v>
      </c>
      <c r="CA34" s="72">
        <f t="shared" si="18"/>
        <v>0</v>
      </c>
    </row>
    <row r="35" spans="1:79" s="22" customFormat="1" ht="39" customHeight="1" x14ac:dyDescent="0.3">
      <c r="A35" s="109">
        <v>6</v>
      </c>
      <c r="B35" s="109" t="s">
        <v>1441</v>
      </c>
      <c r="C35" s="109"/>
      <c r="D35" s="110" t="s">
        <v>445</v>
      </c>
      <c r="E35" s="110">
        <v>44650</v>
      </c>
      <c r="F35" s="189" t="s">
        <v>201</v>
      </c>
      <c r="G35" s="169" t="s">
        <v>1031</v>
      </c>
      <c r="H35" s="135" t="s">
        <v>1037</v>
      </c>
      <c r="I35" s="135" t="s">
        <v>1039</v>
      </c>
      <c r="J35" s="135"/>
      <c r="K35" s="113">
        <v>0</v>
      </c>
      <c r="L35" s="109">
        <v>1</v>
      </c>
      <c r="M35" s="114" t="s">
        <v>205</v>
      </c>
      <c r="N35" s="115" t="s">
        <v>26</v>
      </c>
      <c r="O35" s="116"/>
      <c r="P35" s="117" t="s">
        <v>709</v>
      </c>
      <c r="Q35" s="141">
        <v>45110</v>
      </c>
      <c r="R35" s="118">
        <f t="shared" si="32"/>
        <v>45117</v>
      </c>
      <c r="S35" s="114" t="s">
        <v>30</v>
      </c>
      <c r="T35" s="315" t="s">
        <v>1585</v>
      </c>
      <c r="U35" s="260">
        <v>45113</v>
      </c>
      <c r="V35" s="120"/>
      <c r="W35" s="114"/>
      <c r="X35" s="109"/>
      <c r="Y35" s="109"/>
      <c r="Z35" s="115"/>
      <c r="AA35" s="115"/>
      <c r="AB35" s="109"/>
      <c r="AC35" s="110"/>
      <c r="AD35" s="110"/>
      <c r="AE35" s="110"/>
      <c r="AF35" s="110"/>
      <c r="AG35" s="110"/>
      <c r="AH35" s="115"/>
      <c r="AI35" s="110"/>
      <c r="AJ35" s="113"/>
      <c r="AK35" s="110"/>
      <c r="AL35" s="121"/>
      <c r="AM35" s="121"/>
      <c r="AN35" s="109" t="s">
        <v>2355</v>
      </c>
      <c r="AO35" s="121"/>
      <c r="AP35" s="121"/>
      <c r="AQ35" s="206" t="s">
        <v>1907</v>
      </c>
      <c r="AR35" s="110">
        <v>45117</v>
      </c>
      <c r="AS35" s="121"/>
      <c r="AT35" s="121"/>
      <c r="AU35" s="109" t="s">
        <v>1134</v>
      </c>
      <c r="AV35" s="110">
        <v>44960</v>
      </c>
      <c r="AW35" s="121"/>
      <c r="BJ35" s="22">
        <f t="shared" ca="1" si="23"/>
        <v>0</v>
      </c>
      <c r="BK35" s="22">
        <f t="shared" ca="1" si="2"/>
        <v>0</v>
      </c>
      <c r="BL35" s="22">
        <f t="shared" ca="1" si="3"/>
        <v>0</v>
      </c>
      <c r="BM35" s="22">
        <f t="shared" ca="1" si="4"/>
        <v>0</v>
      </c>
      <c r="BN35" s="22">
        <f t="shared" ca="1" si="5"/>
        <v>0</v>
      </c>
      <c r="BO35" s="22">
        <f t="shared" ca="1" si="6"/>
        <v>0</v>
      </c>
      <c r="BP35" s="22">
        <f t="shared" ca="1" si="7"/>
        <v>0</v>
      </c>
      <c r="BQ35" s="22">
        <f t="shared" ca="1" si="8"/>
        <v>0</v>
      </c>
      <c r="BR35" s="22">
        <f t="shared" ca="1" si="9"/>
        <v>0</v>
      </c>
      <c r="BS35" s="22">
        <f t="shared" ca="1" si="10"/>
        <v>0</v>
      </c>
      <c r="BT35" s="22">
        <f t="shared" ca="1" si="24"/>
        <v>0</v>
      </c>
      <c r="BU35" s="22">
        <f t="shared" ca="1" si="12"/>
        <v>0</v>
      </c>
      <c r="BV35" s="22">
        <f t="shared" ca="1" si="13"/>
        <v>0</v>
      </c>
      <c r="BW35" s="22">
        <f t="shared" ca="1" si="14"/>
        <v>0</v>
      </c>
      <c r="BX35" s="22">
        <f t="shared" ca="1" si="15"/>
        <v>0</v>
      </c>
      <c r="BY35" s="71">
        <f t="shared" si="16"/>
        <v>0</v>
      </c>
      <c r="BZ35" s="71">
        <f t="shared" si="17"/>
        <v>0</v>
      </c>
      <c r="CA35" s="72">
        <f t="shared" si="18"/>
        <v>0</v>
      </c>
    </row>
    <row r="36" spans="1:79" s="22" customFormat="1" ht="39" customHeight="1" x14ac:dyDescent="0.3">
      <c r="A36" s="109">
        <v>6</v>
      </c>
      <c r="B36" s="109" t="s">
        <v>1441</v>
      </c>
      <c r="C36" s="109"/>
      <c r="D36" s="110" t="s">
        <v>445</v>
      </c>
      <c r="E36" s="110">
        <v>44650</v>
      </c>
      <c r="F36" s="189" t="s">
        <v>201</v>
      </c>
      <c r="G36" s="169" t="s">
        <v>1031</v>
      </c>
      <c r="H36" s="135" t="s">
        <v>1037</v>
      </c>
      <c r="I36" s="135" t="s">
        <v>1039</v>
      </c>
      <c r="J36" s="135"/>
      <c r="K36" s="113">
        <v>0</v>
      </c>
      <c r="L36" s="109">
        <v>2</v>
      </c>
      <c r="M36" s="114" t="s">
        <v>205</v>
      </c>
      <c r="N36" s="115" t="s">
        <v>26</v>
      </c>
      <c r="O36" s="116"/>
      <c r="P36" s="117" t="s">
        <v>564</v>
      </c>
      <c r="Q36" s="141">
        <v>45161</v>
      </c>
      <c r="R36" s="118">
        <f t="shared" ref="R36:R77" si="39">IF(AND(L36&lt;1,OR(K36&lt;1, K36="A")),Q36+14,Q36+7)</f>
        <v>45168</v>
      </c>
      <c r="S36" s="114" t="s">
        <v>30</v>
      </c>
      <c r="T36" s="315" t="s">
        <v>1520</v>
      </c>
      <c r="U36" s="260">
        <v>45162</v>
      </c>
      <c r="V36" s="120"/>
      <c r="W36" s="114"/>
      <c r="X36" s="109"/>
      <c r="Y36" s="109"/>
      <c r="Z36" s="115"/>
      <c r="AA36" s="115"/>
      <c r="AB36" s="109"/>
      <c r="AC36" s="110"/>
      <c r="AD36" s="110"/>
      <c r="AE36" s="110"/>
      <c r="AF36" s="110"/>
      <c r="AG36" s="110"/>
      <c r="AH36" s="115"/>
      <c r="AI36" s="110"/>
      <c r="AJ36" s="113"/>
      <c r="AK36" s="110"/>
      <c r="AL36" s="121"/>
      <c r="AM36" s="121"/>
      <c r="AN36" s="109" t="s">
        <v>2355</v>
      </c>
      <c r="AO36" s="121"/>
      <c r="AP36" s="121"/>
      <c r="AQ36" s="206" t="s">
        <v>1907</v>
      </c>
      <c r="AR36" s="110">
        <v>45167</v>
      </c>
      <c r="AS36" s="121"/>
      <c r="AT36" s="121"/>
      <c r="AU36" s="109" t="s">
        <v>1134</v>
      </c>
      <c r="AV36" s="110">
        <v>44960</v>
      </c>
      <c r="AW36" s="121"/>
      <c r="BJ36" s="22">
        <f t="shared" ca="1" si="23"/>
        <v>0</v>
      </c>
      <c r="BK36" s="22">
        <f t="shared" ca="1" si="2"/>
        <v>0</v>
      </c>
      <c r="BL36" s="22">
        <f t="shared" ca="1" si="3"/>
        <v>0</v>
      </c>
      <c r="BM36" s="22">
        <f t="shared" ca="1" si="4"/>
        <v>0</v>
      </c>
      <c r="BN36" s="22">
        <f t="shared" ca="1" si="5"/>
        <v>0</v>
      </c>
      <c r="BO36" s="22">
        <f t="shared" ca="1" si="6"/>
        <v>0</v>
      </c>
      <c r="BP36" s="22">
        <f t="shared" ca="1" si="7"/>
        <v>0</v>
      </c>
      <c r="BQ36" s="22">
        <f t="shared" ca="1" si="8"/>
        <v>0</v>
      </c>
      <c r="BR36" s="22">
        <f t="shared" ca="1" si="9"/>
        <v>0</v>
      </c>
      <c r="BS36" s="22">
        <f t="shared" ca="1" si="10"/>
        <v>0</v>
      </c>
      <c r="BT36" s="22">
        <f t="shared" ca="1" si="24"/>
        <v>0</v>
      </c>
      <c r="BU36" s="22">
        <f t="shared" ca="1" si="12"/>
        <v>0</v>
      </c>
      <c r="BV36" s="22">
        <f t="shared" ca="1" si="13"/>
        <v>0</v>
      </c>
      <c r="BW36" s="22">
        <f t="shared" ca="1" si="14"/>
        <v>0</v>
      </c>
      <c r="BX36" s="22">
        <f t="shared" ca="1" si="15"/>
        <v>0</v>
      </c>
      <c r="BY36" s="71">
        <f t="shared" si="16"/>
        <v>0</v>
      </c>
      <c r="BZ36" s="71">
        <f t="shared" si="17"/>
        <v>0</v>
      </c>
      <c r="CA36" s="72">
        <f t="shared" si="18"/>
        <v>0</v>
      </c>
    </row>
    <row r="37" spans="1:79" ht="51.9" customHeight="1" x14ac:dyDescent="0.3">
      <c r="A37" s="4">
        <v>6</v>
      </c>
      <c r="B37" s="4" t="s">
        <v>1441</v>
      </c>
      <c r="C37" s="4"/>
      <c r="D37" s="139" t="s">
        <v>445</v>
      </c>
      <c r="E37" s="13">
        <v>44650</v>
      </c>
      <c r="F37" s="122" t="s">
        <v>201</v>
      </c>
      <c r="G37" s="16" t="s">
        <v>1031</v>
      </c>
      <c r="H37" s="130" t="s">
        <v>1037</v>
      </c>
      <c r="I37" s="130" t="s">
        <v>1039</v>
      </c>
      <c r="J37" s="130"/>
      <c r="K37" s="7">
        <v>0</v>
      </c>
      <c r="L37" s="4">
        <v>3</v>
      </c>
      <c r="M37" s="3" t="s">
        <v>205</v>
      </c>
      <c r="N37" s="45" t="s">
        <v>1055</v>
      </c>
      <c r="O37" s="76"/>
      <c r="P37" s="78" t="s">
        <v>1517</v>
      </c>
      <c r="Q37" s="142">
        <v>45274</v>
      </c>
      <c r="R37" s="9">
        <f t="shared" si="39"/>
        <v>45281</v>
      </c>
      <c r="S37" s="3" t="s">
        <v>30</v>
      </c>
      <c r="T37" s="354" t="s">
        <v>2886</v>
      </c>
      <c r="U37" s="259">
        <v>45275</v>
      </c>
      <c r="V37" s="208" t="s">
        <v>2396</v>
      </c>
      <c r="W37" s="3" t="s">
        <v>1595</v>
      </c>
      <c r="X37" s="5">
        <v>0</v>
      </c>
      <c r="Y37" s="332">
        <v>0</v>
      </c>
      <c r="Z37" s="46" t="s">
        <v>24</v>
      </c>
      <c r="AA37" s="8"/>
      <c r="AB37" s="5"/>
      <c r="AC37" s="21"/>
      <c r="AD37" s="21">
        <v>45383</v>
      </c>
      <c r="AE37" s="9">
        <f t="shared" ref="AE37" si="40">IF(AND(Y37&lt;1,OR(X37&lt;1, X37="A")),AD37+14,AD37+7)</f>
        <v>45397</v>
      </c>
      <c r="AF37" s="13" t="s">
        <v>446</v>
      </c>
      <c r="AG37" s="27"/>
      <c r="AH37" s="34"/>
      <c r="AI37" s="27"/>
      <c r="AJ37" s="41"/>
      <c r="AK37" s="21"/>
      <c r="AL37" s="6"/>
      <c r="AM37" s="6"/>
      <c r="AN37" s="94" t="s">
        <v>3763</v>
      </c>
      <c r="AO37" s="5" t="s">
        <v>3774</v>
      </c>
      <c r="AP37" s="21">
        <v>45721</v>
      </c>
      <c r="AQ37" s="224"/>
      <c r="AR37" s="21"/>
      <c r="AS37" s="6"/>
      <c r="AT37" s="6"/>
      <c r="AU37" s="94" t="s">
        <v>1134</v>
      </c>
      <c r="AV37" s="95">
        <v>44960</v>
      </c>
      <c r="AW37" s="224" t="s">
        <v>3773</v>
      </c>
      <c r="BJ37" s="22">
        <f t="shared" ca="1" si="23"/>
        <v>1</v>
      </c>
      <c r="BK37" s="22">
        <f t="shared" ca="1" si="2"/>
        <v>1</v>
      </c>
      <c r="BL37" s="22">
        <f t="shared" ca="1" si="3"/>
        <v>0</v>
      </c>
      <c r="BM37" s="22">
        <f t="shared" ca="1" si="4"/>
        <v>0</v>
      </c>
      <c r="BN37" s="22">
        <f t="shared" ca="1" si="5"/>
        <v>0</v>
      </c>
      <c r="BO37" s="22">
        <f t="shared" ca="1" si="6"/>
        <v>0</v>
      </c>
      <c r="BP37" s="22">
        <f t="shared" ca="1" si="7"/>
        <v>0</v>
      </c>
      <c r="BQ37" s="22">
        <f t="shared" ca="1" si="8"/>
        <v>0</v>
      </c>
      <c r="BR37" s="22">
        <f t="shared" ca="1" si="9"/>
        <v>1</v>
      </c>
      <c r="BS37" s="22">
        <f t="shared" ca="1" si="10"/>
        <v>1</v>
      </c>
      <c r="BT37" s="22">
        <f t="shared" ca="1" si="24"/>
        <v>1</v>
      </c>
      <c r="BU37" s="22">
        <f t="shared" ca="1" si="12"/>
        <v>0</v>
      </c>
      <c r="BV37" s="22">
        <f t="shared" ca="1" si="13"/>
        <v>1</v>
      </c>
      <c r="BW37" s="22">
        <f t="shared" ca="1" si="14"/>
        <v>0</v>
      </c>
      <c r="BX37" s="22">
        <f t="shared" ca="1" si="15"/>
        <v>0</v>
      </c>
      <c r="BY37" s="71">
        <f t="shared" si="16"/>
        <v>1</v>
      </c>
      <c r="BZ37" s="71">
        <f t="shared" si="17"/>
        <v>1</v>
      </c>
      <c r="CA37" s="72">
        <f t="shared" si="18"/>
        <v>1</v>
      </c>
    </row>
    <row r="38" spans="1:79" s="22" customFormat="1" ht="39" customHeight="1" x14ac:dyDescent="0.3">
      <c r="A38" s="109">
        <v>6</v>
      </c>
      <c r="B38" s="109" t="s">
        <v>1441</v>
      </c>
      <c r="C38" s="109"/>
      <c r="D38" s="110" t="s">
        <v>446</v>
      </c>
      <c r="E38" s="110">
        <v>44650</v>
      </c>
      <c r="F38" s="189" t="s">
        <v>202</v>
      </c>
      <c r="G38" s="169" t="s">
        <v>1031</v>
      </c>
      <c r="H38" s="135" t="s">
        <v>1033</v>
      </c>
      <c r="I38" s="135"/>
      <c r="J38" s="135"/>
      <c r="K38" s="113" t="s">
        <v>778</v>
      </c>
      <c r="L38" s="109">
        <v>0</v>
      </c>
      <c r="M38" s="114" t="s">
        <v>206</v>
      </c>
      <c r="N38" s="115" t="s">
        <v>26</v>
      </c>
      <c r="O38" s="116"/>
      <c r="P38" s="117" t="s">
        <v>2163</v>
      </c>
      <c r="Q38" s="141">
        <v>45051</v>
      </c>
      <c r="R38" s="118">
        <f t="shared" ref="R38" si="41">IF(AND(L38&lt;1,OR(K38&lt;1, K38="A")),Q38+14,Q38+7)</f>
        <v>45065</v>
      </c>
      <c r="S38" s="114" t="s">
        <v>31</v>
      </c>
      <c r="T38" s="353"/>
      <c r="U38" s="118"/>
      <c r="V38" s="120"/>
      <c r="W38" s="114"/>
      <c r="X38" s="109"/>
      <c r="Y38" s="109"/>
      <c r="Z38" s="115"/>
      <c r="AA38" s="115"/>
      <c r="AB38" s="109"/>
      <c r="AC38" s="110"/>
      <c r="AD38" s="110"/>
      <c r="AE38" s="110"/>
      <c r="AF38" s="110"/>
      <c r="AG38" s="110"/>
      <c r="AH38" s="115"/>
      <c r="AI38" s="110"/>
      <c r="AJ38" s="113"/>
      <c r="AK38" s="110"/>
      <c r="AL38" s="121"/>
      <c r="AM38" s="121"/>
      <c r="AN38" s="109" t="s">
        <v>2355</v>
      </c>
      <c r="AO38" s="121"/>
      <c r="AP38" s="121"/>
      <c r="AQ38" s="109"/>
      <c r="AR38" s="110"/>
      <c r="AS38" s="121"/>
      <c r="AT38" s="121"/>
      <c r="AU38" s="109" t="s">
        <v>1134</v>
      </c>
      <c r="AV38" s="110">
        <v>44960</v>
      </c>
      <c r="AW38" s="121"/>
      <c r="BJ38" s="22">
        <f t="shared" ca="1" si="23"/>
        <v>0</v>
      </c>
      <c r="BK38" s="22">
        <f t="shared" ca="1" si="2"/>
        <v>0</v>
      </c>
      <c r="BL38" s="22">
        <f t="shared" ca="1" si="3"/>
        <v>0</v>
      </c>
      <c r="BM38" s="22">
        <f t="shared" ca="1" si="4"/>
        <v>0</v>
      </c>
      <c r="BN38" s="22">
        <f t="shared" ca="1" si="5"/>
        <v>0</v>
      </c>
      <c r="BO38" s="22">
        <f t="shared" ca="1" si="6"/>
        <v>0</v>
      </c>
      <c r="BP38" s="22">
        <f t="shared" ca="1" si="7"/>
        <v>0</v>
      </c>
      <c r="BQ38" s="22">
        <f t="shared" ca="1" si="8"/>
        <v>0</v>
      </c>
      <c r="BR38" s="22">
        <f t="shared" ca="1" si="9"/>
        <v>0</v>
      </c>
      <c r="BS38" s="22">
        <f t="shared" ca="1" si="10"/>
        <v>0</v>
      </c>
      <c r="BT38" s="22">
        <f t="shared" ca="1" si="24"/>
        <v>0</v>
      </c>
      <c r="BU38" s="22">
        <f t="shared" ca="1" si="12"/>
        <v>0</v>
      </c>
      <c r="BV38" s="22">
        <f t="shared" ca="1" si="13"/>
        <v>0</v>
      </c>
      <c r="BW38" s="22">
        <f t="shared" ca="1" si="14"/>
        <v>0</v>
      </c>
      <c r="BX38" s="22">
        <f t="shared" ca="1" si="15"/>
        <v>0</v>
      </c>
      <c r="BY38" s="22">
        <f t="shared" si="16"/>
        <v>0</v>
      </c>
      <c r="BZ38" s="22">
        <f t="shared" si="17"/>
        <v>0</v>
      </c>
      <c r="CA38" s="22">
        <f t="shared" si="18"/>
        <v>0</v>
      </c>
    </row>
    <row r="39" spans="1:79" ht="39" customHeight="1" x14ac:dyDescent="0.3">
      <c r="A39" s="4">
        <v>6</v>
      </c>
      <c r="B39" s="4" t="s">
        <v>1441</v>
      </c>
      <c r="C39" s="4"/>
      <c r="D39" s="139" t="s">
        <v>445</v>
      </c>
      <c r="E39" s="13">
        <v>44650</v>
      </c>
      <c r="F39" s="122" t="s">
        <v>202</v>
      </c>
      <c r="G39" s="16" t="s">
        <v>1031</v>
      </c>
      <c r="H39" s="130" t="s">
        <v>1033</v>
      </c>
      <c r="I39" s="130"/>
      <c r="J39" s="130"/>
      <c r="K39" s="7">
        <v>0</v>
      </c>
      <c r="L39" s="4">
        <v>0</v>
      </c>
      <c r="M39" s="3" t="s">
        <v>206</v>
      </c>
      <c r="N39" s="45" t="s">
        <v>1055</v>
      </c>
      <c r="O39" s="76"/>
      <c r="P39" s="78" t="s">
        <v>565</v>
      </c>
      <c r="Q39" s="142">
        <v>45079</v>
      </c>
      <c r="R39" s="9">
        <f t="shared" si="39"/>
        <v>45093</v>
      </c>
      <c r="S39" s="3" t="s">
        <v>30</v>
      </c>
      <c r="T39" s="354" t="s">
        <v>1521</v>
      </c>
      <c r="U39" s="259">
        <v>45065</v>
      </c>
      <c r="V39" s="208" t="s">
        <v>1590</v>
      </c>
      <c r="W39" s="3" t="s">
        <v>1597</v>
      </c>
      <c r="X39" s="5" t="s">
        <v>778</v>
      </c>
      <c r="Y39" s="332">
        <v>0</v>
      </c>
      <c r="Z39" s="46" t="s">
        <v>24</v>
      </c>
      <c r="AA39" s="8"/>
      <c r="AB39" s="78" t="s">
        <v>2951</v>
      </c>
      <c r="AC39" s="21">
        <v>45497</v>
      </c>
      <c r="AD39" s="21">
        <v>45497</v>
      </c>
      <c r="AE39" s="9">
        <f t="shared" ref="AE39" si="42">IF(AND(Y39&lt;1,OR(X39&lt;1, X39="A")),AD39+14,AD39+7)</f>
        <v>45511</v>
      </c>
      <c r="AF39" s="13" t="s">
        <v>446</v>
      </c>
      <c r="AG39" s="27"/>
      <c r="AH39" s="34"/>
      <c r="AI39" s="27"/>
      <c r="AJ39" s="41"/>
      <c r="AK39" s="21"/>
      <c r="AL39" s="6"/>
      <c r="AM39" s="6"/>
      <c r="AN39" s="5" t="s">
        <v>2355</v>
      </c>
      <c r="AO39" s="6"/>
      <c r="AP39" s="6"/>
      <c r="AQ39" s="250" t="s">
        <v>1907</v>
      </c>
      <c r="AR39" s="95">
        <v>45071</v>
      </c>
      <c r="AS39" s="6"/>
      <c r="AT39" s="6"/>
      <c r="AU39" s="94" t="s">
        <v>1134</v>
      </c>
      <c r="AV39" s="95">
        <v>44960</v>
      </c>
      <c r="AW39" s="6"/>
      <c r="BJ39" s="22">
        <f t="shared" ca="1" si="23"/>
        <v>1</v>
      </c>
      <c r="BK39" s="22">
        <f t="shared" ca="1" si="2"/>
        <v>1</v>
      </c>
      <c r="BL39" s="22">
        <f t="shared" ca="1" si="3"/>
        <v>0</v>
      </c>
      <c r="BM39" s="22">
        <f t="shared" ca="1" si="4"/>
        <v>0</v>
      </c>
      <c r="BN39" s="22">
        <f t="shared" ca="1" si="5"/>
        <v>0</v>
      </c>
      <c r="BO39" s="22">
        <f t="shared" ca="1" si="6"/>
        <v>0</v>
      </c>
      <c r="BP39" s="22">
        <f t="shared" ca="1" si="7"/>
        <v>0</v>
      </c>
      <c r="BQ39" s="22">
        <f t="shared" ca="1" si="8"/>
        <v>0</v>
      </c>
      <c r="BR39" s="22">
        <f t="shared" ca="1" si="9"/>
        <v>1</v>
      </c>
      <c r="BS39" s="22">
        <f t="shared" ca="1" si="10"/>
        <v>1</v>
      </c>
      <c r="BT39" s="22">
        <f t="shared" ca="1" si="24"/>
        <v>1</v>
      </c>
      <c r="BU39" s="22">
        <f t="shared" ca="1" si="12"/>
        <v>0</v>
      </c>
      <c r="BV39" s="22">
        <f t="shared" ca="1" si="13"/>
        <v>1</v>
      </c>
      <c r="BW39" s="22">
        <f t="shared" ca="1" si="14"/>
        <v>0</v>
      </c>
      <c r="BX39" s="22">
        <f t="shared" ca="1" si="15"/>
        <v>0</v>
      </c>
      <c r="BY39" s="71">
        <f t="shared" si="16"/>
        <v>1</v>
      </c>
      <c r="BZ39" s="71">
        <f t="shared" si="17"/>
        <v>1</v>
      </c>
      <c r="CA39" s="72">
        <f t="shared" si="18"/>
        <v>1</v>
      </c>
    </row>
    <row r="40" spans="1:79" s="22" customFormat="1" ht="29.1" customHeight="1" x14ac:dyDescent="0.3">
      <c r="A40" s="109">
        <v>6</v>
      </c>
      <c r="B40" s="109" t="s">
        <v>1441</v>
      </c>
      <c r="C40" s="109"/>
      <c r="D40" s="110" t="s">
        <v>446</v>
      </c>
      <c r="E40" s="110">
        <v>44650</v>
      </c>
      <c r="F40" s="189" t="s">
        <v>209</v>
      </c>
      <c r="G40" s="169" t="s">
        <v>1031</v>
      </c>
      <c r="H40" s="135" t="s">
        <v>1036</v>
      </c>
      <c r="I40" s="219"/>
      <c r="J40" s="219"/>
      <c r="K40" s="113" t="s">
        <v>778</v>
      </c>
      <c r="L40" s="109">
        <v>0</v>
      </c>
      <c r="M40" s="114" t="s">
        <v>215</v>
      </c>
      <c r="N40" s="115" t="s">
        <v>26</v>
      </c>
      <c r="O40" s="116"/>
      <c r="P40" s="117" t="s">
        <v>2292</v>
      </c>
      <c r="Q40" s="141">
        <v>44637</v>
      </c>
      <c r="R40" s="118">
        <f t="shared" ref="R40" si="43">IF(AND(L40&lt;1,OR(K40&lt;1, K40="A")),Q40+14,Q40+7)</f>
        <v>44651</v>
      </c>
      <c r="S40" s="114" t="s">
        <v>31</v>
      </c>
      <c r="T40" s="353"/>
      <c r="U40" s="118"/>
      <c r="V40" s="120"/>
      <c r="W40" s="114"/>
      <c r="X40" s="109"/>
      <c r="Y40" s="109"/>
      <c r="Z40" s="115"/>
      <c r="AA40" s="115"/>
      <c r="AB40" s="109"/>
      <c r="AC40" s="110"/>
      <c r="AD40" s="110"/>
      <c r="AE40" s="110"/>
      <c r="AF40" s="110"/>
      <c r="AG40" s="110"/>
      <c r="AH40" s="115"/>
      <c r="AI40" s="110"/>
      <c r="AJ40" s="113"/>
      <c r="AK40" s="110"/>
      <c r="AL40" s="121"/>
      <c r="AM40" s="121"/>
      <c r="AN40" s="109" t="s">
        <v>2355</v>
      </c>
      <c r="AO40" s="121"/>
      <c r="AP40" s="121"/>
      <c r="AQ40" s="109"/>
      <c r="AR40" s="251"/>
      <c r="AS40" s="121"/>
      <c r="AT40" s="121"/>
      <c r="AU40" s="109" t="s">
        <v>1134</v>
      </c>
      <c r="AV40" s="110">
        <v>44960</v>
      </c>
      <c r="AW40" s="121"/>
      <c r="BJ40" s="22">
        <f t="shared" ca="1" si="23"/>
        <v>0</v>
      </c>
      <c r="BK40" s="22">
        <f t="shared" ca="1" si="2"/>
        <v>0</v>
      </c>
      <c r="BL40" s="22">
        <f t="shared" ca="1" si="3"/>
        <v>0</v>
      </c>
      <c r="BM40" s="22">
        <f t="shared" ca="1" si="4"/>
        <v>0</v>
      </c>
      <c r="BN40" s="22">
        <f t="shared" ca="1" si="5"/>
        <v>0</v>
      </c>
      <c r="BO40" s="22">
        <f t="shared" ca="1" si="6"/>
        <v>0</v>
      </c>
      <c r="BP40" s="22">
        <f t="shared" ca="1" si="7"/>
        <v>0</v>
      </c>
      <c r="BQ40" s="22">
        <f t="shared" ca="1" si="8"/>
        <v>0</v>
      </c>
      <c r="BR40" s="22">
        <f t="shared" ca="1" si="9"/>
        <v>0</v>
      </c>
      <c r="BS40" s="22">
        <f t="shared" ca="1" si="10"/>
        <v>0</v>
      </c>
      <c r="BT40" s="22">
        <f t="shared" ca="1" si="24"/>
        <v>0</v>
      </c>
      <c r="BU40" s="22">
        <f t="shared" ca="1" si="12"/>
        <v>0</v>
      </c>
      <c r="BV40" s="22">
        <f t="shared" ca="1" si="13"/>
        <v>0</v>
      </c>
      <c r="BW40" s="22">
        <f t="shared" ca="1" si="14"/>
        <v>0</v>
      </c>
      <c r="BX40" s="22">
        <f t="shared" ca="1" si="15"/>
        <v>0</v>
      </c>
      <c r="BY40" s="22">
        <f t="shared" si="16"/>
        <v>0</v>
      </c>
      <c r="BZ40" s="22">
        <f t="shared" si="17"/>
        <v>0</v>
      </c>
      <c r="CA40" s="22">
        <f t="shared" si="18"/>
        <v>0</v>
      </c>
    </row>
    <row r="41" spans="1:79" s="22" customFormat="1" ht="29.1" customHeight="1" x14ac:dyDescent="0.3">
      <c r="A41" s="109">
        <v>6</v>
      </c>
      <c r="B41" s="109" t="s">
        <v>1441</v>
      </c>
      <c r="C41" s="109"/>
      <c r="D41" s="110" t="s">
        <v>446</v>
      </c>
      <c r="E41" s="110">
        <v>44650</v>
      </c>
      <c r="F41" s="189" t="s">
        <v>209</v>
      </c>
      <c r="G41" s="169" t="s">
        <v>1031</v>
      </c>
      <c r="H41" s="135" t="s">
        <v>1036</v>
      </c>
      <c r="I41" s="219"/>
      <c r="J41" s="219"/>
      <c r="K41" s="113" t="s">
        <v>443</v>
      </c>
      <c r="L41" s="109">
        <v>0</v>
      </c>
      <c r="M41" s="114" t="s">
        <v>215</v>
      </c>
      <c r="N41" s="115" t="s">
        <v>26</v>
      </c>
      <c r="O41" s="116"/>
      <c r="P41" s="117" t="s">
        <v>2291</v>
      </c>
      <c r="Q41" s="141">
        <v>44653</v>
      </c>
      <c r="R41" s="118">
        <f t="shared" si="39"/>
        <v>44660</v>
      </c>
      <c r="S41" s="114" t="s">
        <v>31</v>
      </c>
      <c r="T41" s="353"/>
      <c r="U41" s="118"/>
      <c r="V41" s="120"/>
      <c r="W41" s="114"/>
      <c r="X41" s="109"/>
      <c r="Y41" s="109"/>
      <c r="Z41" s="115"/>
      <c r="AA41" s="115"/>
      <c r="AB41" s="109"/>
      <c r="AC41" s="110"/>
      <c r="AD41" s="110"/>
      <c r="AE41" s="110"/>
      <c r="AF41" s="110"/>
      <c r="AG41" s="110"/>
      <c r="AH41" s="115"/>
      <c r="AI41" s="110"/>
      <c r="AJ41" s="113"/>
      <c r="AK41" s="110"/>
      <c r="AL41" s="121"/>
      <c r="AM41" s="121"/>
      <c r="AN41" s="109" t="s">
        <v>2355</v>
      </c>
      <c r="AO41" s="121"/>
      <c r="AP41" s="121"/>
      <c r="AQ41" s="109"/>
      <c r="AR41" s="110"/>
      <c r="AS41" s="121"/>
      <c r="AT41" s="121"/>
      <c r="AU41" s="109" t="s">
        <v>1134</v>
      </c>
      <c r="AV41" s="110">
        <v>44960</v>
      </c>
      <c r="AW41" s="121"/>
      <c r="BJ41" s="22">
        <f t="shared" ca="1" si="23"/>
        <v>0</v>
      </c>
      <c r="BK41" s="22">
        <f t="shared" ca="1" si="2"/>
        <v>0</v>
      </c>
      <c r="BL41" s="22">
        <f t="shared" ca="1" si="3"/>
        <v>0</v>
      </c>
      <c r="BM41" s="22">
        <f t="shared" ca="1" si="4"/>
        <v>0</v>
      </c>
      <c r="BN41" s="22">
        <f t="shared" ca="1" si="5"/>
        <v>0</v>
      </c>
      <c r="BO41" s="22">
        <f t="shared" ca="1" si="6"/>
        <v>0</v>
      </c>
      <c r="BP41" s="22">
        <f t="shared" ca="1" si="7"/>
        <v>0</v>
      </c>
      <c r="BQ41" s="22">
        <f t="shared" ca="1" si="8"/>
        <v>0</v>
      </c>
      <c r="BR41" s="22">
        <f t="shared" ca="1" si="9"/>
        <v>0</v>
      </c>
      <c r="BS41" s="22">
        <f t="shared" ca="1" si="10"/>
        <v>0</v>
      </c>
      <c r="BT41" s="22">
        <f t="shared" ca="1" si="24"/>
        <v>0</v>
      </c>
      <c r="BU41" s="22">
        <f t="shared" ca="1" si="12"/>
        <v>0</v>
      </c>
      <c r="BV41" s="22">
        <f t="shared" ca="1" si="13"/>
        <v>0</v>
      </c>
      <c r="BW41" s="22">
        <f t="shared" ca="1" si="14"/>
        <v>0</v>
      </c>
      <c r="BX41" s="22">
        <f t="shared" ca="1" si="15"/>
        <v>0</v>
      </c>
      <c r="BY41" s="22">
        <f t="shared" si="16"/>
        <v>0</v>
      </c>
      <c r="BZ41" s="22">
        <f t="shared" si="17"/>
        <v>0</v>
      </c>
      <c r="CA41" s="22">
        <f t="shared" si="18"/>
        <v>0</v>
      </c>
    </row>
    <row r="42" spans="1:79" s="22" customFormat="1" ht="29.1" customHeight="1" x14ac:dyDescent="0.3">
      <c r="A42" s="109">
        <v>6</v>
      </c>
      <c r="B42" s="109" t="s">
        <v>1441</v>
      </c>
      <c r="C42" s="109"/>
      <c r="D42" s="110" t="s">
        <v>446</v>
      </c>
      <c r="E42" s="110">
        <v>44650</v>
      </c>
      <c r="F42" s="189" t="s">
        <v>209</v>
      </c>
      <c r="G42" s="169" t="s">
        <v>1031</v>
      </c>
      <c r="H42" s="135" t="s">
        <v>1036</v>
      </c>
      <c r="I42" s="219"/>
      <c r="J42" s="219"/>
      <c r="K42" s="113" t="s">
        <v>572</v>
      </c>
      <c r="L42" s="109">
        <v>0</v>
      </c>
      <c r="M42" s="114" t="s">
        <v>215</v>
      </c>
      <c r="N42" s="115" t="s">
        <v>26</v>
      </c>
      <c r="O42" s="116"/>
      <c r="P42" s="117" t="s">
        <v>2290</v>
      </c>
      <c r="Q42" s="141">
        <v>44666</v>
      </c>
      <c r="R42" s="118">
        <f t="shared" ref="R42" si="44">IF(AND(L42&lt;1,OR(K42&lt;1, K42="A")),Q42+14,Q42+7)</f>
        <v>44673</v>
      </c>
      <c r="S42" s="114" t="s">
        <v>31</v>
      </c>
      <c r="T42" s="353"/>
      <c r="U42" s="118"/>
      <c r="V42" s="120"/>
      <c r="W42" s="114"/>
      <c r="X42" s="109"/>
      <c r="Y42" s="109"/>
      <c r="Z42" s="115"/>
      <c r="AA42" s="115"/>
      <c r="AB42" s="109"/>
      <c r="AC42" s="110"/>
      <c r="AD42" s="110"/>
      <c r="AE42" s="110"/>
      <c r="AF42" s="110"/>
      <c r="AG42" s="110"/>
      <c r="AH42" s="115"/>
      <c r="AI42" s="110"/>
      <c r="AJ42" s="113"/>
      <c r="AK42" s="110"/>
      <c r="AL42" s="121"/>
      <c r="AM42" s="121"/>
      <c r="AN42" s="109" t="s">
        <v>2355</v>
      </c>
      <c r="AO42" s="121"/>
      <c r="AP42" s="121"/>
      <c r="AQ42" s="109"/>
      <c r="AR42" s="110"/>
      <c r="AS42" s="121"/>
      <c r="AT42" s="121"/>
      <c r="AU42" s="109" t="s">
        <v>1134</v>
      </c>
      <c r="AV42" s="110">
        <v>44960</v>
      </c>
      <c r="AW42" s="121"/>
      <c r="BJ42" s="22">
        <f t="shared" ca="1" si="23"/>
        <v>0</v>
      </c>
      <c r="BK42" s="22">
        <f t="shared" ca="1" si="2"/>
        <v>0</v>
      </c>
      <c r="BL42" s="22">
        <f t="shared" ca="1" si="3"/>
        <v>0</v>
      </c>
      <c r="BM42" s="22">
        <f t="shared" ca="1" si="4"/>
        <v>0</v>
      </c>
      <c r="BN42" s="22">
        <f t="shared" ca="1" si="5"/>
        <v>0</v>
      </c>
      <c r="BO42" s="22">
        <f t="shared" ca="1" si="6"/>
        <v>0</v>
      </c>
      <c r="BP42" s="22">
        <f t="shared" ca="1" si="7"/>
        <v>0</v>
      </c>
      <c r="BQ42" s="22">
        <f t="shared" ca="1" si="8"/>
        <v>0</v>
      </c>
      <c r="BR42" s="22">
        <f t="shared" ca="1" si="9"/>
        <v>0</v>
      </c>
      <c r="BS42" s="22">
        <f t="shared" ca="1" si="10"/>
        <v>0</v>
      </c>
      <c r="BT42" s="22">
        <f t="shared" ca="1" si="24"/>
        <v>0</v>
      </c>
      <c r="BU42" s="22">
        <f t="shared" ca="1" si="12"/>
        <v>0</v>
      </c>
      <c r="BV42" s="22">
        <f t="shared" ca="1" si="13"/>
        <v>0</v>
      </c>
      <c r="BW42" s="22">
        <f t="shared" ca="1" si="14"/>
        <v>0</v>
      </c>
      <c r="BX42" s="22">
        <f t="shared" ca="1" si="15"/>
        <v>0</v>
      </c>
      <c r="BY42" s="22">
        <f t="shared" si="16"/>
        <v>0</v>
      </c>
      <c r="BZ42" s="22">
        <f t="shared" si="17"/>
        <v>0</v>
      </c>
      <c r="CA42" s="22">
        <f t="shared" si="18"/>
        <v>0</v>
      </c>
    </row>
    <row r="43" spans="1:79" ht="29.1" customHeight="1" x14ac:dyDescent="0.3">
      <c r="A43" s="4">
        <v>6</v>
      </c>
      <c r="B43" s="4" t="s">
        <v>1441</v>
      </c>
      <c r="C43" s="4"/>
      <c r="D43" s="139" t="s">
        <v>445</v>
      </c>
      <c r="E43" s="13">
        <v>44650</v>
      </c>
      <c r="F43" s="122" t="s">
        <v>209</v>
      </c>
      <c r="G43" s="16" t="s">
        <v>1031</v>
      </c>
      <c r="H43" s="130" t="s">
        <v>1036</v>
      </c>
      <c r="I43" s="138"/>
      <c r="J43" s="138"/>
      <c r="K43" s="7">
        <v>0</v>
      </c>
      <c r="L43" s="4">
        <v>0</v>
      </c>
      <c r="M43" s="3" t="s">
        <v>215</v>
      </c>
      <c r="N43" s="45" t="s">
        <v>1055</v>
      </c>
      <c r="O43" s="76"/>
      <c r="P43" s="78" t="s">
        <v>570</v>
      </c>
      <c r="Q43" s="142">
        <v>44671</v>
      </c>
      <c r="R43" s="9">
        <f t="shared" si="39"/>
        <v>44685</v>
      </c>
      <c r="S43" s="3" t="s">
        <v>30</v>
      </c>
      <c r="T43" s="355" t="s">
        <v>1522</v>
      </c>
      <c r="U43" s="9">
        <v>44798</v>
      </c>
      <c r="V43" s="208" t="s">
        <v>1596</v>
      </c>
      <c r="W43" s="3" t="s">
        <v>1598</v>
      </c>
      <c r="X43" s="5" t="s">
        <v>778</v>
      </c>
      <c r="Y43" s="332">
        <v>0</v>
      </c>
      <c r="Z43" s="46" t="s">
        <v>24</v>
      </c>
      <c r="AA43" s="8"/>
      <c r="AB43" s="78" t="s">
        <v>2976</v>
      </c>
      <c r="AC43" s="21">
        <v>45511</v>
      </c>
      <c r="AD43" s="21">
        <v>45511</v>
      </c>
      <c r="AE43" s="9">
        <f t="shared" ref="AE43" si="45">IF(AND(Y43&lt;1,OR(X43&lt;1, X43="A")),AD43+14,AD43+7)</f>
        <v>45525</v>
      </c>
      <c r="AF43" s="13" t="s">
        <v>446</v>
      </c>
      <c r="AG43" s="27"/>
      <c r="AH43" s="34"/>
      <c r="AI43" s="27"/>
      <c r="AJ43" s="41"/>
      <c r="AK43" s="21"/>
      <c r="AL43" s="6"/>
      <c r="AM43" s="6"/>
      <c r="AN43" s="5" t="s">
        <v>2355</v>
      </c>
      <c r="AO43" s="6"/>
      <c r="AP43" s="6"/>
      <c r="AQ43" s="207" t="s">
        <v>1907</v>
      </c>
      <c r="AR43" s="21">
        <v>44805</v>
      </c>
      <c r="AS43" s="6"/>
      <c r="AT43" s="6"/>
      <c r="AU43" s="94" t="s">
        <v>1134</v>
      </c>
      <c r="AV43" s="95">
        <v>44960</v>
      </c>
      <c r="AW43" s="6"/>
      <c r="BJ43" s="22">
        <f t="shared" ca="1" si="23"/>
        <v>1</v>
      </c>
      <c r="BK43" s="22">
        <f t="shared" ca="1" si="2"/>
        <v>1</v>
      </c>
      <c r="BL43" s="22">
        <f t="shared" ca="1" si="3"/>
        <v>0</v>
      </c>
      <c r="BM43" s="22">
        <f t="shared" ca="1" si="4"/>
        <v>0</v>
      </c>
      <c r="BN43" s="22">
        <f t="shared" ca="1" si="5"/>
        <v>0</v>
      </c>
      <c r="BO43" s="22">
        <f t="shared" ca="1" si="6"/>
        <v>0</v>
      </c>
      <c r="BP43" s="22">
        <f t="shared" ca="1" si="7"/>
        <v>0</v>
      </c>
      <c r="BQ43" s="22">
        <f t="shared" ca="1" si="8"/>
        <v>0</v>
      </c>
      <c r="BR43" s="22">
        <f t="shared" ca="1" si="9"/>
        <v>1</v>
      </c>
      <c r="BS43" s="22">
        <f t="shared" ca="1" si="10"/>
        <v>1</v>
      </c>
      <c r="BT43" s="22">
        <f t="shared" ca="1" si="24"/>
        <v>1</v>
      </c>
      <c r="BU43" s="22">
        <f t="shared" ca="1" si="12"/>
        <v>0</v>
      </c>
      <c r="BV43" s="22">
        <f t="shared" ca="1" si="13"/>
        <v>1</v>
      </c>
      <c r="BW43" s="22">
        <f t="shared" ca="1" si="14"/>
        <v>0</v>
      </c>
      <c r="BX43" s="22">
        <f t="shared" ca="1" si="15"/>
        <v>0</v>
      </c>
      <c r="BY43" s="71">
        <f t="shared" si="16"/>
        <v>1</v>
      </c>
      <c r="BZ43" s="71">
        <f t="shared" si="17"/>
        <v>1</v>
      </c>
      <c r="CA43" s="72">
        <f t="shared" si="18"/>
        <v>1</v>
      </c>
    </row>
    <row r="44" spans="1:79" s="22" customFormat="1" ht="29.1" customHeight="1" x14ac:dyDescent="0.3">
      <c r="A44" s="109">
        <v>6</v>
      </c>
      <c r="B44" s="109" t="s">
        <v>1441</v>
      </c>
      <c r="C44" s="109"/>
      <c r="D44" s="110" t="s">
        <v>446</v>
      </c>
      <c r="E44" s="110">
        <v>44650</v>
      </c>
      <c r="F44" s="189" t="s">
        <v>210</v>
      </c>
      <c r="G44" s="169" t="s">
        <v>1031</v>
      </c>
      <c r="H44" s="135" t="s">
        <v>1041</v>
      </c>
      <c r="I44" s="135"/>
      <c r="J44" s="135"/>
      <c r="K44" s="113" t="s">
        <v>572</v>
      </c>
      <c r="L44" s="109">
        <v>0</v>
      </c>
      <c r="M44" s="114" t="s">
        <v>216</v>
      </c>
      <c r="N44" s="115" t="s">
        <v>26</v>
      </c>
      <c r="O44" s="116"/>
      <c r="P44" s="117" t="s">
        <v>2293</v>
      </c>
      <c r="Q44" s="141">
        <v>44729</v>
      </c>
      <c r="R44" s="118">
        <f>IF(AND(L44&lt;1,OR(K44&lt;1, K44="A")),Q44+14,Q44+7)</f>
        <v>44736</v>
      </c>
      <c r="S44" s="114" t="s">
        <v>31</v>
      </c>
      <c r="T44" s="353"/>
      <c r="U44" s="118"/>
      <c r="V44" s="120"/>
      <c r="W44" s="114"/>
      <c r="X44" s="109"/>
      <c r="Y44" s="109"/>
      <c r="Z44" s="115"/>
      <c r="AA44" s="115"/>
      <c r="AB44" s="109"/>
      <c r="AC44" s="110"/>
      <c r="AD44" s="110"/>
      <c r="AE44" s="110"/>
      <c r="AF44" s="110"/>
      <c r="AG44" s="110"/>
      <c r="AH44" s="115"/>
      <c r="AI44" s="110"/>
      <c r="AJ44" s="113"/>
      <c r="AK44" s="110"/>
      <c r="AL44" s="121"/>
      <c r="AM44" s="121"/>
      <c r="AN44" s="123" t="s">
        <v>2834</v>
      </c>
      <c r="AO44" s="121"/>
      <c r="AP44" s="121"/>
      <c r="AQ44" s="109"/>
      <c r="AR44" s="109"/>
      <c r="AS44" s="121"/>
      <c r="AT44" s="121"/>
      <c r="AU44" s="109" t="s">
        <v>1134</v>
      </c>
      <c r="AV44" s="110">
        <v>44960</v>
      </c>
      <c r="AW44" s="121"/>
      <c r="BJ44" s="22">
        <f ca="1">IF(OR($N44="аннулирован", $N44="", TODAY()&lt;$E44),0,1)</f>
        <v>0</v>
      </c>
      <c r="BK44" s="22">
        <f ca="1">IF(AND($BJ44=1, $J44=""),1,0)</f>
        <v>0</v>
      </c>
      <c r="BL44" s="22">
        <f ca="1">IF(AND($BJ44=1, $N44="не выдан"),1,0)</f>
        <v>0</v>
      </c>
      <c r="BM44" s="22">
        <f ca="1">IF(AND($BK44=1, $N44="не выдан"),1,0)</f>
        <v>0</v>
      </c>
      <c r="BN44" s="22">
        <f ca="1">IF(AND($BJ44=1, $N44="на проверке"),1,0)</f>
        <v>0</v>
      </c>
      <c r="BO44" s="22">
        <f ca="1">IF(AND($BJ44=1, $N44="замечания"),1,0)</f>
        <v>0</v>
      </c>
      <c r="BP44" s="22">
        <f ca="1">IF(AND($BK44=1, $N44="на проверке"),1,0)</f>
        <v>0</v>
      </c>
      <c r="BQ44" s="22">
        <f ca="1">IF(AND($BK44=1, $N44="замечания"),1,0)</f>
        <v>0</v>
      </c>
      <c r="BR44" s="22">
        <f ca="1">IF(AND($BJ44=1, $N44="согласовано"),1,0)</f>
        <v>0</v>
      </c>
      <c r="BS44" s="22">
        <f ca="1">IF(AND($BK44=1, $N44="согласовано"),1,0)</f>
        <v>0</v>
      </c>
      <c r="BT44" s="22">
        <f ca="1">IF(OR($Z44="аннулирован", $Z44="", TODAY()&lt;$E44),0,1)</f>
        <v>0</v>
      </c>
      <c r="BU44" s="22">
        <f ca="1">IF(AND($BT44=1, $Z44="не выдан"),1,0)</f>
        <v>0</v>
      </c>
      <c r="BV44" s="22">
        <f ca="1">IF(AND($BT44=1, $Z44="на проверке"),1,0)</f>
        <v>0</v>
      </c>
      <c r="BW44" s="22">
        <f ca="1">IF(AND($BT44=1, $Z44="замечания"),1,0)</f>
        <v>0</v>
      </c>
      <c r="BX44" s="22">
        <f ca="1">IF(AND($BT44=1, $Z44="согласовано"),1,0)</f>
        <v>0</v>
      </c>
      <c r="BY44" s="71">
        <f>IF(OR($N44="аннулирован", $N44=""),0,1)</f>
        <v>0</v>
      </c>
      <c r="BZ44" s="71">
        <f>IF(AND($BY44=1, $J44=""),1,0)</f>
        <v>0</v>
      </c>
      <c r="CA44" s="72">
        <f>IF(OR($Z44="аннулирован", $Z44=""),0,1)</f>
        <v>0</v>
      </c>
    </row>
    <row r="45" spans="1:79" s="22" customFormat="1" ht="29.1" customHeight="1" x14ac:dyDescent="0.3">
      <c r="A45" s="109">
        <v>6</v>
      </c>
      <c r="B45" s="109" t="s">
        <v>1441</v>
      </c>
      <c r="C45" s="109"/>
      <c r="D45" s="110" t="s">
        <v>445</v>
      </c>
      <c r="E45" s="110">
        <v>44650</v>
      </c>
      <c r="F45" s="189" t="s">
        <v>210</v>
      </c>
      <c r="G45" s="169" t="s">
        <v>1031</v>
      </c>
      <c r="H45" s="135" t="s">
        <v>1041</v>
      </c>
      <c r="I45" s="135"/>
      <c r="J45" s="135"/>
      <c r="K45" s="113">
        <v>0</v>
      </c>
      <c r="L45" s="109">
        <v>0</v>
      </c>
      <c r="M45" s="114" t="s">
        <v>216</v>
      </c>
      <c r="N45" s="115" t="s">
        <v>26</v>
      </c>
      <c r="O45" s="116"/>
      <c r="P45" s="117" t="s">
        <v>571</v>
      </c>
      <c r="Q45" s="141">
        <v>44764</v>
      </c>
      <c r="R45" s="118">
        <f t="shared" si="39"/>
        <v>44778</v>
      </c>
      <c r="S45" s="114" t="s">
        <v>31</v>
      </c>
      <c r="T45" s="353"/>
      <c r="U45" s="118"/>
      <c r="V45" s="241" t="s">
        <v>1591</v>
      </c>
      <c r="W45" s="114" t="s">
        <v>1599</v>
      </c>
      <c r="X45" s="109" t="s">
        <v>778</v>
      </c>
      <c r="Y45" s="109">
        <v>0</v>
      </c>
      <c r="Z45" s="115" t="s">
        <v>26</v>
      </c>
      <c r="AA45" s="115"/>
      <c r="AB45" s="117" t="s">
        <v>2357</v>
      </c>
      <c r="AC45" s="110">
        <v>45387</v>
      </c>
      <c r="AD45" s="110">
        <v>45390</v>
      </c>
      <c r="AE45" s="118">
        <f t="shared" ref="AE45" si="46">IF(AND(Y45&lt;1,OR(X45&lt;1, X45="A")),AD45+14,AD45+7)</f>
        <v>45404</v>
      </c>
      <c r="AF45" s="110" t="s">
        <v>446</v>
      </c>
      <c r="AG45" s="110"/>
      <c r="AH45" s="115"/>
      <c r="AI45" s="110"/>
      <c r="AJ45" s="113"/>
      <c r="AK45" s="110"/>
      <c r="AL45" s="121"/>
      <c r="AM45" s="121"/>
      <c r="AN45" s="123" t="s">
        <v>2834</v>
      </c>
      <c r="AO45" s="121"/>
      <c r="AP45" s="121"/>
      <c r="AQ45" s="206" t="s">
        <v>1907</v>
      </c>
      <c r="AR45" s="110">
        <v>44767</v>
      </c>
      <c r="AS45" s="121"/>
      <c r="AT45" s="121"/>
      <c r="AU45" s="109" t="s">
        <v>1134</v>
      </c>
      <c r="AV45" s="110">
        <v>44960</v>
      </c>
      <c r="AW45" s="121"/>
      <c r="BJ45" s="22">
        <f t="shared" ca="1" si="23"/>
        <v>0</v>
      </c>
      <c r="BK45" s="22">
        <f t="shared" ca="1" si="2"/>
        <v>0</v>
      </c>
      <c r="BL45" s="22">
        <f t="shared" ca="1" si="3"/>
        <v>0</v>
      </c>
      <c r="BM45" s="22">
        <f t="shared" ca="1" si="4"/>
        <v>0</v>
      </c>
      <c r="BN45" s="22">
        <f t="shared" ca="1" si="5"/>
        <v>0</v>
      </c>
      <c r="BO45" s="22">
        <f t="shared" ca="1" si="6"/>
        <v>0</v>
      </c>
      <c r="BP45" s="22">
        <f t="shared" ca="1" si="7"/>
        <v>0</v>
      </c>
      <c r="BQ45" s="22">
        <f t="shared" ca="1" si="8"/>
        <v>0</v>
      </c>
      <c r="BR45" s="22">
        <f t="shared" ca="1" si="9"/>
        <v>0</v>
      </c>
      <c r="BS45" s="22">
        <f t="shared" ca="1" si="10"/>
        <v>0</v>
      </c>
      <c r="BT45" s="22">
        <f t="shared" ca="1" si="24"/>
        <v>0</v>
      </c>
      <c r="BU45" s="22">
        <f t="shared" ca="1" si="12"/>
        <v>0</v>
      </c>
      <c r="BV45" s="22">
        <f t="shared" ca="1" si="13"/>
        <v>0</v>
      </c>
      <c r="BW45" s="22">
        <f t="shared" ca="1" si="14"/>
        <v>0</v>
      </c>
      <c r="BX45" s="22">
        <f t="shared" ca="1" si="15"/>
        <v>0</v>
      </c>
      <c r="BY45" s="71">
        <f t="shared" si="16"/>
        <v>0</v>
      </c>
      <c r="BZ45" s="71">
        <f t="shared" si="17"/>
        <v>0</v>
      </c>
      <c r="CA45" s="72">
        <f t="shared" si="18"/>
        <v>0</v>
      </c>
    </row>
    <row r="46" spans="1:79" s="22" customFormat="1" ht="29.1" customHeight="1" x14ac:dyDescent="0.3">
      <c r="A46" s="109">
        <v>6</v>
      </c>
      <c r="B46" s="109" t="s">
        <v>1441</v>
      </c>
      <c r="C46" s="109"/>
      <c r="D46" s="110" t="s">
        <v>445</v>
      </c>
      <c r="E46" s="110">
        <v>44650</v>
      </c>
      <c r="F46" s="189" t="s">
        <v>210</v>
      </c>
      <c r="G46" s="169" t="s">
        <v>1031</v>
      </c>
      <c r="H46" s="135" t="s">
        <v>1041</v>
      </c>
      <c r="I46" s="135"/>
      <c r="J46" s="135"/>
      <c r="K46" s="113">
        <v>0</v>
      </c>
      <c r="L46" s="109">
        <v>1</v>
      </c>
      <c r="M46" s="114" t="s">
        <v>216</v>
      </c>
      <c r="N46" s="115" t="s">
        <v>26</v>
      </c>
      <c r="O46" s="116"/>
      <c r="P46" s="117" t="s">
        <v>1514</v>
      </c>
      <c r="Q46" s="141">
        <v>45273</v>
      </c>
      <c r="R46" s="118">
        <f t="shared" ref="R46:R70" si="47">IF(AND(L46&lt;1,OR(K46&lt;1, K46="A")),Q46+14,Q46+7)</f>
        <v>45280</v>
      </c>
      <c r="S46" s="114" t="s">
        <v>30</v>
      </c>
      <c r="T46" s="315" t="s">
        <v>1708</v>
      </c>
      <c r="U46" s="260">
        <v>45282</v>
      </c>
      <c r="V46" s="241" t="s">
        <v>2454</v>
      </c>
      <c r="W46" s="114" t="s">
        <v>1599</v>
      </c>
      <c r="X46" s="109" t="s">
        <v>443</v>
      </c>
      <c r="Y46" s="109">
        <v>0</v>
      </c>
      <c r="Z46" s="115" t="s">
        <v>26</v>
      </c>
      <c r="AA46" s="115"/>
      <c r="AB46" s="117" t="s">
        <v>2368</v>
      </c>
      <c r="AC46" s="110">
        <v>45392</v>
      </c>
      <c r="AD46" s="110">
        <v>45392</v>
      </c>
      <c r="AE46" s="118">
        <v>45399</v>
      </c>
      <c r="AF46" s="110" t="s">
        <v>446</v>
      </c>
      <c r="AG46" s="110"/>
      <c r="AH46" s="115"/>
      <c r="AI46" s="110"/>
      <c r="AJ46" s="113"/>
      <c r="AK46" s="110"/>
      <c r="AL46" s="121"/>
      <c r="AM46" s="121"/>
      <c r="AN46" s="123" t="s">
        <v>2834</v>
      </c>
      <c r="AO46" s="121"/>
      <c r="AP46" s="121"/>
      <c r="AQ46" s="109"/>
      <c r="AR46" s="109"/>
      <c r="AS46" s="121"/>
      <c r="AT46" s="121"/>
      <c r="AU46" s="109" t="s">
        <v>1134</v>
      </c>
      <c r="AV46" s="110">
        <v>44960</v>
      </c>
      <c r="AW46" s="121"/>
      <c r="BJ46" s="22">
        <f t="shared" ca="1" si="23"/>
        <v>0</v>
      </c>
      <c r="BK46" s="22">
        <f t="shared" ca="1" si="2"/>
        <v>0</v>
      </c>
      <c r="BL46" s="22">
        <f t="shared" ca="1" si="3"/>
        <v>0</v>
      </c>
      <c r="BM46" s="22">
        <f t="shared" ca="1" si="4"/>
        <v>0</v>
      </c>
      <c r="BN46" s="22">
        <f t="shared" ca="1" si="5"/>
        <v>0</v>
      </c>
      <c r="BO46" s="22">
        <f t="shared" ca="1" si="6"/>
        <v>0</v>
      </c>
      <c r="BP46" s="22">
        <f t="shared" ca="1" si="7"/>
        <v>0</v>
      </c>
      <c r="BQ46" s="22">
        <f t="shared" ca="1" si="8"/>
        <v>0</v>
      </c>
      <c r="BR46" s="22">
        <f t="shared" ca="1" si="9"/>
        <v>0</v>
      </c>
      <c r="BS46" s="22">
        <f t="shared" ca="1" si="10"/>
        <v>0</v>
      </c>
      <c r="BT46" s="22">
        <f t="shared" ca="1" si="24"/>
        <v>0</v>
      </c>
      <c r="BU46" s="22">
        <f t="shared" ca="1" si="12"/>
        <v>0</v>
      </c>
      <c r="BV46" s="22">
        <f t="shared" ca="1" si="13"/>
        <v>0</v>
      </c>
      <c r="BW46" s="22">
        <f t="shared" ca="1" si="14"/>
        <v>0</v>
      </c>
      <c r="BX46" s="22">
        <f t="shared" ca="1" si="15"/>
        <v>0</v>
      </c>
      <c r="BY46" s="22">
        <f t="shared" si="16"/>
        <v>0</v>
      </c>
      <c r="BZ46" s="22">
        <f t="shared" si="17"/>
        <v>0</v>
      </c>
      <c r="CA46" s="22">
        <f t="shared" si="18"/>
        <v>0</v>
      </c>
    </row>
    <row r="47" spans="1:79" s="22" customFormat="1" ht="29.1" customHeight="1" x14ac:dyDescent="0.3">
      <c r="A47" s="109">
        <v>6</v>
      </c>
      <c r="B47" s="109" t="s">
        <v>1441</v>
      </c>
      <c r="C47" s="109"/>
      <c r="D47" s="110" t="s">
        <v>445</v>
      </c>
      <c r="E47" s="110">
        <v>44650</v>
      </c>
      <c r="F47" s="189" t="s">
        <v>210</v>
      </c>
      <c r="G47" s="169" t="s">
        <v>1031</v>
      </c>
      <c r="H47" s="135" t="s">
        <v>1041</v>
      </c>
      <c r="I47" s="135"/>
      <c r="J47" s="135"/>
      <c r="K47" s="113">
        <v>0</v>
      </c>
      <c r="L47" s="109">
        <v>2</v>
      </c>
      <c r="M47" s="114" t="s">
        <v>216</v>
      </c>
      <c r="N47" s="115" t="s">
        <v>26</v>
      </c>
      <c r="O47" s="116"/>
      <c r="P47" s="117" t="s">
        <v>2375</v>
      </c>
      <c r="Q47" s="141">
        <v>45394</v>
      </c>
      <c r="R47" s="118">
        <f t="shared" ref="R47" si="48">IF(AND(L47&lt;1,OR(K47&lt;1, K47="A")),Q47+14,Q47+7)</f>
        <v>45401</v>
      </c>
      <c r="S47" s="114" t="s">
        <v>31</v>
      </c>
      <c r="T47" s="353"/>
      <c r="U47" s="118"/>
      <c r="V47" s="241"/>
      <c r="W47" s="114"/>
      <c r="X47" s="109"/>
      <c r="Y47" s="109"/>
      <c r="Z47" s="115"/>
      <c r="AA47" s="115"/>
      <c r="AB47" s="117"/>
      <c r="AC47" s="110"/>
      <c r="AD47" s="110"/>
      <c r="AE47" s="118"/>
      <c r="AF47" s="110"/>
      <c r="AG47" s="110"/>
      <c r="AH47" s="115"/>
      <c r="AI47" s="110"/>
      <c r="AJ47" s="113"/>
      <c r="AK47" s="110"/>
      <c r="AL47" s="121"/>
      <c r="AM47" s="121"/>
      <c r="AN47" s="123" t="s">
        <v>2834</v>
      </c>
      <c r="AO47" s="121"/>
      <c r="AP47" s="121"/>
      <c r="AQ47" s="109"/>
      <c r="AR47" s="109"/>
      <c r="AS47" s="121"/>
      <c r="AT47" s="121"/>
      <c r="AU47" s="109" t="s">
        <v>1134</v>
      </c>
      <c r="AV47" s="110">
        <v>44960</v>
      </c>
      <c r="AW47" s="121"/>
      <c r="BJ47" s="22">
        <f t="shared" ca="1" si="23"/>
        <v>0</v>
      </c>
      <c r="BK47" s="22">
        <f t="shared" ca="1" si="2"/>
        <v>0</v>
      </c>
      <c r="BL47" s="22">
        <f t="shared" ca="1" si="3"/>
        <v>0</v>
      </c>
      <c r="BM47" s="22">
        <f t="shared" ca="1" si="4"/>
        <v>0</v>
      </c>
      <c r="BN47" s="22">
        <f t="shared" ca="1" si="5"/>
        <v>0</v>
      </c>
      <c r="BO47" s="22">
        <f t="shared" ca="1" si="6"/>
        <v>0</v>
      </c>
      <c r="BP47" s="22">
        <f t="shared" ca="1" si="7"/>
        <v>0</v>
      </c>
      <c r="BQ47" s="22">
        <f t="shared" ca="1" si="8"/>
        <v>0</v>
      </c>
      <c r="BR47" s="22">
        <f t="shared" ca="1" si="9"/>
        <v>0</v>
      </c>
      <c r="BS47" s="22">
        <f t="shared" ca="1" si="10"/>
        <v>0</v>
      </c>
      <c r="BT47" s="22">
        <f t="shared" ca="1" si="24"/>
        <v>0</v>
      </c>
      <c r="BU47" s="22">
        <f t="shared" ca="1" si="12"/>
        <v>0</v>
      </c>
      <c r="BV47" s="22">
        <f t="shared" ca="1" si="13"/>
        <v>0</v>
      </c>
      <c r="BW47" s="22">
        <f t="shared" ca="1" si="14"/>
        <v>0</v>
      </c>
      <c r="BX47" s="22">
        <f t="shared" ca="1" si="15"/>
        <v>0</v>
      </c>
      <c r="BY47" s="22">
        <f t="shared" si="16"/>
        <v>0</v>
      </c>
      <c r="BZ47" s="22">
        <f t="shared" si="17"/>
        <v>0</v>
      </c>
      <c r="CA47" s="22">
        <f t="shared" si="18"/>
        <v>0</v>
      </c>
    </row>
    <row r="48" spans="1:79" ht="57.6" customHeight="1" x14ac:dyDescent="0.3">
      <c r="A48" s="4">
        <v>6</v>
      </c>
      <c r="B48" s="4" t="s">
        <v>1441</v>
      </c>
      <c r="C48" s="4"/>
      <c r="D48" s="139" t="s">
        <v>445</v>
      </c>
      <c r="E48" s="13">
        <v>44650</v>
      </c>
      <c r="F48" s="175" t="s">
        <v>210</v>
      </c>
      <c r="G48" s="16" t="s">
        <v>1031</v>
      </c>
      <c r="H48" s="130" t="s">
        <v>1041</v>
      </c>
      <c r="I48" s="130"/>
      <c r="J48" s="130"/>
      <c r="K48" s="7">
        <v>0</v>
      </c>
      <c r="L48" s="4">
        <v>3</v>
      </c>
      <c r="M48" s="3" t="s">
        <v>216</v>
      </c>
      <c r="N48" s="45" t="s">
        <v>1055</v>
      </c>
      <c r="O48" s="76">
        <v>45425</v>
      </c>
      <c r="P48" s="78" t="s">
        <v>2747</v>
      </c>
      <c r="Q48" s="142">
        <v>45409</v>
      </c>
      <c r="R48" s="9">
        <f t="shared" ref="R48" si="49">IF(AND(L48&lt;1,OR(K48&lt;1, K48="A")),Q48+14,Q48+7)</f>
        <v>45416</v>
      </c>
      <c r="S48" s="3" t="s">
        <v>30</v>
      </c>
      <c r="T48" s="354" t="s">
        <v>2827</v>
      </c>
      <c r="U48" s="259">
        <v>45439</v>
      </c>
      <c r="V48" s="208" t="s">
        <v>3595</v>
      </c>
      <c r="W48" s="3" t="s">
        <v>1599</v>
      </c>
      <c r="X48" s="5" t="s">
        <v>572</v>
      </c>
      <c r="Y48" s="332">
        <v>0</v>
      </c>
      <c r="Z48" s="188" t="s">
        <v>27</v>
      </c>
      <c r="AA48" s="304">
        <v>45490</v>
      </c>
      <c r="AB48" s="78" t="s">
        <v>2976</v>
      </c>
      <c r="AC48" s="21">
        <v>45511</v>
      </c>
      <c r="AD48" s="21">
        <v>45511</v>
      </c>
      <c r="AE48" s="9">
        <f t="shared" ref="AE48" si="50">IF(AND(Y48&lt;1,OR(X48&lt;1, X48="A")),AD48+14,AD48+7)</f>
        <v>45518</v>
      </c>
      <c r="AF48" s="13" t="s">
        <v>446</v>
      </c>
      <c r="AG48" s="27"/>
      <c r="AH48" s="34"/>
      <c r="AI48" s="27"/>
      <c r="AJ48" s="41"/>
      <c r="AK48" s="21"/>
      <c r="AL48" s="6"/>
      <c r="AM48" s="6"/>
      <c r="AN48" s="87" t="s">
        <v>3763</v>
      </c>
      <c r="AO48" s="87" t="s">
        <v>3764</v>
      </c>
      <c r="AP48" s="21">
        <v>45545</v>
      </c>
      <c r="AQ48" s="207" t="s">
        <v>3184</v>
      </c>
      <c r="AR48" s="21">
        <v>45572</v>
      </c>
      <c r="AS48" s="6"/>
      <c r="AT48" s="6"/>
      <c r="AU48" s="94" t="s">
        <v>1134</v>
      </c>
      <c r="AV48" s="95">
        <v>44960</v>
      </c>
      <c r="AW48" s="374" t="s">
        <v>3815</v>
      </c>
      <c r="BJ48" s="22">
        <f t="shared" ca="1" si="23"/>
        <v>1</v>
      </c>
      <c r="BK48" s="22">
        <f t="shared" ca="1" si="2"/>
        <v>1</v>
      </c>
      <c r="BL48" s="22">
        <f t="shared" ca="1" si="3"/>
        <v>0</v>
      </c>
      <c r="BM48" s="22">
        <f t="shared" ca="1" si="4"/>
        <v>0</v>
      </c>
      <c r="BN48" s="22">
        <f t="shared" ca="1" si="5"/>
        <v>0</v>
      </c>
      <c r="BO48" s="22">
        <f t="shared" ca="1" si="6"/>
        <v>0</v>
      </c>
      <c r="BP48" s="22">
        <f t="shared" ca="1" si="7"/>
        <v>0</v>
      </c>
      <c r="BQ48" s="22">
        <f t="shared" ca="1" si="8"/>
        <v>0</v>
      </c>
      <c r="BR48" s="22">
        <f t="shared" ca="1" si="9"/>
        <v>1</v>
      </c>
      <c r="BS48" s="22">
        <f t="shared" ca="1" si="10"/>
        <v>1</v>
      </c>
      <c r="BT48" s="22">
        <f t="shared" ca="1" si="24"/>
        <v>1</v>
      </c>
      <c r="BU48" s="22">
        <f t="shared" ca="1" si="12"/>
        <v>0</v>
      </c>
      <c r="BV48" s="22">
        <f t="shared" ca="1" si="13"/>
        <v>0</v>
      </c>
      <c r="BW48" s="22">
        <f t="shared" ca="1" si="14"/>
        <v>1</v>
      </c>
      <c r="BX48" s="22">
        <f t="shared" ca="1" si="15"/>
        <v>0</v>
      </c>
      <c r="BY48" s="71">
        <f t="shared" si="16"/>
        <v>1</v>
      </c>
      <c r="BZ48" s="71">
        <f t="shared" si="17"/>
        <v>1</v>
      </c>
      <c r="CA48" s="72">
        <f t="shared" si="18"/>
        <v>1</v>
      </c>
    </row>
    <row r="49" spans="1:79" s="22" customFormat="1" ht="36" customHeight="1" x14ac:dyDescent="0.3">
      <c r="A49" s="109">
        <v>6</v>
      </c>
      <c r="B49" s="109" t="s">
        <v>1441</v>
      </c>
      <c r="C49" s="109"/>
      <c r="D49" s="110" t="s">
        <v>446</v>
      </c>
      <c r="E49" s="110">
        <v>44650</v>
      </c>
      <c r="F49" s="189" t="s">
        <v>3033</v>
      </c>
      <c r="G49" s="169" t="s">
        <v>1031</v>
      </c>
      <c r="H49" s="135" t="s">
        <v>3034</v>
      </c>
      <c r="I49" s="135" t="s">
        <v>1040</v>
      </c>
      <c r="J49" s="135"/>
      <c r="K49" s="113" t="s">
        <v>444</v>
      </c>
      <c r="L49" s="109">
        <v>0</v>
      </c>
      <c r="M49" s="114" t="s">
        <v>1206</v>
      </c>
      <c r="N49" s="115" t="s">
        <v>26</v>
      </c>
      <c r="O49" s="116">
        <v>45258</v>
      </c>
      <c r="P49" s="117" t="s">
        <v>1296</v>
      </c>
      <c r="Q49" s="141">
        <v>45247</v>
      </c>
      <c r="R49" s="118">
        <f t="shared" si="47"/>
        <v>45254</v>
      </c>
      <c r="S49" s="114" t="s">
        <v>31</v>
      </c>
      <c r="T49" s="353"/>
      <c r="U49" s="118"/>
      <c r="V49" s="120"/>
      <c r="W49" s="114"/>
      <c r="X49" s="109"/>
      <c r="Y49" s="109"/>
      <c r="Z49" s="115"/>
      <c r="AA49" s="115"/>
      <c r="AB49" s="109"/>
      <c r="AC49" s="110"/>
      <c r="AD49" s="110"/>
      <c r="AE49" s="110"/>
      <c r="AF49" s="110"/>
      <c r="AG49" s="110"/>
      <c r="AH49" s="115"/>
      <c r="AI49" s="110"/>
      <c r="AJ49" s="113"/>
      <c r="AK49" s="110"/>
      <c r="AL49" s="121"/>
      <c r="AM49" s="121"/>
      <c r="AN49" s="123" t="s">
        <v>2861</v>
      </c>
      <c r="AO49" s="121"/>
      <c r="AP49" s="121"/>
      <c r="AQ49" s="109"/>
      <c r="AR49" s="109"/>
      <c r="AS49" s="121"/>
      <c r="AT49" s="121"/>
      <c r="AU49" s="109" t="s">
        <v>1134</v>
      </c>
      <c r="AV49" s="110">
        <v>44960</v>
      </c>
      <c r="AW49" s="121"/>
      <c r="BJ49" s="22">
        <f t="shared" ca="1" si="23"/>
        <v>0</v>
      </c>
      <c r="BK49" s="22">
        <f t="shared" ca="1" si="2"/>
        <v>0</v>
      </c>
      <c r="BL49" s="22">
        <f t="shared" ca="1" si="3"/>
        <v>0</v>
      </c>
      <c r="BM49" s="22">
        <f t="shared" ca="1" si="4"/>
        <v>0</v>
      </c>
      <c r="BN49" s="22">
        <f t="shared" ca="1" si="5"/>
        <v>0</v>
      </c>
      <c r="BO49" s="22">
        <f t="shared" ca="1" si="6"/>
        <v>0</v>
      </c>
      <c r="BP49" s="22">
        <f t="shared" ca="1" si="7"/>
        <v>0</v>
      </c>
      <c r="BQ49" s="22">
        <f t="shared" ca="1" si="8"/>
        <v>0</v>
      </c>
      <c r="BR49" s="22">
        <f t="shared" ca="1" si="9"/>
        <v>0</v>
      </c>
      <c r="BS49" s="22">
        <f t="shared" ca="1" si="10"/>
        <v>0</v>
      </c>
      <c r="BT49" s="22">
        <f t="shared" ca="1" si="24"/>
        <v>0</v>
      </c>
      <c r="BU49" s="22">
        <f t="shared" ca="1" si="12"/>
        <v>0</v>
      </c>
      <c r="BV49" s="22">
        <f t="shared" ca="1" si="13"/>
        <v>0</v>
      </c>
      <c r="BW49" s="22">
        <f t="shared" ca="1" si="14"/>
        <v>0</v>
      </c>
      <c r="BX49" s="22">
        <f t="shared" ca="1" si="15"/>
        <v>0</v>
      </c>
      <c r="BY49" s="22">
        <f t="shared" si="16"/>
        <v>0</v>
      </c>
      <c r="BZ49" s="22">
        <f t="shared" si="17"/>
        <v>0</v>
      </c>
      <c r="CA49" s="22">
        <f t="shared" si="18"/>
        <v>0</v>
      </c>
    </row>
    <row r="50" spans="1:79" s="22" customFormat="1" ht="36" customHeight="1" x14ac:dyDescent="0.3">
      <c r="A50" s="109">
        <v>6</v>
      </c>
      <c r="B50" s="109" t="s">
        <v>1441</v>
      </c>
      <c r="C50" s="109"/>
      <c r="D50" s="110" t="s">
        <v>446</v>
      </c>
      <c r="E50" s="110">
        <v>44650</v>
      </c>
      <c r="F50" s="189" t="s">
        <v>3033</v>
      </c>
      <c r="G50" s="169" t="s">
        <v>1031</v>
      </c>
      <c r="H50" s="135" t="s">
        <v>3034</v>
      </c>
      <c r="I50" s="135" t="s">
        <v>1040</v>
      </c>
      <c r="J50" s="135"/>
      <c r="K50" s="113" t="s">
        <v>443</v>
      </c>
      <c r="L50" s="109">
        <v>0</v>
      </c>
      <c r="M50" s="114" t="s">
        <v>1206</v>
      </c>
      <c r="N50" s="115" t="s">
        <v>26</v>
      </c>
      <c r="O50" s="116">
        <v>45387</v>
      </c>
      <c r="P50" s="117" t="s">
        <v>2341</v>
      </c>
      <c r="Q50" s="141">
        <v>45380</v>
      </c>
      <c r="R50" s="118">
        <f t="shared" ref="R50" si="51">IF(AND(L50&lt;1,OR(K50&lt;1, K50="A")),Q50+14,Q50+7)</f>
        <v>45387</v>
      </c>
      <c r="S50" s="114" t="s">
        <v>31</v>
      </c>
      <c r="T50" s="353"/>
      <c r="U50" s="118"/>
      <c r="V50" s="120"/>
      <c r="W50" s="114"/>
      <c r="X50" s="109"/>
      <c r="Y50" s="109"/>
      <c r="Z50" s="115"/>
      <c r="AA50" s="115"/>
      <c r="AB50" s="109"/>
      <c r="AC50" s="110"/>
      <c r="AD50" s="110"/>
      <c r="AE50" s="110"/>
      <c r="AF50" s="110"/>
      <c r="AG50" s="110"/>
      <c r="AH50" s="115"/>
      <c r="AI50" s="110"/>
      <c r="AJ50" s="113"/>
      <c r="AK50" s="110"/>
      <c r="AL50" s="121"/>
      <c r="AM50" s="121"/>
      <c r="AN50" s="123" t="s">
        <v>2861</v>
      </c>
      <c r="AO50" s="121"/>
      <c r="AP50" s="121"/>
      <c r="AQ50" s="109"/>
      <c r="AR50" s="109"/>
      <c r="AS50" s="121"/>
      <c r="AT50" s="121"/>
      <c r="AU50" s="109" t="s">
        <v>1134</v>
      </c>
      <c r="AV50" s="110">
        <v>44960</v>
      </c>
      <c r="AW50" s="121"/>
      <c r="BJ50" s="22">
        <f t="shared" ca="1" si="23"/>
        <v>0</v>
      </c>
      <c r="BK50" s="22">
        <f t="shared" ca="1" si="2"/>
        <v>0</v>
      </c>
      <c r="BL50" s="22">
        <f t="shared" ca="1" si="3"/>
        <v>0</v>
      </c>
      <c r="BM50" s="22">
        <f t="shared" ca="1" si="4"/>
        <v>0</v>
      </c>
      <c r="BN50" s="22">
        <f t="shared" ca="1" si="5"/>
        <v>0</v>
      </c>
      <c r="BO50" s="22">
        <f t="shared" ca="1" si="6"/>
        <v>0</v>
      </c>
      <c r="BP50" s="22">
        <f t="shared" ca="1" si="7"/>
        <v>0</v>
      </c>
      <c r="BQ50" s="22">
        <f t="shared" ca="1" si="8"/>
        <v>0</v>
      </c>
      <c r="BR50" s="22">
        <f t="shared" ca="1" si="9"/>
        <v>0</v>
      </c>
      <c r="BS50" s="22">
        <f t="shared" ca="1" si="10"/>
        <v>0</v>
      </c>
      <c r="BT50" s="22">
        <f t="shared" ca="1" si="24"/>
        <v>0</v>
      </c>
      <c r="BU50" s="22">
        <f t="shared" ca="1" si="12"/>
        <v>0</v>
      </c>
      <c r="BV50" s="22">
        <f t="shared" ca="1" si="13"/>
        <v>0</v>
      </c>
      <c r="BW50" s="22">
        <f t="shared" ca="1" si="14"/>
        <v>0</v>
      </c>
      <c r="BX50" s="22">
        <f t="shared" ca="1" si="15"/>
        <v>0</v>
      </c>
      <c r="BY50" s="22">
        <f t="shared" si="16"/>
        <v>0</v>
      </c>
      <c r="BZ50" s="22">
        <f t="shared" si="17"/>
        <v>0</v>
      </c>
      <c r="CA50" s="22">
        <f t="shared" si="18"/>
        <v>0</v>
      </c>
    </row>
    <row r="51" spans="1:79" s="22" customFormat="1" ht="36" customHeight="1" x14ac:dyDescent="0.3">
      <c r="A51" s="109">
        <v>6</v>
      </c>
      <c r="B51" s="109" t="s">
        <v>1441</v>
      </c>
      <c r="C51" s="109"/>
      <c r="D51" s="110" t="s">
        <v>445</v>
      </c>
      <c r="E51" s="110">
        <v>44650</v>
      </c>
      <c r="F51" s="189" t="s">
        <v>2370</v>
      </c>
      <c r="G51" s="169" t="s">
        <v>1031</v>
      </c>
      <c r="H51" s="135" t="s">
        <v>3034</v>
      </c>
      <c r="I51" s="135" t="s">
        <v>1040</v>
      </c>
      <c r="J51" s="135"/>
      <c r="K51" s="113">
        <v>0</v>
      </c>
      <c r="L51" s="109">
        <v>0</v>
      </c>
      <c r="M51" s="114" t="s">
        <v>1206</v>
      </c>
      <c r="N51" s="115" t="s">
        <v>26</v>
      </c>
      <c r="O51" s="116">
        <v>45414</v>
      </c>
      <c r="P51" s="117" t="s">
        <v>2371</v>
      </c>
      <c r="Q51" s="141">
        <v>45392</v>
      </c>
      <c r="R51" s="118">
        <f t="shared" ref="R51:R52" si="52">IF(AND(L51&lt;1,OR(K51&lt;1, K51="A")),Q51+14,Q51+7)</f>
        <v>45406</v>
      </c>
      <c r="S51" s="114" t="s">
        <v>31</v>
      </c>
      <c r="T51" s="353"/>
      <c r="U51" s="118"/>
      <c r="V51" s="120"/>
      <c r="W51" s="114"/>
      <c r="X51" s="109"/>
      <c r="Y51" s="109"/>
      <c r="Z51" s="115"/>
      <c r="AA51" s="115"/>
      <c r="AB51" s="109"/>
      <c r="AC51" s="110"/>
      <c r="AD51" s="110"/>
      <c r="AE51" s="110"/>
      <c r="AF51" s="110"/>
      <c r="AG51" s="110"/>
      <c r="AH51" s="115"/>
      <c r="AI51" s="110"/>
      <c r="AJ51" s="113"/>
      <c r="AK51" s="110"/>
      <c r="AL51" s="121"/>
      <c r="AM51" s="121"/>
      <c r="AN51" s="123" t="s">
        <v>2861</v>
      </c>
      <c r="AO51" s="121"/>
      <c r="AP51" s="121"/>
      <c r="AQ51" s="109"/>
      <c r="AR51" s="109"/>
      <c r="AS51" s="121"/>
      <c r="AT51" s="121"/>
      <c r="AU51" s="109" t="s">
        <v>1134</v>
      </c>
      <c r="AV51" s="110">
        <v>44960</v>
      </c>
      <c r="AW51" s="121"/>
      <c r="BJ51" s="22">
        <f t="shared" ca="1" si="23"/>
        <v>0</v>
      </c>
      <c r="BK51" s="22">
        <f t="shared" ca="1" si="2"/>
        <v>0</v>
      </c>
      <c r="BL51" s="22">
        <f t="shared" ca="1" si="3"/>
        <v>0</v>
      </c>
      <c r="BM51" s="22">
        <f t="shared" ca="1" si="4"/>
        <v>0</v>
      </c>
      <c r="BN51" s="22">
        <f t="shared" ca="1" si="5"/>
        <v>0</v>
      </c>
      <c r="BO51" s="22">
        <f t="shared" ca="1" si="6"/>
        <v>0</v>
      </c>
      <c r="BP51" s="22">
        <f t="shared" ca="1" si="7"/>
        <v>0</v>
      </c>
      <c r="BQ51" s="22">
        <f t="shared" ca="1" si="8"/>
        <v>0</v>
      </c>
      <c r="BR51" s="22">
        <f t="shared" ca="1" si="9"/>
        <v>0</v>
      </c>
      <c r="BS51" s="22">
        <f t="shared" ca="1" si="10"/>
        <v>0</v>
      </c>
      <c r="BT51" s="22">
        <f t="shared" ca="1" si="24"/>
        <v>0</v>
      </c>
      <c r="BU51" s="22">
        <f t="shared" ca="1" si="12"/>
        <v>0</v>
      </c>
      <c r="BV51" s="22">
        <f t="shared" ca="1" si="13"/>
        <v>0</v>
      </c>
      <c r="BW51" s="22">
        <f t="shared" ca="1" si="14"/>
        <v>0</v>
      </c>
      <c r="BX51" s="22">
        <f t="shared" ca="1" si="15"/>
        <v>0</v>
      </c>
      <c r="BY51" s="22">
        <f t="shared" si="16"/>
        <v>0</v>
      </c>
      <c r="BZ51" s="22">
        <f t="shared" si="17"/>
        <v>0</v>
      </c>
      <c r="CA51" s="22">
        <f t="shared" si="18"/>
        <v>0</v>
      </c>
    </row>
    <row r="52" spans="1:79" s="22" customFormat="1" ht="36" customHeight="1" x14ac:dyDescent="0.3">
      <c r="A52" s="109">
        <v>6</v>
      </c>
      <c r="B52" s="109" t="s">
        <v>1441</v>
      </c>
      <c r="C52" s="109"/>
      <c r="D52" s="110" t="s">
        <v>445</v>
      </c>
      <c r="E52" s="110">
        <v>44650</v>
      </c>
      <c r="F52" s="189" t="s">
        <v>2370</v>
      </c>
      <c r="G52" s="169" t="s">
        <v>1031</v>
      </c>
      <c r="H52" s="135" t="s">
        <v>3034</v>
      </c>
      <c r="I52" s="135" t="s">
        <v>1040</v>
      </c>
      <c r="J52" s="135"/>
      <c r="K52" s="113">
        <v>0</v>
      </c>
      <c r="L52" s="109">
        <v>1</v>
      </c>
      <c r="M52" s="114" t="s">
        <v>1206</v>
      </c>
      <c r="N52" s="115" t="s">
        <v>26</v>
      </c>
      <c r="O52" s="116"/>
      <c r="P52" s="117" t="s">
        <v>2929</v>
      </c>
      <c r="Q52" s="141">
        <v>45482</v>
      </c>
      <c r="R52" s="118">
        <f t="shared" si="52"/>
        <v>45489</v>
      </c>
      <c r="S52" s="114" t="s">
        <v>30</v>
      </c>
      <c r="T52" s="315" t="s">
        <v>3370</v>
      </c>
      <c r="U52" s="260">
        <v>45596</v>
      </c>
      <c r="V52" s="241"/>
      <c r="W52" s="114"/>
      <c r="X52" s="109"/>
      <c r="Y52" s="109"/>
      <c r="Z52" s="115"/>
      <c r="AA52" s="217"/>
      <c r="AB52" s="109"/>
      <c r="AC52" s="110"/>
      <c r="AD52" s="217"/>
      <c r="AE52" s="118"/>
      <c r="AF52" s="110"/>
      <c r="AG52" s="110"/>
      <c r="AH52" s="115"/>
      <c r="AI52" s="110"/>
      <c r="AJ52" s="113"/>
      <c r="AK52" s="110"/>
      <c r="AL52" s="121"/>
      <c r="AM52" s="121"/>
      <c r="AN52" s="123" t="s">
        <v>2861</v>
      </c>
      <c r="AO52" s="121"/>
      <c r="AP52" s="121"/>
      <c r="AQ52" s="109"/>
      <c r="AR52" s="109"/>
      <c r="AS52" s="121"/>
      <c r="AT52" s="121"/>
      <c r="AU52" s="109" t="s">
        <v>1134</v>
      </c>
      <c r="AV52" s="110">
        <v>44960</v>
      </c>
      <c r="AW52" s="121"/>
      <c r="BJ52" s="22">
        <f t="shared" ca="1" si="23"/>
        <v>0</v>
      </c>
      <c r="BK52" s="22">
        <f t="shared" ca="1" si="2"/>
        <v>0</v>
      </c>
      <c r="BL52" s="22">
        <f t="shared" ca="1" si="3"/>
        <v>0</v>
      </c>
      <c r="BM52" s="22">
        <f t="shared" ca="1" si="4"/>
        <v>0</v>
      </c>
      <c r="BN52" s="22">
        <f t="shared" ca="1" si="5"/>
        <v>0</v>
      </c>
      <c r="BO52" s="22">
        <f t="shared" ca="1" si="6"/>
        <v>0</v>
      </c>
      <c r="BP52" s="22">
        <f t="shared" ca="1" si="7"/>
        <v>0</v>
      </c>
      <c r="BQ52" s="22">
        <f t="shared" ca="1" si="8"/>
        <v>0</v>
      </c>
      <c r="BR52" s="22">
        <f t="shared" ca="1" si="9"/>
        <v>0</v>
      </c>
      <c r="BS52" s="22">
        <f t="shared" ca="1" si="10"/>
        <v>0</v>
      </c>
      <c r="BT52" s="22">
        <f t="shared" ca="1" si="24"/>
        <v>0</v>
      </c>
      <c r="BU52" s="22">
        <f t="shared" ca="1" si="12"/>
        <v>0</v>
      </c>
      <c r="BV52" s="22">
        <f t="shared" ca="1" si="13"/>
        <v>0</v>
      </c>
      <c r="BW52" s="22">
        <f t="shared" ca="1" si="14"/>
        <v>0</v>
      </c>
      <c r="BX52" s="22">
        <f t="shared" ca="1" si="15"/>
        <v>0</v>
      </c>
      <c r="BY52" s="22">
        <f t="shared" ref="BY52" si="53">IF(OR($N52="аннулирован", $N52=""),0,1)</f>
        <v>0</v>
      </c>
      <c r="BZ52" s="22">
        <f t="shared" si="17"/>
        <v>0</v>
      </c>
      <c r="CA52" s="22">
        <f t="shared" ref="CA52" si="54">IF(OR($Z52="аннулирован", $Z52=""),0,1)</f>
        <v>0</v>
      </c>
    </row>
    <row r="53" spans="1:79" ht="36" customHeight="1" x14ac:dyDescent="0.3">
      <c r="A53" s="4">
        <v>6</v>
      </c>
      <c r="B53" s="4" t="s">
        <v>1441</v>
      </c>
      <c r="C53" s="4"/>
      <c r="D53" s="139" t="s">
        <v>445</v>
      </c>
      <c r="E53" s="13">
        <v>44650</v>
      </c>
      <c r="F53" s="122" t="s">
        <v>2370</v>
      </c>
      <c r="G53" s="16" t="s">
        <v>1031</v>
      </c>
      <c r="H53" s="130" t="s">
        <v>3034</v>
      </c>
      <c r="I53" s="130" t="s">
        <v>1040</v>
      </c>
      <c r="J53" s="130"/>
      <c r="K53" s="7">
        <v>0</v>
      </c>
      <c r="L53" s="4">
        <v>2</v>
      </c>
      <c r="M53" s="3" t="s">
        <v>1206</v>
      </c>
      <c r="N53" s="46" t="s">
        <v>24</v>
      </c>
      <c r="O53" s="76"/>
      <c r="P53" s="78" t="s">
        <v>3687</v>
      </c>
      <c r="Q53" s="142">
        <v>45692</v>
      </c>
      <c r="R53" s="9">
        <f t="shared" ref="R53" si="55">IF(AND(L53&lt;1,OR(K53&lt;1, K53="A")),Q53+14,Q53+7)</f>
        <v>45699</v>
      </c>
      <c r="S53" s="3" t="s">
        <v>31</v>
      </c>
      <c r="T53" s="354"/>
      <c r="U53" s="259"/>
      <c r="V53" s="208" t="s">
        <v>3594</v>
      </c>
      <c r="W53" s="3" t="s">
        <v>1852</v>
      </c>
      <c r="X53" s="5">
        <v>0</v>
      </c>
      <c r="Y53" s="332">
        <v>0</v>
      </c>
      <c r="Z53" s="188" t="s">
        <v>27</v>
      </c>
      <c r="AA53" s="304">
        <v>45638</v>
      </c>
      <c r="AB53" s="5"/>
      <c r="AC53" s="21"/>
      <c r="AD53" s="304">
        <v>45593</v>
      </c>
      <c r="AE53" s="9">
        <f t="shared" ref="AE53" si="56">IF(AND(Y53&lt;1,OR(X53&lt;1, X53="A")),AD53+14,AD53+7)</f>
        <v>45607</v>
      </c>
      <c r="AF53" s="13" t="s">
        <v>446</v>
      </c>
      <c r="AG53" s="27"/>
      <c r="AH53" s="34"/>
      <c r="AI53" s="27"/>
      <c r="AJ53" s="41"/>
      <c r="AK53" s="21"/>
      <c r="AL53" s="6"/>
      <c r="AM53" s="6"/>
      <c r="AN53" s="87" t="s">
        <v>2861</v>
      </c>
      <c r="AO53" s="6"/>
      <c r="AP53" s="6"/>
      <c r="AQ53" s="5"/>
      <c r="AR53" s="5"/>
      <c r="AS53" s="6"/>
      <c r="AT53" s="6"/>
      <c r="AU53" s="94" t="s">
        <v>1134</v>
      </c>
      <c r="AV53" s="95">
        <v>44960</v>
      </c>
      <c r="AW53" s="6"/>
      <c r="BJ53" s="22">
        <f t="shared" ca="1" si="23"/>
        <v>1</v>
      </c>
      <c r="BK53" s="22">
        <f t="shared" ca="1" si="2"/>
        <v>1</v>
      </c>
      <c r="BL53" s="22">
        <f t="shared" ca="1" si="3"/>
        <v>0</v>
      </c>
      <c r="BM53" s="22">
        <f t="shared" ca="1" si="4"/>
        <v>0</v>
      </c>
      <c r="BN53" s="22">
        <f t="shared" ca="1" si="5"/>
        <v>1</v>
      </c>
      <c r="BO53" s="22">
        <f t="shared" ca="1" si="6"/>
        <v>0</v>
      </c>
      <c r="BP53" s="22">
        <f t="shared" ca="1" si="7"/>
        <v>1</v>
      </c>
      <c r="BQ53" s="22">
        <f t="shared" ca="1" si="8"/>
        <v>0</v>
      </c>
      <c r="BR53" s="22">
        <f t="shared" ca="1" si="9"/>
        <v>0</v>
      </c>
      <c r="BS53" s="22">
        <f t="shared" ca="1" si="10"/>
        <v>0</v>
      </c>
      <c r="BT53" s="22">
        <f t="shared" ca="1" si="24"/>
        <v>1</v>
      </c>
      <c r="BU53" s="22">
        <f t="shared" ca="1" si="12"/>
        <v>0</v>
      </c>
      <c r="BV53" s="22">
        <f t="shared" ca="1" si="13"/>
        <v>0</v>
      </c>
      <c r="BW53" s="22">
        <f t="shared" ca="1" si="14"/>
        <v>1</v>
      </c>
      <c r="BX53" s="22">
        <f t="shared" ca="1" si="15"/>
        <v>0</v>
      </c>
      <c r="BY53" s="71">
        <f t="shared" si="16"/>
        <v>1</v>
      </c>
      <c r="BZ53" s="71">
        <f t="shared" si="17"/>
        <v>1</v>
      </c>
      <c r="CA53" s="72">
        <f t="shared" si="18"/>
        <v>1</v>
      </c>
    </row>
    <row r="54" spans="1:79" s="22" customFormat="1" ht="29.1" customHeight="1" x14ac:dyDescent="0.3">
      <c r="A54" s="109">
        <v>6</v>
      </c>
      <c r="B54" s="109" t="s">
        <v>1441</v>
      </c>
      <c r="C54" s="109"/>
      <c r="D54" s="110" t="s">
        <v>446</v>
      </c>
      <c r="E54" s="110">
        <v>44650</v>
      </c>
      <c r="F54" s="189" t="s">
        <v>203</v>
      </c>
      <c r="G54" s="169" t="s">
        <v>1031</v>
      </c>
      <c r="H54" s="135" t="s">
        <v>1034</v>
      </c>
      <c r="I54" s="135"/>
      <c r="J54" s="135"/>
      <c r="K54" s="113">
        <v>0</v>
      </c>
      <c r="L54" s="109">
        <v>0</v>
      </c>
      <c r="M54" s="114" t="s">
        <v>207</v>
      </c>
      <c r="N54" s="115" t="s">
        <v>26</v>
      </c>
      <c r="O54" s="116"/>
      <c r="P54" s="117" t="s">
        <v>2283</v>
      </c>
      <c r="Q54" s="141">
        <v>44914</v>
      </c>
      <c r="R54" s="118">
        <f t="shared" ref="R54" si="57">IF(AND(L54&lt;1,OR(K54&lt;1, K54="A")),Q54+14,Q54+7)</f>
        <v>44928</v>
      </c>
      <c r="S54" s="114" t="s">
        <v>30</v>
      </c>
      <c r="T54" s="315" t="s">
        <v>1524</v>
      </c>
      <c r="U54" s="260">
        <v>44914</v>
      </c>
      <c r="V54" s="120"/>
      <c r="W54" s="114"/>
      <c r="X54" s="109"/>
      <c r="Y54" s="109"/>
      <c r="Z54" s="115"/>
      <c r="AA54" s="115"/>
      <c r="AB54" s="109"/>
      <c r="AC54" s="110"/>
      <c r="AD54" s="110"/>
      <c r="AE54" s="110"/>
      <c r="AF54" s="110"/>
      <c r="AG54" s="110"/>
      <c r="AH54" s="115"/>
      <c r="AI54" s="110"/>
      <c r="AJ54" s="113"/>
      <c r="AK54" s="110"/>
      <c r="AL54" s="121"/>
      <c r="AM54" s="121"/>
      <c r="AN54" s="109" t="s">
        <v>2355</v>
      </c>
      <c r="AO54" s="121"/>
      <c r="AP54" s="121"/>
      <c r="AQ54" s="206" t="s">
        <v>1907</v>
      </c>
      <c r="AR54" s="110">
        <v>44917</v>
      </c>
      <c r="AS54" s="121"/>
      <c r="AT54" s="121"/>
      <c r="AU54" s="109" t="s">
        <v>1134</v>
      </c>
      <c r="AV54" s="110">
        <v>44960</v>
      </c>
      <c r="AW54" s="121"/>
      <c r="BJ54" s="22">
        <f t="shared" ca="1" si="23"/>
        <v>0</v>
      </c>
      <c r="BK54" s="22">
        <f t="shared" ca="1" si="2"/>
        <v>0</v>
      </c>
      <c r="BL54" s="22">
        <f t="shared" ca="1" si="3"/>
        <v>0</v>
      </c>
      <c r="BM54" s="22">
        <f t="shared" ca="1" si="4"/>
        <v>0</v>
      </c>
      <c r="BN54" s="22">
        <f t="shared" ca="1" si="5"/>
        <v>0</v>
      </c>
      <c r="BO54" s="22">
        <f t="shared" ca="1" si="6"/>
        <v>0</v>
      </c>
      <c r="BP54" s="22">
        <f t="shared" ca="1" si="7"/>
        <v>0</v>
      </c>
      <c r="BQ54" s="22">
        <f t="shared" ca="1" si="8"/>
        <v>0</v>
      </c>
      <c r="BR54" s="22">
        <f t="shared" ca="1" si="9"/>
        <v>0</v>
      </c>
      <c r="BS54" s="22">
        <f t="shared" ca="1" si="10"/>
        <v>0</v>
      </c>
      <c r="BT54" s="22">
        <f t="shared" ca="1" si="24"/>
        <v>0</v>
      </c>
      <c r="BU54" s="22">
        <f t="shared" ca="1" si="12"/>
        <v>0</v>
      </c>
      <c r="BV54" s="22">
        <f t="shared" ca="1" si="13"/>
        <v>0</v>
      </c>
      <c r="BW54" s="22">
        <f t="shared" ca="1" si="14"/>
        <v>0</v>
      </c>
      <c r="BX54" s="22">
        <f t="shared" ca="1" si="15"/>
        <v>0</v>
      </c>
      <c r="BY54" s="71">
        <f t="shared" si="16"/>
        <v>0</v>
      </c>
      <c r="BZ54" s="71">
        <f t="shared" si="17"/>
        <v>0</v>
      </c>
      <c r="CA54" s="72">
        <f t="shared" si="18"/>
        <v>0</v>
      </c>
    </row>
    <row r="55" spans="1:79" s="22" customFormat="1" ht="29.1" customHeight="1" x14ac:dyDescent="0.3">
      <c r="A55" s="109">
        <v>6</v>
      </c>
      <c r="B55" s="109" t="s">
        <v>1441</v>
      </c>
      <c r="C55" s="109"/>
      <c r="D55" s="110" t="s">
        <v>446</v>
      </c>
      <c r="E55" s="110">
        <v>44650</v>
      </c>
      <c r="F55" s="189" t="s">
        <v>203</v>
      </c>
      <c r="G55" s="169" t="s">
        <v>1031</v>
      </c>
      <c r="H55" s="135" t="s">
        <v>1034</v>
      </c>
      <c r="I55" s="135"/>
      <c r="J55" s="135"/>
      <c r="K55" s="113">
        <v>1</v>
      </c>
      <c r="L55" s="109">
        <v>1</v>
      </c>
      <c r="M55" s="114" t="s">
        <v>207</v>
      </c>
      <c r="N55" s="115" t="s">
        <v>26</v>
      </c>
      <c r="O55" s="116"/>
      <c r="P55" s="117" t="s">
        <v>566</v>
      </c>
      <c r="Q55" s="141">
        <v>45033</v>
      </c>
      <c r="R55" s="118">
        <f t="shared" si="47"/>
        <v>45040</v>
      </c>
      <c r="S55" s="114" t="s">
        <v>31</v>
      </c>
      <c r="T55" s="353"/>
      <c r="U55" s="118"/>
      <c r="V55" s="120"/>
      <c r="W55" s="114"/>
      <c r="X55" s="109"/>
      <c r="Y55" s="109"/>
      <c r="Z55" s="115"/>
      <c r="AA55" s="115"/>
      <c r="AB55" s="109"/>
      <c r="AC55" s="110"/>
      <c r="AD55" s="110"/>
      <c r="AE55" s="110"/>
      <c r="AF55" s="110"/>
      <c r="AG55" s="110"/>
      <c r="AH55" s="115"/>
      <c r="AI55" s="110"/>
      <c r="AJ55" s="113"/>
      <c r="AK55" s="110"/>
      <c r="AL55" s="121"/>
      <c r="AM55" s="121"/>
      <c r="AN55" s="109" t="s">
        <v>2355</v>
      </c>
      <c r="AO55" s="121"/>
      <c r="AP55" s="121"/>
      <c r="AQ55" s="109"/>
      <c r="AR55" s="109"/>
      <c r="AS55" s="121"/>
      <c r="AT55" s="121"/>
      <c r="AU55" s="109" t="s">
        <v>1134</v>
      </c>
      <c r="AV55" s="110">
        <v>44960</v>
      </c>
      <c r="AW55" s="121"/>
      <c r="BJ55" s="22">
        <f t="shared" ca="1" si="23"/>
        <v>0</v>
      </c>
      <c r="BK55" s="22">
        <f t="shared" ca="1" si="2"/>
        <v>0</v>
      </c>
      <c r="BL55" s="22">
        <f t="shared" ca="1" si="3"/>
        <v>0</v>
      </c>
      <c r="BM55" s="22">
        <f t="shared" ca="1" si="4"/>
        <v>0</v>
      </c>
      <c r="BN55" s="22">
        <f t="shared" ca="1" si="5"/>
        <v>0</v>
      </c>
      <c r="BO55" s="22">
        <f t="shared" ca="1" si="6"/>
        <v>0</v>
      </c>
      <c r="BP55" s="22">
        <f t="shared" ca="1" si="7"/>
        <v>0</v>
      </c>
      <c r="BQ55" s="22">
        <f t="shared" ca="1" si="8"/>
        <v>0</v>
      </c>
      <c r="BR55" s="22">
        <f t="shared" ca="1" si="9"/>
        <v>0</v>
      </c>
      <c r="BS55" s="22">
        <f t="shared" ca="1" si="10"/>
        <v>0</v>
      </c>
      <c r="BT55" s="22">
        <f t="shared" ca="1" si="24"/>
        <v>0</v>
      </c>
      <c r="BU55" s="22">
        <f t="shared" ca="1" si="12"/>
        <v>0</v>
      </c>
      <c r="BV55" s="22">
        <f t="shared" ca="1" si="13"/>
        <v>0</v>
      </c>
      <c r="BW55" s="22">
        <f t="shared" ca="1" si="14"/>
        <v>0</v>
      </c>
      <c r="BX55" s="22">
        <f t="shared" ca="1" si="15"/>
        <v>0</v>
      </c>
      <c r="BY55" s="71">
        <f t="shared" si="16"/>
        <v>0</v>
      </c>
      <c r="BZ55" s="71">
        <f t="shared" si="17"/>
        <v>0</v>
      </c>
      <c r="CA55" s="72">
        <f t="shared" si="18"/>
        <v>0</v>
      </c>
    </row>
    <row r="56" spans="1:79" s="22" customFormat="1" ht="29.1" customHeight="1" x14ac:dyDescent="0.3">
      <c r="A56" s="109">
        <v>6</v>
      </c>
      <c r="B56" s="109" t="s">
        <v>1441</v>
      </c>
      <c r="C56" s="109"/>
      <c r="D56" s="110" t="s">
        <v>445</v>
      </c>
      <c r="E56" s="110">
        <v>44650</v>
      </c>
      <c r="F56" s="189" t="s">
        <v>203</v>
      </c>
      <c r="G56" s="169" t="s">
        <v>1031</v>
      </c>
      <c r="H56" s="135" t="s">
        <v>1034</v>
      </c>
      <c r="I56" s="135"/>
      <c r="J56" s="135"/>
      <c r="K56" s="113">
        <v>0</v>
      </c>
      <c r="L56" s="109">
        <v>2</v>
      </c>
      <c r="M56" s="114" t="s">
        <v>207</v>
      </c>
      <c r="N56" s="115" t="s">
        <v>26</v>
      </c>
      <c r="O56" s="116"/>
      <c r="P56" s="117" t="s">
        <v>1707</v>
      </c>
      <c r="Q56" s="141">
        <v>45287</v>
      </c>
      <c r="R56" s="118">
        <f t="shared" ref="R56" si="58">IF(AND(L56&lt;1,OR(K56&lt;1, K56="A")),Q56+14,Q56+7)</f>
        <v>45294</v>
      </c>
      <c r="S56" s="114" t="s">
        <v>31</v>
      </c>
      <c r="T56" s="353"/>
      <c r="U56" s="118"/>
      <c r="V56" s="120"/>
      <c r="W56" s="114"/>
      <c r="X56" s="109"/>
      <c r="Y56" s="109"/>
      <c r="Z56" s="115"/>
      <c r="AA56" s="115"/>
      <c r="AB56" s="109"/>
      <c r="AC56" s="110"/>
      <c r="AD56" s="110"/>
      <c r="AE56" s="110"/>
      <c r="AF56" s="110"/>
      <c r="AG56" s="110"/>
      <c r="AH56" s="115"/>
      <c r="AI56" s="110"/>
      <c r="AJ56" s="113"/>
      <c r="AK56" s="110"/>
      <c r="AL56" s="121"/>
      <c r="AM56" s="121"/>
      <c r="AN56" s="109" t="s">
        <v>2355</v>
      </c>
      <c r="AO56" s="121"/>
      <c r="AP56" s="121"/>
      <c r="AQ56" s="109"/>
      <c r="AR56" s="109"/>
      <c r="AS56" s="121"/>
      <c r="AT56" s="121"/>
      <c r="AU56" s="109" t="s">
        <v>1134</v>
      </c>
      <c r="AV56" s="110">
        <v>44960</v>
      </c>
      <c r="AW56" s="121"/>
      <c r="BJ56" s="22">
        <f t="shared" ca="1" si="23"/>
        <v>0</v>
      </c>
      <c r="BK56" s="22">
        <f t="shared" ca="1" si="2"/>
        <v>0</v>
      </c>
      <c r="BL56" s="22">
        <f t="shared" ca="1" si="3"/>
        <v>0</v>
      </c>
      <c r="BM56" s="22">
        <f t="shared" ca="1" si="4"/>
        <v>0</v>
      </c>
      <c r="BN56" s="22">
        <f t="shared" ca="1" si="5"/>
        <v>0</v>
      </c>
      <c r="BO56" s="22">
        <f t="shared" ca="1" si="6"/>
        <v>0</v>
      </c>
      <c r="BP56" s="22">
        <f t="shared" ca="1" si="7"/>
        <v>0</v>
      </c>
      <c r="BQ56" s="22">
        <f t="shared" ca="1" si="8"/>
        <v>0</v>
      </c>
      <c r="BR56" s="22">
        <f t="shared" ca="1" si="9"/>
        <v>0</v>
      </c>
      <c r="BS56" s="22">
        <f t="shared" ca="1" si="10"/>
        <v>0</v>
      </c>
      <c r="BT56" s="22">
        <f t="shared" ca="1" si="24"/>
        <v>0</v>
      </c>
      <c r="BU56" s="22">
        <f t="shared" ca="1" si="12"/>
        <v>0</v>
      </c>
      <c r="BV56" s="22">
        <f t="shared" ca="1" si="13"/>
        <v>0</v>
      </c>
      <c r="BW56" s="22">
        <f t="shared" ca="1" si="14"/>
        <v>0</v>
      </c>
      <c r="BX56" s="22">
        <f t="shared" ca="1" si="15"/>
        <v>0</v>
      </c>
      <c r="BY56" s="71">
        <f t="shared" si="16"/>
        <v>0</v>
      </c>
      <c r="BZ56" s="71">
        <f t="shared" si="17"/>
        <v>0</v>
      </c>
      <c r="CA56" s="72">
        <f t="shared" si="18"/>
        <v>0</v>
      </c>
    </row>
    <row r="57" spans="1:79" s="22" customFormat="1" ht="29.1" customHeight="1" x14ac:dyDescent="0.3">
      <c r="A57" s="109">
        <v>6</v>
      </c>
      <c r="B57" s="109" t="s">
        <v>1441</v>
      </c>
      <c r="C57" s="109"/>
      <c r="D57" s="110" t="s">
        <v>446</v>
      </c>
      <c r="E57" s="110">
        <v>44650</v>
      </c>
      <c r="F57" s="189" t="s">
        <v>203</v>
      </c>
      <c r="G57" s="169" t="s">
        <v>1031</v>
      </c>
      <c r="H57" s="135" t="s">
        <v>1034</v>
      </c>
      <c r="I57" s="135"/>
      <c r="J57" s="135"/>
      <c r="K57" s="113">
        <v>0</v>
      </c>
      <c r="L57" s="109">
        <v>2</v>
      </c>
      <c r="M57" s="114" t="s">
        <v>207</v>
      </c>
      <c r="N57" s="115" t="s">
        <v>26</v>
      </c>
      <c r="O57" s="116">
        <v>45306</v>
      </c>
      <c r="P57" s="117" t="s">
        <v>1714</v>
      </c>
      <c r="Q57" s="141">
        <v>45289</v>
      </c>
      <c r="R57" s="118">
        <f t="shared" ref="R57" si="59">IF(AND(L57&lt;1,OR(K57&lt;1, K57="A")),Q57+14,Q57+7)</f>
        <v>45296</v>
      </c>
      <c r="S57" s="114" t="s">
        <v>31</v>
      </c>
      <c r="T57" s="353"/>
      <c r="U57" s="118"/>
      <c r="V57" s="120"/>
      <c r="W57" s="114"/>
      <c r="X57" s="109"/>
      <c r="Y57" s="109"/>
      <c r="Z57" s="115"/>
      <c r="AA57" s="115"/>
      <c r="AB57" s="109"/>
      <c r="AC57" s="110"/>
      <c r="AD57" s="110"/>
      <c r="AE57" s="110"/>
      <c r="AF57" s="110"/>
      <c r="AG57" s="110"/>
      <c r="AH57" s="115"/>
      <c r="AI57" s="110"/>
      <c r="AJ57" s="113"/>
      <c r="AK57" s="110"/>
      <c r="AL57" s="121"/>
      <c r="AM57" s="121"/>
      <c r="AN57" s="109" t="s">
        <v>2355</v>
      </c>
      <c r="AO57" s="121"/>
      <c r="AP57" s="121"/>
      <c r="AQ57" s="109"/>
      <c r="AR57" s="109"/>
      <c r="AS57" s="121"/>
      <c r="AT57" s="121"/>
      <c r="AU57" s="109" t="s">
        <v>1134</v>
      </c>
      <c r="AV57" s="110">
        <v>44960</v>
      </c>
      <c r="AW57" s="121"/>
      <c r="BJ57" s="22">
        <f t="shared" ca="1" si="23"/>
        <v>0</v>
      </c>
      <c r="BK57" s="22">
        <f t="shared" ca="1" si="2"/>
        <v>0</v>
      </c>
      <c r="BL57" s="22">
        <f t="shared" ca="1" si="3"/>
        <v>0</v>
      </c>
      <c r="BM57" s="22">
        <f t="shared" ca="1" si="4"/>
        <v>0</v>
      </c>
      <c r="BN57" s="22">
        <f t="shared" ca="1" si="5"/>
        <v>0</v>
      </c>
      <c r="BO57" s="22">
        <f t="shared" ca="1" si="6"/>
        <v>0</v>
      </c>
      <c r="BP57" s="22">
        <f t="shared" ca="1" si="7"/>
        <v>0</v>
      </c>
      <c r="BQ57" s="22">
        <f t="shared" ca="1" si="8"/>
        <v>0</v>
      </c>
      <c r="BR57" s="22">
        <f t="shared" ca="1" si="9"/>
        <v>0</v>
      </c>
      <c r="BS57" s="22">
        <f t="shared" ca="1" si="10"/>
        <v>0</v>
      </c>
      <c r="BT57" s="22">
        <f t="shared" ca="1" si="24"/>
        <v>0</v>
      </c>
      <c r="BU57" s="22">
        <f t="shared" ca="1" si="12"/>
        <v>0</v>
      </c>
      <c r="BV57" s="22">
        <f t="shared" ca="1" si="13"/>
        <v>0</v>
      </c>
      <c r="BW57" s="22">
        <f t="shared" ca="1" si="14"/>
        <v>0</v>
      </c>
      <c r="BX57" s="22">
        <f t="shared" ca="1" si="15"/>
        <v>0</v>
      </c>
      <c r="BY57" s="71">
        <f t="shared" si="16"/>
        <v>0</v>
      </c>
      <c r="BZ57" s="71">
        <f t="shared" si="17"/>
        <v>0</v>
      </c>
      <c r="CA57" s="72">
        <f t="shared" si="18"/>
        <v>0</v>
      </c>
    </row>
    <row r="58" spans="1:79" s="22" customFormat="1" ht="29.1" customHeight="1" x14ac:dyDescent="0.3">
      <c r="A58" s="109">
        <v>6</v>
      </c>
      <c r="B58" s="109" t="s">
        <v>1441</v>
      </c>
      <c r="C58" s="109"/>
      <c r="D58" s="110" t="s">
        <v>445</v>
      </c>
      <c r="E58" s="110">
        <v>44650</v>
      </c>
      <c r="F58" s="189" t="s">
        <v>203</v>
      </c>
      <c r="G58" s="169" t="s">
        <v>1031</v>
      </c>
      <c r="H58" s="135" t="s">
        <v>1034</v>
      </c>
      <c r="I58" s="135"/>
      <c r="J58" s="135"/>
      <c r="K58" s="113">
        <v>0</v>
      </c>
      <c r="L58" s="109">
        <v>3</v>
      </c>
      <c r="M58" s="114" t="s">
        <v>207</v>
      </c>
      <c r="N58" s="115" t="s">
        <v>26</v>
      </c>
      <c r="O58" s="116">
        <v>45329</v>
      </c>
      <c r="P58" s="117" t="s">
        <v>1772</v>
      </c>
      <c r="Q58" s="141">
        <v>44658</v>
      </c>
      <c r="R58" s="118">
        <f t="shared" ref="R58" si="60">IF(AND(L58&lt;1,OR(K58&lt;1, K58="A")),Q58+14,Q58+7)</f>
        <v>44665</v>
      </c>
      <c r="S58" s="114" t="s">
        <v>31</v>
      </c>
      <c r="T58" s="353"/>
      <c r="U58" s="118"/>
      <c r="V58" s="120"/>
      <c r="W58" s="114"/>
      <c r="X58" s="109"/>
      <c r="Y58" s="109"/>
      <c r="Z58" s="115"/>
      <c r="AA58" s="115"/>
      <c r="AB58" s="109"/>
      <c r="AC58" s="110"/>
      <c r="AD58" s="110"/>
      <c r="AE58" s="110"/>
      <c r="AF58" s="110"/>
      <c r="AG58" s="110"/>
      <c r="AH58" s="115"/>
      <c r="AI58" s="110"/>
      <c r="AJ58" s="113"/>
      <c r="AK58" s="110"/>
      <c r="AL58" s="121"/>
      <c r="AM58" s="121"/>
      <c r="AN58" s="109" t="s">
        <v>2355</v>
      </c>
      <c r="AO58" s="121"/>
      <c r="AP58" s="121"/>
      <c r="AQ58" s="109"/>
      <c r="AR58" s="256"/>
      <c r="AS58" s="121"/>
      <c r="AT58" s="121"/>
      <c r="AU58" s="109" t="s">
        <v>1134</v>
      </c>
      <c r="AV58" s="110">
        <v>44960</v>
      </c>
      <c r="AW58" s="121"/>
      <c r="BJ58" s="22">
        <f t="shared" ca="1" si="23"/>
        <v>0</v>
      </c>
      <c r="BK58" s="22">
        <f t="shared" ca="1" si="2"/>
        <v>0</v>
      </c>
      <c r="BL58" s="22">
        <f t="shared" ca="1" si="3"/>
        <v>0</v>
      </c>
      <c r="BM58" s="22">
        <f t="shared" ca="1" si="4"/>
        <v>0</v>
      </c>
      <c r="BN58" s="22">
        <f t="shared" ca="1" si="5"/>
        <v>0</v>
      </c>
      <c r="BO58" s="22">
        <f t="shared" ca="1" si="6"/>
        <v>0</v>
      </c>
      <c r="BP58" s="22">
        <f t="shared" ca="1" si="7"/>
        <v>0</v>
      </c>
      <c r="BQ58" s="22">
        <f t="shared" ca="1" si="8"/>
        <v>0</v>
      </c>
      <c r="BR58" s="22">
        <f t="shared" ca="1" si="9"/>
        <v>0</v>
      </c>
      <c r="BS58" s="22">
        <f t="shared" ca="1" si="10"/>
        <v>0</v>
      </c>
      <c r="BT58" s="22">
        <f t="shared" ca="1" si="24"/>
        <v>0</v>
      </c>
      <c r="BU58" s="22">
        <f t="shared" ca="1" si="12"/>
        <v>0</v>
      </c>
      <c r="BV58" s="22">
        <f t="shared" ca="1" si="13"/>
        <v>0</v>
      </c>
      <c r="BW58" s="22">
        <f t="shared" ca="1" si="14"/>
        <v>0</v>
      </c>
      <c r="BX58" s="22">
        <f t="shared" ca="1" si="15"/>
        <v>0</v>
      </c>
      <c r="BY58" s="22">
        <f t="shared" si="16"/>
        <v>0</v>
      </c>
      <c r="BZ58" s="22">
        <f t="shared" si="17"/>
        <v>0</v>
      </c>
      <c r="CA58" s="22">
        <f t="shared" si="18"/>
        <v>0</v>
      </c>
    </row>
    <row r="59" spans="1:79" ht="47.4" customHeight="1" x14ac:dyDescent="0.3">
      <c r="A59" s="4">
        <v>6</v>
      </c>
      <c r="B59" s="4" t="s">
        <v>1441</v>
      </c>
      <c r="C59" s="4"/>
      <c r="D59" s="139" t="s">
        <v>445</v>
      </c>
      <c r="E59" s="13">
        <v>44650</v>
      </c>
      <c r="F59" s="122" t="s">
        <v>203</v>
      </c>
      <c r="G59" s="16" t="s">
        <v>1031</v>
      </c>
      <c r="H59" s="130" t="s">
        <v>1034</v>
      </c>
      <c r="I59" s="130"/>
      <c r="J59" s="130"/>
      <c r="K59" s="7">
        <v>0</v>
      </c>
      <c r="L59" s="4">
        <v>4</v>
      </c>
      <c r="M59" s="3" t="s">
        <v>207</v>
      </c>
      <c r="N59" s="45" t="s">
        <v>1055</v>
      </c>
      <c r="O59" s="76">
        <v>45366</v>
      </c>
      <c r="P59" s="78" t="s">
        <v>2155</v>
      </c>
      <c r="Q59" s="142">
        <v>45356</v>
      </c>
      <c r="R59" s="9">
        <f t="shared" ref="R59:R63" si="61">IF(AND(L59&lt;1,OR(K59&lt;1, K59="A")),Q59+14,Q59+7)</f>
        <v>45363</v>
      </c>
      <c r="S59" s="3" t="s">
        <v>30</v>
      </c>
      <c r="T59" s="354" t="s">
        <v>2366</v>
      </c>
      <c r="U59" s="259">
        <v>45387</v>
      </c>
      <c r="V59" s="208" t="s">
        <v>1600</v>
      </c>
      <c r="W59" s="3" t="s">
        <v>1601</v>
      </c>
      <c r="X59" s="5" t="s">
        <v>778</v>
      </c>
      <c r="Y59" s="332">
        <v>0</v>
      </c>
      <c r="Z59" s="46" t="s">
        <v>24</v>
      </c>
      <c r="AA59" s="8"/>
      <c r="AB59" s="78" t="s">
        <v>2976</v>
      </c>
      <c r="AC59" s="21">
        <v>45511</v>
      </c>
      <c r="AD59" s="21">
        <v>45511</v>
      </c>
      <c r="AE59" s="9">
        <f t="shared" ref="AE59" si="62">IF(AND(Y59&lt;1,OR(X59&lt;1, X59="A")),AD59+14,AD59+7)</f>
        <v>45525</v>
      </c>
      <c r="AF59" s="13" t="s">
        <v>446</v>
      </c>
      <c r="AG59" s="27"/>
      <c r="AH59" s="34"/>
      <c r="AI59" s="27"/>
      <c r="AJ59" s="41"/>
      <c r="AK59" s="21"/>
      <c r="AL59" s="6"/>
      <c r="AM59" s="6"/>
      <c r="AN59" s="87" t="s">
        <v>3767</v>
      </c>
      <c r="AO59" s="5" t="s">
        <v>3768</v>
      </c>
      <c r="AP59" s="21">
        <v>45628</v>
      </c>
      <c r="AQ59" s="207" t="s">
        <v>3551</v>
      </c>
      <c r="AR59" s="21">
        <v>45638</v>
      </c>
      <c r="AS59" s="6"/>
      <c r="AT59" s="6"/>
      <c r="AU59" s="94" t="s">
        <v>1134</v>
      </c>
      <c r="AV59" s="95">
        <v>44960</v>
      </c>
      <c r="AW59" s="207" t="s">
        <v>3805</v>
      </c>
      <c r="BJ59" s="22">
        <f t="shared" ca="1" si="23"/>
        <v>1</v>
      </c>
      <c r="BK59" s="22">
        <f t="shared" ca="1" si="2"/>
        <v>1</v>
      </c>
      <c r="BL59" s="22">
        <f t="shared" ca="1" si="3"/>
        <v>0</v>
      </c>
      <c r="BM59" s="22">
        <f t="shared" ca="1" si="4"/>
        <v>0</v>
      </c>
      <c r="BN59" s="22">
        <f t="shared" ca="1" si="5"/>
        <v>0</v>
      </c>
      <c r="BO59" s="22">
        <f t="shared" ca="1" si="6"/>
        <v>0</v>
      </c>
      <c r="BP59" s="22">
        <f t="shared" ca="1" si="7"/>
        <v>0</v>
      </c>
      <c r="BQ59" s="22">
        <f t="shared" ca="1" si="8"/>
        <v>0</v>
      </c>
      <c r="BR59" s="22">
        <f t="shared" ca="1" si="9"/>
        <v>1</v>
      </c>
      <c r="BS59" s="22">
        <f t="shared" ca="1" si="10"/>
        <v>1</v>
      </c>
      <c r="BT59" s="22">
        <f t="shared" ca="1" si="24"/>
        <v>1</v>
      </c>
      <c r="BU59" s="22">
        <f t="shared" ca="1" si="12"/>
        <v>0</v>
      </c>
      <c r="BV59" s="22">
        <f t="shared" ca="1" si="13"/>
        <v>1</v>
      </c>
      <c r="BW59" s="22">
        <f t="shared" ca="1" si="14"/>
        <v>0</v>
      </c>
      <c r="BX59" s="22">
        <f t="shared" ca="1" si="15"/>
        <v>0</v>
      </c>
      <c r="BY59" s="71">
        <f t="shared" si="16"/>
        <v>1</v>
      </c>
      <c r="BZ59" s="71">
        <f t="shared" si="17"/>
        <v>1</v>
      </c>
      <c r="CA59" s="72">
        <f t="shared" si="18"/>
        <v>1</v>
      </c>
    </row>
    <row r="60" spans="1:79" s="22" customFormat="1" ht="47.25" customHeight="1" x14ac:dyDescent="0.3">
      <c r="A60" s="109">
        <v>6</v>
      </c>
      <c r="B60" s="109" t="s">
        <v>1441</v>
      </c>
      <c r="C60" s="109"/>
      <c r="D60" s="110" t="s">
        <v>445</v>
      </c>
      <c r="E60" s="110">
        <v>44650</v>
      </c>
      <c r="F60" s="189" t="s">
        <v>3069</v>
      </c>
      <c r="G60" s="169" t="s">
        <v>1031</v>
      </c>
      <c r="H60" s="135" t="s">
        <v>1034</v>
      </c>
      <c r="I60" s="135"/>
      <c r="J60" s="135" t="s">
        <v>1335</v>
      </c>
      <c r="K60" s="113">
        <v>0</v>
      </c>
      <c r="L60" s="109">
        <v>4</v>
      </c>
      <c r="M60" s="114" t="s">
        <v>3070</v>
      </c>
      <c r="N60" s="115" t="s">
        <v>26</v>
      </c>
      <c r="O60" s="116">
        <v>45560</v>
      </c>
      <c r="P60" s="117" t="s">
        <v>3071</v>
      </c>
      <c r="Q60" s="141">
        <v>45554</v>
      </c>
      <c r="R60" s="118">
        <f t="shared" ref="R60" si="63">IF(AND(L60&lt;1,OR(K60&lt;1, K60="A")),Q60+14,Q60+7)</f>
        <v>45561</v>
      </c>
      <c r="S60" s="114" t="s">
        <v>31</v>
      </c>
      <c r="T60" s="315"/>
      <c r="U60" s="260"/>
      <c r="V60" s="241"/>
      <c r="W60" s="114"/>
      <c r="X60" s="109"/>
      <c r="Y60" s="109"/>
      <c r="Z60" s="115"/>
      <c r="AA60" s="115"/>
      <c r="AB60" s="117"/>
      <c r="AC60" s="110"/>
      <c r="AD60" s="110"/>
      <c r="AE60" s="118"/>
      <c r="AF60" s="110"/>
      <c r="AG60" s="110"/>
      <c r="AH60" s="115"/>
      <c r="AI60" s="110"/>
      <c r="AJ60" s="113"/>
      <c r="AK60" s="110"/>
      <c r="AL60" s="121"/>
      <c r="AM60" s="121"/>
      <c r="AN60" s="109" t="s">
        <v>2355</v>
      </c>
      <c r="AO60" s="109"/>
      <c r="AP60" s="109"/>
      <c r="AQ60" s="109" t="s">
        <v>3013</v>
      </c>
      <c r="AR60" s="110">
        <v>45582</v>
      </c>
      <c r="AS60" s="121"/>
      <c r="AT60" s="121"/>
      <c r="AU60" s="109" t="s">
        <v>1134</v>
      </c>
      <c r="AV60" s="110">
        <v>44960</v>
      </c>
      <c r="AW60" s="121"/>
      <c r="BJ60" s="22">
        <f t="shared" ca="1" si="23"/>
        <v>0</v>
      </c>
      <c r="BK60" s="22">
        <f t="shared" ca="1" si="2"/>
        <v>0</v>
      </c>
      <c r="BL60" s="22">
        <f t="shared" ca="1" si="3"/>
        <v>0</v>
      </c>
      <c r="BM60" s="22">
        <f t="shared" ca="1" si="4"/>
        <v>0</v>
      </c>
      <c r="BN60" s="22">
        <f t="shared" ca="1" si="5"/>
        <v>0</v>
      </c>
      <c r="BO60" s="22">
        <f t="shared" ca="1" si="6"/>
        <v>0</v>
      </c>
      <c r="BP60" s="22">
        <f t="shared" ca="1" si="7"/>
        <v>0</v>
      </c>
      <c r="BQ60" s="22">
        <f t="shared" ca="1" si="8"/>
        <v>0</v>
      </c>
      <c r="BR60" s="22">
        <f t="shared" ca="1" si="9"/>
        <v>0</v>
      </c>
      <c r="BS60" s="22">
        <f t="shared" ca="1" si="10"/>
        <v>0</v>
      </c>
      <c r="BT60" s="22">
        <f t="shared" ca="1" si="24"/>
        <v>0</v>
      </c>
      <c r="BU60" s="22">
        <f t="shared" ca="1" si="12"/>
        <v>0</v>
      </c>
      <c r="BV60" s="22">
        <f t="shared" ca="1" si="13"/>
        <v>0</v>
      </c>
      <c r="BW60" s="22">
        <f t="shared" ca="1" si="14"/>
        <v>0</v>
      </c>
      <c r="BX60" s="22">
        <f t="shared" ca="1" si="15"/>
        <v>0</v>
      </c>
      <c r="BY60" s="22">
        <f t="shared" si="16"/>
        <v>0</v>
      </c>
      <c r="BZ60" s="22">
        <f t="shared" si="17"/>
        <v>0</v>
      </c>
      <c r="CA60" s="22">
        <f t="shared" si="18"/>
        <v>0</v>
      </c>
    </row>
    <row r="61" spans="1:79" s="22" customFormat="1" ht="29.1" customHeight="1" x14ac:dyDescent="0.3">
      <c r="A61" s="109">
        <v>6</v>
      </c>
      <c r="B61" s="109" t="s">
        <v>1441</v>
      </c>
      <c r="C61" s="109" t="s">
        <v>1324</v>
      </c>
      <c r="D61" s="110" t="s">
        <v>446</v>
      </c>
      <c r="E61" s="110">
        <v>44650</v>
      </c>
      <c r="F61" s="189" t="s">
        <v>2285</v>
      </c>
      <c r="G61" s="169" t="s">
        <v>1031</v>
      </c>
      <c r="H61" s="135" t="s">
        <v>2286</v>
      </c>
      <c r="I61" s="135" t="s">
        <v>1040</v>
      </c>
      <c r="J61" s="135"/>
      <c r="K61" s="113" t="s">
        <v>778</v>
      </c>
      <c r="L61" s="109">
        <v>0</v>
      </c>
      <c r="M61" s="114" t="s">
        <v>213</v>
      </c>
      <c r="N61" s="115" t="s">
        <v>26</v>
      </c>
      <c r="O61" s="116"/>
      <c r="P61" s="117" t="s">
        <v>2289</v>
      </c>
      <c r="Q61" s="141">
        <v>44629</v>
      </c>
      <c r="R61" s="118">
        <f t="shared" si="61"/>
        <v>44643</v>
      </c>
      <c r="S61" s="114" t="s">
        <v>31</v>
      </c>
      <c r="T61" s="353"/>
      <c r="U61" s="118"/>
      <c r="V61" s="120"/>
      <c r="W61" s="114"/>
      <c r="X61" s="109"/>
      <c r="Y61" s="109"/>
      <c r="Z61" s="115"/>
      <c r="AA61" s="115"/>
      <c r="AB61" s="109"/>
      <c r="AC61" s="110"/>
      <c r="AD61" s="110"/>
      <c r="AE61" s="110"/>
      <c r="AF61" s="110"/>
      <c r="AG61" s="110"/>
      <c r="AH61" s="115"/>
      <c r="AI61" s="110"/>
      <c r="AJ61" s="113"/>
      <c r="AK61" s="110"/>
      <c r="AL61" s="121"/>
      <c r="AM61" s="121"/>
      <c r="AN61" s="123" t="s">
        <v>2834</v>
      </c>
      <c r="AO61" s="121"/>
      <c r="AP61" s="121"/>
      <c r="AQ61" s="109"/>
      <c r="AR61" s="110"/>
      <c r="AS61" s="121"/>
      <c r="AT61" s="121"/>
      <c r="AU61" s="109" t="s">
        <v>1134</v>
      </c>
      <c r="AV61" s="110">
        <v>44960</v>
      </c>
      <c r="AW61" s="121"/>
      <c r="BJ61" s="22">
        <f t="shared" ca="1" si="23"/>
        <v>0</v>
      </c>
      <c r="BK61" s="22">
        <f t="shared" ca="1" si="2"/>
        <v>0</v>
      </c>
      <c r="BL61" s="22">
        <f t="shared" ca="1" si="3"/>
        <v>0</v>
      </c>
      <c r="BM61" s="22">
        <f t="shared" ca="1" si="4"/>
        <v>0</v>
      </c>
      <c r="BN61" s="22">
        <f t="shared" ca="1" si="5"/>
        <v>0</v>
      </c>
      <c r="BO61" s="22">
        <f t="shared" ca="1" si="6"/>
        <v>0</v>
      </c>
      <c r="BP61" s="22">
        <f t="shared" ca="1" si="7"/>
        <v>0</v>
      </c>
      <c r="BQ61" s="22">
        <f t="shared" ca="1" si="8"/>
        <v>0</v>
      </c>
      <c r="BR61" s="22">
        <f t="shared" ca="1" si="9"/>
        <v>0</v>
      </c>
      <c r="BS61" s="22">
        <f t="shared" ca="1" si="10"/>
        <v>0</v>
      </c>
      <c r="BT61" s="22">
        <f t="shared" ca="1" si="24"/>
        <v>0</v>
      </c>
      <c r="BU61" s="22">
        <f t="shared" ca="1" si="12"/>
        <v>0</v>
      </c>
      <c r="BV61" s="22">
        <f t="shared" ca="1" si="13"/>
        <v>0</v>
      </c>
      <c r="BW61" s="22">
        <f t="shared" ca="1" si="14"/>
        <v>0</v>
      </c>
      <c r="BX61" s="22">
        <f t="shared" ca="1" si="15"/>
        <v>0</v>
      </c>
      <c r="BY61" s="22">
        <f t="shared" si="16"/>
        <v>0</v>
      </c>
      <c r="BZ61" s="22">
        <f t="shared" si="17"/>
        <v>0</v>
      </c>
      <c r="CA61" s="22">
        <f t="shared" si="18"/>
        <v>0</v>
      </c>
    </row>
    <row r="62" spans="1:79" s="22" customFormat="1" ht="29.1" customHeight="1" x14ac:dyDescent="0.3">
      <c r="A62" s="109">
        <v>6</v>
      </c>
      <c r="B62" s="109" t="s">
        <v>1441</v>
      </c>
      <c r="C62" s="109" t="s">
        <v>1324</v>
      </c>
      <c r="D62" s="110" t="s">
        <v>446</v>
      </c>
      <c r="E62" s="110">
        <v>44650</v>
      </c>
      <c r="F62" s="189" t="s">
        <v>2285</v>
      </c>
      <c r="G62" s="169" t="s">
        <v>1031</v>
      </c>
      <c r="H62" s="135" t="s">
        <v>2286</v>
      </c>
      <c r="I62" s="135" t="s">
        <v>1040</v>
      </c>
      <c r="J62" s="135"/>
      <c r="K62" s="113" t="s">
        <v>443</v>
      </c>
      <c r="L62" s="109">
        <v>0</v>
      </c>
      <c r="M62" s="114" t="s">
        <v>213</v>
      </c>
      <c r="N62" s="115" t="s">
        <v>26</v>
      </c>
      <c r="O62" s="116"/>
      <c r="P62" s="117" t="s">
        <v>2288</v>
      </c>
      <c r="Q62" s="141">
        <v>44648</v>
      </c>
      <c r="R62" s="118">
        <f t="shared" ref="R62" si="64">IF(AND(L62&lt;1,OR(K62&lt;1, K62="A")),Q62+14,Q62+7)</f>
        <v>44655</v>
      </c>
      <c r="S62" s="114" t="s">
        <v>31</v>
      </c>
      <c r="T62" s="353"/>
      <c r="U62" s="118"/>
      <c r="V62" s="120"/>
      <c r="W62" s="114"/>
      <c r="X62" s="109"/>
      <c r="Y62" s="109"/>
      <c r="Z62" s="115"/>
      <c r="AA62" s="115"/>
      <c r="AB62" s="109"/>
      <c r="AC62" s="110"/>
      <c r="AD62" s="110"/>
      <c r="AE62" s="110"/>
      <c r="AF62" s="110"/>
      <c r="AG62" s="110"/>
      <c r="AH62" s="115"/>
      <c r="AI62" s="110"/>
      <c r="AJ62" s="113"/>
      <c r="AK62" s="110"/>
      <c r="AL62" s="121"/>
      <c r="AM62" s="121"/>
      <c r="AN62" s="123" t="s">
        <v>2834</v>
      </c>
      <c r="AO62" s="121"/>
      <c r="AP62" s="121"/>
      <c r="AQ62" s="109"/>
      <c r="AR62" s="110"/>
      <c r="AS62" s="121"/>
      <c r="AT62" s="121"/>
      <c r="AU62" s="109" t="s">
        <v>1134</v>
      </c>
      <c r="AV62" s="110">
        <v>44960</v>
      </c>
      <c r="AW62" s="121"/>
      <c r="BJ62" s="22">
        <f t="shared" ca="1" si="23"/>
        <v>0</v>
      </c>
      <c r="BK62" s="22">
        <f t="shared" ca="1" si="2"/>
        <v>0</v>
      </c>
      <c r="BL62" s="22">
        <f t="shared" ca="1" si="3"/>
        <v>0</v>
      </c>
      <c r="BM62" s="22">
        <f t="shared" ca="1" si="4"/>
        <v>0</v>
      </c>
      <c r="BN62" s="22">
        <f t="shared" ca="1" si="5"/>
        <v>0</v>
      </c>
      <c r="BO62" s="22">
        <f t="shared" ca="1" si="6"/>
        <v>0</v>
      </c>
      <c r="BP62" s="22">
        <f t="shared" ca="1" si="7"/>
        <v>0</v>
      </c>
      <c r="BQ62" s="22">
        <f t="shared" ca="1" si="8"/>
        <v>0</v>
      </c>
      <c r="BR62" s="22">
        <f t="shared" ca="1" si="9"/>
        <v>0</v>
      </c>
      <c r="BS62" s="22">
        <f t="shared" ca="1" si="10"/>
        <v>0</v>
      </c>
      <c r="BT62" s="22">
        <f t="shared" ca="1" si="24"/>
        <v>0</v>
      </c>
      <c r="BU62" s="22">
        <f t="shared" ca="1" si="12"/>
        <v>0</v>
      </c>
      <c r="BV62" s="22">
        <f t="shared" ca="1" si="13"/>
        <v>0</v>
      </c>
      <c r="BW62" s="22">
        <f t="shared" ca="1" si="14"/>
        <v>0</v>
      </c>
      <c r="BX62" s="22">
        <f t="shared" ca="1" si="15"/>
        <v>0</v>
      </c>
      <c r="BY62" s="22">
        <f t="shared" si="16"/>
        <v>0</v>
      </c>
      <c r="BZ62" s="22">
        <f t="shared" si="17"/>
        <v>0</v>
      </c>
      <c r="CA62" s="22">
        <f t="shared" si="18"/>
        <v>0</v>
      </c>
    </row>
    <row r="63" spans="1:79" s="22" customFormat="1" ht="29.1" customHeight="1" x14ac:dyDescent="0.3">
      <c r="A63" s="109">
        <v>6</v>
      </c>
      <c r="B63" s="109" t="s">
        <v>1441</v>
      </c>
      <c r="C63" s="109" t="s">
        <v>1324</v>
      </c>
      <c r="D63" s="110" t="s">
        <v>446</v>
      </c>
      <c r="E63" s="110">
        <v>44650</v>
      </c>
      <c r="F63" s="189" t="s">
        <v>2285</v>
      </c>
      <c r="G63" s="169" t="s">
        <v>1031</v>
      </c>
      <c r="H63" s="135" t="s">
        <v>2286</v>
      </c>
      <c r="I63" s="135" t="s">
        <v>1040</v>
      </c>
      <c r="J63" s="135"/>
      <c r="K63" s="113" t="s">
        <v>572</v>
      </c>
      <c r="L63" s="109">
        <v>0</v>
      </c>
      <c r="M63" s="114" t="s">
        <v>213</v>
      </c>
      <c r="N63" s="115" t="s">
        <v>26</v>
      </c>
      <c r="O63" s="116"/>
      <c r="P63" s="117" t="s">
        <v>2287</v>
      </c>
      <c r="Q63" s="141">
        <v>44712</v>
      </c>
      <c r="R63" s="118">
        <f t="shared" si="61"/>
        <v>44719</v>
      </c>
      <c r="S63" s="114" t="s">
        <v>31</v>
      </c>
      <c r="T63" s="353"/>
      <c r="U63" s="118"/>
      <c r="V63" s="120"/>
      <c r="W63" s="114"/>
      <c r="X63" s="109"/>
      <c r="Y63" s="109"/>
      <c r="Z63" s="115"/>
      <c r="AA63" s="115"/>
      <c r="AB63" s="109"/>
      <c r="AC63" s="110"/>
      <c r="AD63" s="110"/>
      <c r="AE63" s="110"/>
      <c r="AF63" s="110"/>
      <c r="AG63" s="110"/>
      <c r="AH63" s="115"/>
      <c r="AI63" s="110"/>
      <c r="AJ63" s="113"/>
      <c r="AK63" s="110"/>
      <c r="AL63" s="121"/>
      <c r="AM63" s="121"/>
      <c r="AN63" s="123" t="s">
        <v>2834</v>
      </c>
      <c r="AO63" s="121"/>
      <c r="AP63" s="121"/>
      <c r="AQ63" s="109"/>
      <c r="AR63" s="110"/>
      <c r="AS63" s="121"/>
      <c r="AT63" s="121"/>
      <c r="AU63" s="109" t="s">
        <v>1134</v>
      </c>
      <c r="AV63" s="110">
        <v>44960</v>
      </c>
      <c r="AW63" s="121"/>
      <c r="BJ63" s="22">
        <f t="shared" ca="1" si="23"/>
        <v>0</v>
      </c>
      <c r="BK63" s="22">
        <f t="shared" ca="1" si="2"/>
        <v>0</v>
      </c>
      <c r="BL63" s="22">
        <f t="shared" ca="1" si="3"/>
        <v>0</v>
      </c>
      <c r="BM63" s="22">
        <f t="shared" ca="1" si="4"/>
        <v>0</v>
      </c>
      <c r="BN63" s="22">
        <f t="shared" ca="1" si="5"/>
        <v>0</v>
      </c>
      <c r="BO63" s="22">
        <f t="shared" ca="1" si="6"/>
        <v>0</v>
      </c>
      <c r="BP63" s="22">
        <f t="shared" ca="1" si="7"/>
        <v>0</v>
      </c>
      <c r="BQ63" s="22">
        <f t="shared" ca="1" si="8"/>
        <v>0</v>
      </c>
      <c r="BR63" s="22">
        <f t="shared" ca="1" si="9"/>
        <v>0</v>
      </c>
      <c r="BS63" s="22">
        <f t="shared" ca="1" si="10"/>
        <v>0</v>
      </c>
      <c r="BT63" s="22">
        <f t="shared" ca="1" si="24"/>
        <v>0</v>
      </c>
      <c r="BU63" s="22">
        <f t="shared" ca="1" si="12"/>
        <v>0</v>
      </c>
      <c r="BV63" s="22">
        <f t="shared" ca="1" si="13"/>
        <v>0</v>
      </c>
      <c r="BW63" s="22">
        <f t="shared" ca="1" si="14"/>
        <v>0</v>
      </c>
      <c r="BX63" s="22">
        <f t="shared" ca="1" si="15"/>
        <v>0</v>
      </c>
      <c r="BY63" s="22">
        <f t="shared" si="16"/>
        <v>0</v>
      </c>
      <c r="BZ63" s="22">
        <f t="shared" si="17"/>
        <v>0</v>
      </c>
      <c r="CA63" s="22">
        <f t="shared" si="18"/>
        <v>0</v>
      </c>
    </row>
    <row r="64" spans="1:79" s="22" customFormat="1" ht="29.1" customHeight="1" x14ac:dyDescent="0.3">
      <c r="A64" s="109">
        <v>6</v>
      </c>
      <c r="B64" s="109" t="s">
        <v>1441</v>
      </c>
      <c r="C64" s="109" t="s">
        <v>1324</v>
      </c>
      <c r="D64" s="110" t="s">
        <v>445</v>
      </c>
      <c r="E64" s="110">
        <v>44650</v>
      </c>
      <c r="F64" s="189" t="s">
        <v>2285</v>
      </c>
      <c r="G64" s="169" t="s">
        <v>1031</v>
      </c>
      <c r="H64" s="135" t="s">
        <v>2286</v>
      </c>
      <c r="I64" s="135" t="s">
        <v>1040</v>
      </c>
      <c r="J64" s="135"/>
      <c r="K64" s="113">
        <v>0</v>
      </c>
      <c r="L64" s="109">
        <v>0</v>
      </c>
      <c r="M64" s="114" t="s">
        <v>213</v>
      </c>
      <c r="N64" s="115" t="s">
        <v>26</v>
      </c>
      <c r="O64" s="116"/>
      <c r="P64" s="117" t="s">
        <v>568</v>
      </c>
      <c r="Q64" s="141">
        <v>44712</v>
      </c>
      <c r="R64" s="118">
        <f t="shared" si="47"/>
        <v>44726</v>
      </c>
      <c r="S64" s="114" t="s">
        <v>30</v>
      </c>
      <c r="T64" s="315" t="s">
        <v>1523</v>
      </c>
      <c r="U64" s="260">
        <v>44918</v>
      </c>
      <c r="V64" s="120"/>
      <c r="W64" s="114"/>
      <c r="X64" s="109"/>
      <c r="Y64" s="109"/>
      <c r="Z64" s="115"/>
      <c r="AA64" s="115"/>
      <c r="AB64" s="109"/>
      <c r="AC64" s="110"/>
      <c r="AD64" s="110"/>
      <c r="AE64" s="110"/>
      <c r="AF64" s="110"/>
      <c r="AG64" s="110"/>
      <c r="AH64" s="115"/>
      <c r="AI64" s="110"/>
      <c r="AJ64" s="113"/>
      <c r="AK64" s="110"/>
      <c r="AL64" s="121"/>
      <c r="AM64" s="121"/>
      <c r="AN64" s="123" t="s">
        <v>2834</v>
      </c>
      <c r="AO64" s="121"/>
      <c r="AP64" s="121"/>
      <c r="AQ64" s="206" t="s">
        <v>1907</v>
      </c>
      <c r="AR64" s="110">
        <v>44922</v>
      </c>
      <c r="AS64" s="121"/>
      <c r="AT64" s="121"/>
      <c r="AU64" s="109" t="s">
        <v>1134</v>
      </c>
      <c r="AV64" s="110">
        <v>44960</v>
      </c>
      <c r="AW64" s="121"/>
      <c r="BJ64" s="22">
        <f t="shared" ca="1" si="23"/>
        <v>0</v>
      </c>
      <c r="BK64" s="22">
        <f t="shared" ca="1" si="2"/>
        <v>0</v>
      </c>
      <c r="BL64" s="22">
        <f t="shared" ca="1" si="3"/>
        <v>0</v>
      </c>
      <c r="BM64" s="22">
        <f t="shared" ca="1" si="4"/>
        <v>0</v>
      </c>
      <c r="BN64" s="22">
        <f t="shared" ca="1" si="5"/>
        <v>0</v>
      </c>
      <c r="BO64" s="22">
        <f t="shared" ca="1" si="6"/>
        <v>0</v>
      </c>
      <c r="BP64" s="22">
        <f t="shared" ca="1" si="7"/>
        <v>0</v>
      </c>
      <c r="BQ64" s="22">
        <f t="shared" ca="1" si="8"/>
        <v>0</v>
      </c>
      <c r="BR64" s="22">
        <f t="shared" ca="1" si="9"/>
        <v>0</v>
      </c>
      <c r="BS64" s="22">
        <f t="shared" ca="1" si="10"/>
        <v>0</v>
      </c>
      <c r="BT64" s="22">
        <f t="shared" ca="1" si="24"/>
        <v>0</v>
      </c>
      <c r="BU64" s="22">
        <f t="shared" ca="1" si="12"/>
        <v>0</v>
      </c>
      <c r="BV64" s="22">
        <f t="shared" ca="1" si="13"/>
        <v>0</v>
      </c>
      <c r="BW64" s="22">
        <f t="shared" ca="1" si="14"/>
        <v>0</v>
      </c>
      <c r="BX64" s="22">
        <f t="shared" ca="1" si="15"/>
        <v>0</v>
      </c>
      <c r="BY64" s="22">
        <f t="shared" si="16"/>
        <v>0</v>
      </c>
      <c r="BZ64" s="22">
        <f t="shared" si="17"/>
        <v>0</v>
      </c>
      <c r="CA64" s="22">
        <f t="shared" si="18"/>
        <v>0</v>
      </c>
    </row>
    <row r="65" spans="1:79" ht="29.1" customHeight="1" x14ac:dyDescent="0.3">
      <c r="A65" s="4">
        <v>6</v>
      </c>
      <c r="B65" s="4" t="s">
        <v>1441</v>
      </c>
      <c r="C65" s="4" t="s">
        <v>1324</v>
      </c>
      <c r="D65" s="139" t="s">
        <v>445</v>
      </c>
      <c r="E65" s="13">
        <v>44650</v>
      </c>
      <c r="F65" s="122" t="s">
        <v>2285</v>
      </c>
      <c r="G65" s="16" t="s">
        <v>1031</v>
      </c>
      <c r="H65" s="130" t="s">
        <v>2286</v>
      </c>
      <c r="I65" s="130" t="s">
        <v>1040</v>
      </c>
      <c r="J65" s="130"/>
      <c r="K65" s="7">
        <v>0</v>
      </c>
      <c r="L65" s="4">
        <v>1</v>
      </c>
      <c r="M65" s="3" t="s">
        <v>213</v>
      </c>
      <c r="N65" s="45" t="s">
        <v>1055</v>
      </c>
      <c r="O65" s="76">
        <v>45463</v>
      </c>
      <c r="P65" s="78" t="s">
        <v>2760</v>
      </c>
      <c r="Q65" s="142">
        <v>45432</v>
      </c>
      <c r="R65" s="9">
        <f t="shared" ref="R65" si="65">IF(AND(L65&lt;1,OR(K65&lt;1, K65="A")),Q65+14,Q65+7)</f>
        <v>45439</v>
      </c>
      <c r="S65" s="3" t="s">
        <v>31</v>
      </c>
      <c r="T65" s="355"/>
      <c r="U65" s="9"/>
      <c r="V65" s="20" t="s">
        <v>1592</v>
      </c>
      <c r="W65" s="3" t="s">
        <v>1602</v>
      </c>
      <c r="X65" s="5"/>
      <c r="Y65" s="332"/>
      <c r="Z65" s="47" t="s">
        <v>1337</v>
      </c>
      <c r="AA65" s="8"/>
      <c r="AB65" s="5"/>
      <c r="AC65" s="21"/>
      <c r="AD65" s="21"/>
      <c r="AE65" s="9">
        <f t="shared" ref="AE65" si="66">IF(AND(Y65&lt;1,OR(X65&lt;1, X65="A")),AD65+14,AD65+7)</f>
        <v>14</v>
      </c>
      <c r="AF65" s="13" t="s">
        <v>446</v>
      </c>
      <c r="AG65" s="27"/>
      <c r="AH65" s="34"/>
      <c r="AI65" s="27"/>
      <c r="AJ65" s="41"/>
      <c r="AK65" s="21"/>
      <c r="AL65" s="6"/>
      <c r="AM65" s="6"/>
      <c r="AN65" s="87" t="s">
        <v>2834</v>
      </c>
      <c r="AO65" s="6"/>
      <c r="AP65" s="6"/>
      <c r="AQ65" s="207"/>
      <c r="AR65" s="21"/>
      <c r="AS65" s="6"/>
      <c r="AT65" s="6"/>
      <c r="AU65" s="94" t="s">
        <v>1134</v>
      </c>
      <c r="AV65" s="95">
        <v>44960</v>
      </c>
      <c r="AW65" s="6"/>
      <c r="BJ65" s="22">
        <f t="shared" ca="1" si="23"/>
        <v>1</v>
      </c>
      <c r="BK65" s="22">
        <f t="shared" ca="1" si="2"/>
        <v>1</v>
      </c>
      <c r="BL65" s="22">
        <f t="shared" ca="1" si="3"/>
        <v>0</v>
      </c>
      <c r="BM65" s="22">
        <f t="shared" ca="1" si="4"/>
        <v>0</v>
      </c>
      <c r="BN65" s="22">
        <f t="shared" ca="1" si="5"/>
        <v>0</v>
      </c>
      <c r="BO65" s="22">
        <f t="shared" ca="1" si="6"/>
        <v>0</v>
      </c>
      <c r="BP65" s="22">
        <f t="shared" ca="1" si="7"/>
        <v>0</v>
      </c>
      <c r="BQ65" s="22">
        <f t="shared" ca="1" si="8"/>
        <v>0</v>
      </c>
      <c r="BR65" s="22">
        <f t="shared" ca="1" si="9"/>
        <v>1</v>
      </c>
      <c r="BS65" s="22">
        <f t="shared" ca="1" si="10"/>
        <v>1</v>
      </c>
      <c r="BT65" s="22">
        <f t="shared" ca="1" si="24"/>
        <v>1</v>
      </c>
      <c r="BU65" s="22">
        <f t="shared" ca="1" si="12"/>
        <v>1</v>
      </c>
      <c r="BV65" s="22">
        <f t="shared" ca="1" si="13"/>
        <v>0</v>
      </c>
      <c r="BW65" s="22">
        <f t="shared" ca="1" si="14"/>
        <v>0</v>
      </c>
      <c r="BX65" s="22">
        <f t="shared" ca="1" si="15"/>
        <v>0</v>
      </c>
      <c r="BY65" s="71">
        <f t="shared" si="16"/>
        <v>1</v>
      </c>
      <c r="BZ65" s="71">
        <f t="shared" si="17"/>
        <v>1</v>
      </c>
      <c r="CA65" s="72">
        <f t="shared" si="18"/>
        <v>1</v>
      </c>
    </row>
    <row r="66" spans="1:79" s="22" customFormat="1" ht="41.25" customHeight="1" x14ac:dyDescent="0.3">
      <c r="A66" s="199" t="s">
        <v>2731</v>
      </c>
      <c r="B66" s="109" t="s">
        <v>1441</v>
      </c>
      <c r="C66" s="109"/>
      <c r="D66" s="110" t="s">
        <v>445</v>
      </c>
      <c r="E66" s="110">
        <v>44650</v>
      </c>
      <c r="F66" s="189" t="s">
        <v>1216</v>
      </c>
      <c r="G66" s="169" t="s">
        <v>1031</v>
      </c>
      <c r="H66" s="135" t="s">
        <v>1217</v>
      </c>
      <c r="I66" s="135"/>
      <c r="J66" s="135"/>
      <c r="K66" s="113">
        <v>0</v>
      </c>
      <c r="L66" s="109">
        <v>0</v>
      </c>
      <c r="M66" s="114" t="s">
        <v>1218</v>
      </c>
      <c r="N66" s="115" t="s">
        <v>26</v>
      </c>
      <c r="O66" s="116"/>
      <c r="P66" s="117" t="s">
        <v>2281</v>
      </c>
      <c r="Q66" s="141">
        <v>44858</v>
      </c>
      <c r="R66" s="118">
        <f t="shared" ref="R66" si="67">IF(AND(L66&lt;1,OR(K66&lt;1, K66="A")),Q66+14,Q66+7)</f>
        <v>44872</v>
      </c>
      <c r="S66" s="114" t="s">
        <v>30</v>
      </c>
      <c r="T66" s="315" t="s">
        <v>1687</v>
      </c>
      <c r="U66" s="260">
        <v>44862</v>
      </c>
      <c r="V66" s="120"/>
      <c r="W66" s="114"/>
      <c r="X66" s="109"/>
      <c r="Y66" s="109"/>
      <c r="Z66" s="115"/>
      <c r="AA66" s="115"/>
      <c r="AB66" s="109"/>
      <c r="AC66" s="110"/>
      <c r="AD66" s="110"/>
      <c r="AE66" s="110"/>
      <c r="AF66" s="110"/>
      <c r="AG66" s="110"/>
      <c r="AH66" s="115"/>
      <c r="AI66" s="110"/>
      <c r="AJ66" s="113"/>
      <c r="AK66" s="110"/>
      <c r="AL66" s="121"/>
      <c r="AM66" s="121"/>
      <c r="AN66" s="109" t="s">
        <v>2355</v>
      </c>
      <c r="AO66" s="121"/>
      <c r="AP66" s="121"/>
      <c r="AQ66" s="206" t="s">
        <v>1907</v>
      </c>
      <c r="AR66" s="110">
        <v>44879</v>
      </c>
      <c r="AS66" s="121"/>
      <c r="AT66" s="121"/>
      <c r="AU66" s="109"/>
      <c r="AV66" s="110"/>
      <c r="AW66" s="121"/>
      <c r="BJ66" s="22">
        <f t="shared" ca="1" si="23"/>
        <v>0</v>
      </c>
      <c r="BK66" s="22">
        <f t="shared" ca="1" si="2"/>
        <v>0</v>
      </c>
      <c r="BL66" s="22">
        <f t="shared" ca="1" si="3"/>
        <v>0</v>
      </c>
      <c r="BM66" s="22">
        <f t="shared" ca="1" si="4"/>
        <v>0</v>
      </c>
      <c r="BN66" s="22">
        <f t="shared" ca="1" si="5"/>
        <v>0</v>
      </c>
      <c r="BO66" s="22">
        <f t="shared" ca="1" si="6"/>
        <v>0</v>
      </c>
      <c r="BP66" s="22">
        <f t="shared" ca="1" si="7"/>
        <v>0</v>
      </c>
      <c r="BQ66" s="22">
        <f t="shared" ca="1" si="8"/>
        <v>0</v>
      </c>
      <c r="BR66" s="22">
        <f t="shared" ca="1" si="9"/>
        <v>0</v>
      </c>
      <c r="BS66" s="22">
        <f t="shared" ca="1" si="10"/>
        <v>0</v>
      </c>
      <c r="BT66" s="22">
        <f t="shared" ca="1" si="24"/>
        <v>0</v>
      </c>
      <c r="BU66" s="22">
        <f t="shared" ca="1" si="12"/>
        <v>0</v>
      </c>
      <c r="BV66" s="22">
        <f t="shared" ca="1" si="13"/>
        <v>0</v>
      </c>
      <c r="BW66" s="22">
        <f t="shared" ca="1" si="14"/>
        <v>0</v>
      </c>
      <c r="BX66" s="22">
        <f t="shared" ca="1" si="15"/>
        <v>0</v>
      </c>
      <c r="BY66" s="22">
        <f t="shared" si="16"/>
        <v>0</v>
      </c>
      <c r="BZ66" s="22">
        <f t="shared" si="17"/>
        <v>0</v>
      </c>
      <c r="CA66" s="22">
        <f t="shared" si="18"/>
        <v>0</v>
      </c>
    </row>
    <row r="67" spans="1:79" ht="41.25" customHeight="1" x14ac:dyDescent="0.3">
      <c r="A67" s="14" t="s">
        <v>2731</v>
      </c>
      <c r="B67" s="4" t="s">
        <v>1441</v>
      </c>
      <c r="C67" s="4"/>
      <c r="D67" s="139" t="s">
        <v>445</v>
      </c>
      <c r="E67" s="13">
        <v>44650</v>
      </c>
      <c r="F67" s="122" t="s">
        <v>1216</v>
      </c>
      <c r="G67" s="16" t="s">
        <v>1031</v>
      </c>
      <c r="H67" s="130" t="s">
        <v>1217</v>
      </c>
      <c r="I67" s="130"/>
      <c r="J67" s="130"/>
      <c r="K67" s="7">
        <v>0</v>
      </c>
      <c r="L67" s="4">
        <v>1</v>
      </c>
      <c r="M67" s="3" t="s">
        <v>1218</v>
      </c>
      <c r="N67" s="45" t="s">
        <v>1055</v>
      </c>
      <c r="O67" s="76"/>
      <c r="P67" s="78" t="s">
        <v>1219</v>
      </c>
      <c r="Q67" s="142">
        <v>44914</v>
      </c>
      <c r="R67" s="9">
        <f t="shared" si="47"/>
        <v>44921</v>
      </c>
      <c r="S67" s="3" t="s">
        <v>30</v>
      </c>
      <c r="T67" s="310" t="s">
        <v>1524</v>
      </c>
      <c r="U67" s="261">
        <v>44914</v>
      </c>
      <c r="V67" s="208" t="s">
        <v>2781</v>
      </c>
      <c r="W67" s="3" t="s">
        <v>1853</v>
      </c>
      <c r="X67" s="5" t="s">
        <v>443</v>
      </c>
      <c r="Y67" s="332">
        <v>0</v>
      </c>
      <c r="Z67" s="46" t="s">
        <v>24</v>
      </c>
      <c r="AA67" s="8"/>
      <c r="AB67" s="78" t="s">
        <v>2762</v>
      </c>
      <c r="AC67" s="21">
        <v>45433</v>
      </c>
      <c r="AD67" s="21">
        <v>45433</v>
      </c>
      <c r="AE67" s="9">
        <f t="shared" ref="AE67" si="68">IF(AND(Y67&lt;1,OR(X67&lt;1, X67="A")),AD67+14,AD67+7)</f>
        <v>45440</v>
      </c>
      <c r="AF67" s="13" t="s">
        <v>446</v>
      </c>
      <c r="AG67" s="27"/>
      <c r="AH67" s="34"/>
      <c r="AI67" s="27"/>
      <c r="AJ67" s="41"/>
      <c r="AK67" s="21"/>
      <c r="AL67" s="6"/>
      <c r="AM67" s="6"/>
      <c r="AN67" s="5" t="s">
        <v>2355</v>
      </c>
      <c r="AO67" s="6"/>
      <c r="AP67" s="6"/>
      <c r="AQ67" s="250" t="s">
        <v>1907</v>
      </c>
      <c r="AR67" s="21">
        <v>44915</v>
      </c>
      <c r="AS67" s="6"/>
      <c r="AT67" s="6"/>
      <c r="AU67" s="4"/>
      <c r="AV67" s="13"/>
      <c r="AW67" s="6"/>
      <c r="BJ67" s="22">
        <f t="shared" ca="1" si="23"/>
        <v>1</v>
      </c>
      <c r="BK67" s="22">
        <f t="shared" ca="1" si="2"/>
        <v>1</v>
      </c>
      <c r="BL67" s="22">
        <f t="shared" ca="1" si="3"/>
        <v>0</v>
      </c>
      <c r="BM67" s="22">
        <f t="shared" ca="1" si="4"/>
        <v>0</v>
      </c>
      <c r="BN67" s="22">
        <f t="shared" ca="1" si="5"/>
        <v>0</v>
      </c>
      <c r="BO67" s="22">
        <f t="shared" ca="1" si="6"/>
        <v>0</v>
      </c>
      <c r="BP67" s="22">
        <f t="shared" ca="1" si="7"/>
        <v>0</v>
      </c>
      <c r="BQ67" s="22">
        <f t="shared" ca="1" si="8"/>
        <v>0</v>
      </c>
      <c r="BR67" s="22">
        <f t="shared" ca="1" si="9"/>
        <v>1</v>
      </c>
      <c r="BS67" s="22">
        <f t="shared" ca="1" si="10"/>
        <v>1</v>
      </c>
      <c r="BT67" s="22">
        <f t="shared" ca="1" si="24"/>
        <v>1</v>
      </c>
      <c r="BU67" s="22">
        <f t="shared" ca="1" si="12"/>
        <v>0</v>
      </c>
      <c r="BV67" s="22">
        <f t="shared" ca="1" si="13"/>
        <v>1</v>
      </c>
      <c r="BW67" s="22">
        <f t="shared" ca="1" si="14"/>
        <v>0</v>
      </c>
      <c r="BX67" s="22">
        <f t="shared" ca="1" si="15"/>
        <v>0</v>
      </c>
      <c r="BY67" s="71">
        <f t="shared" si="16"/>
        <v>1</v>
      </c>
      <c r="BZ67" s="71">
        <f t="shared" si="17"/>
        <v>1</v>
      </c>
      <c r="CA67" s="72">
        <f t="shared" si="18"/>
        <v>1</v>
      </c>
    </row>
    <row r="68" spans="1:79" s="22" customFormat="1" ht="39" customHeight="1" x14ac:dyDescent="0.3">
      <c r="A68" s="109">
        <v>6</v>
      </c>
      <c r="B68" s="109" t="s">
        <v>1441</v>
      </c>
      <c r="C68" s="109" t="s">
        <v>1324</v>
      </c>
      <c r="D68" s="110" t="s">
        <v>446</v>
      </c>
      <c r="E68" s="110">
        <v>44650</v>
      </c>
      <c r="F68" s="189" t="s">
        <v>211</v>
      </c>
      <c r="G68" s="169" t="s">
        <v>1031</v>
      </c>
      <c r="H68" s="135" t="s">
        <v>1043</v>
      </c>
      <c r="I68" s="135"/>
      <c r="J68" s="135"/>
      <c r="K68" s="113" t="s">
        <v>778</v>
      </c>
      <c r="L68" s="109">
        <v>0</v>
      </c>
      <c r="M68" s="114" t="s">
        <v>217</v>
      </c>
      <c r="N68" s="115" t="s">
        <v>26</v>
      </c>
      <c r="O68" s="116"/>
      <c r="P68" s="117" t="s">
        <v>2167</v>
      </c>
      <c r="Q68" s="141">
        <v>45076</v>
      </c>
      <c r="R68" s="118">
        <f t="shared" si="47"/>
        <v>45090</v>
      </c>
      <c r="S68" s="114" t="s">
        <v>31</v>
      </c>
      <c r="T68" s="353"/>
      <c r="U68" s="118"/>
      <c r="V68" s="120"/>
      <c r="W68" s="114"/>
      <c r="X68" s="109"/>
      <c r="Y68" s="109"/>
      <c r="Z68" s="115"/>
      <c r="AA68" s="115"/>
      <c r="AB68" s="109"/>
      <c r="AC68" s="110"/>
      <c r="AD68" s="110"/>
      <c r="AE68" s="110"/>
      <c r="AF68" s="110"/>
      <c r="AG68" s="110"/>
      <c r="AH68" s="115"/>
      <c r="AI68" s="110"/>
      <c r="AJ68" s="113"/>
      <c r="AK68" s="110"/>
      <c r="AL68" s="121"/>
      <c r="AM68" s="121"/>
      <c r="AN68" s="123" t="s">
        <v>2834</v>
      </c>
      <c r="AO68" s="121"/>
      <c r="AP68" s="121"/>
      <c r="AQ68" s="109"/>
      <c r="AR68" s="109"/>
      <c r="AS68" s="121"/>
      <c r="AT68" s="121"/>
      <c r="AU68" s="109" t="s">
        <v>1134</v>
      </c>
      <c r="AV68" s="110">
        <v>44960</v>
      </c>
      <c r="AW68" s="121"/>
      <c r="BJ68" s="22">
        <f t="shared" ca="1" si="23"/>
        <v>0</v>
      </c>
      <c r="BK68" s="22">
        <f t="shared" ca="1" si="2"/>
        <v>0</v>
      </c>
      <c r="BL68" s="22">
        <f t="shared" ca="1" si="3"/>
        <v>0</v>
      </c>
      <c r="BM68" s="22">
        <f t="shared" ca="1" si="4"/>
        <v>0</v>
      </c>
      <c r="BN68" s="22">
        <f t="shared" ca="1" si="5"/>
        <v>0</v>
      </c>
      <c r="BO68" s="22">
        <f t="shared" ca="1" si="6"/>
        <v>0</v>
      </c>
      <c r="BP68" s="22">
        <f t="shared" ca="1" si="7"/>
        <v>0</v>
      </c>
      <c r="BQ68" s="22">
        <f t="shared" ca="1" si="8"/>
        <v>0</v>
      </c>
      <c r="BR68" s="22">
        <f t="shared" ca="1" si="9"/>
        <v>0</v>
      </c>
      <c r="BS68" s="22">
        <f t="shared" ca="1" si="10"/>
        <v>0</v>
      </c>
      <c r="BT68" s="22">
        <f t="shared" ca="1" si="24"/>
        <v>0</v>
      </c>
      <c r="BU68" s="22">
        <f t="shared" ca="1" si="12"/>
        <v>0</v>
      </c>
      <c r="BV68" s="22">
        <f t="shared" ca="1" si="13"/>
        <v>0</v>
      </c>
      <c r="BW68" s="22">
        <f t="shared" ca="1" si="14"/>
        <v>0</v>
      </c>
      <c r="BX68" s="22">
        <f t="shared" ca="1" si="15"/>
        <v>0</v>
      </c>
      <c r="BY68" s="71">
        <f t="shared" si="16"/>
        <v>0</v>
      </c>
      <c r="BZ68" s="71">
        <f t="shared" si="17"/>
        <v>0</v>
      </c>
      <c r="CA68" s="72">
        <f t="shared" si="18"/>
        <v>0</v>
      </c>
    </row>
    <row r="69" spans="1:79" s="22" customFormat="1" ht="39" customHeight="1" x14ac:dyDescent="0.3">
      <c r="A69" s="109">
        <v>6</v>
      </c>
      <c r="B69" s="109" t="s">
        <v>1441</v>
      </c>
      <c r="C69" s="109" t="s">
        <v>1324</v>
      </c>
      <c r="D69" s="110" t="s">
        <v>446</v>
      </c>
      <c r="E69" s="110">
        <v>44650</v>
      </c>
      <c r="F69" s="189" t="s">
        <v>211</v>
      </c>
      <c r="G69" s="169" t="s">
        <v>1031</v>
      </c>
      <c r="H69" s="135" t="s">
        <v>1043</v>
      </c>
      <c r="I69" s="135"/>
      <c r="J69" s="135"/>
      <c r="K69" s="113" t="s">
        <v>443</v>
      </c>
      <c r="L69" s="109">
        <v>0</v>
      </c>
      <c r="M69" s="114" t="s">
        <v>217</v>
      </c>
      <c r="N69" s="115" t="s">
        <v>26</v>
      </c>
      <c r="O69" s="116"/>
      <c r="P69" s="117" t="s">
        <v>640</v>
      </c>
      <c r="Q69" s="141">
        <v>45181</v>
      </c>
      <c r="R69" s="118">
        <f t="shared" ref="R69" si="69">IF(AND(L69&lt;1,OR(K69&lt;1, K69="A")),Q69+14,Q69+7)</f>
        <v>45188</v>
      </c>
      <c r="S69" s="114" t="s">
        <v>31</v>
      </c>
      <c r="T69" s="353"/>
      <c r="U69" s="118"/>
      <c r="V69" s="120"/>
      <c r="W69" s="114"/>
      <c r="X69" s="109"/>
      <c r="Y69" s="109"/>
      <c r="Z69" s="115"/>
      <c r="AA69" s="115"/>
      <c r="AB69" s="109"/>
      <c r="AC69" s="110"/>
      <c r="AD69" s="110"/>
      <c r="AE69" s="110"/>
      <c r="AF69" s="110"/>
      <c r="AG69" s="110"/>
      <c r="AH69" s="115"/>
      <c r="AI69" s="110"/>
      <c r="AJ69" s="113"/>
      <c r="AK69" s="110"/>
      <c r="AL69" s="121"/>
      <c r="AM69" s="121"/>
      <c r="AN69" s="123" t="s">
        <v>2834</v>
      </c>
      <c r="AO69" s="121"/>
      <c r="AP69" s="121"/>
      <c r="AQ69" s="109"/>
      <c r="AR69" s="109"/>
      <c r="AS69" s="121"/>
      <c r="AT69" s="121"/>
      <c r="AU69" s="109" t="s">
        <v>1134</v>
      </c>
      <c r="AV69" s="110">
        <v>44960</v>
      </c>
      <c r="AW69" s="121"/>
      <c r="BJ69" s="22">
        <f t="shared" ca="1" si="23"/>
        <v>0</v>
      </c>
      <c r="BK69" s="22">
        <f t="shared" ca="1" si="2"/>
        <v>0</v>
      </c>
      <c r="BL69" s="22">
        <f t="shared" ca="1" si="3"/>
        <v>0</v>
      </c>
      <c r="BM69" s="22">
        <f t="shared" ca="1" si="4"/>
        <v>0</v>
      </c>
      <c r="BN69" s="22">
        <f t="shared" ca="1" si="5"/>
        <v>0</v>
      </c>
      <c r="BO69" s="22">
        <f t="shared" ca="1" si="6"/>
        <v>0</v>
      </c>
      <c r="BP69" s="22">
        <f t="shared" ca="1" si="7"/>
        <v>0</v>
      </c>
      <c r="BQ69" s="22">
        <f t="shared" ca="1" si="8"/>
        <v>0</v>
      </c>
      <c r="BR69" s="22">
        <f t="shared" ca="1" si="9"/>
        <v>0</v>
      </c>
      <c r="BS69" s="22">
        <f t="shared" ca="1" si="10"/>
        <v>0</v>
      </c>
      <c r="BT69" s="22">
        <f t="shared" ca="1" si="24"/>
        <v>0</v>
      </c>
      <c r="BU69" s="22">
        <f t="shared" ca="1" si="12"/>
        <v>0</v>
      </c>
      <c r="BV69" s="22">
        <f t="shared" ca="1" si="13"/>
        <v>0</v>
      </c>
      <c r="BW69" s="22">
        <f t="shared" ca="1" si="14"/>
        <v>0</v>
      </c>
      <c r="BX69" s="22">
        <f t="shared" ca="1" si="15"/>
        <v>0</v>
      </c>
      <c r="BY69" s="71">
        <f t="shared" si="16"/>
        <v>0</v>
      </c>
      <c r="BZ69" s="71">
        <f t="shared" si="17"/>
        <v>0</v>
      </c>
      <c r="CA69" s="72">
        <f t="shared" si="18"/>
        <v>0</v>
      </c>
    </row>
    <row r="70" spans="1:79" s="22" customFormat="1" ht="39" customHeight="1" x14ac:dyDescent="0.3">
      <c r="A70" s="109">
        <v>6</v>
      </c>
      <c r="B70" s="109" t="s">
        <v>1441</v>
      </c>
      <c r="C70" s="109" t="s">
        <v>1324</v>
      </c>
      <c r="D70" s="110" t="s">
        <v>446</v>
      </c>
      <c r="E70" s="110">
        <v>44650</v>
      </c>
      <c r="F70" s="189" t="s">
        <v>211</v>
      </c>
      <c r="G70" s="169" t="s">
        <v>1031</v>
      </c>
      <c r="H70" s="135" t="s">
        <v>1043</v>
      </c>
      <c r="I70" s="135"/>
      <c r="J70" s="135"/>
      <c r="K70" s="113" t="s">
        <v>572</v>
      </c>
      <c r="L70" s="109">
        <v>0</v>
      </c>
      <c r="M70" s="114" t="s">
        <v>217</v>
      </c>
      <c r="N70" s="115" t="s">
        <v>26</v>
      </c>
      <c r="O70" s="116"/>
      <c r="P70" s="117" t="s">
        <v>573</v>
      </c>
      <c r="Q70" s="141">
        <v>45215</v>
      </c>
      <c r="R70" s="118">
        <f t="shared" si="47"/>
        <v>45222</v>
      </c>
      <c r="S70" s="114" t="s">
        <v>31</v>
      </c>
      <c r="T70" s="353"/>
      <c r="U70" s="118"/>
      <c r="V70" s="120"/>
      <c r="W70" s="114"/>
      <c r="X70" s="109"/>
      <c r="Y70" s="109"/>
      <c r="Z70" s="115"/>
      <c r="AA70" s="115"/>
      <c r="AB70" s="109"/>
      <c r="AC70" s="110"/>
      <c r="AD70" s="110"/>
      <c r="AE70" s="110"/>
      <c r="AF70" s="110"/>
      <c r="AG70" s="110"/>
      <c r="AH70" s="115"/>
      <c r="AI70" s="110"/>
      <c r="AJ70" s="113"/>
      <c r="AK70" s="110"/>
      <c r="AL70" s="121"/>
      <c r="AM70" s="121"/>
      <c r="AN70" s="123" t="s">
        <v>2834</v>
      </c>
      <c r="AO70" s="121"/>
      <c r="AP70" s="121"/>
      <c r="AQ70" s="109"/>
      <c r="AR70" s="109"/>
      <c r="AS70" s="121"/>
      <c r="AT70" s="121"/>
      <c r="AU70" s="109" t="s">
        <v>1134</v>
      </c>
      <c r="AV70" s="110">
        <v>44960</v>
      </c>
      <c r="AW70" s="121"/>
      <c r="BJ70" s="22">
        <f t="shared" ca="1" si="23"/>
        <v>0</v>
      </c>
      <c r="BK70" s="22">
        <f t="shared" ca="1" si="2"/>
        <v>0</v>
      </c>
      <c r="BL70" s="22">
        <f t="shared" ca="1" si="3"/>
        <v>0</v>
      </c>
      <c r="BM70" s="22">
        <f t="shared" ca="1" si="4"/>
        <v>0</v>
      </c>
      <c r="BN70" s="22">
        <f t="shared" ca="1" si="5"/>
        <v>0</v>
      </c>
      <c r="BO70" s="22">
        <f t="shared" ca="1" si="6"/>
        <v>0</v>
      </c>
      <c r="BP70" s="22">
        <f t="shared" ca="1" si="7"/>
        <v>0</v>
      </c>
      <c r="BQ70" s="22">
        <f t="shared" ca="1" si="8"/>
        <v>0</v>
      </c>
      <c r="BR70" s="22">
        <f t="shared" ca="1" si="9"/>
        <v>0</v>
      </c>
      <c r="BS70" s="22">
        <f t="shared" ca="1" si="10"/>
        <v>0</v>
      </c>
      <c r="BT70" s="22">
        <f t="shared" ca="1" si="24"/>
        <v>0</v>
      </c>
      <c r="BU70" s="22">
        <f t="shared" ca="1" si="12"/>
        <v>0</v>
      </c>
      <c r="BV70" s="22">
        <f t="shared" ca="1" si="13"/>
        <v>0</v>
      </c>
      <c r="BW70" s="22">
        <f t="shared" ca="1" si="14"/>
        <v>0</v>
      </c>
      <c r="BX70" s="22">
        <f t="shared" ca="1" si="15"/>
        <v>0</v>
      </c>
      <c r="BY70" s="71">
        <f t="shared" si="16"/>
        <v>0</v>
      </c>
      <c r="BZ70" s="71">
        <f t="shared" si="17"/>
        <v>0</v>
      </c>
      <c r="CA70" s="72">
        <f t="shared" si="18"/>
        <v>0</v>
      </c>
    </row>
    <row r="71" spans="1:79" s="22" customFormat="1" ht="39" customHeight="1" x14ac:dyDescent="0.3">
      <c r="A71" s="109">
        <v>6</v>
      </c>
      <c r="B71" s="109" t="s">
        <v>1441</v>
      </c>
      <c r="C71" s="109" t="s">
        <v>1324</v>
      </c>
      <c r="D71" s="110" t="s">
        <v>446</v>
      </c>
      <c r="E71" s="110">
        <v>44650</v>
      </c>
      <c r="F71" s="189" t="s">
        <v>1770</v>
      </c>
      <c r="G71" s="169" t="s">
        <v>1031</v>
      </c>
      <c r="H71" s="135" t="s">
        <v>2309</v>
      </c>
      <c r="I71" s="135"/>
      <c r="J71" s="135"/>
      <c r="K71" s="113" t="s">
        <v>996</v>
      </c>
      <c r="L71" s="109">
        <v>0</v>
      </c>
      <c r="M71" s="114" t="s">
        <v>217</v>
      </c>
      <c r="N71" s="115" t="s">
        <v>26</v>
      </c>
      <c r="O71" s="116">
        <v>45337</v>
      </c>
      <c r="P71" s="117" t="s">
        <v>1769</v>
      </c>
      <c r="Q71" s="141">
        <v>45317</v>
      </c>
      <c r="R71" s="118">
        <f t="shared" ref="R71:R76" si="70">IF(AND(L71&lt;1,OR(K71&lt;1, K71="A")),Q71+14,Q71+7)</f>
        <v>45324</v>
      </c>
      <c r="S71" s="114" t="s">
        <v>31</v>
      </c>
      <c r="T71" s="353"/>
      <c r="U71" s="118"/>
      <c r="V71" s="120"/>
      <c r="W71" s="114"/>
      <c r="X71" s="109"/>
      <c r="Y71" s="109"/>
      <c r="Z71" s="115"/>
      <c r="AA71" s="115"/>
      <c r="AB71" s="109"/>
      <c r="AC71" s="110"/>
      <c r="AD71" s="110"/>
      <c r="AE71" s="110"/>
      <c r="AF71" s="110"/>
      <c r="AG71" s="110"/>
      <c r="AH71" s="115"/>
      <c r="AI71" s="110"/>
      <c r="AJ71" s="113"/>
      <c r="AK71" s="110"/>
      <c r="AL71" s="121"/>
      <c r="AM71" s="121"/>
      <c r="AN71" s="121"/>
      <c r="AO71" s="121"/>
      <c r="AP71" s="121"/>
      <c r="AQ71" s="109"/>
      <c r="AR71" s="109"/>
      <c r="AS71" s="121"/>
      <c r="AT71" s="121"/>
      <c r="AU71" s="109" t="s">
        <v>1134</v>
      </c>
      <c r="AV71" s="110">
        <v>44960</v>
      </c>
      <c r="AW71" s="121"/>
      <c r="BJ71" s="22">
        <f t="shared" ca="1" si="23"/>
        <v>0</v>
      </c>
      <c r="BK71" s="22">
        <f t="shared" ca="1" si="2"/>
        <v>0</v>
      </c>
      <c r="BL71" s="22">
        <f t="shared" ca="1" si="3"/>
        <v>0</v>
      </c>
      <c r="BM71" s="22">
        <f t="shared" ca="1" si="4"/>
        <v>0</v>
      </c>
      <c r="BN71" s="22">
        <f t="shared" ca="1" si="5"/>
        <v>0</v>
      </c>
      <c r="BO71" s="22">
        <f t="shared" ca="1" si="6"/>
        <v>0</v>
      </c>
      <c r="BP71" s="22">
        <f t="shared" ca="1" si="7"/>
        <v>0</v>
      </c>
      <c r="BQ71" s="22">
        <f t="shared" ca="1" si="8"/>
        <v>0</v>
      </c>
      <c r="BR71" s="22">
        <f t="shared" ca="1" si="9"/>
        <v>0</v>
      </c>
      <c r="BS71" s="22">
        <f t="shared" ca="1" si="10"/>
        <v>0</v>
      </c>
      <c r="BT71" s="22">
        <f t="shared" ca="1" si="24"/>
        <v>0</v>
      </c>
      <c r="BU71" s="22">
        <f t="shared" ca="1" si="12"/>
        <v>0</v>
      </c>
      <c r="BV71" s="22">
        <f t="shared" ca="1" si="13"/>
        <v>0</v>
      </c>
      <c r="BW71" s="22">
        <f t="shared" ca="1" si="14"/>
        <v>0</v>
      </c>
      <c r="BX71" s="22">
        <f t="shared" ca="1" si="15"/>
        <v>0</v>
      </c>
      <c r="BY71" s="22">
        <f t="shared" si="16"/>
        <v>0</v>
      </c>
      <c r="BZ71" s="22">
        <f t="shared" si="17"/>
        <v>0</v>
      </c>
      <c r="CA71" s="22">
        <f t="shared" si="18"/>
        <v>0</v>
      </c>
    </row>
    <row r="72" spans="1:79" s="22" customFormat="1" ht="39" customHeight="1" x14ac:dyDescent="0.3">
      <c r="A72" s="109">
        <v>6</v>
      </c>
      <c r="B72" s="109" t="s">
        <v>1441</v>
      </c>
      <c r="C72" s="109" t="s">
        <v>1324</v>
      </c>
      <c r="D72" s="110" t="s">
        <v>446</v>
      </c>
      <c r="E72" s="110">
        <v>44650</v>
      </c>
      <c r="F72" s="189" t="s">
        <v>1770</v>
      </c>
      <c r="G72" s="169" t="s">
        <v>1031</v>
      </c>
      <c r="H72" s="135" t="s">
        <v>2309</v>
      </c>
      <c r="I72" s="135"/>
      <c r="J72" s="135"/>
      <c r="K72" s="113" t="s">
        <v>1010</v>
      </c>
      <c r="L72" s="109">
        <v>0</v>
      </c>
      <c r="M72" s="114" t="s">
        <v>217</v>
      </c>
      <c r="N72" s="115" t="s">
        <v>26</v>
      </c>
      <c r="O72" s="116">
        <v>45380</v>
      </c>
      <c r="P72" s="117" t="s">
        <v>2310</v>
      </c>
      <c r="Q72" s="141">
        <v>45369</v>
      </c>
      <c r="R72" s="118">
        <f t="shared" ref="R72" si="71">IF(AND(L72&lt;1,OR(K72&lt;1, K72="A")),Q72+14,Q72+7)</f>
        <v>45376</v>
      </c>
      <c r="S72" s="114" t="s">
        <v>31</v>
      </c>
      <c r="T72" s="353"/>
      <c r="U72" s="118"/>
      <c r="V72" s="120"/>
      <c r="W72" s="114"/>
      <c r="X72" s="109"/>
      <c r="Y72" s="109"/>
      <c r="Z72" s="115"/>
      <c r="AA72" s="115"/>
      <c r="AB72" s="109"/>
      <c r="AC72" s="110"/>
      <c r="AD72" s="110"/>
      <c r="AE72" s="110"/>
      <c r="AF72" s="110"/>
      <c r="AG72" s="110"/>
      <c r="AH72" s="115"/>
      <c r="AI72" s="110"/>
      <c r="AJ72" s="113"/>
      <c r="AK72" s="110"/>
      <c r="AL72" s="121"/>
      <c r="AM72" s="121"/>
      <c r="AN72" s="121"/>
      <c r="AO72" s="121"/>
      <c r="AP72" s="121"/>
      <c r="AQ72" s="109"/>
      <c r="AR72" s="109"/>
      <c r="AS72" s="121"/>
      <c r="AT72" s="121"/>
      <c r="AU72" s="109" t="s">
        <v>1134</v>
      </c>
      <c r="AV72" s="110">
        <v>44960</v>
      </c>
      <c r="AW72" s="121"/>
      <c r="BJ72" s="22">
        <f t="shared" ca="1" si="23"/>
        <v>0</v>
      </c>
      <c r="BK72" s="22">
        <f t="shared" ca="1" si="2"/>
        <v>0</v>
      </c>
      <c r="BL72" s="22">
        <f t="shared" ca="1" si="3"/>
        <v>0</v>
      </c>
      <c r="BM72" s="22">
        <f t="shared" ca="1" si="4"/>
        <v>0</v>
      </c>
      <c r="BN72" s="22">
        <f t="shared" ca="1" si="5"/>
        <v>0</v>
      </c>
      <c r="BO72" s="22">
        <f t="shared" ca="1" si="6"/>
        <v>0</v>
      </c>
      <c r="BP72" s="22">
        <f t="shared" ca="1" si="7"/>
        <v>0</v>
      </c>
      <c r="BQ72" s="22">
        <f t="shared" ca="1" si="8"/>
        <v>0</v>
      </c>
      <c r="BR72" s="22">
        <f t="shared" ca="1" si="9"/>
        <v>0</v>
      </c>
      <c r="BS72" s="22">
        <f t="shared" ca="1" si="10"/>
        <v>0</v>
      </c>
      <c r="BT72" s="22">
        <f t="shared" ca="1" si="24"/>
        <v>0</v>
      </c>
      <c r="BU72" s="22">
        <f t="shared" ca="1" si="12"/>
        <v>0</v>
      </c>
      <c r="BV72" s="22">
        <f t="shared" ca="1" si="13"/>
        <v>0</v>
      </c>
      <c r="BW72" s="22">
        <f t="shared" ca="1" si="14"/>
        <v>0</v>
      </c>
      <c r="BX72" s="22">
        <f t="shared" ca="1" si="15"/>
        <v>0</v>
      </c>
      <c r="BY72" s="22">
        <f t="shared" si="16"/>
        <v>0</v>
      </c>
      <c r="BZ72" s="22">
        <f t="shared" si="17"/>
        <v>0</v>
      </c>
      <c r="CA72" s="22">
        <f t="shared" si="18"/>
        <v>0</v>
      </c>
    </row>
    <row r="73" spans="1:79" ht="39" customHeight="1" x14ac:dyDescent="0.3">
      <c r="A73" s="4">
        <v>6</v>
      </c>
      <c r="B73" s="4" t="s">
        <v>1441</v>
      </c>
      <c r="C73" s="4" t="s">
        <v>1324</v>
      </c>
      <c r="D73" s="139" t="s">
        <v>445</v>
      </c>
      <c r="E73" s="13">
        <v>44650</v>
      </c>
      <c r="F73" s="122" t="s">
        <v>1770</v>
      </c>
      <c r="G73" s="16" t="s">
        <v>1031</v>
      </c>
      <c r="H73" s="130" t="s">
        <v>2309</v>
      </c>
      <c r="I73" s="130"/>
      <c r="J73" s="130"/>
      <c r="K73" s="7">
        <v>0</v>
      </c>
      <c r="L73" s="4">
        <v>0</v>
      </c>
      <c r="M73" s="3" t="s">
        <v>217</v>
      </c>
      <c r="N73" s="45" t="s">
        <v>1055</v>
      </c>
      <c r="O73" s="76">
        <v>45380</v>
      </c>
      <c r="P73" s="78" t="s">
        <v>2356</v>
      </c>
      <c r="Q73" s="142">
        <v>45387</v>
      </c>
      <c r="R73" s="9">
        <f t="shared" ref="R73" si="72">IF(AND(L73&lt;1,OR(K73&lt;1, K73="A")),Q73+14,Q73+7)</f>
        <v>45401</v>
      </c>
      <c r="S73" s="3" t="s">
        <v>30</v>
      </c>
      <c r="T73" s="354" t="s">
        <v>2742</v>
      </c>
      <c r="U73" s="259">
        <v>45400</v>
      </c>
      <c r="V73" s="208" t="s">
        <v>3592</v>
      </c>
      <c r="W73" s="3" t="s">
        <v>1603</v>
      </c>
      <c r="X73" s="5">
        <v>0</v>
      </c>
      <c r="Y73" s="332">
        <v>0</v>
      </c>
      <c r="Z73" s="188" t="s">
        <v>27</v>
      </c>
      <c r="AA73" s="21">
        <v>45595</v>
      </c>
      <c r="AB73" s="5"/>
      <c r="AC73" s="21"/>
      <c r="AD73" s="21">
        <v>45533</v>
      </c>
      <c r="AE73" s="9">
        <f t="shared" ref="AE73" si="73">IF(AND(Y73&lt;1,OR(X73&lt;1, X73="A")),AD73+14,AD73+7)</f>
        <v>45547</v>
      </c>
      <c r="AF73" s="13" t="s">
        <v>446</v>
      </c>
      <c r="AG73" s="27"/>
      <c r="AH73" s="34"/>
      <c r="AI73" s="27"/>
      <c r="AJ73" s="41"/>
      <c r="AK73" s="21"/>
      <c r="AL73" s="6"/>
      <c r="AM73" s="6"/>
      <c r="AN73" s="6"/>
      <c r="AO73" s="6"/>
      <c r="AP73" s="6"/>
      <c r="AQ73" s="5"/>
      <c r="AR73" s="5"/>
      <c r="AS73" s="6"/>
      <c r="AT73" s="6"/>
      <c r="AU73" s="94" t="s">
        <v>1134</v>
      </c>
      <c r="AV73" s="95">
        <v>44960</v>
      </c>
      <c r="AW73" s="6"/>
      <c r="BJ73" s="22">
        <f t="shared" ca="1" si="23"/>
        <v>1</v>
      </c>
      <c r="BK73" s="22">
        <f t="shared" ca="1" si="2"/>
        <v>1</v>
      </c>
      <c r="BL73" s="22">
        <f t="shared" ca="1" si="3"/>
        <v>0</v>
      </c>
      <c r="BM73" s="22">
        <f t="shared" ca="1" si="4"/>
        <v>0</v>
      </c>
      <c r="BN73" s="22">
        <f t="shared" ca="1" si="5"/>
        <v>0</v>
      </c>
      <c r="BO73" s="22">
        <f t="shared" ca="1" si="6"/>
        <v>0</v>
      </c>
      <c r="BP73" s="22">
        <f t="shared" ca="1" si="7"/>
        <v>0</v>
      </c>
      <c r="BQ73" s="22">
        <f t="shared" ca="1" si="8"/>
        <v>0</v>
      </c>
      <c r="BR73" s="22">
        <f t="shared" ca="1" si="9"/>
        <v>1</v>
      </c>
      <c r="BS73" s="22">
        <f t="shared" ca="1" si="10"/>
        <v>1</v>
      </c>
      <c r="BT73" s="22">
        <f t="shared" ca="1" si="24"/>
        <v>1</v>
      </c>
      <c r="BU73" s="22">
        <f t="shared" ca="1" si="12"/>
        <v>0</v>
      </c>
      <c r="BV73" s="22">
        <f t="shared" ca="1" si="13"/>
        <v>0</v>
      </c>
      <c r="BW73" s="22">
        <f t="shared" ca="1" si="14"/>
        <v>1</v>
      </c>
      <c r="BX73" s="22">
        <f t="shared" ca="1" si="15"/>
        <v>0</v>
      </c>
      <c r="BY73" s="71">
        <f t="shared" si="16"/>
        <v>1</v>
      </c>
      <c r="BZ73" s="71">
        <f t="shared" si="17"/>
        <v>1</v>
      </c>
      <c r="CA73" s="72">
        <f t="shared" si="18"/>
        <v>1</v>
      </c>
    </row>
    <row r="74" spans="1:79" ht="29.1" customHeight="1" x14ac:dyDescent="0.3">
      <c r="A74" s="4">
        <v>6</v>
      </c>
      <c r="B74" s="4" t="s">
        <v>1441</v>
      </c>
      <c r="C74" s="4" t="s">
        <v>1324</v>
      </c>
      <c r="D74" s="140" t="s">
        <v>446</v>
      </c>
      <c r="E74" s="13">
        <v>44650</v>
      </c>
      <c r="F74" s="122" t="s">
        <v>3707</v>
      </c>
      <c r="G74" s="16" t="s">
        <v>1031</v>
      </c>
      <c r="H74" s="130" t="s">
        <v>3708</v>
      </c>
      <c r="I74" s="130"/>
      <c r="J74" s="130"/>
      <c r="K74" s="7" t="s">
        <v>778</v>
      </c>
      <c r="L74" s="4">
        <v>0</v>
      </c>
      <c r="M74" s="3" t="s">
        <v>3709</v>
      </c>
      <c r="N74" s="188" t="s">
        <v>27</v>
      </c>
      <c r="O74" s="76">
        <v>45707</v>
      </c>
      <c r="P74" s="78" t="s">
        <v>3710</v>
      </c>
      <c r="Q74" s="142">
        <v>45706</v>
      </c>
      <c r="R74" s="9">
        <f>IF(AND(L74&lt;1,OR(K74&lt;1, K74="A")),Q74+14,Q74+7)</f>
        <v>45720</v>
      </c>
      <c r="S74" s="3" t="s">
        <v>31</v>
      </c>
      <c r="T74" s="355"/>
      <c r="U74" s="9"/>
      <c r="V74" s="20" t="s">
        <v>3711</v>
      </c>
      <c r="W74" s="3" t="s">
        <v>3545</v>
      </c>
      <c r="X74" s="5"/>
      <c r="Y74" s="332"/>
      <c r="Z74" s="47" t="s">
        <v>1337</v>
      </c>
      <c r="AA74" s="8"/>
      <c r="AB74" s="5"/>
      <c r="AC74" s="21"/>
      <c r="AD74" s="21"/>
      <c r="AE74" s="21"/>
      <c r="AF74" s="13"/>
      <c r="AG74" s="27"/>
      <c r="AH74" s="34"/>
      <c r="AI74" s="27"/>
      <c r="AJ74" s="41"/>
      <c r="AK74" s="21"/>
      <c r="AL74" s="6"/>
      <c r="AM74" s="6"/>
      <c r="AN74" s="87"/>
      <c r="AO74" s="6"/>
      <c r="AP74" s="6"/>
      <c r="AQ74" s="5"/>
      <c r="AR74" s="5"/>
      <c r="AS74" s="6"/>
      <c r="AT74" s="6"/>
      <c r="AU74" s="94" t="s">
        <v>1134</v>
      </c>
      <c r="AV74" s="95">
        <v>44960</v>
      </c>
      <c r="AW74" s="6"/>
      <c r="BJ74" s="22">
        <f t="shared" ca="1" si="23"/>
        <v>1</v>
      </c>
      <c r="BK74" s="22">
        <f t="shared" ca="1" si="2"/>
        <v>1</v>
      </c>
      <c r="BL74" s="22">
        <f t="shared" ca="1" si="3"/>
        <v>0</v>
      </c>
      <c r="BM74" s="22">
        <f t="shared" ca="1" si="4"/>
        <v>0</v>
      </c>
      <c r="BN74" s="22">
        <f t="shared" ca="1" si="5"/>
        <v>0</v>
      </c>
      <c r="BO74" s="22">
        <f t="shared" ca="1" si="6"/>
        <v>1</v>
      </c>
      <c r="BP74" s="22">
        <f t="shared" ca="1" si="7"/>
        <v>0</v>
      </c>
      <c r="BQ74" s="22">
        <f t="shared" ca="1" si="8"/>
        <v>1</v>
      </c>
      <c r="BR74" s="22">
        <f t="shared" ca="1" si="9"/>
        <v>0</v>
      </c>
      <c r="BS74" s="22">
        <f t="shared" ca="1" si="10"/>
        <v>0</v>
      </c>
      <c r="BT74" s="22">
        <f t="shared" ca="1" si="24"/>
        <v>1</v>
      </c>
      <c r="BU74" s="22">
        <f t="shared" ca="1" si="12"/>
        <v>1</v>
      </c>
      <c r="BV74" s="22">
        <f t="shared" ca="1" si="13"/>
        <v>0</v>
      </c>
      <c r="BW74" s="22">
        <f t="shared" ca="1" si="14"/>
        <v>0</v>
      </c>
      <c r="BX74" s="22">
        <f t="shared" ca="1" si="15"/>
        <v>0</v>
      </c>
      <c r="BY74" s="71">
        <f t="shared" ref="BY74:BY75" si="74">IF(OR($N74="аннулирован", $N74=""),0,1)</f>
        <v>1</v>
      </c>
      <c r="BZ74" s="71">
        <f t="shared" si="17"/>
        <v>1</v>
      </c>
      <c r="CA74" s="72">
        <f t="shared" ref="CA74:CA75" si="75">IF(OR($Z74="аннулирован", $Z74=""),0,1)</f>
        <v>1</v>
      </c>
    </row>
    <row r="75" spans="1:79" ht="29.1" customHeight="1" x14ac:dyDescent="0.3">
      <c r="A75" s="4">
        <v>6</v>
      </c>
      <c r="B75" s="4" t="s">
        <v>1441</v>
      </c>
      <c r="C75" s="4" t="s">
        <v>1324</v>
      </c>
      <c r="D75" s="140" t="s">
        <v>446</v>
      </c>
      <c r="E75" s="13">
        <v>44650</v>
      </c>
      <c r="F75" s="122" t="s">
        <v>3540</v>
      </c>
      <c r="G75" s="16" t="s">
        <v>1031</v>
      </c>
      <c r="H75" s="130" t="s">
        <v>3541</v>
      </c>
      <c r="I75" s="130"/>
      <c r="J75" s="130"/>
      <c r="K75" s="7" t="s">
        <v>778</v>
      </c>
      <c r="L75" s="4">
        <v>0</v>
      </c>
      <c r="M75" s="3" t="s">
        <v>3542</v>
      </c>
      <c r="N75" s="45" t="s">
        <v>1055</v>
      </c>
      <c r="O75" s="76">
        <v>45695</v>
      </c>
      <c r="P75" s="78" t="s">
        <v>3543</v>
      </c>
      <c r="Q75" s="142">
        <v>45642</v>
      </c>
      <c r="R75" s="9">
        <f>IF(AND(L75&lt;1,OR(K75&lt;1, K75="A")),Q75+14,Q75+7)</f>
        <v>45656</v>
      </c>
      <c r="S75" s="3" t="s">
        <v>31</v>
      </c>
      <c r="T75" s="355"/>
      <c r="U75" s="9"/>
      <c r="V75" s="20" t="s">
        <v>3544</v>
      </c>
      <c r="W75" s="3" t="s">
        <v>3545</v>
      </c>
      <c r="X75" s="5"/>
      <c r="Y75" s="332"/>
      <c r="Z75" s="47" t="s">
        <v>1337</v>
      </c>
      <c r="AA75" s="8"/>
      <c r="AB75" s="5"/>
      <c r="AC75" s="21"/>
      <c r="AD75" s="21"/>
      <c r="AE75" s="21"/>
      <c r="AF75" s="13"/>
      <c r="AG75" s="27"/>
      <c r="AH75" s="34"/>
      <c r="AI75" s="27"/>
      <c r="AJ75" s="41"/>
      <c r="AK75" s="21"/>
      <c r="AL75" s="6"/>
      <c r="AM75" s="6"/>
      <c r="AN75" s="87"/>
      <c r="AO75" s="6"/>
      <c r="AP75" s="6"/>
      <c r="AQ75" s="5"/>
      <c r="AR75" s="5"/>
      <c r="AS75" s="6"/>
      <c r="AT75" s="6"/>
      <c r="AU75" s="94" t="s">
        <v>1134</v>
      </c>
      <c r="AV75" s="95">
        <v>44960</v>
      </c>
      <c r="AW75" s="6"/>
      <c r="BJ75" s="22">
        <f t="shared" ca="1" si="23"/>
        <v>1</v>
      </c>
      <c r="BK75" s="22">
        <f t="shared" ca="1" si="2"/>
        <v>1</v>
      </c>
      <c r="BL75" s="22">
        <f t="shared" ca="1" si="3"/>
        <v>0</v>
      </c>
      <c r="BM75" s="22">
        <f t="shared" ca="1" si="4"/>
        <v>0</v>
      </c>
      <c r="BN75" s="22">
        <f t="shared" ca="1" si="5"/>
        <v>0</v>
      </c>
      <c r="BO75" s="22">
        <f t="shared" ca="1" si="6"/>
        <v>0</v>
      </c>
      <c r="BP75" s="22">
        <f t="shared" ca="1" si="7"/>
        <v>0</v>
      </c>
      <c r="BQ75" s="22">
        <f t="shared" ca="1" si="8"/>
        <v>0</v>
      </c>
      <c r="BR75" s="22">
        <f t="shared" ca="1" si="9"/>
        <v>1</v>
      </c>
      <c r="BS75" s="22">
        <f t="shared" ca="1" si="10"/>
        <v>1</v>
      </c>
      <c r="BT75" s="22">
        <f t="shared" ca="1" si="24"/>
        <v>1</v>
      </c>
      <c r="BU75" s="22">
        <f t="shared" ca="1" si="12"/>
        <v>1</v>
      </c>
      <c r="BV75" s="22">
        <f t="shared" ca="1" si="13"/>
        <v>0</v>
      </c>
      <c r="BW75" s="22">
        <f t="shared" ca="1" si="14"/>
        <v>0</v>
      </c>
      <c r="BX75" s="22">
        <f t="shared" ca="1" si="15"/>
        <v>0</v>
      </c>
      <c r="BY75" s="71">
        <f t="shared" si="74"/>
        <v>1</v>
      </c>
      <c r="BZ75" s="71">
        <f t="shared" si="17"/>
        <v>1</v>
      </c>
      <c r="CA75" s="72">
        <f t="shared" si="75"/>
        <v>1</v>
      </c>
    </row>
    <row r="76" spans="1:79" s="22" customFormat="1" ht="29.1" customHeight="1" x14ac:dyDescent="0.3">
      <c r="A76" s="109">
        <v>6</v>
      </c>
      <c r="B76" s="109" t="s">
        <v>1441</v>
      </c>
      <c r="C76" s="109" t="s">
        <v>1325</v>
      </c>
      <c r="D76" s="110" t="s">
        <v>446</v>
      </c>
      <c r="E76" s="110">
        <v>44650</v>
      </c>
      <c r="F76" s="189" t="s">
        <v>212</v>
      </c>
      <c r="G76" s="169" t="s">
        <v>1031</v>
      </c>
      <c r="H76" s="135" t="s">
        <v>1044</v>
      </c>
      <c r="I76" s="135"/>
      <c r="J76" s="135"/>
      <c r="K76" s="113" t="s">
        <v>778</v>
      </c>
      <c r="L76" s="109">
        <v>0</v>
      </c>
      <c r="M76" s="114" t="s">
        <v>218</v>
      </c>
      <c r="N76" s="115" t="s">
        <v>26</v>
      </c>
      <c r="O76" s="116"/>
      <c r="P76" s="117" t="s">
        <v>2284</v>
      </c>
      <c r="Q76" s="141">
        <v>45049</v>
      </c>
      <c r="R76" s="118">
        <f t="shared" si="70"/>
        <v>45063</v>
      </c>
      <c r="S76" s="114" t="s">
        <v>31</v>
      </c>
      <c r="T76" s="353"/>
      <c r="U76" s="118"/>
      <c r="V76" s="120"/>
      <c r="W76" s="114"/>
      <c r="X76" s="109"/>
      <c r="Y76" s="109"/>
      <c r="Z76" s="115"/>
      <c r="AA76" s="115"/>
      <c r="AB76" s="109"/>
      <c r="AC76" s="110"/>
      <c r="AD76" s="110"/>
      <c r="AE76" s="110"/>
      <c r="AF76" s="110"/>
      <c r="AG76" s="110"/>
      <c r="AH76" s="115"/>
      <c r="AI76" s="110"/>
      <c r="AJ76" s="113"/>
      <c r="AK76" s="110"/>
      <c r="AL76" s="121"/>
      <c r="AM76" s="121"/>
      <c r="AN76" s="123" t="s">
        <v>2834</v>
      </c>
      <c r="AO76" s="121"/>
      <c r="AP76" s="121"/>
      <c r="AQ76" s="109"/>
      <c r="AR76" s="109"/>
      <c r="AS76" s="121"/>
      <c r="AT76" s="121"/>
      <c r="AU76" s="109" t="s">
        <v>1134</v>
      </c>
      <c r="AV76" s="110">
        <v>44960</v>
      </c>
      <c r="AW76" s="121"/>
      <c r="BJ76" s="22">
        <f t="shared" ca="1" si="23"/>
        <v>0</v>
      </c>
      <c r="BK76" s="22">
        <f t="shared" ca="1" si="2"/>
        <v>0</v>
      </c>
      <c r="BL76" s="22">
        <f t="shared" ca="1" si="3"/>
        <v>0</v>
      </c>
      <c r="BM76" s="22">
        <f t="shared" ca="1" si="4"/>
        <v>0</v>
      </c>
      <c r="BN76" s="22">
        <f t="shared" ca="1" si="5"/>
        <v>0</v>
      </c>
      <c r="BO76" s="22">
        <f t="shared" ca="1" si="6"/>
        <v>0</v>
      </c>
      <c r="BP76" s="22">
        <f t="shared" ca="1" si="7"/>
        <v>0</v>
      </c>
      <c r="BQ76" s="22">
        <f t="shared" ca="1" si="8"/>
        <v>0</v>
      </c>
      <c r="BR76" s="22">
        <f t="shared" ca="1" si="9"/>
        <v>0</v>
      </c>
      <c r="BS76" s="22">
        <f t="shared" ca="1" si="10"/>
        <v>0</v>
      </c>
      <c r="BT76" s="22">
        <f t="shared" ca="1" si="24"/>
        <v>0</v>
      </c>
      <c r="BU76" s="22">
        <f t="shared" ca="1" si="12"/>
        <v>0</v>
      </c>
      <c r="BV76" s="22">
        <f t="shared" ca="1" si="13"/>
        <v>0</v>
      </c>
      <c r="BW76" s="22">
        <f t="shared" ca="1" si="14"/>
        <v>0</v>
      </c>
      <c r="BX76" s="22">
        <f t="shared" ca="1" si="15"/>
        <v>0</v>
      </c>
      <c r="BY76" s="71">
        <f t="shared" si="16"/>
        <v>0</v>
      </c>
      <c r="BZ76" s="71">
        <f t="shared" si="17"/>
        <v>0</v>
      </c>
      <c r="CA76" s="72">
        <f t="shared" si="18"/>
        <v>0</v>
      </c>
    </row>
    <row r="77" spans="1:79" s="22" customFormat="1" ht="29.1" customHeight="1" x14ac:dyDescent="0.3">
      <c r="A77" s="109">
        <v>6</v>
      </c>
      <c r="B77" s="109" t="s">
        <v>1441</v>
      </c>
      <c r="C77" s="109" t="s">
        <v>1325</v>
      </c>
      <c r="D77" s="110" t="s">
        <v>446</v>
      </c>
      <c r="E77" s="110">
        <v>44650</v>
      </c>
      <c r="F77" s="189" t="s">
        <v>212</v>
      </c>
      <c r="G77" s="169" t="s">
        <v>1031</v>
      </c>
      <c r="H77" s="135" t="s">
        <v>1044</v>
      </c>
      <c r="I77" s="135"/>
      <c r="J77" s="135"/>
      <c r="K77" s="113" t="s">
        <v>443</v>
      </c>
      <c r="L77" s="109">
        <v>0</v>
      </c>
      <c r="M77" s="114" t="s">
        <v>218</v>
      </c>
      <c r="N77" s="115" t="s">
        <v>26</v>
      </c>
      <c r="O77" s="116"/>
      <c r="P77" s="117" t="s">
        <v>567</v>
      </c>
      <c r="Q77" s="141">
        <v>45107</v>
      </c>
      <c r="R77" s="118">
        <f t="shared" si="39"/>
        <v>45114</v>
      </c>
      <c r="S77" s="114" t="s">
        <v>31</v>
      </c>
      <c r="T77" s="353"/>
      <c r="U77" s="118"/>
      <c r="V77" s="120"/>
      <c r="W77" s="114"/>
      <c r="X77" s="109"/>
      <c r="Y77" s="109"/>
      <c r="Z77" s="115"/>
      <c r="AA77" s="115"/>
      <c r="AB77" s="109"/>
      <c r="AC77" s="110"/>
      <c r="AD77" s="110"/>
      <c r="AE77" s="110"/>
      <c r="AF77" s="110"/>
      <c r="AG77" s="110"/>
      <c r="AH77" s="115"/>
      <c r="AI77" s="110"/>
      <c r="AJ77" s="113"/>
      <c r="AK77" s="110"/>
      <c r="AL77" s="121"/>
      <c r="AM77" s="121"/>
      <c r="AN77" s="123" t="s">
        <v>2834</v>
      </c>
      <c r="AO77" s="121"/>
      <c r="AP77" s="121"/>
      <c r="AQ77" s="109"/>
      <c r="AR77" s="109"/>
      <c r="AS77" s="121"/>
      <c r="AT77" s="121"/>
      <c r="AU77" s="109" t="s">
        <v>1134</v>
      </c>
      <c r="AV77" s="110">
        <v>44960</v>
      </c>
      <c r="AW77" s="121"/>
      <c r="BJ77" s="22">
        <f t="shared" ca="1" si="23"/>
        <v>0</v>
      </c>
      <c r="BK77" s="22">
        <f t="shared" ca="1" si="2"/>
        <v>0</v>
      </c>
      <c r="BL77" s="22">
        <f t="shared" ca="1" si="3"/>
        <v>0</v>
      </c>
      <c r="BM77" s="22">
        <f t="shared" ca="1" si="4"/>
        <v>0</v>
      </c>
      <c r="BN77" s="22">
        <f t="shared" ca="1" si="5"/>
        <v>0</v>
      </c>
      <c r="BO77" s="22">
        <f t="shared" ca="1" si="6"/>
        <v>0</v>
      </c>
      <c r="BP77" s="22">
        <f t="shared" ca="1" si="7"/>
        <v>0</v>
      </c>
      <c r="BQ77" s="22">
        <f t="shared" ca="1" si="8"/>
        <v>0</v>
      </c>
      <c r="BR77" s="22">
        <f t="shared" ca="1" si="9"/>
        <v>0</v>
      </c>
      <c r="BS77" s="22">
        <f t="shared" ca="1" si="10"/>
        <v>0</v>
      </c>
      <c r="BT77" s="22">
        <f t="shared" ca="1" si="24"/>
        <v>0</v>
      </c>
      <c r="BU77" s="22">
        <f t="shared" ca="1" si="12"/>
        <v>0</v>
      </c>
      <c r="BV77" s="22">
        <f t="shared" ca="1" si="13"/>
        <v>0</v>
      </c>
      <c r="BW77" s="22">
        <f t="shared" ca="1" si="14"/>
        <v>0</v>
      </c>
      <c r="BX77" s="22">
        <f t="shared" ca="1" si="15"/>
        <v>0</v>
      </c>
      <c r="BY77" s="71">
        <f t="shared" si="16"/>
        <v>0</v>
      </c>
      <c r="BZ77" s="71">
        <f t="shared" si="17"/>
        <v>0</v>
      </c>
      <c r="CA77" s="72">
        <f t="shared" si="18"/>
        <v>0</v>
      </c>
    </row>
    <row r="78" spans="1:79" s="22" customFormat="1" ht="29.1" customHeight="1" x14ac:dyDescent="0.3">
      <c r="A78" s="109">
        <v>6</v>
      </c>
      <c r="B78" s="109" t="s">
        <v>1441</v>
      </c>
      <c r="C78" s="109" t="s">
        <v>1325</v>
      </c>
      <c r="D78" s="110" t="s">
        <v>446</v>
      </c>
      <c r="E78" s="110">
        <v>44650</v>
      </c>
      <c r="F78" s="189" t="s">
        <v>212</v>
      </c>
      <c r="G78" s="169" t="s">
        <v>1031</v>
      </c>
      <c r="H78" s="135" t="s">
        <v>1044</v>
      </c>
      <c r="I78" s="135"/>
      <c r="J78" s="135"/>
      <c r="K78" s="113" t="s">
        <v>613</v>
      </c>
      <c r="L78" s="109">
        <v>0</v>
      </c>
      <c r="M78" s="114" t="s">
        <v>218</v>
      </c>
      <c r="N78" s="115" t="s">
        <v>26</v>
      </c>
      <c r="O78" s="116">
        <v>45274</v>
      </c>
      <c r="P78" s="117" t="s">
        <v>1438</v>
      </c>
      <c r="Q78" s="141">
        <v>45265</v>
      </c>
      <c r="R78" s="118">
        <f>IF(AND(L78&lt;1,OR(K78&lt;1, K78="A")),Q78+14,Q78+7)</f>
        <v>45272</v>
      </c>
      <c r="S78" s="114" t="s">
        <v>31</v>
      </c>
      <c r="T78" s="353"/>
      <c r="U78" s="118"/>
      <c r="V78" s="120"/>
      <c r="W78" s="114"/>
      <c r="X78" s="109"/>
      <c r="Y78" s="109"/>
      <c r="Z78" s="115"/>
      <c r="AA78" s="115"/>
      <c r="AB78" s="109"/>
      <c r="AC78" s="110"/>
      <c r="AD78" s="110"/>
      <c r="AE78" s="110"/>
      <c r="AF78" s="110"/>
      <c r="AG78" s="110"/>
      <c r="AH78" s="115"/>
      <c r="AI78" s="110"/>
      <c r="AJ78" s="113"/>
      <c r="AK78" s="110"/>
      <c r="AL78" s="121"/>
      <c r="AM78" s="121"/>
      <c r="AN78" s="123" t="s">
        <v>2861</v>
      </c>
      <c r="AO78" s="121"/>
      <c r="AP78" s="121"/>
      <c r="AQ78" s="109"/>
      <c r="AR78" s="109"/>
      <c r="AS78" s="121"/>
      <c r="AT78" s="121"/>
      <c r="AU78" s="109" t="s">
        <v>1134</v>
      </c>
      <c r="AV78" s="110">
        <v>44960</v>
      </c>
      <c r="AW78" s="121"/>
      <c r="BJ78" s="22">
        <f t="shared" ca="1" si="23"/>
        <v>0</v>
      </c>
      <c r="BK78" s="22">
        <f t="shared" ca="1" si="2"/>
        <v>0</v>
      </c>
      <c r="BL78" s="22">
        <f t="shared" ca="1" si="3"/>
        <v>0</v>
      </c>
      <c r="BM78" s="22">
        <f t="shared" ca="1" si="4"/>
        <v>0</v>
      </c>
      <c r="BN78" s="22">
        <f t="shared" ca="1" si="5"/>
        <v>0</v>
      </c>
      <c r="BO78" s="22">
        <f t="shared" ca="1" si="6"/>
        <v>0</v>
      </c>
      <c r="BP78" s="22">
        <f t="shared" ca="1" si="7"/>
        <v>0</v>
      </c>
      <c r="BQ78" s="22">
        <f t="shared" ca="1" si="8"/>
        <v>0</v>
      </c>
      <c r="BR78" s="22">
        <f t="shared" ca="1" si="9"/>
        <v>0</v>
      </c>
      <c r="BS78" s="22">
        <f t="shared" ca="1" si="10"/>
        <v>0</v>
      </c>
      <c r="BT78" s="22">
        <f t="shared" ca="1" si="24"/>
        <v>0</v>
      </c>
      <c r="BU78" s="22">
        <f t="shared" ca="1" si="12"/>
        <v>0</v>
      </c>
      <c r="BV78" s="22">
        <f t="shared" ca="1" si="13"/>
        <v>0</v>
      </c>
      <c r="BW78" s="22">
        <f t="shared" ca="1" si="14"/>
        <v>0</v>
      </c>
      <c r="BX78" s="22">
        <f t="shared" ca="1" si="15"/>
        <v>0</v>
      </c>
      <c r="BY78" s="22">
        <f t="shared" si="16"/>
        <v>0</v>
      </c>
      <c r="BZ78" s="22">
        <f t="shared" si="17"/>
        <v>0</v>
      </c>
      <c r="CA78" s="22">
        <f t="shared" si="18"/>
        <v>0</v>
      </c>
    </row>
    <row r="79" spans="1:79" s="22" customFormat="1" ht="29.1" customHeight="1" x14ac:dyDescent="0.3">
      <c r="A79" s="109">
        <v>6</v>
      </c>
      <c r="B79" s="109" t="s">
        <v>1441</v>
      </c>
      <c r="C79" s="109" t="s">
        <v>1325</v>
      </c>
      <c r="D79" s="110" t="s">
        <v>446</v>
      </c>
      <c r="E79" s="110">
        <v>44650</v>
      </c>
      <c r="F79" s="189" t="s">
        <v>212</v>
      </c>
      <c r="G79" s="169" t="s">
        <v>1031</v>
      </c>
      <c r="H79" s="135" t="s">
        <v>1044</v>
      </c>
      <c r="I79" s="135"/>
      <c r="J79" s="135"/>
      <c r="K79" s="113" t="s">
        <v>996</v>
      </c>
      <c r="L79" s="109">
        <v>0</v>
      </c>
      <c r="M79" s="114" t="s">
        <v>218</v>
      </c>
      <c r="N79" s="115" t="s">
        <v>26</v>
      </c>
      <c r="O79" s="116">
        <v>45510</v>
      </c>
      <c r="P79" s="117" t="s">
        <v>2894</v>
      </c>
      <c r="Q79" s="141">
        <v>45462</v>
      </c>
      <c r="R79" s="118">
        <f>IF(AND(L79&lt;1,OR(K79&lt;1, K79="A")),Q79+14,Q79+7)</f>
        <v>45469</v>
      </c>
      <c r="S79" s="114" t="s">
        <v>31</v>
      </c>
      <c r="T79" s="353"/>
      <c r="U79" s="118"/>
      <c r="V79" s="120"/>
      <c r="W79" s="114"/>
      <c r="X79" s="109"/>
      <c r="Y79" s="109"/>
      <c r="Z79" s="115"/>
      <c r="AA79" s="115"/>
      <c r="AB79" s="109"/>
      <c r="AC79" s="110"/>
      <c r="AD79" s="110"/>
      <c r="AE79" s="110"/>
      <c r="AF79" s="110"/>
      <c r="AG79" s="110"/>
      <c r="AH79" s="115"/>
      <c r="AI79" s="110"/>
      <c r="AJ79" s="113"/>
      <c r="AK79" s="110"/>
      <c r="AL79" s="121"/>
      <c r="AM79" s="121"/>
      <c r="AN79" s="123" t="s">
        <v>2861</v>
      </c>
      <c r="AO79" s="121"/>
      <c r="AP79" s="121"/>
      <c r="AQ79" s="109"/>
      <c r="AR79" s="109"/>
      <c r="AS79" s="121"/>
      <c r="AT79" s="121"/>
      <c r="AU79" s="109" t="s">
        <v>1134</v>
      </c>
      <c r="AV79" s="110">
        <v>44960</v>
      </c>
      <c r="AW79" s="121"/>
      <c r="BJ79" s="22">
        <f t="shared" ca="1" si="23"/>
        <v>0</v>
      </c>
      <c r="BK79" s="22">
        <f t="shared" ca="1" si="2"/>
        <v>0</v>
      </c>
      <c r="BL79" s="22">
        <f t="shared" ca="1" si="3"/>
        <v>0</v>
      </c>
      <c r="BM79" s="22">
        <f t="shared" ca="1" si="4"/>
        <v>0</v>
      </c>
      <c r="BN79" s="22">
        <f t="shared" ca="1" si="5"/>
        <v>0</v>
      </c>
      <c r="BO79" s="22">
        <f t="shared" ca="1" si="6"/>
        <v>0</v>
      </c>
      <c r="BP79" s="22">
        <f t="shared" ca="1" si="7"/>
        <v>0</v>
      </c>
      <c r="BQ79" s="22">
        <f t="shared" ca="1" si="8"/>
        <v>0</v>
      </c>
      <c r="BR79" s="22">
        <f t="shared" ca="1" si="9"/>
        <v>0</v>
      </c>
      <c r="BS79" s="22">
        <f t="shared" ca="1" si="10"/>
        <v>0</v>
      </c>
      <c r="BT79" s="22">
        <f t="shared" ca="1" si="24"/>
        <v>0</v>
      </c>
      <c r="BU79" s="22">
        <f t="shared" ca="1" si="12"/>
        <v>0</v>
      </c>
      <c r="BV79" s="22">
        <f t="shared" ca="1" si="13"/>
        <v>0</v>
      </c>
      <c r="BW79" s="22">
        <f t="shared" ca="1" si="14"/>
        <v>0</v>
      </c>
      <c r="BX79" s="22">
        <f t="shared" ca="1" si="15"/>
        <v>0</v>
      </c>
      <c r="BY79" s="22">
        <f t="shared" si="16"/>
        <v>0</v>
      </c>
      <c r="BZ79" s="22">
        <f t="shared" si="17"/>
        <v>0</v>
      </c>
      <c r="CA79" s="22">
        <f t="shared" si="18"/>
        <v>0</v>
      </c>
    </row>
    <row r="80" spans="1:79" s="22" customFormat="1" ht="29.1" customHeight="1" x14ac:dyDescent="0.3">
      <c r="A80" s="109">
        <v>6</v>
      </c>
      <c r="B80" s="109" t="s">
        <v>1441</v>
      </c>
      <c r="C80" s="109" t="s">
        <v>1325</v>
      </c>
      <c r="D80" s="110" t="s">
        <v>446</v>
      </c>
      <c r="E80" s="110">
        <v>44650</v>
      </c>
      <c r="F80" s="189" t="s">
        <v>212</v>
      </c>
      <c r="G80" s="169" t="s">
        <v>1031</v>
      </c>
      <c r="H80" s="135" t="s">
        <v>1044</v>
      </c>
      <c r="I80" s="135"/>
      <c r="J80" s="135"/>
      <c r="K80" s="113" t="s">
        <v>1010</v>
      </c>
      <c r="L80" s="109">
        <v>0</v>
      </c>
      <c r="M80" s="114" t="s">
        <v>218</v>
      </c>
      <c r="N80" s="115" t="s">
        <v>26</v>
      </c>
      <c r="O80" s="116">
        <v>45562</v>
      </c>
      <c r="P80" s="117" t="s">
        <v>3003</v>
      </c>
      <c r="Q80" s="141">
        <v>45538</v>
      </c>
      <c r="R80" s="118">
        <f>IF(AND(L80&lt;1,OR(K80&lt;1, K80="A")),Q80+14,Q80+7)</f>
        <v>45545</v>
      </c>
      <c r="S80" s="114" t="s">
        <v>31</v>
      </c>
      <c r="T80" s="353"/>
      <c r="U80" s="118"/>
      <c r="V80" s="120"/>
      <c r="W80" s="114"/>
      <c r="X80" s="109"/>
      <c r="Y80" s="109"/>
      <c r="Z80" s="115"/>
      <c r="AA80" s="115"/>
      <c r="AB80" s="109"/>
      <c r="AC80" s="110"/>
      <c r="AD80" s="110"/>
      <c r="AE80" s="110"/>
      <c r="AF80" s="110"/>
      <c r="AG80" s="110"/>
      <c r="AH80" s="115"/>
      <c r="AI80" s="110"/>
      <c r="AJ80" s="113"/>
      <c r="AK80" s="110"/>
      <c r="AL80" s="121"/>
      <c r="AM80" s="121"/>
      <c r="AN80" s="123" t="s">
        <v>2861</v>
      </c>
      <c r="AO80" s="121"/>
      <c r="AP80" s="121"/>
      <c r="AQ80" s="109"/>
      <c r="AR80" s="109"/>
      <c r="AS80" s="121"/>
      <c r="AT80" s="121"/>
      <c r="AU80" s="109" t="s">
        <v>1134</v>
      </c>
      <c r="AV80" s="110">
        <v>44960</v>
      </c>
      <c r="AW80" s="121"/>
      <c r="BJ80" s="22">
        <f t="shared" ca="1" si="23"/>
        <v>0</v>
      </c>
      <c r="BK80" s="22">
        <f t="shared" ca="1" si="2"/>
        <v>0</v>
      </c>
      <c r="BL80" s="22">
        <f t="shared" ca="1" si="3"/>
        <v>0</v>
      </c>
      <c r="BM80" s="22">
        <f t="shared" ca="1" si="4"/>
        <v>0</v>
      </c>
      <c r="BN80" s="22">
        <f t="shared" ca="1" si="5"/>
        <v>0</v>
      </c>
      <c r="BO80" s="22">
        <f t="shared" ca="1" si="6"/>
        <v>0</v>
      </c>
      <c r="BP80" s="22">
        <f t="shared" ca="1" si="7"/>
        <v>0</v>
      </c>
      <c r="BQ80" s="22">
        <f t="shared" ca="1" si="8"/>
        <v>0</v>
      </c>
      <c r="BR80" s="22">
        <f t="shared" ca="1" si="9"/>
        <v>0</v>
      </c>
      <c r="BS80" s="22">
        <f t="shared" ca="1" si="10"/>
        <v>0</v>
      </c>
      <c r="BT80" s="22">
        <f t="shared" ca="1" si="24"/>
        <v>0</v>
      </c>
      <c r="BU80" s="22">
        <f t="shared" ca="1" si="12"/>
        <v>0</v>
      </c>
      <c r="BV80" s="22">
        <f t="shared" ca="1" si="13"/>
        <v>0</v>
      </c>
      <c r="BW80" s="22">
        <f t="shared" ca="1" si="14"/>
        <v>0</v>
      </c>
      <c r="BX80" s="22">
        <f t="shared" ca="1" si="15"/>
        <v>0</v>
      </c>
      <c r="BY80" s="22">
        <f t="shared" si="16"/>
        <v>0</v>
      </c>
      <c r="BZ80" s="22">
        <f t="shared" si="17"/>
        <v>0</v>
      </c>
      <c r="CA80" s="22">
        <f t="shared" si="18"/>
        <v>0</v>
      </c>
    </row>
    <row r="81" spans="1:79" ht="29.1" customHeight="1" thickBot="1" x14ac:dyDescent="0.35">
      <c r="A81" s="4">
        <v>6</v>
      </c>
      <c r="B81" s="4" t="s">
        <v>1441</v>
      </c>
      <c r="C81" s="4" t="s">
        <v>1325</v>
      </c>
      <c r="D81" s="140" t="s">
        <v>446</v>
      </c>
      <c r="E81" s="13">
        <v>44650</v>
      </c>
      <c r="F81" s="122" t="s">
        <v>212</v>
      </c>
      <c r="G81" s="16" t="s">
        <v>1031</v>
      </c>
      <c r="H81" s="130" t="s">
        <v>1044</v>
      </c>
      <c r="I81" s="130"/>
      <c r="J81" s="130"/>
      <c r="K81" s="7" t="s">
        <v>2311</v>
      </c>
      <c r="L81" s="4">
        <v>0</v>
      </c>
      <c r="M81" s="3" t="s">
        <v>218</v>
      </c>
      <c r="N81" s="45" t="s">
        <v>1055</v>
      </c>
      <c r="O81" s="76">
        <v>45695</v>
      </c>
      <c r="P81" s="78" t="s">
        <v>3530</v>
      </c>
      <c r="Q81" s="142">
        <v>45629</v>
      </c>
      <c r="R81" s="9">
        <f>IF(AND(L81&lt;1,OR(K81&lt;1, K81="A")),Q81+14,Q81+7)</f>
        <v>45636</v>
      </c>
      <c r="S81" s="3" t="s">
        <v>31</v>
      </c>
      <c r="T81" s="355"/>
      <c r="U81" s="9"/>
      <c r="V81" s="20" t="s">
        <v>1604</v>
      </c>
      <c r="W81" s="3" t="s">
        <v>1605</v>
      </c>
      <c r="X81" s="5"/>
      <c r="Y81" s="332"/>
      <c r="Z81" s="47" t="s">
        <v>1337</v>
      </c>
      <c r="AA81" s="8"/>
      <c r="AB81" s="5"/>
      <c r="AC81" s="21"/>
      <c r="AD81" s="21"/>
      <c r="AE81" s="9">
        <f t="shared" ref="AE81" si="76">IF(AND(Y81&lt;1,OR(X81&lt;1, X81="A")),AD81+14,AD81+7)</f>
        <v>14</v>
      </c>
      <c r="AF81" s="13" t="s">
        <v>446</v>
      </c>
      <c r="AG81" s="27"/>
      <c r="AH81" s="34"/>
      <c r="AI81" s="27"/>
      <c r="AJ81" s="41"/>
      <c r="AK81" s="21"/>
      <c r="AL81" s="6"/>
      <c r="AM81" s="6"/>
      <c r="AN81" s="87" t="s">
        <v>2861</v>
      </c>
      <c r="AO81" s="6"/>
      <c r="AP81" s="6"/>
      <c r="AQ81" s="5"/>
      <c r="AR81" s="5"/>
      <c r="AS81" s="6"/>
      <c r="AT81" s="6"/>
      <c r="AU81" s="94" t="s">
        <v>1134</v>
      </c>
      <c r="AV81" s="95">
        <v>44960</v>
      </c>
      <c r="AW81" s="6"/>
      <c r="BJ81" s="22">
        <f t="shared" ca="1" si="23"/>
        <v>1</v>
      </c>
      <c r="BK81" s="22">
        <f t="shared" ca="1" si="2"/>
        <v>1</v>
      </c>
      <c r="BL81" s="22">
        <f t="shared" ca="1" si="3"/>
        <v>0</v>
      </c>
      <c r="BM81" s="22">
        <f t="shared" ca="1" si="4"/>
        <v>0</v>
      </c>
      <c r="BN81" s="22">
        <f t="shared" ca="1" si="5"/>
        <v>0</v>
      </c>
      <c r="BO81" s="22">
        <f t="shared" ca="1" si="6"/>
        <v>0</v>
      </c>
      <c r="BP81" s="22">
        <f t="shared" ca="1" si="7"/>
        <v>0</v>
      </c>
      <c r="BQ81" s="22">
        <f t="shared" ca="1" si="8"/>
        <v>0</v>
      </c>
      <c r="BR81" s="22">
        <f t="shared" ca="1" si="9"/>
        <v>1</v>
      </c>
      <c r="BS81" s="22">
        <f t="shared" ca="1" si="10"/>
        <v>1</v>
      </c>
      <c r="BT81" s="22">
        <f t="shared" ca="1" si="24"/>
        <v>1</v>
      </c>
      <c r="BU81" s="22">
        <f t="shared" ca="1" si="12"/>
        <v>1</v>
      </c>
      <c r="BV81" s="22">
        <f t="shared" ca="1" si="13"/>
        <v>0</v>
      </c>
      <c r="BW81" s="22">
        <f t="shared" ca="1" si="14"/>
        <v>0</v>
      </c>
      <c r="BX81" s="22">
        <f t="shared" ca="1" si="15"/>
        <v>0</v>
      </c>
      <c r="BY81" s="71">
        <f t="shared" si="16"/>
        <v>1</v>
      </c>
      <c r="BZ81" s="71">
        <f t="shared" si="17"/>
        <v>1</v>
      </c>
      <c r="CA81" s="72">
        <f t="shared" si="18"/>
        <v>1</v>
      </c>
    </row>
    <row r="82" spans="1:79" s="38" customFormat="1" ht="21" customHeight="1" x14ac:dyDescent="0.4">
      <c r="A82" s="44" t="s">
        <v>1223</v>
      </c>
      <c r="B82" s="44"/>
      <c r="C82" s="44"/>
      <c r="D82" s="44"/>
      <c r="E82" s="44"/>
      <c r="F82" s="44"/>
      <c r="G82" s="44"/>
      <c r="H82" s="134"/>
      <c r="I82" s="134"/>
      <c r="J82" s="134"/>
      <c r="K82" s="44"/>
      <c r="L82" s="44"/>
      <c r="M82" s="44"/>
      <c r="N82" s="44"/>
      <c r="O82" s="44"/>
      <c r="P82" s="127"/>
      <c r="Q82" s="44"/>
      <c r="R82" s="148"/>
      <c r="S82" s="44"/>
      <c r="T82" s="44"/>
      <c r="U82" s="44"/>
      <c r="V82" s="44"/>
      <c r="W82" s="44"/>
      <c r="X82" s="44"/>
      <c r="Y82" s="44"/>
      <c r="Z82" s="44"/>
      <c r="AA82" s="44"/>
      <c r="AB82" s="44"/>
      <c r="AC82" s="36"/>
      <c r="AD82" s="36"/>
      <c r="AE82" s="36"/>
      <c r="AF82" s="36"/>
      <c r="AG82" s="36"/>
      <c r="AH82" s="36"/>
      <c r="AI82" s="36"/>
      <c r="AJ82" s="36"/>
      <c r="AK82" s="36"/>
      <c r="AL82" s="37"/>
      <c r="AM82" s="37"/>
      <c r="AN82" s="37"/>
      <c r="AO82" s="37"/>
      <c r="AP82" s="37"/>
      <c r="AQ82" s="37"/>
      <c r="AR82" s="37"/>
      <c r="AS82" s="37"/>
      <c r="AT82" s="37"/>
      <c r="AU82" s="37"/>
      <c r="AV82" s="37"/>
      <c r="AW82" s="37"/>
      <c r="BJ82" s="22">
        <f t="shared" ca="1" si="23"/>
        <v>0</v>
      </c>
      <c r="BK82" s="22">
        <f t="shared" ca="1" si="2"/>
        <v>0</v>
      </c>
      <c r="BL82" s="22">
        <f t="shared" ca="1" si="3"/>
        <v>0</v>
      </c>
      <c r="BM82" s="22">
        <f t="shared" ca="1" si="4"/>
        <v>0</v>
      </c>
      <c r="BN82" s="22">
        <f t="shared" ca="1" si="5"/>
        <v>0</v>
      </c>
      <c r="BO82" s="22">
        <f t="shared" ca="1" si="6"/>
        <v>0</v>
      </c>
      <c r="BP82" s="22">
        <f t="shared" ca="1" si="7"/>
        <v>0</v>
      </c>
      <c r="BQ82" s="22">
        <f t="shared" ca="1" si="8"/>
        <v>0</v>
      </c>
      <c r="BR82" s="22">
        <f t="shared" ca="1" si="9"/>
        <v>0</v>
      </c>
      <c r="BS82" s="22">
        <f t="shared" ca="1" si="10"/>
        <v>0</v>
      </c>
      <c r="BT82" s="22">
        <f t="shared" ca="1" si="24"/>
        <v>0</v>
      </c>
      <c r="BU82" s="22">
        <f t="shared" ca="1" si="12"/>
        <v>0</v>
      </c>
      <c r="BV82" s="22">
        <f t="shared" ca="1" si="13"/>
        <v>0</v>
      </c>
      <c r="BW82" s="22">
        <f t="shared" ca="1" si="14"/>
        <v>0</v>
      </c>
      <c r="BX82" s="22">
        <f t="shared" ca="1" si="15"/>
        <v>0</v>
      </c>
      <c r="BY82" s="71">
        <f t="shared" si="16"/>
        <v>0</v>
      </c>
      <c r="BZ82" s="71">
        <f t="shared" si="17"/>
        <v>0</v>
      </c>
      <c r="CA82" s="72">
        <f t="shared" si="18"/>
        <v>0</v>
      </c>
    </row>
    <row r="83" spans="1:79" s="22" customFormat="1" ht="29.1" customHeight="1" x14ac:dyDescent="0.3">
      <c r="A83" s="199" t="s">
        <v>2732</v>
      </c>
      <c r="B83" s="109" t="s">
        <v>1441</v>
      </c>
      <c r="C83" s="109" t="s">
        <v>1326</v>
      </c>
      <c r="D83" s="110" t="s">
        <v>446</v>
      </c>
      <c r="E83" s="110">
        <v>44650</v>
      </c>
      <c r="F83" s="189" t="s">
        <v>1224</v>
      </c>
      <c r="G83" s="169" t="s">
        <v>1039</v>
      </c>
      <c r="H83" s="135" t="s">
        <v>1038</v>
      </c>
      <c r="I83" s="135"/>
      <c r="J83" s="135"/>
      <c r="K83" s="193" t="s">
        <v>778</v>
      </c>
      <c r="L83" s="109">
        <v>0</v>
      </c>
      <c r="M83" s="114" t="s">
        <v>1225</v>
      </c>
      <c r="N83" s="115" t="s">
        <v>26</v>
      </c>
      <c r="O83" s="116"/>
      <c r="P83" s="194" t="s">
        <v>651</v>
      </c>
      <c r="Q83" s="141">
        <v>45118</v>
      </c>
      <c r="R83" s="118">
        <f>IF(AND(L83&lt;1,OR(K83&lt;1, K83="A")),Q83+14,Q83+7)</f>
        <v>45132</v>
      </c>
      <c r="S83" s="114" t="s">
        <v>31</v>
      </c>
      <c r="T83" s="353"/>
      <c r="U83" s="118"/>
      <c r="V83" s="120" t="s">
        <v>2453</v>
      </c>
      <c r="W83" s="114" t="s">
        <v>1469</v>
      </c>
      <c r="X83" s="109" t="s">
        <v>778</v>
      </c>
      <c r="Y83" s="109">
        <v>0</v>
      </c>
      <c r="Z83" s="115" t="s">
        <v>26</v>
      </c>
      <c r="AA83" s="115"/>
      <c r="AB83" s="109" t="s">
        <v>2368</v>
      </c>
      <c r="AC83" s="110">
        <v>45392</v>
      </c>
      <c r="AD83" s="110">
        <v>45392</v>
      </c>
      <c r="AE83" s="110">
        <v>45406</v>
      </c>
      <c r="AF83" s="110" t="s">
        <v>446</v>
      </c>
      <c r="AG83" s="110"/>
      <c r="AH83" s="115"/>
      <c r="AI83" s="110"/>
      <c r="AJ83" s="113"/>
      <c r="AK83" s="110"/>
      <c r="AL83" s="121"/>
      <c r="AM83" s="121"/>
      <c r="AN83" s="123" t="s">
        <v>2834</v>
      </c>
      <c r="AO83" s="121"/>
      <c r="AP83" s="121"/>
      <c r="AQ83" s="121"/>
      <c r="AR83" s="121"/>
      <c r="AS83" s="121"/>
      <c r="AT83" s="121"/>
      <c r="AU83" s="109"/>
      <c r="AV83" s="110"/>
      <c r="AW83" s="121"/>
      <c r="BJ83" s="22">
        <f t="shared" ca="1" si="23"/>
        <v>0</v>
      </c>
      <c r="BK83" s="22">
        <f t="shared" ca="1" si="2"/>
        <v>0</v>
      </c>
      <c r="BL83" s="22">
        <f t="shared" ca="1" si="3"/>
        <v>0</v>
      </c>
      <c r="BM83" s="22">
        <f t="shared" ca="1" si="4"/>
        <v>0</v>
      </c>
      <c r="BN83" s="22">
        <f t="shared" ca="1" si="5"/>
        <v>0</v>
      </c>
      <c r="BO83" s="22">
        <f t="shared" ca="1" si="6"/>
        <v>0</v>
      </c>
      <c r="BP83" s="22">
        <f t="shared" ca="1" si="7"/>
        <v>0</v>
      </c>
      <c r="BQ83" s="22">
        <f t="shared" ca="1" si="8"/>
        <v>0</v>
      </c>
      <c r="BR83" s="22">
        <f t="shared" ca="1" si="9"/>
        <v>0</v>
      </c>
      <c r="BS83" s="22">
        <f t="shared" ca="1" si="10"/>
        <v>0</v>
      </c>
      <c r="BT83" s="22">
        <f t="shared" ca="1" si="24"/>
        <v>0</v>
      </c>
      <c r="BU83" s="22">
        <f t="shared" ca="1" si="12"/>
        <v>0</v>
      </c>
      <c r="BV83" s="22">
        <f t="shared" ca="1" si="13"/>
        <v>0</v>
      </c>
      <c r="BW83" s="22">
        <f t="shared" ca="1" si="14"/>
        <v>0</v>
      </c>
      <c r="BX83" s="22">
        <f t="shared" ca="1" si="15"/>
        <v>0</v>
      </c>
      <c r="BY83" s="71">
        <f t="shared" si="16"/>
        <v>0</v>
      </c>
      <c r="BZ83" s="71">
        <f t="shared" si="17"/>
        <v>0</v>
      </c>
      <c r="CA83" s="72">
        <f t="shared" si="18"/>
        <v>0</v>
      </c>
    </row>
    <row r="84" spans="1:79" s="22" customFormat="1" ht="29.1" customHeight="1" x14ac:dyDescent="0.3">
      <c r="A84" s="199" t="s">
        <v>2732</v>
      </c>
      <c r="B84" s="109" t="s">
        <v>1441</v>
      </c>
      <c r="C84" s="109" t="s">
        <v>1326</v>
      </c>
      <c r="D84" s="110" t="s">
        <v>446</v>
      </c>
      <c r="E84" s="110">
        <v>44650</v>
      </c>
      <c r="F84" s="189" t="s">
        <v>1224</v>
      </c>
      <c r="G84" s="169" t="s">
        <v>1039</v>
      </c>
      <c r="H84" s="135" t="s">
        <v>1038</v>
      </c>
      <c r="I84" s="135"/>
      <c r="J84" s="135"/>
      <c r="K84" s="193" t="s">
        <v>443</v>
      </c>
      <c r="L84" s="109">
        <v>0</v>
      </c>
      <c r="M84" s="114" t="s">
        <v>1225</v>
      </c>
      <c r="N84" s="115" t="s">
        <v>26</v>
      </c>
      <c r="O84" s="116"/>
      <c r="P84" s="194" t="s">
        <v>608</v>
      </c>
      <c r="Q84" s="141">
        <v>45155</v>
      </c>
      <c r="R84" s="118">
        <f>IF(AND(L84&lt;1,OR(K84&lt;1, K84="A")),Q84+14,Q84+7)</f>
        <v>45162</v>
      </c>
      <c r="S84" s="114" t="s">
        <v>31</v>
      </c>
      <c r="T84" s="353"/>
      <c r="U84" s="118"/>
      <c r="V84" s="120"/>
      <c r="W84" s="114"/>
      <c r="X84" s="109"/>
      <c r="Y84" s="109"/>
      <c r="Z84" s="115"/>
      <c r="AA84" s="115"/>
      <c r="AB84" s="109"/>
      <c r="AC84" s="110"/>
      <c r="AD84" s="110"/>
      <c r="AE84" s="110"/>
      <c r="AF84" s="110"/>
      <c r="AG84" s="110"/>
      <c r="AH84" s="115"/>
      <c r="AI84" s="110"/>
      <c r="AJ84" s="113"/>
      <c r="AK84" s="110"/>
      <c r="AL84" s="121"/>
      <c r="AM84" s="121"/>
      <c r="AN84" s="123" t="s">
        <v>2834</v>
      </c>
      <c r="AO84" s="121"/>
      <c r="AP84" s="121"/>
      <c r="AQ84" s="121"/>
      <c r="AR84" s="121"/>
      <c r="AS84" s="121"/>
      <c r="AT84" s="121"/>
      <c r="AU84" s="109"/>
      <c r="AV84" s="110"/>
      <c r="AW84" s="121"/>
      <c r="BJ84" s="22">
        <f t="shared" ca="1" si="23"/>
        <v>0</v>
      </c>
      <c r="BK84" s="22">
        <f t="shared" ca="1" si="2"/>
        <v>0</v>
      </c>
      <c r="BL84" s="22">
        <f t="shared" ca="1" si="3"/>
        <v>0</v>
      </c>
      <c r="BM84" s="22">
        <f t="shared" ca="1" si="4"/>
        <v>0</v>
      </c>
      <c r="BN84" s="22">
        <f t="shared" ca="1" si="5"/>
        <v>0</v>
      </c>
      <c r="BO84" s="22">
        <f t="shared" ca="1" si="6"/>
        <v>0</v>
      </c>
      <c r="BP84" s="22">
        <f t="shared" ca="1" si="7"/>
        <v>0</v>
      </c>
      <c r="BQ84" s="22">
        <f t="shared" ca="1" si="8"/>
        <v>0</v>
      </c>
      <c r="BR84" s="22">
        <f t="shared" ca="1" si="9"/>
        <v>0</v>
      </c>
      <c r="BS84" s="22">
        <f t="shared" ca="1" si="10"/>
        <v>0</v>
      </c>
      <c r="BT84" s="22">
        <f t="shared" ca="1" si="24"/>
        <v>0</v>
      </c>
      <c r="BU84" s="22">
        <f t="shared" ca="1" si="12"/>
        <v>0</v>
      </c>
      <c r="BV84" s="22">
        <f t="shared" ca="1" si="13"/>
        <v>0</v>
      </c>
      <c r="BW84" s="22">
        <f t="shared" ca="1" si="14"/>
        <v>0</v>
      </c>
      <c r="BX84" s="22">
        <f t="shared" ca="1" si="15"/>
        <v>0</v>
      </c>
      <c r="BY84" s="71">
        <f t="shared" si="16"/>
        <v>0</v>
      </c>
      <c r="BZ84" s="71">
        <f t="shared" si="17"/>
        <v>0</v>
      </c>
      <c r="CA84" s="72">
        <f t="shared" si="18"/>
        <v>0</v>
      </c>
    </row>
    <row r="85" spans="1:79" s="22" customFormat="1" ht="29.1" customHeight="1" x14ac:dyDescent="0.3">
      <c r="A85" s="199" t="s">
        <v>2732</v>
      </c>
      <c r="B85" s="109" t="s">
        <v>1441</v>
      </c>
      <c r="C85" s="109" t="s">
        <v>1326</v>
      </c>
      <c r="D85" s="110" t="s">
        <v>446</v>
      </c>
      <c r="E85" s="110">
        <v>44650</v>
      </c>
      <c r="F85" s="189" t="s">
        <v>1224</v>
      </c>
      <c r="G85" s="169" t="s">
        <v>1039</v>
      </c>
      <c r="H85" s="135" t="s">
        <v>1038</v>
      </c>
      <c r="I85" s="135"/>
      <c r="J85" s="135"/>
      <c r="K85" s="193" t="s">
        <v>572</v>
      </c>
      <c r="L85" s="109">
        <v>0</v>
      </c>
      <c r="M85" s="114" t="s">
        <v>1225</v>
      </c>
      <c r="N85" s="115" t="s">
        <v>26</v>
      </c>
      <c r="O85" s="116"/>
      <c r="P85" s="194" t="s">
        <v>591</v>
      </c>
      <c r="Q85" s="141">
        <v>45204</v>
      </c>
      <c r="R85" s="118">
        <f>IF(AND(L85&lt;1,OR(K85&lt;1, K85="A")),Q85+14,Q85+7)</f>
        <v>45211</v>
      </c>
      <c r="S85" s="114" t="s">
        <v>31</v>
      </c>
      <c r="T85" s="353"/>
      <c r="U85" s="118"/>
      <c r="V85" s="120"/>
      <c r="W85" s="114"/>
      <c r="X85" s="109"/>
      <c r="Y85" s="109"/>
      <c r="Z85" s="115"/>
      <c r="AA85" s="115"/>
      <c r="AB85" s="109"/>
      <c r="AC85" s="110"/>
      <c r="AD85" s="110"/>
      <c r="AE85" s="110"/>
      <c r="AF85" s="110"/>
      <c r="AG85" s="110"/>
      <c r="AH85" s="115"/>
      <c r="AI85" s="110"/>
      <c r="AJ85" s="113"/>
      <c r="AK85" s="110"/>
      <c r="AL85" s="121"/>
      <c r="AM85" s="121"/>
      <c r="AN85" s="123" t="s">
        <v>2834</v>
      </c>
      <c r="AO85" s="121"/>
      <c r="AP85" s="121"/>
      <c r="AQ85" s="121"/>
      <c r="AR85" s="121"/>
      <c r="AS85" s="121"/>
      <c r="AT85" s="121"/>
      <c r="AU85" s="109"/>
      <c r="AV85" s="110"/>
      <c r="AW85" s="121"/>
      <c r="BJ85" s="22">
        <f t="shared" ca="1" si="23"/>
        <v>0</v>
      </c>
      <c r="BK85" s="22">
        <f t="shared" ca="1" si="2"/>
        <v>0</v>
      </c>
      <c r="BL85" s="22">
        <f t="shared" ca="1" si="3"/>
        <v>0</v>
      </c>
      <c r="BM85" s="22">
        <f t="shared" ca="1" si="4"/>
        <v>0</v>
      </c>
      <c r="BN85" s="22">
        <f t="shared" ca="1" si="5"/>
        <v>0</v>
      </c>
      <c r="BO85" s="22">
        <f t="shared" ca="1" si="6"/>
        <v>0</v>
      </c>
      <c r="BP85" s="22">
        <f t="shared" ca="1" si="7"/>
        <v>0</v>
      </c>
      <c r="BQ85" s="22">
        <f t="shared" ca="1" si="8"/>
        <v>0</v>
      </c>
      <c r="BR85" s="22">
        <f t="shared" ca="1" si="9"/>
        <v>0</v>
      </c>
      <c r="BS85" s="22">
        <f t="shared" ca="1" si="10"/>
        <v>0</v>
      </c>
      <c r="BT85" s="22">
        <f t="shared" ca="1" si="24"/>
        <v>0</v>
      </c>
      <c r="BU85" s="22">
        <f t="shared" ca="1" si="12"/>
        <v>0</v>
      </c>
      <c r="BV85" s="22">
        <f t="shared" ca="1" si="13"/>
        <v>0</v>
      </c>
      <c r="BW85" s="22">
        <f t="shared" ca="1" si="14"/>
        <v>0</v>
      </c>
      <c r="BX85" s="22">
        <f t="shared" ca="1" si="15"/>
        <v>0</v>
      </c>
      <c r="BY85" s="71">
        <f t="shared" si="16"/>
        <v>0</v>
      </c>
      <c r="BZ85" s="71">
        <f t="shared" si="17"/>
        <v>0</v>
      </c>
      <c r="CA85" s="72">
        <f t="shared" si="18"/>
        <v>0</v>
      </c>
    </row>
    <row r="86" spans="1:79" s="22" customFormat="1" ht="29.1" customHeight="1" x14ac:dyDescent="0.3">
      <c r="A86" s="199" t="s">
        <v>2732</v>
      </c>
      <c r="B86" s="109" t="s">
        <v>1441</v>
      </c>
      <c r="C86" s="109" t="s">
        <v>1326</v>
      </c>
      <c r="D86" s="110" t="s">
        <v>446</v>
      </c>
      <c r="E86" s="110">
        <v>44650</v>
      </c>
      <c r="F86" s="189" t="s">
        <v>1224</v>
      </c>
      <c r="G86" s="169" t="s">
        <v>1039</v>
      </c>
      <c r="H86" s="135" t="s">
        <v>1038</v>
      </c>
      <c r="I86" s="135"/>
      <c r="J86" s="135"/>
      <c r="K86" s="193" t="s">
        <v>996</v>
      </c>
      <c r="L86" s="109">
        <v>0</v>
      </c>
      <c r="M86" s="114" t="s">
        <v>1225</v>
      </c>
      <c r="N86" s="115" t="s">
        <v>26</v>
      </c>
      <c r="O86" s="116"/>
      <c r="P86" s="194" t="s">
        <v>1213</v>
      </c>
      <c r="Q86" s="141">
        <v>45240</v>
      </c>
      <c r="R86" s="118">
        <f>IF(AND(L86&lt;1,OR(K86&lt;1, K86="A")),Q86+14,Q86+7)</f>
        <v>45247</v>
      </c>
      <c r="S86" s="114" t="s">
        <v>31</v>
      </c>
      <c r="T86" s="353"/>
      <c r="U86" s="118"/>
      <c r="V86" s="120"/>
      <c r="W86" s="114"/>
      <c r="X86" s="109"/>
      <c r="Y86" s="109"/>
      <c r="Z86" s="115"/>
      <c r="AA86" s="115"/>
      <c r="AB86" s="109"/>
      <c r="AC86" s="110"/>
      <c r="AD86" s="110"/>
      <c r="AE86" s="110"/>
      <c r="AF86" s="110"/>
      <c r="AG86" s="110"/>
      <c r="AH86" s="115"/>
      <c r="AI86" s="110"/>
      <c r="AJ86" s="113"/>
      <c r="AK86" s="110"/>
      <c r="AL86" s="121"/>
      <c r="AM86" s="121"/>
      <c r="AN86" s="123" t="s">
        <v>2834</v>
      </c>
      <c r="AO86" s="121"/>
      <c r="AP86" s="121"/>
      <c r="AQ86" s="121"/>
      <c r="AR86" s="121"/>
      <c r="AS86" s="121"/>
      <c r="AT86" s="121"/>
      <c r="AU86" s="109"/>
      <c r="AV86" s="110"/>
      <c r="AW86" s="121"/>
      <c r="BJ86" s="22">
        <f t="shared" ca="1" si="23"/>
        <v>0</v>
      </c>
      <c r="BK86" s="22">
        <f t="shared" ca="1" si="2"/>
        <v>0</v>
      </c>
      <c r="BL86" s="22">
        <f t="shared" ca="1" si="3"/>
        <v>0</v>
      </c>
      <c r="BM86" s="22">
        <f t="shared" ca="1" si="4"/>
        <v>0</v>
      </c>
      <c r="BN86" s="22">
        <f t="shared" ca="1" si="5"/>
        <v>0</v>
      </c>
      <c r="BO86" s="22">
        <f t="shared" ca="1" si="6"/>
        <v>0</v>
      </c>
      <c r="BP86" s="22">
        <f t="shared" ca="1" si="7"/>
        <v>0</v>
      </c>
      <c r="BQ86" s="22">
        <f t="shared" ca="1" si="8"/>
        <v>0</v>
      </c>
      <c r="BR86" s="22">
        <f t="shared" ca="1" si="9"/>
        <v>0</v>
      </c>
      <c r="BS86" s="22">
        <f t="shared" ca="1" si="10"/>
        <v>0</v>
      </c>
      <c r="BT86" s="22">
        <f t="shared" ca="1" si="24"/>
        <v>0</v>
      </c>
      <c r="BU86" s="22">
        <f t="shared" ca="1" si="12"/>
        <v>0</v>
      </c>
      <c r="BV86" s="22">
        <f t="shared" ca="1" si="13"/>
        <v>0</v>
      </c>
      <c r="BW86" s="22">
        <f t="shared" ca="1" si="14"/>
        <v>0</v>
      </c>
      <c r="BX86" s="22">
        <f t="shared" ca="1" si="15"/>
        <v>0</v>
      </c>
      <c r="BY86" s="71">
        <f t="shared" si="16"/>
        <v>0</v>
      </c>
      <c r="BZ86" s="71">
        <f t="shared" si="17"/>
        <v>0</v>
      </c>
      <c r="CA86" s="72">
        <f t="shared" si="18"/>
        <v>0</v>
      </c>
    </row>
    <row r="87" spans="1:79" ht="29.1" customHeight="1" x14ac:dyDescent="0.3">
      <c r="A87" s="14" t="s">
        <v>2732</v>
      </c>
      <c r="B87" s="4" t="s">
        <v>1441</v>
      </c>
      <c r="C87" s="4" t="s">
        <v>1326</v>
      </c>
      <c r="D87" s="139" t="s">
        <v>445</v>
      </c>
      <c r="E87" s="13">
        <v>44650</v>
      </c>
      <c r="F87" s="122" t="s">
        <v>1224</v>
      </c>
      <c r="G87" s="16" t="s">
        <v>1039</v>
      </c>
      <c r="H87" s="130" t="s">
        <v>1038</v>
      </c>
      <c r="I87" s="130"/>
      <c r="J87" s="130"/>
      <c r="K87" s="166">
        <v>0</v>
      </c>
      <c r="L87" s="4">
        <v>0</v>
      </c>
      <c r="M87" s="3" t="s">
        <v>1225</v>
      </c>
      <c r="N87" s="45" t="s">
        <v>1055</v>
      </c>
      <c r="O87" s="76">
        <v>45341</v>
      </c>
      <c r="P87" s="165" t="s">
        <v>1786</v>
      </c>
      <c r="Q87" s="142">
        <v>45328</v>
      </c>
      <c r="R87" s="9">
        <f>IF(AND(L87&lt;1,OR(K87&lt;1, K87="A")),Q87+14,Q87+7)</f>
        <v>45342</v>
      </c>
      <c r="S87" s="3" t="s">
        <v>30</v>
      </c>
      <c r="T87" s="354" t="s">
        <v>3700</v>
      </c>
      <c r="U87" s="9">
        <v>45688</v>
      </c>
      <c r="V87" s="208" t="s">
        <v>2453</v>
      </c>
      <c r="W87" s="3" t="s">
        <v>1469</v>
      </c>
      <c r="X87" s="5" t="s">
        <v>443</v>
      </c>
      <c r="Y87" s="332">
        <v>0</v>
      </c>
      <c r="Z87" s="188" t="s">
        <v>27</v>
      </c>
      <c r="AA87" s="21">
        <v>45490</v>
      </c>
      <c r="AB87" s="78" t="s">
        <v>2976</v>
      </c>
      <c r="AC87" s="21">
        <v>45511</v>
      </c>
      <c r="AD87" s="21">
        <v>45511</v>
      </c>
      <c r="AE87" s="9">
        <f t="shared" ref="AE87" si="77">IF(AND(Y87&lt;1,OR(X87&lt;1, X87="A")),AD87+14,AD87+7)</f>
        <v>45518</v>
      </c>
      <c r="AF87" s="13" t="s">
        <v>446</v>
      </c>
      <c r="AG87" s="27"/>
      <c r="AH87" s="34"/>
      <c r="AI87" s="27"/>
      <c r="AJ87" s="41"/>
      <c r="AK87" s="21"/>
      <c r="AL87" s="6"/>
      <c r="AM87" s="6"/>
      <c r="AN87" s="87" t="s">
        <v>2861</v>
      </c>
      <c r="AO87" s="6"/>
      <c r="AP87" s="6"/>
      <c r="AQ87" s="6"/>
      <c r="AR87" s="6"/>
      <c r="AS87" s="6"/>
      <c r="AT87" s="6"/>
      <c r="AU87" s="4"/>
      <c r="AV87" s="13"/>
      <c r="AW87" s="6"/>
      <c r="BJ87" s="22">
        <f t="shared" ca="1" si="23"/>
        <v>1</v>
      </c>
      <c r="BK87" s="22">
        <f t="shared" ca="1" si="2"/>
        <v>1</v>
      </c>
      <c r="BL87" s="22">
        <f t="shared" ca="1" si="3"/>
        <v>0</v>
      </c>
      <c r="BM87" s="22">
        <f t="shared" ca="1" si="4"/>
        <v>0</v>
      </c>
      <c r="BN87" s="22">
        <f t="shared" ca="1" si="5"/>
        <v>0</v>
      </c>
      <c r="BO87" s="22">
        <f t="shared" ca="1" si="6"/>
        <v>0</v>
      </c>
      <c r="BP87" s="22">
        <f t="shared" ca="1" si="7"/>
        <v>0</v>
      </c>
      <c r="BQ87" s="22">
        <f t="shared" ca="1" si="8"/>
        <v>0</v>
      </c>
      <c r="BR87" s="22">
        <f t="shared" ca="1" si="9"/>
        <v>1</v>
      </c>
      <c r="BS87" s="22">
        <f t="shared" ca="1" si="10"/>
        <v>1</v>
      </c>
      <c r="BT87" s="22">
        <f t="shared" ca="1" si="24"/>
        <v>1</v>
      </c>
      <c r="BU87" s="22">
        <f t="shared" ca="1" si="12"/>
        <v>0</v>
      </c>
      <c r="BV87" s="22">
        <f t="shared" ca="1" si="13"/>
        <v>0</v>
      </c>
      <c r="BW87" s="22">
        <f t="shared" ca="1" si="14"/>
        <v>1</v>
      </c>
      <c r="BX87" s="22">
        <f t="shared" ca="1" si="15"/>
        <v>0</v>
      </c>
      <c r="BY87" s="71">
        <f t="shared" si="16"/>
        <v>1</v>
      </c>
      <c r="BZ87" s="71">
        <f t="shared" si="17"/>
        <v>1</v>
      </c>
      <c r="CA87" s="72">
        <f t="shared" si="18"/>
        <v>1</v>
      </c>
    </row>
    <row r="88" spans="1:79" s="22" customFormat="1" ht="29.4" customHeight="1" x14ac:dyDescent="0.3">
      <c r="A88" s="199" t="s">
        <v>2732</v>
      </c>
      <c r="B88" s="109" t="s">
        <v>1441</v>
      </c>
      <c r="C88" s="109" t="s">
        <v>1326</v>
      </c>
      <c r="D88" s="110" t="s">
        <v>446</v>
      </c>
      <c r="E88" s="110">
        <v>44650</v>
      </c>
      <c r="F88" s="189" t="s">
        <v>1289</v>
      </c>
      <c r="G88" s="169" t="s">
        <v>1039</v>
      </c>
      <c r="H88" s="135" t="s">
        <v>1069</v>
      </c>
      <c r="I88" s="135"/>
      <c r="J88" s="135"/>
      <c r="K88" s="193" t="s">
        <v>778</v>
      </c>
      <c r="L88" s="109">
        <v>0</v>
      </c>
      <c r="M88" s="114" t="s">
        <v>1290</v>
      </c>
      <c r="N88" s="115" t="s">
        <v>26</v>
      </c>
      <c r="O88" s="116">
        <v>45254</v>
      </c>
      <c r="P88" s="194" t="s">
        <v>651</v>
      </c>
      <c r="Q88" s="141">
        <v>45118</v>
      </c>
      <c r="R88" s="118">
        <f t="shared" ref="R88" si="78">IF(AND(L88&lt;1,OR(K88&lt;1, K88="A")),Q88+14,Q88+7)</f>
        <v>45132</v>
      </c>
      <c r="S88" s="114" t="s">
        <v>31</v>
      </c>
      <c r="T88" s="353"/>
      <c r="U88" s="118"/>
      <c r="V88" s="120"/>
      <c r="W88" s="114"/>
      <c r="X88" s="109"/>
      <c r="Y88" s="109"/>
      <c r="Z88" s="115"/>
      <c r="AA88" s="115"/>
      <c r="AB88" s="109"/>
      <c r="AC88" s="110"/>
      <c r="AD88" s="110"/>
      <c r="AE88" s="110"/>
      <c r="AF88" s="110"/>
      <c r="AG88" s="110"/>
      <c r="AH88" s="115"/>
      <c r="AI88" s="110"/>
      <c r="AJ88" s="113"/>
      <c r="AK88" s="110"/>
      <c r="AL88" s="121"/>
      <c r="AM88" s="121"/>
      <c r="AN88" s="123" t="s">
        <v>2834</v>
      </c>
      <c r="AO88" s="121"/>
      <c r="AP88" s="121"/>
      <c r="AQ88" s="121"/>
      <c r="AR88" s="121"/>
      <c r="AS88" s="121"/>
      <c r="AT88" s="121"/>
      <c r="AU88" s="109"/>
      <c r="AV88" s="110"/>
      <c r="AW88" s="121"/>
      <c r="BJ88" s="22">
        <f t="shared" ca="1" si="23"/>
        <v>0</v>
      </c>
      <c r="BK88" s="22">
        <f t="shared" ca="1" si="2"/>
        <v>0</v>
      </c>
      <c r="BL88" s="22">
        <f t="shared" ca="1" si="3"/>
        <v>0</v>
      </c>
      <c r="BM88" s="22">
        <f t="shared" ca="1" si="4"/>
        <v>0</v>
      </c>
      <c r="BN88" s="22">
        <f t="shared" ca="1" si="5"/>
        <v>0</v>
      </c>
      <c r="BO88" s="22">
        <f t="shared" ca="1" si="6"/>
        <v>0</v>
      </c>
      <c r="BP88" s="22">
        <f t="shared" ca="1" si="7"/>
        <v>0</v>
      </c>
      <c r="BQ88" s="22">
        <f t="shared" ca="1" si="8"/>
        <v>0</v>
      </c>
      <c r="BR88" s="22">
        <f t="shared" ca="1" si="9"/>
        <v>0</v>
      </c>
      <c r="BS88" s="22">
        <f t="shared" ca="1" si="10"/>
        <v>0</v>
      </c>
      <c r="BT88" s="22">
        <f t="shared" ca="1" si="24"/>
        <v>0</v>
      </c>
      <c r="BU88" s="22">
        <f t="shared" ca="1" si="12"/>
        <v>0</v>
      </c>
      <c r="BV88" s="22">
        <f t="shared" ca="1" si="13"/>
        <v>0</v>
      </c>
      <c r="BW88" s="22">
        <f t="shared" ca="1" si="14"/>
        <v>0</v>
      </c>
      <c r="BX88" s="22">
        <f t="shared" ca="1" si="15"/>
        <v>0</v>
      </c>
      <c r="BY88" s="71">
        <f t="shared" si="16"/>
        <v>0</v>
      </c>
      <c r="BZ88" s="71">
        <f t="shared" si="17"/>
        <v>0</v>
      </c>
      <c r="CA88" s="72">
        <f t="shared" si="18"/>
        <v>0</v>
      </c>
    </row>
    <row r="89" spans="1:79" s="22" customFormat="1" ht="29.4" customHeight="1" x14ac:dyDescent="0.3">
      <c r="A89" s="199" t="s">
        <v>2732</v>
      </c>
      <c r="B89" s="109" t="s">
        <v>1441</v>
      </c>
      <c r="C89" s="109" t="s">
        <v>1326</v>
      </c>
      <c r="D89" s="110" t="s">
        <v>446</v>
      </c>
      <c r="E89" s="110">
        <v>44650</v>
      </c>
      <c r="F89" s="189" t="s">
        <v>1289</v>
      </c>
      <c r="G89" s="169" t="s">
        <v>1039</v>
      </c>
      <c r="H89" s="135" t="s">
        <v>1069</v>
      </c>
      <c r="I89" s="135"/>
      <c r="J89" s="135"/>
      <c r="K89" s="193" t="s">
        <v>443</v>
      </c>
      <c r="L89" s="109">
        <v>0</v>
      </c>
      <c r="M89" s="114" t="s">
        <v>1290</v>
      </c>
      <c r="N89" s="115" t="s">
        <v>26</v>
      </c>
      <c r="O89" s="116">
        <v>45254</v>
      </c>
      <c r="P89" s="194" t="s">
        <v>608</v>
      </c>
      <c r="Q89" s="141">
        <v>45155</v>
      </c>
      <c r="R89" s="118">
        <f t="shared" ref="R89" si="79">IF(AND(L89&lt;1,OR(K89&lt;1, K89="A")),Q89+14,Q89+7)</f>
        <v>45162</v>
      </c>
      <c r="S89" s="114" t="s">
        <v>31</v>
      </c>
      <c r="T89" s="353"/>
      <c r="U89" s="118"/>
      <c r="V89" s="120"/>
      <c r="W89" s="114"/>
      <c r="X89" s="109"/>
      <c r="Y89" s="109"/>
      <c r="Z89" s="115"/>
      <c r="AA89" s="115"/>
      <c r="AB89" s="109"/>
      <c r="AC89" s="110"/>
      <c r="AD89" s="110"/>
      <c r="AE89" s="110"/>
      <c r="AF89" s="110"/>
      <c r="AG89" s="110"/>
      <c r="AH89" s="115"/>
      <c r="AI89" s="110"/>
      <c r="AJ89" s="113"/>
      <c r="AK89" s="110"/>
      <c r="AL89" s="121"/>
      <c r="AM89" s="121"/>
      <c r="AN89" s="123" t="s">
        <v>2834</v>
      </c>
      <c r="AO89" s="121"/>
      <c r="AP89" s="121"/>
      <c r="AQ89" s="121"/>
      <c r="AR89" s="121"/>
      <c r="AS89" s="121"/>
      <c r="AT89" s="121"/>
      <c r="AU89" s="109"/>
      <c r="AV89" s="110"/>
      <c r="AW89" s="121"/>
      <c r="BJ89" s="22">
        <f t="shared" ca="1" si="23"/>
        <v>0</v>
      </c>
      <c r="BK89" s="22">
        <f t="shared" ca="1" si="2"/>
        <v>0</v>
      </c>
      <c r="BL89" s="22">
        <f t="shared" ca="1" si="3"/>
        <v>0</v>
      </c>
      <c r="BM89" s="22">
        <f t="shared" ca="1" si="4"/>
        <v>0</v>
      </c>
      <c r="BN89" s="22">
        <f t="shared" ca="1" si="5"/>
        <v>0</v>
      </c>
      <c r="BO89" s="22">
        <f t="shared" ca="1" si="6"/>
        <v>0</v>
      </c>
      <c r="BP89" s="22">
        <f t="shared" ca="1" si="7"/>
        <v>0</v>
      </c>
      <c r="BQ89" s="22">
        <f t="shared" ca="1" si="8"/>
        <v>0</v>
      </c>
      <c r="BR89" s="22">
        <f t="shared" ca="1" si="9"/>
        <v>0</v>
      </c>
      <c r="BS89" s="22">
        <f t="shared" ca="1" si="10"/>
        <v>0</v>
      </c>
      <c r="BT89" s="22">
        <f t="shared" ca="1" si="24"/>
        <v>0</v>
      </c>
      <c r="BU89" s="22">
        <f t="shared" ca="1" si="12"/>
        <v>0</v>
      </c>
      <c r="BV89" s="22">
        <f t="shared" ca="1" si="13"/>
        <v>0</v>
      </c>
      <c r="BW89" s="22">
        <f t="shared" ca="1" si="14"/>
        <v>0</v>
      </c>
      <c r="BX89" s="22">
        <f t="shared" ca="1" si="15"/>
        <v>0</v>
      </c>
      <c r="BY89" s="71">
        <f t="shared" si="16"/>
        <v>0</v>
      </c>
      <c r="BZ89" s="71">
        <f t="shared" si="17"/>
        <v>0</v>
      </c>
      <c r="CA89" s="72">
        <f t="shared" si="18"/>
        <v>0</v>
      </c>
    </row>
    <row r="90" spans="1:79" s="22" customFormat="1" ht="29.4" customHeight="1" x14ac:dyDescent="0.3">
      <c r="A90" s="199" t="s">
        <v>2732</v>
      </c>
      <c r="B90" s="109" t="s">
        <v>1441</v>
      </c>
      <c r="C90" s="109" t="s">
        <v>1326</v>
      </c>
      <c r="D90" s="110" t="s">
        <v>446</v>
      </c>
      <c r="E90" s="110">
        <v>44650</v>
      </c>
      <c r="F90" s="189" t="s">
        <v>1289</v>
      </c>
      <c r="G90" s="169" t="s">
        <v>1039</v>
      </c>
      <c r="H90" s="135" t="s">
        <v>1069</v>
      </c>
      <c r="I90" s="135"/>
      <c r="J90" s="135"/>
      <c r="K90" s="193" t="s">
        <v>613</v>
      </c>
      <c r="L90" s="109">
        <v>0</v>
      </c>
      <c r="M90" s="114" t="s">
        <v>1290</v>
      </c>
      <c r="N90" s="115" t="s">
        <v>26</v>
      </c>
      <c r="O90" s="116">
        <v>45254</v>
      </c>
      <c r="P90" s="194" t="s">
        <v>1291</v>
      </c>
      <c r="Q90" s="141">
        <v>45246</v>
      </c>
      <c r="R90" s="118">
        <f t="shared" ref="R90" si="80">IF(AND(L90&lt;1,OR(K90&lt;1, K90="A")),Q90+14,Q90+7)</f>
        <v>45253</v>
      </c>
      <c r="S90" s="114" t="s">
        <v>31</v>
      </c>
      <c r="T90" s="353"/>
      <c r="U90" s="118"/>
      <c r="V90" s="120"/>
      <c r="W90" s="114"/>
      <c r="X90" s="109"/>
      <c r="Y90" s="109"/>
      <c r="Z90" s="115"/>
      <c r="AA90" s="115"/>
      <c r="AB90" s="109"/>
      <c r="AC90" s="110"/>
      <c r="AD90" s="110"/>
      <c r="AE90" s="110"/>
      <c r="AF90" s="110"/>
      <c r="AG90" s="110"/>
      <c r="AH90" s="115"/>
      <c r="AI90" s="110"/>
      <c r="AJ90" s="113"/>
      <c r="AK90" s="110"/>
      <c r="AL90" s="121"/>
      <c r="AM90" s="121"/>
      <c r="AN90" s="123" t="s">
        <v>2834</v>
      </c>
      <c r="AO90" s="121"/>
      <c r="AP90" s="121"/>
      <c r="AQ90" s="121"/>
      <c r="AR90" s="121"/>
      <c r="AS90" s="121"/>
      <c r="AT90" s="121"/>
      <c r="AU90" s="109"/>
      <c r="AV90" s="110"/>
      <c r="AW90" s="121"/>
      <c r="BJ90" s="22">
        <f t="shared" ca="1" si="23"/>
        <v>0</v>
      </c>
      <c r="BK90" s="22">
        <f t="shared" ca="1" si="2"/>
        <v>0</v>
      </c>
      <c r="BL90" s="22">
        <f t="shared" ca="1" si="3"/>
        <v>0</v>
      </c>
      <c r="BM90" s="22">
        <f t="shared" ca="1" si="4"/>
        <v>0</v>
      </c>
      <c r="BN90" s="22">
        <f t="shared" ca="1" si="5"/>
        <v>0</v>
      </c>
      <c r="BO90" s="22">
        <f t="shared" ca="1" si="6"/>
        <v>0</v>
      </c>
      <c r="BP90" s="22">
        <f t="shared" ca="1" si="7"/>
        <v>0</v>
      </c>
      <c r="BQ90" s="22">
        <f t="shared" ca="1" si="8"/>
        <v>0</v>
      </c>
      <c r="BR90" s="22">
        <f t="shared" ca="1" si="9"/>
        <v>0</v>
      </c>
      <c r="BS90" s="22">
        <f t="shared" ca="1" si="10"/>
        <v>0</v>
      </c>
      <c r="BT90" s="22">
        <f t="shared" ca="1" si="24"/>
        <v>0</v>
      </c>
      <c r="BU90" s="22">
        <f t="shared" ca="1" si="12"/>
        <v>0</v>
      </c>
      <c r="BV90" s="22">
        <f t="shared" ca="1" si="13"/>
        <v>0</v>
      </c>
      <c r="BW90" s="22">
        <f t="shared" ca="1" si="14"/>
        <v>0</v>
      </c>
      <c r="BX90" s="22">
        <f t="shared" ca="1" si="15"/>
        <v>0</v>
      </c>
      <c r="BY90" s="71">
        <f t="shared" si="16"/>
        <v>0</v>
      </c>
      <c r="BZ90" s="71">
        <f t="shared" si="17"/>
        <v>0</v>
      </c>
      <c r="CA90" s="72">
        <f t="shared" si="18"/>
        <v>0</v>
      </c>
    </row>
    <row r="91" spans="1:79" s="22" customFormat="1" ht="29.4" customHeight="1" x14ac:dyDescent="0.3">
      <c r="A91" s="199" t="s">
        <v>2732</v>
      </c>
      <c r="B91" s="109" t="s">
        <v>1441</v>
      </c>
      <c r="C91" s="109" t="s">
        <v>1326</v>
      </c>
      <c r="D91" s="110" t="s">
        <v>446</v>
      </c>
      <c r="E91" s="110">
        <v>44650</v>
      </c>
      <c r="F91" s="189" t="s">
        <v>1289</v>
      </c>
      <c r="G91" s="169" t="s">
        <v>1039</v>
      </c>
      <c r="H91" s="135" t="s">
        <v>1069</v>
      </c>
      <c r="I91" s="135"/>
      <c r="J91" s="135"/>
      <c r="K91" s="193" t="s">
        <v>996</v>
      </c>
      <c r="L91" s="109">
        <v>0</v>
      </c>
      <c r="M91" s="114" t="s">
        <v>1290</v>
      </c>
      <c r="N91" s="115" t="s">
        <v>26</v>
      </c>
      <c r="O91" s="116">
        <v>45302</v>
      </c>
      <c r="P91" s="194" t="s">
        <v>1423</v>
      </c>
      <c r="Q91" s="141">
        <v>45264</v>
      </c>
      <c r="R91" s="118">
        <f t="shared" ref="R91:R96" si="81">IF(AND(L91&lt;1,OR(K91&lt;1, K91="A")),Q91+14,Q91+7)</f>
        <v>45271</v>
      </c>
      <c r="S91" s="114" t="s">
        <v>31</v>
      </c>
      <c r="T91" s="353"/>
      <c r="U91" s="118"/>
      <c r="V91" s="120"/>
      <c r="W91" s="114"/>
      <c r="X91" s="109"/>
      <c r="Y91" s="109"/>
      <c r="Z91" s="115"/>
      <c r="AA91" s="115"/>
      <c r="AB91" s="109"/>
      <c r="AC91" s="110"/>
      <c r="AD91" s="110"/>
      <c r="AE91" s="120"/>
      <c r="AF91" s="114"/>
      <c r="AG91" s="110"/>
      <c r="AH91" s="115"/>
      <c r="AI91" s="110"/>
      <c r="AJ91" s="113"/>
      <c r="AK91" s="110"/>
      <c r="AL91" s="121"/>
      <c r="AM91" s="121"/>
      <c r="AN91" s="123" t="s">
        <v>2834</v>
      </c>
      <c r="AO91" s="121"/>
      <c r="AP91" s="121"/>
      <c r="AQ91" s="121"/>
      <c r="AR91" s="121"/>
      <c r="AS91" s="121"/>
      <c r="AT91" s="121"/>
      <c r="AU91" s="109"/>
      <c r="AV91" s="110"/>
      <c r="AW91" s="121"/>
      <c r="BJ91" s="22">
        <f t="shared" ca="1" si="23"/>
        <v>0</v>
      </c>
      <c r="BK91" s="22">
        <f t="shared" ca="1" si="2"/>
        <v>0</v>
      </c>
      <c r="BL91" s="22">
        <f t="shared" ca="1" si="3"/>
        <v>0</v>
      </c>
      <c r="BM91" s="22">
        <f t="shared" ca="1" si="4"/>
        <v>0</v>
      </c>
      <c r="BN91" s="22">
        <f t="shared" ca="1" si="5"/>
        <v>0</v>
      </c>
      <c r="BO91" s="22">
        <f t="shared" ca="1" si="6"/>
        <v>0</v>
      </c>
      <c r="BP91" s="22">
        <f t="shared" ca="1" si="7"/>
        <v>0</v>
      </c>
      <c r="BQ91" s="22">
        <f t="shared" ca="1" si="8"/>
        <v>0</v>
      </c>
      <c r="BR91" s="22">
        <f t="shared" ca="1" si="9"/>
        <v>0</v>
      </c>
      <c r="BS91" s="22">
        <f t="shared" ca="1" si="10"/>
        <v>0</v>
      </c>
      <c r="BT91" s="22">
        <f t="shared" ca="1" si="24"/>
        <v>0</v>
      </c>
      <c r="BU91" s="22">
        <f t="shared" ca="1" si="12"/>
        <v>0</v>
      </c>
      <c r="BV91" s="22">
        <f t="shared" ca="1" si="13"/>
        <v>0</v>
      </c>
      <c r="BW91" s="22">
        <f t="shared" ca="1" si="14"/>
        <v>0</v>
      </c>
      <c r="BX91" s="22">
        <f t="shared" ca="1" si="15"/>
        <v>0</v>
      </c>
      <c r="BY91" s="22">
        <f t="shared" si="16"/>
        <v>0</v>
      </c>
      <c r="BZ91" s="22">
        <f t="shared" si="17"/>
        <v>0</v>
      </c>
      <c r="CA91" s="22">
        <f t="shared" si="18"/>
        <v>0</v>
      </c>
    </row>
    <row r="92" spans="1:79" s="22" customFormat="1" ht="29.4" customHeight="1" x14ac:dyDescent="0.3">
      <c r="A92" s="199" t="s">
        <v>2732</v>
      </c>
      <c r="B92" s="109" t="s">
        <v>1441</v>
      </c>
      <c r="C92" s="109" t="s">
        <v>1326</v>
      </c>
      <c r="D92" s="110" t="s">
        <v>446</v>
      </c>
      <c r="E92" s="110">
        <v>44650</v>
      </c>
      <c r="F92" s="189" t="s">
        <v>1289</v>
      </c>
      <c r="G92" s="169" t="s">
        <v>1039</v>
      </c>
      <c r="H92" s="135" t="s">
        <v>1069</v>
      </c>
      <c r="I92" s="135"/>
      <c r="J92" s="135"/>
      <c r="K92" s="193" t="s">
        <v>1010</v>
      </c>
      <c r="L92" s="109">
        <v>0</v>
      </c>
      <c r="M92" s="114" t="s">
        <v>1290</v>
      </c>
      <c r="N92" s="115" t="s">
        <v>26</v>
      </c>
      <c r="O92" s="116">
        <v>45349</v>
      </c>
      <c r="P92" s="194" t="s">
        <v>1844</v>
      </c>
      <c r="Q92" s="141">
        <v>45342</v>
      </c>
      <c r="R92" s="118">
        <f t="shared" si="81"/>
        <v>45349</v>
      </c>
      <c r="S92" s="114" t="s">
        <v>31</v>
      </c>
      <c r="T92" s="353"/>
      <c r="U92" s="118"/>
      <c r="V92" s="120"/>
      <c r="W92" s="114"/>
      <c r="X92" s="109"/>
      <c r="Y92" s="109"/>
      <c r="Z92" s="115"/>
      <c r="AA92" s="115"/>
      <c r="AB92" s="109"/>
      <c r="AC92" s="110"/>
      <c r="AD92" s="110"/>
      <c r="AE92" s="120"/>
      <c r="AF92" s="114"/>
      <c r="AG92" s="110"/>
      <c r="AH92" s="115"/>
      <c r="AI92" s="110"/>
      <c r="AJ92" s="113"/>
      <c r="AK92" s="110"/>
      <c r="AL92" s="121"/>
      <c r="AM92" s="121"/>
      <c r="AN92" s="123" t="s">
        <v>2834</v>
      </c>
      <c r="AO92" s="121"/>
      <c r="AP92" s="121"/>
      <c r="AQ92" s="121"/>
      <c r="AR92" s="121"/>
      <c r="AS92" s="121"/>
      <c r="AT92" s="121"/>
      <c r="AU92" s="109"/>
      <c r="AV92" s="110"/>
      <c r="AW92" s="121"/>
      <c r="BJ92" s="22">
        <f t="shared" ca="1" si="23"/>
        <v>0</v>
      </c>
      <c r="BK92" s="22">
        <f t="shared" ca="1" si="2"/>
        <v>0</v>
      </c>
      <c r="BL92" s="22">
        <f t="shared" ca="1" si="3"/>
        <v>0</v>
      </c>
      <c r="BM92" s="22">
        <f t="shared" ca="1" si="4"/>
        <v>0</v>
      </c>
      <c r="BN92" s="22">
        <f t="shared" ca="1" si="5"/>
        <v>0</v>
      </c>
      <c r="BO92" s="22">
        <f t="shared" ca="1" si="6"/>
        <v>0</v>
      </c>
      <c r="BP92" s="22">
        <f t="shared" ca="1" si="7"/>
        <v>0</v>
      </c>
      <c r="BQ92" s="22">
        <f t="shared" ca="1" si="8"/>
        <v>0</v>
      </c>
      <c r="BR92" s="22">
        <f t="shared" ca="1" si="9"/>
        <v>0</v>
      </c>
      <c r="BS92" s="22">
        <f t="shared" ca="1" si="10"/>
        <v>0</v>
      </c>
      <c r="BT92" s="22">
        <f t="shared" ca="1" si="24"/>
        <v>0</v>
      </c>
      <c r="BU92" s="22">
        <f t="shared" ca="1" si="12"/>
        <v>0</v>
      </c>
      <c r="BV92" s="22">
        <f t="shared" ca="1" si="13"/>
        <v>0</v>
      </c>
      <c r="BW92" s="22">
        <f t="shared" ca="1" si="14"/>
        <v>0</v>
      </c>
      <c r="BX92" s="22">
        <f t="shared" ca="1" si="15"/>
        <v>0</v>
      </c>
      <c r="BY92" s="22">
        <f t="shared" si="16"/>
        <v>0</v>
      </c>
      <c r="BZ92" s="22">
        <f t="shared" si="17"/>
        <v>0</v>
      </c>
      <c r="CA92" s="22">
        <f t="shared" si="18"/>
        <v>0</v>
      </c>
    </row>
    <row r="93" spans="1:79" s="22" customFormat="1" ht="29.4" customHeight="1" x14ac:dyDescent="0.3">
      <c r="A93" s="199" t="s">
        <v>2732</v>
      </c>
      <c r="B93" s="109" t="s">
        <v>1441</v>
      </c>
      <c r="C93" s="109" t="s">
        <v>1326</v>
      </c>
      <c r="D93" s="110" t="s">
        <v>446</v>
      </c>
      <c r="E93" s="110">
        <v>44650</v>
      </c>
      <c r="F93" s="189" t="s">
        <v>1289</v>
      </c>
      <c r="G93" s="169" t="s">
        <v>1039</v>
      </c>
      <c r="H93" s="135" t="s">
        <v>1069</v>
      </c>
      <c r="I93" s="135"/>
      <c r="J93" s="135"/>
      <c r="K93" s="193" t="s">
        <v>2311</v>
      </c>
      <c r="L93" s="109">
        <v>0</v>
      </c>
      <c r="M93" s="114" t="s">
        <v>1290</v>
      </c>
      <c r="N93" s="115" t="s">
        <v>26</v>
      </c>
      <c r="O93" s="116">
        <v>45370</v>
      </c>
      <c r="P93" s="194" t="s">
        <v>2312</v>
      </c>
      <c r="Q93" s="141">
        <v>45369</v>
      </c>
      <c r="R93" s="118">
        <f t="shared" si="81"/>
        <v>45376</v>
      </c>
      <c r="S93" s="114" t="s">
        <v>31</v>
      </c>
      <c r="T93" s="353"/>
      <c r="U93" s="118"/>
      <c r="V93" s="120"/>
      <c r="W93" s="114"/>
      <c r="X93" s="109"/>
      <c r="Y93" s="109"/>
      <c r="Z93" s="115"/>
      <c r="AA93" s="115"/>
      <c r="AB93" s="109"/>
      <c r="AC93" s="110"/>
      <c r="AD93" s="110"/>
      <c r="AE93" s="120"/>
      <c r="AF93" s="114"/>
      <c r="AG93" s="110"/>
      <c r="AH93" s="115"/>
      <c r="AI93" s="110"/>
      <c r="AJ93" s="113"/>
      <c r="AK93" s="110"/>
      <c r="AL93" s="121"/>
      <c r="AM93" s="121"/>
      <c r="AN93" s="123" t="s">
        <v>2834</v>
      </c>
      <c r="AO93" s="121"/>
      <c r="AP93" s="121"/>
      <c r="AQ93" s="121"/>
      <c r="AR93" s="121"/>
      <c r="AS93" s="121"/>
      <c r="AT93" s="121"/>
      <c r="AU93" s="109"/>
      <c r="AV93" s="110"/>
      <c r="AW93" s="121"/>
      <c r="BJ93" s="22">
        <f t="shared" ca="1" si="23"/>
        <v>0</v>
      </c>
      <c r="BK93" s="22">
        <f t="shared" ca="1" si="2"/>
        <v>0</v>
      </c>
      <c r="BL93" s="22">
        <f t="shared" ca="1" si="3"/>
        <v>0</v>
      </c>
      <c r="BM93" s="22">
        <f t="shared" ca="1" si="4"/>
        <v>0</v>
      </c>
      <c r="BN93" s="22">
        <f t="shared" ca="1" si="5"/>
        <v>0</v>
      </c>
      <c r="BO93" s="22">
        <f t="shared" ca="1" si="6"/>
        <v>0</v>
      </c>
      <c r="BP93" s="22">
        <f t="shared" ca="1" si="7"/>
        <v>0</v>
      </c>
      <c r="BQ93" s="22">
        <f t="shared" ca="1" si="8"/>
        <v>0</v>
      </c>
      <c r="BR93" s="22">
        <f t="shared" ca="1" si="9"/>
        <v>0</v>
      </c>
      <c r="BS93" s="22">
        <f t="shared" ca="1" si="10"/>
        <v>0</v>
      </c>
      <c r="BT93" s="22">
        <f t="shared" ca="1" si="24"/>
        <v>0</v>
      </c>
      <c r="BU93" s="22">
        <f t="shared" ca="1" si="12"/>
        <v>0</v>
      </c>
      <c r="BV93" s="22">
        <f t="shared" ca="1" si="13"/>
        <v>0</v>
      </c>
      <c r="BW93" s="22">
        <f t="shared" ca="1" si="14"/>
        <v>0</v>
      </c>
      <c r="BX93" s="22">
        <f t="shared" ca="1" si="15"/>
        <v>0</v>
      </c>
      <c r="BY93" s="22">
        <f t="shared" si="16"/>
        <v>0</v>
      </c>
      <c r="BZ93" s="22">
        <f t="shared" si="17"/>
        <v>0</v>
      </c>
      <c r="CA93" s="22">
        <f t="shared" si="18"/>
        <v>0</v>
      </c>
    </row>
    <row r="94" spans="1:79" s="22" customFormat="1" ht="29.4" customHeight="1" x14ac:dyDescent="0.3">
      <c r="A94" s="199" t="s">
        <v>2732</v>
      </c>
      <c r="B94" s="109" t="s">
        <v>1441</v>
      </c>
      <c r="C94" s="109" t="s">
        <v>1326</v>
      </c>
      <c r="D94" s="110" t="s">
        <v>446</v>
      </c>
      <c r="E94" s="110">
        <v>44650</v>
      </c>
      <c r="F94" s="189" t="s">
        <v>1289</v>
      </c>
      <c r="G94" s="169" t="s">
        <v>1039</v>
      </c>
      <c r="H94" s="135" t="s">
        <v>1069</v>
      </c>
      <c r="I94" s="135"/>
      <c r="J94" s="135"/>
      <c r="K94" s="193" t="s">
        <v>1018</v>
      </c>
      <c r="L94" s="109">
        <v>0</v>
      </c>
      <c r="M94" s="114" t="s">
        <v>1290</v>
      </c>
      <c r="N94" s="115" t="s">
        <v>26</v>
      </c>
      <c r="O94" s="116">
        <v>45373</v>
      </c>
      <c r="P94" s="194" t="s">
        <v>2332</v>
      </c>
      <c r="Q94" s="116">
        <v>45373</v>
      </c>
      <c r="R94" s="118">
        <f t="shared" si="81"/>
        <v>45380</v>
      </c>
      <c r="S94" s="114" t="s">
        <v>31</v>
      </c>
      <c r="T94" s="353"/>
      <c r="U94" s="118"/>
      <c r="V94" s="120"/>
      <c r="W94" s="114"/>
      <c r="X94" s="109"/>
      <c r="Y94" s="109"/>
      <c r="Z94" s="115"/>
      <c r="AA94" s="115"/>
      <c r="AB94" s="109"/>
      <c r="AC94" s="110"/>
      <c r="AD94" s="110"/>
      <c r="AE94" s="120"/>
      <c r="AF94" s="114"/>
      <c r="AG94" s="110"/>
      <c r="AH94" s="115"/>
      <c r="AI94" s="110"/>
      <c r="AJ94" s="113"/>
      <c r="AK94" s="110"/>
      <c r="AL94" s="121"/>
      <c r="AM94" s="121"/>
      <c r="AN94" s="123" t="s">
        <v>2834</v>
      </c>
      <c r="AO94" s="121"/>
      <c r="AP94" s="121"/>
      <c r="AQ94" s="121"/>
      <c r="AR94" s="121"/>
      <c r="AS94" s="121"/>
      <c r="AT94" s="121"/>
      <c r="AU94" s="109"/>
      <c r="AV94" s="110"/>
      <c r="AW94" s="121"/>
      <c r="BJ94" s="22">
        <f t="shared" ca="1" si="23"/>
        <v>0</v>
      </c>
      <c r="BK94" s="22">
        <f t="shared" ca="1" si="2"/>
        <v>0</v>
      </c>
      <c r="BL94" s="22">
        <f t="shared" ca="1" si="3"/>
        <v>0</v>
      </c>
      <c r="BM94" s="22">
        <f t="shared" ca="1" si="4"/>
        <v>0</v>
      </c>
      <c r="BN94" s="22">
        <f t="shared" ca="1" si="5"/>
        <v>0</v>
      </c>
      <c r="BO94" s="22">
        <f t="shared" ca="1" si="6"/>
        <v>0</v>
      </c>
      <c r="BP94" s="22">
        <f t="shared" ca="1" si="7"/>
        <v>0</v>
      </c>
      <c r="BQ94" s="22">
        <f t="shared" ca="1" si="8"/>
        <v>0</v>
      </c>
      <c r="BR94" s="22">
        <f t="shared" ca="1" si="9"/>
        <v>0</v>
      </c>
      <c r="BS94" s="22">
        <f t="shared" ca="1" si="10"/>
        <v>0</v>
      </c>
      <c r="BT94" s="22">
        <f t="shared" ca="1" si="24"/>
        <v>0</v>
      </c>
      <c r="BU94" s="22">
        <f t="shared" ca="1" si="12"/>
        <v>0</v>
      </c>
      <c r="BV94" s="22">
        <f t="shared" ca="1" si="13"/>
        <v>0</v>
      </c>
      <c r="BW94" s="22">
        <f t="shared" ca="1" si="14"/>
        <v>0</v>
      </c>
      <c r="BX94" s="22">
        <f t="shared" ca="1" si="15"/>
        <v>0</v>
      </c>
      <c r="BY94" s="22">
        <f t="shared" si="16"/>
        <v>0</v>
      </c>
      <c r="BZ94" s="22">
        <f t="shared" si="17"/>
        <v>0</v>
      </c>
      <c r="CA94" s="22">
        <f t="shared" si="18"/>
        <v>0</v>
      </c>
    </row>
    <row r="95" spans="1:79" ht="29.4" customHeight="1" x14ac:dyDescent="0.3">
      <c r="A95" s="14" t="s">
        <v>2732</v>
      </c>
      <c r="B95" s="4" t="s">
        <v>1441</v>
      </c>
      <c r="C95" s="4" t="s">
        <v>1326</v>
      </c>
      <c r="D95" s="139" t="s">
        <v>445</v>
      </c>
      <c r="E95" s="13">
        <v>44650</v>
      </c>
      <c r="F95" s="122" t="s">
        <v>1289</v>
      </c>
      <c r="G95" s="16" t="s">
        <v>1039</v>
      </c>
      <c r="H95" s="130" t="s">
        <v>1069</v>
      </c>
      <c r="I95" s="130"/>
      <c r="J95" s="130"/>
      <c r="K95" s="166">
        <v>0</v>
      </c>
      <c r="L95" s="4">
        <v>0</v>
      </c>
      <c r="M95" s="3" t="s">
        <v>1290</v>
      </c>
      <c r="N95" s="45" t="s">
        <v>1055</v>
      </c>
      <c r="O95" s="76"/>
      <c r="P95" s="243" t="s">
        <v>2449</v>
      </c>
      <c r="Q95" s="76">
        <v>45397</v>
      </c>
      <c r="R95" s="9">
        <f t="shared" si="81"/>
        <v>45411</v>
      </c>
      <c r="S95" s="3" t="s">
        <v>30</v>
      </c>
      <c r="T95" s="354" t="s">
        <v>1521</v>
      </c>
      <c r="U95" s="259">
        <v>45435</v>
      </c>
      <c r="V95" s="333" t="s">
        <v>3597</v>
      </c>
      <c r="W95" s="3" t="s">
        <v>2839</v>
      </c>
      <c r="X95" s="5" t="s">
        <v>778</v>
      </c>
      <c r="Y95" s="332">
        <v>0</v>
      </c>
      <c r="Z95" s="188" t="s">
        <v>27</v>
      </c>
      <c r="AA95" s="21">
        <v>45548</v>
      </c>
      <c r="AB95" s="78" t="s">
        <v>2838</v>
      </c>
      <c r="AC95" s="21">
        <v>45443</v>
      </c>
      <c r="AD95" s="21">
        <v>45443</v>
      </c>
      <c r="AE95" s="9">
        <f>IF(AND(Y95&lt;1,OR(X95&lt;1, X95="A")),AD95+14,AD95+7)</f>
        <v>45457</v>
      </c>
      <c r="AF95" s="13" t="s">
        <v>446</v>
      </c>
      <c r="AG95" s="27"/>
      <c r="AH95" s="34"/>
      <c r="AI95" s="27"/>
      <c r="AJ95" s="41"/>
      <c r="AK95" s="21"/>
      <c r="AL95" s="6"/>
      <c r="AM95" s="6"/>
      <c r="AN95" s="246" t="s">
        <v>2834</v>
      </c>
      <c r="AO95" s="6"/>
      <c r="AP95" s="6"/>
      <c r="AQ95" s="6"/>
      <c r="AR95" s="6"/>
      <c r="AS95" s="6"/>
      <c r="AT95" s="6"/>
      <c r="AU95" s="4"/>
      <c r="AV95" s="13"/>
      <c r="AW95" s="6"/>
      <c r="BJ95" s="22">
        <f t="shared" ca="1" si="23"/>
        <v>1</v>
      </c>
      <c r="BK95" s="22">
        <f t="shared" ca="1" si="2"/>
        <v>1</v>
      </c>
      <c r="BL95" s="22">
        <f t="shared" ca="1" si="3"/>
        <v>0</v>
      </c>
      <c r="BM95" s="22">
        <f t="shared" ca="1" si="4"/>
        <v>0</v>
      </c>
      <c r="BN95" s="22">
        <f t="shared" ca="1" si="5"/>
        <v>0</v>
      </c>
      <c r="BO95" s="22">
        <f t="shared" ca="1" si="6"/>
        <v>0</v>
      </c>
      <c r="BP95" s="22">
        <f t="shared" ca="1" si="7"/>
        <v>0</v>
      </c>
      <c r="BQ95" s="22">
        <f t="shared" ca="1" si="8"/>
        <v>0</v>
      </c>
      <c r="BR95" s="22">
        <f t="shared" ca="1" si="9"/>
        <v>1</v>
      </c>
      <c r="BS95" s="22">
        <f t="shared" ca="1" si="10"/>
        <v>1</v>
      </c>
      <c r="BT95" s="22">
        <f t="shared" ca="1" si="24"/>
        <v>1</v>
      </c>
      <c r="BU95" s="22">
        <f t="shared" ca="1" si="12"/>
        <v>0</v>
      </c>
      <c r="BV95" s="22">
        <f t="shared" ca="1" si="13"/>
        <v>0</v>
      </c>
      <c r="BW95" s="22">
        <f t="shared" ca="1" si="14"/>
        <v>1</v>
      </c>
      <c r="BX95" s="22">
        <f t="shared" ca="1" si="15"/>
        <v>0</v>
      </c>
      <c r="BY95" s="71">
        <f t="shared" si="16"/>
        <v>1</v>
      </c>
      <c r="BZ95" s="71">
        <f t="shared" si="17"/>
        <v>1</v>
      </c>
      <c r="CA95" s="72">
        <f t="shared" si="18"/>
        <v>1</v>
      </c>
    </row>
    <row r="96" spans="1:79" s="22" customFormat="1" ht="29.4" customHeight="1" thickBot="1" x14ac:dyDescent="0.35">
      <c r="A96" s="199" t="s">
        <v>2732</v>
      </c>
      <c r="B96" s="109" t="s">
        <v>1441</v>
      </c>
      <c r="C96" s="109" t="s">
        <v>1326</v>
      </c>
      <c r="D96" s="110" t="s">
        <v>446</v>
      </c>
      <c r="E96" s="110">
        <v>44650</v>
      </c>
      <c r="F96" s="297" t="s">
        <v>2932</v>
      </c>
      <c r="G96" s="298" t="s">
        <v>1039</v>
      </c>
      <c r="H96" s="135" t="s">
        <v>1037</v>
      </c>
      <c r="I96" s="135"/>
      <c r="J96" s="135"/>
      <c r="K96" s="193">
        <v>0</v>
      </c>
      <c r="L96" s="109">
        <v>0</v>
      </c>
      <c r="M96" s="114" t="s">
        <v>2933</v>
      </c>
      <c r="N96" s="115" t="s">
        <v>26</v>
      </c>
      <c r="O96" s="116"/>
      <c r="P96" s="194"/>
      <c r="Q96" s="116"/>
      <c r="R96" s="118">
        <f t="shared" si="81"/>
        <v>14</v>
      </c>
      <c r="S96" s="114" t="s">
        <v>31</v>
      </c>
      <c r="T96" s="315"/>
      <c r="U96" s="260"/>
      <c r="V96" s="299"/>
      <c r="W96" s="114"/>
      <c r="X96" s="109"/>
      <c r="Y96" s="109"/>
      <c r="Z96" s="115"/>
      <c r="AA96" s="115"/>
      <c r="AB96" s="117"/>
      <c r="AC96" s="110"/>
      <c r="AD96" s="110"/>
      <c r="AE96" s="118"/>
      <c r="AF96" s="110"/>
      <c r="AG96" s="110"/>
      <c r="AH96" s="115"/>
      <c r="AI96" s="110"/>
      <c r="AJ96" s="113"/>
      <c r="AK96" s="110"/>
      <c r="AL96" s="121"/>
      <c r="AM96" s="121"/>
      <c r="AN96" s="123"/>
      <c r="AO96" s="121"/>
      <c r="AP96" s="121"/>
      <c r="AQ96" s="121"/>
      <c r="AR96" s="121"/>
      <c r="AS96" s="121"/>
      <c r="AT96" s="121"/>
      <c r="AU96" s="109"/>
      <c r="AV96" s="110"/>
      <c r="AW96" s="121"/>
      <c r="BJ96" s="22">
        <f t="shared" ca="1" si="23"/>
        <v>0</v>
      </c>
      <c r="BK96" s="22">
        <f t="shared" ca="1" si="2"/>
        <v>0</v>
      </c>
      <c r="BL96" s="22">
        <f t="shared" ca="1" si="3"/>
        <v>0</v>
      </c>
      <c r="BM96" s="22">
        <f t="shared" ca="1" si="4"/>
        <v>0</v>
      </c>
      <c r="BN96" s="22">
        <f t="shared" ca="1" si="5"/>
        <v>0</v>
      </c>
      <c r="BO96" s="22">
        <f t="shared" ca="1" si="6"/>
        <v>0</v>
      </c>
      <c r="BP96" s="22">
        <f t="shared" ca="1" si="7"/>
        <v>0</v>
      </c>
      <c r="BQ96" s="22">
        <f t="shared" ca="1" si="8"/>
        <v>0</v>
      </c>
      <c r="BR96" s="22">
        <f t="shared" ca="1" si="9"/>
        <v>0</v>
      </c>
      <c r="BS96" s="22">
        <f t="shared" ca="1" si="10"/>
        <v>0</v>
      </c>
      <c r="BT96" s="22">
        <f t="shared" ca="1" si="24"/>
        <v>0</v>
      </c>
      <c r="BU96" s="22">
        <f t="shared" ca="1" si="12"/>
        <v>0</v>
      </c>
      <c r="BV96" s="22">
        <f t="shared" ca="1" si="13"/>
        <v>0</v>
      </c>
      <c r="BW96" s="22">
        <f t="shared" ca="1" si="14"/>
        <v>0</v>
      </c>
      <c r="BX96" s="22">
        <f t="shared" ca="1" si="15"/>
        <v>0</v>
      </c>
      <c r="BY96" s="22">
        <f t="shared" si="16"/>
        <v>0</v>
      </c>
      <c r="BZ96" s="22">
        <f t="shared" si="17"/>
        <v>0</v>
      </c>
      <c r="CA96" s="22">
        <f t="shared" si="18"/>
        <v>0</v>
      </c>
    </row>
    <row r="97" spans="1:79" s="38" customFormat="1" ht="21" customHeight="1" x14ac:dyDescent="0.4">
      <c r="A97" s="44" t="s">
        <v>447</v>
      </c>
      <c r="B97" s="44"/>
      <c r="C97" s="44"/>
      <c r="D97" s="44"/>
      <c r="E97" s="44"/>
      <c r="F97" s="167"/>
      <c r="G97" s="167"/>
      <c r="H97" s="134"/>
      <c r="I97" s="134"/>
      <c r="J97" s="134"/>
      <c r="K97" s="44"/>
      <c r="L97" s="44"/>
      <c r="M97" s="44"/>
      <c r="N97" s="44"/>
      <c r="O97" s="44"/>
      <c r="P97" s="127"/>
      <c r="Q97" s="127"/>
      <c r="R97" s="127"/>
      <c r="S97" s="127"/>
      <c r="T97" s="127"/>
      <c r="U97" s="127"/>
      <c r="V97" s="167"/>
      <c r="W97" s="44"/>
      <c r="X97" s="44"/>
      <c r="Y97" s="44"/>
      <c r="Z97" s="44"/>
      <c r="AA97" s="44"/>
      <c r="AB97" s="44"/>
      <c r="AC97" s="36"/>
      <c r="AD97" s="36"/>
      <c r="AE97" s="36"/>
      <c r="AF97" s="36"/>
      <c r="AG97" s="36"/>
      <c r="AH97" s="36"/>
      <c r="AI97" s="36"/>
      <c r="AJ97" s="36"/>
      <c r="AK97" s="36"/>
      <c r="AL97" s="37"/>
      <c r="AM97" s="37"/>
      <c r="AN97" s="37"/>
      <c r="AO97" s="37"/>
      <c r="AP97" s="37"/>
      <c r="AQ97" s="37"/>
      <c r="AR97" s="37"/>
      <c r="AS97" s="37"/>
      <c r="AT97" s="37"/>
      <c r="AU97" s="37"/>
      <c r="AV97" s="37"/>
      <c r="AW97" s="37"/>
      <c r="BJ97" s="22">
        <f t="shared" ca="1" si="23"/>
        <v>0</v>
      </c>
      <c r="BK97" s="22">
        <f t="shared" ca="1" si="2"/>
        <v>0</v>
      </c>
      <c r="BL97" s="22">
        <f t="shared" ca="1" si="3"/>
        <v>0</v>
      </c>
      <c r="BM97" s="22">
        <f t="shared" ca="1" si="4"/>
        <v>0</v>
      </c>
      <c r="BN97" s="22">
        <f t="shared" ca="1" si="5"/>
        <v>0</v>
      </c>
      <c r="BO97" s="22">
        <f t="shared" ca="1" si="6"/>
        <v>0</v>
      </c>
      <c r="BP97" s="22">
        <f t="shared" ca="1" si="7"/>
        <v>0</v>
      </c>
      <c r="BQ97" s="22">
        <f t="shared" ca="1" si="8"/>
        <v>0</v>
      </c>
      <c r="BR97" s="22">
        <f t="shared" ca="1" si="9"/>
        <v>0</v>
      </c>
      <c r="BS97" s="22">
        <f t="shared" ca="1" si="10"/>
        <v>0</v>
      </c>
      <c r="BT97" s="22">
        <f t="shared" ca="1" si="24"/>
        <v>0</v>
      </c>
      <c r="BU97" s="22">
        <f t="shared" ca="1" si="12"/>
        <v>0</v>
      </c>
      <c r="BV97" s="22">
        <f t="shared" ca="1" si="13"/>
        <v>0</v>
      </c>
      <c r="BW97" s="22">
        <f t="shared" ca="1" si="14"/>
        <v>0</v>
      </c>
      <c r="BX97" s="22">
        <f t="shared" ca="1" si="15"/>
        <v>0</v>
      </c>
      <c r="BY97" s="71">
        <f t="shared" si="16"/>
        <v>0</v>
      </c>
      <c r="BZ97" s="71">
        <f t="shared" si="17"/>
        <v>0</v>
      </c>
      <c r="CA97" s="72">
        <f t="shared" si="18"/>
        <v>0</v>
      </c>
    </row>
    <row r="98" spans="1:79" s="22" customFormat="1" ht="51.9" customHeight="1" x14ac:dyDescent="0.3">
      <c r="A98" s="109">
        <v>17</v>
      </c>
      <c r="B98" s="109" t="s">
        <v>1441</v>
      </c>
      <c r="C98" s="109"/>
      <c r="D98" s="110" t="s">
        <v>446</v>
      </c>
      <c r="E98" s="110">
        <v>45678</v>
      </c>
      <c r="F98" s="189" t="s">
        <v>449</v>
      </c>
      <c r="G98" s="169" t="s">
        <v>1056</v>
      </c>
      <c r="H98" s="135" t="s">
        <v>1037</v>
      </c>
      <c r="I98" s="135" t="s">
        <v>1040</v>
      </c>
      <c r="J98" s="135"/>
      <c r="K98" s="113" t="s">
        <v>778</v>
      </c>
      <c r="L98" s="109">
        <v>0</v>
      </c>
      <c r="M98" s="114" t="s">
        <v>593</v>
      </c>
      <c r="N98" s="115" t="s">
        <v>26</v>
      </c>
      <c r="O98" s="116"/>
      <c r="P98" s="117" t="s">
        <v>893</v>
      </c>
      <c r="Q98" s="141">
        <v>45063</v>
      </c>
      <c r="R98" s="118">
        <f t="shared" ref="R98" si="82">IF(AND(L98&lt;1,OR(K98&lt;1, K98="A")),Q98+14,Q98+7)</f>
        <v>45077</v>
      </c>
      <c r="S98" s="114" t="s">
        <v>31</v>
      </c>
      <c r="T98" s="353"/>
      <c r="U98" s="118"/>
      <c r="V98" s="120"/>
      <c r="W98" s="114"/>
      <c r="X98" s="109"/>
      <c r="Y98" s="109"/>
      <c r="Z98" s="115"/>
      <c r="AA98" s="109"/>
      <c r="AB98" s="109"/>
      <c r="AC98" s="110"/>
      <c r="AD98" s="110"/>
      <c r="AE98" s="110"/>
      <c r="AF98" s="110"/>
      <c r="AG98" s="110"/>
      <c r="AH98" s="115"/>
      <c r="AI98" s="110"/>
      <c r="AJ98" s="113"/>
      <c r="AK98" s="110"/>
      <c r="AL98" s="121"/>
      <c r="AM98" s="121"/>
      <c r="AN98" s="109" t="s">
        <v>2355</v>
      </c>
      <c r="AO98" s="121"/>
      <c r="AP98" s="121"/>
      <c r="AQ98" s="109"/>
      <c r="AR98" s="110"/>
      <c r="AS98" s="121"/>
      <c r="AT98" s="121"/>
      <c r="AU98" s="109"/>
      <c r="AV98" s="110"/>
      <c r="AW98" s="121"/>
      <c r="BJ98" s="22">
        <f t="shared" ca="1" si="23"/>
        <v>0</v>
      </c>
      <c r="BK98" s="22">
        <f t="shared" ca="1" si="2"/>
        <v>0</v>
      </c>
      <c r="BL98" s="22">
        <f t="shared" ca="1" si="3"/>
        <v>0</v>
      </c>
      <c r="BM98" s="22">
        <f t="shared" ca="1" si="4"/>
        <v>0</v>
      </c>
      <c r="BN98" s="22">
        <f t="shared" ca="1" si="5"/>
        <v>0</v>
      </c>
      <c r="BO98" s="22">
        <f t="shared" ca="1" si="6"/>
        <v>0</v>
      </c>
      <c r="BP98" s="22">
        <f t="shared" ca="1" si="7"/>
        <v>0</v>
      </c>
      <c r="BQ98" s="22">
        <f t="shared" ca="1" si="8"/>
        <v>0</v>
      </c>
      <c r="BR98" s="22">
        <f t="shared" ca="1" si="9"/>
        <v>0</v>
      </c>
      <c r="BS98" s="22">
        <f t="shared" ca="1" si="10"/>
        <v>0</v>
      </c>
      <c r="BT98" s="22">
        <f t="shared" ca="1" si="24"/>
        <v>0</v>
      </c>
      <c r="BU98" s="22">
        <f t="shared" ca="1" si="12"/>
        <v>0</v>
      </c>
      <c r="BV98" s="22">
        <f t="shared" ca="1" si="13"/>
        <v>0</v>
      </c>
      <c r="BW98" s="22">
        <f t="shared" ca="1" si="14"/>
        <v>0</v>
      </c>
      <c r="BX98" s="22">
        <f t="shared" ca="1" si="15"/>
        <v>0</v>
      </c>
      <c r="BY98" s="22">
        <f t="shared" si="16"/>
        <v>0</v>
      </c>
      <c r="BZ98" s="22">
        <f t="shared" si="17"/>
        <v>0</v>
      </c>
      <c r="CA98" s="22">
        <f t="shared" si="18"/>
        <v>0</v>
      </c>
    </row>
    <row r="99" spans="1:79" s="22" customFormat="1" ht="51.9" customHeight="1" x14ac:dyDescent="0.3">
      <c r="A99" s="109">
        <v>17</v>
      </c>
      <c r="B99" s="109" t="s">
        <v>1441</v>
      </c>
      <c r="C99" s="109"/>
      <c r="D99" s="110" t="s">
        <v>445</v>
      </c>
      <c r="E99" s="110">
        <v>45678</v>
      </c>
      <c r="F99" s="189" t="s">
        <v>449</v>
      </c>
      <c r="G99" s="169" t="s">
        <v>1056</v>
      </c>
      <c r="H99" s="135" t="s">
        <v>1037</v>
      </c>
      <c r="I99" s="135" t="s">
        <v>1040</v>
      </c>
      <c r="J99" s="135"/>
      <c r="K99" s="113">
        <v>0</v>
      </c>
      <c r="L99" s="109">
        <v>0</v>
      </c>
      <c r="M99" s="114" t="s">
        <v>593</v>
      </c>
      <c r="N99" s="115" t="s">
        <v>26</v>
      </c>
      <c r="O99" s="116"/>
      <c r="P99" s="117" t="s">
        <v>2167</v>
      </c>
      <c r="Q99" s="141">
        <v>45076</v>
      </c>
      <c r="R99" s="118">
        <f t="shared" ref="R99" si="83">IF(AND(L99&lt;1,OR(K99&lt;1, K99="A")),Q99+14,Q99+7)</f>
        <v>45090</v>
      </c>
      <c r="S99" s="114" t="s">
        <v>31</v>
      </c>
      <c r="T99" s="353"/>
      <c r="U99" s="118"/>
      <c r="V99" s="120"/>
      <c r="W99" s="114"/>
      <c r="X99" s="109"/>
      <c r="Y99" s="109"/>
      <c r="Z99" s="115"/>
      <c r="AA99" s="109"/>
      <c r="AB99" s="109"/>
      <c r="AC99" s="110"/>
      <c r="AD99" s="110"/>
      <c r="AE99" s="110"/>
      <c r="AF99" s="110"/>
      <c r="AG99" s="110"/>
      <c r="AH99" s="115"/>
      <c r="AI99" s="110"/>
      <c r="AJ99" s="113"/>
      <c r="AK99" s="110"/>
      <c r="AL99" s="121"/>
      <c r="AM99" s="121"/>
      <c r="AN99" s="109" t="s">
        <v>2355</v>
      </c>
      <c r="AO99" s="121"/>
      <c r="AP99" s="121"/>
      <c r="AQ99" s="206" t="s">
        <v>1907</v>
      </c>
      <c r="AR99" s="110">
        <v>45083</v>
      </c>
      <c r="AS99" s="121"/>
      <c r="AT99" s="121"/>
      <c r="AU99" s="109"/>
      <c r="AV99" s="110"/>
      <c r="AW99" s="121"/>
      <c r="BJ99" s="22">
        <f t="shared" ca="1" si="23"/>
        <v>0</v>
      </c>
      <c r="BK99" s="22">
        <f t="shared" ca="1" si="2"/>
        <v>0</v>
      </c>
      <c r="BL99" s="22">
        <f t="shared" ca="1" si="3"/>
        <v>0</v>
      </c>
      <c r="BM99" s="22">
        <f t="shared" ca="1" si="4"/>
        <v>0</v>
      </c>
      <c r="BN99" s="22">
        <f t="shared" ca="1" si="5"/>
        <v>0</v>
      </c>
      <c r="BO99" s="22">
        <f t="shared" ca="1" si="6"/>
        <v>0</v>
      </c>
      <c r="BP99" s="22">
        <f t="shared" ca="1" si="7"/>
        <v>0</v>
      </c>
      <c r="BQ99" s="22">
        <f t="shared" ca="1" si="8"/>
        <v>0</v>
      </c>
      <c r="BR99" s="22">
        <f t="shared" ca="1" si="9"/>
        <v>0</v>
      </c>
      <c r="BS99" s="22">
        <f t="shared" ca="1" si="10"/>
        <v>0</v>
      </c>
      <c r="BT99" s="22">
        <f t="shared" ca="1" si="24"/>
        <v>0</v>
      </c>
      <c r="BU99" s="22">
        <f t="shared" ca="1" si="12"/>
        <v>0</v>
      </c>
      <c r="BV99" s="22">
        <f t="shared" ca="1" si="13"/>
        <v>0</v>
      </c>
      <c r="BW99" s="22">
        <f t="shared" ca="1" si="14"/>
        <v>0</v>
      </c>
      <c r="BX99" s="22">
        <f t="shared" ca="1" si="15"/>
        <v>0</v>
      </c>
      <c r="BY99" s="22">
        <f t="shared" si="16"/>
        <v>0</v>
      </c>
      <c r="BZ99" s="22">
        <f t="shared" si="17"/>
        <v>0</v>
      </c>
      <c r="CA99" s="22">
        <f t="shared" si="18"/>
        <v>0</v>
      </c>
    </row>
    <row r="100" spans="1:79" s="22" customFormat="1" ht="51.9" customHeight="1" x14ac:dyDescent="0.3">
      <c r="A100" s="109">
        <v>17</v>
      </c>
      <c r="B100" s="109" t="s">
        <v>1441</v>
      </c>
      <c r="C100" s="109"/>
      <c r="D100" s="110" t="s">
        <v>445</v>
      </c>
      <c r="E100" s="110">
        <v>45678</v>
      </c>
      <c r="F100" s="189" t="s">
        <v>449</v>
      </c>
      <c r="G100" s="169" t="s">
        <v>1056</v>
      </c>
      <c r="H100" s="135" t="s">
        <v>1037</v>
      </c>
      <c r="I100" s="135" t="s">
        <v>1040</v>
      </c>
      <c r="J100" s="135"/>
      <c r="K100" s="113">
        <v>0</v>
      </c>
      <c r="L100" s="109">
        <v>1</v>
      </c>
      <c r="M100" s="114" t="s">
        <v>593</v>
      </c>
      <c r="N100" s="115" t="s">
        <v>26</v>
      </c>
      <c r="O100" s="116"/>
      <c r="P100" s="117" t="s">
        <v>592</v>
      </c>
      <c r="Q100" s="141">
        <v>45138</v>
      </c>
      <c r="R100" s="118">
        <f t="shared" ref="R100:R155" si="84">IF(AND(L100&lt;1,OR(K100&lt;1, K100="A")),Q100+14,Q100+7)</f>
        <v>45145</v>
      </c>
      <c r="S100" s="114" t="s">
        <v>30</v>
      </c>
      <c r="T100" s="315" t="s">
        <v>1525</v>
      </c>
      <c r="U100" s="260">
        <v>45146</v>
      </c>
      <c r="V100" s="241"/>
      <c r="W100" s="114"/>
      <c r="X100" s="109"/>
      <c r="Y100" s="109"/>
      <c r="Z100" s="115"/>
      <c r="AA100" s="110"/>
      <c r="AB100" s="117"/>
      <c r="AC100" s="110"/>
      <c r="AD100" s="110"/>
      <c r="AE100" s="118"/>
      <c r="AF100" s="110"/>
      <c r="AG100" s="110"/>
      <c r="AH100" s="115"/>
      <c r="AI100" s="110"/>
      <c r="AJ100" s="113"/>
      <c r="AK100" s="110"/>
      <c r="AL100" s="121"/>
      <c r="AM100" s="121"/>
      <c r="AN100" s="123" t="s">
        <v>3751</v>
      </c>
      <c r="AO100" s="109" t="s">
        <v>3752</v>
      </c>
      <c r="AP100" s="110">
        <v>45677</v>
      </c>
      <c r="AQ100" s="346" t="s">
        <v>3685</v>
      </c>
      <c r="AR100" s="110">
        <v>45684</v>
      </c>
      <c r="AS100" s="121"/>
      <c r="AT100" s="121"/>
      <c r="AU100" s="109"/>
      <c r="AV100" s="110"/>
      <c r="AW100" s="206" t="s">
        <v>3795</v>
      </c>
      <c r="BJ100" s="22">
        <f t="shared" ca="1" si="23"/>
        <v>0</v>
      </c>
      <c r="BK100" s="22">
        <f t="shared" ca="1" si="2"/>
        <v>0</v>
      </c>
      <c r="BL100" s="22">
        <f t="shared" ca="1" si="3"/>
        <v>0</v>
      </c>
      <c r="BM100" s="22">
        <f t="shared" ca="1" si="4"/>
        <v>0</v>
      </c>
      <c r="BN100" s="22">
        <f t="shared" ca="1" si="5"/>
        <v>0</v>
      </c>
      <c r="BO100" s="22">
        <f t="shared" ca="1" si="6"/>
        <v>0</v>
      </c>
      <c r="BP100" s="22">
        <f t="shared" ca="1" si="7"/>
        <v>0</v>
      </c>
      <c r="BQ100" s="22">
        <f t="shared" ca="1" si="8"/>
        <v>0</v>
      </c>
      <c r="BR100" s="22">
        <f t="shared" ca="1" si="9"/>
        <v>0</v>
      </c>
      <c r="BS100" s="22">
        <f t="shared" ca="1" si="10"/>
        <v>0</v>
      </c>
      <c r="BT100" s="22">
        <f t="shared" ca="1" si="24"/>
        <v>0</v>
      </c>
      <c r="BU100" s="22">
        <f t="shared" ca="1" si="12"/>
        <v>0</v>
      </c>
      <c r="BV100" s="22">
        <f t="shared" ca="1" si="13"/>
        <v>0</v>
      </c>
      <c r="BW100" s="22">
        <f t="shared" ca="1" si="14"/>
        <v>0</v>
      </c>
      <c r="BX100" s="22">
        <f t="shared" ca="1" si="15"/>
        <v>0</v>
      </c>
      <c r="BY100" s="22">
        <f t="shared" si="16"/>
        <v>0</v>
      </c>
      <c r="BZ100" s="22">
        <f t="shared" si="17"/>
        <v>0</v>
      </c>
      <c r="CA100" s="22">
        <f t="shared" si="18"/>
        <v>0</v>
      </c>
    </row>
    <row r="101" spans="1:79" ht="51.9" customHeight="1" x14ac:dyDescent="0.3">
      <c r="A101" s="4">
        <v>17</v>
      </c>
      <c r="B101" s="4" t="s">
        <v>1441</v>
      </c>
      <c r="C101" s="4"/>
      <c r="D101" s="139" t="s">
        <v>445</v>
      </c>
      <c r="E101" s="13">
        <v>45678</v>
      </c>
      <c r="F101" s="122" t="s">
        <v>449</v>
      </c>
      <c r="G101" s="16" t="s">
        <v>1056</v>
      </c>
      <c r="H101" s="130" t="s">
        <v>1037</v>
      </c>
      <c r="I101" s="130" t="s">
        <v>1040</v>
      </c>
      <c r="J101" s="130"/>
      <c r="K101" s="7">
        <v>0</v>
      </c>
      <c r="L101" s="4">
        <v>2</v>
      </c>
      <c r="M101" s="3" t="s">
        <v>593</v>
      </c>
      <c r="N101" s="46" t="s">
        <v>24</v>
      </c>
      <c r="O101" s="76"/>
      <c r="P101" s="78" t="s">
        <v>3820</v>
      </c>
      <c r="Q101" s="142">
        <v>45742</v>
      </c>
      <c r="R101" s="9">
        <f t="shared" ref="R101" si="85">IF(AND(L101&lt;1,OR(K101&lt;1, K101="A")),Q101+14,Q101+7)</f>
        <v>45749</v>
      </c>
      <c r="S101" s="3" t="s">
        <v>31</v>
      </c>
      <c r="T101" s="354"/>
      <c r="U101" s="259"/>
      <c r="V101" s="208" t="s">
        <v>3240</v>
      </c>
      <c r="W101" s="3" t="s">
        <v>1606</v>
      </c>
      <c r="X101" s="5" t="s">
        <v>778</v>
      </c>
      <c r="Y101" s="332">
        <v>0</v>
      </c>
      <c r="Z101" s="45" t="s">
        <v>1055</v>
      </c>
      <c r="AA101" s="13">
        <v>45623</v>
      </c>
      <c r="AB101" s="78" t="s">
        <v>3224</v>
      </c>
      <c r="AC101" s="21">
        <v>45576</v>
      </c>
      <c r="AD101" s="21">
        <v>45576</v>
      </c>
      <c r="AE101" s="9">
        <f t="shared" ref="AE101" si="86">IF(AND(Y101&lt;1,OR(X101&lt;1, X101="A")),AD101+14,AD101+7)</f>
        <v>45590</v>
      </c>
      <c r="AF101" s="13" t="s">
        <v>446</v>
      </c>
      <c r="AG101" s="27"/>
      <c r="AH101" s="34"/>
      <c r="AI101" s="27"/>
      <c r="AJ101" s="41"/>
      <c r="AK101" s="21"/>
      <c r="AL101" s="6"/>
      <c r="AM101" s="6"/>
      <c r="AN101" s="87" t="s">
        <v>3751</v>
      </c>
      <c r="AO101" s="5" t="s">
        <v>3752</v>
      </c>
      <c r="AP101" s="21">
        <v>45677</v>
      </c>
      <c r="AQ101" s="336"/>
      <c r="AR101" s="21"/>
      <c r="AS101" s="6"/>
      <c r="AT101" s="6"/>
      <c r="AU101" s="4"/>
      <c r="AV101" s="13"/>
      <c r="AW101" s="207"/>
      <c r="BJ101" s="22">
        <f t="shared" ca="1" si="23"/>
        <v>1</v>
      </c>
      <c r="BK101" s="22">
        <f t="shared" ca="1" si="2"/>
        <v>1</v>
      </c>
      <c r="BL101" s="22">
        <f t="shared" ca="1" si="3"/>
        <v>0</v>
      </c>
      <c r="BM101" s="22">
        <f t="shared" ca="1" si="4"/>
        <v>0</v>
      </c>
      <c r="BN101" s="22">
        <f t="shared" ca="1" si="5"/>
        <v>1</v>
      </c>
      <c r="BO101" s="22">
        <f t="shared" ca="1" si="6"/>
        <v>0</v>
      </c>
      <c r="BP101" s="22">
        <f t="shared" ca="1" si="7"/>
        <v>1</v>
      </c>
      <c r="BQ101" s="22">
        <f t="shared" ca="1" si="8"/>
        <v>0</v>
      </c>
      <c r="BR101" s="22">
        <f t="shared" ca="1" si="9"/>
        <v>0</v>
      </c>
      <c r="BS101" s="22">
        <f t="shared" ca="1" si="10"/>
        <v>0</v>
      </c>
      <c r="BT101" s="22">
        <f t="shared" ca="1" si="24"/>
        <v>1</v>
      </c>
      <c r="BU101" s="22">
        <f t="shared" ca="1" si="12"/>
        <v>0</v>
      </c>
      <c r="BV101" s="22">
        <f t="shared" ca="1" si="13"/>
        <v>0</v>
      </c>
      <c r="BW101" s="22">
        <f t="shared" ca="1" si="14"/>
        <v>0</v>
      </c>
      <c r="BX101" s="22">
        <f t="shared" ca="1" si="15"/>
        <v>1</v>
      </c>
      <c r="BY101" s="71">
        <f t="shared" ref="BY101" si="87">IF(OR($N101="аннулирован", $N101=""),0,1)</f>
        <v>1</v>
      </c>
      <c r="BZ101" s="71">
        <f t="shared" si="17"/>
        <v>1</v>
      </c>
      <c r="CA101" s="72">
        <f t="shared" ref="CA101" si="88">IF(OR($Z101="аннулирован", $Z101=""),0,1)</f>
        <v>1</v>
      </c>
    </row>
    <row r="102" spans="1:79" s="22" customFormat="1" ht="51.9" customHeight="1" x14ac:dyDescent="0.3">
      <c r="A102" s="109">
        <v>17</v>
      </c>
      <c r="B102" s="109" t="s">
        <v>1441</v>
      </c>
      <c r="C102" s="109"/>
      <c r="D102" s="110" t="s">
        <v>446</v>
      </c>
      <c r="E102" s="110">
        <v>45678</v>
      </c>
      <c r="F102" s="189" t="s">
        <v>450</v>
      </c>
      <c r="G102" s="169" t="s">
        <v>1056</v>
      </c>
      <c r="H102" s="135" t="s">
        <v>1037</v>
      </c>
      <c r="I102" s="135" t="s">
        <v>1039</v>
      </c>
      <c r="J102" s="135"/>
      <c r="K102" s="113" t="s">
        <v>778</v>
      </c>
      <c r="L102" s="109">
        <v>0</v>
      </c>
      <c r="M102" s="114" t="s">
        <v>597</v>
      </c>
      <c r="N102" s="115" t="s">
        <v>26</v>
      </c>
      <c r="O102" s="116"/>
      <c r="P102" s="117" t="s">
        <v>2296</v>
      </c>
      <c r="Q102" s="141">
        <v>44958</v>
      </c>
      <c r="R102" s="118">
        <f t="shared" si="84"/>
        <v>44972</v>
      </c>
      <c r="S102" s="114" t="s">
        <v>31</v>
      </c>
      <c r="T102" s="353"/>
      <c r="U102" s="118"/>
      <c r="V102" s="220"/>
      <c r="W102" s="114"/>
      <c r="X102" s="109"/>
      <c r="Y102" s="109"/>
      <c r="Z102" s="115"/>
      <c r="AA102" s="110"/>
      <c r="AB102" s="123"/>
      <c r="AC102" s="110"/>
      <c r="AD102" s="110"/>
      <c r="AE102" s="110"/>
      <c r="AF102" s="110"/>
      <c r="AG102" s="110"/>
      <c r="AH102" s="115"/>
      <c r="AI102" s="110"/>
      <c r="AJ102" s="113"/>
      <c r="AK102" s="110"/>
      <c r="AL102" s="121"/>
      <c r="AM102" s="121"/>
      <c r="AN102" s="109" t="s">
        <v>2355</v>
      </c>
      <c r="AO102" s="121"/>
      <c r="AP102" s="121"/>
      <c r="AQ102" s="109"/>
      <c r="AR102" s="110"/>
      <c r="AS102" s="121"/>
      <c r="AT102" s="121"/>
      <c r="AU102" s="109"/>
      <c r="AV102" s="110"/>
      <c r="AW102" s="121"/>
      <c r="BJ102" s="22">
        <f t="shared" ca="1" si="23"/>
        <v>0</v>
      </c>
      <c r="BK102" s="22">
        <f t="shared" ca="1" si="2"/>
        <v>0</v>
      </c>
      <c r="BL102" s="22">
        <f t="shared" ca="1" si="3"/>
        <v>0</v>
      </c>
      <c r="BM102" s="22">
        <f t="shared" ca="1" si="4"/>
        <v>0</v>
      </c>
      <c r="BN102" s="22">
        <f t="shared" ca="1" si="5"/>
        <v>0</v>
      </c>
      <c r="BO102" s="22">
        <f t="shared" ca="1" si="6"/>
        <v>0</v>
      </c>
      <c r="BP102" s="22">
        <f t="shared" ca="1" si="7"/>
        <v>0</v>
      </c>
      <c r="BQ102" s="22">
        <f t="shared" ca="1" si="8"/>
        <v>0</v>
      </c>
      <c r="BR102" s="22">
        <f t="shared" ca="1" si="9"/>
        <v>0</v>
      </c>
      <c r="BS102" s="22">
        <f t="shared" ca="1" si="10"/>
        <v>0</v>
      </c>
      <c r="BT102" s="22">
        <f t="shared" ca="1" si="24"/>
        <v>0</v>
      </c>
      <c r="BU102" s="22">
        <f t="shared" ca="1" si="12"/>
        <v>0</v>
      </c>
      <c r="BV102" s="22">
        <f t="shared" ca="1" si="13"/>
        <v>0</v>
      </c>
      <c r="BW102" s="22">
        <f t="shared" ca="1" si="14"/>
        <v>0</v>
      </c>
      <c r="BX102" s="22">
        <f t="shared" ca="1" si="15"/>
        <v>0</v>
      </c>
      <c r="BY102" s="22">
        <f t="shared" si="16"/>
        <v>0</v>
      </c>
      <c r="BZ102" s="22">
        <f t="shared" si="17"/>
        <v>0</v>
      </c>
      <c r="CA102" s="22">
        <f t="shared" si="18"/>
        <v>0</v>
      </c>
    </row>
    <row r="103" spans="1:79" s="22" customFormat="1" ht="51.9" customHeight="1" x14ac:dyDescent="0.3">
      <c r="A103" s="109">
        <v>17</v>
      </c>
      <c r="B103" s="109" t="s">
        <v>1441</v>
      </c>
      <c r="C103" s="109"/>
      <c r="D103" s="110" t="s">
        <v>446</v>
      </c>
      <c r="E103" s="110">
        <v>45678</v>
      </c>
      <c r="F103" s="189" t="s">
        <v>450</v>
      </c>
      <c r="G103" s="169" t="s">
        <v>1056</v>
      </c>
      <c r="H103" s="135" t="s">
        <v>1037</v>
      </c>
      <c r="I103" s="135" t="s">
        <v>1039</v>
      </c>
      <c r="J103" s="135"/>
      <c r="K103" s="113" t="s">
        <v>443</v>
      </c>
      <c r="L103" s="109">
        <v>0</v>
      </c>
      <c r="M103" s="114" t="s">
        <v>597</v>
      </c>
      <c r="N103" s="115" t="s">
        <v>26</v>
      </c>
      <c r="O103" s="116"/>
      <c r="P103" s="117" t="s">
        <v>2295</v>
      </c>
      <c r="Q103" s="141">
        <v>44970</v>
      </c>
      <c r="R103" s="118">
        <f t="shared" ref="R103" si="89">IF(AND(L103&lt;1,OR(K103&lt;1, K103="A")),Q103+14,Q103+7)</f>
        <v>44977</v>
      </c>
      <c r="S103" s="114" t="s">
        <v>31</v>
      </c>
      <c r="T103" s="353"/>
      <c r="U103" s="118"/>
      <c r="V103" s="220"/>
      <c r="W103" s="114"/>
      <c r="X103" s="109"/>
      <c r="Y103" s="109"/>
      <c r="Z103" s="115"/>
      <c r="AA103" s="110"/>
      <c r="AB103" s="123"/>
      <c r="AC103" s="110"/>
      <c r="AD103" s="110"/>
      <c r="AE103" s="110"/>
      <c r="AF103" s="110"/>
      <c r="AG103" s="110"/>
      <c r="AH103" s="115"/>
      <c r="AI103" s="110"/>
      <c r="AJ103" s="113"/>
      <c r="AK103" s="110"/>
      <c r="AL103" s="121"/>
      <c r="AM103" s="121"/>
      <c r="AN103" s="109" t="s">
        <v>2355</v>
      </c>
      <c r="AO103" s="121"/>
      <c r="AP103" s="121"/>
      <c r="AQ103" s="109"/>
      <c r="AR103" s="110"/>
      <c r="AS103" s="121"/>
      <c r="AT103" s="121"/>
      <c r="AU103" s="109"/>
      <c r="AV103" s="110"/>
      <c r="AW103" s="121"/>
      <c r="BJ103" s="22">
        <f t="shared" ca="1" si="23"/>
        <v>0</v>
      </c>
      <c r="BK103" s="22">
        <f t="shared" ca="1" si="2"/>
        <v>0</v>
      </c>
      <c r="BL103" s="22">
        <f t="shared" ca="1" si="3"/>
        <v>0</v>
      </c>
      <c r="BM103" s="22">
        <f t="shared" ca="1" si="4"/>
        <v>0</v>
      </c>
      <c r="BN103" s="22">
        <f t="shared" ca="1" si="5"/>
        <v>0</v>
      </c>
      <c r="BO103" s="22">
        <f t="shared" ca="1" si="6"/>
        <v>0</v>
      </c>
      <c r="BP103" s="22">
        <f t="shared" ca="1" si="7"/>
        <v>0</v>
      </c>
      <c r="BQ103" s="22">
        <f t="shared" ca="1" si="8"/>
        <v>0</v>
      </c>
      <c r="BR103" s="22">
        <f t="shared" ca="1" si="9"/>
        <v>0</v>
      </c>
      <c r="BS103" s="22">
        <f t="shared" ca="1" si="10"/>
        <v>0</v>
      </c>
      <c r="BT103" s="22">
        <f t="shared" ca="1" si="24"/>
        <v>0</v>
      </c>
      <c r="BU103" s="22">
        <f t="shared" ca="1" si="12"/>
        <v>0</v>
      </c>
      <c r="BV103" s="22">
        <f t="shared" ca="1" si="13"/>
        <v>0</v>
      </c>
      <c r="BW103" s="22">
        <f t="shared" ca="1" si="14"/>
        <v>0</v>
      </c>
      <c r="BX103" s="22">
        <f t="shared" ca="1" si="15"/>
        <v>0</v>
      </c>
      <c r="BY103" s="22">
        <f t="shared" si="16"/>
        <v>0</v>
      </c>
      <c r="BZ103" s="22">
        <f t="shared" si="17"/>
        <v>0</v>
      </c>
      <c r="CA103" s="22">
        <f t="shared" si="18"/>
        <v>0</v>
      </c>
    </row>
    <row r="104" spans="1:79" s="22" customFormat="1" ht="51.9" customHeight="1" x14ac:dyDescent="0.3">
      <c r="A104" s="109">
        <v>17</v>
      </c>
      <c r="B104" s="109" t="s">
        <v>1441</v>
      </c>
      <c r="C104" s="109"/>
      <c r="D104" s="110" t="s">
        <v>445</v>
      </c>
      <c r="E104" s="110">
        <v>45678</v>
      </c>
      <c r="F104" s="189" t="s">
        <v>450</v>
      </c>
      <c r="G104" s="169" t="s">
        <v>1056</v>
      </c>
      <c r="H104" s="135" t="s">
        <v>1037</v>
      </c>
      <c r="I104" s="135" t="s">
        <v>1039</v>
      </c>
      <c r="J104" s="135"/>
      <c r="K104" s="113">
        <v>0</v>
      </c>
      <c r="L104" s="109">
        <v>0</v>
      </c>
      <c r="M104" s="114" t="s">
        <v>597</v>
      </c>
      <c r="N104" s="115" t="s">
        <v>26</v>
      </c>
      <c r="O104" s="116"/>
      <c r="P104" s="117" t="s">
        <v>2164</v>
      </c>
      <c r="Q104" s="141">
        <v>44973</v>
      </c>
      <c r="R104" s="118">
        <f t="shared" si="84"/>
        <v>44987</v>
      </c>
      <c r="S104" s="114" t="s">
        <v>30</v>
      </c>
      <c r="T104" s="315" t="s">
        <v>3618</v>
      </c>
      <c r="U104" s="260">
        <v>44973</v>
      </c>
      <c r="V104" s="220"/>
      <c r="W104" s="114"/>
      <c r="X104" s="109"/>
      <c r="Y104" s="109"/>
      <c r="Z104" s="115"/>
      <c r="AA104" s="110"/>
      <c r="AB104" s="123"/>
      <c r="AC104" s="110"/>
      <c r="AD104" s="110"/>
      <c r="AE104" s="110"/>
      <c r="AF104" s="110"/>
      <c r="AG104" s="110"/>
      <c r="AH104" s="115"/>
      <c r="AI104" s="110"/>
      <c r="AJ104" s="113"/>
      <c r="AK104" s="110"/>
      <c r="AL104" s="121"/>
      <c r="AM104" s="121"/>
      <c r="AN104" s="109" t="s">
        <v>2355</v>
      </c>
      <c r="AO104" s="121"/>
      <c r="AP104" s="121"/>
      <c r="AQ104" s="206" t="s">
        <v>1907</v>
      </c>
      <c r="AR104" s="110">
        <v>44975</v>
      </c>
      <c r="AS104" s="121"/>
      <c r="AT104" s="121"/>
      <c r="AU104" s="109"/>
      <c r="AV104" s="110"/>
      <c r="AW104" s="121"/>
      <c r="BJ104" s="22">
        <f t="shared" ca="1" si="23"/>
        <v>0</v>
      </c>
      <c r="BK104" s="22">
        <f t="shared" ca="1" si="2"/>
        <v>0</v>
      </c>
      <c r="BL104" s="22">
        <f t="shared" ca="1" si="3"/>
        <v>0</v>
      </c>
      <c r="BM104" s="22">
        <f t="shared" ca="1" si="4"/>
        <v>0</v>
      </c>
      <c r="BN104" s="22">
        <f t="shared" ca="1" si="5"/>
        <v>0</v>
      </c>
      <c r="BO104" s="22">
        <f t="shared" ca="1" si="6"/>
        <v>0</v>
      </c>
      <c r="BP104" s="22">
        <f t="shared" ca="1" si="7"/>
        <v>0</v>
      </c>
      <c r="BQ104" s="22">
        <f t="shared" ca="1" si="8"/>
        <v>0</v>
      </c>
      <c r="BR104" s="22">
        <f t="shared" ca="1" si="9"/>
        <v>0</v>
      </c>
      <c r="BS104" s="22">
        <f t="shared" ca="1" si="10"/>
        <v>0</v>
      </c>
      <c r="BT104" s="22">
        <f t="shared" ca="1" si="24"/>
        <v>0</v>
      </c>
      <c r="BU104" s="22">
        <f t="shared" ca="1" si="12"/>
        <v>0</v>
      </c>
      <c r="BV104" s="22">
        <f t="shared" ca="1" si="13"/>
        <v>0</v>
      </c>
      <c r="BW104" s="22">
        <f t="shared" ca="1" si="14"/>
        <v>0</v>
      </c>
      <c r="BX104" s="22">
        <f t="shared" ca="1" si="15"/>
        <v>0</v>
      </c>
      <c r="BY104" s="22">
        <f t="shared" si="16"/>
        <v>0</v>
      </c>
      <c r="BZ104" s="22">
        <f t="shared" si="17"/>
        <v>0</v>
      </c>
      <c r="CA104" s="22">
        <f t="shared" si="18"/>
        <v>0</v>
      </c>
    </row>
    <row r="105" spans="1:79" s="22" customFormat="1" ht="51.9" customHeight="1" x14ac:dyDescent="0.3">
      <c r="A105" s="109">
        <v>17</v>
      </c>
      <c r="B105" s="109" t="s">
        <v>1441</v>
      </c>
      <c r="C105" s="109"/>
      <c r="D105" s="110" t="s">
        <v>445</v>
      </c>
      <c r="E105" s="110">
        <v>45678</v>
      </c>
      <c r="F105" s="189" t="s">
        <v>450</v>
      </c>
      <c r="G105" s="169" t="s">
        <v>1056</v>
      </c>
      <c r="H105" s="135" t="s">
        <v>1037</v>
      </c>
      <c r="I105" s="135" t="s">
        <v>1039</v>
      </c>
      <c r="J105" s="135"/>
      <c r="K105" s="113">
        <v>0</v>
      </c>
      <c r="L105" s="109">
        <v>1</v>
      </c>
      <c r="M105" s="114" t="s">
        <v>597</v>
      </c>
      <c r="N105" s="115" t="s">
        <v>26</v>
      </c>
      <c r="O105" s="116"/>
      <c r="P105" s="117" t="s">
        <v>2294</v>
      </c>
      <c r="Q105" s="141">
        <v>45016</v>
      </c>
      <c r="R105" s="118">
        <f t="shared" ref="R105" si="90">IF(AND(L105&lt;1,OR(K105&lt;1, K105="A")),Q105+14,Q105+7)</f>
        <v>45023</v>
      </c>
      <c r="S105" s="114" t="s">
        <v>31</v>
      </c>
      <c r="T105" s="353"/>
      <c r="U105" s="118"/>
      <c r="V105" s="220"/>
      <c r="W105" s="114"/>
      <c r="X105" s="109"/>
      <c r="Y105" s="109"/>
      <c r="Z105" s="115"/>
      <c r="AA105" s="110"/>
      <c r="AB105" s="123"/>
      <c r="AC105" s="110"/>
      <c r="AD105" s="110"/>
      <c r="AE105" s="110"/>
      <c r="AF105" s="110"/>
      <c r="AG105" s="110"/>
      <c r="AH105" s="115"/>
      <c r="AI105" s="110"/>
      <c r="AJ105" s="113"/>
      <c r="AK105" s="110"/>
      <c r="AL105" s="121"/>
      <c r="AM105" s="121"/>
      <c r="AN105" s="109" t="s">
        <v>2355</v>
      </c>
      <c r="AO105" s="121"/>
      <c r="AP105" s="121"/>
      <c r="AQ105" s="206" t="s">
        <v>1907</v>
      </c>
      <c r="AR105" s="249">
        <v>45027</v>
      </c>
      <c r="AS105" s="121"/>
      <c r="AT105" s="121"/>
      <c r="AU105" s="109"/>
      <c r="AV105" s="110"/>
      <c r="AW105" s="121"/>
      <c r="BJ105" s="22">
        <f t="shared" ca="1" si="23"/>
        <v>0</v>
      </c>
      <c r="BK105" s="22">
        <f t="shared" ca="1" si="2"/>
        <v>0</v>
      </c>
      <c r="BL105" s="22">
        <f t="shared" ca="1" si="3"/>
        <v>0</v>
      </c>
      <c r="BM105" s="22">
        <f t="shared" ca="1" si="4"/>
        <v>0</v>
      </c>
      <c r="BN105" s="22">
        <f t="shared" ca="1" si="5"/>
        <v>0</v>
      </c>
      <c r="BO105" s="22">
        <f t="shared" ca="1" si="6"/>
        <v>0</v>
      </c>
      <c r="BP105" s="22">
        <f t="shared" ca="1" si="7"/>
        <v>0</v>
      </c>
      <c r="BQ105" s="22">
        <f t="shared" ca="1" si="8"/>
        <v>0</v>
      </c>
      <c r="BR105" s="22">
        <f t="shared" ca="1" si="9"/>
        <v>0</v>
      </c>
      <c r="BS105" s="22">
        <f t="shared" ca="1" si="10"/>
        <v>0</v>
      </c>
      <c r="BT105" s="22">
        <f t="shared" ca="1" si="24"/>
        <v>0</v>
      </c>
      <c r="BU105" s="22">
        <f t="shared" ca="1" si="12"/>
        <v>0</v>
      </c>
      <c r="BV105" s="22">
        <f t="shared" ca="1" si="13"/>
        <v>0</v>
      </c>
      <c r="BW105" s="22">
        <f t="shared" ca="1" si="14"/>
        <v>0</v>
      </c>
      <c r="BX105" s="22">
        <f t="shared" ca="1" si="15"/>
        <v>0</v>
      </c>
      <c r="BY105" s="22">
        <f t="shared" si="16"/>
        <v>0</v>
      </c>
      <c r="BZ105" s="22">
        <f t="shared" si="17"/>
        <v>0</v>
      </c>
      <c r="CA105" s="22">
        <f t="shared" si="18"/>
        <v>0</v>
      </c>
    </row>
    <row r="106" spans="1:79" s="22" customFormat="1" ht="51.9" customHeight="1" x14ac:dyDescent="0.3">
      <c r="A106" s="109">
        <v>17</v>
      </c>
      <c r="B106" s="109" t="s">
        <v>1441</v>
      </c>
      <c r="C106" s="109"/>
      <c r="D106" s="110" t="s">
        <v>445</v>
      </c>
      <c r="E106" s="110">
        <v>45678</v>
      </c>
      <c r="F106" s="189" t="s">
        <v>450</v>
      </c>
      <c r="G106" s="169" t="s">
        <v>1056</v>
      </c>
      <c r="H106" s="135" t="s">
        <v>1037</v>
      </c>
      <c r="I106" s="135" t="s">
        <v>1039</v>
      </c>
      <c r="J106" s="135"/>
      <c r="K106" s="113">
        <v>0</v>
      </c>
      <c r="L106" s="109">
        <v>2</v>
      </c>
      <c r="M106" s="114" t="s">
        <v>597</v>
      </c>
      <c r="N106" s="115" t="s">
        <v>26</v>
      </c>
      <c r="O106" s="116"/>
      <c r="P106" s="117" t="s">
        <v>598</v>
      </c>
      <c r="Q106" s="141">
        <v>45041</v>
      </c>
      <c r="R106" s="118">
        <f t="shared" si="84"/>
        <v>45048</v>
      </c>
      <c r="S106" s="114" t="s">
        <v>30</v>
      </c>
      <c r="T106" s="315" t="s">
        <v>1526</v>
      </c>
      <c r="U106" s="260">
        <v>45043</v>
      </c>
      <c r="V106" s="241"/>
      <c r="W106" s="114"/>
      <c r="X106" s="109"/>
      <c r="Y106" s="109"/>
      <c r="Z106" s="115"/>
      <c r="AA106" s="110"/>
      <c r="AB106" s="123"/>
      <c r="AC106" s="110"/>
      <c r="AD106" s="110"/>
      <c r="AE106" s="118"/>
      <c r="AF106" s="110"/>
      <c r="AG106" s="110"/>
      <c r="AH106" s="115"/>
      <c r="AI106" s="110"/>
      <c r="AJ106" s="113"/>
      <c r="AK106" s="110"/>
      <c r="AL106" s="121"/>
      <c r="AM106" s="121"/>
      <c r="AN106" s="123" t="s">
        <v>3750</v>
      </c>
      <c r="AO106" s="123" t="s">
        <v>3746</v>
      </c>
      <c r="AP106" s="110">
        <v>45707</v>
      </c>
      <c r="AQ106" s="206"/>
      <c r="AR106" s="110"/>
      <c r="AS106" s="121"/>
      <c r="AT106" s="121"/>
      <c r="AU106" s="109"/>
      <c r="AV106" s="110"/>
      <c r="AW106" s="206" t="s">
        <v>3816</v>
      </c>
      <c r="BJ106" s="22">
        <f t="shared" ca="1" si="23"/>
        <v>0</v>
      </c>
      <c r="BK106" s="22">
        <f t="shared" ca="1" si="2"/>
        <v>0</v>
      </c>
      <c r="BL106" s="22">
        <f t="shared" ca="1" si="3"/>
        <v>0</v>
      </c>
      <c r="BM106" s="22">
        <f t="shared" ca="1" si="4"/>
        <v>0</v>
      </c>
      <c r="BN106" s="22">
        <f t="shared" ca="1" si="5"/>
        <v>0</v>
      </c>
      <c r="BO106" s="22">
        <f t="shared" ca="1" si="6"/>
        <v>0</v>
      </c>
      <c r="BP106" s="22">
        <f t="shared" ca="1" si="7"/>
        <v>0</v>
      </c>
      <c r="BQ106" s="22">
        <f t="shared" ca="1" si="8"/>
        <v>0</v>
      </c>
      <c r="BR106" s="22">
        <f t="shared" ca="1" si="9"/>
        <v>0</v>
      </c>
      <c r="BS106" s="22">
        <f t="shared" ca="1" si="10"/>
        <v>0</v>
      </c>
      <c r="BT106" s="22">
        <f t="shared" ca="1" si="24"/>
        <v>0</v>
      </c>
      <c r="BU106" s="22">
        <f t="shared" ca="1" si="12"/>
        <v>0</v>
      </c>
      <c r="BV106" s="22">
        <f t="shared" ca="1" si="13"/>
        <v>0</v>
      </c>
      <c r="BW106" s="22">
        <f t="shared" ca="1" si="14"/>
        <v>0</v>
      </c>
      <c r="BX106" s="22">
        <f t="shared" ca="1" si="15"/>
        <v>0</v>
      </c>
      <c r="BY106" s="22">
        <f t="shared" si="16"/>
        <v>0</v>
      </c>
      <c r="BZ106" s="22">
        <f t="shared" si="17"/>
        <v>0</v>
      </c>
      <c r="CA106" s="22">
        <f t="shared" si="18"/>
        <v>0</v>
      </c>
    </row>
    <row r="107" spans="1:79" ht="51.9" customHeight="1" x14ac:dyDescent="0.3">
      <c r="A107" s="4">
        <v>17</v>
      </c>
      <c r="B107" s="4" t="s">
        <v>1441</v>
      </c>
      <c r="C107" s="4"/>
      <c r="D107" s="139" t="s">
        <v>445</v>
      </c>
      <c r="E107" s="13">
        <v>45678</v>
      </c>
      <c r="F107" s="122" t="s">
        <v>450</v>
      </c>
      <c r="G107" s="16" t="s">
        <v>1056</v>
      </c>
      <c r="H107" s="130" t="s">
        <v>1037</v>
      </c>
      <c r="I107" s="130" t="s">
        <v>1039</v>
      </c>
      <c r="J107" s="130"/>
      <c r="K107" s="7">
        <v>0</v>
      </c>
      <c r="L107" s="4">
        <v>3</v>
      </c>
      <c r="M107" s="3" t="s">
        <v>597</v>
      </c>
      <c r="N107" s="46" t="s">
        <v>24</v>
      </c>
      <c r="O107" s="76"/>
      <c r="P107" s="78" t="s">
        <v>3820</v>
      </c>
      <c r="Q107" s="142">
        <v>45742</v>
      </c>
      <c r="R107" s="9">
        <f t="shared" si="84"/>
        <v>45749</v>
      </c>
      <c r="S107" s="3" t="s">
        <v>31</v>
      </c>
      <c r="T107" s="354"/>
      <c r="U107" s="259"/>
      <c r="V107" s="208" t="s">
        <v>3598</v>
      </c>
      <c r="W107" s="3" t="s">
        <v>599</v>
      </c>
      <c r="X107" s="5">
        <v>0</v>
      </c>
      <c r="Y107" s="332">
        <v>0</v>
      </c>
      <c r="Z107" s="45" t="s">
        <v>1055</v>
      </c>
      <c r="AA107" s="13">
        <v>44943</v>
      </c>
      <c r="AB107" s="87" t="s">
        <v>1791</v>
      </c>
      <c r="AC107" s="21">
        <v>45328</v>
      </c>
      <c r="AD107" s="21">
        <v>45247</v>
      </c>
      <c r="AE107" s="9">
        <f>IF(AND(Y107&lt;1,OR(X107&lt;1, X107="A")),AD107+14,AD107+7)</f>
        <v>45261</v>
      </c>
      <c r="AF107" s="13" t="s">
        <v>445</v>
      </c>
      <c r="AG107" s="27"/>
      <c r="AH107" s="34"/>
      <c r="AI107" s="27"/>
      <c r="AJ107" s="41"/>
      <c r="AK107" s="21"/>
      <c r="AL107" s="6"/>
      <c r="AM107" s="6"/>
      <c r="AN107" s="246" t="s">
        <v>3750</v>
      </c>
      <c r="AO107" s="87" t="s">
        <v>3746</v>
      </c>
      <c r="AP107" s="21">
        <v>45707</v>
      </c>
      <c r="AQ107" s="207"/>
      <c r="AR107" s="21"/>
      <c r="AS107" s="6"/>
      <c r="AT107" s="6"/>
      <c r="AU107" s="4"/>
      <c r="AV107" s="13"/>
      <c r="AW107" s="207"/>
      <c r="BJ107" s="22">
        <f t="shared" ca="1" si="23"/>
        <v>1</v>
      </c>
      <c r="BK107" s="22">
        <f t="shared" ca="1" si="2"/>
        <v>1</v>
      </c>
      <c r="BL107" s="22">
        <f t="shared" ca="1" si="3"/>
        <v>0</v>
      </c>
      <c r="BM107" s="22">
        <f t="shared" ca="1" si="4"/>
        <v>0</v>
      </c>
      <c r="BN107" s="22">
        <f t="shared" ca="1" si="5"/>
        <v>1</v>
      </c>
      <c r="BO107" s="22">
        <f t="shared" ca="1" si="6"/>
        <v>0</v>
      </c>
      <c r="BP107" s="22">
        <f t="shared" ca="1" si="7"/>
        <v>1</v>
      </c>
      <c r="BQ107" s="22">
        <f t="shared" ca="1" si="8"/>
        <v>0</v>
      </c>
      <c r="BR107" s="22">
        <f t="shared" ca="1" si="9"/>
        <v>0</v>
      </c>
      <c r="BS107" s="22">
        <f t="shared" ca="1" si="10"/>
        <v>0</v>
      </c>
      <c r="BT107" s="22">
        <f t="shared" ca="1" si="24"/>
        <v>1</v>
      </c>
      <c r="BU107" s="22">
        <f t="shared" ca="1" si="12"/>
        <v>0</v>
      </c>
      <c r="BV107" s="22">
        <f t="shared" ca="1" si="13"/>
        <v>0</v>
      </c>
      <c r="BW107" s="22">
        <f t="shared" ca="1" si="14"/>
        <v>0</v>
      </c>
      <c r="BX107" s="22">
        <f t="shared" ca="1" si="15"/>
        <v>1</v>
      </c>
      <c r="BY107" s="71">
        <f t="shared" ref="BY107" si="91">IF(OR($N107="аннулирован", $N107=""),0,1)</f>
        <v>1</v>
      </c>
      <c r="BZ107" s="71">
        <f t="shared" si="17"/>
        <v>1</v>
      </c>
      <c r="CA107" s="72">
        <f t="shared" ref="CA107" si="92">IF(OR($Z107="аннулирован", $Z107=""),0,1)</f>
        <v>1</v>
      </c>
    </row>
    <row r="108" spans="1:79" s="22" customFormat="1" ht="48.75" customHeight="1" x14ac:dyDescent="0.3">
      <c r="A108" s="109">
        <v>17</v>
      </c>
      <c r="B108" s="109" t="s">
        <v>1441</v>
      </c>
      <c r="C108" s="109"/>
      <c r="D108" s="110" t="s">
        <v>446</v>
      </c>
      <c r="E108" s="110">
        <v>45678</v>
      </c>
      <c r="F108" s="189" t="s">
        <v>451</v>
      </c>
      <c r="G108" s="169" t="s">
        <v>1056</v>
      </c>
      <c r="H108" s="135" t="s">
        <v>1037</v>
      </c>
      <c r="I108" s="135" t="s">
        <v>1060</v>
      </c>
      <c r="J108" s="135"/>
      <c r="K108" s="113" t="s">
        <v>778</v>
      </c>
      <c r="L108" s="109">
        <v>0</v>
      </c>
      <c r="M108" s="114" t="s">
        <v>604</v>
      </c>
      <c r="N108" s="115" t="s">
        <v>26</v>
      </c>
      <c r="O108" s="116"/>
      <c r="P108" s="117" t="s">
        <v>2294</v>
      </c>
      <c r="Q108" s="141">
        <v>45016</v>
      </c>
      <c r="R108" s="118">
        <f t="shared" ref="R108" si="93">IF(AND(L108&lt;1,OR(K108&lt;1, K108="A")),Q108+14,Q108+7)</f>
        <v>45030</v>
      </c>
      <c r="S108" s="114" t="s">
        <v>31</v>
      </c>
      <c r="T108" s="353"/>
      <c r="U108" s="118"/>
      <c r="V108" s="120"/>
      <c r="W108" s="114"/>
      <c r="X108" s="109"/>
      <c r="Y108" s="109"/>
      <c r="Z108" s="115"/>
      <c r="AA108" s="110"/>
      <c r="AB108" s="109"/>
      <c r="AC108" s="110"/>
      <c r="AD108" s="110"/>
      <c r="AE108" s="110"/>
      <c r="AF108" s="110"/>
      <c r="AG108" s="110"/>
      <c r="AH108" s="115"/>
      <c r="AI108" s="110"/>
      <c r="AJ108" s="113"/>
      <c r="AK108" s="110"/>
      <c r="AL108" s="121"/>
      <c r="AM108" s="121"/>
      <c r="AN108" s="109" t="s">
        <v>2355</v>
      </c>
      <c r="AO108" s="121"/>
      <c r="AP108" s="121"/>
      <c r="AQ108" s="109"/>
      <c r="AR108" s="110"/>
      <c r="AS108" s="121"/>
      <c r="AT108" s="121"/>
      <c r="AU108" s="109"/>
      <c r="AV108" s="110"/>
      <c r="AW108" s="121"/>
      <c r="BJ108" s="22">
        <f t="shared" ca="1" si="23"/>
        <v>0</v>
      </c>
      <c r="BK108" s="22">
        <f t="shared" ca="1" si="2"/>
        <v>0</v>
      </c>
      <c r="BL108" s="22">
        <f t="shared" ca="1" si="3"/>
        <v>0</v>
      </c>
      <c r="BM108" s="22">
        <f t="shared" ca="1" si="4"/>
        <v>0</v>
      </c>
      <c r="BN108" s="22">
        <f t="shared" ca="1" si="5"/>
        <v>0</v>
      </c>
      <c r="BO108" s="22">
        <f t="shared" ca="1" si="6"/>
        <v>0</v>
      </c>
      <c r="BP108" s="22">
        <f t="shared" ca="1" si="7"/>
        <v>0</v>
      </c>
      <c r="BQ108" s="22">
        <f t="shared" ca="1" si="8"/>
        <v>0</v>
      </c>
      <c r="BR108" s="22">
        <f t="shared" ca="1" si="9"/>
        <v>0</v>
      </c>
      <c r="BS108" s="22">
        <f t="shared" ca="1" si="10"/>
        <v>0</v>
      </c>
      <c r="BT108" s="22">
        <f t="shared" ca="1" si="24"/>
        <v>0</v>
      </c>
      <c r="BU108" s="22">
        <f t="shared" ca="1" si="12"/>
        <v>0</v>
      </c>
      <c r="BV108" s="22">
        <f t="shared" ca="1" si="13"/>
        <v>0</v>
      </c>
      <c r="BW108" s="22">
        <f t="shared" ca="1" si="14"/>
        <v>0</v>
      </c>
      <c r="BX108" s="22">
        <f t="shared" ca="1" si="15"/>
        <v>0</v>
      </c>
      <c r="BY108" s="22">
        <f t="shared" si="16"/>
        <v>0</v>
      </c>
      <c r="BZ108" s="22">
        <f t="shared" si="17"/>
        <v>0</v>
      </c>
      <c r="CA108" s="22">
        <f t="shared" si="18"/>
        <v>0</v>
      </c>
    </row>
    <row r="109" spans="1:79" s="22" customFormat="1" ht="48.75" customHeight="1" x14ac:dyDescent="0.3">
      <c r="A109" s="109">
        <v>17</v>
      </c>
      <c r="B109" s="109" t="s">
        <v>1441</v>
      </c>
      <c r="C109" s="109"/>
      <c r="D109" s="110" t="s">
        <v>446</v>
      </c>
      <c r="E109" s="110">
        <v>45678</v>
      </c>
      <c r="F109" s="189" t="s">
        <v>451</v>
      </c>
      <c r="G109" s="169" t="s">
        <v>1056</v>
      </c>
      <c r="H109" s="135" t="s">
        <v>1037</v>
      </c>
      <c r="I109" s="135" t="s">
        <v>1060</v>
      </c>
      <c r="J109" s="135"/>
      <c r="K109" s="113" t="s">
        <v>443</v>
      </c>
      <c r="L109" s="109">
        <v>0</v>
      </c>
      <c r="M109" s="114" t="s">
        <v>604</v>
      </c>
      <c r="N109" s="115" t="s">
        <v>26</v>
      </c>
      <c r="O109" s="116"/>
      <c r="P109" s="117" t="s">
        <v>2298</v>
      </c>
      <c r="Q109" s="141">
        <v>45064</v>
      </c>
      <c r="R109" s="118">
        <f t="shared" si="84"/>
        <v>45071</v>
      </c>
      <c r="S109" s="114" t="s">
        <v>31</v>
      </c>
      <c r="T109" s="353"/>
      <c r="U109" s="118"/>
      <c r="V109" s="120"/>
      <c r="W109" s="114"/>
      <c r="X109" s="109"/>
      <c r="Y109" s="109"/>
      <c r="Z109" s="115"/>
      <c r="AA109" s="110"/>
      <c r="AB109" s="109"/>
      <c r="AC109" s="110"/>
      <c r="AD109" s="110"/>
      <c r="AE109" s="110"/>
      <c r="AF109" s="110"/>
      <c r="AG109" s="110"/>
      <c r="AH109" s="115"/>
      <c r="AI109" s="110"/>
      <c r="AJ109" s="113"/>
      <c r="AK109" s="110"/>
      <c r="AL109" s="121"/>
      <c r="AM109" s="121"/>
      <c r="AN109" s="109" t="s">
        <v>2355</v>
      </c>
      <c r="AO109" s="121"/>
      <c r="AP109" s="121"/>
      <c r="AQ109" s="109"/>
      <c r="AR109" s="110"/>
      <c r="AS109" s="121"/>
      <c r="AT109" s="121"/>
      <c r="AU109" s="109"/>
      <c r="AV109" s="110"/>
      <c r="AW109" s="121"/>
      <c r="BJ109" s="22">
        <f t="shared" ca="1" si="23"/>
        <v>0</v>
      </c>
      <c r="BK109" s="22">
        <f t="shared" ca="1" si="2"/>
        <v>0</v>
      </c>
      <c r="BL109" s="22">
        <f t="shared" ca="1" si="3"/>
        <v>0</v>
      </c>
      <c r="BM109" s="22">
        <f t="shared" ca="1" si="4"/>
        <v>0</v>
      </c>
      <c r="BN109" s="22">
        <f t="shared" ca="1" si="5"/>
        <v>0</v>
      </c>
      <c r="BO109" s="22">
        <f t="shared" ca="1" si="6"/>
        <v>0</v>
      </c>
      <c r="BP109" s="22">
        <f t="shared" ca="1" si="7"/>
        <v>0</v>
      </c>
      <c r="BQ109" s="22">
        <f t="shared" ca="1" si="8"/>
        <v>0</v>
      </c>
      <c r="BR109" s="22">
        <f t="shared" ca="1" si="9"/>
        <v>0</v>
      </c>
      <c r="BS109" s="22">
        <f t="shared" ca="1" si="10"/>
        <v>0</v>
      </c>
      <c r="BT109" s="22">
        <f t="shared" ca="1" si="24"/>
        <v>0</v>
      </c>
      <c r="BU109" s="22">
        <f t="shared" ca="1" si="12"/>
        <v>0</v>
      </c>
      <c r="BV109" s="22">
        <f t="shared" ca="1" si="13"/>
        <v>0</v>
      </c>
      <c r="BW109" s="22">
        <f t="shared" ca="1" si="14"/>
        <v>0</v>
      </c>
      <c r="BX109" s="22">
        <f t="shared" ca="1" si="15"/>
        <v>0</v>
      </c>
      <c r="BY109" s="22">
        <f t="shared" si="16"/>
        <v>0</v>
      </c>
      <c r="BZ109" s="22">
        <f t="shared" si="17"/>
        <v>0</v>
      </c>
      <c r="CA109" s="22">
        <f t="shared" si="18"/>
        <v>0</v>
      </c>
    </row>
    <row r="110" spans="1:79" s="22" customFormat="1" ht="48.75" customHeight="1" x14ac:dyDescent="0.3">
      <c r="A110" s="109">
        <v>17</v>
      </c>
      <c r="B110" s="109" t="s">
        <v>1441</v>
      </c>
      <c r="C110" s="109"/>
      <c r="D110" s="110" t="s">
        <v>446</v>
      </c>
      <c r="E110" s="110">
        <v>45678</v>
      </c>
      <c r="F110" s="189" t="s">
        <v>451</v>
      </c>
      <c r="G110" s="169" t="s">
        <v>1056</v>
      </c>
      <c r="H110" s="135" t="s">
        <v>1037</v>
      </c>
      <c r="I110" s="135" t="s">
        <v>1060</v>
      </c>
      <c r="J110" s="135"/>
      <c r="K110" s="113" t="s">
        <v>572</v>
      </c>
      <c r="L110" s="109">
        <v>0</v>
      </c>
      <c r="M110" s="114" t="s">
        <v>604</v>
      </c>
      <c r="N110" s="115" t="s">
        <v>26</v>
      </c>
      <c r="O110" s="116"/>
      <c r="P110" s="117" t="s">
        <v>2297</v>
      </c>
      <c r="Q110" s="141">
        <v>45071</v>
      </c>
      <c r="R110" s="118">
        <f t="shared" ref="R110" si="94">IF(AND(L110&lt;1,OR(K110&lt;1, K110="A")),Q110+14,Q110+7)</f>
        <v>45078</v>
      </c>
      <c r="S110" s="114" t="s">
        <v>31</v>
      </c>
      <c r="T110" s="353"/>
      <c r="U110" s="118"/>
      <c r="V110" s="120"/>
      <c r="W110" s="114"/>
      <c r="X110" s="109"/>
      <c r="Y110" s="109"/>
      <c r="Z110" s="115"/>
      <c r="AA110" s="110"/>
      <c r="AB110" s="109"/>
      <c r="AC110" s="110"/>
      <c r="AD110" s="110"/>
      <c r="AE110" s="110"/>
      <c r="AF110" s="110"/>
      <c r="AG110" s="110"/>
      <c r="AH110" s="115"/>
      <c r="AI110" s="110"/>
      <c r="AJ110" s="113"/>
      <c r="AK110" s="110"/>
      <c r="AL110" s="121"/>
      <c r="AM110" s="121"/>
      <c r="AN110" s="109" t="s">
        <v>2355</v>
      </c>
      <c r="AO110" s="121"/>
      <c r="AP110" s="121"/>
      <c r="AQ110" s="109"/>
      <c r="AR110" s="110"/>
      <c r="AS110" s="121"/>
      <c r="AT110" s="121"/>
      <c r="AU110" s="109"/>
      <c r="AV110" s="110"/>
      <c r="AW110" s="121"/>
      <c r="BJ110" s="22">
        <f t="shared" ca="1" si="23"/>
        <v>0</v>
      </c>
      <c r="BK110" s="22">
        <f t="shared" ca="1" si="2"/>
        <v>0</v>
      </c>
      <c r="BL110" s="22">
        <f t="shared" ca="1" si="3"/>
        <v>0</v>
      </c>
      <c r="BM110" s="22">
        <f t="shared" ca="1" si="4"/>
        <v>0</v>
      </c>
      <c r="BN110" s="22">
        <f t="shared" ca="1" si="5"/>
        <v>0</v>
      </c>
      <c r="BO110" s="22">
        <f t="shared" ca="1" si="6"/>
        <v>0</v>
      </c>
      <c r="BP110" s="22">
        <f t="shared" ca="1" si="7"/>
        <v>0</v>
      </c>
      <c r="BQ110" s="22">
        <f t="shared" ca="1" si="8"/>
        <v>0</v>
      </c>
      <c r="BR110" s="22">
        <f t="shared" ca="1" si="9"/>
        <v>0</v>
      </c>
      <c r="BS110" s="22">
        <f t="shared" ca="1" si="10"/>
        <v>0</v>
      </c>
      <c r="BT110" s="22">
        <f t="shared" ca="1" si="24"/>
        <v>0</v>
      </c>
      <c r="BU110" s="22">
        <f t="shared" ca="1" si="12"/>
        <v>0</v>
      </c>
      <c r="BV110" s="22">
        <f t="shared" ca="1" si="13"/>
        <v>0</v>
      </c>
      <c r="BW110" s="22">
        <f t="shared" ca="1" si="14"/>
        <v>0</v>
      </c>
      <c r="BX110" s="22">
        <f t="shared" ca="1" si="15"/>
        <v>0</v>
      </c>
      <c r="BY110" s="22">
        <f t="shared" si="16"/>
        <v>0</v>
      </c>
      <c r="BZ110" s="22">
        <f t="shared" si="17"/>
        <v>0</v>
      </c>
      <c r="CA110" s="22">
        <f t="shared" si="18"/>
        <v>0</v>
      </c>
    </row>
    <row r="111" spans="1:79" s="22" customFormat="1" ht="48.75" customHeight="1" x14ac:dyDescent="0.3">
      <c r="A111" s="109">
        <v>17</v>
      </c>
      <c r="B111" s="109" t="s">
        <v>1441</v>
      </c>
      <c r="C111" s="109"/>
      <c r="D111" s="110" t="s">
        <v>446</v>
      </c>
      <c r="E111" s="110">
        <v>45678</v>
      </c>
      <c r="F111" s="189" t="s">
        <v>451</v>
      </c>
      <c r="G111" s="169" t="s">
        <v>1056</v>
      </c>
      <c r="H111" s="135" t="s">
        <v>1037</v>
      </c>
      <c r="I111" s="135" t="s">
        <v>1060</v>
      </c>
      <c r="J111" s="135"/>
      <c r="K111" s="113" t="s">
        <v>996</v>
      </c>
      <c r="L111" s="109">
        <v>0</v>
      </c>
      <c r="M111" s="114" t="s">
        <v>604</v>
      </c>
      <c r="N111" s="115" t="s">
        <v>26</v>
      </c>
      <c r="O111" s="116"/>
      <c r="P111" s="117" t="s">
        <v>564</v>
      </c>
      <c r="Q111" s="141">
        <v>45161</v>
      </c>
      <c r="R111" s="118">
        <f t="shared" ref="R111" si="95">IF(AND(L111&lt;1,OR(K111&lt;1, K111="A")),Q111+14,Q111+7)</f>
        <v>45168</v>
      </c>
      <c r="S111" s="114" t="s">
        <v>31</v>
      </c>
      <c r="T111" s="353"/>
      <c r="U111" s="118"/>
      <c r="V111" s="120"/>
      <c r="W111" s="114"/>
      <c r="X111" s="109"/>
      <c r="Y111" s="109"/>
      <c r="Z111" s="115"/>
      <c r="AA111" s="110"/>
      <c r="AB111" s="109"/>
      <c r="AC111" s="110"/>
      <c r="AD111" s="110"/>
      <c r="AE111" s="110"/>
      <c r="AF111" s="110"/>
      <c r="AG111" s="110"/>
      <c r="AH111" s="115"/>
      <c r="AI111" s="110"/>
      <c r="AJ111" s="113"/>
      <c r="AK111" s="110"/>
      <c r="AL111" s="121"/>
      <c r="AM111" s="121"/>
      <c r="AN111" s="109" t="s">
        <v>2355</v>
      </c>
      <c r="AO111" s="121"/>
      <c r="AP111" s="121"/>
      <c r="AQ111" s="109"/>
      <c r="AR111" s="110"/>
      <c r="AS111" s="121"/>
      <c r="AT111" s="121"/>
      <c r="AU111" s="109"/>
      <c r="AV111" s="110"/>
      <c r="AW111" s="121"/>
      <c r="BJ111" s="22">
        <f t="shared" ca="1" si="23"/>
        <v>0</v>
      </c>
      <c r="BK111" s="22">
        <f t="shared" ca="1" si="2"/>
        <v>0</v>
      </c>
      <c r="BL111" s="22">
        <f t="shared" ca="1" si="3"/>
        <v>0</v>
      </c>
      <c r="BM111" s="22">
        <f t="shared" ca="1" si="4"/>
        <v>0</v>
      </c>
      <c r="BN111" s="22">
        <f t="shared" ca="1" si="5"/>
        <v>0</v>
      </c>
      <c r="BO111" s="22">
        <f t="shared" ca="1" si="6"/>
        <v>0</v>
      </c>
      <c r="BP111" s="22">
        <f t="shared" ca="1" si="7"/>
        <v>0</v>
      </c>
      <c r="BQ111" s="22">
        <f t="shared" ca="1" si="8"/>
        <v>0</v>
      </c>
      <c r="BR111" s="22">
        <f t="shared" ca="1" si="9"/>
        <v>0</v>
      </c>
      <c r="BS111" s="22">
        <f t="shared" ca="1" si="10"/>
        <v>0</v>
      </c>
      <c r="BT111" s="22">
        <f t="shared" ca="1" si="24"/>
        <v>0</v>
      </c>
      <c r="BU111" s="22">
        <f t="shared" ca="1" si="12"/>
        <v>0</v>
      </c>
      <c r="BV111" s="22">
        <f t="shared" ca="1" si="13"/>
        <v>0</v>
      </c>
      <c r="BW111" s="22">
        <f t="shared" ca="1" si="14"/>
        <v>0</v>
      </c>
      <c r="BX111" s="22">
        <f t="shared" ca="1" si="15"/>
        <v>0</v>
      </c>
      <c r="BY111" s="22">
        <f t="shared" si="16"/>
        <v>0</v>
      </c>
      <c r="BZ111" s="22">
        <f t="shared" si="17"/>
        <v>0</v>
      </c>
      <c r="CA111" s="22">
        <f t="shared" si="18"/>
        <v>0</v>
      </c>
    </row>
    <row r="112" spans="1:79" s="22" customFormat="1" ht="48.75" customHeight="1" x14ac:dyDescent="0.3">
      <c r="A112" s="109">
        <v>17</v>
      </c>
      <c r="B112" s="109" t="s">
        <v>1441</v>
      </c>
      <c r="C112" s="109"/>
      <c r="D112" s="110" t="s">
        <v>445</v>
      </c>
      <c r="E112" s="110">
        <v>45678</v>
      </c>
      <c r="F112" s="189" t="s">
        <v>451</v>
      </c>
      <c r="G112" s="169" t="s">
        <v>1056</v>
      </c>
      <c r="H112" s="135" t="s">
        <v>1037</v>
      </c>
      <c r="I112" s="135" t="s">
        <v>1060</v>
      </c>
      <c r="J112" s="135"/>
      <c r="K112" s="113">
        <v>0</v>
      </c>
      <c r="L112" s="109">
        <v>0</v>
      </c>
      <c r="M112" s="114" t="s">
        <v>604</v>
      </c>
      <c r="N112" s="115" t="s">
        <v>26</v>
      </c>
      <c r="O112" s="116"/>
      <c r="P112" s="117" t="s">
        <v>601</v>
      </c>
      <c r="Q112" s="141">
        <v>45184</v>
      </c>
      <c r="R112" s="118">
        <f t="shared" si="84"/>
        <v>45198</v>
      </c>
      <c r="S112" s="114" t="s">
        <v>3730</v>
      </c>
      <c r="T112" s="315" t="s">
        <v>1518</v>
      </c>
      <c r="U112" s="260">
        <v>45189</v>
      </c>
      <c r="V112" s="120"/>
      <c r="W112" s="114"/>
      <c r="X112" s="109"/>
      <c r="Y112" s="109"/>
      <c r="Z112" s="115"/>
      <c r="AA112" s="110"/>
      <c r="AB112" s="109"/>
      <c r="AC112" s="110"/>
      <c r="AD112" s="110"/>
      <c r="AE112" s="118"/>
      <c r="AF112" s="110"/>
      <c r="AG112" s="110"/>
      <c r="AH112" s="115"/>
      <c r="AI112" s="110"/>
      <c r="AJ112" s="113"/>
      <c r="AK112" s="110"/>
      <c r="AL112" s="121"/>
      <c r="AM112" s="121"/>
      <c r="AN112" s="109" t="s">
        <v>2355</v>
      </c>
      <c r="AO112" s="121"/>
      <c r="AP112" s="121"/>
      <c r="AQ112" s="206" t="s">
        <v>1907</v>
      </c>
      <c r="AR112" s="110">
        <v>45191</v>
      </c>
      <c r="AS112" s="121"/>
      <c r="AT112" s="121"/>
      <c r="AU112" s="109"/>
      <c r="AV112" s="110"/>
      <c r="AW112" s="121"/>
      <c r="BJ112" s="22">
        <f t="shared" ca="1" si="23"/>
        <v>0</v>
      </c>
      <c r="BK112" s="22">
        <f t="shared" ca="1" si="2"/>
        <v>0</v>
      </c>
      <c r="BL112" s="22">
        <f t="shared" ca="1" si="3"/>
        <v>0</v>
      </c>
      <c r="BM112" s="22">
        <f t="shared" ca="1" si="4"/>
        <v>0</v>
      </c>
      <c r="BN112" s="22">
        <f t="shared" ca="1" si="5"/>
        <v>0</v>
      </c>
      <c r="BO112" s="22">
        <f t="shared" ca="1" si="6"/>
        <v>0</v>
      </c>
      <c r="BP112" s="22">
        <f t="shared" ca="1" si="7"/>
        <v>0</v>
      </c>
      <c r="BQ112" s="22">
        <f t="shared" ca="1" si="8"/>
        <v>0</v>
      </c>
      <c r="BR112" s="22">
        <f t="shared" ca="1" si="9"/>
        <v>0</v>
      </c>
      <c r="BS112" s="22">
        <f t="shared" ca="1" si="10"/>
        <v>0</v>
      </c>
      <c r="BT112" s="22">
        <f t="shared" ca="1" si="24"/>
        <v>0</v>
      </c>
      <c r="BU112" s="22">
        <f t="shared" ca="1" si="12"/>
        <v>0</v>
      </c>
      <c r="BV112" s="22">
        <f t="shared" ca="1" si="13"/>
        <v>0</v>
      </c>
      <c r="BW112" s="22">
        <f t="shared" ca="1" si="14"/>
        <v>0</v>
      </c>
      <c r="BX112" s="22">
        <f t="shared" ca="1" si="15"/>
        <v>0</v>
      </c>
      <c r="BY112" s="22">
        <f t="shared" si="16"/>
        <v>0</v>
      </c>
      <c r="BZ112" s="22">
        <f t="shared" si="17"/>
        <v>0</v>
      </c>
      <c r="CA112" s="22">
        <f t="shared" si="18"/>
        <v>0</v>
      </c>
    </row>
    <row r="113" spans="1:79" ht="48.75" customHeight="1" x14ac:dyDescent="0.3">
      <c r="A113" s="4">
        <v>17</v>
      </c>
      <c r="B113" s="4" t="s">
        <v>1441</v>
      </c>
      <c r="C113" s="4"/>
      <c r="D113" s="139" t="s">
        <v>445</v>
      </c>
      <c r="E113" s="13">
        <v>45678</v>
      </c>
      <c r="F113" s="122" t="s">
        <v>451</v>
      </c>
      <c r="G113" s="16" t="s">
        <v>1056</v>
      </c>
      <c r="H113" s="130" t="s">
        <v>1037</v>
      </c>
      <c r="I113" s="130" t="s">
        <v>1060</v>
      </c>
      <c r="J113" s="130"/>
      <c r="K113" s="7">
        <v>0</v>
      </c>
      <c r="L113" s="4">
        <v>1</v>
      </c>
      <c r="M113" s="3" t="s">
        <v>604</v>
      </c>
      <c r="N113" s="45" t="s">
        <v>1055</v>
      </c>
      <c r="O113" s="76">
        <v>45520</v>
      </c>
      <c r="P113" s="78" t="s">
        <v>2972</v>
      </c>
      <c r="Q113" s="142">
        <v>45510</v>
      </c>
      <c r="R113" s="9">
        <f t="shared" ref="R113" si="96">IF(AND(L113&lt;1,OR(K113&lt;1, K113="A")),Q113+14,Q113+7)</f>
        <v>45517</v>
      </c>
      <c r="S113" s="3" t="s">
        <v>30</v>
      </c>
      <c r="T113" s="207" t="s">
        <v>3726</v>
      </c>
      <c r="U113" s="371">
        <v>45691</v>
      </c>
      <c r="V113" s="208" t="s">
        <v>3599</v>
      </c>
      <c r="W113" s="3" t="s">
        <v>1467</v>
      </c>
      <c r="X113" s="5">
        <v>0</v>
      </c>
      <c r="Y113" s="332">
        <v>0</v>
      </c>
      <c r="Z113" s="45" t="s">
        <v>1055</v>
      </c>
      <c r="AA113" s="13">
        <v>45401</v>
      </c>
      <c r="AB113" s="5"/>
      <c r="AC113" s="21"/>
      <c r="AD113" s="21">
        <v>45281</v>
      </c>
      <c r="AE113" s="9">
        <f>IF(AND(Y113&lt;1,OR(X113&lt;1, X113="A")),AD113+14,AD113+7)</f>
        <v>45295</v>
      </c>
      <c r="AF113" s="13" t="s">
        <v>445</v>
      </c>
      <c r="AG113" s="27"/>
      <c r="AH113" s="34"/>
      <c r="AI113" s="27"/>
      <c r="AJ113" s="41"/>
      <c r="AK113" s="21"/>
      <c r="AL113" s="6"/>
      <c r="AM113" s="6"/>
      <c r="AN113" s="87" t="s">
        <v>3801</v>
      </c>
      <c r="AO113" s="87" t="s">
        <v>3825</v>
      </c>
      <c r="AP113" s="21">
        <v>45742</v>
      </c>
      <c r="AQ113" s="21"/>
      <c r="AR113" s="21"/>
      <c r="AS113" s="6"/>
      <c r="AT113" s="6"/>
      <c r="AU113" s="4"/>
      <c r="AV113" s="13"/>
      <c r="AW113" s="381" t="s">
        <v>3824</v>
      </c>
      <c r="BJ113" s="22">
        <f t="shared" ca="1" si="23"/>
        <v>1</v>
      </c>
      <c r="BK113" s="22">
        <f t="shared" ca="1" si="2"/>
        <v>1</v>
      </c>
      <c r="BL113" s="22">
        <f t="shared" ca="1" si="3"/>
        <v>0</v>
      </c>
      <c r="BM113" s="22">
        <f t="shared" ca="1" si="4"/>
        <v>0</v>
      </c>
      <c r="BN113" s="22">
        <f t="shared" ca="1" si="5"/>
        <v>0</v>
      </c>
      <c r="BO113" s="22">
        <f t="shared" ca="1" si="6"/>
        <v>0</v>
      </c>
      <c r="BP113" s="22">
        <f t="shared" ca="1" si="7"/>
        <v>0</v>
      </c>
      <c r="BQ113" s="22">
        <f t="shared" ca="1" si="8"/>
        <v>0</v>
      </c>
      <c r="BR113" s="22">
        <f t="shared" ca="1" si="9"/>
        <v>1</v>
      </c>
      <c r="BS113" s="22">
        <f t="shared" ca="1" si="10"/>
        <v>1</v>
      </c>
      <c r="BT113" s="22">
        <f t="shared" ca="1" si="24"/>
        <v>1</v>
      </c>
      <c r="BU113" s="22">
        <f t="shared" ca="1" si="12"/>
        <v>0</v>
      </c>
      <c r="BV113" s="22">
        <f t="shared" ca="1" si="13"/>
        <v>0</v>
      </c>
      <c r="BW113" s="22">
        <f t="shared" ca="1" si="14"/>
        <v>0</v>
      </c>
      <c r="BX113" s="22">
        <f t="shared" ca="1" si="15"/>
        <v>1</v>
      </c>
      <c r="BY113" s="71">
        <f t="shared" si="16"/>
        <v>1</v>
      </c>
      <c r="BZ113" s="71">
        <f t="shared" si="17"/>
        <v>1</v>
      </c>
      <c r="CA113" s="72">
        <f t="shared" si="18"/>
        <v>1</v>
      </c>
    </row>
    <row r="114" spans="1:79" s="22" customFormat="1" ht="65.099999999999994" customHeight="1" x14ac:dyDescent="0.3">
      <c r="A114" s="109">
        <v>17</v>
      </c>
      <c r="B114" s="109" t="s">
        <v>1441</v>
      </c>
      <c r="C114" s="109"/>
      <c r="D114" s="110" t="s">
        <v>446</v>
      </c>
      <c r="E114" s="110">
        <v>45678</v>
      </c>
      <c r="F114" s="189" t="s">
        <v>452</v>
      </c>
      <c r="G114" s="169" t="s">
        <v>1056</v>
      </c>
      <c r="H114" s="135" t="s">
        <v>1037</v>
      </c>
      <c r="I114" s="135" t="s">
        <v>1061</v>
      </c>
      <c r="J114" s="135"/>
      <c r="K114" s="113" t="s">
        <v>778</v>
      </c>
      <c r="L114" s="109">
        <v>0</v>
      </c>
      <c r="M114" s="114" t="s">
        <v>603</v>
      </c>
      <c r="N114" s="115" t="s">
        <v>26</v>
      </c>
      <c r="O114" s="116"/>
      <c r="P114" s="117" t="s">
        <v>602</v>
      </c>
      <c r="Q114" s="141">
        <v>45070</v>
      </c>
      <c r="R114" s="118">
        <f t="shared" si="84"/>
        <v>45084</v>
      </c>
      <c r="S114" s="114" t="s">
        <v>31</v>
      </c>
      <c r="T114" s="353"/>
      <c r="U114" s="118"/>
      <c r="V114" s="120"/>
      <c r="W114" s="114"/>
      <c r="X114" s="109"/>
      <c r="Y114" s="109"/>
      <c r="Z114" s="115"/>
      <c r="AA114" s="110"/>
      <c r="AB114" s="123"/>
      <c r="AC114" s="110"/>
      <c r="AD114" s="110"/>
      <c r="AE114" s="110"/>
      <c r="AF114" s="110"/>
      <c r="AG114" s="110"/>
      <c r="AH114" s="115"/>
      <c r="AI114" s="110"/>
      <c r="AJ114" s="113"/>
      <c r="AK114" s="110"/>
      <c r="AL114" s="121"/>
      <c r="AM114" s="121"/>
      <c r="AN114" s="109" t="s">
        <v>2355</v>
      </c>
      <c r="AO114" s="121"/>
      <c r="AP114" s="121"/>
      <c r="AQ114" s="109"/>
      <c r="AR114" s="110"/>
      <c r="AS114" s="121"/>
      <c r="AT114" s="121"/>
      <c r="AU114" s="109"/>
      <c r="AV114" s="110"/>
      <c r="AW114" s="121"/>
      <c r="BJ114" s="22">
        <f t="shared" ca="1" si="23"/>
        <v>0</v>
      </c>
      <c r="BK114" s="22">
        <f t="shared" ca="1" si="2"/>
        <v>0</v>
      </c>
      <c r="BL114" s="22">
        <f t="shared" ca="1" si="3"/>
        <v>0</v>
      </c>
      <c r="BM114" s="22">
        <f t="shared" ca="1" si="4"/>
        <v>0</v>
      </c>
      <c r="BN114" s="22">
        <f t="shared" ca="1" si="5"/>
        <v>0</v>
      </c>
      <c r="BO114" s="22">
        <f t="shared" ca="1" si="6"/>
        <v>0</v>
      </c>
      <c r="BP114" s="22">
        <f t="shared" ca="1" si="7"/>
        <v>0</v>
      </c>
      <c r="BQ114" s="22">
        <f t="shared" ca="1" si="8"/>
        <v>0</v>
      </c>
      <c r="BR114" s="22">
        <f t="shared" ca="1" si="9"/>
        <v>0</v>
      </c>
      <c r="BS114" s="22">
        <f t="shared" ca="1" si="10"/>
        <v>0</v>
      </c>
      <c r="BT114" s="22">
        <f t="shared" ca="1" si="24"/>
        <v>0</v>
      </c>
      <c r="BU114" s="22">
        <f t="shared" ca="1" si="12"/>
        <v>0</v>
      </c>
      <c r="BV114" s="22">
        <f t="shared" ca="1" si="13"/>
        <v>0</v>
      </c>
      <c r="BW114" s="22">
        <f t="shared" ca="1" si="14"/>
        <v>0</v>
      </c>
      <c r="BX114" s="22">
        <f t="shared" ca="1" si="15"/>
        <v>0</v>
      </c>
      <c r="BY114" s="22">
        <f t="shared" si="16"/>
        <v>0</v>
      </c>
      <c r="BZ114" s="22">
        <f t="shared" si="17"/>
        <v>0</v>
      </c>
      <c r="CA114" s="22">
        <f t="shared" si="18"/>
        <v>0</v>
      </c>
    </row>
    <row r="115" spans="1:79" s="22" customFormat="1" ht="65.099999999999994" customHeight="1" x14ac:dyDescent="0.3">
      <c r="A115" s="109">
        <v>17</v>
      </c>
      <c r="B115" s="109" t="s">
        <v>1441</v>
      </c>
      <c r="C115" s="109"/>
      <c r="D115" s="110" t="s">
        <v>446</v>
      </c>
      <c r="E115" s="110">
        <v>45678</v>
      </c>
      <c r="F115" s="189" t="s">
        <v>452</v>
      </c>
      <c r="G115" s="169" t="s">
        <v>1056</v>
      </c>
      <c r="H115" s="135" t="s">
        <v>1037</v>
      </c>
      <c r="I115" s="135" t="s">
        <v>1061</v>
      </c>
      <c r="J115" s="135"/>
      <c r="K115" s="113" t="s">
        <v>443</v>
      </c>
      <c r="L115" s="109">
        <v>0</v>
      </c>
      <c r="M115" s="114" t="s">
        <v>603</v>
      </c>
      <c r="N115" s="115" t="s">
        <v>26</v>
      </c>
      <c r="O115" s="116"/>
      <c r="P115" s="117" t="s">
        <v>602</v>
      </c>
      <c r="Q115" s="141">
        <v>45070</v>
      </c>
      <c r="R115" s="118">
        <f t="shared" ref="R115" si="97">IF(AND(L115&lt;1,OR(K115&lt;1, K115="A")),Q115+14,Q115+7)</f>
        <v>45077</v>
      </c>
      <c r="S115" s="114" t="s">
        <v>31</v>
      </c>
      <c r="T115" s="353"/>
      <c r="U115" s="118"/>
      <c r="V115" s="120"/>
      <c r="W115" s="114"/>
      <c r="X115" s="109"/>
      <c r="Y115" s="109"/>
      <c r="Z115" s="115"/>
      <c r="AA115" s="110"/>
      <c r="AB115" s="123"/>
      <c r="AC115" s="110"/>
      <c r="AD115" s="110"/>
      <c r="AE115" s="110"/>
      <c r="AF115" s="110"/>
      <c r="AG115" s="110"/>
      <c r="AH115" s="115"/>
      <c r="AI115" s="110"/>
      <c r="AJ115" s="113"/>
      <c r="AK115" s="110"/>
      <c r="AL115" s="121"/>
      <c r="AM115" s="121"/>
      <c r="AN115" s="109" t="s">
        <v>2355</v>
      </c>
      <c r="AO115" s="121"/>
      <c r="AP115" s="121"/>
      <c r="AQ115" s="109"/>
      <c r="AR115" s="110"/>
      <c r="AS115" s="121"/>
      <c r="AT115" s="121"/>
      <c r="AU115" s="109"/>
      <c r="AV115" s="110"/>
      <c r="AW115" s="121"/>
      <c r="BJ115" s="22">
        <f t="shared" ca="1" si="23"/>
        <v>0</v>
      </c>
      <c r="BK115" s="22">
        <f t="shared" ca="1" si="2"/>
        <v>0</v>
      </c>
      <c r="BL115" s="22">
        <f t="shared" ca="1" si="3"/>
        <v>0</v>
      </c>
      <c r="BM115" s="22">
        <f t="shared" ca="1" si="4"/>
        <v>0</v>
      </c>
      <c r="BN115" s="22">
        <f t="shared" ca="1" si="5"/>
        <v>0</v>
      </c>
      <c r="BO115" s="22">
        <f t="shared" ca="1" si="6"/>
        <v>0</v>
      </c>
      <c r="BP115" s="22">
        <f t="shared" ca="1" si="7"/>
        <v>0</v>
      </c>
      <c r="BQ115" s="22">
        <f t="shared" ca="1" si="8"/>
        <v>0</v>
      </c>
      <c r="BR115" s="22">
        <f t="shared" ca="1" si="9"/>
        <v>0</v>
      </c>
      <c r="BS115" s="22">
        <f t="shared" ca="1" si="10"/>
        <v>0</v>
      </c>
      <c r="BT115" s="22">
        <f t="shared" ca="1" si="24"/>
        <v>0</v>
      </c>
      <c r="BU115" s="22">
        <f t="shared" ca="1" si="12"/>
        <v>0</v>
      </c>
      <c r="BV115" s="22">
        <f t="shared" ca="1" si="13"/>
        <v>0</v>
      </c>
      <c r="BW115" s="22">
        <f t="shared" ca="1" si="14"/>
        <v>0</v>
      </c>
      <c r="BX115" s="22">
        <f t="shared" ca="1" si="15"/>
        <v>0</v>
      </c>
      <c r="BY115" s="22">
        <f t="shared" si="16"/>
        <v>0</v>
      </c>
      <c r="BZ115" s="22">
        <f t="shared" si="17"/>
        <v>0</v>
      </c>
      <c r="CA115" s="22">
        <f t="shared" si="18"/>
        <v>0</v>
      </c>
    </row>
    <row r="116" spans="1:79" s="22" customFormat="1" ht="65.099999999999994" customHeight="1" x14ac:dyDescent="0.3">
      <c r="A116" s="109">
        <v>17</v>
      </c>
      <c r="B116" s="109" t="s">
        <v>1441</v>
      </c>
      <c r="C116" s="109"/>
      <c r="D116" s="110" t="s">
        <v>445</v>
      </c>
      <c r="E116" s="110">
        <v>45678</v>
      </c>
      <c r="F116" s="189" t="s">
        <v>452</v>
      </c>
      <c r="G116" s="169" t="s">
        <v>1056</v>
      </c>
      <c r="H116" s="135" t="s">
        <v>1037</v>
      </c>
      <c r="I116" s="135" t="s">
        <v>1061</v>
      </c>
      <c r="J116" s="135"/>
      <c r="K116" s="113">
        <v>0</v>
      </c>
      <c r="L116" s="109">
        <v>0</v>
      </c>
      <c r="M116" s="114" t="s">
        <v>603</v>
      </c>
      <c r="N116" s="115" t="s">
        <v>26</v>
      </c>
      <c r="O116" s="116"/>
      <c r="P116" s="117" t="s">
        <v>602</v>
      </c>
      <c r="Q116" s="141">
        <v>45070</v>
      </c>
      <c r="R116" s="118">
        <f t="shared" si="84"/>
        <v>45084</v>
      </c>
      <c r="S116" s="114" t="s">
        <v>30</v>
      </c>
      <c r="T116" s="315" t="s">
        <v>1527</v>
      </c>
      <c r="U116" s="260">
        <v>45071</v>
      </c>
      <c r="V116" s="120"/>
      <c r="W116" s="114"/>
      <c r="X116" s="109"/>
      <c r="Y116" s="109"/>
      <c r="Z116" s="115"/>
      <c r="AA116" s="110"/>
      <c r="AB116" s="123"/>
      <c r="AC116" s="110"/>
      <c r="AD116" s="110"/>
      <c r="AE116" s="118"/>
      <c r="AF116" s="110"/>
      <c r="AG116" s="110"/>
      <c r="AH116" s="115"/>
      <c r="AI116" s="110"/>
      <c r="AJ116" s="113"/>
      <c r="AK116" s="110"/>
      <c r="AL116" s="121"/>
      <c r="AM116" s="121"/>
      <c r="AN116" s="109" t="s">
        <v>2355</v>
      </c>
      <c r="AO116" s="121"/>
      <c r="AP116" s="121"/>
      <c r="AQ116" s="206" t="s">
        <v>1907</v>
      </c>
      <c r="AR116" s="110">
        <v>45076</v>
      </c>
      <c r="AS116" s="121"/>
      <c r="AT116" s="121"/>
      <c r="AU116" s="109"/>
      <c r="AV116" s="110"/>
      <c r="AW116" s="121"/>
      <c r="BJ116" s="22">
        <f t="shared" ca="1" si="23"/>
        <v>0</v>
      </c>
      <c r="BK116" s="22">
        <f t="shared" ca="1" si="2"/>
        <v>0</v>
      </c>
      <c r="BL116" s="22">
        <f t="shared" ca="1" si="3"/>
        <v>0</v>
      </c>
      <c r="BM116" s="22">
        <f t="shared" ca="1" si="4"/>
        <v>0</v>
      </c>
      <c r="BN116" s="22">
        <f t="shared" ca="1" si="5"/>
        <v>0</v>
      </c>
      <c r="BO116" s="22">
        <f t="shared" ca="1" si="6"/>
        <v>0</v>
      </c>
      <c r="BP116" s="22">
        <f t="shared" ca="1" si="7"/>
        <v>0</v>
      </c>
      <c r="BQ116" s="22">
        <f t="shared" ca="1" si="8"/>
        <v>0</v>
      </c>
      <c r="BR116" s="22">
        <f t="shared" ca="1" si="9"/>
        <v>0</v>
      </c>
      <c r="BS116" s="22">
        <f t="shared" ca="1" si="10"/>
        <v>0</v>
      </c>
      <c r="BT116" s="22">
        <f t="shared" ca="1" si="24"/>
        <v>0</v>
      </c>
      <c r="BU116" s="22">
        <f t="shared" ca="1" si="12"/>
        <v>0</v>
      </c>
      <c r="BV116" s="22">
        <f t="shared" ca="1" si="13"/>
        <v>0</v>
      </c>
      <c r="BW116" s="22">
        <f t="shared" ca="1" si="14"/>
        <v>0</v>
      </c>
      <c r="BX116" s="22">
        <f t="shared" ca="1" si="15"/>
        <v>0</v>
      </c>
      <c r="BY116" s="22">
        <f t="shared" si="16"/>
        <v>0</v>
      </c>
      <c r="BZ116" s="22">
        <f t="shared" si="17"/>
        <v>0</v>
      </c>
      <c r="CA116" s="22">
        <f t="shared" si="18"/>
        <v>0</v>
      </c>
    </row>
    <row r="117" spans="1:79" s="22" customFormat="1" ht="65.099999999999994" customHeight="1" x14ac:dyDescent="0.3">
      <c r="A117" s="109">
        <v>17</v>
      </c>
      <c r="B117" s="109" t="s">
        <v>1441</v>
      </c>
      <c r="C117" s="109"/>
      <c r="D117" s="110" t="s">
        <v>445</v>
      </c>
      <c r="E117" s="110">
        <v>45678</v>
      </c>
      <c r="F117" s="189" t="s">
        <v>452</v>
      </c>
      <c r="G117" s="169" t="s">
        <v>1056</v>
      </c>
      <c r="H117" s="135" t="s">
        <v>1037</v>
      </c>
      <c r="I117" s="135" t="s">
        <v>1061</v>
      </c>
      <c r="J117" s="135"/>
      <c r="K117" s="113">
        <v>0</v>
      </c>
      <c r="L117" s="109">
        <v>1</v>
      </c>
      <c r="M117" s="114" t="s">
        <v>603</v>
      </c>
      <c r="N117" s="115" t="s">
        <v>26</v>
      </c>
      <c r="O117" s="116">
        <v>45520</v>
      </c>
      <c r="P117" s="117" t="s">
        <v>2973</v>
      </c>
      <c r="Q117" s="141">
        <v>45510</v>
      </c>
      <c r="R117" s="118">
        <f t="shared" ref="R117:R123" si="98">IF(AND(L117&lt;1,OR(K117&lt;1, K117="A")),Q117+14,Q117+7)</f>
        <v>45517</v>
      </c>
      <c r="S117" s="114" t="s">
        <v>30</v>
      </c>
      <c r="T117" s="315" t="s">
        <v>3369</v>
      </c>
      <c r="U117" s="260">
        <v>45596</v>
      </c>
      <c r="V117" s="241"/>
      <c r="W117" s="114"/>
      <c r="X117" s="109"/>
      <c r="Y117" s="109"/>
      <c r="Z117" s="115"/>
      <c r="AA117" s="110"/>
      <c r="AB117" s="123"/>
      <c r="AC117" s="110"/>
      <c r="AD117" s="110"/>
      <c r="AE117" s="118"/>
      <c r="AF117" s="110"/>
      <c r="AG117" s="110"/>
      <c r="AH117" s="115"/>
      <c r="AI117" s="110"/>
      <c r="AJ117" s="113"/>
      <c r="AK117" s="110"/>
      <c r="AL117" s="121"/>
      <c r="AM117" s="121"/>
      <c r="AN117" s="123" t="s">
        <v>3801</v>
      </c>
      <c r="AO117" s="109" t="s">
        <v>3802</v>
      </c>
      <c r="AP117" s="110">
        <v>45714</v>
      </c>
      <c r="AQ117" s="346" t="s">
        <v>3741</v>
      </c>
      <c r="AR117" s="110">
        <v>45726</v>
      </c>
      <c r="AS117" s="121"/>
      <c r="AT117" s="121"/>
      <c r="AU117" s="109"/>
      <c r="AV117" s="110"/>
      <c r="AW117" s="206" t="s">
        <v>3799</v>
      </c>
      <c r="BJ117" s="22">
        <f t="shared" ca="1" si="23"/>
        <v>0</v>
      </c>
      <c r="BK117" s="22">
        <f t="shared" ca="1" si="2"/>
        <v>0</v>
      </c>
      <c r="BL117" s="22">
        <f t="shared" ca="1" si="3"/>
        <v>0</v>
      </c>
      <c r="BM117" s="22">
        <f t="shared" ca="1" si="4"/>
        <v>0</v>
      </c>
      <c r="BN117" s="22">
        <f t="shared" ca="1" si="5"/>
        <v>0</v>
      </c>
      <c r="BO117" s="22">
        <f t="shared" ca="1" si="6"/>
        <v>0</v>
      </c>
      <c r="BP117" s="22">
        <f t="shared" ca="1" si="7"/>
        <v>0</v>
      </c>
      <c r="BQ117" s="22">
        <f t="shared" ca="1" si="8"/>
        <v>0</v>
      </c>
      <c r="BR117" s="22">
        <f t="shared" ca="1" si="9"/>
        <v>0</v>
      </c>
      <c r="BS117" s="22">
        <f t="shared" ca="1" si="10"/>
        <v>0</v>
      </c>
      <c r="BT117" s="22">
        <f t="shared" ca="1" si="24"/>
        <v>0</v>
      </c>
      <c r="BU117" s="22">
        <f t="shared" ca="1" si="12"/>
        <v>0</v>
      </c>
      <c r="BV117" s="22">
        <f t="shared" ca="1" si="13"/>
        <v>0</v>
      </c>
      <c r="BW117" s="22">
        <f t="shared" ca="1" si="14"/>
        <v>0</v>
      </c>
      <c r="BX117" s="22">
        <f t="shared" ca="1" si="15"/>
        <v>0</v>
      </c>
      <c r="BY117" s="22">
        <f t="shared" si="16"/>
        <v>0</v>
      </c>
      <c r="BZ117" s="22">
        <f t="shared" si="17"/>
        <v>0</v>
      </c>
      <c r="CA117" s="22">
        <f t="shared" si="18"/>
        <v>0</v>
      </c>
    </row>
    <row r="118" spans="1:79" ht="65.099999999999994" customHeight="1" x14ac:dyDescent="0.3">
      <c r="A118" s="4">
        <v>17</v>
      </c>
      <c r="B118" s="4" t="s">
        <v>1441</v>
      </c>
      <c r="C118" s="4"/>
      <c r="D118" s="139" t="s">
        <v>445</v>
      </c>
      <c r="E118" s="13">
        <v>45678</v>
      </c>
      <c r="F118" s="122" t="s">
        <v>452</v>
      </c>
      <c r="G118" s="16" t="s">
        <v>1056</v>
      </c>
      <c r="H118" s="130" t="s">
        <v>1037</v>
      </c>
      <c r="I118" s="130" t="s">
        <v>1061</v>
      </c>
      <c r="J118" s="130"/>
      <c r="K118" s="7">
        <v>0</v>
      </c>
      <c r="L118" s="4">
        <v>2</v>
      </c>
      <c r="M118" s="3" t="s">
        <v>603</v>
      </c>
      <c r="N118" s="46" t="s">
        <v>24</v>
      </c>
      <c r="O118" s="76"/>
      <c r="P118" s="78" t="s">
        <v>3820</v>
      </c>
      <c r="Q118" s="142">
        <v>45742</v>
      </c>
      <c r="R118" s="9">
        <f t="shared" ref="R118" si="99">IF(AND(L118&lt;1,OR(K118&lt;1, K118="A")),Q118+14,Q118+7)</f>
        <v>45749</v>
      </c>
      <c r="S118" s="3" t="s">
        <v>31</v>
      </c>
      <c r="T118" s="354"/>
      <c r="U118" s="259"/>
      <c r="V118" s="208" t="s">
        <v>2398</v>
      </c>
      <c r="W118" s="3" t="s">
        <v>1396</v>
      </c>
      <c r="X118" s="5" t="s">
        <v>633</v>
      </c>
      <c r="Y118" s="332">
        <v>0</v>
      </c>
      <c r="Z118" s="45" t="s">
        <v>1055</v>
      </c>
      <c r="AA118" s="13">
        <v>45336</v>
      </c>
      <c r="AB118" s="87" t="s">
        <v>1221</v>
      </c>
      <c r="AC118" s="21">
        <v>45240</v>
      </c>
      <c r="AD118" s="21">
        <v>45247</v>
      </c>
      <c r="AE118" s="9">
        <f t="shared" ref="AE118" si="100">IF(AND(Y118&lt;1,OR(X118&lt;1, X118="A")),AD118+14,AD118+7)</f>
        <v>45254</v>
      </c>
      <c r="AF118" s="13" t="s">
        <v>445</v>
      </c>
      <c r="AG118" s="27"/>
      <c r="AH118" s="34"/>
      <c r="AI118" s="27"/>
      <c r="AJ118" s="41"/>
      <c r="AK118" s="21"/>
      <c r="AL118" s="6"/>
      <c r="AM118" s="6"/>
      <c r="AN118" s="87" t="s">
        <v>3801</v>
      </c>
      <c r="AO118" s="5" t="s">
        <v>3802</v>
      </c>
      <c r="AP118" s="21">
        <v>45714</v>
      </c>
      <c r="AQ118" s="336"/>
      <c r="AR118" s="21"/>
      <c r="AS118" s="6"/>
      <c r="AT118" s="6"/>
      <c r="AU118" s="4"/>
      <c r="AV118" s="13"/>
      <c r="AW118" s="207"/>
      <c r="BJ118" s="22">
        <f t="shared" ca="1" si="23"/>
        <v>1</v>
      </c>
      <c r="BK118" s="22">
        <f t="shared" ca="1" si="2"/>
        <v>1</v>
      </c>
      <c r="BL118" s="22">
        <f t="shared" ca="1" si="3"/>
        <v>0</v>
      </c>
      <c r="BM118" s="22">
        <f t="shared" ca="1" si="4"/>
        <v>0</v>
      </c>
      <c r="BN118" s="22">
        <f t="shared" ca="1" si="5"/>
        <v>1</v>
      </c>
      <c r="BO118" s="22">
        <f t="shared" ca="1" si="6"/>
        <v>0</v>
      </c>
      <c r="BP118" s="22">
        <f t="shared" ca="1" si="7"/>
        <v>1</v>
      </c>
      <c r="BQ118" s="22">
        <f t="shared" ca="1" si="8"/>
        <v>0</v>
      </c>
      <c r="BR118" s="22">
        <f t="shared" ca="1" si="9"/>
        <v>0</v>
      </c>
      <c r="BS118" s="22">
        <f t="shared" ca="1" si="10"/>
        <v>0</v>
      </c>
      <c r="BT118" s="22">
        <f t="shared" ca="1" si="24"/>
        <v>1</v>
      </c>
      <c r="BU118" s="22">
        <f t="shared" ca="1" si="12"/>
        <v>0</v>
      </c>
      <c r="BV118" s="22">
        <f t="shared" ca="1" si="13"/>
        <v>0</v>
      </c>
      <c r="BW118" s="22">
        <f t="shared" ca="1" si="14"/>
        <v>0</v>
      </c>
      <c r="BX118" s="22">
        <f t="shared" ca="1" si="15"/>
        <v>1</v>
      </c>
      <c r="BY118" s="71">
        <f t="shared" si="16"/>
        <v>1</v>
      </c>
      <c r="BZ118" s="71">
        <f t="shared" si="17"/>
        <v>1</v>
      </c>
      <c r="CA118" s="72">
        <f t="shared" si="18"/>
        <v>1</v>
      </c>
    </row>
    <row r="119" spans="1:79" s="22" customFormat="1" ht="29.1" customHeight="1" x14ac:dyDescent="0.3">
      <c r="A119" s="109">
        <v>17</v>
      </c>
      <c r="B119" s="109" t="s">
        <v>1441</v>
      </c>
      <c r="C119" s="109"/>
      <c r="D119" s="110" t="s">
        <v>446</v>
      </c>
      <c r="E119" s="110">
        <v>45678</v>
      </c>
      <c r="F119" s="189" t="s">
        <v>453</v>
      </c>
      <c r="G119" s="169" t="s">
        <v>1056</v>
      </c>
      <c r="H119" s="135" t="s">
        <v>1037</v>
      </c>
      <c r="I119" s="135" t="s">
        <v>1062</v>
      </c>
      <c r="J119" s="135"/>
      <c r="K119" s="113" t="s">
        <v>778</v>
      </c>
      <c r="L119" s="109">
        <v>0</v>
      </c>
      <c r="M119" s="114" t="s">
        <v>460</v>
      </c>
      <c r="N119" s="115" t="s">
        <v>26</v>
      </c>
      <c r="O119" s="116"/>
      <c r="P119" s="117" t="s">
        <v>2169</v>
      </c>
      <c r="Q119" s="141">
        <v>45033</v>
      </c>
      <c r="R119" s="118">
        <f t="shared" si="98"/>
        <v>45047</v>
      </c>
      <c r="S119" s="114" t="s">
        <v>31</v>
      </c>
      <c r="T119" s="315"/>
      <c r="U119" s="260"/>
      <c r="V119" s="120"/>
      <c r="W119" s="114"/>
      <c r="X119" s="109"/>
      <c r="Y119" s="109"/>
      <c r="Z119" s="115"/>
      <c r="AA119" s="110"/>
      <c r="AB119" s="109"/>
      <c r="AC119" s="110"/>
      <c r="AD119" s="110"/>
      <c r="AE119" s="118"/>
      <c r="AF119" s="110"/>
      <c r="AG119" s="110"/>
      <c r="AH119" s="115"/>
      <c r="AI119" s="110"/>
      <c r="AJ119" s="113"/>
      <c r="AK119" s="110"/>
      <c r="AL119" s="121"/>
      <c r="AM119" s="121"/>
      <c r="AN119" s="109" t="s">
        <v>2355</v>
      </c>
      <c r="AO119" s="121"/>
      <c r="AP119" s="121"/>
      <c r="AQ119" s="206"/>
      <c r="AR119" s="110"/>
      <c r="AS119" s="121"/>
      <c r="AT119" s="121"/>
      <c r="AU119" s="109"/>
      <c r="AV119" s="110"/>
      <c r="AW119" s="121"/>
      <c r="BJ119" s="22">
        <f t="shared" ca="1" si="23"/>
        <v>0</v>
      </c>
      <c r="BK119" s="22">
        <f t="shared" ca="1" si="2"/>
        <v>0</v>
      </c>
      <c r="BL119" s="22">
        <f t="shared" ca="1" si="3"/>
        <v>0</v>
      </c>
      <c r="BM119" s="22">
        <f t="shared" ca="1" si="4"/>
        <v>0</v>
      </c>
      <c r="BN119" s="22">
        <f t="shared" ca="1" si="5"/>
        <v>0</v>
      </c>
      <c r="BO119" s="22">
        <f t="shared" ca="1" si="6"/>
        <v>0</v>
      </c>
      <c r="BP119" s="22">
        <f t="shared" ca="1" si="7"/>
        <v>0</v>
      </c>
      <c r="BQ119" s="22">
        <f t="shared" ca="1" si="8"/>
        <v>0</v>
      </c>
      <c r="BR119" s="22">
        <f t="shared" ca="1" si="9"/>
        <v>0</v>
      </c>
      <c r="BS119" s="22">
        <f t="shared" ca="1" si="10"/>
        <v>0</v>
      </c>
      <c r="BT119" s="22">
        <f t="shared" ca="1" si="24"/>
        <v>0</v>
      </c>
      <c r="BU119" s="22">
        <f t="shared" ca="1" si="12"/>
        <v>0</v>
      </c>
      <c r="BV119" s="22">
        <f t="shared" ca="1" si="13"/>
        <v>0</v>
      </c>
      <c r="BW119" s="22">
        <f t="shared" ca="1" si="14"/>
        <v>0</v>
      </c>
      <c r="BX119" s="22">
        <f t="shared" ca="1" si="15"/>
        <v>0</v>
      </c>
      <c r="BY119" s="22">
        <f t="shared" si="16"/>
        <v>0</v>
      </c>
      <c r="BZ119" s="22">
        <f t="shared" si="17"/>
        <v>0</v>
      </c>
      <c r="CA119" s="22">
        <f t="shared" si="18"/>
        <v>0</v>
      </c>
    </row>
    <row r="120" spans="1:79" s="22" customFormat="1" ht="29.1" customHeight="1" x14ac:dyDescent="0.3">
      <c r="A120" s="109">
        <v>17</v>
      </c>
      <c r="B120" s="109" t="s">
        <v>1441</v>
      </c>
      <c r="C120" s="109"/>
      <c r="D120" s="110" t="s">
        <v>446</v>
      </c>
      <c r="E120" s="110">
        <v>45678</v>
      </c>
      <c r="F120" s="189" t="s">
        <v>453</v>
      </c>
      <c r="G120" s="169" t="s">
        <v>1056</v>
      </c>
      <c r="H120" s="135" t="s">
        <v>1037</v>
      </c>
      <c r="I120" s="135" t="s">
        <v>1062</v>
      </c>
      <c r="J120" s="135"/>
      <c r="K120" s="113" t="s">
        <v>443</v>
      </c>
      <c r="L120" s="109">
        <v>0</v>
      </c>
      <c r="M120" s="114" t="s">
        <v>460</v>
      </c>
      <c r="N120" s="115" t="s">
        <v>26</v>
      </c>
      <c r="O120" s="116"/>
      <c r="P120" s="117" t="s">
        <v>2298</v>
      </c>
      <c r="Q120" s="141">
        <v>45064</v>
      </c>
      <c r="R120" s="118">
        <f t="shared" ref="R120" si="101">IF(AND(L120&lt;1,OR(K120&lt;1, K120="A")),Q120+14,Q120+7)</f>
        <v>45071</v>
      </c>
      <c r="S120" s="114" t="s">
        <v>31</v>
      </c>
      <c r="T120" s="315"/>
      <c r="U120" s="260"/>
      <c r="V120" s="120"/>
      <c r="W120" s="114"/>
      <c r="X120" s="109"/>
      <c r="Y120" s="109"/>
      <c r="Z120" s="115"/>
      <c r="AA120" s="110"/>
      <c r="AB120" s="109"/>
      <c r="AC120" s="110"/>
      <c r="AD120" s="110"/>
      <c r="AE120" s="118"/>
      <c r="AF120" s="110"/>
      <c r="AG120" s="110"/>
      <c r="AH120" s="115"/>
      <c r="AI120" s="110"/>
      <c r="AJ120" s="113"/>
      <c r="AK120" s="110"/>
      <c r="AL120" s="121"/>
      <c r="AM120" s="121"/>
      <c r="AN120" s="109" t="s">
        <v>2355</v>
      </c>
      <c r="AO120" s="121"/>
      <c r="AP120" s="121"/>
      <c r="AQ120" s="206"/>
      <c r="AR120" s="110"/>
      <c r="AS120" s="121"/>
      <c r="AT120" s="121"/>
      <c r="AU120" s="109"/>
      <c r="AV120" s="110"/>
      <c r="AW120" s="121"/>
      <c r="BJ120" s="22">
        <f t="shared" ca="1" si="23"/>
        <v>0</v>
      </c>
      <c r="BK120" s="22">
        <f t="shared" ca="1" si="2"/>
        <v>0</v>
      </c>
      <c r="BL120" s="22">
        <f t="shared" ca="1" si="3"/>
        <v>0</v>
      </c>
      <c r="BM120" s="22">
        <f t="shared" ca="1" si="4"/>
        <v>0</v>
      </c>
      <c r="BN120" s="22">
        <f t="shared" ca="1" si="5"/>
        <v>0</v>
      </c>
      <c r="BO120" s="22">
        <f t="shared" ca="1" si="6"/>
        <v>0</v>
      </c>
      <c r="BP120" s="22">
        <f t="shared" ca="1" si="7"/>
        <v>0</v>
      </c>
      <c r="BQ120" s="22">
        <f t="shared" ca="1" si="8"/>
        <v>0</v>
      </c>
      <c r="BR120" s="22">
        <f t="shared" ca="1" si="9"/>
        <v>0</v>
      </c>
      <c r="BS120" s="22">
        <f t="shared" ca="1" si="10"/>
        <v>0</v>
      </c>
      <c r="BT120" s="22">
        <f t="shared" ca="1" si="24"/>
        <v>0</v>
      </c>
      <c r="BU120" s="22">
        <f t="shared" ca="1" si="12"/>
        <v>0</v>
      </c>
      <c r="BV120" s="22">
        <f t="shared" ca="1" si="13"/>
        <v>0</v>
      </c>
      <c r="BW120" s="22">
        <f t="shared" ca="1" si="14"/>
        <v>0</v>
      </c>
      <c r="BX120" s="22">
        <f t="shared" ca="1" si="15"/>
        <v>0</v>
      </c>
      <c r="BY120" s="22">
        <f t="shared" si="16"/>
        <v>0</v>
      </c>
      <c r="BZ120" s="22">
        <f t="shared" si="17"/>
        <v>0</v>
      </c>
      <c r="CA120" s="22">
        <f t="shared" si="18"/>
        <v>0</v>
      </c>
    </row>
    <row r="121" spans="1:79" s="22" customFormat="1" ht="29.1" customHeight="1" x14ac:dyDescent="0.3">
      <c r="A121" s="109">
        <v>17</v>
      </c>
      <c r="B121" s="109" t="s">
        <v>1441</v>
      </c>
      <c r="C121" s="109"/>
      <c r="D121" s="110" t="s">
        <v>446</v>
      </c>
      <c r="E121" s="110">
        <v>45678</v>
      </c>
      <c r="F121" s="189" t="s">
        <v>453</v>
      </c>
      <c r="G121" s="169" t="s">
        <v>1056</v>
      </c>
      <c r="H121" s="135" t="s">
        <v>1037</v>
      </c>
      <c r="I121" s="135" t="s">
        <v>1062</v>
      </c>
      <c r="J121" s="135"/>
      <c r="K121" s="113" t="s">
        <v>572</v>
      </c>
      <c r="L121" s="109">
        <v>0</v>
      </c>
      <c r="M121" s="114" t="s">
        <v>460</v>
      </c>
      <c r="N121" s="115" t="s">
        <v>26</v>
      </c>
      <c r="O121" s="116"/>
      <c r="P121" s="117" t="s">
        <v>2297</v>
      </c>
      <c r="Q121" s="141">
        <v>45071</v>
      </c>
      <c r="R121" s="118">
        <f t="shared" si="98"/>
        <v>45078</v>
      </c>
      <c r="S121" s="114" t="s">
        <v>31</v>
      </c>
      <c r="T121" s="315"/>
      <c r="U121" s="260"/>
      <c r="V121" s="120"/>
      <c r="W121" s="114"/>
      <c r="X121" s="109"/>
      <c r="Y121" s="109"/>
      <c r="Z121" s="115"/>
      <c r="AA121" s="110"/>
      <c r="AB121" s="109"/>
      <c r="AC121" s="110"/>
      <c r="AD121" s="110"/>
      <c r="AE121" s="118"/>
      <c r="AF121" s="110"/>
      <c r="AG121" s="110"/>
      <c r="AH121" s="115"/>
      <c r="AI121" s="110"/>
      <c r="AJ121" s="113"/>
      <c r="AK121" s="110"/>
      <c r="AL121" s="121"/>
      <c r="AM121" s="121"/>
      <c r="AN121" s="109" t="s">
        <v>2355</v>
      </c>
      <c r="AO121" s="121"/>
      <c r="AP121" s="121"/>
      <c r="AQ121" s="206"/>
      <c r="AR121" s="110"/>
      <c r="AS121" s="121"/>
      <c r="AT121" s="121"/>
      <c r="AU121" s="109"/>
      <c r="AV121" s="110"/>
      <c r="AW121" s="121"/>
      <c r="BJ121" s="22">
        <f t="shared" ca="1" si="23"/>
        <v>0</v>
      </c>
      <c r="BK121" s="22">
        <f t="shared" ca="1" si="2"/>
        <v>0</v>
      </c>
      <c r="BL121" s="22">
        <f t="shared" ca="1" si="3"/>
        <v>0</v>
      </c>
      <c r="BM121" s="22">
        <f t="shared" ca="1" si="4"/>
        <v>0</v>
      </c>
      <c r="BN121" s="22">
        <f t="shared" ca="1" si="5"/>
        <v>0</v>
      </c>
      <c r="BO121" s="22">
        <f t="shared" ca="1" si="6"/>
        <v>0</v>
      </c>
      <c r="BP121" s="22">
        <f t="shared" ca="1" si="7"/>
        <v>0</v>
      </c>
      <c r="BQ121" s="22">
        <f t="shared" ca="1" si="8"/>
        <v>0</v>
      </c>
      <c r="BR121" s="22">
        <f t="shared" ca="1" si="9"/>
        <v>0</v>
      </c>
      <c r="BS121" s="22">
        <f t="shared" ca="1" si="10"/>
        <v>0</v>
      </c>
      <c r="BT121" s="22">
        <f t="shared" ca="1" si="24"/>
        <v>0</v>
      </c>
      <c r="BU121" s="22">
        <f t="shared" ca="1" si="12"/>
        <v>0</v>
      </c>
      <c r="BV121" s="22">
        <f t="shared" ca="1" si="13"/>
        <v>0</v>
      </c>
      <c r="BW121" s="22">
        <f t="shared" ca="1" si="14"/>
        <v>0</v>
      </c>
      <c r="BX121" s="22">
        <f t="shared" ca="1" si="15"/>
        <v>0</v>
      </c>
      <c r="BY121" s="22">
        <f t="shared" si="16"/>
        <v>0</v>
      </c>
      <c r="BZ121" s="22">
        <f t="shared" si="17"/>
        <v>0</v>
      </c>
      <c r="CA121" s="22">
        <f t="shared" si="18"/>
        <v>0</v>
      </c>
    </row>
    <row r="122" spans="1:79" s="22" customFormat="1" ht="29.1" customHeight="1" x14ac:dyDescent="0.3">
      <c r="A122" s="109">
        <v>17</v>
      </c>
      <c r="B122" s="109" t="s">
        <v>1441</v>
      </c>
      <c r="C122" s="109"/>
      <c r="D122" s="110" t="s">
        <v>446</v>
      </c>
      <c r="E122" s="110">
        <v>45678</v>
      </c>
      <c r="F122" s="189" t="s">
        <v>453</v>
      </c>
      <c r="G122" s="169" t="s">
        <v>1056</v>
      </c>
      <c r="H122" s="135" t="s">
        <v>1037</v>
      </c>
      <c r="I122" s="135" t="s">
        <v>1062</v>
      </c>
      <c r="J122" s="135"/>
      <c r="K122" s="113" t="s">
        <v>996</v>
      </c>
      <c r="L122" s="109">
        <v>0</v>
      </c>
      <c r="M122" s="114" t="s">
        <v>460</v>
      </c>
      <c r="N122" s="115" t="s">
        <v>26</v>
      </c>
      <c r="O122" s="116"/>
      <c r="P122" s="117" t="s">
        <v>796</v>
      </c>
      <c r="Q122" s="141">
        <v>45140</v>
      </c>
      <c r="R122" s="118">
        <f t="shared" ref="R122" si="102">IF(AND(L122&lt;1,OR(K122&lt;1, K122="A")),Q122+14,Q122+7)</f>
        <v>45147</v>
      </c>
      <c r="S122" s="114" t="s">
        <v>31</v>
      </c>
      <c r="T122" s="315"/>
      <c r="U122" s="260"/>
      <c r="V122" s="120"/>
      <c r="W122" s="114"/>
      <c r="X122" s="109"/>
      <c r="Y122" s="109"/>
      <c r="Z122" s="115"/>
      <c r="AA122" s="110"/>
      <c r="AB122" s="109"/>
      <c r="AC122" s="110"/>
      <c r="AD122" s="110"/>
      <c r="AE122" s="118"/>
      <c r="AF122" s="110"/>
      <c r="AG122" s="110"/>
      <c r="AH122" s="115"/>
      <c r="AI122" s="110"/>
      <c r="AJ122" s="113"/>
      <c r="AK122" s="110"/>
      <c r="AL122" s="121"/>
      <c r="AM122" s="121"/>
      <c r="AN122" s="109" t="s">
        <v>2355</v>
      </c>
      <c r="AO122" s="121"/>
      <c r="AP122" s="121"/>
      <c r="AQ122" s="206"/>
      <c r="AR122" s="110"/>
      <c r="AS122" s="121"/>
      <c r="AT122" s="121"/>
      <c r="AU122" s="109"/>
      <c r="AV122" s="110"/>
      <c r="AW122" s="121"/>
      <c r="BJ122" s="22">
        <f t="shared" ca="1" si="23"/>
        <v>0</v>
      </c>
      <c r="BK122" s="22">
        <f t="shared" ca="1" si="2"/>
        <v>0</v>
      </c>
      <c r="BL122" s="22">
        <f t="shared" ca="1" si="3"/>
        <v>0</v>
      </c>
      <c r="BM122" s="22">
        <f t="shared" ca="1" si="4"/>
        <v>0</v>
      </c>
      <c r="BN122" s="22">
        <f t="shared" ca="1" si="5"/>
        <v>0</v>
      </c>
      <c r="BO122" s="22">
        <f t="shared" ca="1" si="6"/>
        <v>0</v>
      </c>
      <c r="BP122" s="22">
        <f t="shared" ca="1" si="7"/>
        <v>0</v>
      </c>
      <c r="BQ122" s="22">
        <f t="shared" ca="1" si="8"/>
        <v>0</v>
      </c>
      <c r="BR122" s="22">
        <f t="shared" ca="1" si="9"/>
        <v>0</v>
      </c>
      <c r="BS122" s="22">
        <f t="shared" ca="1" si="10"/>
        <v>0</v>
      </c>
      <c r="BT122" s="22">
        <f t="shared" ca="1" si="24"/>
        <v>0</v>
      </c>
      <c r="BU122" s="22">
        <f t="shared" ca="1" si="12"/>
        <v>0</v>
      </c>
      <c r="BV122" s="22">
        <f t="shared" ca="1" si="13"/>
        <v>0</v>
      </c>
      <c r="BW122" s="22">
        <f t="shared" ca="1" si="14"/>
        <v>0</v>
      </c>
      <c r="BX122" s="22">
        <f t="shared" ca="1" si="15"/>
        <v>0</v>
      </c>
      <c r="BY122" s="22">
        <f t="shared" si="16"/>
        <v>0</v>
      </c>
      <c r="BZ122" s="22">
        <f t="shared" si="17"/>
        <v>0</v>
      </c>
      <c r="CA122" s="22">
        <f t="shared" si="18"/>
        <v>0</v>
      </c>
    </row>
    <row r="123" spans="1:79" s="22" customFormat="1" ht="29.1" customHeight="1" x14ac:dyDescent="0.3">
      <c r="A123" s="109">
        <v>17</v>
      </c>
      <c r="B123" s="109" t="s">
        <v>1441</v>
      </c>
      <c r="C123" s="109"/>
      <c r="D123" s="110" t="s">
        <v>446</v>
      </c>
      <c r="E123" s="110">
        <v>45678</v>
      </c>
      <c r="F123" s="189" t="s">
        <v>453</v>
      </c>
      <c r="G123" s="169" t="s">
        <v>1056</v>
      </c>
      <c r="H123" s="135" t="s">
        <v>1037</v>
      </c>
      <c r="I123" s="135" t="s">
        <v>1062</v>
      </c>
      <c r="J123" s="135"/>
      <c r="K123" s="113" t="s">
        <v>1010</v>
      </c>
      <c r="L123" s="109">
        <v>0</v>
      </c>
      <c r="M123" s="114" t="s">
        <v>460</v>
      </c>
      <c r="N123" s="115" t="s">
        <v>26</v>
      </c>
      <c r="O123" s="116"/>
      <c r="P123" s="117" t="s">
        <v>747</v>
      </c>
      <c r="Q123" s="141">
        <v>45176</v>
      </c>
      <c r="R123" s="118">
        <f t="shared" si="98"/>
        <v>45183</v>
      </c>
      <c r="S123" s="114" t="s">
        <v>31</v>
      </c>
      <c r="T123" s="315"/>
      <c r="U123" s="260"/>
      <c r="V123" s="120"/>
      <c r="W123" s="114"/>
      <c r="X123" s="109"/>
      <c r="Y123" s="109"/>
      <c r="Z123" s="115"/>
      <c r="AA123" s="110"/>
      <c r="AB123" s="109"/>
      <c r="AC123" s="110"/>
      <c r="AD123" s="110"/>
      <c r="AE123" s="118"/>
      <c r="AF123" s="110"/>
      <c r="AG123" s="110"/>
      <c r="AH123" s="115"/>
      <c r="AI123" s="110"/>
      <c r="AJ123" s="113"/>
      <c r="AK123" s="110"/>
      <c r="AL123" s="121"/>
      <c r="AM123" s="121"/>
      <c r="AN123" s="109" t="s">
        <v>2355</v>
      </c>
      <c r="AO123" s="121"/>
      <c r="AP123" s="121"/>
      <c r="AQ123" s="206"/>
      <c r="AR123" s="110"/>
      <c r="AS123" s="121"/>
      <c r="AT123" s="121"/>
      <c r="AU123" s="109"/>
      <c r="AV123" s="110"/>
      <c r="AW123" s="121"/>
      <c r="BJ123" s="22">
        <f t="shared" ca="1" si="23"/>
        <v>0</v>
      </c>
      <c r="BK123" s="22">
        <f t="shared" ca="1" si="2"/>
        <v>0</v>
      </c>
      <c r="BL123" s="22">
        <f t="shared" ca="1" si="3"/>
        <v>0</v>
      </c>
      <c r="BM123" s="22">
        <f t="shared" ca="1" si="4"/>
        <v>0</v>
      </c>
      <c r="BN123" s="22">
        <f t="shared" ca="1" si="5"/>
        <v>0</v>
      </c>
      <c r="BO123" s="22">
        <f t="shared" ca="1" si="6"/>
        <v>0</v>
      </c>
      <c r="BP123" s="22">
        <f t="shared" ca="1" si="7"/>
        <v>0</v>
      </c>
      <c r="BQ123" s="22">
        <f t="shared" ca="1" si="8"/>
        <v>0</v>
      </c>
      <c r="BR123" s="22">
        <f t="shared" ca="1" si="9"/>
        <v>0</v>
      </c>
      <c r="BS123" s="22">
        <f t="shared" ca="1" si="10"/>
        <v>0</v>
      </c>
      <c r="BT123" s="22">
        <f t="shared" ca="1" si="24"/>
        <v>0</v>
      </c>
      <c r="BU123" s="22">
        <f t="shared" ca="1" si="12"/>
        <v>0</v>
      </c>
      <c r="BV123" s="22">
        <f t="shared" ca="1" si="13"/>
        <v>0</v>
      </c>
      <c r="BW123" s="22">
        <f t="shared" ca="1" si="14"/>
        <v>0</v>
      </c>
      <c r="BX123" s="22">
        <f t="shared" ca="1" si="15"/>
        <v>0</v>
      </c>
      <c r="BY123" s="22">
        <f t="shared" si="16"/>
        <v>0</v>
      </c>
      <c r="BZ123" s="22">
        <f t="shared" si="17"/>
        <v>0</v>
      </c>
      <c r="CA123" s="22">
        <f t="shared" si="18"/>
        <v>0</v>
      </c>
    </row>
    <row r="124" spans="1:79" s="22" customFormat="1" ht="42.6" customHeight="1" x14ac:dyDescent="0.3">
      <c r="A124" s="109">
        <v>17</v>
      </c>
      <c r="B124" s="109" t="s">
        <v>1441</v>
      </c>
      <c r="C124" s="109"/>
      <c r="D124" s="110" t="s">
        <v>445</v>
      </c>
      <c r="E124" s="110">
        <v>45678</v>
      </c>
      <c r="F124" s="189" t="s">
        <v>453</v>
      </c>
      <c r="G124" s="169" t="s">
        <v>1056</v>
      </c>
      <c r="H124" s="135" t="s">
        <v>1037</v>
      </c>
      <c r="I124" s="135" t="s">
        <v>1062</v>
      </c>
      <c r="J124" s="135"/>
      <c r="K124" s="113">
        <v>0</v>
      </c>
      <c r="L124" s="109">
        <v>0</v>
      </c>
      <c r="M124" s="114" t="s">
        <v>460</v>
      </c>
      <c r="N124" s="115" t="s">
        <v>26</v>
      </c>
      <c r="O124" s="116"/>
      <c r="P124" s="117" t="s">
        <v>605</v>
      </c>
      <c r="Q124" s="141">
        <v>45184</v>
      </c>
      <c r="R124" s="118">
        <f t="shared" si="84"/>
        <v>45198</v>
      </c>
      <c r="S124" s="114" t="s">
        <v>30</v>
      </c>
      <c r="T124" s="315" t="s">
        <v>1518</v>
      </c>
      <c r="U124" s="260">
        <v>45189</v>
      </c>
      <c r="V124" s="241"/>
      <c r="W124" s="114"/>
      <c r="X124" s="109"/>
      <c r="Y124" s="109"/>
      <c r="Z124" s="115"/>
      <c r="AA124" s="110"/>
      <c r="AB124" s="109"/>
      <c r="AC124" s="110"/>
      <c r="AD124" s="110"/>
      <c r="AE124" s="118"/>
      <c r="AF124" s="110"/>
      <c r="AG124" s="110"/>
      <c r="AH124" s="115"/>
      <c r="AI124" s="110"/>
      <c r="AJ124" s="113"/>
      <c r="AK124" s="110"/>
      <c r="AL124" s="121"/>
      <c r="AM124" s="121"/>
      <c r="AN124" s="123" t="s">
        <v>3801</v>
      </c>
      <c r="AO124" s="109" t="s">
        <v>3802</v>
      </c>
      <c r="AP124" s="110">
        <v>45714</v>
      </c>
      <c r="AQ124" s="346" t="s">
        <v>3741</v>
      </c>
      <c r="AR124" s="110">
        <v>45726</v>
      </c>
      <c r="AS124" s="121"/>
      <c r="AT124" s="121"/>
      <c r="AU124" s="109"/>
      <c r="AV124" s="110"/>
      <c r="AW124" s="206" t="s">
        <v>3800</v>
      </c>
      <c r="BJ124" s="22">
        <f t="shared" ca="1" si="23"/>
        <v>0</v>
      </c>
      <c r="BK124" s="22">
        <f t="shared" ca="1" si="2"/>
        <v>0</v>
      </c>
      <c r="BL124" s="22">
        <f t="shared" ca="1" si="3"/>
        <v>0</v>
      </c>
      <c r="BM124" s="22">
        <f t="shared" ca="1" si="4"/>
        <v>0</v>
      </c>
      <c r="BN124" s="22">
        <f t="shared" ca="1" si="5"/>
        <v>0</v>
      </c>
      <c r="BO124" s="22">
        <f t="shared" ca="1" si="6"/>
        <v>0</v>
      </c>
      <c r="BP124" s="22">
        <f t="shared" ca="1" si="7"/>
        <v>0</v>
      </c>
      <c r="BQ124" s="22">
        <f t="shared" ca="1" si="8"/>
        <v>0</v>
      </c>
      <c r="BR124" s="22">
        <f t="shared" ca="1" si="9"/>
        <v>0</v>
      </c>
      <c r="BS124" s="22">
        <f t="shared" ca="1" si="10"/>
        <v>0</v>
      </c>
      <c r="BT124" s="22">
        <f t="shared" ca="1" si="24"/>
        <v>0</v>
      </c>
      <c r="BU124" s="22">
        <f t="shared" ca="1" si="12"/>
        <v>0</v>
      </c>
      <c r="BV124" s="22">
        <f t="shared" ca="1" si="13"/>
        <v>0</v>
      </c>
      <c r="BW124" s="22">
        <f t="shared" ca="1" si="14"/>
        <v>0</v>
      </c>
      <c r="BX124" s="22">
        <f t="shared" ca="1" si="15"/>
        <v>0</v>
      </c>
      <c r="BY124" s="22">
        <f t="shared" si="16"/>
        <v>0</v>
      </c>
      <c r="BZ124" s="22">
        <f t="shared" si="17"/>
        <v>0</v>
      </c>
      <c r="CA124" s="22">
        <f t="shared" si="18"/>
        <v>0</v>
      </c>
    </row>
    <row r="125" spans="1:79" ht="42.6" customHeight="1" x14ac:dyDescent="0.3">
      <c r="A125" s="4">
        <v>17</v>
      </c>
      <c r="B125" s="4" t="s">
        <v>1441</v>
      </c>
      <c r="C125" s="4"/>
      <c r="D125" s="139" t="s">
        <v>445</v>
      </c>
      <c r="E125" s="13">
        <v>45678</v>
      </c>
      <c r="F125" s="122" t="s">
        <v>453</v>
      </c>
      <c r="G125" s="16" t="s">
        <v>1056</v>
      </c>
      <c r="H125" s="130" t="s">
        <v>1037</v>
      </c>
      <c r="I125" s="130" t="s">
        <v>1062</v>
      </c>
      <c r="J125" s="130"/>
      <c r="K125" s="7">
        <v>0</v>
      </c>
      <c r="L125" s="4">
        <v>1</v>
      </c>
      <c r="M125" s="3" t="s">
        <v>460</v>
      </c>
      <c r="N125" s="46" t="s">
        <v>24</v>
      </c>
      <c r="O125" s="76"/>
      <c r="P125" s="78" t="s">
        <v>3820</v>
      </c>
      <c r="Q125" s="142">
        <v>45742</v>
      </c>
      <c r="R125" s="9">
        <f t="shared" si="84"/>
        <v>45749</v>
      </c>
      <c r="S125" s="3" t="s">
        <v>31</v>
      </c>
      <c r="T125" s="354"/>
      <c r="U125" s="259"/>
      <c r="V125" s="208" t="s">
        <v>1854</v>
      </c>
      <c r="W125" s="3" t="s">
        <v>1607</v>
      </c>
      <c r="X125" s="5">
        <v>0</v>
      </c>
      <c r="Y125" s="332">
        <v>0</v>
      </c>
      <c r="Z125" s="45" t="s">
        <v>1055</v>
      </c>
      <c r="AA125" s="13">
        <v>45401</v>
      </c>
      <c r="AB125" s="5"/>
      <c r="AC125" s="21"/>
      <c r="AD125" s="21">
        <v>44948</v>
      </c>
      <c r="AE125" s="9">
        <f t="shared" ref="AE125" si="103">IF(AND(Y125&lt;1,OR(X125&lt;1, X125="A")),AD125+14,AD125+7)</f>
        <v>44962</v>
      </c>
      <c r="AF125" s="13" t="s">
        <v>445</v>
      </c>
      <c r="AG125" s="27"/>
      <c r="AH125" s="34"/>
      <c r="AI125" s="27"/>
      <c r="AJ125" s="41"/>
      <c r="AK125" s="21"/>
      <c r="AL125" s="6"/>
      <c r="AM125" s="6"/>
      <c r="AN125" s="87" t="s">
        <v>3801</v>
      </c>
      <c r="AO125" s="5" t="s">
        <v>3802</v>
      </c>
      <c r="AP125" s="21">
        <v>45714</v>
      </c>
      <c r="AQ125" s="336"/>
      <c r="AR125" s="21"/>
      <c r="AS125" s="6"/>
      <c r="AT125" s="6"/>
      <c r="AU125" s="4"/>
      <c r="AV125" s="13"/>
      <c r="AW125" s="207"/>
      <c r="BJ125" s="22">
        <f t="shared" ca="1" si="23"/>
        <v>1</v>
      </c>
      <c r="BK125" s="22">
        <f t="shared" ca="1" si="2"/>
        <v>1</v>
      </c>
      <c r="BL125" s="22">
        <f t="shared" ca="1" si="3"/>
        <v>0</v>
      </c>
      <c r="BM125" s="22">
        <f t="shared" ca="1" si="4"/>
        <v>0</v>
      </c>
      <c r="BN125" s="22">
        <f t="shared" ca="1" si="5"/>
        <v>1</v>
      </c>
      <c r="BO125" s="22">
        <f t="shared" ca="1" si="6"/>
        <v>0</v>
      </c>
      <c r="BP125" s="22">
        <f t="shared" ca="1" si="7"/>
        <v>1</v>
      </c>
      <c r="BQ125" s="22">
        <f t="shared" ca="1" si="8"/>
        <v>0</v>
      </c>
      <c r="BR125" s="22">
        <f t="shared" ca="1" si="9"/>
        <v>0</v>
      </c>
      <c r="BS125" s="22">
        <f t="shared" ca="1" si="10"/>
        <v>0</v>
      </c>
      <c r="BT125" s="22">
        <f t="shared" ca="1" si="24"/>
        <v>1</v>
      </c>
      <c r="BU125" s="22">
        <f t="shared" ca="1" si="12"/>
        <v>0</v>
      </c>
      <c r="BV125" s="22">
        <f t="shared" ca="1" si="13"/>
        <v>0</v>
      </c>
      <c r="BW125" s="22">
        <f t="shared" ca="1" si="14"/>
        <v>0</v>
      </c>
      <c r="BX125" s="22">
        <f t="shared" ca="1" si="15"/>
        <v>1</v>
      </c>
      <c r="BY125" s="71">
        <f t="shared" ref="BY125" si="104">IF(OR($N125="аннулирован", $N125=""),0,1)</f>
        <v>1</v>
      </c>
      <c r="BZ125" s="71">
        <f t="shared" si="17"/>
        <v>1</v>
      </c>
      <c r="CA125" s="72">
        <f t="shared" ref="CA125" si="105">IF(OR($Z125="аннулирован", $Z125=""),0,1)</f>
        <v>1</v>
      </c>
    </row>
    <row r="126" spans="1:79" s="22" customFormat="1" ht="29.1" customHeight="1" x14ac:dyDescent="0.3">
      <c r="A126" s="109">
        <v>17</v>
      </c>
      <c r="B126" s="109" t="s">
        <v>1441</v>
      </c>
      <c r="C126" s="109"/>
      <c r="D126" s="110" t="s">
        <v>446</v>
      </c>
      <c r="E126" s="110">
        <v>45678</v>
      </c>
      <c r="F126" s="189" t="s">
        <v>454</v>
      </c>
      <c r="G126" s="169" t="s">
        <v>1056</v>
      </c>
      <c r="H126" s="135" t="s">
        <v>1037</v>
      </c>
      <c r="I126" s="135" t="s">
        <v>1063</v>
      </c>
      <c r="J126" s="135"/>
      <c r="K126" s="113" t="s">
        <v>778</v>
      </c>
      <c r="L126" s="109">
        <v>0</v>
      </c>
      <c r="M126" s="114" t="s">
        <v>461</v>
      </c>
      <c r="N126" s="115" t="s">
        <v>26</v>
      </c>
      <c r="O126" s="116"/>
      <c r="P126" s="117" t="s">
        <v>3037</v>
      </c>
      <c r="Q126" s="141">
        <v>45036</v>
      </c>
      <c r="R126" s="118">
        <f t="shared" si="84"/>
        <v>45050</v>
      </c>
      <c r="S126" s="114" t="s">
        <v>31</v>
      </c>
      <c r="T126" s="353"/>
      <c r="U126" s="118"/>
      <c r="V126" s="120"/>
      <c r="W126" s="114"/>
      <c r="X126" s="109"/>
      <c r="Y126" s="109"/>
      <c r="Z126" s="115"/>
      <c r="AA126" s="110"/>
      <c r="AB126" s="109"/>
      <c r="AC126" s="110"/>
      <c r="AD126" s="110"/>
      <c r="AE126" s="118"/>
      <c r="AF126" s="110"/>
      <c r="AG126" s="110"/>
      <c r="AH126" s="115"/>
      <c r="AI126" s="110"/>
      <c r="AJ126" s="113"/>
      <c r="AK126" s="110"/>
      <c r="AL126" s="121"/>
      <c r="AM126" s="121"/>
      <c r="AN126" s="109" t="s">
        <v>2355</v>
      </c>
      <c r="AO126" s="121"/>
      <c r="AP126" s="121"/>
      <c r="AQ126" s="206"/>
      <c r="AR126" s="110"/>
      <c r="AS126" s="121"/>
      <c r="AT126" s="121"/>
      <c r="AU126" s="109"/>
      <c r="AV126" s="110"/>
      <c r="AW126" s="121"/>
      <c r="BJ126" s="22">
        <f t="shared" ca="1" si="23"/>
        <v>0</v>
      </c>
      <c r="BK126" s="22">
        <f t="shared" ca="1" si="2"/>
        <v>0</v>
      </c>
      <c r="BL126" s="22">
        <f t="shared" ca="1" si="3"/>
        <v>0</v>
      </c>
      <c r="BM126" s="22">
        <f t="shared" ca="1" si="4"/>
        <v>0</v>
      </c>
      <c r="BN126" s="22">
        <f t="shared" ca="1" si="5"/>
        <v>0</v>
      </c>
      <c r="BO126" s="22">
        <f t="shared" ca="1" si="6"/>
        <v>0</v>
      </c>
      <c r="BP126" s="22">
        <f t="shared" ca="1" si="7"/>
        <v>0</v>
      </c>
      <c r="BQ126" s="22">
        <f t="shared" ca="1" si="8"/>
        <v>0</v>
      </c>
      <c r="BR126" s="22">
        <f t="shared" ca="1" si="9"/>
        <v>0</v>
      </c>
      <c r="BS126" s="22">
        <f t="shared" ca="1" si="10"/>
        <v>0</v>
      </c>
      <c r="BT126" s="22">
        <f t="shared" ca="1" si="24"/>
        <v>0</v>
      </c>
      <c r="BU126" s="22">
        <f t="shared" ca="1" si="12"/>
        <v>0</v>
      </c>
      <c r="BV126" s="22">
        <f t="shared" ca="1" si="13"/>
        <v>0</v>
      </c>
      <c r="BW126" s="22">
        <f t="shared" ca="1" si="14"/>
        <v>0</v>
      </c>
      <c r="BX126" s="22">
        <f t="shared" ca="1" si="15"/>
        <v>0</v>
      </c>
      <c r="BY126" s="22">
        <f t="shared" si="16"/>
        <v>0</v>
      </c>
      <c r="BZ126" s="22">
        <f t="shared" si="17"/>
        <v>0</v>
      </c>
      <c r="CA126" s="22">
        <f t="shared" si="18"/>
        <v>0</v>
      </c>
    </row>
    <row r="127" spans="1:79" s="22" customFormat="1" ht="29.1" customHeight="1" x14ac:dyDescent="0.3">
      <c r="A127" s="109">
        <v>17</v>
      </c>
      <c r="B127" s="109" t="s">
        <v>1441</v>
      </c>
      <c r="C127" s="109"/>
      <c r="D127" s="110" t="s">
        <v>446</v>
      </c>
      <c r="E127" s="110">
        <v>45678</v>
      </c>
      <c r="F127" s="189" t="s">
        <v>454</v>
      </c>
      <c r="G127" s="169" t="s">
        <v>1056</v>
      </c>
      <c r="H127" s="135" t="s">
        <v>1037</v>
      </c>
      <c r="I127" s="135" t="s">
        <v>1063</v>
      </c>
      <c r="J127" s="135"/>
      <c r="K127" s="113" t="s">
        <v>443</v>
      </c>
      <c r="L127" s="109">
        <v>0</v>
      </c>
      <c r="M127" s="114" t="s">
        <v>461</v>
      </c>
      <c r="N127" s="115" t="s">
        <v>26</v>
      </c>
      <c r="O127" s="116"/>
      <c r="P127" s="117" t="s">
        <v>700</v>
      </c>
      <c r="Q127" s="141">
        <v>45041</v>
      </c>
      <c r="R127" s="118">
        <f t="shared" ref="R127" si="106">IF(AND(L127&lt;1,OR(K127&lt;1, K127="A")),Q127+14,Q127+7)</f>
        <v>45048</v>
      </c>
      <c r="S127" s="114" t="s">
        <v>31</v>
      </c>
      <c r="T127" s="353"/>
      <c r="U127" s="118"/>
      <c r="V127" s="120"/>
      <c r="W127" s="114"/>
      <c r="X127" s="109"/>
      <c r="Y127" s="109"/>
      <c r="Z127" s="115"/>
      <c r="AA127" s="110"/>
      <c r="AB127" s="109"/>
      <c r="AC127" s="110"/>
      <c r="AD127" s="110"/>
      <c r="AE127" s="118"/>
      <c r="AF127" s="110"/>
      <c r="AG127" s="110"/>
      <c r="AH127" s="115"/>
      <c r="AI127" s="110"/>
      <c r="AJ127" s="113"/>
      <c r="AK127" s="110"/>
      <c r="AL127" s="121"/>
      <c r="AM127" s="121"/>
      <c r="AN127" s="109" t="s">
        <v>2355</v>
      </c>
      <c r="AO127" s="121"/>
      <c r="AP127" s="121"/>
      <c r="AQ127" s="206"/>
      <c r="AR127" s="110"/>
      <c r="AS127" s="121"/>
      <c r="AT127" s="121"/>
      <c r="AU127" s="109"/>
      <c r="AV127" s="110"/>
      <c r="AW127" s="121"/>
      <c r="BJ127" s="22">
        <f t="shared" ca="1" si="23"/>
        <v>0</v>
      </c>
      <c r="BK127" s="22">
        <f t="shared" ca="1" si="2"/>
        <v>0</v>
      </c>
      <c r="BL127" s="22">
        <f t="shared" ca="1" si="3"/>
        <v>0</v>
      </c>
      <c r="BM127" s="22">
        <f t="shared" ca="1" si="4"/>
        <v>0</v>
      </c>
      <c r="BN127" s="22">
        <f t="shared" ca="1" si="5"/>
        <v>0</v>
      </c>
      <c r="BO127" s="22">
        <f t="shared" ca="1" si="6"/>
        <v>0</v>
      </c>
      <c r="BP127" s="22">
        <f t="shared" ca="1" si="7"/>
        <v>0</v>
      </c>
      <c r="BQ127" s="22">
        <f t="shared" ca="1" si="8"/>
        <v>0</v>
      </c>
      <c r="BR127" s="22">
        <f t="shared" ca="1" si="9"/>
        <v>0</v>
      </c>
      <c r="BS127" s="22">
        <f t="shared" ca="1" si="10"/>
        <v>0</v>
      </c>
      <c r="BT127" s="22">
        <f t="shared" ca="1" si="24"/>
        <v>0</v>
      </c>
      <c r="BU127" s="22">
        <f t="shared" ca="1" si="12"/>
        <v>0</v>
      </c>
      <c r="BV127" s="22">
        <f t="shared" ca="1" si="13"/>
        <v>0</v>
      </c>
      <c r="BW127" s="22">
        <f t="shared" ca="1" si="14"/>
        <v>0</v>
      </c>
      <c r="BX127" s="22">
        <f t="shared" ca="1" si="15"/>
        <v>0</v>
      </c>
      <c r="BY127" s="22">
        <f t="shared" si="16"/>
        <v>0</v>
      </c>
      <c r="BZ127" s="22">
        <f t="shared" si="17"/>
        <v>0</v>
      </c>
      <c r="CA127" s="22">
        <f t="shared" si="18"/>
        <v>0</v>
      </c>
    </row>
    <row r="128" spans="1:79" s="22" customFormat="1" ht="29.1" customHeight="1" x14ac:dyDescent="0.3">
      <c r="A128" s="109">
        <v>17</v>
      </c>
      <c r="B128" s="109" t="s">
        <v>1441</v>
      </c>
      <c r="C128" s="109"/>
      <c r="D128" s="110" t="s">
        <v>446</v>
      </c>
      <c r="E128" s="110">
        <v>45678</v>
      </c>
      <c r="F128" s="189" t="s">
        <v>454</v>
      </c>
      <c r="G128" s="169" t="s">
        <v>1056</v>
      </c>
      <c r="H128" s="135" t="s">
        <v>1037</v>
      </c>
      <c r="I128" s="135" t="s">
        <v>1063</v>
      </c>
      <c r="J128" s="135"/>
      <c r="K128" s="113" t="s">
        <v>572</v>
      </c>
      <c r="L128" s="109">
        <v>0</v>
      </c>
      <c r="M128" s="114" t="s">
        <v>461</v>
      </c>
      <c r="N128" s="115" t="s">
        <v>26</v>
      </c>
      <c r="O128" s="116"/>
      <c r="P128" s="117" t="s">
        <v>2298</v>
      </c>
      <c r="Q128" s="141">
        <v>45064</v>
      </c>
      <c r="R128" s="118">
        <f t="shared" si="84"/>
        <v>45071</v>
      </c>
      <c r="S128" s="114" t="s">
        <v>31</v>
      </c>
      <c r="T128" s="353"/>
      <c r="U128" s="118"/>
      <c r="V128" s="120"/>
      <c r="W128" s="114"/>
      <c r="X128" s="109"/>
      <c r="Y128" s="109"/>
      <c r="Z128" s="115"/>
      <c r="AA128" s="110"/>
      <c r="AB128" s="109"/>
      <c r="AC128" s="110"/>
      <c r="AD128" s="110"/>
      <c r="AE128" s="118"/>
      <c r="AF128" s="110"/>
      <c r="AG128" s="110"/>
      <c r="AH128" s="115"/>
      <c r="AI128" s="110"/>
      <c r="AJ128" s="113"/>
      <c r="AK128" s="110"/>
      <c r="AL128" s="121"/>
      <c r="AM128" s="121"/>
      <c r="AN128" s="109" t="s">
        <v>2355</v>
      </c>
      <c r="AO128" s="121"/>
      <c r="AP128" s="121"/>
      <c r="AQ128" s="206"/>
      <c r="AR128" s="110"/>
      <c r="AS128" s="121"/>
      <c r="AT128" s="121"/>
      <c r="AU128" s="109"/>
      <c r="AV128" s="110"/>
      <c r="AW128" s="121"/>
      <c r="BJ128" s="22">
        <f t="shared" ca="1" si="23"/>
        <v>0</v>
      </c>
      <c r="BK128" s="22">
        <f t="shared" ca="1" si="2"/>
        <v>0</v>
      </c>
      <c r="BL128" s="22">
        <f t="shared" ca="1" si="3"/>
        <v>0</v>
      </c>
      <c r="BM128" s="22">
        <f t="shared" ca="1" si="4"/>
        <v>0</v>
      </c>
      <c r="BN128" s="22">
        <f t="shared" ca="1" si="5"/>
        <v>0</v>
      </c>
      <c r="BO128" s="22">
        <f t="shared" ca="1" si="6"/>
        <v>0</v>
      </c>
      <c r="BP128" s="22">
        <f t="shared" ca="1" si="7"/>
        <v>0</v>
      </c>
      <c r="BQ128" s="22">
        <f t="shared" ca="1" si="8"/>
        <v>0</v>
      </c>
      <c r="BR128" s="22">
        <f t="shared" ca="1" si="9"/>
        <v>0</v>
      </c>
      <c r="BS128" s="22">
        <f t="shared" ca="1" si="10"/>
        <v>0</v>
      </c>
      <c r="BT128" s="22">
        <f t="shared" ca="1" si="24"/>
        <v>0</v>
      </c>
      <c r="BU128" s="22">
        <f t="shared" ca="1" si="12"/>
        <v>0</v>
      </c>
      <c r="BV128" s="22">
        <f t="shared" ca="1" si="13"/>
        <v>0</v>
      </c>
      <c r="BW128" s="22">
        <f t="shared" ca="1" si="14"/>
        <v>0</v>
      </c>
      <c r="BX128" s="22">
        <f t="shared" ca="1" si="15"/>
        <v>0</v>
      </c>
      <c r="BY128" s="22">
        <f t="shared" si="16"/>
        <v>0</v>
      </c>
      <c r="BZ128" s="22">
        <f t="shared" si="17"/>
        <v>0</v>
      </c>
      <c r="CA128" s="22">
        <f t="shared" si="18"/>
        <v>0</v>
      </c>
    </row>
    <row r="129" spans="1:79" s="22" customFormat="1" ht="29.1" customHeight="1" x14ac:dyDescent="0.3">
      <c r="A129" s="109">
        <v>17</v>
      </c>
      <c r="B129" s="109" t="s">
        <v>1441</v>
      </c>
      <c r="C129" s="109"/>
      <c r="D129" s="110" t="s">
        <v>446</v>
      </c>
      <c r="E129" s="110">
        <v>45678</v>
      </c>
      <c r="F129" s="189" t="s">
        <v>454</v>
      </c>
      <c r="G129" s="169" t="s">
        <v>1056</v>
      </c>
      <c r="H129" s="135" t="s">
        <v>1037</v>
      </c>
      <c r="I129" s="135" t="s">
        <v>1063</v>
      </c>
      <c r="J129" s="135"/>
      <c r="K129" s="113" t="s">
        <v>996</v>
      </c>
      <c r="L129" s="109">
        <v>0</v>
      </c>
      <c r="M129" s="114" t="s">
        <v>461</v>
      </c>
      <c r="N129" s="115" t="s">
        <v>26</v>
      </c>
      <c r="O129" s="116"/>
      <c r="P129" s="117" t="s">
        <v>2297</v>
      </c>
      <c r="Q129" s="141">
        <v>45071</v>
      </c>
      <c r="R129" s="118">
        <f t="shared" ref="R129" si="107">IF(AND(L129&lt;1,OR(K129&lt;1, K129="A")),Q129+14,Q129+7)</f>
        <v>45078</v>
      </c>
      <c r="S129" s="114" t="s">
        <v>31</v>
      </c>
      <c r="T129" s="353"/>
      <c r="U129" s="118"/>
      <c r="V129" s="120"/>
      <c r="W129" s="114"/>
      <c r="X129" s="109"/>
      <c r="Y129" s="109"/>
      <c r="Z129" s="115"/>
      <c r="AA129" s="110"/>
      <c r="AB129" s="109"/>
      <c r="AC129" s="110"/>
      <c r="AD129" s="110"/>
      <c r="AE129" s="118"/>
      <c r="AF129" s="110"/>
      <c r="AG129" s="110"/>
      <c r="AH129" s="115"/>
      <c r="AI129" s="110"/>
      <c r="AJ129" s="113"/>
      <c r="AK129" s="110"/>
      <c r="AL129" s="121"/>
      <c r="AM129" s="121"/>
      <c r="AN129" s="109" t="s">
        <v>2355</v>
      </c>
      <c r="AO129" s="121"/>
      <c r="AP129" s="121"/>
      <c r="AQ129" s="206"/>
      <c r="AR129" s="110"/>
      <c r="AS129" s="121"/>
      <c r="AT129" s="121"/>
      <c r="AU129" s="109"/>
      <c r="AV129" s="110"/>
      <c r="AW129" s="121"/>
      <c r="BJ129" s="22">
        <f t="shared" ca="1" si="23"/>
        <v>0</v>
      </c>
      <c r="BK129" s="22">
        <f t="shared" ca="1" si="2"/>
        <v>0</v>
      </c>
      <c r="BL129" s="22">
        <f t="shared" ca="1" si="3"/>
        <v>0</v>
      </c>
      <c r="BM129" s="22">
        <f t="shared" ca="1" si="4"/>
        <v>0</v>
      </c>
      <c r="BN129" s="22">
        <f t="shared" ca="1" si="5"/>
        <v>0</v>
      </c>
      <c r="BO129" s="22">
        <f t="shared" ca="1" si="6"/>
        <v>0</v>
      </c>
      <c r="BP129" s="22">
        <f t="shared" ca="1" si="7"/>
        <v>0</v>
      </c>
      <c r="BQ129" s="22">
        <f t="shared" ca="1" si="8"/>
        <v>0</v>
      </c>
      <c r="BR129" s="22">
        <f t="shared" ca="1" si="9"/>
        <v>0</v>
      </c>
      <c r="BS129" s="22">
        <f t="shared" ca="1" si="10"/>
        <v>0</v>
      </c>
      <c r="BT129" s="22">
        <f t="shared" ca="1" si="24"/>
        <v>0</v>
      </c>
      <c r="BU129" s="22">
        <f t="shared" ca="1" si="12"/>
        <v>0</v>
      </c>
      <c r="BV129" s="22">
        <f t="shared" ca="1" si="13"/>
        <v>0</v>
      </c>
      <c r="BW129" s="22">
        <f t="shared" ca="1" si="14"/>
        <v>0</v>
      </c>
      <c r="BX129" s="22">
        <f t="shared" ca="1" si="15"/>
        <v>0</v>
      </c>
      <c r="BY129" s="22">
        <f t="shared" si="16"/>
        <v>0</v>
      </c>
      <c r="BZ129" s="22">
        <f t="shared" si="17"/>
        <v>0</v>
      </c>
      <c r="CA129" s="22">
        <f t="shared" si="18"/>
        <v>0</v>
      </c>
    </row>
    <row r="130" spans="1:79" s="22" customFormat="1" ht="29.1" customHeight="1" x14ac:dyDescent="0.3">
      <c r="A130" s="109">
        <v>17</v>
      </c>
      <c r="B130" s="109" t="s">
        <v>1441</v>
      </c>
      <c r="C130" s="109"/>
      <c r="D130" s="110" t="s">
        <v>446</v>
      </c>
      <c r="E130" s="110">
        <v>45678</v>
      </c>
      <c r="F130" s="189" t="s">
        <v>454</v>
      </c>
      <c r="G130" s="169" t="s">
        <v>1056</v>
      </c>
      <c r="H130" s="135" t="s">
        <v>1037</v>
      </c>
      <c r="I130" s="135" t="s">
        <v>1063</v>
      </c>
      <c r="J130" s="135"/>
      <c r="K130" s="113" t="s">
        <v>1010</v>
      </c>
      <c r="L130" s="109">
        <v>0</v>
      </c>
      <c r="M130" s="114" t="s">
        <v>461</v>
      </c>
      <c r="N130" s="115" t="s">
        <v>26</v>
      </c>
      <c r="O130" s="116"/>
      <c r="P130" s="117" t="s">
        <v>620</v>
      </c>
      <c r="Q130" s="141">
        <v>45148</v>
      </c>
      <c r="R130" s="118">
        <f t="shared" si="84"/>
        <v>45155</v>
      </c>
      <c r="S130" s="114" t="s">
        <v>31</v>
      </c>
      <c r="T130" s="353"/>
      <c r="U130" s="118"/>
      <c r="V130" s="120"/>
      <c r="W130" s="114"/>
      <c r="X130" s="109"/>
      <c r="Y130" s="109"/>
      <c r="Z130" s="115"/>
      <c r="AA130" s="110"/>
      <c r="AB130" s="109"/>
      <c r="AC130" s="110"/>
      <c r="AD130" s="110"/>
      <c r="AE130" s="118"/>
      <c r="AF130" s="110"/>
      <c r="AG130" s="110"/>
      <c r="AH130" s="115"/>
      <c r="AI130" s="110"/>
      <c r="AJ130" s="113"/>
      <c r="AK130" s="110"/>
      <c r="AL130" s="121"/>
      <c r="AM130" s="121"/>
      <c r="AN130" s="109" t="s">
        <v>2355</v>
      </c>
      <c r="AO130" s="121"/>
      <c r="AP130" s="121"/>
      <c r="AQ130" s="206"/>
      <c r="AR130" s="110"/>
      <c r="AS130" s="121"/>
      <c r="AT130" s="121"/>
      <c r="AU130" s="109"/>
      <c r="AV130" s="110"/>
      <c r="AW130" s="121"/>
      <c r="BJ130" s="22">
        <f t="shared" ca="1" si="23"/>
        <v>0</v>
      </c>
      <c r="BK130" s="22">
        <f t="shared" ca="1" si="2"/>
        <v>0</v>
      </c>
      <c r="BL130" s="22">
        <f t="shared" ca="1" si="3"/>
        <v>0</v>
      </c>
      <c r="BM130" s="22">
        <f t="shared" ca="1" si="4"/>
        <v>0</v>
      </c>
      <c r="BN130" s="22">
        <f t="shared" ca="1" si="5"/>
        <v>0</v>
      </c>
      <c r="BO130" s="22">
        <f t="shared" ca="1" si="6"/>
        <v>0</v>
      </c>
      <c r="BP130" s="22">
        <f t="shared" ca="1" si="7"/>
        <v>0</v>
      </c>
      <c r="BQ130" s="22">
        <f t="shared" ca="1" si="8"/>
        <v>0</v>
      </c>
      <c r="BR130" s="22">
        <f t="shared" ca="1" si="9"/>
        <v>0</v>
      </c>
      <c r="BS130" s="22">
        <f t="shared" ca="1" si="10"/>
        <v>0</v>
      </c>
      <c r="BT130" s="22">
        <f t="shared" ca="1" si="24"/>
        <v>0</v>
      </c>
      <c r="BU130" s="22">
        <f t="shared" ca="1" si="12"/>
        <v>0</v>
      </c>
      <c r="BV130" s="22">
        <f t="shared" ca="1" si="13"/>
        <v>0</v>
      </c>
      <c r="BW130" s="22">
        <f t="shared" ca="1" si="14"/>
        <v>0</v>
      </c>
      <c r="BX130" s="22">
        <f t="shared" ca="1" si="15"/>
        <v>0</v>
      </c>
      <c r="BY130" s="22">
        <f t="shared" si="16"/>
        <v>0</v>
      </c>
      <c r="BZ130" s="22">
        <f t="shared" si="17"/>
        <v>0</v>
      </c>
      <c r="CA130" s="22">
        <f t="shared" si="18"/>
        <v>0</v>
      </c>
    </row>
    <row r="131" spans="1:79" s="22" customFormat="1" ht="29.1" customHeight="1" x14ac:dyDescent="0.3">
      <c r="A131" s="109">
        <v>17</v>
      </c>
      <c r="B131" s="109" t="s">
        <v>1441</v>
      </c>
      <c r="C131" s="109"/>
      <c r="D131" s="110" t="s">
        <v>446</v>
      </c>
      <c r="E131" s="110">
        <v>45678</v>
      </c>
      <c r="F131" s="189" t="s">
        <v>454</v>
      </c>
      <c r="G131" s="169" t="s">
        <v>1056</v>
      </c>
      <c r="H131" s="135" t="s">
        <v>1037</v>
      </c>
      <c r="I131" s="135" t="s">
        <v>1063</v>
      </c>
      <c r="J131" s="135"/>
      <c r="K131" s="113" t="s">
        <v>2311</v>
      </c>
      <c r="L131" s="109">
        <v>0</v>
      </c>
      <c r="M131" s="114" t="s">
        <v>461</v>
      </c>
      <c r="N131" s="115" t="s">
        <v>26</v>
      </c>
      <c r="O131" s="116"/>
      <c r="P131" s="117" t="s">
        <v>607</v>
      </c>
      <c r="Q131" s="141">
        <v>45161</v>
      </c>
      <c r="R131" s="118">
        <f t="shared" ref="R131" si="108">IF(AND(L131&lt;1,OR(K131&lt;1, K131="A")),Q131+14,Q131+7)</f>
        <v>45168</v>
      </c>
      <c r="S131" s="114" t="s">
        <v>31</v>
      </c>
      <c r="T131" s="353"/>
      <c r="U131" s="118"/>
      <c r="V131" s="120"/>
      <c r="W131" s="114"/>
      <c r="X131" s="109"/>
      <c r="Y131" s="109"/>
      <c r="Z131" s="115"/>
      <c r="AA131" s="110"/>
      <c r="AB131" s="109"/>
      <c r="AC131" s="110"/>
      <c r="AD131" s="110"/>
      <c r="AE131" s="118"/>
      <c r="AF131" s="110"/>
      <c r="AG131" s="110"/>
      <c r="AH131" s="115"/>
      <c r="AI131" s="110"/>
      <c r="AJ131" s="113"/>
      <c r="AK131" s="110"/>
      <c r="AL131" s="121"/>
      <c r="AM131" s="121"/>
      <c r="AN131" s="109" t="s">
        <v>2355</v>
      </c>
      <c r="AO131" s="121"/>
      <c r="AP131" s="121"/>
      <c r="AQ131" s="206"/>
      <c r="AR131" s="110"/>
      <c r="AS131" s="121"/>
      <c r="AT131" s="121"/>
      <c r="AU131" s="109"/>
      <c r="AV131" s="110"/>
      <c r="AW131" s="121"/>
      <c r="BJ131" s="22">
        <f t="shared" ca="1" si="23"/>
        <v>0</v>
      </c>
      <c r="BK131" s="22">
        <f t="shared" ca="1" si="2"/>
        <v>0</v>
      </c>
      <c r="BL131" s="22">
        <f t="shared" ca="1" si="3"/>
        <v>0</v>
      </c>
      <c r="BM131" s="22">
        <f t="shared" ca="1" si="4"/>
        <v>0</v>
      </c>
      <c r="BN131" s="22">
        <f t="shared" ca="1" si="5"/>
        <v>0</v>
      </c>
      <c r="BO131" s="22">
        <f t="shared" ca="1" si="6"/>
        <v>0</v>
      </c>
      <c r="BP131" s="22">
        <f t="shared" ca="1" si="7"/>
        <v>0</v>
      </c>
      <c r="BQ131" s="22">
        <f t="shared" ca="1" si="8"/>
        <v>0</v>
      </c>
      <c r="BR131" s="22">
        <f t="shared" ca="1" si="9"/>
        <v>0</v>
      </c>
      <c r="BS131" s="22">
        <f t="shared" ca="1" si="10"/>
        <v>0</v>
      </c>
      <c r="BT131" s="22">
        <f t="shared" ca="1" si="24"/>
        <v>0</v>
      </c>
      <c r="BU131" s="22">
        <f t="shared" ca="1" si="12"/>
        <v>0</v>
      </c>
      <c r="BV131" s="22">
        <f t="shared" ca="1" si="13"/>
        <v>0</v>
      </c>
      <c r="BW131" s="22">
        <f t="shared" ca="1" si="14"/>
        <v>0</v>
      </c>
      <c r="BX131" s="22">
        <f t="shared" ca="1" si="15"/>
        <v>0</v>
      </c>
      <c r="BY131" s="22">
        <f t="shared" si="16"/>
        <v>0</v>
      </c>
      <c r="BZ131" s="22">
        <f t="shared" si="17"/>
        <v>0</v>
      </c>
      <c r="CA131" s="22">
        <f t="shared" si="18"/>
        <v>0</v>
      </c>
    </row>
    <row r="132" spans="1:79" s="22" customFormat="1" ht="29.1" customHeight="1" x14ac:dyDescent="0.3">
      <c r="A132" s="109">
        <v>17</v>
      </c>
      <c r="B132" s="109" t="s">
        <v>1441</v>
      </c>
      <c r="C132" s="109"/>
      <c r="D132" s="110" t="s">
        <v>445</v>
      </c>
      <c r="E132" s="110">
        <v>45678</v>
      </c>
      <c r="F132" s="189" t="s">
        <v>454</v>
      </c>
      <c r="G132" s="169" t="s">
        <v>1056</v>
      </c>
      <c r="H132" s="135" t="s">
        <v>1037</v>
      </c>
      <c r="I132" s="135" t="s">
        <v>1063</v>
      </c>
      <c r="J132" s="135"/>
      <c r="K132" s="113">
        <v>0</v>
      </c>
      <c r="L132" s="109">
        <v>0</v>
      </c>
      <c r="M132" s="114" t="s">
        <v>461</v>
      </c>
      <c r="N132" s="115" t="s">
        <v>26</v>
      </c>
      <c r="O132" s="116"/>
      <c r="P132" s="117" t="s">
        <v>606</v>
      </c>
      <c r="Q132" s="141">
        <v>45197</v>
      </c>
      <c r="R132" s="118">
        <f t="shared" si="84"/>
        <v>45211</v>
      </c>
      <c r="S132" s="114" t="s">
        <v>30</v>
      </c>
      <c r="T132" s="315" t="s">
        <v>1528</v>
      </c>
      <c r="U132" s="260">
        <v>45223</v>
      </c>
      <c r="V132" s="241"/>
      <c r="W132" s="114"/>
      <c r="X132" s="109"/>
      <c r="Y132" s="109"/>
      <c r="Z132" s="115"/>
      <c r="AA132" s="110"/>
      <c r="AB132" s="109"/>
      <c r="AC132" s="110"/>
      <c r="AD132" s="110"/>
      <c r="AE132" s="118"/>
      <c r="AF132" s="110"/>
      <c r="AG132" s="110"/>
      <c r="AH132" s="115"/>
      <c r="AI132" s="110"/>
      <c r="AJ132" s="113"/>
      <c r="AK132" s="110"/>
      <c r="AL132" s="121"/>
      <c r="AM132" s="121"/>
      <c r="AN132" s="123" t="s">
        <v>3751</v>
      </c>
      <c r="AO132" s="109" t="s">
        <v>3752</v>
      </c>
      <c r="AP132" s="110">
        <v>45677</v>
      </c>
      <c r="AQ132" s="346" t="s">
        <v>3685</v>
      </c>
      <c r="AR132" s="110">
        <v>45684</v>
      </c>
      <c r="AS132" s="121"/>
      <c r="AT132" s="121"/>
      <c r="AU132" s="109"/>
      <c r="AV132" s="110"/>
      <c r="AW132" s="206" t="s">
        <v>3515</v>
      </c>
      <c r="BJ132" s="22">
        <f t="shared" ca="1" si="23"/>
        <v>0</v>
      </c>
      <c r="BK132" s="22">
        <f t="shared" ca="1" si="2"/>
        <v>0</v>
      </c>
      <c r="BL132" s="22">
        <f t="shared" ca="1" si="3"/>
        <v>0</v>
      </c>
      <c r="BM132" s="22">
        <f t="shared" ca="1" si="4"/>
        <v>0</v>
      </c>
      <c r="BN132" s="22">
        <f t="shared" ca="1" si="5"/>
        <v>0</v>
      </c>
      <c r="BO132" s="22">
        <f t="shared" ca="1" si="6"/>
        <v>0</v>
      </c>
      <c r="BP132" s="22">
        <f t="shared" ca="1" si="7"/>
        <v>0</v>
      </c>
      <c r="BQ132" s="22">
        <f t="shared" ca="1" si="8"/>
        <v>0</v>
      </c>
      <c r="BR132" s="22">
        <f t="shared" ca="1" si="9"/>
        <v>0</v>
      </c>
      <c r="BS132" s="22">
        <f t="shared" ca="1" si="10"/>
        <v>0</v>
      </c>
      <c r="BT132" s="22">
        <f t="shared" ca="1" si="24"/>
        <v>0</v>
      </c>
      <c r="BU132" s="22">
        <f t="shared" ca="1" si="12"/>
        <v>0</v>
      </c>
      <c r="BV132" s="22">
        <f t="shared" ca="1" si="13"/>
        <v>0</v>
      </c>
      <c r="BW132" s="22">
        <f t="shared" ca="1" si="14"/>
        <v>0</v>
      </c>
      <c r="BX132" s="22">
        <f t="shared" ca="1" si="15"/>
        <v>0</v>
      </c>
      <c r="BY132" s="22">
        <f t="shared" si="16"/>
        <v>0</v>
      </c>
      <c r="BZ132" s="22">
        <f t="shared" si="17"/>
        <v>0</v>
      </c>
      <c r="CA132" s="22">
        <f t="shared" si="18"/>
        <v>0</v>
      </c>
    </row>
    <row r="133" spans="1:79" ht="57.6" x14ac:dyDescent="0.3">
      <c r="A133" s="4">
        <v>17</v>
      </c>
      <c r="B133" s="4" t="s">
        <v>1441</v>
      </c>
      <c r="C133" s="4"/>
      <c r="D133" s="139" t="s">
        <v>445</v>
      </c>
      <c r="E133" s="13">
        <v>45678</v>
      </c>
      <c r="F133" s="122" t="s">
        <v>454</v>
      </c>
      <c r="G133" s="16" t="s">
        <v>1056</v>
      </c>
      <c r="H133" s="130" t="s">
        <v>1037</v>
      </c>
      <c r="I133" s="130" t="s">
        <v>1063</v>
      </c>
      <c r="J133" s="130"/>
      <c r="K133" s="7">
        <v>0</v>
      </c>
      <c r="L133" s="4">
        <v>1</v>
      </c>
      <c r="M133" s="3" t="s">
        <v>461</v>
      </c>
      <c r="N133" s="46" t="s">
        <v>24</v>
      </c>
      <c r="O133" s="76"/>
      <c r="P133" s="78" t="s">
        <v>3820</v>
      </c>
      <c r="Q133" s="142">
        <v>45742</v>
      </c>
      <c r="R133" s="9">
        <f t="shared" ref="R133" si="109">IF(AND(L133&lt;1,OR(K133&lt;1, K133="A")),Q133+14,Q133+7)</f>
        <v>45749</v>
      </c>
      <c r="S133" s="3" t="s">
        <v>31</v>
      </c>
      <c r="T133" s="354"/>
      <c r="U133" s="259"/>
      <c r="V133" s="208" t="s">
        <v>3600</v>
      </c>
      <c r="W133" s="3" t="s">
        <v>1608</v>
      </c>
      <c r="X133" s="5">
        <v>0</v>
      </c>
      <c r="Y133" s="332">
        <v>0</v>
      </c>
      <c r="Z133" s="45" t="s">
        <v>1055</v>
      </c>
      <c r="AA133" s="13">
        <v>45401</v>
      </c>
      <c r="AB133" s="5"/>
      <c r="AC133" s="21"/>
      <c r="AD133" s="21">
        <v>44948</v>
      </c>
      <c r="AE133" s="9">
        <f t="shared" ref="AE133" si="110">IF(AND(Y133&lt;1,OR(X133&lt;1, X133="A")),AD133+14,AD133+7)</f>
        <v>44962</v>
      </c>
      <c r="AF133" s="13" t="s">
        <v>445</v>
      </c>
      <c r="AG133" s="27"/>
      <c r="AH133" s="34"/>
      <c r="AI133" s="27"/>
      <c r="AJ133" s="41"/>
      <c r="AK133" s="21"/>
      <c r="AL133" s="6"/>
      <c r="AM133" s="6"/>
      <c r="AN133" s="87" t="s">
        <v>3826</v>
      </c>
      <c r="AO133" s="87" t="s">
        <v>3827</v>
      </c>
      <c r="AP133" s="318" t="s">
        <v>3828</v>
      </c>
      <c r="AQ133" s="336"/>
      <c r="AR133" s="21"/>
      <c r="AS133" s="6"/>
      <c r="AT133" s="6"/>
      <c r="AU133" s="4"/>
      <c r="AV133" s="13"/>
      <c r="AW133" s="207"/>
      <c r="BJ133" s="22">
        <f t="shared" ca="1" si="23"/>
        <v>1</v>
      </c>
      <c r="BK133" s="22">
        <f t="shared" ca="1" si="2"/>
        <v>1</v>
      </c>
      <c r="BL133" s="22">
        <f t="shared" ca="1" si="3"/>
        <v>0</v>
      </c>
      <c r="BM133" s="22">
        <f t="shared" ca="1" si="4"/>
        <v>0</v>
      </c>
      <c r="BN133" s="22">
        <f t="shared" ca="1" si="5"/>
        <v>1</v>
      </c>
      <c r="BO133" s="22">
        <f t="shared" ca="1" si="6"/>
        <v>0</v>
      </c>
      <c r="BP133" s="22">
        <f t="shared" ca="1" si="7"/>
        <v>1</v>
      </c>
      <c r="BQ133" s="22">
        <f t="shared" ca="1" si="8"/>
        <v>0</v>
      </c>
      <c r="BR133" s="22">
        <f t="shared" ca="1" si="9"/>
        <v>0</v>
      </c>
      <c r="BS133" s="22">
        <f t="shared" ca="1" si="10"/>
        <v>0</v>
      </c>
      <c r="BT133" s="22">
        <f t="shared" ca="1" si="24"/>
        <v>1</v>
      </c>
      <c r="BU133" s="22">
        <f t="shared" ca="1" si="12"/>
        <v>0</v>
      </c>
      <c r="BV133" s="22">
        <f t="shared" ca="1" si="13"/>
        <v>0</v>
      </c>
      <c r="BW133" s="22">
        <f t="shared" ca="1" si="14"/>
        <v>0</v>
      </c>
      <c r="BX133" s="22">
        <f t="shared" ca="1" si="15"/>
        <v>1</v>
      </c>
      <c r="BY133" s="71">
        <f t="shared" ref="BY133" si="111">IF(OR($N133="аннулирован", $N133=""),0,1)</f>
        <v>1</v>
      </c>
      <c r="BZ133" s="71">
        <f t="shared" si="17"/>
        <v>1</v>
      </c>
      <c r="CA133" s="72">
        <f t="shared" ref="CA133" si="112">IF(OR($Z133="аннулирован", $Z133=""),0,1)</f>
        <v>1</v>
      </c>
    </row>
    <row r="134" spans="1:79" s="22" customFormat="1" ht="29.1" customHeight="1" x14ac:dyDescent="0.3">
      <c r="A134" s="109">
        <v>17</v>
      </c>
      <c r="B134" s="109" t="s">
        <v>1441</v>
      </c>
      <c r="C134" s="109"/>
      <c r="D134" s="110" t="s">
        <v>446</v>
      </c>
      <c r="E134" s="110">
        <v>45678</v>
      </c>
      <c r="F134" s="189" t="s">
        <v>455</v>
      </c>
      <c r="G134" s="169" t="s">
        <v>1056</v>
      </c>
      <c r="H134" s="135" t="s">
        <v>1037</v>
      </c>
      <c r="I134" s="135" t="s">
        <v>1064</v>
      </c>
      <c r="J134" s="135"/>
      <c r="K134" s="113" t="s">
        <v>778</v>
      </c>
      <c r="L134" s="109">
        <v>0</v>
      </c>
      <c r="M134" s="114" t="s">
        <v>462</v>
      </c>
      <c r="N134" s="115" t="s">
        <v>26</v>
      </c>
      <c r="O134" s="116"/>
      <c r="P134" s="117" t="s">
        <v>589</v>
      </c>
      <c r="Q134" s="141">
        <v>45048</v>
      </c>
      <c r="R134" s="118">
        <f t="shared" ref="R134" si="113">IF(AND(L134&lt;1,OR(K134&lt;1, K134="A")),Q134+14,Q134+7)</f>
        <v>45062</v>
      </c>
      <c r="S134" s="114" t="s">
        <v>31</v>
      </c>
      <c r="T134" s="353"/>
      <c r="U134" s="118"/>
      <c r="V134" s="120"/>
      <c r="W134" s="114"/>
      <c r="X134" s="109"/>
      <c r="Y134" s="109"/>
      <c r="Z134" s="115"/>
      <c r="AA134" s="115"/>
      <c r="AB134" s="109"/>
      <c r="AC134" s="110"/>
      <c r="AD134" s="110"/>
      <c r="AE134" s="110"/>
      <c r="AF134" s="110"/>
      <c r="AG134" s="110"/>
      <c r="AH134" s="115"/>
      <c r="AI134" s="110"/>
      <c r="AJ134" s="113"/>
      <c r="AK134" s="110"/>
      <c r="AL134" s="121"/>
      <c r="AM134" s="121"/>
      <c r="AN134" s="109" t="s">
        <v>2355</v>
      </c>
      <c r="AO134" s="121"/>
      <c r="AP134" s="121"/>
      <c r="AQ134" s="206"/>
      <c r="AR134" s="110"/>
      <c r="AS134" s="121"/>
      <c r="AT134" s="121"/>
      <c r="AU134" s="109"/>
      <c r="AV134" s="110"/>
      <c r="AW134" s="121"/>
      <c r="BJ134" s="22">
        <f t="shared" ca="1" si="23"/>
        <v>0</v>
      </c>
      <c r="BK134" s="22">
        <f t="shared" ca="1" si="2"/>
        <v>0</v>
      </c>
      <c r="BL134" s="22">
        <f t="shared" ca="1" si="3"/>
        <v>0</v>
      </c>
      <c r="BM134" s="22">
        <f t="shared" ca="1" si="4"/>
        <v>0</v>
      </c>
      <c r="BN134" s="22">
        <f t="shared" ca="1" si="5"/>
        <v>0</v>
      </c>
      <c r="BO134" s="22">
        <f t="shared" ca="1" si="6"/>
        <v>0</v>
      </c>
      <c r="BP134" s="22">
        <f t="shared" ca="1" si="7"/>
        <v>0</v>
      </c>
      <c r="BQ134" s="22">
        <f t="shared" ca="1" si="8"/>
        <v>0</v>
      </c>
      <c r="BR134" s="22">
        <f t="shared" ca="1" si="9"/>
        <v>0</v>
      </c>
      <c r="BS134" s="22">
        <f t="shared" ca="1" si="10"/>
        <v>0</v>
      </c>
      <c r="BT134" s="22">
        <f t="shared" ca="1" si="24"/>
        <v>0</v>
      </c>
      <c r="BU134" s="22">
        <f t="shared" ca="1" si="12"/>
        <v>0</v>
      </c>
      <c r="BV134" s="22">
        <f t="shared" ca="1" si="13"/>
        <v>0</v>
      </c>
      <c r="BW134" s="22">
        <f t="shared" ca="1" si="14"/>
        <v>0</v>
      </c>
      <c r="BX134" s="22">
        <f t="shared" ca="1" si="15"/>
        <v>0</v>
      </c>
      <c r="BY134" s="71">
        <f t="shared" si="16"/>
        <v>0</v>
      </c>
      <c r="BZ134" s="71">
        <f t="shared" si="17"/>
        <v>0</v>
      </c>
      <c r="CA134" s="72">
        <f t="shared" si="18"/>
        <v>0</v>
      </c>
    </row>
    <row r="135" spans="1:79" s="22" customFormat="1" ht="29.1" customHeight="1" x14ac:dyDescent="0.3">
      <c r="A135" s="109">
        <v>17</v>
      </c>
      <c r="B135" s="109" t="s">
        <v>1441</v>
      </c>
      <c r="C135" s="109"/>
      <c r="D135" s="110" t="s">
        <v>446</v>
      </c>
      <c r="E135" s="110">
        <v>45678</v>
      </c>
      <c r="F135" s="189" t="s">
        <v>455</v>
      </c>
      <c r="G135" s="169" t="s">
        <v>1056</v>
      </c>
      <c r="H135" s="135" t="s">
        <v>1037</v>
      </c>
      <c r="I135" s="135" t="s">
        <v>1064</v>
      </c>
      <c r="J135" s="135"/>
      <c r="K135" s="113" t="s">
        <v>443</v>
      </c>
      <c r="L135" s="109">
        <v>0</v>
      </c>
      <c r="M135" s="114" t="s">
        <v>462</v>
      </c>
      <c r="N135" s="115" t="s">
        <v>26</v>
      </c>
      <c r="O135" s="116"/>
      <c r="P135" s="117" t="s">
        <v>3038</v>
      </c>
      <c r="Q135" s="141">
        <v>45064</v>
      </c>
      <c r="R135" s="118">
        <f t="shared" si="84"/>
        <v>45071</v>
      </c>
      <c r="S135" s="114" t="s">
        <v>31</v>
      </c>
      <c r="T135" s="353"/>
      <c r="U135" s="118"/>
      <c r="V135" s="120"/>
      <c r="W135" s="114"/>
      <c r="X135" s="109"/>
      <c r="Y135" s="109"/>
      <c r="Z135" s="115"/>
      <c r="AA135" s="115"/>
      <c r="AB135" s="109"/>
      <c r="AC135" s="110"/>
      <c r="AD135" s="110"/>
      <c r="AE135" s="110"/>
      <c r="AF135" s="110"/>
      <c r="AG135" s="110"/>
      <c r="AH135" s="115"/>
      <c r="AI135" s="110"/>
      <c r="AJ135" s="113"/>
      <c r="AK135" s="110"/>
      <c r="AL135" s="121"/>
      <c r="AM135" s="121"/>
      <c r="AN135" s="109" t="s">
        <v>2355</v>
      </c>
      <c r="AO135" s="121"/>
      <c r="AP135" s="121"/>
      <c r="AQ135" s="206"/>
      <c r="AR135" s="110"/>
      <c r="AS135" s="121"/>
      <c r="AT135" s="121"/>
      <c r="AU135" s="109"/>
      <c r="AV135" s="110"/>
      <c r="AW135" s="121"/>
      <c r="BJ135" s="22">
        <f t="shared" ca="1" si="23"/>
        <v>0</v>
      </c>
      <c r="BK135" s="22">
        <f t="shared" ca="1" si="2"/>
        <v>0</v>
      </c>
      <c r="BL135" s="22">
        <f t="shared" ca="1" si="3"/>
        <v>0</v>
      </c>
      <c r="BM135" s="22">
        <f t="shared" ca="1" si="4"/>
        <v>0</v>
      </c>
      <c r="BN135" s="22">
        <f t="shared" ca="1" si="5"/>
        <v>0</v>
      </c>
      <c r="BO135" s="22">
        <f t="shared" ca="1" si="6"/>
        <v>0</v>
      </c>
      <c r="BP135" s="22">
        <f t="shared" ca="1" si="7"/>
        <v>0</v>
      </c>
      <c r="BQ135" s="22">
        <f t="shared" ca="1" si="8"/>
        <v>0</v>
      </c>
      <c r="BR135" s="22">
        <f t="shared" ca="1" si="9"/>
        <v>0</v>
      </c>
      <c r="BS135" s="22">
        <f t="shared" ca="1" si="10"/>
        <v>0</v>
      </c>
      <c r="BT135" s="22">
        <f t="shared" ca="1" si="24"/>
        <v>0</v>
      </c>
      <c r="BU135" s="22">
        <f t="shared" ca="1" si="12"/>
        <v>0</v>
      </c>
      <c r="BV135" s="22">
        <f t="shared" ca="1" si="13"/>
        <v>0</v>
      </c>
      <c r="BW135" s="22">
        <f t="shared" ca="1" si="14"/>
        <v>0</v>
      </c>
      <c r="BX135" s="22">
        <f t="shared" ca="1" si="15"/>
        <v>0</v>
      </c>
      <c r="BY135" s="71">
        <f t="shared" si="16"/>
        <v>0</v>
      </c>
      <c r="BZ135" s="71">
        <f t="shared" si="17"/>
        <v>0</v>
      </c>
      <c r="CA135" s="72">
        <f t="shared" si="18"/>
        <v>0</v>
      </c>
    </row>
    <row r="136" spans="1:79" s="22" customFormat="1" ht="29.1" customHeight="1" x14ac:dyDescent="0.3">
      <c r="A136" s="109">
        <v>17</v>
      </c>
      <c r="B136" s="109" t="s">
        <v>1441</v>
      </c>
      <c r="C136" s="109"/>
      <c r="D136" s="110" t="s">
        <v>446</v>
      </c>
      <c r="E136" s="110">
        <v>45678</v>
      </c>
      <c r="F136" s="189" t="s">
        <v>455</v>
      </c>
      <c r="G136" s="169" t="s">
        <v>1056</v>
      </c>
      <c r="H136" s="135" t="s">
        <v>1037</v>
      </c>
      <c r="I136" s="135" t="s">
        <v>1064</v>
      </c>
      <c r="J136" s="135"/>
      <c r="K136" s="113" t="s">
        <v>572</v>
      </c>
      <c r="L136" s="109">
        <v>0</v>
      </c>
      <c r="M136" s="114" t="s">
        <v>462</v>
      </c>
      <c r="N136" s="115" t="s">
        <v>26</v>
      </c>
      <c r="O136" s="116"/>
      <c r="P136" s="117" t="s">
        <v>667</v>
      </c>
      <c r="Q136" s="141">
        <v>45100</v>
      </c>
      <c r="R136" s="118">
        <f t="shared" ref="R136" si="114">IF(AND(L136&lt;1,OR(K136&lt;1, K136="A")),Q136+14,Q136+7)</f>
        <v>45107</v>
      </c>
      <c r="S136" s="114" t="s">
        <v>31</v>
      </c>
      <c r="T136" s="353"/>
      <c r="U136" s="118"/>
      <c r="V136" s="120"/>
      <c r="W136" s="114"/>
      <c r="X136" s="109"/>
      <c r="Y136" s="109"/>
      <c r="Z136" s="115"/>
      <c r="AA136" s="115"/>
      <c r="AB136" s="109"/>
      <c r="AC136" s="110"/>
      <c r="AD136" s="110"/>
      <c r="AE136" s="110"/>
      <c r="AF136" s="110"/>
      <c r="AG136" s="110"/>
      <c r="AH136" s="115"/>
      <c r="AI136" s="110"/>
      <c r="AJ136" s="113"/>
      <c r="AK136" s="110"/>
      <c r="AL136" s="121"/>
      <c r="AM136" s="121"/>
      <c r="AN136" s="109" t="s">
        <v>2355</v>
      </c>
      <c r="AO136" s="121"/>
      <c r="AP136" s="121"/>
      <c r="AQ136" s="206"/>
      <c r="AR136" s="110"/>
      <c r="AS136" s="121"/>
      <c r="AT136" s="121"/>
      <c r="AU136" s="109"/>
      <c r="AV136" s="110"/>
      <c r="AW136" s="121"/>
      <c r="BJ136" s="22">
        <f t="shared" ca="1" si="23"/>
        <v>0</v>
      </c>
      <c r="BK136" s="22">
        <f t="shared" ca="1" si="2"/>
        <v>0</v>
      </c>
      <c r="BL136" s="22">
        <f t="shared" ca="1" si="3"/>
        <v>0</v>
      </c>
      <c r="BM136" s="22">
        <f t="shared" ca="1" si="4"/>
        <v>0</v>
      </c>
      <c r="BN136" s="22">
        <f t="shared" ca="1" si="5"/>
        <v>0</v>
      </c>
      <c r="BO136" s="22">
        <f t="shared" ca="1" si="6"/>
        <v>0</v>
      </c>
      <c r="BP136" s="22">
        <f t="shared" ca="1" si="7"/>
        <v>0</v>
      </c>
      <c r="BQ136" s="22">
        <f t="shared" ca="1" si="8"/>
        <v>0</v>
      </c>
      <c r="BR136" s="22">
        <f t="shared" ca="1" si="9"/>
        <v>0</v>
      </c>
      <c r="BS136" s="22">
        <f t="shared" ca="1" si="10"/>
        <v>0</v>
      </c>
      <c r="BT136" s="22">
        <f t="shared" ca="1" si="24"/>
        <v>0</v>
      </c>
      <c r="BU136" s="22">
        <f t="shared" ca="1" si="12"/>
        <v>0</v>
      </c>
      <c r="BV136" s="22">
        <f t="shared" ca="1" si="13"/>
        <v>0</v>
      </c>
      <c r="BW136" s="22">
        <f t="shared" ca="1" si="14"/>
        <v>0</v>
      </c>
      <c r="BX136" s="22">
        <f t="shared" ca="1" si="15"/>
        <v>0</v>
      </c>
      <c r="BY136" s="71">
        <f t="shared" si="16"/>
        <v>0</v>
      </c>
      <c r="BZ136" s="71">
        <f t="shared" si="17"/>
        <v>0</v>
      </c>
      <c r="CA136" s="72">
        <f t="shared" si="18"/>
        <v>0</v>
      </c>
    </row>
    <row r="137" spans="1:79" s="22" customFormat="1" ht="29.1" customHeight="1" x14ac:dyDescent="0.3">
      <c r="A137" s="109">
        <v>17</v>
      </c>
      <c r="B137" s="109" t="s">
        <v>1441</v>
      </c>
      <c r="C137" s="109"/>
      <c r="D137" s="110" t="s">
        <v>445</v>
      </c>
      <c r="E137" s="110">
        <v>45678</v>
      </c>
      <c r="F137" s="189" t="s">
        <v>455</v>
      </c>
      <c r="G137" s="169" t="s">
        <v>1056</v>
      </c>
      <c r="H137" s="135" t="s">
        <v>1037</v>
      </c>
      <c r="I137" s="135" t="s">
        <v>1064</v>
      </c>
      <c r="J137" s="135"/>
      <c r="K137" s="113">
        <v>0</v>
      </c>
      <c r="L137" s="109">
        <v>0</v>
      </c>
      <c r="M137" s="114" t="s">
        <v>462</v>
      </c>
      <c r="N137" s="115" t="s">
        <v>26</v>
      </c>
      <c r="O137" s="116"/>
      <c r="P137" s="117" t="s">
        <v>607</v>
      </c>
      <c r="Q137" s="141">
        <v>45161</v>
      </c>
      <c r="R137" s="118">
        <f t="shared" si="84"/>
        <v>45175</v>
      </c>
      <c r="S137" s="114" t="s">
        <v>30</v>
      </c>
      <c r="T137" s="315" t="s">
        <v>1529</v>
      </c>
      <c r="U137" s="260">
        <v>45166</v>
      </c>
      <c r="V137" s="120"/>
      <c r="W137" s="114"/>
      <c r="X137" s="109"/>
      <c r="Y137" s="109"/>
      <c r="Z137" s="115"/>
      <c r="AA137" s="115"/>
      <c r="AB137" s="109"/>
      <c r="AC137" s="110"/>
      <c r="AD137" s="110"/>
      <c r="AE137" s="110"/>
      <c r="AF137" s="110"/>
      <c r="AG137" s="110"/>
      <c r="AH137" s="115"/>
      <c r="AI137" s="110"/>
      <c r="AJ137" s="113"/>
      <c r="AK137" s="110"/>
      <c r="AL137" s="121"/>
      <c r="AM137" s="121"/>
      <c r="AN137" s="109" t="s">
        <v>2355</v>
      </c>
      <c r="AO137" s="121"/>
      <c r="AP137" s="121"/>
      <c r="AQ137" s="206" t="s">
        <v>1907</v>
      </c>
      <c r="AR137" s="110">
        <v>45176</v>
      </c>
      <c r="AS137" s="121"/>
      <c r="AT137" s="121"/>
      <c r="AU137" s="109"/>
      <c r="AV137" s="110"/>
      <c r="AW137" s="121"/>
      <c r="BJ137" s="22">
        <f t="shared" ca="1" si="23"/>
        <v>0</v>
      </c>
      <c r="BK137" s="22">
        <f t="shared" ca="1" si="2"/>
        <v>0</v>
      </c>
      <c r="BL137" s="22">
        <f t="shared" ca="1" si="3"/>
        <v>0</v>
      </c>
      <c r="BM137" s="22">
        <f t="shared" ca="1" si="4"/>
        <v>0</v>
      </c>
      <c r="BN137" s="22">
        <f t="shared" ca="1" si="5"/>
        <v>0</v>
      </c>
      <c r="BO137" s="22">
        <f t="shared" ca="1" si="6"/>
        <v>0</v>
      </c>
      <c r="BP137" s="22">
        <f t="shared" ca="1" si="7"/>
        <v>0</v>
      </c>
      <c r="BQ137" s="22">
        <f t="shared" ca="1" si="8"/>
        <v>0</v>
      </c>
      <c r="BR137" s="22">
        <f t="shared" ca="1" si="9"/>
        <v>0</v>
      </c>
      <c r="BS137" s="22">
        <f t="shared" ca="1" si="10"/>
        <v>0</v>
      </c>
      <c r="BT137" s="22">
        <f t="shared" ca="1" si="24"/>
        <v>0</v>
      </c>
      <c r="BU137" s="22">
        <f t="shared" ca="1" si="12"/>
        <v>0</v>
      </c>
      <c r="BV137" s="22">
        <f t="shared" ca="1" si="13"/>
        <v>0</v>
      </c>
      <c r="BW137" s="22">
        <f t="shared" ca="1" si="14"/>
        <v>0</v>
      </c>
      <c r="BX137" s="22">
        <f t="shared" ca="1" si="15"/>
        <v>0</v>
      </c>
      <c r="BY137" s="71">
        <f t="shared" si="16"/>
        <v>0</v>
      </c>
      <c r="BZ137" s="71">
        <f t="shared" si="17"/>
        <v>0</v>
      </c>
      <c r="CA137" s="72">
        <f t="shared" si="18"/>
        <v>0</v>
      </c>
    </row>
    <row r="138" spans="1:79" s="22" customFormat="1" ht="29.1" customHeight="1" x14ac:dyDescent="0.3">
      <c r="A138" s="109">
        <v>17</v>
      </c>
      <c r="B138" s="109" t="s">
        <v>1441</v>
      </c>
      <c r="C138" s="109"/>
      <c r="D138" s="110" t="s">
        <v>445</v>
      </c>
      <c r="E138" s="110">
        <v>45678</v>
      </c>
      <c r="F138" s="189" t="s">
        <v>455</v>
      </c>
      <c r="G138" s="169" t="s">
        <v>1056</v>
      </c>
      <c r="H138" s="135" t="s">
        <v>1037</v>
      </c>
      <c r="I138" s="135" t="s">
        <v>1064</v>
      </c>
      <c r="J138" s="135"/>
      <c r="K138" s="113">
        <v>0</v>
      </c>
      <c r="L138" s="109">
        <v>1</v>
      </c>
      <c r="M138" s="114" t="s">
        <v>462</v>
      </c>
      <c r="N138" s="115" t="s">
        <v>26</v>
      </c>
      <c r="O138" s="116"/>
      <c r="P138" s="117" t="s">
        <v>1761</v>
      </c>
      <c r="Q138" s="141">
        <v>45306</v>
      </c>
      <c r="R138" s="118">
        <f t="shared" ref="R138:R143" si="115">IF(AND(L138&lt;1,OR(K138&lt;1, K138="A")),Q138+14,Q138+7)</f>
        <v>45313</v>
      </c>
      <c r="S138" s="114" t="s">
        <v>30</v>
      </c>
      <c r="T138" s="353" t="s">
        <v>1814</v>
      </c>
      <c r="U138" s="118">
        <v>45328</v>
      </c>
      <c r="V138" s="241"/>
      <c r="W138" s="114"/>
      <c r="X138" s="109"/>
      <c r="Y138" s="109"/>
      <c r="Z138" s="115"/>
      <c r="AA138" s="109"/>
      <c r="AB138" s="109"/>
      <c r="AC138" s="110"/>
      <c r="AD138" s="110"/>
      <c r="AE138" s="118"/>
      <c r="AF138" s="110"/>
      <c r="AG138" s="110"/>
      <c r="AH138" s="115"/>
      <c r="AI138" s="110"/>
      <c r="AJ138" s="113"/>
      <c r="AK138" s="110"/>
      <c r="AL138" s="121"/>
      <c r="AM138" s="121"/>
      <c r="AN138" s="123" t="s">
        <v>3751</v>
      </c>
      <c r="AO138" s="109" t="s">
        <v>3752</v>
      </c>
      <c r="AP138" s="110">
        <v>45677</v>
      </c>
      <c r="AQ138" s="346" t="s">
        <v>3685</v>
      </c>
      <c r="AR138" s="110">
        <v>45684</v>
      </c>
      <c r="AS138" s="121"/>
      <c r="AT138" s="121"/>
      <c r="AU138" s="109"/>
      <c r="AV138" s="110"/>
      <c r="AW138" s="206" t="s">
        <v>3515</v>
      </c>
      <c r="BJ138" s="22">
        <f t="shared" ca="1" si="23"/>
        <v>0</v>
      </c>
      <c r="BK138" s="22">
        <f t="shared" ca="1" si="2"/>
        <v>0</v>
      </c>
      <c r="BL138" s="22">
        <f t="shared" ca="1" si="3"/>
        <v>0</v>
      </c>
      <c r="BM138" s="22">
        <f t="shared" ca="1" si="4"/>
        <v>0</v>
      </c>
      <c r="BN138" s="22">
        <f t="shared" ca="1" si="5"/>
        <v>0</v>
      </c>
      <c r="BO138" s="22">
        <f t="shared" ca="1" si="6"/>
        <v>0</v>
      </c>
      <c r="BP138" s="22">
        <f t="shared" ca="1" si="7"/>
        <v>0</v>
      </c>
      <c r="BQ138" s="22">
        <f t="shared" ca="1" si="8"/>
        <v>0</v>
      </c>
      <c r="BR138" s="22">
        <f t="shared" ca="1" si="9"/>
        <v>0</v>
      </c>
      <c r="BS138" s="22">
        <f t="shared" ca="1" si="10"/>
        <v>0</v>
      </c>
      <c r="BT138" s="22">
        <f t="shared" ca="1" si="24"/>
        <v>0</v>
      </c>
      <c r="BU138" s="22">
        <f t="shared" ca="1" si="12"/>
        <v>0</v>
      </c>
      <c r="BV138" s="22">
        <f t="shared" ca="1" si="13"/>
        <v>0</v>
      </c>
      <c r="BW138" s="22">
        <f t="shared" ca="1" si="14"/>
        <v>0</v>
      </c>
      <c r="BX138" s="22">
        <f t="shared" ca="1" si="15"/>
        <v>0</v>
      </c>
      <c r="BY138" s="22">
        <f t="shared" si="16"/>
        <v>0</v>
      </c>
      <c r="BZ138" s="22">
        <f t="shared" si="17"/>
        <v>0</v>
      </c>
      <c r="CA138" s="22">
        <f t="shared" si="18"/>
        <v>0</v>
      </c>
    </row>
    <row r="139" spans="1:79" ht="57.6" x14ac:dyDescent="0.3">
      <c r="A139" s="4">
        <v>17</v>
      </c>
      <c r="B139" s="4" t="s">
        <v>1441</v>
      </c>
      <c r="C139" s="4"/>
      <c r="D139" s="139" t="s">
        <v>445</v>
      </c>
      <c r="E139" s="13">
        <v>45678</v>
      </c>
      <c r="F139" s="122" t="s">
        <v>455</v>
      </c>
      <c r="G139" s="16" t="s">
        <v>1056</v>
      </c>
      <c r="H139" s="130" t="s">
        <v>1037</v>
      </c>
      <c r="I139" s="130" t="s">
        <v>1064</v>
      </c>
      <c r="J139" s="130"/>
      <c r="K139" s="7">
        <v>0</v>
      </c>
      <c r="L139" s="4">
        <v>2</v>
      </c>
      <c r="M139" s="3" t="s">
        <v>462</v>
      </c>
      <c r="N139" s="46" t="s">
        <v>24</v>
      </c>
      <c r="O139" s="76"/>
      <c r="P139" s="78" t="s">
        <v>3820</v>
      </c>
      <c r="Q139" s="142">
        <v>45742</v>
      </c>
      <c r="R139" s="9">
        <f t="shared" si="115"/>
        <v>45749</v>
      </c>
      <c r="S139" s="3" t="s">
        <v>31</v>
      </c>
      <c r="T139" s="354"/>
      <c r="U139" s="259"/>
      <c r="V139" s="208" t="s">
        <v>2455</v>
      </c>
      <c r="W139" s="3" t="s">
        <v>1609</v>
      </c>
      <c r="X139" s="5">
        <v>0</v>
      </c>
      <c r="Y139" s="332">
        <v>0</v>
      </c>
      <c r="Z139" s="46" t="s">
        <v>24</v>
      </c>
      <c r="AA139" s="5"/>
      <c r="AB139" s="5"/>
      <c r="AC139" s="21"/>
      <c r="AD139" s="21">
        <v>45397</v>
      </c>
      <c r="AE139" s="9">
        <f t="shared" ref="AE139" si="116">IF(AND(Y139&lt;1,OR(X139&lt;1, X139="A")),AD139+14,AD139+7)</f>
        <v>45411</v>
      </c>
      <c r="AF139" s="13" t="s">
        <v>446</v>
      </c>
      <c r="AG139" s="27"/>
      <c r="AH139" s="34"/>
      <c r="AI139" s="27"/>
      <c r="AJ139" s="41"/>
      <c r="AK139" s="21"/>
      <c r="AL139" s="6"/>
      <c r="AM139" s="6"/>
      <c r="AN139" s="87" t="s">
        <v>3826</v>
      </c>
      <c r="AO139" s="87" t="s">
        <v>3827</v>
      </c>
      <c r="AP139" s="318" t="s">
        <v>3828</v>
      </c>
      <c r="AQ139" s="336"/>
      <c r="AR139" s="21"/>
      <c r="AS139" s="6"/>
      <c r="AT139" s="6"/>
      <c r="AU139" s="4"/>
      <c r="AV139" s="13"/>
      <c r="AW139" s="207"/>
      <c r="BJ139" s="22">
        <f t="shared" ca="1" si="23"/>
        <v>1</v>
      </c>
      <c r="BK139" s="22">
        <f t="shared" ca="1" si="2"/>
        <v>1</v>
      </c>
      <c r="BL139" s="22">
        <f t="shared" ca="1" si="3"/>
        <v>0</v>
      </c>
      <c r="BM139" s="22">
        <f t="shared" ca="1" si="4"/>
        <v>0</v>
      </c>
      <c r="BN139" s="22">
        <f t="shared" ca="1" si="5"/>
        <v>1</v>
      </c>
      <c r="BO139" s="22">
        <f t="shared" ca="1" si="6"/>
        <v>0</v>
      </c>
      <c r="BP139" s="22">
        <f t="shared" ca="1" si="7"/>
        <v>1</v>
      </c>
      <c r="BQ139" s="22">
        <f t="shared" ca="1" si="8"/>
        <v>0</v>
      </c>
      <c r="BR139" s="22">
        <f t="shared" ca="1" si="9"/>
        <v>0</v>
      </c>
      <c r="BS139" s="22">
        <f t="shared" ca="1" si="10"/>
        <v>0</v>
      </c>
      <c r="BT139" s="22">
        <f t="shared" ca="1" si="24"/>
        <v>1</v>
      </c>
      <c r="BU139" s="22">
        <f t="shared" ca="1" si="12"/>
        <v>0</v>
      </c>
      <c r="BV139" s="22">
        <f t="shared" ca="1" si="13"/>
        <v>1</v>
      </c>
      <c r="BW139" s="22">
        <f t="shared" ca="1" si="14"/>
        <v>0</v>
      </c>
      <c r="BX139" s="22">
        <f t="shared" ca="1" si="15"/>
        <v>0</v>
      </c>
      <c r="BY139" s="71">
        <f t="shared" ref="BY139" si="117">IF(OR($N139="аннулирован", $N139=""),0,1)</f>
        <v>1</v>
      </c>
      <c r="BZ139" s="71">
        <f t="shared" si="17"/>
        <v>1</v>
      </c>
      <c r="CA139" s="72">
        <f t="shared" ref="CA139" si="118">IF(OR($Z139="аннулирован", $Z139=""),0,1)</f>
        <v>1</v>
      </c>
    </row>
    <row r="140" spans="1:79" s="22" customFormat="1" ht="29.1" customHeight="1" x14ac:dyDescent="0.3">
      <c r="A140" s="109">
        <v>17</v>
      </c>
      <c r="B140" s="109" t="s">
        <v>1441</v>
      </c>
      <c r="C140" s="109"/>
      <c r="D140" s="110" t="s">
        <v>446</v>
      </c>
      <c r="E140" s="110">
        <v>45678</v>
      </c>
      <c r="F140" s="189" t="s">
        <v>456</v>
      </c>
      <c r="G140" s="169" t="s">
        <v>1056</v>
      </c>
      <c r="H140" s="135" t="s">
        <v>1037</v>
      </c>
      <c r="I140" s="135" t="s">
        <v>1065</v>
      </c>
      <c r="J140" s="135"/>
      <c r="K140" s="113" t="s">
        <v>778</v>
      </c>
      <c r="L140" s="109">
        <v>0</v>
      </c>
      <c r="M140" s="114" t="s">
        <v>609</v>
      </c>
      <c r="N140" s="115" t="s">
        <v>26</v>
      </c>
      <c r="O140" s="116"/>
      <c r="P140" s="117" t="s">
        <v>3039</v>
      </c>
      <c r="Q140" s="141">
        <v>45058</v>
      </c>
      <c r="R140" s="118">
        <f t="shared" ref="R140" si="119">IF(AND(L140&lt;1,OR(K140&lt;1, K140="A")),Q140+14,Q140+7)</f>
        <v>45072</v>
      </c>
      <c r="S140" s="114" t="s">
        <v>31</v>
      </c>
      <c r="T140" s="353"/>
      <c r="U140" s="118"/>
      <c r="V140" s="120"/>
      <c r="W140" s="114"/>
      <c r="X140" s="109"/>
      <c r="Y140" s="109"/>
      <c r="Z140" s="115"/>
      <c r="AA140" s="115"/>
      <c r="AB140" s="109"/>
      <c r="AC140" s="110"/>
      <c r="AD140" s="110"/>
      <c r="AE140" s="110"/>
      <c r="AF140" s="110"/>
      <c r="AG140" s="110"/>
      <c r="AH140" s="115"/>
      <c r="AI140" s="110"/>
      <c r="AJ140" s="113"/>
      <c r="AK140" s="110"/>
      <c r="AL140" s="121"/>
      <c r="AM140" s="121"/>
      <c r="AN140" s="109" t="s">
        <v>2355</v>
      </c>
      <c r="AO140" s="121"/>
      <c r="AP140" s="121"/>
      <c r="AQ140" s="206"/>
      <c r="AR140" s="110"/>
      <c r="AS140" s="121"/>
      <c r="AT140" s="121"/>
      <c r="AU140" s="109"/>
      <c r="AV140" s="110"/>
      <c r="AW140" s="121"/>
      <c r="BJ140" s="22">
        <f t="shared" ca="1" si="23"/>
        <v>0</v>
      </c>
      <c r="BK140" s="22">
        <f t="shared" ca="1" si="2"/>
        <v>0</v>
      </c>
      <c r="BL140" s="22">
        <f t="shared" ca="1" si="3"/>
        <v>0</v>
      </c>
      <c r="BM140" s="22">
        <f t="shared" ca="1" si="4"/>
        <v>0</v>
      </c>
      <c r="BN140" s="22">
        <f t="shared" ca="1" si="5"/>
        <v>0</v>
      </c>
      <c r="BO140" s="22">
        <f t="shared" ca="1" si="6"/>
        <v>0</v>
      </c>
      <c r="BP140" s="22">
        <f t="shared" ca="1" si="7"/>
        <v>0</v>
      </c>
      <c r="BQ140" s="22">
        <f t="shared" ca="1" si="8"/>
        <v>0</v>
      </c>
      <c r="BR140" s="22">
        <f t="shared" ca="1" si="9"/>
        <v>0</v>
      </c>
      <c r="BS140" s="22">
        <f t="shared" ca="1" si="10"/>
        <v>0</v>
      </c>
      <c r="BT140" s="22">
        <f t="shared" ca="1" si="24"/>
        <v>0</v>
      </c>
      <c r="BU140" s="22">
        <f t="shared" ca="1" si="12"/>
        <v>0</v>
      </c>
      <c r="BV140" s="22">
        <f t="shared" ca="1" si="13"/>
        <v>0</v>
      </c>
      <c r="BW140" s="22">
        <f t="shared" ca="1" si="14"/>
        <v>0</v>
      </c>
      <c r="BX140" s="22">
        <f t="shared" ca="1" si="15"/>
        <v>0</v>
      </c>
      <c r="BY140" s="71">
        <f t="shared" si="16"/>
        <v>0</v>
      </c>
      <c r="BZ140" s="71">
        <f t="shared" si="17"/>
        <v>0</v>
      </c>
      <c r="CA140" s="72">
        <f t="shared" si="18"/>
        <v>0</v>
      </c>
    </row>
    <row r="141" spans="1:79" s="22" customFormat="1" ht="29.1" customHeight="1" x14ac:dyDescent="0.3">
      <c r="A141" s="109">
        <v>17</v>
      </c>
      <c r="B141" s="109" t="s">
        <v>1441</v>
      </c>
      <c r="C141" s="109"/>
      <c r="D141" s="110" t="s">
        <v>446</v>
      </c>
      <c r="E141" s="110">
        <v>45678</v>
      </c>
      <c r="F141" s="189" t="s">
        <v>456</v>
      </c>
      <c r="G141" s="169" t="s">
        <v>1056</v>
      </c>
      <c r="H141" s="135" t="s">
        <v>1037</v>
      </c>
      <c r="I141" s="135" t="s">
        <v>1065</v>
      </c>
      <c r="J141" s="135"/>
      <c r="K141" s="113" t="s">
        <v>443</v>
      </c>
      <c r="L141" s="109">
        <v>0</v>
      </c>
      <c r="M141" s="114" t="s">
        <v>609</v>
      </c>
      <c r="N141" s="115" t="s">
        <v>26</v>
      </c>
      <c r="O141" s="116"/>
      <c r="P141" s="117" t="s">
        <v>3040</v>
      </c>
      <c r="Q141" s="141">
        <v>45065</v>
      </c>
      <c r="R141" s="118">
        <f t="shared" si="115"/>
        <v>45072</v>
      </c>
      <c r="S141" s="114" t="s">
        <v>31</v>
      </c>
      <c r="T141" s="353"/>
      <c r="U141" s="118"/>
      <c r="V141" s="120"/>
      <c r="W141" s="114"/>
      <c r="X141" s="109"/>
      <c r="Y141" s="109"/>
      <c r="Z141" s="115"/>
      <c r="AA141" s="115"/>
      <c r="AB141" s="109"/>
      <c r="AC141" s="110"/>
      <c r="AD141" s="110"/>
      <c r="AE141" s="110"/>
      <c r="AF141" s="110"/>
      <c r="AG141" s="110"/>
      <c r="AH141" s="115"/>
      <c r="AI141" s="110"/>
      <c r="AJ141" s="113"/>
      <c r="AK141" s="110"/>
      <c r="AL141" s="121"/>
      <c r="AM141" s="121"/>
      <c r="AN141" s="109" t="s">
        <v>2355</v>
      </c>
      <c r="AO141" s="121"/>
      <c r="AP141" s="121"/>
      <c r="AQ141" s="206"/>
      <c r="AR141" s="110"/>
      <c r="AS141" s="121"/>
      <c r="AT141" s="121"/>
      <c r="AU141" s="109"/>
      <c r="AV141" s="110"/>
      <c r="AW141" s="121"/>
      <c r="BJ141" s="22">
        <f t="shared" ca="1" si="23"/>
        <v>0</v>
      </c>
      <c r="BK141" s="22">
        <f t="shared" ca="1" si="2"/>
        <v>0</v>
      </c>
      <c r="BL141" s="22">
        <f t="shared" ca="1" si="3"/>
        <v>0</v>
      </c>
      <c r="BM141" s="22">
        <f t="shared" ca="1" si="4"/>
        <v>0</v>
      </c>
      <c r="BN141" s="22">
        <f t="shared" ca="1" si="5"/>
        <v>0</v>
      </c>
      <c r="BO141" s="22">
        <f t="shared" ca="1" si="6"/>
        <v>0</v>
      </c>
      <c r="BP141" s="22">
        <f t="shared" ca="1" si="7"/>
        <v>0</v>
      </c>
      <c r="BQ141" s="22">
        <f t="shared" ca="1" si="8"/>
        <v>0</v>
      </c>
      <c r="BR141" s="22">
        <f t="shared" ca="1" si="9"/>
        <v>0</v>
      </c>
      <c r="BS141" s="22">
        <f t="shared" ca="1" si="10"/>
        <v>0</v>
      </c>
      <c r="BT141" s="22">
        <f t="shared" ca="1" si="24"/>
        <v>0</v>
      </c>
      <c r="BU141" s="22">
        <f t="shared" ca="1" si="12"/>
        <v>0</v>
      </c>
      <c r="BV141" s="22">
        <f t="shared" ca="1" si="13"/>
        <v>0</v>
      </c>
      <c r="BW141" s="22">
        <f t="shared" ca="1" si="14"/>
        <v>0</v>
      </c>
      <c r="BX141" s="22">
        <f t="shared" ca="1" si="15"/>
        <v>0</v>
      </c>
      <c r="BY141" s="71">
        <f t="shared" si="16"/>
        <v>0</v>
      </c>
      <c r="BZ141" s="71">
        <f t="shared" si="17"/>
        <v>0</v>
      </c>
      <c r="CA141" s="72">
        <f t="shared" si="18"/>
        <v>0</v>
      </c>
    </row>
    <row r="142" spans="1:79" s="22" customFormat="1" ht="29.1" customHeight="1" x14ac:dyDescent="0.3">
      <c r="A142" s="109">
        <v>17</v>
      </c>
      <c r="B142" s="109" t="s">
        <v>1441</v>
      </c>
      <c r="C142" s="109"/>
      <c r="D142" s="110" t="s">
        <v>446</v>
      </c>
      <c r="E142" s="110">
        <v>45678</v>
      </c>
      <c r="F142" s="189" t="s">
        <v>456</v>
      </c>
      <c r="G142" s="169" t="s">
        <v>1056</v>
      </c>
      <c r="H142" s="135" t="s">
        <v>1037</v>
      </c>
      <c r="I142" s="135" t="s">
        <v>1065</v>
      </c>
      <c r="J142" s="135"/>
      <c r="K142" s="113" t="s">
        <v>572</v>
      </c>
      <c r="L142" s="109">
        <v>0</v>
      </c>
      <c r="M142" s="114" t="s">
        <v>609</v>
      </c>
      <c r="N142" s="115" t="s">
        <v>26</v>
      </c>
      <c r="O142" s="116"/>
      <c r="P142" s="117" t="s">
        <v>592</v>
      </c>
      <c r="Q142" s="141">
        <v>45138</v>
      </c>
      <c r="R142" s="118">
        <f t="shared" ref="R142" si="120">IF(AND(L142&lt;1,OR(K142&lt;1, K142="A")),Q142+14,Q142+7)</f>
        <v>45145</v>
      </c>
      <c r="S142" s="114" t="s">
        <v>31</v>
      </c>
      <c r="T142" s="353"/>
      <c r="U142" s="118"/>
      <c r="V142" s="120"/>
      <c r="W142" s="114"/>
      <c r="X142" s="109"/>
      <c r="Y142" s="109"/>
      <c r="Z142" s="115"/>
      <c r="AA142" s="115"/>
      <c r="AB142" s="109"/>
      <c r="AC142" s="110"/>
      <c r="AD142" s="110"/>
      <c r="AE142" s="110"/>
      <c r="AF142" s="110"/>
      <c r="AG142" s="110"/>
      <c r="AH142" s="115"/>
      <c r="AI142" s="110"/>
      <c r="AJ142" s="113"/>
      <c r="AK142" s="110"/>
      <c r="AL142" s="121"/>
      <c r="AM142" s="121"/>
      <c r="AN142" s="109" t="s">
        <v>2355</v>
      </c>
      <c r="AO142" s="121"/>
      <c r="AP142" s="121"/>
      <c r="AQ142" s="206"/>
      <c r="AR142" s="110"/>
      <c r="AS142" s="121"/>
      <c r="AT142" s="121"/>
      <c r="AU142" s="109"/>
      <c r="AV142" s="110"/>
      <c r="AW142" s="121"/>
      <c r="BJ142" s="22">
        <f t="shared" ca="1" si="23"/>
        <v>0</v>
      </c>
      <c r="BK142" s="22">
        <f t="shared" ca="1" si="2"/>
        <v>0</v>
      </c>
      <c r="BL142" s="22">
        <f t="shared" ca="1" si="3"/>
        <v>0</v>
      </c>
      <c r="BM142" s="22">
        <f t="shared" ca="1" si="4"/>
        <v>0</v>
      </c>
      <c r="BN142" s="22">
        <f t="shared" ca="1" si="5"/>
        <v>0</v>
      </c>
      <c r="BO142" s="22">
        <f t="shared" ca="1" si="6"/>
        <v>0</v>
      </c>
      <c r="BP142" s="22">
        <f t="shared" ca="1" si="7"/>
        <v>0</v>
      </c>
      <c r="BQ142" s="22">
        <f t="shared" ca="1" si="8"/>
        <v>0</v>
      </c>
      <c r="BR142" s="22">
        <f t="shared" ca="1" si="9"/>
        <v>0</v>
      </c>
      <c r="BS142" s="22">
        <f t="shared" ca="1" si="10"/>
        <v>0</v>
      </c>
      <c r="BT142" s="22">
        <f t="shared" ca="1" si="24"/>
        <v>0</v>
      </c>
      <c r="BU142" s="22">
        <f t="shared" ca="1" si="12"/>
        <v>0</v>
      </c>
      <c r="BV142" s="22">
        <f t="shared" ca="1" si="13"/>
        <v>0</v>
      </c>
      <c r="BW142" s="22">
        <f t="shared" ca="1" si="14"/>
        <v>0</v>
      </c>
      <c r="BX142" s="22">
        <f t="shared" ca="1" si="15"/>
        <v>0</v>
      </c>
      <c r="BY142" s="71">
        <f t="shared" si="16"/>
        <v>0</v>
      </c>
      <c r="BZ142" s="71">
        <f t="shared" si="17"/>
        <v>0</v>
      </c>
      <c r="CA142" s="72">
        <f t="shared" si="18"/>
        <v>0</v>
      </c>
    </row>
    <row r="143" spans="1:79" s="22" customFormat="1" ht="29.1" customHeight="1" x14ac:dyDescent="0.3">
      <c r="A143" s="109">
        <v>17</v>
      </c>
      <c r="B143" s="109" t="s">
        <v>1441</v>
      </c>
      <c r="C143" s="109"/>
      <c r="D143" s="110" t="s">
        <v>446</v>
      </c>
      <c r="E143" s="110">
        <v>45678</v>
      </c>
      <c r="F143" s="189" t="s">
        <v>456</v>
      </c>
      <c r="G143" s="169" t="s">
        <v>1056</v>
      </c>
      <c r="H143" s="135" t="s">
        <v>1037</v>
      </c>
      <c r="I143" s="135" t="s">
        <v>1065</v>
      </c>
      <c r="J143" s="135"/>
      <c r="K143" s="113" t="s">
        <v>996</v>
      </c>
      <c r="L143" s="109">
        <v>0</v>
      </c>
      <c r="M143" s="114" t="s">
        <v>609</v>
      </c>
      <c r="N143" s="115" t="s">
        <v>26</v>
      </c>
      <c r="O143" s="116"/>
      <c r="P143" s="117" t="s">
        <v>627</v>
      </c>
      <c r="Q143" s="141">
        <v>45149</v>
      </c>
      <c r="R143" s="118">
        <f t="shared" si="115"/>
        <v>45156</v>
      </c>
      <c r="S143" s="114" t="s">
        <v>31</v>
      </c>
      <c r="T143" s="353"/>
      <c r="U143" s="118"/>
      <c r="V143" s="120"/>
      <c r="W143" s="114"/>
      <c r="X143" s="109"/>
      <c r="Y143" s="109"/>
      <c r="Z143" s="115"/>
      <c r="AA143" s="115"/>
      <c r="AB143" s="109"/>
      <c r="AC143" s="110"/>
      <c r="AD143" s="110"/>
      <c r="AE143" s="110"/>
      <c r="AF143" s="110"/>
      <c r="AG143" s="110"/>
      <c r="AH143" s="115"/>
      <c r="AI143" s="110"/>
      <c r="AJ143" s="113"/>
      <c r="AK143" s="110"/>
      <c r="AL143" s="121"/>
      <c r="AM143" s="121"/>
      <c r="AN143" s="109" t="s">
        <v>2355</v>
      </c>
      <c r="AO143" s="121"/>
      <c r="AP143" s="121"/>
      <c r="AQ143" s="206"/>
      <c r="AR143" s="110"/>
      <c r="AS143" s="121"/>
      <c r="AT143" s="121"/>
      <c r="AU143" s="109"/>
      <c r="AV143" s="110"/>
      <c r="AW143" s="121"/>
      <c r="BJ143" s="22">
        <f t="shared" ca="1" si="23"/>
        <v>0</v>
      </c>
      <c r="BK143" s="22">
        <f t="shared" ca="1" si="2"/>
        <v>0</v>
      </c>
      <c r="BL143" s="22">
        <f t="shared" ca="1" si="3"/>
        <v>0</v>
      </c>
      <c r="BM143" s="22">
        <f t="shared" ca="1" si="4"/>
        <v>0</v>
      </c>
      <c r="BN143" s="22">
        <f t="shared" ca="1" si="5"/>
        <v>0</v>
      </c>
      <c r="BO143" s="22">
        <f t="shared" ca="1" si="6"/>
        <v>0</v>
      </c>
      <c r="BP143" s="22">
        <f t="shared" ca="1" si="7"/>
        <v>0</v>
      </c>
      <c r="BQ143" s="22">
        <f t="shared" ca="1" si="8"/>
        <v>0</v>
      </c>
      <c r="BR143" s="22">
        <f t="shared" ca="1" si="9"/>
        <v>0</v>
      </c>
      <c r="BS143" s="22">
        <f t="shared" ca="1" si="10"/>
        <v>0</v>
      </c>
      <c r="BT143" s="22">
        <f t="shared" ca="1" si="24"/>
        <v>0</v>
      </c>
      <c r="BU143" s="22">
        <f t="shared" ca="1" si="12"/>
        <v>0</v>
      </c>
      <c r="BV143" s="22">
        <f t="shared" ca="1" si="13"/>
        <v>0</v>
      </c>
      <c r="BW143" s="22">
        <f t="shared" ca="1" si="14"/>
        <v>0</v>
      </c>
      <c r="BX143" s="22">
        <f t="shared" ca="1" si="15"/>
        <v>0</v>
      </c>
      <c r="BY143" s="71">
        <f t="shared" si="16"/>
        <v>0</v>
      </c>
      <c r="BZ143" s="71">
        <f t="shared" si="17"/>
        <v>0</v>
      </c>
      <c r="CA143" s="72">
        <f t="shared" si="18"/>
        <v>0</v>
      </c>
    </row>
    <row r="144" spans="1:79" s="22" customFormat="1" ht="29.1" customHeight="1" x14ac:dyDescent="0.3">
      <c r="A144" s="109">
        <v>17</v>
      </c>
      <c r="B144" s="109" t="s">
        <v>1441</v>
      </c>
      <c r="C144" s="109"/>
      <c r="D144" s="110" t="s">
        <v>445</v>
      </c>
      <c r="E144" s="110">
        <v>45678</v>
      </c>
      <c r="F144" s="189" t="s">
        <v>456</v>
      </c>
      <c r="G144" s="169" t="s">
        <v>1056</v>
      </c>
      <c r="H144" s="135" t="s">
        <v>1037</v>
      </c>
      <c r="I144" s="135" t="s">
        <v>1065</v>
      </c>
      <c r="J144" s="135"/>
      <c r="K144" s="113">
        <v>0</v>
      </c>
      <c r="L144" s="109">
        <v>0</v>
      </c>
      <c r="M144" s="114" t="s">
        <v>609</v>
      </c>
      <c r="N144" s="115" t="s">
        <v>26</v>
      </c>
      <c r="O144" s="116"/>
      <c r="P144" s="117" t="s">
        <v>608</v>
      </c>
      <c r="Q144" s="141">
        <v>45155</v>
      </c>
      <c r="R144" s="118">
        <f t="shared" si="84"/>
        <v>45169</v>
      </c>
      <c r="S144" s="114" t="s">
        <v>30</v>
      </c>
      <c r="T144" s="353" t="s">
        <v>1530</v>
      </c>
      <c r="U144" s="118">
        <v>45160</v>
      </c>
      <c r="V144" s="120"/>
      <c r="W144" s="114"/>
      <c r="X144" s="109"/>
      <c r="Y144" s="109"/>
      <c r="Z144" s="115"/>
      <c r="AA144" s="115"/>
      <c r="AB144" s="109"/>
      <c r="AC144" s="110"/>
      <c r="AD144" s="110"/>
      <c r="AE144" s="110"/>
      <c r="AF144" s="110"/>
      <c r="AG144" s="110"/>
      <c r="AH144" s="115"/>
      <c r="AI144" s="110"/>
      <c r="AJ144" s="113"/>
      <c r="AK144" s="110"/>
      <c r="AL144" s="121"/>
      <c r="AM144" s="121"/>
      <c r="AN144" s="109" t="s">
        <v>2355</v>
      </c>
      <c r="AO144" s="121"/>
      <c r="AP144" s="121"/>
      <c r="AQ144" s="206" t="s">
        <v>1907</v>
      </c>
      <c r="AR144" s="110">
        <v>45167</v>
      </c>
      <c r="AS144" s="121"/>
      <c r="AT144" s="121"/>
      <c r="AU144" s="109"/>
      <c r="AV144" s="110"/>
      <c r="AW144" s="121"/>
      <c r="BJ144" s="22">
        <f t="shared" ca="1" si="23"/>
        <v>0</v>
      </c>
      <c r="BK144" s="22">
        <f t="shared" ca="1" si="2"/>
        <v>0</v>
      </c>
      <c r="BL144" s="22">
        <f t="shared" ca="1" si="3"/>
        <v>0</v>
      </c>
      <c r="BM144" s="22">
        <f t="shared" ca="1" si="4"/>
        <v>0</v>
      </c>
      <c r="BN144" s="22">
        <f t="shared" ca="1" si="5"/>
        <v>0</v>
      </c>
      <c r="BO144" s="22">
        <f t="shared" ca="1" si="6"/>
        <v>0</v>
      </c>
      <c r="BP144" s="22">
        <f t="shared" ca="1" si="7"/>
        <v>0</v>
      </c>
      <c r="BQ144" s="22">
        <f t="shared" ca="1" si="8"/>
        <v>0</v>
      </c>
      <c r="BR144" s="22">
        <f t="shared" ca="1" si="9"/>
        <v>0</v>
      </c>
      <c r="BS144" s="22">
        <f t="shared" ca="1" si="10"/>
        <v>0</v>
      </c>
      <c r="BT144" s="22">
        <f t="shared" ca="1" si="24"/>
        <v>0</v>
      </c>
      <c r="BU144" s="22">
        <f t="shared" ca="1" si="12"/>
        <v>0</v>
      </c>
      <c r="BV144" s="22">
        <f t="shared" ca="1" si="13"/>
        <v>0</v>
      </c>
      <c r="BW144" s="22">
        <f t="shared" ca="1" si="14"/>
        <v>0</v>
      </c>
      <c r="BX144" s="22">
        <f t="shared" ca="1" si="15"/>
        <v>0</v>
      </c>
      <c r="BY144" s="71">
        <f t="shared" si="16"/>
        <v>0</v>
      </c>
      <c r="BZ144" s="71">
        <f t="shared" si="17"/>
        <v>0</v>
      </c>
      <c r="CA144" s="72">
        <f t="shared" si="18"/>
        <v>0</v>
      </c>
    </row>
    <row r="145" spans="1:79" s="22" customFormat="1" ht="57.6" customHeight="1" x14ac:dyDescent="0.3">
      <c r="A145" s="109">
        <v>17</v>
      </c>
      <c r="B145" s="109" t="s">
        <v>1441</v>
      </c>
      <c r="C145" s="109"/>
      <c r="D145" s="110" t="s">
        <v>445</v>
      </c>
      <c r="E145" s="110">
        <v>45678</v>
      </c>
      <c r="F145" s="189" t="s">
        <v>456</v>
      </c>
      <c r="G145" s="169" t="s">
        <v>1056</v>
      </c>
      <c r="H145" s="135" t="s">
        <v>1037</v>
      </c>
      <c r="I145" s="135" t="s">
        <v>1065</v>
      </c>
      <c r="J145" s="135"/>
      <c r="K145" s="113">
        <v>0</v>
      </c>
      <c r="L145" s="109">
        <v>1</v>
      </c>
      <c r="M145" s="114" t="s">
        <v>609</v>
      </c>
      <c r="N145" s="115" t="s">
        <v>26</v>
      </c>
      <c r="O145" s="116"/>
      <c r="P145" s="117" t="s">
        <v>1761</v>
      </c>
      <c r="Q145" s="141">
        <v>45306</v>
      </c>
      <c r="R145" s="118">
        <f t="shared" ref="R145:R151" si="121">IF(AND(L145&lt;1,OR(K145&lt;1, K145="A")),Q145+14,Q145+7)</f>
        <v>45313</v>
      </c>
      <c r="S145" s="114" t="s">
        <v>30</v>
      </c>
      <c r="T145" s="353" t="s">
        <v>1814</v>
      </c>
      <c r="U145" s="118">
        <v>45328</v>
      </c>
      <c r="V145" s="241"/>
      <c r="W145" s="114"/>
      <c r="X145" s="109"/>
      <c r="Y145" s="109"/>
      <c r="Z145" s="115"/>
      <c r="AA145" s="110"/>
      <c r="AB145" s="117"/>
      <c r="AC145" s="110"/>
      <c r="AD145" s="110"/>
      <c r="AE145" s="118"/>
      <c r="AF145" s="110"/>
      <c r="AG145" s="110"/>
      <c r="AH145" s="115"/>
      <c r="AI145" s="110"/>
      <c r="AJ145" s="113"/>
      <c r="AK145" s="110"/>
      <c r="AL145" s="121"/>
      <c r="AM145" s="121"/>
      <c r="AN145" s="123" t="s">
        <v>3750</v>
      </c>
      <c r="AO145" s="123" t="s">
        <v>3745</v>
      </c>
      <c r="AP145" s="110">
        <v>45638</v>
      </c>
      <c r="AQ145" s="346" t="s">
        <v>3640</v>
      </c>
      <c r="AR145" s="110">
        <v>45678</v>
      </c>
      <c r="AS145" s="121"/>
      <c r="AT145" s="121"/>
      <c r="AU145" s="109"/>
      <c r="AV145" s="110"/>
      <c r="AW145" s="206" t="s">
        <v>3515</v>
      </c>
      <c r="BJ145" s="22">
        <f t="shared" ca="1" si="23"/>
        <v>0</v>
      </c>
      <c r="BK145" s="22">
        <f t="shared" ca="1" si="2"/>
        <v>0</v>
      </c>
      <c r="BL145" s="22">
        <f t="shared" ca="1" si="3"/>
        <v>0</v>
      </c>
      <c r="BM145" s="22">
        <f t="shared" ca="1" si="4"/>
        <v>0</v>
      </c>
      <c r="BN145" s="22">
        <f t="shared" ca="1" si="5"/>
        <v>0</v>
      </c>
      <c r="BO145" s="22">
        <f t="shared" ca="1" si="6"/>
        <v>0</v>
      </c>
      <c r="BP145" s="22">
        <f t="shared" ca="1" si="7"/>
        <v>0</v>
      </c>
      <c r="BQ145" s="22">
        <f t="shared" ca="1" si="8"/>
        <v>0</v>
      </c>
      <c r="BR145" s="22">
        <f t="shared" ca="1" si="9"/>
        <v>0</v>
      </c>
      <c r="BS145" s="22">
        <f t="shared" ca="1" si="10"/>
        <v>0</v>
      </c>
      <c r="BT145" s="22">
        <f t="shared" ca="1" si="24"/>
        <v>0</v>
      </c>
      <c r="BU145" s="22">
        <f t="shared" ca="1" si="12"/>
        <v>0</v>
      </c>
      <c r="BV145" s="22">
        <f t="shared" ca="1" si="13"/>
        <v>0</v>
      </c>
      <c r="BW145" s="22">
        <f t="shared" ca="1" si="14"/>
        <v>0</v>
      </c>
      <c r="BX145" s="22">
        <f t="shared" ca="1" si="15"/>
        <v>0</v>
      </c>
      <c r="BY145" s="22">
        <f t="shared" si="16"/>
        <v>0</v>
      </c>
      <c r="BZ145" s="22">
        <f t="shared" si="17"/>
        <v>0</v>
      </c>
      <c r="CA145" s="22">
        <f t="shared" si="18"/>
        <v>0</v>
      </c>
    </row>
    <row r="146" spans="1:79" ht="57.6" customHeight="1" x14ac:dyDescent="0.3">
      <c r="A146" s="4">
        <v>17</v>
      </c>
      <c r="B146" s="4" t="s">
        <v>1441</v>
      </c>
      <c r="C146" s="4"/>
      <c r="D146" s="139" t="s">
        <v>445</v>
      </c>
      <c r="E146" s="13">
        <v>45678</v>
      </c>
      <c r="F146" s="122" t="s">
        <v>456</v>
      </c>
      <c r="G146" s="16" t="s">
        <v>1056</v>
      </c>
      <c r="H146" s="130" t="s">
        <v>1037</v>
      </c>
      <c r="I146" s="130" t="s">
        <v>1065</v>
      </c>
      <c r="J146" s="130"/>
      <c r="K146" s="7">
        <v>0</v>
      </c>
      <c r="L146" s="4">
        <v>2</v>
      </c>
      <c r="M146" s="3" t="s">
        <v>609</v>
      </c>
      <c r="N146" s="46" t="s">
        <v>24</v>
      </c>
      <c r="O146" s="76"/>
      <c r="P146" s="78" t="s">
        <v>3820</v>
      </c>
      <c r="Q146" s="142">
        <v>45742</v>
      </c>
      <c r="R146" s="9">
        <f t="shared" si="121"/>
        <v>45749</v>
      </c>
      <c r="S146" s="3" t="s">
        <v>31</v>
      </c>
      <c r="T146" s="354"/>
      <c r="U146" s="259"/>
      <c r="V146" s="208" t="s">
        <v>3601</v>
      </c>
      <c r="W146" s="3" t="s">
        <v>1610</v>
      </c>
      <c r="X146" s="5" t="s">
        <v>778</v>
      </c>
      <c r="Y146" s="332">
        <v>0</v>
      </c>
      <c r="Z146" s="45" t="s">
        <v>1055</v>
      </c>
      <c r="AA146" s="21">
        <v>45567</v>
      </c>
      <c r="AB146" s="78" t="s">
        <v>3096</v>
      </c>
      <c r="AC146" s="21">
        <v>45566</v>
      </c>
      <c r="AD146" s="21">
        <v>45566</v>
      </c>
      <c r="AE146" s="9">
        <f>IF(AND(Y146&lt;1,OR(X146&lt;1, X146="A")),AD146+14,AD146+7)</f>
        <v>45580</v>
      </c>
      <c r="AF146" s="13" t="s">
        <v>446</v>
      </c>
      <c r="AG146" s="27"/>
      <c r="AH146" s="34"/>
      <c r="AI146" s="27"/>
      <c r="AJ146" s="41"/>
      <c r="AK146" s="21"/>
      <c r="AL146" s="6"/>
      <c r="AM146" s="6"/>
      <c r="AN146" s="246" t="s">
        <v>3750</v>
      </c>
      <c r="AO146" s="87" t="s">
        <v>3745</v>
      </c>
      <c r="AP146" s="21">
        <v>45638</v>
      </c>
      <c r="AQ146" s="336"/>
      <c r="AR146" s="21"/>
      <c r="AS146" s="6"/>
      <c r="AT146" s="6"/>
      <c r="AU146" s="94"/>
      <c r="AV146" s="13"/>
      <c r="AW146" s="207"/>
      <c r="BJ146" s="22">
        <f t="shared" ca="1" si="23"/>
        <v>1</v>
      </c>
      <c r="BK146" s="22">
        <f t="shared" ca="1" si="2"/>
        <v>1</v>
      </c>
      <c r="BL146" s="22">
        <f t="shared" ca="1" si="3"/>
        <v>0</v>
      </c>
      <c r="BM146" s="22">
        <f t="shared" ca="1" si="4"/>
        <v>0</v>
      </c>
      <c r="BN146" s="22">
        <f t="shared" ca="1" si="5"/>
        <v>1</v>
      </c>
      <c r="BO146" s="22">
        <f t="shared" ca="1" si="6"/>
        <v>0</v>
      </c>
      <c r="BP146" s="22">
        <f t="shared" ca="1" si="7"/>
        <v>1</v>
      </c>
      <c r="BQ146" s="22">
        <f t="shared" ca="1" si="8"/>
        <v>0</v>
      </c>
      <c r="BR146" s="22">
        <f t="shared" ca="1" si="9"/>
        <v>0</v>
      </c>
      <c r="BS146" s="22">
        <f t="shared" ca="1" si="10"/>
        <v>0</v>
      </c>
      <c r="BT146" s="22">
        <f t="shared" ca="1" si="24"/>
        <v>1</v>
      </c>
      <c r="BU146" s="22">
        <f t="shared" ca="1" si="12"/>
        <v>0</v>
      </c>
      <c r="BV146" s="22">
        <f t="shared" ca="1" si="13"/>
        <v>0</v>
      </c>
      <c r="BW146" s="22">
        <f t="shared" ca="1" si="14"/>
        <v>0</v>
      </c>
      <c r="BX146" s="22">
        <f t="shared" ca="1" si="15"/>
        <v>1</v>
      </c>
      <c r="BY146" s="71">
        <f t="shared" ref="BY146" si="122">IF(OR($N146="аннулирован", $N146=""),0,1)</f>
        <v>1</v>
      </c>
      <c r="BZ146" s="71">
        <f t="shared" si="17"/>
        <v>1</v>
      </c>
      <c r="CA146" s="72">
        <f t="shared" ref="CA146" si="123">IF(OR($Z146="аннулирован", $Z146=""),0,1)</f>
        <v>1</v>
      </c>
    </row>
    <row r="147" spans="1:79" s="22" customFormat="1" ht="29.1" customHeight="1" x14ac:dyDescent="0.3">
      <c r="A147" s="109">
        <v>17</v>
      </c>
      <c r="B147" s="109" t="s">
        <v>1441</v>
      </c>
      <c r="C147" s="109"/>
      <c r="D147" s="110" t="s">
        <v>446</v>
      </c>
      <c r="E147" s="110">
        <v>45678</v>
      </c>
      <c r="F147" s="189" t="s">
        <v>457</v>
      </c>
      <c r="G147" s="169" t="s">
        <v>1056</v>
      </c>
      <c r="H147" s="135" t="s">
        <v>1037</v>
      </c>
      <c r="I147" s="135" t="s">
        <v>1066</v>
      </c>
      <c r="J147" s="135"/>
      <c r="K147" s="113" t="s">
        <v>778</v>
      </c>
      <c r="L147" s="109">
        <v>0</v>
      </c>
      <c r="M147" s="114" t="s">
        <v>610</v>
      </c>
      <c r="N147" s="115" t="s">
        <v>26</v>
      </c>
      <c r="O147" s="116"/>
      <c r="P147" s="117" t="s">
        <v>2163</v>
      </c>
      <c r="Q147" s="141">
        <v>45051</v>
      </c>
      <c r="R147" s="118">
        <f t="shared" si="121"/>
        <v>45065</v>
      </c>
      <c r="S147" s="114" t="s">
        <v>31</v>
      </c>
      <c r="T147" s="315"/>
      <c r="U147" s="260"/>
      <c r="V147" s="120"/>
      <c r="W147" s="114"/>
      <c r="X147" s="109"/>
      <c r="Y147" s="109"/>
      <c r="Z147" s="115"/>
      <c r="AA147" s="109"/>
      <c r="AB147" s="109"/>
      <c r="AC147" s="110"/>
      <c r="AD147" s="110"/>
      <c r="AE147" s="118"/>
      <c r="AF147" s="110"/>
      <c r="AG147" s="110"/>
      <c r="AH147" s="115"/>
      <c r="AI147" s="110"/>
      <c r="AJ147" s="113"/>
      <c r="AK147" s="110"/>
      <c r="AL147" s="121"/>
      <c r="AM147" s="121"/>
      <c r="AN147" s="109" t="s">
        <v>2355</v>
      </c>
      <c r="AO147" s="121"/>
      <c r="AP147" s="121"/>
      <c r="AQ147" s="206"/>
      <c r="AR147" s="110"/>
      <c r="AS147" s="121"/>
      <c r="AT147" s="121"/>
      <c r="AU147" s="109"/>
      <c r="AV147" s="110"/>
      <c r="AW147" s="121"/>
      <c r="BJ147" s="22">
        <f t="shared" ca="1" si="23"/>
        <v>0</v>
      </c>
      <c r="BK147" s="22">
        <f t="shared" ca="1" si="2"/>
        <v>0</v>
      </c>
      <c r="BL147" s="22">
        <f t="shared" ca="1" si="3"/>
        <v>0</v>
      </c>
      <c r="BM147" s="22">
        <f t="shared" ca="1" si="4"/>
        <v>0</v>
      </c>
      <c r="BN147" s="22">
        <f t="shared" ca="1" si="5"/>
        <v>0</v>
      </c>
      <c r="BO147" s="22">
        <f t="shared" ca="1" si="6"/>
        <v>0</v>
      </c>
      <c r="BP147" s="22">
        <f t="shared" ca="1" si="7"/>
        <v>0</v>
      </c>
      <c r="BQ147" s="22">
        <f t="shared" ca="1" si="8"/>
        <v>0</v>
      </c>
      <c r="BR147" s="22">
        <f t="shared" ca="1" si="9"/>
        <v>0</v>
      </c>
      <c r="BS147" s="22">
        <f t="shared" ca="1" si="10"/>
        <v>0</v>
      </c>
      <c r="BT147" s="22">
        <f t="shared" ca="1" si="24"/>
        <v>0</v>
      </c>
      <c r="BU147" s="22">
        <f t="shared" ca="1" si="12"/>
        <v>0</v>
      </c>
      <c r="BV147" s="22">
        <f t="shared" ca="1" si="13"/>
        <v>0</v>
      </c>
      <c r="BW147" s="22">
        <f t="shared" ca="1" si="14"/>
        <v>0</v>
      </c>
      <c r="BX147" s="22">
        <f t="shared" ca="1" si="15"/>
        <v>0</v>
      </c>
      <c r="BY147" s="22">
        <f t="shared" si="16"/>
        <v>0</v>
      </c>
      <c r="BZ147" s="22">
        <f t="shared" si="17"/>
        <v>0</v>
      </c>
      <c r="CA147" s="22">
        <f t="shared" si="18"/>
        <v>0</v>
      </c>
    </row>
    <row r="148" spans="1:79" s="22" customFormat="1" ht="29.1" customHeight="1" x14ac:dyDescent="0.3">
      <c r="A148" s="109">
        <v>17</v>
      </c>
      <c r="B148" s="109" t="s">
        <v>1441</v>
      </c>
      <c r="C148" s="109"/>
      <c r="D148" s="110" t="s">
        <v>446</v>
      </c>
      <c r="E148" s="110">
        <v>45678</v>
      </c>
      <c r="F148" s="189" t="s">
        <v>457</v>
      </c>
      <c r="G148" s="169" t="s">
        <v>1056</v>
      </c>
      <c r="H148" s="135" t="s">
        <v>1037</v>
      </c>
      <c r="I148" s="135" t="s">
        <v>1066</v>
      </c>
      <c r="J148" s="135"/>
      <c r="K148" s="113" t="s">
        <v>443</v>
      </c>
      <c r="L148" s="109">
        <v>0</v>
      </c>
      <c r="M148" s="114" t="s">
        <v>610</v>
      </c>
      <c r="N148" s="115" t="s">
        <v>26</v>
      </c>
      <c r="O148" s="116"/>
      <c r="P148" s="117" t="s">
        <v>2298</v>
      </c>
      <c r="Q148" s="141">
        <v>45064</v>
      </c>
      <c r="R148" s="118">
        <f t="shared" ref="R148" si="124">IF(AND(L148&lt;1,OR(K148&lt;1, K148="A")),Q148+14,Q148+7)</f>
        <v>45071</v>
      </c>
      <c r="S148" s="114" t="s">
        <v>31</v>
      </c>
      <c r="T148" s="315"/>
      <c r="U148" s="260"/>
      <c r="V148" s="120"/>
      <c r="W148" s="114"/>
      <c r="X148" s="109"/>
      <c r="Y148" s="109"/>
      <c r="Z148" s="115"/>
      <c r="AA148" s="109"/>
      <c r="AB148" s="109"/>
      <c r="AC148" s="110"/>
      <c r="AD148" s="110"/>
      <c r="AE148" s="118"/>
      <c r="AF148" s="110"/>
      <c r="AG148" s="110"/>
      <c r="AH148" s="115"/>
      <c r="AI148" s="110"/>
      <c r="AJ148" s="113"/>
      <c r="AK148" s="110"/>
      <c r="AL148" s="121"/>
      <c r="AM148" s="121"/>
      <c r="AN148" s="109" t="s">
        <v>2355</v>
      </c>
      <c r="AO148" s="121"/>
      <c r="AP148" s="121"/>
      <c r="AQ148" s="206"/>
      <c r="AR148" s="110"/>
      <c r="AS148" s="121"/>
      <c r="AT148" s="121"/>
      <c r="AU148" s="109"/>
      <c r="AV148" s="110"/>
      <c r="AW148" s="121"/>
      <c r="BJ148" s="22">
        <f t="shared" ca="1" si="23"/>
        <v>0</v>
      </c>
      <c r="BK148" s="22">
        <f t="shared" ca="1" si="2"/>
        <v>0</v>
      </c>
      <c r="BL148" s="22">
        <f t="shared" ca="1" si="3"/>
        <v>0</v>
      </c>
      <c r="BM148" s="22">
        <f t="shared" ca="1" si="4"/>
        <v>0</v>
      </c>
      <c r="BN148" s="22">
        <f t="shared" ca="1" si="5"/>
        <v>0</v>
      </c>
      <c r="BO148" s="22">
        <f t="shared" ca="1" si="6"/>
        <v>0</v>
      </c>
      <c r="BP148" s="22">
        <f t="shared" ca="1" si="7"/>
        <v>0</v>
      </c>
      <c r="BQ148" s="22">
        <f t="shared" ca="1" si="8"/>
        <v>0</v>
      </c>
      <c r="BR148" s="22">
        <f t="shared" ca="1" si="9"/>
        <v>0</v>
      </c>
      <c r="BS148" s="22">
        <f t="shared" ca="1" si="10"/>
        <v>0</v>
      </c>
      <c r="BT148" s="22">
        <f t="shared" ca="1" si="24"/>
        <v>0</v>
      </c>
      <c r="BU148" s="22">
        <f t="shared" ca="1" si="12"/>
        <v>0</v>
      </c>
      <c r="BV148" s="22">
        <f t="shared" ca="1" si="13"/>
        <v>0</v>
      </c>
      <c r="BW148" s="22">
        <f t="shared" ca="1" si="14"/>
        <v>0</v>
      </c>
      <c r="BX148" s="22">
        <f t="shared" ca="1" si="15"/>
        <v>0</v>
      </c>
      <c r="BY148" s="22">
        <f t="shared" si="16"/>
        <v>0</v>
      </c>
      <c r="BZ148" s="22">
        <f t="shared" si="17"/>
        <v>0</v>
      </c>
      <c r="CA148" s="22">
        <f t="shared" si="18"/>
        <v>0</v>
      </c>
    </row>
    <row r="149" spans="1:79" s="22" customFormat="1" ht="29.1" customHeight="1" x14ac:dyDescent="0.3">
      <c r="A149" s="109">
        <v>17</v>
      </c>
      <c r="B149" s="109" t="s">
        <v>1441</v>
      </c>
      <c r="C149" s="109"/>
      <c r="D149" s="110" t="s">
        <v>446</v>
      </c>
      <c r="E149" s="110">
        <v>45678</v>
      </c>
      <c r="F149" s="189" t="s">
        <v>457</v>
      </c>
      <c r="G149" s="169" t="s">
        <v>1056</v>
      </c>
      <c r="H149" s="135" t="s">
        <v>1037</v>
      </c>
      <c r="I149" s="135" t="s">
        <v>1066</v>
      </c>
      <c r="J149" s="135"/>
      <c r="K149" s="113" t="s">
        <v>572</v>
      </c>
      <c r="L149" s="109">
        <v>0</v>
      </c>
      <c r="M149" s="114" t="s">
        <v>610</v>
      </c>
      <c r="N149" s="115" t="s">
        <v>26</v>
      </c>
      <c r="O149" s="116"/>
      <c r="P149" s="117" t="s">
        <v>2297</v>
      </c>
      <c r="Q149" s="141">
        <v>45071</v>
      </c>
      <c r="R149" s="118">
        <f t="shared" si="121"/>
        <v>45078</v>
      </c>
      <c r="S149" s="114" t="s">
        <v>31</v>
      </c>
      <c r="T149" s="315"/>
      <c r="U149" s="260"/>
      <c r="V149" s="120"/>
      <c r="W149" s="114"/>
      <c r="X149" s="109"/>
      <c r="Y149" s="109"/>
      <c r="Z149" s="115"/>
      <c r="AA149" s="109"/>
      <c r="AB149" s="109"/>
      <c r="AC149" s="110"/>
      <c r="AD149" s="110"/>
      <c r="AE149" s="118"/>
      <c r="AF149" s="110"/>
      <c r="AG149" s="110"/>
      <c r="AH149" s="115"/>
      <c r="AI149" s="110"/>
      <c r="AJ149" s="113"/>
      <c r="AK149" s="110"/>
      <c r="AL149" s="121"/>
      <c r="AM149" s="121"/>
      <c r="AN149" s="109" t="s">
        <v>2355</v>
      </c>
      <c r="AO149" s="121"/>
      <c r="AP149" s="121"/>
      <c r="AQ149" s="206"/>
      <c r="AR149" s="110"/>
      <c r="AS149" s="121"/>
      <c r="AT149" s="121"/>
      <c r="AU149" s="109"/>
      <c r="AV149" s="110"/>
      <c r="AW149" s="121"/>
      <c r="BJ149" s="22">
        <f t="shared" ca="1" si="23"/>
        <v>0</v>
      </c>
      <c r="BK149" s="22">
        <f t="shared" ca="1" si="2"/>
        <v>0</v>
      </c>
      <c r="BL149" s="22">
        <f t="shared" ca="1" si="3"/>
        <v>0</v>
      </c>
      <c r="BM149" s="22">
        <f t="shared" ca="1" si="4"/>
        <v>0</v>
      </c>
      <c r="BN149" s="22">
        <f t="shared" ca="1" si="5"/>
        <v>0</v>
      </c>
      <c r="BO149" s="22">
        <f t="shared" ca="1" si="6"/>
        <v>0</v>
      </c>
      <c r="BP149" s="22">
        <f t="shared" ca="1" si="7"/>
        <v>0</v>
      </c>
      <c r="BQ149" s="22">
        <f t="shared" ca="1" si="8"/>
        <v>0</v>
      </c>
      <c r="BR149" s="22">
        <f t="shared" ca="1" si="9"/>
        <v>0</v>
      </c>
      <c r="BS149" s="22">
        <f t="shared" ca="1" si="10"/>
        <v>0</v>
      </c>
      <c r="BT149" s="22">
        <f t="shared" ca="1" si="24"/>
        <v>0</v>
      </c>
      <c r="BU149" s="22">
        <f t="shared" ca="1" si="12"/>
        <v>0</v>
      </c>
      <c r="BV149" s="22">
        <f t="shared" ca="1" si="13"/>
        <v>0</v>
      </c>
      <c r="BW149" s="22">
        <f t="shared" ca="1" si="14"/>
        <v>0</v>
      </c>
      <c r="BX149" s="22">
        <f t="shared" ca="1" si="15"/>
        <v>0</v>
      </c>
      <c r="BY149" s="22">
        <f t="shared" si="16"/>
        <v>0</v>
      </c>
      <c r="BZ149" s="22">
        <f t="shared" si="17"/>
        <v>0</v>
      </c>
      <c r="CA149" s="22">
        <f t="shared" si="18"/>
        <v>0</v>
      </c>
    </row>
    <row r="150" spans="1:79" s="22" customFormat="1" ht="29.1" customHeight="1" x14ac:dyDescent="0.3">
      <c r="A150" s="109">
        <v>17</v>
      </c>
      <c r="B150" s="109" t="s">
        <v>1441</v>
      </c>
      <c r="C150" s="109"/>
      <c r="D150" s="110" t="s">
        <v>446</v>
      </c>
      <c r="E150" s="110">
        <v>45678</v>
      </c>
      <c r="F150" s="189" t="s">
        <v>457</v>
      </c>
      <c r="G150" s="169" t="s">
        <v>1056</v>
      </c>
      <c r="H150" s="135" t="s">
        <v>1037</v>
      </c>
      <c r="I150" s="135" t="s">
        <v>1066</v>
      </c>
      <c r="J150" s="135"/>
      <c r="K150" s="113" t="s">
        <v>996</v>
      </c>
      <c r="L150" s="109">
        <v>0</v>
      </c>
      <c r="M150" s="114" t="s">
        <v>610</v>
      </c>
      <c r="N150" s="115" t="s">
        <v>26</v>
      </c>
      <c r="O150" s="116"/>
      <c r="P150" s="117" t="s">
        <v>620</v>
      </c>
      <c r="Q150" s="141">
        <v>45148</v>
      </c>
      <c r="R150" s="118">
        <f t="shared" ref="R150" si="125">IF(AND(L150&lt;1,OR(K150&lt;1, K150="A")),Q150+14,Q150+7)</f>
        <v>45155</v>
      </c>
      <c r="S150" s="114" t="s">
        <v>31</v>
      </c>
      <c r="T150" s="315"/>
      <c r="U150" s="260"/>
      <c r="V150" s="120"/>
      <c r="W150" s="114"/>
      <c r="X150" s="109"/>
      <c r="Y150" s="109"/>
      <c r="Z150" s="115"/>
      <c r="AA150" s="109"/>
      <c r="AB150" s="109"/>
      <c r="AC150" s="110"/>
      <c r="AD150" s="110"/>
      <c r="AE150" s="118"/>
      <c r="AF150" s="110"/>
      <c r="AG150" s="110"/>
      <c r="AH150" s="115"/>
      <c r="AI150" s="110"/>
      <c r="AJ150" s="113"/>
      <c r="AK150" s="110"/>
      <c r="AL150" s="121"/>
      <c r="AM150" s="121"/>
      <c r="AN150" s="109" t="s">
        <v>2355</v>
      </c>
      <c r="AO150" s="121"/>
      <c r="AP150" s="121"/>
      <c r="AQ150" s="206"/>
      <c r="AR150" s="110"/>
      <c r="AS150" s="121"/>
      <c r="AT150" s="121"/>
      <c r="AU150" s="109"/>
      <c r="AV150" s="110"/>
      <c r="AW150" s="121"/>
      <c r="BJ150" s="22">
        <f t="shared" ca="1" si="23"/>
        <v>0</v>
      </c>
      <c r="BK150" s="22">
        <f t="shared" ca="1" si="2"/>
        <v>0</v>
      </c>
      <c r="BL150" s="22">
        <f t="shared" ca="1" si="3"/>
        <v>0</v>
      </c>
      <c r="BM150" s="22">
        <f t="shared" ca="1" si="4"/>
        <v>0</v>
      </c>
      <c r="BN150" s="22">
        <f t="shared" ca="1" si="5"/>
        <v>0</v>
      </c>
      <c r="BO150" s="22">
        <f t="shared" ca="1" si="6"/>
        <v>0</v>
      </c>
      <c r="BP150" s="22">
        <f t="shared" ca="1" si="7"/>
        <v>0</v>
      </c>
      <c r="BQ150" s="22">
        <f t="shared" ca="1" si="8"/>
        <v>0</v>
      </c>
      <c r="BR150" s="22">
        <f t="shared" ca="1" si="9"/>
        <v>0</v>
      </c>
      <c r="BS150" s="22">
        <f t="shared" ca="1" si="10"/>
        <v>0</v>
      </c>
      <c r="BT150" s="22">
        <f t="shared" ca="1" si="24"/>
        <v>0</v>
      </c>
      <c r="BU150" s="22">
        <f t="shared" ca="1" si="12"/>
        <v>0</v>
      </c>
      <c r="BV150" s="22">
        <f t="shared" ca="1" si="13"/>
        <v>0</v>
      </c>
      <c r="BW150" s="22">
        <f t="shared" ca="1" si="14"/>
        <v>0</v>
      </c>
      <c r="BX150" s="22">
        <f t="shared" ca="1" si="15"/>
        <v>0</v>
      </c>
      <c r="BY150" s="22">
        <f t="shared" si="16"/>
        <v>0</v>
      </c>
      <c r="BZ150" s="22">
        <f t="shared" si="17"/>
        <v>0</v>
      </c>
      <c r="CA150" s="22">
        <f t="shared" si="18"/>
        <v>0</v>
      </c>
    </row>
    <row r="151" spans="1:79" s="22" customFormat="1" ht="29.1" customHeight="1" x14ac:dyDescent="0.3">
      <c r="A151" s="109">
        <v>17</v>
      </c>
      <c r="B151" s="109" t="s">
        <v>1441</v>
      </c>
      <c r="C151" s="109"/>
      <c r="D151" s="110" t="s">
        <v>446</v>
      </c>
      <c r="E151" s="110">
        <v>45678</v>
      </c>
      <c r="F151" s="189" t="s">
        <v>457</v>
      </c>
      <c r="G151" s="169" t="s">
        <v>1056</v>
      </c>
      <c r="H151" s="135" t="s">
        <v>1037</v>
      </c>
      <c r="I151" s="135" t="s">
        <v>1066</v>
      </c>
      <c r="J151" s="135"/>
      <c r="K151" s="113" t="s">
        <v>1010</v>
      </c>
      <c r="L151" s="109">
        <v>0</v>
      </c>
      <c r="M151" s="114" t="s">
        <v>610</v>
      </c>
      <c r="N151" s="115" t="s">
        <v>26</v>
      </c>
      <c r="O151" s="116"/>
      <c r="P151" s="117" t="s">
        <v>601</v>
      </c>
      <c r="Q151" s="141">
        <v>45184</v>
      </c>
      <c r="R151" s="118">
        <f t="shared" si="121"/>
        <v>45191</v>
      </c>
      <c r="S151" s="114" t="s">
        <v>31</v>
      </c>
      <c r="T151" s="315"/>
      <c r="U151" s="260"/>
      <c r="V151" s="120"/>
      <c r="W151" s="114"/>
      <c r="X151" s="109"/>
      <c r="Y151" s="109"/>
      <c r="Z151" s="115"/>
      <c r="AA151" s="109"/>
      <c r="AB151" s="109"/>
      <c r="AC151" s="110"/>
      <c r="AD151" s="110"/>
      <c r="AE151" s="118"/>
      <c r="AF151" s="110"/>
      <c r="AG151" s="110"/>
      <c r="AH151" s="115"/>
      <c r="AI151" s="110"/>
      <c r="AJ151" s="113"/>
      <c r="AK151" s="110"/>
      <c r="AL151" s="121"/>
      <c r="AM151" s="121"/>
      <c r="AN151" s="109" t="s">
        <v>2355</v>
      </c>
      <c r="AO151" s="121"/>
      <c r="AP151" s="121"/>
      <c r="AQ151" s="206"/>
      <c r="AR151" s="110"/>
      <c r="AS151" s="121"/>
      <c r="AT151" s="121"/>
      <c r="AU151" s="109"/>
      <c r="AV151" s="110"/>
      <c r="AW151" s="121"/>
      <c r="BJ151" s="22">
        <f t="shared" ca="1" si="23"/>
        <v>0</v>
      </c>
      <c r="BK151" s="22">
        <f t="shared" ca="1" si="2"/>
        <v>0</v>
      </c>
      <c r="BL151" s="22">
        <f t="shared" ca="1" si="3"/>
        <v>0</v>
      </c>
      <c r="BM151" s="22">
        <f t="shared" ca="1" si="4"/>
        <v>0</v>
      </c>
      <c r="BN151" s="22">
        <f t="shared" ca="1" si="5"/>
        <v>0</v>
      </c>
      <c r="BO151" s="22">
        <f t="shared" ca="1" si="6"/>
        <v>0</v>
      </c>
      <c r="BP151" s="22">
        <f t="shared" ca="1" si="7"/>
        <v>0</v>
      </c>
      <c r="BQ151" s="22">
        <f t="shared" ca="1" si="8"/>
        <v>0</v>
      </c>
      <c r="BR151" s="22">
        <f t="shared" ca="1" si="9"/>
        <v>0</v>
      </c>
      <c r="BS151" s="22">
        <f t="shared" ca="1" si="10"/>
        <v>0</v>
      </c>
      <c r="BT151" s="22">
        <f t="shared" ca="1" si="24"/>
        <v>0</v>
      </c>
      <c r="BU151" s="22">
        <f t="shared" ca="1" si="12"/>
        <v>0</v>
      </c>
      <c r="BV151" s="22">
        <f t="shared" ca="1" si="13"/>
        <v>0</v>
      </c>
      <c r="BW151" s="22">
        <f t="shared" ca="1" si="14"/>
        <v>0</v>
      </c>
      <c r="BX151" s="22">
        <f t="shared" ca="1" si="15"/>
        <v>0</v>
      </c>
      <c r="BY151" s="22">
        <f t="shared" si="16"/>
        <v>0</v>
      </c>
      <c r="BZ151" s="22">
        <f t="shared" si="17"/>
        <v>0</v>
      </c>
      <c r="CA151" s="22">
        <f t="shared" si="18"/>
        <v>0</v>
      </c>
    </row>
    <row r="152" spans="1:79" s="22" customFormat="1" ht="29.1" customHeight="1" x14ac:dyDescent="0.3">
      <c r="A152" s="109">
        <v>17</v>
      </c>
      <c r="B152" s="109" t="s">
        <v>1441</v>
      </c>
      <c r="C152" s="109"/>
      <c r="D152" s="110" t="s">
        <v>445</v>
      </c>
      <c r="E152" s="110">
        <v>45678</v>
      </c>
      <c r="F152" s="189" t="s">
        <v>457</v>
      </c>
      <c r="G152" s="169" t="s">
        <v>1056</v>
      </c>
      <c r="H152" s="135" t="s">
        <v>1037</v>
      </c>
      <c r="I152" s="135" t="s">
        <v>1066</v>
      </c>
      <c r="J152" s="135"/>
      <c r="K152" s="113">
        <v>0</v>
      </c>
      <c r="L152" s="109">
        <v>0</v>
      </c>
      <c r="M152" s="114" t="s">
        <v>610</v>
      </c>
      <c r="N152" s="115" t="s">
        <v>26</v>
      </c>
      <c r="O152" s="116"/>
      <c r="P152" s="117" t="s">
        <v>563</v>
      </c>
      <c r="Q152" s="141">
        <v>45189</v>
      </c>
      <c r="R152" s="118">
        <f t="shared" si="84"/>
        <v>45203</v>
      </c>
      <c r="S152" s="114" t="s">
        <v>30</v>
      </c>
      <c r="T152" s="315" t="s">
        <v>1518</v>
      </c>
      <c r="U152" s="260">
        <v>45189</v>
      </c>
      <c r="V152" s="241"/>
      <c r="W152" s="114"/>
      <c r="X152" s="109"/>
      <c r="Y152" s="109"/>
      <c r="Z152" s="115"/>
      <c r="AA152" s="109"/>
      <c r="AB152" s="109"/>
      <c r="AC152" s="110"/>
      <c r="AD152" s="110"/>
      <c r="AE152" s="118"/>
      <c r="AF152" s="110"/>
      <c r="AG152" s="110"/>
      <c r="AH152" s="115"/>
      <c r="AI152" s="110"/>
      <c r="AJ152" s="113"/>
      <c r="AK152" s="110"/>
      <c r="AL152" s="121"/>
      <c r="AM152" s="121"/>
      <c r="AN152" s="123" t="s">
        <v>3751</v>
      </c>
      <c r="AO152" s="109" t="s">
        <v>3752</v>
      </c>
      <c r="AP152" s="110">
        <v>45677</v>
      </c>
      <c r="AQ152" s="346" t="s">
        <v>3685</v>
      </c>
      <c r="AR152" s="110">
        <v>45684</v>
      </c>
      <c r="AS152" s="121"/>
      <c r="AT152" s="121"/>
      <c r="AU152" s="109"/>
      <c r="AV152" s="110"/>
      <c r="AW152" s="206" t="s">
        <v>3515</v>
      </c>
      <c r="BJ152" s="22">
        <f t="shared" ca="1" si="23"/>
        <v>0</v>
      </c>
      <c r="BK152" s="22">
        <f t="shared" ca="1" si="2"/>
        <v>0</v>
      </c>
      <c r="BL152" s="22">
        <f t="shared" ca="1" si="3"/>
        <v>0</v>
      </c>
      <c r="BM152" s="22">
        <f t="shared" ca="1" si="4"/>
        <v>0</v>
      </c>
      <c r="BN152" s="22">
        <f t="shared" ca="1" si="5"/>
        <v>0</v>
      </c>
      <c r="BO152" s="22">
        <f t="shared" ca="1" si="6"/>
        <v>0</v>
      </c>
      <c r="BP152" s="22">
        <f t="shared" ca="1" si="7"/>
        <v>0</v>
      </c>
      <c r="BQ152" s="22">
        <f t="shared" ca="1" si="8"/>
        <v>0</v>
      </c>
      <c r="BR152" s="22">
        <f t="shared" ca="1" si="9"/>
        <v>0</v>
      </c>
      <c r="BS152" s="22">
        <f t="shared" ca="1" si="10"/>
        <v>0</v>
      </c>
      <c r="BT152" s="22">
        <f t="shared" ca="1" si="24"/>
        <v>0</v>
      </c>
      <c r="BU152" s="22">
        <f t="shared" ca="1" si="12"/>
        <v>0</v>
      </c>
      <c r="BV152" s="22">
        <f t="shared" ca="1" si="13"/>
        <v>0</v>
      </c>
      <c r="BW152" s="22">
        <f t="shared" ca="1" si="14"/>
        <v>0</v>
      </c>
      <c r="BX152" s="22">
        <f t="shared" ca="1" si="15"/>
        <v>0</v>
      </c>
      <c r="BY152" s="22">
        <f t="shared" si="16"/>
        <v>0</v>
      </c>
      <c r="BZ152" s="22">
        <f t="shared" si="17"/>
        <v>0</v>
      </c>
      <c r="CA152" s="22">
        <f t="shared" si="18"/>
        <v>0</v>
      </c>
    </row>
    <row r="153" spans="1:79" ht="57.6" x14ac:dyDescent="0.3">
      <c r="A153" s="4">
        <v>17</v>
      </c>
      <c r="B153" s="4" t="s">
        <v>1441</v>
      </c>
      <c r="C153" s="4"/>
      <c r="D153" s="139" t="s">
        <v>445</v>
      </c>
      <c r="E153" s="13">
        <v>45678</v>
      </c>
      <c r="F153" s="122" t="s">
        <v>457</v>
      </c>
      <c r="G153" s="16" t="s">
        <v>1056</v>
      </c>
      <c r="H153" s="130" t="s">
        <v>1037</v>
      </c>
      <c r="I153" s="130" t="s">
        <v>1066</v>
      </c>
      <c r="J153" s="130"/>
      <c r="K153" s="7">
        <v>0</v>
      </c>
      <c r="L153" s="4">
        <v>1</v>
      </c>
      <c r="M153" s="3" t="s">
        <v>610</v>
      </c>
      <c r="N153" s="46" t="s">
        <v>24</v>
      </c>
      <c r="O153" s="76"/>
      <c r="P153" s="78" t="s">
        <v>3820</v>
      </c>
      <c r="Q153" s="142">
        <v>45742</v>
      </c>
      <c r="R153" s="9">
        <f t="shared" si="84"/>
        <v>45749</v>
      </c>
      <c r="S153" s="3" t="s">
        <v>31</v>
      </c>
      <c r="T153" s="354"/>
      <c r="U153" s="259"/>
      <c r="V153" s="208" t="s">
        <v>2456</v>
      </c>
      <c r="W153" s="3" t="s">
        <v>1611</v>
      </c>
      <c r="X153" s="5">
        <v>0</v>
      </c>
      <c r="Y153" s="332">
        <v>0</v>
      </c>
      <c r="Z153" s="46" t="s">
        <v>24</v>
      </c>
      <c r="AA153" s="5"/>
      <c r="AB153" s="5"/>
      <c r="AC153" s="21"/>
      <c r="AD153" s="21">
        <v>45397</v>
      </c>
      <c r="AE153" s="9">
        <f t="shared" ref="AE153" si="126">IF(AND(Y153&lt;1,OR(X153&lt;1, X153="A")),AD153+14,AD153+7)</f>
        <v>45411</v>
      </c>
      <c r="AF153" s="13" t="s">
        <v>446</v>
      </c>
      <c r="AG153" s="27"/>
      <c r="AH153" s="34"/>
      <c r="AI153" s="27"/>
      <c r="AJ153" s="41"/>
      <c r="AK153" s="21"/>
      <c r="AL153" s="6"/>
      <c r="AM153" s="6"/>
      <c r="AN153" s="87" t="s">
        <v>3826</v>
      </c>
      <c r="AO153" s="87" t="s">
        <v>3827</v>
      </c>
      <c r="AP153" s="318" t="s">
        <v>3828</v>
      </c>
      <c r="AQ153" s="336"/>
      <c r="AR153" s="21"/>
      <c r="AS153" s="6"/>
      <c r="AT153" s="6"/>
      <c r="AU153" s="4"/>
      <c r="AV153" s="13"/>
      <c r="AW153" s="207"/>
      <c r="BJ153" s="22">
        <f t="shared" ca="1" si="23"/>
        <v>1</v>
      </c>
      <c r="BK153" s="22">
        <f t="shared" ca="1" si="2"/>
        <v>1</v>
      </c>
      <c r="BL153" s="22">
        <f t="shared" ca="1" si="3"/>
        <v>0</v>
      </c>
      <c r="BM153" s="22">
        <f t="shared" ca="1" si="4"/>
        <v>0</v>
      </c>
      <c r="BN153" s="22">
        <f t="shared" ca="1" si="5"/>
        <v>1</v>
      </c>
      <c r="BO153" s="22">
        <f t="shared" ca="1" si="6"/>
        <v>0</v>
      </c>
      <c r="BP153" s="22">
        <f t="shared" ca="1" si="7"/>
        <v>1</v>
      </c>
      <c r="BQ153" s="22">
        <f t="shared" ca="1" si="8"/>
        <v>0</v>
      </c>
      <c r="BR153" s="22">
        <f t="shared" ca="1" si="9"/>
        <v>0</v>
      </c>
      <c r="BS153" s="22">
        <f t="shared" ca="1" si="10"/>
        <v>0</v>
      </c>
      <c r="BT153" s="22">
        <f t="shared" ca="1" si="24"/>
        <v>1</v>
      </c>
      <c r="BU153" s="22">
        <f t="shared" ca="1" si="12"/>
        <v>0</v>
      </c>
      <c r="BV153" s="22">
        <f t="shared" ca="1" si="13"/>
        <v>1</v>
      </c>
      <c r="BW153" s="22">
        <f t="shared" ca="1" si="14"/>
        <v>0</v>
      </c>
      <c r="BX153" s="22">
        <f t="shared" ca="1" si="15"/>
        <v>0</v>
      </c>
      <c r="BY153" s="71">
        <f t="shared" ref="BY153" si="127">IF(OR($N153="аннулирован", $N153=""),0,1)</f>
        <v>1</v>
      </c>
      <c r="BZ153" s="71">
        <f t="shared" si="17"/>
        <v>1</v>
      </c>
      <c r="CA153" s="72">
        <f t="shared" ref="CA153" si="128">IF(OR($Z153="аннулирован", $Z153=""),0,1)</f>
        <v>1</v>
      </c>
    </row>
    <row r="154" spans="1:79" s="22" customFormat="1" ht="29.1" customHeight="1" x14ac:dyDescent="0.3">
      <c r="A154" s="109">
        <v>17</v>
      </c>
      <c r="B154" s="109" t="s">
        <v>1441</v>
      </c>
      <c r="C154" s="109"/>
      <c r="D154" s="110" t="s">
        <v>446</v>
      </c>
      <c r="E154" s="110">
        <v>45678</v>
      </c>
      <c r="F154" s="189" t="s">
        <v>459</v>
      </c>
      <c r="G154" s="169" t="s">
        <v>1056</v>
      </c>
      <c r="H154" s="135" t="s">
        <v>1068</v>
      </c>
      <c r="I154" s="135"/>
      <c r="J154" s="135"/>
      <c r="K154" s="113" t="s">
        <v>778</v>
      </c>
      <c r="L154" s="109">
        <v>0</v>
      </c>
      <c r="M154" s="114" t="s">
        <v>103</v>
      </c>
      <c r="N154" s="115" t="s">
        <v>26</v>
      </c>
      <c r="O154" s="116"/>
      <c r="P154" s="117" t="s">
        <v>611</v>
      </c>
      <c r="Q154" s="141">
        <v>45215</v>
      </c>
      <c r="R154" s="118">
        <f t="shared" ref="R154" si="129">IF(AND(L154&lt;1,OR(K154&lt;1, K154="A")),Q154+14,Q154+7)</f>
        <v>45229</v>
      </c>
      <c r="S154" s="114" t="s">
        <v>31</v>
      </c>
      <c r="T154" s="353"/>
      <c r="U154" s="118"/>
      <c r="V154" s="120"/>
      <c r="W154" s="114"/>
      <c r="X154" s="109"/>
      <c r="Y154" s="109"/>
      <c r="Z154" s="115"/>
      <c r="AA154" s="115"/>
      <c r="AB154" s="109"/>
      <c r="AC154" s="110"/>
      <c r="AD154" s="110"/>
      <c r="AE154" s="110"/>
      <c r="AF154" s="110"/>
      <c r="AG154" s="110"/>
      <c r="AH154" s="115"/>
      <c r="AI154" s="110"/>
      <c r="AJ154" s="113"/>
      <c r="AK154" s="110"/>
      <c r="AL154" s="121"/>
      <c r="AM154" s="121"/>
      <c r="AN154" s="123" t="s">
        <v>2834</v>
      </c>
      <c r="AO154" s="121"/>
      <c r="AP154" s="121"/>
      <c r="AQ154" s="109"/>
      <c r="AR154" s="109"/>
      <c r="AS154" s="121"/>
      <c r="AT154" s="121"/>
      <c r="AU154" s="109"/>
      <c r="AV154" s="110"/>
      <c r="AW154" s="121"/>
      <c r="BJ154" s="22">
        <f t="shared" ca="1" si="23"/>
        <v>0</v>
      </c>
      <c r="BK154" s="22">
        <f t="shared" ca="1" si="2"/>
        <v>0</v>
      </c>
      <c r="BL154" s="22">
        <f t="shared" ca="1" si="3"/>
        <v>0</v>
      </c>
      <c r="BM154" s="22">
        <f t="shared" ca="1" si="4"/>
        <v>0</v>
      </c>
      <c r="BN154" s="22">
        <f t="shared" ca="1" si="5"/>
        <v>0</v>
      </c>
      <c r="BO154" s="22">
        <f t="shared" ca="1" si="6"/>
        <v>0</v>
      </c>
      <c r="BP154" s="22">
        <f t="shared" ca="1" si="7"/>
        <v>0</v>
      </c>
      <c r="BQ154" s="22">
        <f t="shared" ca="1" si="8"/>
        <v>0</v>
      </c>
      <c r="BR154" s="22">
        <f t="shared" ca="1" si="9"/>
        <v>0</v>
      </c>
      <c r="BS154" s="22">
        <f t="shared" ca="1" si="10"/>
        <v>0</v>
      </c>
      <c r="BT154" s="22">
        <f t="shared" ca="1" si="24"/>
        <v>0</v>
      </c>
      <c r="BU154" s="22">
        <f t="shared" ca="1" si="12"/>
        <v>0</v>
      </c>
      <c r="BV154" s="22">
        <f t="shared" ca="1" si="13"/>
        <v>0</v>
      </c>
      <c r="BW154" s="22">
        <f t="shared" ca="1" si="14"/>
        <v>0</v>
      </c>
      <c r="BX154" s="22">
        <f t="shared" ca="1" si="15"/>
        <v>0</v>
      </c>
      <c r="BY154" s="71">
        <f t="shared" si="16"/>
        <v>0</v>
      </c>
      <c r="BZ154" s="71">
        <f t="shared" si="17"/>
        <v>0</v>
      </c>
      <c r="CA154" s="72">
        <f t="shared" si="18"/>
        <v>0</v>
      </c>
    </row>
    <row r="155" spans="1:79" s="22" customFormat="1" ht="29.1" customHeight="1" x14ac:dyDescent="0.3">
      <c r="A155" s="109">
        <v>17</v>
      </c>
      <c r="B155" s="109" t="s">
        <v>1441</v>
      </c>
      <c r="C155" s="109"/>
      <c r="D155" s="110" t="s">
        <v>446</v>
      </c>
      <c r="E155" s="110">
        <v>45678</v>
      </c>
      <c r="F155" s="189" t="s">
        <v>459</v>
      </c>
      <c r="G155" s="169" t="s">
        <v>1056</v>
      </c>
      <c r="H155" s="135" t="s">
        <v>1068</v>
      </c>
      <c r="I155" s="135"/>
      <c r="J155" s="135"/>
      <c r="K155" s="113" t="s">
        <v>443</v>
      </c>
      <c r="L155" s="109">
        <v>0</v>
      </c>
      <c r="M155" s="114" t="s">
        <v>103</v>
      </c>
      <c r="N155" s="115" t="s">
        <v>26</v>
      </c>
      <c r="O155" s="116"/>
      <c r="P155" s="117" t="s">
        <v>470</v>
      </c>
      <c r="Q155" s="141">
        <v>45226</v>
      </c>
      <c r="R155" s="118">
        <f t="shared" si="84"/>
        <v>45233</v>
      </c>
      <c r="S155" s="114" t="s">
        <v>31</v>
      </c>
      <c r="T155" s="353"/>
      <c r="U155" s="118"/>
      <c r="V155" s="120" t="s">
        <v>3005</v>
      </c>
      <c r="W155" s="114" t="s">
        <v>1470</v>
      </c>
      <c r="X155" s="109" t="s">
        <v>778</v>
      </c>
      <c r="Y155" s="109">
        <v>0</v>
      </c>
      <c r="Z155" s="115" t="s">
        <v>26</v>
      </c>
      <c r="AA155" s="110">
        <v>45397</v>
      </c>
      <c r="AB155" s="123" t="s">
        <v>3004</v>
      </c>
      <c r="AC155" s="110">
        <v>45539</v>
      </c>
      <c r="AD155" s="110">
        <v>45539</v>
      </c>
      <c r="AE155" s="110">
        <v>45553</v>
      </c>
      <c r="AF155" s="110" t="s">
        <v>446</v>
      </c>
      <c r="AG155" s="110"/>
      <c r="AH155" s="115"/>
      <c r="AI155" s="110"/>
      <c r="AJ155" s="113"/>
      <c r="AK155" s="110"/>
      <c r="AL155" s="121"/>
      <c r="AM155" s="121"/>
      <c r="AN155" s="123" t="s">
        <v>2834</v>
      </c>
      <c r="AO155" s="121"/>
      <c r="AP155" s="121"/>
      <c r="AQ155" s="109"/>
      <c r="AR155" s="109"/>
      <c r="AS155" s="121"/>
      <c r="AT155" s="121"/>
      <c r="AU155" s="109"/>
      <c r="AV155" s="110"/>
      <c r="AW155" s="121"/>
      <c r="BJ155" s="22">
        <f t="shared" ca="1" si="23"/>
        <v>0</v>
      </c>
      <c r="BK155" s="22">
        <f t="shared" ca="1" si="2"/>
        <v>0</v>
      </c>
      <c r="BL155" s="22">
        <f t="shared" ca="1" si="3"/>
        <v>0</v>
      </c>
      <c r="BM155" s="22">
        <f t="shared" ca="1" si="4"/>
        <v>0</v>
      </c>
      <c r="BN155" s="22">
        <f t="shared" ca="1" si="5"/>
        <v>0</v>
      </c>
      <c r="BO155" s="22">
        <f t="shared" ca="1" si="6"/>
        <v>0</v>
      </c>
      <c r="BP155" s="22">
        <f t="shared" ca="1" si="7"/>
        <v>0</v>
      </c>
      <c r="BQ155" s="22">
        <f t="shared" ca="1" si="8"/>
        <v>0</v>
      </c>
      <c r="BR155" s="22">
        <f t="shared" ca="1" si="9"/>
        <v>0</v>
      </c>
      <c r="BS155" s="22">
        <f t="shared" ca="1" si="10"/>
        <v>0</v>
      </c>
      <c r="BT155" s="22">
        <f t="shared" ca="1" si="24"/>
        <v>0</v>
      </c>
      <c r="BU155" s="22">
        <f t="shared" ca="1" si="12"/>
        <v>0</v>
      </c>
      <c r="BV155" s="22">
        <f t="shared" ca="1" si="13"/>
        <v>0</v>
      </c>
      <c r="BW155" s="22">
        <f t="shared" ca="1" si="14"/>
        <v>0</v>
      </c>
      <c r="BX155" s="22">
        <f t="shared" ca="1" si="15"/>
        <v>0</v>
      </c>
      <c r="BY155" s="71">
        <f t="shared" si="16"/>
        <v>0</v>
      </c>
      <c r="BZ155" s="71">
        <f t="shared" si="17"/>
        <v>0</v>
      </c>
      <c r="CA155" s="72">
        <f t="shared" si="18"/>
        <v>0</v>
      </c>
    </row>
    <row r="156" spans="1:79" ht="29.1" customHeight="1" x14ac:dyDescent="0.3">
      <c r="A156" s="4">
        <v>17</v>
      </c>
      <c r="B156" s="4" t="s">
        <v>1441</v>
      </c>
      <c r="C156" s="4"/>
      <c r="D156" s="139" t="s">
        <v>445</v>
      </c>
      <c r="E156" s="13">
        <v>45678</v>
      </c>
      <c r="F156" s="122" t="s">
        <v>459</v>
      </c>
      <c r="G156" s="16" t="s">
        <v>1056</v>
      </c>
      <c r="H156" s="130" t="s">
        <v>1068</v>
      </c>
      <c r="I156" s="130"/>
      <c r="J156" s="130"/>
      <c r="K156" s="7">
        <v>0</v>
      </c>
      <c r="L156" s="4">
        <v>0</v>
      </c>
      <c r="M156" s="3" t="s">
        <v>103</v>
      </c>
      <c r="N156" s="45" t="s">
        <v>1055</v>
      </c>
      <c r="O156" s="76">
        <v>45245</v>
      </c>
      <c r="P156" s="78" t="s">
        <v>1267</v>
      </c>
      <c r="Q156" s="142">
        <v>45245</v>
      </c>
      <c r="R156" s="9">
        <f t="shared" ref="R156:R161" si="130">IF(AND(L156&lt;1,OR(K156&lt;1, K156="A")),Q156+14,Q156+7)</f>
        <v>45259</v>
      </c>
      <c r="S156" s="3" t="s">
        <v>30</v>
      </c>
      <c r="T156" s="310" t="s">
        <v>1531</v>
      </c>
      <c r="U156" s="261">
        <v>45253</v>
      </c>
      <c r="V156" s="208" t="s">
        <v>3602</v>
      </c>
      <c r="W156" s="3" t="s">
        <v>1470</v>
      </c>
      <c r="X156" s="5" t="s">
        <v>443</v>
      </c>
      <c r="Y156" s="332">
        <v>0</v>
      </c>
      <c r="Z156" s="45" t="s">
        <v>1055</v>
      </c>
      <c r="AA156" s="21">
        <v>45601</v>
      </c>
      <c r="AB156" s="78" t="s">
        <v>3096</v>
      </c>
      <c r="AC156" s="21">
        <v>45566</v>
      </c>
      <c r="AD156" s="21">
        <v>45566</v>
      </c>
      <c r="AE156" s="9">
        <f>IF(AND(Y156&lt;1,OR(X156&lt;1, X156="A")),AD156+14,AD156+7)</f>
        <v>45573</v>
      </c>
      <c r="AF156" s="13" t="s">
        <v>446</v>
      </c>
      <c r="AG156" s="27"/>
      <c r="AH156" s="34"/>
      <c r="AI156" s="27"/>
      <c r="AJ156" s="41"/>
      <c r="AK156" s="21"/>
      <c r="AL156" s="6"/>
      <c r="AM156" s="6"/>
      <c r="AN156" s="87" t="s">
        <v>2834</v>
      </c>
      <c r="AO156" s="6"/>
      <c r="AP156" s="6"/>
      <c r="AQ156" s="5"/>
      <c r="AR156" s="5"/>
      <c r="AS156" s="6"/>
      <c r="AT156" s="6"/>
      <c r="AU156" s="4"/>
      <c r="AV156" s="13"/>
      <c r="AW156" s="6"/>
      <c r="BJ156" s="22">
        <f t="shared" ca="1" si="23"/>
        <v>1</v>
      </c>
      <c r="BK156" s="22">
        <f t="shared" ca="1" si="2"/>
        <v>1</v>
      </c>
      <c r="BL156" s="22">
        <f t="shared" ca="1" si="3"/>
        <v>0</v>
      </c>
      <c r="BM156" s="22">
        <f t="shared" ca="1" si="4"/>
        <v>0</v>
      </c>
      <c r="BN156" s="22">
        <f t="shared" ca="1" si="5"/>
        <v>0</v>
      </c>
      <c r="BO156" s="22">
        <f t="shared" ca="1" si="6"/>
        <v>0</v>
      </c>
      <c r="BP156" s="22">
        <f t="shared" ca="1" si="7"/>
        <v>0</v>
      </c>
      <c r="BQ156" s="22">
        <f t="shared" ca="1" si="8"/>
        <v>0</v>
      </c>
      <c r="BR156" s="22">
        <f t="shared" ca="1" si="9"/>
        <v>1</v>
      </c>
      <c r="BS156" s="22">
        <f t="shared" ca="1" si="10"/>
        <v>1</v>
      </c>
      <c r="BT156" s="22">
        <f t="shared" ca="1" si="24"/>
        <v>1</v>
      </c>
      <c r="BU156" s="22">
        <f t="shared" ca="1" si="12"/>
        <v>0</v>
      </c>
      <c r="BV156" s="22">
        <f t="shared" ca="1" si="13"/>
        <v>0</v>
      </c>
      <c r="BW156" s="22">
        <f t="shared" ca="1" si="14"/>
        <v>0</v>
      </c>
      <c r="BX156" s="22">
        <f t="shared" ca="1" si="15"/>
        <v>1</v>
      </c>
      <c r="BY156" s="71">
        <f t="shared" si="16"/>
        <v>1</v>
      </c>
      <c r="BZ156" s="71">
        <f t="shared" si="17"/>
        <v>1</v>
      </c>
      <c r="CA156" s="72">
        <f t="shared" si="18"/>
        <v>1</v>
      </c>
    </row>
    <row r="157" spans="1:79" s="22" customFormat="1" ht="29.1" customHeight="1" x14ac:dyDescent="0.3">
      <c r="A157" s="109">
        <v>17</v>
      </c>
      <c r="B157" s="109" t="s">
        <v>1441</v>
      </c>
      <c r="C157" s="109"/>
      <c r="D157" s="199" t="s">
        <v>446</v>
      </c>
      <c r="E157" s="110">
        <v>45678</v>
      </c>
      <c r="F157" s="189" t="s">
        <v>1344</v>
      </c>
      <c r="G157" s="169" t="s">
        <v>1056</v>
      </c>
      <c r="H157" s="135" t="s">
        <v>1081</v>
      </c>
      <c r="I157" s="135"/>
      <c r="J157" s="135"/>
      <c r="K157" s="113" t="s">
        <v>444</v>
      </c>
      <c r="L157" s="109">
        <v>0</v>
      </c>
      <c r="M157" s="114" t="s">
        <v>400</v>
      </c>
      <c r="N157" s="115" t="s">
        <v>26</v>
      </c>
      <c r="O157" s="116"/>
      <c r="P157" s="117" t="s">
        <v>1345</v>
      </c>
      <c r="Q157" s="141">
        <v>45254</v>
      </c>
      <c r="R157" s="118">
        <f t="shared" si="130"/>
        <v>45261</v>
      </c>
      <c r="S157" s="114" t="s">
        <v>31</v>
      </c>
      <c r="T157" s="353"/>
      <c r="U157" s="118"/>
      <c r="V157" s="120"/>
      <c r="W157" s="114"/>
      <c r="X157" s="109"/>
      <c r="Y157" s="109"/>
      <c r="Z157" s="115"/>
      <c r="AA157" s="115"/>
      <c r="AB157" s="109"/>
      <c r="AC157" s="110"/>
      <c r="AD157" s="110"/>
      <c r="AE157" s="110"/>
      <c r="AF157" s="110"/>
      <c r="AG157" s="110"/>
      <c r="AH157" s="115"/>
      <c r="AI157" s="110"/>
      <c r="AJ157" s="113"/>
      <c r="AK157" s="110"/>
      <c r="AL157" s="121"/>
      <c r="AM157" s="121"/>
      <c r="AN157" s="121"/>
      <c r="AO157" s="121"/>
      <c r="AP157" s="121"/>
      <c r="AQ157" s="109"/>
      <c r="AR157" s="109"/>
      <c r="AS157" s="121"/>
      <c r="AT157" s="121"/>
      <c r="AU157" s="109"/>
      <c r="AV157" s="110"/>
      <c r="AW157" s="121"/>
      <c r="BJ157" s="22">
        <f t="shared" ca="1" si="23"/>
        <v>0</v>
      </c>
      <c r="BK157" s="22">
        <f t="shared" ca="1" si="2"/>
        <v>0</v>
      </c>
      <c r="BL157" s="22">
        <f t="shared" ca="1" si="3"/>
        <v>0</v>
      </c>
      <c r="BM157" s="22">
        <f t="shared" ca="1" si="4"/>
        <v>0</v>
      </c>
      <c r="BN157" s="22">
        <f t="shared" ca="1" si="5"/>
        <v>0</v>
      </c>
      <c r="BO157" s="22">
        <f t="shared" ca="1" si="6"/>
        <v>0</v>
      </c>
      <c r="BP157" s="22">
        <f t="shared" ca="1" si="7"/>
        <v>0</v>
      </c>
      <c r="BQ157" s="22">
        <f t="shared" ca="1" si="8"/>
        <v>0</v>
      </c>
      <c r="BR157" s="22">
        <f t="shared" ca="1" si="9"/>
        <v>0</v>
      </c>
      <c r="BS157" s="22">
        <f t="shared" ca="1" si="10"/>
        <v>0</v>
      </c>
      <c r="BT157" s="22">
        <f t="shared" ca="1" si="24"/>
        <v>0</v>
      </c>
      <c r="BU157" s="22">
        <f t="shared" ca="1" si="12"/>
        <v>0</v>
      </c>
      <c r="BV157" s="22">
        <f t="shared" ca="1" si="13"/>
        <v>0</v>
      </c>
      <c r="BW157" s="22">
        <f t="shared" ca="1" si="14"/>
        <v>0</v>
      </c>
      <c r="BX157" s="22">
        <f t="shared" ca="1" si="15"/>
        <v>0</v>
      </c>
      <c r="BY157" s="71">
        <f t="shared" si="16"/>
        <v>0</v>
      </c>
      <c r="BZ157" s="71">
        <f t="shared" si="17"/>
        <v>0</v>
      </c>
      <c r="CA157" s="72">
        <f t="shared" si="18"/>
        <v>0</v>
      </c>
    </row>
    <row r="158" spans="1:79" ht="29.1" customHeight="1" x14ac:dyDescent="0.3">
      <c r="A158" s="4">
        <v>17</v>
      </c>
      <c r="B158" s="4" t="s">
        <v>1441</v>
      </c>
      <c r="C158" s="4"/>
      <c r="D158" s="139" t="s">
        <v>445</v>
      </c>
      <c r="E158" s="13">
        <v>45678</v>
      </c>
      <c r="F158" s="122" t="s">
        <v>1344</v>
      </c>
      <c r="G158" s="16" t="s">
        <v>1056</v>
      </c>
      <c r="H158" s="130" t="s">
        <v>1081</v>
      </c>
      <c r="I158" s="130"/>
      <c r="J158" s="130"/>
      <c r="K158" s="7">
        <v>0</v>
      </c>
      <c r="L158" s="4">
        <v>0</v>
      </c>
      <c r="M158" s="3" t="s">
        <v>400</v>
      </c>
      <c r="N158" s="45" t="s">
        <v>1055</v>
      </c>
      <c r="O158" s="76"/>
      <c r="P158" s="78" t="s">
        <v>1713</v>
      </c>
      <c r="Q158" s="142">
        <v>45266</v>
      </c>
      <c r="R158" s="9">
        <f t="shared" ref="R158:R160" si="131">IF(AND(L158&lt;1,OR(K158&lt;1, K158="A")),Q158+14,Q158+7)</f>
        <v>45280</v>
      </c>
      <c r="S158" s="3" t="s">
        <v>30</v>
      </c>
      <c r="T158" s="354" t="s">
        <v>1708</v>
      </c>
      <c r="U158" s="259">
        <v>45282</v>
      </c>
      <c r="V158" s="208" t="s">
        <v>3603</v>
      </c>
      <c r="W158" s="3" t="s">
        <v>1641</v>
      </c>
      <c r="X158" s="5" t="s">
        <v>778</v>
      </c>
      <c r="Y158" s="332">
        <v>0</v>
      </c>
      <c r="Z158" s="46" t="s">
        <v>24</v>
      </c>
      <c r="AA158" s="5"/>
      <c r="AB158" s="87" t="s">
        <v>2946</v>
      </c>
      <c r="AC158" s="21">
        <v>45491</v>
      </c>
      <c r="AD158" s="21">
        <v>45491</v>
      </c>
      <c r="AE158" s="9">
        <f t="shared" ref="AE158" si="132">IF(AND(Y158&lt;1,OR(X158&lt;1, X158="A")),AD158+14,AD158+7)</f>
        <v>45505</v>
      </c>
      <c r="AF158" s="92" t="s">
        <v>446</v>
      </c>
      <c r="AG158" s="27"/>
      <c r="AH158" s="34"/>
      <c r="AI158" s="27"/>
      <c r="AJ158" s="41"/>
      <c r="AK158" s="21"/>
      <c r="AL158" s="6"/>
      <c r="AM158" s="6"/>
      <c r="AN158" s="6"/>
      <c r="AO158" s="6"/>
      <c r="AP158" s="6"/>
      <c r="AQ158" s="5"/>
      <c r="AR158" s="5"/>
      <c r="AS158" s="6"/>
      <c r="AT158" s="6"/>
      <c r="AU158" s="4"/>
      <c r="AV158" s="13"/>
      <c r="AW158" s="6"/>
      <c r="BJ158" s="22">
        <f t="shared" ca="1" si="23"/>
        <v>1</v>
      </c>
      <c r="BK158" s="22">
        <f t="shared" ca="1" si="2"/>
        <v>1</v>
      </c>
      <c r="BL158" s="22">
        <f t="shared" ca="1" si="3"/>
        <v>0</v>
      </c>
      <c r="BM158" s="22">
        <f t="shared" ca="1" si="4"/>
        <v>0</v>
      </c>
      <c r="BN158" s="22">
        <f t="shared" ca="1" si="5"/>
        <v>0</v>
      </c>
      <c r="BO158" s="22">
        <f t="shared" ca="1" si="6"/>
        <v>0</v>
      </c>
      <c r="BP158" s="22">
        <f t="shared" ca="1" si="7"/>
        <v>0</v>
      </c>
      <c r="BQ158" s="22">
        <f t="shared" ca="1" si="8"/>
        <v>0</v>
      </c>
      <c r="BR158" s="22">
        <f t="shared" ca="1" si="9"/>
        <v>1</v>
      </c>
      <c r="BS158" s="22">
        <f t="shared" ca="1" si="10"/>
        <v>1</v>
      </c>
      <c r="BT158" s="22">
        <f t="shared" ca="1" si="24"/>
        <v>1</v>
      </c>
      <c r="BU158" s="22">
        <f t="shared" ca="1" si="12"/>
        <v>0</v>
      </c>
      <c r="BV158" s="22">
        <f t="shared" ca="1" si="13"/>
        <v>1</v>
      </c>
      <c r="BW158" s="22">
        <f t="shared" ca="1" si="14"/>
        <v>0</v>
      </c>
      <c r="BX158" s="22">
        <f t="shared" ca="1" si="15"/>
        <v>0</v>
      </c>
      <c r="BY158" s="71">
        <f t="shared" si="16"/>
        <v>1</v>
      </c>
      <c r="BZ158" s="71">
        <f t="shared" si="17"/>
        <v>1</v>
      </c>
      <c r="CA158" s="72">
        <f t="shared" si="18"/>
        <v>1</v>
      </c>
    </row>
    <row r="159" spans="1:79" s="22" customFormat="1" ht="51.9" customHeight="1" x14ac:dyDescent="0.3">
      <c r="A159" s="109">
        <v>17</v>
      </c>
      <c r="B159" s="109" t="s">
        <v>1441</v>
      </c>
      <c r="C159" s="109"/>
      <c r="D159" s="110" t="s">
        <v>445</v>
      </c>
      <c r="E159" s="110">
        <v>45678</v>
      </c>
      <c r="F159" s="189" t="s">
        <v>594</v>
      </c>
      <c r="G159" s="169" t="s">
        <v>1056</v>
      </c>
      <c r="H159" s="135" t="s">
        <v>1070</v>
      </c>
      <c r="I159" s="135"/>
      <c r="J159" s="135"/>
      <c r="K159" s="113">
        <v>1</v>
      </c>
      <c r="L159" s="109">
        <v>0</v>
      </c>
      <c r="M159" s="114" t="s">
        <v>2399</v>
      </c>
      <c r="N159" s="115" t="s">
        <v>26</v>
      </c>
      <c r="O159" s="116"/>
      <c r="P159" s="117"/>
      <c r="Q159" s="141">
        <v>45177</v>
      </c>
      <c r="R159" s="118">
        <f t="shared" ref="R159" si="133">IF(AND(L159&lt;1,OR(K159&lt;1, K159="A")),Q159+14,Q159+7)</f>
        <v>45184</v>
      </c>
      <c r="S159" s="114" t="s">
        <v>31</v>
      </c>
      <c r="T159" s="340"/>
      <c r="U159" s="141"/>
      <c r="V159" s="241"/>
      <c r="W159" s="114"/>
      <c r="X159" s="109"/>
      <c r="Y159" s="109"/>
      <c r="Z159" s="115"/>
      <c r="AA159" s="110"/>
      <c r="AB159" s="123"/>
      <c r="AC159" s="110"/>
      <c r="AD159" s="110"/>
      <c r="AE159" s="118"/>
      <c r="AF159" s="110"/>
      <c r="AG159" s="110"/>
      <c r="AH159" s="115"/>
      <c r="AI159" s="110"/>
      <c r="AJ159" s="113"/>
      <c r="AK159" s="110"/>
      <c r="AL159" s="121"/>
      <c r="AM159" s="121"/>
      <c r="AN159" s="109" t="s">
        <v>2355</v>
      </c>
      <c r="AO159" s="121"/>
      <c r="AP159" s="121"/>
      <c r="AQ159" s="109"/>
      <c r="AR159" s="109"/>
      <c r="AS159" s="121"/>
      <c r="AT159" s="121"/>
      <c r="AU159" s="109"/>
      <c r="AV159" s="110"/>
      <c r="AW159" s="121"/>
      <c r="BJ159" s="22">
        <f t="shared" ca="1" si="23"/>
        <v>0</v>
      </c>
      <c r="BK159" s="22">
        <f t="shared" ca="1" si="2"/>
        <v>0</v>
      </c>
      <c r="BL159" s="22">
        <f t="shared" ca="1" si="3"/>
        <v>0</v>
      </c>
      <c r="BM159" s="22">
        <f t="shared" ca="1" si="4"/>
        <v>0</v>
      </c>
      <c r="BN159" s="22">
        <f t="shared" ca="1" si="5"/>
        <v>0</v>
      </c>
      <c r="BO159" s="22">
        <f t="shared" ca="1" si="6"/>
        <v>0</v>
      </c>
      <c r="BP159" s="22">
        <f t="shared" ca="1" si="7"/>
        <v>0</v>
      </c>
      <c r="BQ159" s="22">
        <f t="shared" ca="1" si="8"/>
        <v>0</v>
      </c>
      <c r="BR159" s="22">
        <f t="shared" ca="1" si="9"/>
        <v>0</v>
      </c>
      <c r="BS159" s="22">
        <f t="shared" ca="1" si="10"/>
        <v>0</v>
      </c>
      <c r="BT159" s="22">
        <f t="shared" ca="1" si="24"/>
        <v>0</v>
      </c>
      <c r="BU159" s="22">
        <f t="shared" ca="1" si="12"/>
        <v>0</v>
      </c>
      <c r="BV159" s="22">
        <f t="shared" ca="1" si="13"/>
        <v>0</v>
      </c>
      <c r="BW159" s="22">
        <f t="shared" ca="1" si="14"/>
        <v>0</v>
      </c>
      <c r="BX159" s="22">
        <f t="shared" ca="1" si="15"/>
        <v>0</v>
      </c>
      <c r="BY159" s="22">
        <f t="shared" si="16"/>
        <v>0</v>
      </c>
      <c r="BZ159" s="22">
        <f t="shared" si="17"/>
        <v>0</v>
      </c>
      <c r="CA159" s="22">
        <f t="shared" si="18"/>
        <v>0</v>
      </c>
    </row>
    <row r="160" spans="1:79" s="22" customFormat="1" ht="51.9" customHeight="1" x14ac:dyDescent="0.3">
      <c r="A160" s="109">
        <v>17</v>
      </c>
      <c r="B160" s="109" t="s">
        <v>1441</v>
      </c>
      <c r="C160" s="109"/>
      <c r="D160" s="110" t="s">
        <v>445</v>
      </c>
      <c r="E160" s="110">
        <v>45678</v>
      </c>
      <c r="F160" s="189" t="s">
        <v>594</v>
      </c>
      <c r="G160" s="169" t="s">
        <v>1056</v>
      </c>
      <c r="H160" s="135" t="s">
        <v>1070</v>
      </c>
      <c r="I160" s="135"/>
      <c r="J160" s="135"/>
      <c r="K160" s="113">
        <v>2</v>
      </c>
      <c r="L160" s="109">
        <v>0</v>
      </c>
      <c r="M160" s="114" t="s">
        <v>2399</v>
      </c>
      <c r="N160" s="115" t="s">
        <v>26</v>
      </c>
      <c r="O160" s="116"/>
      <c r="P160" s="117"/>
      <c r="Q160" s="141">
        <v>45212</v>
      </c>
      <c r="R160" s="118">
        <f t="shared" si="131"/>
        <v>45219</v>
      </c>
      <c r="S160" s="114" t="s">
        <v>31</v>
      </c>
      <c r="T160" s="340"/>
      <c r="U160" s="141"/>
      <c r="V160" s="241"/>
      <c r="W160" s="114"/>
      <c r="X160" s="109"/>
      <c r="Y160" s="109"/>
      <c r="Z160" s="115"/>
      <c r="AA160" s="110"/>
      <c r="AB160" s="123"/>
      <c r="AC160" s="110"/>
      <c r="AD160" s="110"/>
      <c r="AE160" s="118"/>
      <c r="AF160" s="110"/>
      <c r="AG160" s="110"/>
      <c r="AH160" s="115"/>
      <c r="AI160" s="110"/>
      <c r="AJ160" s="113"/>
      <c r="AK160" s="110"/>
      <c r="AL160" s="121"/>
      <c r="AM160" s="121"/>
      <c r="AN160" s="109" t="s">
        <v>2355</v>
      </c>
      <c r="AO160" s="121"/>
      <c r="AP160" s="121"/>
      <c r="AQ160" s="109"/>
      <c r="AR160" s="109"/>
      <c r="AS160" s="121"/>
      <c r="AT160" s="121"/>
      <c r="AU160" s="109"/>
      <c r="AV160" s="110"/>
      <c r="AW160" s="121"/>
      <c r="BJ160" s="22">
        <f t="shared" ca="1" si="23"/>
        <v>0</v>
      </c>
      <c r="BK160" s="22">
        <f t="shared" ca="1" si="2"/>
        <v>0</v>
      </c>
      <c r="BL160" s="22">
        <f t="shared" ca="1" si="3"/>
        <v>0</v>
      </c>
      <c r="BM160" s="22">
        <f t="shared" ca="1" si="4"/>
        <v>0</v>
      </c>
      <c r="BN160" s="22">
        <f t="shared" ca="1" si="5"/>
        <v>0</v>
      </c>
      <c r="BO160" s="22">
        <f t="shared" ca="1" si="6"/>
        <v>0</v>
      </c>
      <c r="BP160" s="22">
        <f t="shared" ca="1" si="7"/>
        <v>0</v>
      </c>
      <c r="BQ160" s="22">
        <f t="shared" ca="1" si="8"/>
        <v>0</v>
      </c>
      <c r="BR160" s="22">
        <f t="shared" ca="1" si="9"/>
        <v>0</v>
      </c>
      <c r="BS160" s="22">
        <f t="shared" ca="1" si="10"/>
        <v>0</v>
      </c>
      <c r="BT160" s="22">
        <f t="shared" ca="1" si="24"/>
        <v>0</v>
      </c>
      <c r="BU160" s="22">
        <f t="shared" ca="1" si="12"/>
        <v>0</v>
      </c>
      <c r="BV160" s="22">
        <f t="shared" ca="1" si="13"/>
        <v>0</v>
      </c>
      <c r="BW160" s="22">
        <f t="shared" ca="1" si="14"/>
        <v>0</v>
      </c>
      <c r="BX160" s="22">
        <f t="shared" ca="1" si="15"/>
        <v>0</v>
      </c>
      <c r="BY160" s="22">
        <f t="shared" si="16"/>
        <v>0</v>
      </c>
      <c r="BZ160" s="22">
        <f t="shared" si="17"/>
        <v>0</v>
      </c>
      <c r="CA160" s="22">
        <f t="shared" si="18"/>
        <v>0</v>
      </c>
    </row>
    <row r="161" spans="1:79" s="22" customFormat="1" ht="51.9" customHeight="1" x14ac:dyDescent="0.3">
      <c r="A161" s="109">
        <v>17</v>
      </c>
      <c r="B161" s="109" t="s">
        <v>1441</v>
      </c>
      <c r="C161" s="109"/>
      <c r="D161" s="110" t="s">
        <v>445</v>
      </c>
      <c r="E161" s="110">
        <v>45678</v>
      </c>
      <c r="F161" s="189" t="s">
        <v>594</v>
      </c>
      <c r="G161" s="169" t="s">
        <v>1056</v>
      </c>
      <c r="H161" s="135" t="s">
        <v>1070</v>
      </c>
      <c r="I161" s="135"/>
      <c r="J161" s="135"/>
      <c r="K161" s="113">
        <v>3</v>
      </c>
      <c r="L161" s="109">
        <v>0</v>
      </c>
      <c r="M161" s="114" t="s">
        <v>2399</v>
      </c>
      <c r="N161" s="115" t="s">
        <v>26</v>
      </c>
      <c r="O161" s="116"/>
      <c r="P161" s="117"/>
      <c r="Q161" s="141">
        <v>45427</v>
      </c>
      <c r="R161" s="118">
        <f t="shared" si="130"/>
        <v>45434</v>
      </c>
      <c r="S161" s="114" t="s">
        <v>31</v>
      </c>
      <c r="T161" s="340"/>
      <c r="U161" s="141"/>
      <c r="V161" s="241"/>
      <c r="W161" s="114"/>
      <c r="X161" s="109"/>
      <c r="Y161" s="109"/>
      <c r="Z161" s="115"/>
      <c r="AA161" s="110"/>
      <c r="AB161" s="123"/>
      <c r="AC161" s="110"/>
      <c r="AD161" s="110"/>
      <c r="AE161" s="118"/>
      <c r="AF161" s="110"/>
      <c r="AG161" s="110"/>
      <c r="AH161" s="115"/>
      <c r="AI161" s="110"/>
      <c r="AJ161" s="113"/>
      <c r="AK161" s="110"/>
      <c r="AL161" s="121"/>
      <c r="AM161" s="121"/>
      <c r="AN161" s="109" t="s">
        <v>2355</v>
      </c>
      <c r="AO161" s="121"/>
      <c r="AP161" s="121"/>
      <c r="AQ161" s="109"/>
      <c r="AR161" s="109"/>
      <c r="AS161" s="121"/>
      <c r="AT161" s="121"/>
      <c r="AU161" s="109"/>
      <c r="AV161" s="110"/>
      <c r="AW161" s="121"/>
      <c r="BJ161" s="22">
        <f t="shared" ca="1" si="23"/>
        <v>0</v>
      </c>
      <c r="BK161" s="22">
        <f t="shared" ca="1" si="2"/>
        <v>0</v>
      </c>
      <c r="BL161" s="22">
        <f t="shared" ca="1" si="3"/>
        <v>0</v>
      </c>
      <c r="BM161" s="22">
        <f t="shared" ca="1" si="4"/>
        <v>0</v>
      </c>
      <c r="BN161" s="22">
        <f t="shared" ca="1" si="5"/>
        <v>0</v>
      </c>
      <c r="BO161" s="22">
        <f t="shared" ca="1" si="6"/>
        <v>0</v>
      </c>
      <c r="BP161" s="22">
        <f t="shared" ca="1" si="7"/>
        <v>0</v>
      </c>
      <c r="BQ161" s="22">
        <f t="shared" ca="1" si="8"/>
        <v>0</v>
      </c>
      <c r="BR161" s="22">
        <f t="shared" ca="1" si="9"/>
        <v>0</v>
      </c>
      <c r="BS161" s="22">
        <f t="shared" ca="1" si="10"/>
        <v>0</v>
      </c>
      <c r="BT161" s="22">
        <f t="shared" ca="1" si="24"/>
        <v>0</v>
      </c>
      <c r="BU161" s="22">
        <f t="shared" ca="1" si="12"/>
        <v>0</v>
      </c>
      <c r="BV161" s="22">
        <f t="shared" ca="1" si="13"/>
        <v>0</v>
      </c>
      <c r="BW161" s="22">
        <f t="shared" ca="1" si="14"/>
        <v>0</v>
      </c>
      <c r="BX161" s="22">
        <f t="shared" ca="1" si="15"/>
        <v>0</v>
      </c>
      <c r="BY161" s="22">
        <f t="shared" si="16"/>
        <v>0</v>
      </c>
      <c r="BZ161" s="22">
        <f t="shared" si="17"/>
        <v>0</v>
      </c>
      <c r="CA161" s="22">
        <f t="shared" si="18"/>
        <v>0</v>
      </c>
    </row>
    <row r="162" spans="1:79" s="22" customFormat="1" ht="51.9" customHeight="1" x14ac:dyDescent="0.3">
      <c r="A162" s="109">
        <v>17</v>
      </c>
      <c r="B162" s="109" t="s">
        <v>1441</v>
      </c>
      <c r="C162" s="109"/>
      <c r="D162" s="110" t="s">
        <v>445</v>
      </c>
      <c r="E162" s="110">
        <v>45678</v>
      </c>
      <c r="F162" s="189" t="s">
        <v>594</v>
      </c>
      <c r="G162" s="169" t="s">
        <v>1056</v>
      </c>
      <c r="H162" s="135" t="s">
        <v>1070</v>
      </c>
      <c r="I162" s="135"/>
      <c r="J162" s="135"/>
      <c r="K162" s="113">
        <v>4</v>
      </c>
      <c r="L162" s="109">
        <v>0</v>
      </c>
      <c r="M162" s="114" t="s">
        <v>2399</v>
      </c>
      <c r="N162" s="115" t="s">
        <v>26</v>
      </c>
      <c r="O162" s="116" t="s">
        <v>2993</v>
      </c>
      <c r="P162" s="117" t="s">
        <v>2159</v>
      </c>
      <c r="Q162" s="141">
        <v>45432</v>
      </c>
      <c r="R162" s="118">
        <f t="shared" ref="R162" si="134">IF(AND(L162&lt;1,OR(K162&lt;1, K162="A")),Q162+14,Q162+7)</f>
        <v>45439</v>
      </c>
      <c r="S162" s="114" t="s">
        <v>31</v>
      </c>
      <c r="T162" s="340"/>
      <c r="U162" s="141"/>
      <c r="V162" s="241" t="s">
        <v>2397</v>
      </c>
      <c r="W162" s="114" t="s">
        <v>1479</v>
      </c>
      <c r="X162" s="109">
        <v>0</v>
      </c>
      <c r="Y162" s="109">
        <v>0</v>
      </c>
      <c r="Z162" s="115" t="s">
        <v>26</v>
      </c>
      <c r="AA162" s="110">
        <v>45337</v>
      </c>
      <c r="AB162" s="123"/>
      <c r="AC162" s="110"/>
      <c r="AD162" s="110"/>
      <c r="AE162" s="118">
        <f>IF(AND(Y162&lt;1,OR(X162&lt;1, X162="A")),AD162+14,AD162+7)</f>
        <v>14</v>
      </c>
      <c r="AF162" s="110" t="s">
        <v>445</v>
      </c>
      <c r="AG162" s="110"/>
      <c r="AH162" s="115"/>
      <c r="AI162" s="110"/>
      <c r="AJ162" s="113"/>
      <c r="AK162" s="110"/>
      <c r="AL162" s="121"/>
      <c r="AM162" s="121"/>
      <c r="AN162" s="109" t="s">
        <v>2355</v>
      </c>
      <c r="AO162" s="121"/>
      <c r="AP162" s="121"/>
      <c r="AQ162" s="109"/>
      <c r="AR162" s="109"/>
      <c r="AS162" s="121"/>
      <c r="AT162" s="121"/>
      <c r="AU162" s="109"/>
      <c r="AV162" s="110"/>
      <c r="AW162" s="121"/>
      <c r="BJ162" s="22">
        <f t="shared" ca="1" si="23"/>
        <v>0</v>
      </c>
      <c r="BK162" s="22">
        <f t="shared" ca="1" si="2"/>
        <v>0</v>
      </c>
      <c r="BL162" s="22">
        <f t="shared" ca="1" si="3"/>
        <v>0</v>
      </c>
      <c r="BM162" s="22">
        <f t="shared" ca="1" si="4"/>
        <v>0</v>
      </c>
      <c r="BN162" s="22">
        <f t="shared" ca="1" si="5"/>
        <v>0</v>
      </c>
      <c r="BO162" s="22">
        <f t="shared" ca="1" si="6"/>
        <v>0</v>
      </c>
      <c r="BP162" s="22">
        <f t="shared" ca="1" si="7"/>
        <v>0</v>
      </c>
      <c r="BQ162" s="22">
        <f t="shared" ca="1" si="8"/>
        <v>0</v>
      </c>
      <c r="BR162" s="22">
        <f t="shared" ca="1" si="9"/>
        <v>0</v>
      </c>
      <c r="BS162" s="22">
        <f t="shared" ca="1" si="10"/>
        <v>0</v>
      </c>
      <c r="BT162" s="22">
        <f t="shared" ca="1" si="24"/>
        <v>0</v>
      </c>
      <c r="BU162" s="22">
        <f t="shared" ca="1" si="12"/>
        <v>0</v>
      </c>
      <c r="BV162" s="22">
        <f t="shared" ca="1" si="13"/>
        <v>0</v>
      </c>
      <c r="BW162" s="22">
        <f t="shared" ca="1" si="14"/>
        <v>0</v>
      </c>
      <c r="BX162" s="22">
        <f t="shared" ca="1" si="15"/>
        <v>0</v>
      </c>
      <c r="BY162" s="22">
        <f t="shared" si="16"/>
        <v>0</v>
      </c>
      <c r="BZ162" s="22">
        <f t="shared" si="17"/>
        <v>0</v>
      </c>
      <c r="CA162" s="22">
        <f t="shared" si="18"/>
        <v>0</v>
      </c>
    </row>
    <row r="163" spans="1:79" ht="51.9" customHeight="1" thickBot="1" x14ac:dyDescent="0.35">
      <c r="A163" s="4">
        <v>9</v>
      </c>
      <c r="B163" s="4" t="s">
        <v>1441</v>
      </c>
      <c r="C163" s="4"/>
      <c r="D163" s="13"/>
      <c r="E163" s="13">
        <v>45618</v>
      </c>
      <c r="F163" s="5" t="s">
        <v>2841</v>
      </c>
      <c r="G163" s="16" t="s">
        <v>1056</v>
      </c>
      <c r="H163" s="130" t="s">
        <v>1084</v>
      </c>
      <c r="I163" s="130"/>
      <c r="J163" s="130"/>
      <c r="K163" s="7">
        <v>0</v>
      </c>
      <c r="L163" s="4">
        <v>0</v>
      </c>
      <c r="M163" s="3" t="s">
        <v>2840</v>
      </c>
      <c r="N163" s="47" t="s">
        <v>1337</v>
      </c>
      <c r="O163" s="76"/>
      <c r="P163" s="78"/>
      <c r="Q163" s="142"/>
      <c r="R163" s="9">
        <f t="shared" ref="R163" si="135">IF(AND(L163&lt;1,OR(K163&lt;1, K163="A")),Q163+14,Q163+7)</f>
        <v>14</v>
      </c>
      <c r="S163" s="3" t="s">
        <v>31</v>
      </c>
      <c r="T163" s="356"/>
      <c r="U163" s="142"/>
      <c r="V163" s="208" t="s">
        <v>3604</v>
      </c>
      <c r="W163" s="3" t="s">
        <v>1478</v>
      </c>
      <c r="X163" s="5"/>
      <c r="Y163" s="332"/>
      <c r="Z163" s="47" t="s">
        <v>1337</v>
      </c>
      <c r="AA163" s="13"/>
      <c r="AB163" s="87"/>
      <c r="AC163" s="21"/>
      <c r="AD163" s="21"/>
      <c r="AE163" s="9"/>
      <c r="AF163" s="13"/>
      <c r="AG163" s="27"/>
      <c r="AH163" s="34"/>
      <c r="AI163" s="27"/>
      <c r="AJ163" s="41"/>
      <c r="AK163" s="21"/>
      <c r="AL163" s="6"/>
      <c r="AM163" s="6"/>
      <c r="AN163" s="5"/>
      <c r="AO163" s="6"/>
      <c r="AP163" s="6"/>
      <c r="AQ163" s="5"/>
      <c r="AR163" s="5"/>
      <c r="AS163" s="6"/>
      <c r="AT163" s="6"/>
      <c r="AU163" s="4" t="s">
        <v>1134</v>
      </c>
      <c r="AV163" s="13">
        <v>45352</v>
      </c>
      <c r="AW163" s="6"/>
      <c r="BJ163" s="22">
        <f t="shared" ca="1" si="23"/>
        <v>1</v>
      </c>
      <c r="BK163" s="22">
        <f t="shared" ca="1" si="2"/>
        <v>1</v>
      </c>
      <c r="BL163" s="22">
        <f t="shared" ca="1" si="3"/>
        <v>1</v>
      </c>
      <c r="BM163" s="22">
        <f t="shared" ca="1" si="4"/>
        <v>1</v>
      </c>
      <c r="BN163" s="22">
        <f t="shared" ca="1" si="5"/>
        <v>0</v>
      </c>
      <c r="BO163" s="22">
        <f t="shared" ca="1" si="6"/>
        <v>0</v>
      </c>
      <c r="BP163" s="22">
        <f t="shared" ca="1" si="7"/>
        <v>0</v>
      </c>
      <c r="BQ163" s="22">
        <f t="shared" ca="1" si="8"/>
        <v>0</v>
      </c>
      <c r="BR163" s="22">
        <f t="shared" ca="1" si="9"/>
        <v>0</v>
      </c>
      <c r="BS163" s="22">
        <f t="shared" ca="1" si="10"/>
        <v>0</v>
      </c>
      <c r="BT163" s="22">
        <f t="shared" ca="1" si="24"/>
        <v>1</v>
      </c>
      <c r="BU163" s="22">
        <f t="shared" ca="1" si="12"/>
        <v>1</v>
      </c>
      <c r="BV163" s="22">
        <f t="shared" ca="1" si="13"/>
        <v>0</v>
      </c>
      <c r="BW163" s="22">
        <f t="shared" ca="1" si="14"/>
        <v>0</v>
      </c>
      <c r="BX163" s="22">
        <f t="shared" ca="1" si="15"/>
        <v>0</v>
      </c>
      <c r="BY163" s="71">
        <f t="shared" si="16"/>
        <v>1</v>
      </c>
      <c r="BZ163" s="71">
        <f t="shared" si="17"/>
        <v>1</v>
      </c>
      <c r="CA163" s="72">
        <f t="shared" si="18"/>
        <v>1</v>
      </c>
    </row>
    <row r="164" spans="1:79" s="38" customFormat="1" ht="21" customHeight="1" x14ac:dyDescent="0.4">
      <c r="A164" s="44" t="s">
        <v>2457</v>
      </c>
      <c r="B164" s="44"/>
      <c r="C164" s="44"/>
      <c r="D164" s="44"/>
      <c r="E164" s="44"/>
      <c r="F164" s="44"/>
      <c r="G164" s="44"/>
      <c r="H164" s="134"/>
      <c r="I164" s="134"/>
      <c r="J164" s="134"/>
      <c r="K164" s="44"/>
      <c r="L164" s="44"/>
      <c r="M164" s="44"/>
      <c r="N164" s="44"/>
      <c r="O164" s="44"/>
      <c r="P164" s="127"/>
      <c r="Q164" s="44"/>
      <c r="R164" s="148"/>
      <c r="S164" s="44"/>
      <c r="T164" s="44"/>
      <c r="U164" s="44"/>
      <c r="V164" s="44"/>
      <c r="W164" s="44"/>
      <c r="X164" s="44"/>
      <c r="Y164" s="44"/>
      <c r="Z164" s="44"/>
      <c r="AA164" s="44"/>
      <c r="AB164" s="44"/>
      <c r="AC164" s="36"/>
      <c r="AD164" s="36"/>
      <c r="AE164" s="36"/>
      <c r="AF164" s="36"/>
      <c r="AG164" s="36"/>
      <c r="AH164" s="36"/>
      <c r="AI164" s="36"/>
      <c r="AJ164" s="36"/>
      <c r="AK164" s="36"/>
      <c r="AL164" s="37"/>
      <c r="AM164" s="37"/>
      <c r="AN164" s="37"/>
      <c r="AO164" s="37"/>
      <c r="AP164" s="37"/>
      <c r="AQ164" s="37"/>
      <c r="AR164" s="37"/>
      <c r="AS164" s="37"/>
      <c r="AT164" s="37"/>
      <c r="AU164" s="37"/>
      <c r="AV164" s="37"/>
      <c r="AW164" s="37"/>
      <c r="BJ164" s="22">
        <f t="shared" ca="1" si="23"/>
        <v>0</v>
      </c>
      <c r="BK164" s="22">
        <f t="shared" ca="1" si="2"/>
        <v>0</v>
      </c>
      <c r="BL164" s="22">
        <f t="shared" ca="1" si="3"/>
        <v>0</v>
      </c>
      <c r="BM164" s="22">
        <f t="shared" ca="1" si="4"/>
        <v>0</v>
      </c>
      <c r="BN164" s="22">
        <f t="shared" ca="1" si="5"/>
        <v>0</v>
      </c>
      <c r="BO164" s="22">
        <f t="shared" ca="1" si="6"/>
        <v>0</v>
      </c>
      <c r="BP164" s="22">
        <f t="shared" ca="1" si="7"/>
        <v>0</v>
      </c>
      <c r="BQ164" s="22">
        <f t="shared" ca="1" si="8"/>
        <v>0</v>
      </c>
      <c r="BR164" s="22">
        <f t="shared" ca="1" si="9"/>
        <v>0</v>
      </c>
      <c r="BS164" s="22">
        <f t="shared" ca="1" si="10"/>
        <v>0</v>
      </c>
      <c r="BT164" s="22">
        <f t="shared" ca="1" si="24"/>
        <v>0</v>
      </c>
      <c r="BU164" s="22">
        <f t="shared" ca="1" si="12"/>
        <v>0</v>
      </c>
      <c r="BV164" s="22">
        <f t="shared" ca="1" si="13"/>
        <v>0</v>
      </c>
      <c r="BW164" s="22">
        <f t="shared" ca="1" si="14"/>
        <v>0</v>
      </c>
      <c r="BX164" s="22">
        <f t="shared" ca="1" si="15"/>
        <v>0</v>
      </c>
      <c r="BY164" s="71">
        <f t="shared" si="16"/>
        <v>0</v>
      </c>
      <c r="BZ164" s="71">
        <f t="shared" si="17"/>
        <v>0</v>
      </c>
      <c r="CA164" s="72">
        <f t="shared" si="18"/>
        <v>0</v>
      </c>
    </row>
    <row r="165" spans="1:79" s="22" customFormat="1" ht="39" customHeight="1" x14ac:dyDescent="0.3">
      <c r="A165" s="109">
        <v>17</v>
      </c>
      <c r="B165" s="109" t="s">
        <v>1441</v>
      </c>
      <c r="C165" s="109"/>
      <c r="D165" s="110" t="s">
        <v>446</v>
      </c>
      <c r="E165" s="110">
        <v>45678</v>
      </c>
      <c r="F165" s="189" t="s">
        <v>2754</v>
      </c>
      <c r="G165" s="112" t="s">
        <v>1080</v>
      </c>
      <c r="H165" s="135" t="s">
        <v>1073</v>
      </c>
      <c r="I165" s="135" t="s">
        <v>1040</v>
      </c>
      <c r="J165" s="135"/>
      <c r="K165" s="113" t="s">
        <v>778</v>
      </c>
      <c r="L165" s="109">
        <v>0</v>
      </c>
      <c r="M165" s="114" t="s">
        <v>463</v>
      </c>
      <c r="N165" s="115" t="s">
        <v>26</v>
      </c>
      <c r="O165" s="116"/>
      <c r="P165" s="117" t="s">
        <v>3041</v>
      </c>
      <c r="Q165" s="141">
        <v>44960</v>
      </c>
      <c r="R165" s="118">
        <f t="shared" ref="R165" si="136">IF(AND(L165&lt;1,OR(K165&lt;1, K165="A")),Q165+14,Q165+7)</f>
        <v>44974</v>
      </c>
      <c r="S165" s="114" t="s">
        <v>31</v>
      </c>
      <c r="T165" s="315"/>
      <c r="U165" s="260"/>
      <c r="V165" s="120"/>
      <c r="W165" s="114"/>
      <c r="X165" s="109"/>
      <c r="Y165" s="109"/>
      <c r="Z165" s="115"/>
      <c r="AA165" s="115"/>
      <c r="AB165" s="123"/>
      <c r="AC165" s="110"/>
      <c r="AD165" s="110"/>
      <c r="AE165" s="110"/>
      <c r="AF165" s="110"/>
      <c r="AG165" s="110"/>
      <c r="AH165" s="115"/>
      <c r="AI165" s="110"/>
      <c r="AJ165" s="113"/>
      <c r="AK165" s="110"/>
      <c r="AL165" s="121"/>
      <c r="AM165" s="121"/>
      <c r="AN165" s="109" t="s">
        <v>2355</v>
      </c>
      <c r="AO165" s="121"/>
      <c r="AP165" s="121"/>
      <c r="AQ165" s="206"/>
      <c r="AR165" s="110"/>
      <c r="AS165" s="121"/>
      <c r="AT165" s="121"/>
      <c r="AU165" s="109"/>
      <c r="AV165" s="110"/>
      <c r="AW165" s="121"/>
      <c r="BJ165" s="22">
        <f t="shared" ca="1" si="23"/>
        <v>0</v>
      </c>
      <c r="BK165" s="22">
        <f t="shared" ca="1" si="2"/>
        <v>0</v>
      </c>
      <c r="BL165" s="22">
        <f t="shared" ca="1" si="3"/>
        <v>0</v>
      </c>
      <c r="BM165" s="22">
        <f t="shared" ca="1" si="4"/>
        <v>0</v>
      </c>
      <c r="BN165" s="22">
        <f t="shared" ca="1" si="5"/>
        <v>0</v>
      </c>
      <c r="BO165" s="22">
        <f t="shared" ca="1" si="6"/>
        <v>0</v>
      </c>
      <c r="BP165" s="22">
        <f t="shared" ca="1" si="7"/>
        <v>0</v>
      </c>
      <c r="BQ165" s="22">
        <f t="shared" ca="1" si="8"/>
        <v>0</v>
      </c>
      <c r="BR165" s="22">
        <f t="shared" ca="1" si="9"/>
        <v>0</v>
      </c>
      <c r="BS165" s="22">
        <f t="shared" ca="1" si="10"/>
        <v>0</v>
      </c>
      <c r="BT165" s="22">
        <f t="shared" ca="1" si="24"/>
        <v>0</v>
      </c>
      <c r="BU165" s="22">
        <f t="shared" ca="1" si="12"/>
        <v>0</v>
      </c>
      <c r="BV165" s="22">
        <f t="shared" ca="1" si="13"/>
        <v>0</v>
      </c>
      <c r="BW165" s="22">
        <f t="shared" ca="1" si="14"/>
        <v>0</v>
      </c>
      <c r="BX165" s="22">
        <f t="shared" ca="1" si="15"/>
        <v>0</v>
      </c>
      <c r="BY165" s="71">
        <f t="shared" si="16"/>
        <v>0</v>
      </c>
      <c r="BZ165" s="71">
        <f t="shared" si="17"/>
        <v>0</v>
      </c>
      <c r="CA165" s="72">
        <f t="shared" si="18"/>
        <v>0</v>
      </c>
    </row>
    <row r="166" spans="1:79" s="22" customFormat="1" ht="39" customHeight="1" x14ac:dyDescent="0.3">
      <c r="A166" s="109">
        <v>17</v>
      </c>
      <c r="B166" s="109" t="s">
        <v>1441</v>
      </c>
      <c r="C166" s="109"/>
      <c r="D166" s="110" t="s">
        <v>446</v>
      </c>
      <c r="E166" s="110">
        <v>45678</v>
      </c>
      <c r="F166" s="189" t="s">
        <v>2754</v>
      </c>
      <c r="G166" s="112" t="s">
        <v>1080</v>
      </c>
      <c r="H166" s="135" t="s">
        <v>1073</v>
      </c>
      <c r="I166" s="135" t="s">
        <v>1040</v>
      </c>
      <c r="J166" s="135"/>
      <c r="K166" s="113" t="s">
        <v>443</v>
      </c>
      <c r="L166" s="109">
        <v>0</v>
      </c>
      <c r="M166" s="114" t="s">
        <v>463</v>
      </c>
      <c r="N166" s="115" t="s">
        <v>26</v>
      </c>
      <c r="O166" s="116"/>
      <c r="P166" s="117" t="s">
        <v>2161</v>
      </c>
      <c r="Q166" s="141">
        <v>45016</v>
      </c>
      <c r="R166" s="118">
        <f t="shared" ref="R166" si="137">IF(AND(L166&lt;1,OR(K166&lt;1, K166="A")),Q166+14,Q166+7)</f>
        <v>45023</v>
      </c>
      <c r="S166" s="114" t="s">
        <v>31</v>
      </c>
      <c r="T166" s="315"/>
      <c r="U166" s="260"/>
      <c r="V166" s="120"/>
      <c r="W166" s="114"/>
      <c r="X166" s="109"/>
      <c r="Y166" s="109"/>
      <c r="Z166" s="115"/>
      <c r="AA166" s="115"/>
      <c r="AB166" s="123"/>
      <c r="AC166" s="110"/>
      <c r="AD166" s="110"/>
      <c r="AE166" s="110"/>
      <c r="AF166" s="110"/>
      <c r="AG166" s="110"/>
      <c r="AH166" s="115"/>
      <c r="AI166" s="110"/>
      <c r="AJ166" s="113"/>
      <c r="AK166" s="110"/>
      <c r="AL166" s="121"/>
      <c r="AM166" s="121"/>
      <c r="AN166" s="109" t="s">
        <v>2355</v>
      </c>
      <c r="AO166" s="121"/>
      <c r="AP166" s="121"/>
      <c r="AQ166" s="206"/>
      <c r="AR166" s="110"/>
      <c r="AS166" s="121"/>
      <c r="AT166" s="121"/>
      <c r="AU166" s="109"/>
      <c r="AV166" s="110"/>
      <c r="AW166" s="121"/>
      <c r="BJ166" s="22">
        <f t="shared" ca="1" si="23"/>
        <v>0</v>
      </c>
      <c r="BK166" s="22">
        <f t="shared" ca="1" si="2"/>
        <v>0</v>
      </c>
      <c r="BL166" s="22">
        <f t="shared" ca="1" si="3"/>
        <v>0</v>
      </c>
      <c r="BM166" s="22">
        <f t="shared" ca="1" si="4"/>
        <v>0</v>
      </c>
      <c r="BN166" s="22">
        <f t="shared" ca="1" si="5"/>
        <v>0</v>
      </c>
      <c r="BO166" s="22">
        <f t="shared" ca="1" si="6"/>
        <v>0</v>
      </c>
      <c r="BP166" s="22">
        <f t="shared" ca="1" si="7"/>
        <v>0</v>
      </c>
      <c r="BQ166" s="22">
        <f t="shared" ca="1" si="8"/>
        <v>0</v>
      </c>
      <c r="BR166" s="22">
        <f t="shared" ca="1" si="9"/>
        <v>0</v>
      </c>
      <c r="BS166" s="22">
        <f t="shared" ca="1" si="10"/>
        <v>0</v>
      </c>
      <c r="BT166" s="22">
        <f t="shared" ca="1" si="24"/>
        <v>0</v>
      </c>
      <c r="BU166" s="22">
        <f t="shared" ca="1" si="12"/>
        <v>0</v>
      </c>
      <c r="BV166" s="22">
        <f t="shared" ca="1" si="13"/>
        <v>0</v>
      </c>
      <c r="BW166" s="22">
        <f t="shared" ca="1" si="14"/>
        <v>0</v>
      </c>
      <c r="BX166" s="22">
        <f t="shared" ca="1" si="15"/>
        <v>0</v>
      </c>
      <c r="BY166" s="71">
        <f t="shared" si="16"/>
        <v>0</v>
      </c>
      <c r="BZ166" s="71">
        <f t="shared" si="17"/>
        <v>0</v>
      </c>
      <c r="CA166" s="72">
        <f t="shared" si="18"/>
        <v>0</v>
      </c>
    </row>
    <row r="167" spans="1:79" s="22" customFormat="1" ht="39" customHeight="1" x14ac:dyDescent="0.3">
      <c r="A167" s="109">
        <v>17</v>
      </c>
      <c r="B167" s="109" t="s">
        <v>1441</v>
      </c>
      <c r="C167" s="109"/>
      <c r="D167" s="110" t="s">
        <v>445</v>
      </c>
      <c r="E167" s="110">
        <v>45678</v>
      </c>
      <c r="F167" s="189" t="s">
        <v>2754</v>
      </c>
      <c r="G167" s="112" t="s">
        <v>1080</v>
      </c>
      <c r="H167" s="135" t="s">
        <v>1073</v>
      </c>
      <c r="I167" s="135" t="s">
        <v>1040</v>
      </c>
      <c r="J167" s="135"/>
      <c r="K167" s="113">
        <v>0</v>
      </c>
      <c r="L167" s="109">
        <v>0</v>
      </c>
      <c r="M167" s="114" t="s">
        <v>463</v>
      </c>
      <c r="N167" s="115" t="s">
        <v>26</v>
      </c>
      <c r="O167" s="116"/>
      <c r="P167" s="117" t="s">
        <v>732</v>
      </c>
      <c r="Q167" s="141">
        <v>45132</v>
      </c>
      <c r="R167" s="118">
        <f t="shared" ref="R167" si="138">IF(AND(L167&lt;1,OR(K167&lt;1, K167="A")),Q167+14,Q167+7)</f>
        <v>45146</v>
      </c>
      <c r="S167" s="114" t="s">
        <v>31</v>
      </c>
      <c r="T167" s="315"/>
      <c r="U167" s="260"/>
      <c r="V167" s="120"/>
      <c r="W167" s="114"/>
      <c r="X167" s="109"/>
      <c r="Y167" s="109"/>
      <c r="Z167" s="115"/>
      <c r="AA167" s="115"/>
      <c r="AB167" s="123"/>
      <c r="AC167" s="110"/>
      <c r="AD167" s="110"/>
      <c r="AE167" s="110"/>
      <c r="AF167" s="110"/>
      <c r="AG167" s="110"/>
      <c r="AH167" s="115"/>
      <c r="AI167" s="110"/>
      <c r="AJ167" s="113"/>
      <c r="AK167" s="110"/>
      <c r="AL167" s="121"/>
      <c r="AM167" s="121"/>
      <c r="AN167" s="109" t="s">
        <v>2355</v>
      </c>
      <c r="AO167" s="121"/>
      <c r="AP167" s="121"/>
      <c r="AQ167" s="206" t="s">
        <v>1907</v>
      </c>
      <c r="AR167" s="110">
        <v>45133</v>
      </c>
      <c r="AS167" s="121"/>
      <c r="AT167" s="121"/>
      <c r="AU167" s="109"/>
      <c r="AV167" s="110"/>
      <c r="AW167" s="121"/>
      <c r="BJ167" s="22">
        <f t="shared" ca="1" si="23"/>
        <v>0</v>
      </c>
      <c r="BK167" s="22">
        <f t="shared" ca="1" si="2"/>
        <v>0</v>
      </c>
      <c r="BL167" s="22">
        <f t="shared" ca="1" si="3"/>
        <v>0</v>
      </c>
      <c r="BM167" s="22">
        <f t="shared" ca="1" si="4"/>
        <v>0</v>
      </c>
      <c r="BN167" s="22">
        <f t="shared" ca="1" si="5"/>
        <v>0</v>
      </c>
      <c r="BO167" s="22">
        <f t="shared" ca="1" si="6"/>
        <v>0</v>
      </c>
      <c r="BP167" s="22">
        <f t="shared" ca="1" si="7"/>
        <v>0</v>
      </c>
      <c r="BQ167" s="22">
        <f t="shared" ca="1" si="8"/>
        <v>0</v>
      </c>
      <c r="BR167" s="22">
        <f t="shared" ca="1" si="9"/>
        <v>0</v>
      </c>
      <c r="BS167" s="22">
        <f t="shared" ca="1" si="10"/>
        <v>0</v>
      </c>
      <c r="BT167" s="22">
        <f t="shared" ca="1" si="24"/>
        <v>0</v>
      </c>
      <c r="BU167" s="22">
        <f t="shared" ca="1" si="12"/>
        <v>0</v>
      </c>
      <c r="BV167" s="22">
        <f t="shared" ca="1" si="13"/>
        <v>0</v>
      </c>
      <c r="BW167" s="22">
        <f t="shared" ca="1" si="14"/>
        <v>0</v>
      </c>
      <c r="BX167" s="22">
        <f t="shared" ca="1" si="15"/>
        <v>0</v>
      </c>
      <c r="BY167" s="71">
        <f t="shared" si="16"/>
        <v>0</v>
      </c>
      <c r="BZ167" s="71">
        <f t="shared" si="17"/>
        <v>0</v>
      </c>
      <c r="CA167" s="72">
        <f t="shared" si="18"/>
        <v>0</v>
      </c>
    </row>
    <row r="168" spans="1:79" s="22" customFormat="1" ht="39" customHeight="1" x14ac:dyDescent="0.3">
      <c r="A168" s="109">
        <v>17</v>
      </c>
      <c r="B168" s="109" t="s">
        <v>1441</v>
      </c>
      <c r="C168" s="109"/>
      <c r="D168" s="110" t="s">
        <v>445</v>
      </c>
      <c r="E168" s="110">
        <v>45678</v>
      </c>
      <c r="F168" s="189" t="s">
        <v>2754</v>
      </c>
      <c r="G168" s="112" t="s">
        <v>1080</v>
      </c>
      <c r="H168" s="135" t="s">
        <v>1073</v>
      </c>
      <c r="I168" s="135" t="s">
        <v>1040</v>
      </c>
      <c r="J168" s="135"/>
      <c r="K168" s="113">
        <v>0</v>
      </c>
      <c r="L168" s="109">
        <v>1</v>
      </c>
      <c r="M168" s="114" t="s">
        <v>463</v>
      </c>
      <c r="N168" s="115" t="s">
        <v>26</v>
      </c>
      <c r="O168" s="116"/>
      <c r="P168" s="117" t="s">
        <v>573</v>
      </c>
      <c r="Q168" s="141">
        <v>45215</v>
      </c>
      <c r="R168" s="118">
        <f t="shared" ref="R168" si="139">IF(AND(L168&lt;1,OR(K168&lt;1, K168="A")),Q168+14,Q168+7)</f>
        <v>45222</v>
      </c>
      <c r="S168" s="114" t="s">
        <v>30</v>
      </c>
      <c r="T168" s="315" t="s">
        <v>1532</v>
      </c>
      <c r="U168" s="260">
        <v>45219</v>
      </c>
      <c r="V168" s="120"/>
      <c r="W168" s="114"/>
      <c r="X168" s="109"/>
      <c r="Y168" s="109"/>
      <c r="Z168" s="115"/>
      <c r="AA168" s="115"/>
      <c r="AB168" s="123"/>
      <c r="AC168" s="110"/>
      <c r="AD168" s="110"/>
      <c r="AE168" s="110"/>
      <c r="AF168" s="110"/>
      <c r="AG168" s="110"/>
      <c r="AH168" s="115"/>
      <c r="AI168" s="110"/>
      <c r="AJ168" s="113"/>
      <c r="AK168" s="110"/>
      <c r="AL168" s="121"/>
      <c r="AM168" s="121"/>
      <c r="AN168" s="109" t="s">
        <v>2355</v>
      </c>
      <c r="AO168" s="121"/>
      <c r="AP168" s="121"/>
      <c r="AQ168" s="206" t="s">
        <v>1907</v>
      </c>
      <c r="AR168" s="110">
        <v>45225</v>
      </c>
      <c r="AS168" s="121"/>
      <c r="AT168" s="121"/>
      <c r="AU168" s="109"/>
      <c r="AV168" s="110"/>
      <c r="AW168" s="121"/>
      <c r="BJ168" s="22">
        <f t="shared" ca="1" si="23"/>
        <v>0</v>
      </c>
      <c r="BK168" s="22">
        <f t="shared" ca="1" si="2"/>
        <v>0</v>
      </c>
      <c r="BL168" s="22">
        <f t="shared" ca="1" si="3"/>
        <v>0</v>
      </c>
      <c r="BM168" s="22">
        <f t="shared" ca="1" si="4"/>
        <v>0</v>
      </c>
      <c r="BN168" s="22">
        <f t="shared" ca="1" si="5"/>
        <v>0</v>
      </c>
      <c r="BO168" s="22">
        <f t="shared" ca="1" si="6"/>
        <v>0</v>
      </c>
      <c r="BP168" s="22">
        <f t="shared" ca="1" si="7"/>
        <v>0</v>
      </c>
      <c r="BQ168" s="22">
        <f t="shared" ca="1" si="8"/>
        <v>0</v>
      </c>
      <c r="BR168" s="22">
        <f t="shared" ca="1" si="9"/>
        <v>0</v>
      </c>
      <c r="BS168" s="22">
        <f t="shared" ca="1" si="10"/>
        <v>0</v>
      </c>
      <c r="BT168" s="22">
        <f t="shared" ca="1" si="24"/>
        <v>0</v>
      </c>
      <c r="BU168" s="22">
        <f t="shared" ca="1" si="12"/>
        <v>0</v>
      </c>
      <c r="BV168" s="22">
        <f t="shared" ca="1" si="13"/>
        <v>0</v>
      </c>
      <c r="BW168" s="22">
        <f t="shared" ca="1" si="14"/>
        <v>0</v>
      </c>
      <c r="BX168" s="22">
        <f t="shared" ca="1" si="15"/>
        <v>0</v>
      </c>
      <c r="BY168" s="71">
        <f t="shared" si="16"/>
        <v>0</v>
      </c>
      <c r="BZ168" s="71">
        <f t="shared" si="17"/>
        <v>0</v>
      </c>
      <c r="CA168" s="72">
        <f t="shared" si="18"/>
        <v>0</v>
      </c>
    </row>
    <row r="169" spans="1:79" ht="65.099999999999994" customHeight="1" x14ac:dyDescent="0.3">
      <c r="A169" s="4">
        <v>17</v>
      </c>
      <c r="B169" s="4" t="s">
        <v>1441</v>
      </c>
      <c r="C169" s="4"/>
      <c r="D169" s="139" t="s">
        <v>445</v>
      </c>
      <c r="E169" s="13">
        <v>45678</v>
      </c>
      <c r="F169" s="122" t="s">
        <v>2754</v>
      </c>
      <c r="G169" s="17" t="s">
        <v>1080</v>
      </c>
      <c r="H169" s="130" t="s">
        <v>1073</v>
      </c>
      <c r="I169" s="130" t="s">
        <v>1040</v>
      </c>
      <c r="J169" s="130"/>
      <c r="K169" s="7">
        <v>0</v>
      </c>
      <c r="L169" s="4">
        <v>2</v>
      </c>
      <c r="M169" s="3" t="s">
        <v>463</v>
      </c>
      <c r="N169" s="45" t="s">
        <v>1055</v>
      </c>
      <c r="O169" s="76"/>
      <c r="P169" s="78" t="s">
        <v>1309</v>
      </c>
      <c r="Q169" s="142">
        <v>45250</v>
      </c>
      <c r="R169" s="9">
        <f t="shared" ref="R169:R181" si="140">IF(AND(L169&lt;1,OR(K169&lt;1, K169="A")),Q169+14,Q169+7)</f>
        <v>45257</v>
      </c>
      <c r="S169" s="3" t="s">
        <v>30</v>
      </c>
      <c r="T169" s="310" t="s">
        <v>1531</v>
      </c>
      <c r="U169" s="261">
        <v>45253</v>
      </c>
      <c r="V169" s="209" t="s">
        <v>3605</v>
      </c>
      <c r="W169" s="3" t="s">
        <v>581</v>
      </c>
      <c r="X169" s="5" t="s">
        <v>444</v>
      </c>
      <c r="Y169" s="332">
        <v>0</v>
      </c>
      <c r="Z169" s="45" t="s">
        <v>1055</v>
      </c>
      <c r="AA169" s="13">
        <v>45407</v>
      </c>
      <c r="AB169" s="87" t="s">
        <v>583</v>
      </c>
      <c r="AC169" s="21">
        <v>45210</v>
      </c>
      <c r="AD169" s="21">
        <v>45272</v>
      </c>
      <c r="AE169" s="9">
        <f t="shared" ref="AE169:AE178" si="141">IF(AND(Y169&lt;1,OR(X169&lt;1, X169="A")),AD169+14,AD169+7)</f>
        <v>45279</v>
      </c>
      <c r="AF169" s="13" t="s">
        <v>446</v>
      </c>
      <c r="AG169" s="27"/>
      <c r="AH169" s="34"/>
      <c r="AI169" s="27"/>
      <c r="AJ169" s="41"/>
      <c r="AK169" s="21"/>
      <c r="AL169" s="6"/>
      <c r="AM169" s="6"/>
      <c r="AN169" s="5" t="s">
        <v>3803</v>
      </c>
      <c r="AO169" s="5" t="s">
        <v>3804</v>
      </c>
      <c r="AP169" s="21">
        <v>45735</v>
      </c>
      <c r="AQ169" s="207"/>
      <c r="AR169" s="21"/>
      <c r="AS169" s="6"/>
      <c r="AT169" s="6"/>
      <c r="AU169" s="4"/>
      <c r="AV169" s="13"/>
      <c r="AW169" s="207" t="s">
        <v>3809</v>
      </c>
      <c r="BJ169" s="22">
        <f t="shared" ca="1" si="23"/>
        <v>1</v>
      </c>
      <c r="BK169" s="22">
        <f t="shared" ca="1" si="2"/>
        <v>1</v>
      </c>
      <c r="BL169" s="22">
        <f t="shared" ca="1" si="3"/>
        <v>0</v>
      </c>
      <c r="BM169" s="22">
        <f t="shared" ca="1" si="4"/>
        <v>0</v>
      </c>
      <c r="BN169" s="22">
        <f t="shared" ca="1" si="5"/>
        <v>0</v>
      </c>
      <c r="BO169" s="22">
        <f t="shared" ca="1" si="6"/>
        <v>0</v>
      </c>
      <c r="BP169" s="22">
        <f t="shared" ca="1" si="7"/>
        <v>0</v>
      </c>
      <c r="BQ169" s="22">
        <f t="shared" ca="1" si="8"/>
        <v>0</v>
      </c>
      <c r="BR169" s="22">
        <f t="shared" ca="1" si="9"/>
        <v>1</v>
      </c>
      <c r="BS169" s="22">
        <f t="shared" ca="1" si="10"/>
        <v>1</v>
      </c>
      <c r="BT169" s="22">
        <f t="shared" ca="1" si="24"/>
        <v>1</v>
      </c>
      <c r="BU169" s="22">
        <f t="shared" ca="1" si="12"/>
        <v>0</v>
      </c>
      <c r="BV169" s="22">
        <f t="shared" ca="1" si="13"/>
        <v>0</v>
      </c>
      <c r="BW169" s="22">
        <f t="shared" ca="1" si="14"/>
        <v>0</v>
      </c>
      <c r="BX169" s="22">
        <f t="shared" ca="1" si="15"/>
        <v>1</v>
      </c>
      <c r="BY169" s="71">
        <f t="shared" si="16"/>
        <v>1</v>
      </c>
      <c r="BZ169" s="71">
        <f t="shared" si="17"/>
        <v>1</v>
      </c>
      <c r="CA169" s="72">
        <f t="shared" si="18"/>
        <v>1</v>
      </c>
    </row>
    <row r="170" spans="1:79" s="22" customFormat="1" ht="65.099999999999994" customHeight="1" x14ac:dyDescent="0.3">
      <c r="A170" s="109">
        <v>17</v>
      </c>
      <c r="B170" s="109" t="s">
        <v>1441</v>
      </c>
      <c r="C170" s="109"/>
      <c r="D170" s="110" t="s">
        <v>446</v>
      </c>
      <c r="E170" s="110">
        <v>45678</v>
      </c>
      <c r="F170" s="189" t="s">
        <v>1709</v>
      </c>
      <c r="G170" s="112" t="s">
        <v>1080</v>
      </c>
      <c r="H170" s="135" t="s">
        <v>1073</v>
      </c>
      <c r="I170" s="135" t="s">
        <v>1057</v>
      </c>
      <c r="J170" s="135"/>
      <c r="K170" s="113" t="s">
        <v>778</v>
      </c>
      <c r="L170" s="109">
        <v>0</v>
      </c>
      <c r="M170" s="114" t="s">
        <v>464</v>
      </c>
      <c r="N170" s="115" t="s">
        <v>26</v>
      </c>
      <c r="O170" s="116"/>
      <c r="P170" s="117" t="s">
        <v>2158</v>
      </c>
      <c r="Q170" s="141">
        <v>45016</v>
      </c>
      <c r="R170" s="118">
        <f t="shared" ref="R170" si="142">IF(AND(L170&lt;1,OR(K170&lt;1, K170="A")),Q170+14,Q170+7)</f>
        <v>45030</v>
      </c>
      <c r="S170" s="114" t="s">
        <v>31</v>
      </c>
      <c r="T170" s="315"/>
      <c r="U170" s="260"/>
      <c r="V170" s="201"/>
      <c r="W170" s="114"/>
      <c r="X170" s="109"/>
      <c r="Y170" s="109"/>
      <c r="Z170" s="115"/>
      <c r="AA170" s="110"/>
      <c r="AB170" s="123"/>
      <c r="AC170" s="110"/>
      <c r="AD170" s="110"/>
      <c r="AE170" s="118"/>
      <c r="AF170" s="110"/>
      <c r="AG170" s="110"/>
      <c r="AH170" s="115"/>
      <c r="AI170" s="110"/>
      <c r="AJ170" s="113"/>
      <c r="AK170" s="110"/>
      <c r="AL170" s="121"/>
      <c r="AM170" s="121"/>
      <c r="AN170" s="109" t="s">
        <v>2355</v>
      </c>
      <c r="AO170" s="121"/>
      <c r="AP170" s="121"/>
      <c r="AQ170" s="206"/>
      <c r="AR170" s="110"/>
      <c r="AS170" s="121"/>
      <c r="AT170" s="121"/>
      <c r="AU170" s="109"/>
      <c r="AV170" s="110"/>
      <c r="AW170" s="121"/>
      <c r="BJ170" s="22">
        <f t="shared" ca="1" si="23"/>
        <v>0</v>
      </c>
      <c r="BK170" s="22">
        <f t="shared" ca="1" si="2"/>
        <v>0</v>
      </c>
      <c r="BL170" s="22">
        <f t="shared" ca="1" si="3"/>
        <v>0</v>
      </c>
      <c r="BM170" s="22">
        <f t="shared" ca="1" si="4"/>
        <v>0</v>
      </c>
      <c r="BN170" s="22">
        <f t="shared" ca="1" si="5"/>
        <v>0</v>
      </c>
      <c r="BO170" s="22">
        <f t="shared" ca="1" si="6"/>
        <v>0</v>
      </c>
      <c r="BP170" s="22">
        <f t="shared" ca="1" si="7"/>
        <v>0</v>
      </c>
      <c r="BQ170" s="22">
        <f t="shared" ca="1" si="8"/>
        <v>0</v>
      </c>
      <c r="BR170" s="22">
        <f t="shared" ca="1" si="9"/>
        <v>0</v>
      </c>
      <c r="BS170" s="22">
        <f t="shared" ca="1" si="10"/>
        <v>0</v>
      </c>
      <c r="BT170" s="22">
        <f t="shared" ca="1" si="24"/>
        <v>0</v>
      </c>
      <c r="BU170" s="22">
        <f t="shared" ca="1" si="12"/>
        <v>0</v>
      </c>
      <c r="BV170" s="22">
        <f t="shared" ca="1" si="13"/>
        <v>0</v>
      </c>
      <c r="BW170" s="22">
        <f t="shared" ca="1" si="14"/>
        <v>0</v>
      </c>
      <c r="BX170" s="22">
        <f t="shared" ca="1" si="15"/>
        <v>0</v>
      </c>
      <c r="BY170" s="22">
        <f t="shared" si="16"/>
        <v>0</v>
      </c>
      <c r="BZ170" s="22">
        <f t="shared" si="17"/>
        <v>0</v>
      </c>
      <c r="CA170" s="22">
        <f t="shared" si="18"/>
        <v>0</v>
      </c>
    </row>
    <row r="171" spans="1:79" s="22" customFormat="1" ht="65.099999999999994" customHeight="1" x14ac:dyDescent="0.3">
      <c r="A171" s="109">
        <v>17</v>
      </c>
      <c r="B171" s="109" t="s">
        <v>1441</v>
      </c>
      <c r="C171" s="109"/>
      <c r="D171" s="110" t="s">
        <v>446</v>
      </c>
      <c r="E171" s="110">
        <v>45678</v>
      </c>
      <c r="F171" s="189" t="s">
        <v>1709</v>
      </c>
      <c r="G171" s="112" t="s">
        <v>1080</v>
      </c>
      <c r="H171" s="135" t="s">
        <v>1073</v>
      </c>
      <c r="I171" s="135" t="s">
        <v>1057</v>
      </c>
      <c r="J171" s="135"/>
      <c r="K171" s="113" t="s">
        <v>443</v>
      </c>
      <c r="L171" s="109">
        <v>0</v>
      </c>
      <c r="M171" s="114" t="s">
        <v>464</v>
      </c>
      <c r="N171" s="115" t="s">
        <v>26</v>
      </c>
      <c r="O171" s="116"/>
      <c r="P171" s="117" t="s">
        <v>565</v>
      </c>
      <c r="Q171" s="141">
        <v>45079</v>
      </c>
      <c r="R171" s="118">
        <f t="shared" si="140"/>
        <v>45086</v>
      </c>
      <c r="S171" s="114" t="s">
        <v>31</v>
      </c>
      <c r="T171" s="315"/>
      <c r="U171" s="260"/>
      <c r="V171" s="201"/>
      <c r="W171" s="114"/>
      <c r="X171" s="109"/>
      <c r="Y171" s="109"/>
      <c r="Z171" s="115"/>
      <c r="AA171" s="110"/>
      <c r="AB171" s="123"/>
      <c r="AC171" s="110"/>
      <c r="AD171" s="110"/>
      <c r="AE171" s="118"/>
      <c r="AF171" s="110"/>
      <c r="AG171" s="110"/>
      <c r="AH171" s="115"/>
      <c r="AI171" s="110"/>
      <c r="AJ171" s="113"/>
      <c r="AK171" s="110"/>
      <c r="AL171" s="121"/>
      <c r="AM171" s="121"/>
      <c r="AN171" s="109" t="s">
        <v>2355</v>
      </c>
      <c r="AO171" s="121"/>
      <c r="AP171" s="121"/>
      <c r="AQ171" s="206"/>
      <c r="AR171" s="110"/>
      <c r="AS171" s="121"/>
      <c r="AT171" s="121"/>
      <c r="AU171" s="109"/>
      <c r="AV171" s="110"/>
      <c r="AW171" s="121"/>
      <c r="BJ171" s="22">
        <f t="shared" ca="1" si="23"/>
        <v>0</v>
      </c>
      <c r="BK171" s="22">
        <f t="shared" ca="1" si="2"/>
        <v>0</v>
      </c>
      <c r="BL171" s="22">
        <f t="shared" ca="1" si="3"/>
        <v>0</v>
      </c>
      <c r="BM171" s="22">
        <f t="shared" ca="1" si="4"/>
        <v>0</v>
      </c>
      <c r="BN171" s="22">
        <f t="shared" ca="1" si="5"/>
        <v>0</v>
      </c>
      <c r="BO171" s="22">
        <f t="shared" ca="1" si="6"/>
        <v>0</v>
      </c>
      <c r="BP171" s="22">
        <f t="shared" ca="1" si="7"/>
        <v>0</v>
      </c>
      <c r="BQ171" s="22">
        <f t="shared" ca="1" si="8"/>
        <v>0</v>
      </c>
      <c r="BR171" s="22">
        <f t="shared" ca="1" si="9"/>
        <v>0</v>
      </c>
      <c r="BS171" s="22">
        <f t="shared" ca="1" si="10"/>
        <v>0</v>
      </c>
      <c r="BT171" s="22">
        <f t="shared" ca="1" si="24"/>
        <v>0</v>
      </c>
      <c r="BU171" s="22">
        <f t="shared" ca="1" si="12"/>
        <v>0</v>
      </c>
      <c r="BV171" s="22">
        <f t="shared" ca="1" si="13"/>
        <v>0</v>
      </c>
      <c r="BW171" s="22">
        <f t="shared" ca="1" si="14"/>
        <v>0</v>
      </c>
      <c r="BX171" s="22">
        <f t="shared" ca="1" si="15"/>
        <v>0</v>
      </c>
      <c r="BY171" s="22">
        <f t="shared" si="16"/>
        <v>0</v>
      </c>
      <c r="BZ171" s="22">
        <f t="shared" si="17"/>
        <v>0</v>
      </c>
      <c r="CA171" s="22">
        <f t="shared" si="18"/>
        <v>0</v>
      </c>
    </row>
    <row r="172" spans="1:79" s="22" customFormat="1" ht="65.099999999999994" customHeight="1" x14ac:dyDescent="0.3">
      <c r="A172" s="109">
        <v>17</v>
      </c>
      <c r="B172" s="109" t="s">
        <v>1441</v>
      </c>
      <c r="C172" s="109"/>
      <c r="D172" s="110" t="s">
        <v>445</v>
      </c>
      <c r="E172" s="110">
        <v>45678</v>
      </c>
      <c r="F172" s="189" t="s">
        <v>1709</v>
      </c>
      <c r="G172" s="112" t="s">
        <v>1080</v>
      </c>
      <c r="H172" s="135" t="s">
        <v>1073</v>
      </c>
      <c r="I172" s="135" t="s">
        <v>1057</v>
      </c>
      <c r="J172" s="135"/>
      <c r="K172" s="113">
        <v>0</v>
      </c>
      <c r="L172" s="109">
        <v>0</v>
      </c>
      <c r="M172" s="114" t="s">
        <v>464</v>
      </c>
      <c r="N172" s="115" t="s">
        <v>26</v>
      </c>
      <c r="O172" s="116"/>
      <c r="P172" s="117" t="s">
        <v>649</v>
      </c>
      <c r="Q172" s="141">
        <v>45139</v>
      </c>
      <c r="R172" s="118">
        <f t="shared" ref="R172" si="143">IF(AND(L172&lt;1,OR(K172&lt;1, K172="A")),Q172+14,Q172+7)</f>
        <v>45153</v>
      </c>
      <c r="S172" s="114" t="s">
        <v>31</v>
      </c>
      <c r="T172" s="315"/>
      <c r="U172" s="260"/>
      <c r="V172" s="201"/>
      <c r="W172" s="114"/>
      <c r="X172" s="109"/>
      <c r="Y172" s="109"/>
      <c r="Z172" s="115"/>
      <c r="AA172" s="110"/>
      <c r="AB172" s="123"/>
      <c r="AC172" s="110"/>
      <c r="AD172" s="110"/>
      <c r="AE172" s="118"/>
      <c r="AF172" s="110"/>
      <c r="AG172" s="110"/>
      <c r="AH172" s="115"/>
      <c r="AI172" s="110"/>
      <c r="AJ172" s="113"/>
      <c r="AK172" s="110"/>
      <c r="AL172" s="121"/>
      <c r="AM172" s="121"/>
      <c r="AN172" s="109" t="s">
        <v>2355</v>
      </c>
      <c r="AO172" s="121"/>
      <c r="AP172" s="121"/>
      <c r="AQ172" s="206" t="s">
        <v>1907</v>
      </c>
      <c r="AR172" s="110">
        <v>45146</v>
      </c>
      <c r="AS172" s="121"/>
      <c r="AT172" s="121"/>
      <c r="AU172" s="109"/>
      <c r="AV172" s="110"/>
      <c r="AW172" s="121"/>
      <c r="BJ172" s="22">
        <f t="shared" ca="1" si="23"/>
        <v>0</v>
      </c>
      <c r="BK172" s="22">
        <f t="shared" ca="1" si="2"/>
        <v>0</v>
      </c>
      <c r="BL172" s="22">
        <f t="shared" ca="1" si="3"/>
        <v>0</v>
      </c>
      <c r="BM172" s="22">
        <f t="shared" ca="1" si="4"/>
        <v>0</v>
      </c>
      <c r="BN172" s="22">
        <f t="shared" ca="1" si="5"/>
        <v>0</v>
      </c>
      <c r="BO172" s="22">
        <f t="shared" ca="1" si="6"/>
        <v>0</v>
      </c>
      <c r="BP172" s="22">
        <f t="shared" ca="1" si="7"/>
        <v>0</v>
      </c>
      <c r="BQ172" s="22">
        <f t="shared" ca="1" si="8"/>
        <v>0</v>
      </c>
      <c r="BR172" s="22">
        <f t="shared" ca="1" si="9"/>
        <v>0</v>
      </c>
      <c r="BS172" s="22">
        <f t="shared" ca="1" si="10"/>
        <v>0</v>
      </c>
      <c r="BT172" s="22">
        <f t="shared" ca="1" si="24"/>
        <v>0</v>
      </c>
      <c r="BU172" s="22">
        <f t="shared" ca="1" si="12"/>
        <v>0</v>
      </c>
      <c r="BV172" s="22">
        <f t="shared" ca="1" si="13"/>
        <v>0</v>
      </c>
      <c r="BW172" s="22">
        <f t="shared" ca="1" si="14"/>
        <v>0</v>
      </c>
      <c r="BX172" s="22">
        <f t="shared" ca="1" si="15"/>
        <v>0</v>
      </c>
      <c r="BY172" s="22">
        <f t="shared" si="16"/>
        <v>0</v>
      </c>
      <c r="BZ172" s="22">
        <f t="shared" si="17"/>
        <v>0</v>
      </c>
      <c r="CA172" s="22">
        <f t="shared" si="18"/>
        <v>0</v>
      </c>
    </row>
    <row r="173" spans="1:79" ht="65.099999999999994" customHeight="1" x14ac:dyDescent="0.3">
      <c r="A173" s="4">
        <v>17</v>
      </c>
      <c r="B173" s="4" t="s">
        <v>1441</v>
      </c>
      <c r="C173" s="4"/>
      <c r="D173" s="139" t="s">
        <v>445</v>
      </c>
      <c r="E173" s="13">
        <v>45678</v>
      </c>
      <c r="F173" s="122" t="s">
        <v>1709</v>
      </c>
      <c r="G173" s="17" t="s">
        <v>1080</v>
      </c>
      <c r="H173" s="130" t="s">
        <v>1073</v>
      </c>
      <c r="I173" s="130" t="s">
        <v>1057</v>
      </c>
      <c r="J173" s="130"/>
      <c r="K173" s="7">
        <v>0</v>
      </c>
      <c r="L173" s="4">
        <v>1</v>
      </c>
      <c r="M173" s="3" t="s">
        <v>464</v>
      </c>
      <c r="N173" s="45" t="s">
        <v>1055</v>
      </c>
      <c r="O173" s="76"/>
      <c r="P173" s="78" t="s">
        <v>573</v>
      </c>
      <c r="Q173" s="142">
        <v>45215</v>
      </c>
      <c r="R173" s="9">
        <f t="shared" si="140"/>
        <v>45222</v>
      </c>
      <c r="S173" s="3" t="s">
        <v>30</v>
      </c>
      <c r="T173" s="354" t="s">
        <v>1532</v>
      </c>
      <c r="U173" s="259">
        <v>45219</v>
      </c>
      <c r="V173" s="209" t="s">
        <v>3606</v>
      </c>
      <c r="W173" s="3" t="s">
        <v>584</v>
      </c>
      <c r="X173" s="5" t="s">
        <v>444</v>
      </c>
      <c r="Y173" s="332">
        <v>0</v>
      </c>
      <c r="Z173" s="45" t="s">
        <v>1055</v>
      </c>
      <c r="AA173" s="13">
        <v>45407</v>
      </c>
      <c r="AB173" s="87" t="s">
        <v>583</v>
      </c>
      <c r="AC173" s="21">
        <v>45210</v>
      </c>
      <c r="AD173" s="21">
        <v>45272</v>
      </c>
      <c r="AE173" s="9">
        <f t="shared" si="141"/>
        <v>45279</v>
      </c>
      <c r="AF173" s="13" t="s">
        <v>446</v>
      </c>
      <c r="AG173" s="27"/>
      <c r="AH173" s="34"/>
      <c r="AI173" s="27"/>
      <c r="AJ173" s="41"/>
      <c r="AK173" s="21"/>
      <c r="AL173" s="6"/>
      <c r="AM173" s="6"/>
      <c r="AN173" s="5" t="s">
        <v>2355</v>
      </c>
      <c r="AO173" s="6"/>
      <c r="AP173" s="6"/>
      <c r="AQ173" s="250" t="s">
        <v>1907</v>
      </c>
      <c r="AR173" s="21">
        <v>45225</v>
      </c>
      <c r="AS173" s="6"/>
      <c r="AT173" s="6"/>
      <c r="AU173" s="4"/>
      <c r="AV173" s="13"/>
      <c r="AW173" s="6"/>
      <c r="BJ173" s="22">
        <f t="shared" ca="1" si="23"/>
        <v>1</v>
      </c>
      <c r="BK173" s="22">
        <f t="shared" ca="1" si="2"/>
        <v>1</v>
      </c>
      <c r="BL173" s="22">
        <f t="shared" ca="1" si="3"/>
        <v>0</v>
      </c>
      <c r="BM173" s="22">
        <f t="shared" ca="1" si="4"/>
        <v>0</v>
      </c>
      <c r="BN173" s="22">
        <f t="shared" ca="1" si="5"/>
        <v>0</v>
      </c>
      <c r="BO173" s="22">
        <f t="shared" ca="1" si="6"/>
        <v>0</v>
      </c>
      <c r="BP173" s="22">
        <f t="shared" ca="1" si="7"/>
        <v>0</v>
      </c>
      <c r="BQ173" s="22">
        <f t="shared" ca="1" si="8"/>
        <v>0</v>
      </c>
      <c r="BR173" s="22">
        <f t="shared" ca="1" si="9"/>
        <v>1</v>
      </c>
      <c r="BS173" s="22">
        <f t="shared" ca="1" si="10"/>
        <v>1</v>
      </c>
      <c r="BT173" s="22">
        <f t="shared" ca="1" si="24"/>
        <v>1</v>
      </c>
      <c r="BU173" s="22">
        <f t="shared" ca="1" si="12"/>
        <v>0</v>
      </c>
      <c r="BV173" s="22">
        <f t="shared" ca="1" si="13"/>
        <v>0</v>
      </c>
      <c r="BW173" s="22">
        <f t="shared" ca="1" si="14"/>
        <v>0</v>
      </c>
      <c r="BX173" s="22">
        <f t="shared" ca="1" si="15"/>
        <v>1</v>
      </c>
      <c r="BY173" s="71">
        <f t="shared" si="16"/>
        <v>1</v>
      </c>
      <c r="BZ173" s="71">
        <f t="shared" si="17"/>
        <v>1</v>
      </c>
      <c r="CA173" s="72">
        <f t="shared" si="18"/>
        <v>1</v>
      </c>
    </row>
    <row r="174" spans="1:79" s="22" customFormat="1" ht="65.099999999999994" customHeight="1" x14ac:dyDescent="0.3">
      <c r="A174" s="109">
        <v>17</v>
      </c>
      <c r="B174" s="109" t="s">
        <v>1441</v>
      </c>
      <c r="C174" s="109"/>
      <c r="D174" s="110" t="s">
        <v>446</v>
      </c>
      <c r="E174" s="110">
        <v>45678</v>
      </c>
      <c r="F174" s="189" t="s">
        <v>1710</v>
      </c>
      <c r="G174" s="112" t="s">
        <v>1080</v>
      </c>
      <c r="H174" s="135" t="s">
        <v>1073</v>
      </c>
      <c r="I174" s="135" t="s">
        <v>1059</v>
      </c>
      <c r="J174" s="135"/>
      <c r="K174" s="113" t="s">
        <v>778</v>
      </c>
      <c r="L174" s="109">
        <v>0</v>
      </c>
      <c r="M174" s="114" t="s">
        <v>465</v>
      </c>
      <c r="N174" s="115" t="s">
        <v>26</v>
      </c>
      <c r="O174" s="116"/>
      <c r="P174" s="117" t="s">
        <v>3042</v>
      </c>
      <c r="Q174" s="141">
        <v>45044</v>
      </c>
      <c r="R174" s="118">
        <f t="shared" si="140"/>
        <v>45058</v>
      </c>
      <c r="S174" s="114" t="s">
        <v>31</v>
      </c>
      <c r="T174" s="353"/>
      <c r="U174" s="118"/>
      <c r="V174" s="201"/>
      <c r="W174" s="114"/>
      <c r="X174" s="109"/>
      <c r="Y174" s="109"/>
      <c r="Z174" s="115"/>
      <c r="AA174" s="110"/>
      <c r="AB174" s="123"/>
      <c r="AC174" s="110"/>
      <c r="AD174" s="110"/>
      <c r="AE174" s="118"/>
      <c r="AF174" s="110"/>
      <c r="AG174" s="110"/>
      <c r="AH174" s="115"/>
      <c r="AI174" s="110"/>
      <c r="AJ174" s="113"/>
      <c r="AK174" s="110"/>
      <c r="AL174" s="121"/>
      <c r="AM174" s="121"/>
      <c r="AN174" s="109" t="s">
        <v>2355</v>
      </c>
      <c r="AO174" s="121"/>
      <c r="AP174" s="121"/>
      <c r="AQ174" s="206"/>
      <c r="AR174" s="110"/>
      <c r="AS174" s="121"/>
      <c r="AT174" s="121"/>
      <c r="AU174" s="109"/>
      <c r="AV174" s="110"/>
      <c r="AW174" s="121"/>
      <c r="BJ174" s="22">
        <f t="shared" ca="1" si="23"/>
        <v>0</v>
      </c>
      <c r="BK174" s="22">
        <f t="shared" ca="1" si="2"/>
        <v>0</v>
      </c>
      <c r="BL174" s="22">
        <f t="shared" ca="1" si="3"/>
        <v>0</v>
      </c>
      <c r="BM174" s="22">
        <f t="shared" ca="1" si="4"/>
        <v>0</v>
      </c>
      <c r="BN174" s="22">
        <f t="shared" ca="1" si="5"/>
        <v>0</v>
      </c>
      <c r="BO174" s="22">
        <f t="shared" ca="1" si="6"/>
        <v>0</v>
      </c>
      <c r="BP174" s="22">
        <f t="shared" ca="1" si="7"/>
        <v>0</v>
      </c>
      <c r="BQ174" s="22">
        <f t="shared" ca="1" si="8"/>
        <v>0</v>
      </c>
      <c r="BR174" s="22">
        <f t="shared" ca="1" si="9"/>
        <v>0</v>
      </c>
      <c r="BS174" s="22">
        <f t="shared" ca="1" si="10"/>
        <v>0</v>
      </c>
      <c r="BT174" s="22">
        <f t="shared" ca="1" si="24"/>
        <v>0</v>
      </c>
      <c r="BU174" s="22">
        <f t="shared" ca="1" si="12"/>
        <v>0</v>
      </c>
      <c r="BV174" s="22">
        <f t="shared" ca="1" si="13"/>
        <v>0</v>
      </c>
      <c r="BW174" s="22">
        <f t="shared" ca="1" si="14"/>
        <v>0</v>
      </c>
      <c r="BX174" s="22">
        <f t="shared" ca="1" si="15"/>
        <v>0</v>
      </c>
      <c r="BY174" s="22">
        <f t="shared" si="16"/>
        <v>0</v>
      </c>
      <c r="BZ174" s="22">
        <f t="shared" si="17"/>
        <v>0</v>
      </c>
      <c r="CA174" s="22">
        <f t="shared" si="18"/>
        <v>0</v>
      </c>
    </row>
    <row r="175" spans="1:79" s="22" customFormat="1" ht="65.099999999999994" customHeight="1" x14ac:dyDescent="0.3">
      <c r="A175" s="109">
        <v>17</v>
      </c>
      <c r="B175" s="109" t="s">
        <v>1441</v>
      </c>
      <c r="C175" s="109"/>
      <c r="D175" s="110" t="s">
        <v>446</v>
      </c>
      <c r="E175" s="110">
        <v>45678</v>
      </c>
      <c r="F175" s="189" t="s">
        <v>1710</v>
      </c>
      <c r="G175" s="112" t="s">
        <v>1080</v>
      </c>
      <c r="H175" s="135" t="s">
        <v>1073</v>
      </c>
      <c r="I175" s="135" t="s">
        <v>1059</v>
      </c>
      <c r="J175" s="135"/>
      <c r="K175" s="113" t="s">
        <v>443</v>
      </c>
      <c r="L175" s="109">
        <v>0</v>
      </c>
      <c r="M175" s="114" t="s">
        <v>465</v>
      </c>
      <c r="N175" s="115" t="s">
        <v>26</v>
      </c>
      <c r="O175" s="116"/>
      <c r="P175" s="117" t="s">
        <v>661</v>
      </c>
      <c r="Q175" s="141">
        <v>45110</v>
      </c>
      <c r="R175" s="118">
        <f t="shared" ref="R175" si="144">IF(AND(L175&lt;1,OR(K175&lt;1, K175="A")),Q175+14,Q175+7)</f>
        <v>45117</v>
      </c>
      <c r="S175" s="114" t="s">
        <v>31</v>
      </c>
      <c r="T175" s="353"/>
      <c r="U175" s="118"/>
      <c r="V175" s="201"/>
      <c r="W175" s="114"/>
      <c r="X175" s="109"/>
      <c r="Y175" s="109"/>
      <c r="Z175" s="115"/>
      <c r="AA175" s="110"/>
      <c r="AB175" s="123"/>
      <c r="AC175" s="110"/>
      <c r="AD175" s="110"/>
      <c r="AE175" s="118"/>
      <c r="AF175" s="110"/>
      <c r="AG175" s="110"/>
      <c r="AH175" s="115"/>
      <c r="AI175" s="110"/>
      <c r="AJ175" s="113"/>
      <c r="AK175" s="110"/>
      <c r="AL175" s="121"/>
      <c r="AM175" s="121"/>
      <c r="AN175" s="109" t="s">
        <v>2355</v>
      </c>
      <c r="AO175" s="121"/>
      <c r="AP175" s="121"/>
      <c r="AQ175" s="206"/>
      <c r="AR175" s="110"/>
      <c r="AS175" s="121"/>
      <c r="AT175" s="121"/>
      <c r="AU175" s="109"/>
      <c r="AV175" s="110"/>
      <c r="AW175" s="121"/>
      <c r="BJ175" s="22">
        <f t="shared" ca="1" si="23"/>
        <v>0</v>
      </c>
      <c r="BK175" s="22">
        <f t="shared" ca="1" si="2"/>
        <v>0</v>
      </c>
      <c r="BL175" s="22">
        <f t="shared" ca="1" si="3"/>
        <v>0</v>
      </c>
      <c r="BM175" s="22">
        <f t="shared" ca="1" si="4"/>
        <v>0</v>
      </c>
      <c r="BN175" s="22">
        <f t="shared" ca="1" si="5"/>
        <v>0</v>
      </c>
      <c r="BO175" s="22">
        <f t="shared" ca="1" si="6"/>
        <v>0</v>
      </c>
      <c r="BP175" s="22">
        <f t="shared" ca="1" si="7"/>
        <v>0</v>
      </c>
      <c r="BQ175" s="22">
        <f t="shared" ca="1" si="8"/>
        <v>0</v>
      </c>
      <c r="BR175" s="22">
        <f t="shared" ca="1" si="9"/>
        <v>0</v>
      </c>
      <c r="BS175" s="22">
        <f t="shared" ca="1" si="10"/>
        <v>0</v>
      </c>
      <c r="BT175" s="22">
        <f t="shared" ca="1" si="24"/>
        <v>0</v>
      </c>
      <c r="BU175" s="22">
        <f t="shared" ca="1" si="12"/>
        <v>0</v>
      </c>
      <c r="BV175" s="22">
        <f t="shared" ca="1" si="13"/>
        <v>0</v>
      </c>
      <c r="BW175" s="22">
        <f t="shared" ca="1" si="14"/>
        <v>0</v>
      </c>
      <c r="BX175" s="22">
        <f t="shared" ca="1" si="15"/>
        <v>0</v>
      </c>
      <c r="BY175" s="22">
        <f t="shared" si="16"/>
        <v>0</v>
      </c>
      <c r="BZ175" s="22">
        <f t="shared" si="17"/>
        <v>0</v>
      </c>
      <c r="CA175" s="22">
        <f t="shared" si="18"/>
        <v>0</v>
      </c>
    </row>
    <row r="176" spans="1:79" s="22" customFormat="1" ht="65.099999999999994" customHeight="1" x14ac:dyDescent="0.3">
      <c r="A176" s="109">
        <v>17</v>
      </c>
      <c r="B176" s="109" t="s">
        <v>1441</v>
      </c>
      <c r="C176" s="109"/>
      <c r="D176" s="110" t="s">
        <v>445</v>
      </c>
      <c r="E176" s="110">
        <v>45678</v>
      </c>
      <c r="F176" s="189" t="s">
        <v>1710</v>
      </c>
      <c r="G176" s="112" t="s">
        <v>1080</v>
      </c>
      <c r="H176" s="135" t="s">
        <v>1073</v>
      </c>
      <c r="I176" s="135" t="s">
        <v>1059</v>
      </c>
      <c r="J176" s="135"/>
      <c r="K176" s="113">
        <v>0</v>
      </c>
      <c r="L176" s="109">
        <v>0</v>
      </c>
      <c r="M176" s="114" t="s">
        <v>465</v>
      </c>
      <c r="N176" s="115" t="s">
        <v>26</v>
      </c>
      <c r="O176" s="116"/>
      <c r="P176" s="117" t="s">
        <v>585</v>
      </c>
      <c r="Q176" s="141">
        <v>45119</v>
      </c>
      <c r="R176" s="118">
        <f t="shared" si="140"/>
        <v>45133</v>
      </c>
      <c r="S176" s="114" t="s">
        <v>30</v>
      </c>
      <c r="T176" s="353" t="s">
        <v>1533</v>
      </c>
      <c r="U176" s="118">
        <v>45119</v>
      </c>
      <c r="V176" s="284"/>
      <c r="W176" s="114"/>
      <c r="X176" s="109"/>
      <c r="Y176" s="109"/>
      <c r="Z176" s="115"/>
      <c r="AA176" s="110"/>
      <c r="AB176" s="123"/>
      <c r="AC176" s="110"/>
      <c r="AD176" s="110"/>
      <c r="AE176" s="118"/>
      <c r="AF176" s="110"/>
      <c r="AG176" s="110"/>
      <c r="AH176" s="115"/>
      <c r="AI176" s="110"/>
      <c r="AJ176" s="113"/>
      <c r="AK176" s="110"/>
      <c r="AL176" s="121"/>
      <c r="AM176" s="121"/>
      <c r="AN176" s="109" t="s">
        <v>2355</v>
      </c>
      <c r="AO176" s="121"/>
      <c r="AP176" s="121"/>
      <c r="AQ176" s="206" t="s">
        <v>1907</v>
      </c>
      <c r="AR176" s="110">
        <v>45125</v>
      </c>
      <c r="AS176" s="121"/>
      <c r="AT176" s="121"/>
      <c r="AU176" s="109"/>
      <c r="AV176" s="110"/>
      <c r="AW176" s="121"/>
      <c r="BJ176" s="22">
        <f t="shared" ca="1" si="23"/>
        <v>0</v>
      </c>
      <c r="BK176" s="22">
        <f t="shared" ca="1" si="2"/>
        <v>0</v>
      </c>
      <c r="BL176" s="22">
        <f t="shared" ca="1" si="3"/>
        <v>0</v>
      </c>
      <c r="BM176" s="22">
        <f t="shared" ca="1" si="4"/>
        <v>0</v>
      </c>
      <c r="BN176" s="22">
        <f t="shared" ca="1" si="5"/>
        <v>0</v>
      </c>
      <c r="BO176" s="22">
        <f t="shared" ca="1" si="6"/>
        <v>0</v>
      </c>
      <c r="BP176" s="22">
        <f t="shared" ca="1" si="7"/>
        <v>0</v>
      </c>
      <c r="BQ176" s="22">
        <f t="shared" ca="1" si="8"/>
        <v>0</v>
      </c>
      <c r="BR176" s="22">
        <f t="shared" ca="1" si="9"/>
        <v>0</v>
      </c>
      <c r="BS176" s="22">
        <f t="shared" ca="1" si="10"/>
        <v>0</v>
      </c>
      <c r="BT176" s="22">
        <f t="shared" ca="1" si="24"/>
        <v>0</v>
      </c>
      <c r="BU176" s="22">
        <f t="shared" ca="1" si="12"/>
        <v>0</v>
      </c>
      <c r="BV176" s="22">
        <f t="shared" ca="1" si="13"/>
        <v>0</v>
      </c>
      <c r="BW176" s="22">
        <f t="shared" ca="1" si="14"/>
        <v>0</v>
      </c>
      <c r="BX176" s="22">
        <f t="shared" ca="1" si="15"/>
        <v>0</v>
      </c>
      <c r="BY176" s="22">
        <f t="shared" si="16"/>
        <v>0</v>
      </c>
      <c r="BZ176" s="22">
        <f t="shared" si="17"/>
        <v>0</v>
      </c>
      <c r="CA176" s="22">
        <f t="shared" si="18"/>
        <v>0</v>
      </c>
    </row>
    <row r="177" spans="1:79" ht="65.099999999999994" customHeight="1" x14ac:dyDescent="0.3">
      <c r="A177" s="4">
        <v>17</v>
      </c>
      <c r="B177" s="4" t="s">
        <v>1441</v>
      </c>
      <c r="C177" s="4"/>
      <c r="D177" s="139" t="s">
        <v>445</v>
      </c>
      <c r="E177" s="13">
        <v>45678</v>
      </c>
      <c r="F177" s="122" t="s">
        <v>1710</v>
      </c>
      <c r="G177" s="17" t="s">
        <v>1080</v>
      </c>
      <c r="H177" s="130" t="s">
        <v>1073</v>
      </c>
      <c r="I177" s="130" t="s">
        <v>1059</v>
      </c>
      <c r="J177" s="130"/>
      <c r="K177" s="7">
        <v>0</v>
      </c>
      <c r="L177" s="4">
        <v>1</v>
      </c>
      <c r="M177" s="3" t="s">
        <v>465</v>
      </c>
      <c r="N177" s="46" t="s">
        <v>24</v>
      </c>
      <c r="O177" s="76"/>
      <c r="P177" s="78" t="s">
        <v>3699</v>
      </c>
      <c r="Q177" s="142">
        <v>45699</v>
      </c>
      <c r="R177" s="9">
        <f t="shared" ref="R177" si="145">IF(AND(L177&lt;1,OR(K177&lt;1, K177="A")),Q177+14,Q177+7)</f>
        <v>45706</v>
      </c>
      <c r="S177" s="3" t="s">
        <v>31</v>
      </c>
      <c r="T177" s="355"/>
      <c r="U177" s="9"/>
      <c r="V177" s="209" t="s">
        <v>3607</v>
      </c>
      <c r="W177" s="3" t="s">
        <v>586</v>
      </c>
      <c r="X177" s="5" t="s">
        <v>444</v>
      </c>
      <c r="Y177" s="332">
        <v>0</v>
      </c>
      <c r="Z177" s="45" t="s">
        <v>1055</v>
      </c>
      <c r="AA177" s="13">
        <v>45407</v>
      </c>
      <c r="AB177" s="87" t="s">
        <v>583</v>
      </c>
      <c r="AC177" s="21">
        <v>45210</v>
      </c>
      <c r="AD177" s="21">
        <v>45272</v>
      </c>
      <c r="AE177" s="9">
        <f t="shared" ref="AE177" si="146">IF(AND(Y177&lt;1,OR(X177&lt;1, X177="A")),AD177+14,AD177+7)</f>
        <v>45279</v>
      </c>
      <c r="AF177" s="13" t="s">
        <v>446</v>
      </c>
      <c r="AG177" s="27"/>
      <c r="AH177" s="34"/>
      <c r="AI177" s="27"/>
      <c r="AJ177" s="41"/>
      <c r="AK177" s="21"/>
      <c r="AL177" s="6"/>
      <c r="AM177" s="6"/>
      <c r="AN177" s="5"/>
      <c r="AO177" s="6"/>
      <c r="AP177" s="6"/>
      <c r="AQ177" s="207"/>
      <c r="AR177" s="21"/>
      <c r="AS177" s="6"/>
      <c r="AT177" s="6"/>
      <c r="AU177" s="4"/>
      <c r="AV177" s="13"/>
      <c r="AW177" s="6"/>
      <c r="BJ177" s="22">
        <f t="shared" ca="1" si="23"/>
        <v>1</v>
      </c>
      <c r="BK177" s="22">
        <f t="shared" ca="1" si="2"/>
        <v>1</v>
      </c>
      <c r="BL177" s="22">
        <f t="shared" ca="1" si="3"/>
        <v>0</v>
      </c>
      <c r="BM177" s="22">
        <f t="shared" ca="1" si="4"/>
        <v>0</v>
      </c>
      <c r="BN177" s="22">
        <f t="shared" ca="1" si="5"/>
        <v>1</v>
      </c>
      <c r="BO177" s="22">
        <f t="shared" ca="1" si="6"/>
        <v>0</v>
      </c>
      <c r="BP177" s="22">
        <f t="shared" ca="1" si="7"/>
        <v>1</v>
      </c>
      <c r="BQ177" s="22">
        <f t="shared" ca="1" si="8"/>
        <v>0</v>
      </c>
      <c r="BR177" s="22">
        <f t="shared" ca="1" si="9"/>
        <v>0</v>
      </c>
      <c r="BS177" s="22">
        <f t="shared" ca="1" si="10"/>
        <v>0</v>
      </c>
      <c r="BT177" s="22">
        <f t="shared" ca="1" si="24"/>
        <v>1</v>
      </c>
      <c r="BU177" s="22">
        <f t="shared" ca="1" si="12"/>
        <v>0</v>
      </c>
      <c r="BV177" s="22">
        <f t="shared" ca="1" si="13"/>
        <v>0</v>
      </c>
      <c r="BW177" s="22">
        <f t="shared" ca="1" si="14"/>
        <v>0</v>
      </c>
      <c r="BX177" s="22">
        <f t="shared" ca="1" si="15"/>
        <v>1</v>
      </c>
      <c r="BY177" s="71">
        <f t="shared" ref="BY177" si="147">IF(OR($N177="аннулирован", $N177=""),0,1)</f>
        <v>1</v>
      </c>
      <c r="BZ177" s="71">
        <f t="shared" si="17"/>
        <v>1</v>
      </c>
      <c r="CA177" s="72">
        <f t="shared" ref="CA177" si="148">IF(OR($Z177="аннулирован", $Z177=""),0,1)</f>
        <v>1</v>
      </c>
    </row>
    <row r="178" spans="1:79" s="22" customFormat="1" ht="39" customHeight="1" x14ac:dyDescent="0.3">
      <c r="A178" s="109">
        <v>17</v>
      </c>
      <c r="B178" s="109" t="s">
        <v>1441</v>
      </c>
      <c r="C178" s="109"/>
      <c r="D178" s="110" t="s">
        <v>446</v>
      </c>
      <c r="E178" s="110">
        <v>45678</v>
      </c>
      <c r="F178" s="189" t="s">
        <v>458</v>
      </c>
      <c r="G178" s="112" t="s">
        <v>1080</v>
      </c>
      <c r="H178" s="135" t="s">
        <v>1071</v>
      </c>
      <c r="I178" s="135"/>
      <c r="J178" s="135"/>
      <c r="K178" s="113">
        <v>0</v>
      </c>
      <c r="L178" s="109">
        <v>0</v>
      </c>
      <c r="M178" s="114" t="s">
        <v>466</v>
      </c>
      <c r="N178" s="115" t="s">
        <v>26</v>
      </c>
      <c r="O178" s="116"/>
      <c r="P178" s="117" t="s">
        <v>1810</v>
      </c>
      <c r="Q178" s="141">
        <v>45013</v>
      </c>
      <c r="R178" s="118">
        <f t="shared" ref="R178" si="149">IF(AND(L178&lt;1,OR(K178&lt;1, K178="A")),Q178+14,Q178+7)</f>
        <v>45027</v>
      </c>
      <c r="S178" s="114" t="s">
        <v>31</v>
      </c>
      <c r="T178" s="353"/>
      <c r="U178" s="118"/>
      <c r="V178" s="241" t="s">
        <v>1612</v>
      </c>
      <c r="W178" s="114" t="s">
        <v>1613</v>
      </c>
      <c r="X178" s="109" t="s">
        <v>444</v>
      </c>
      <c r="Y178" s="109">
        <v>0</v>
      </c>
      <c r="Z178" s="115" t="s">
        <v>26</v>
      </c>
      <c r="AA178" s="109"/>
      <c r="AB178" s="117" t="s">
        <v>3296</v>
      </c>
      <c r="AC178" s="110">
        <v>45589</v>
      </c>
      <c r="AD178" s="110">
        <v>45406</v>
      </c>
      <c r="AE178" s="118">
        <f t="shared" si="141"/>
        <v>45413</v>
      </c>
      <c r="AF178" s="110" t="s">
        <v>446</v>
      </c>
      <c r="AG178" s="110"/>
      <c r="AH178" s="115"/>
      <c r="AI178" s="110"/>
      <c r="AJ178" s="113"/>
      <c r="AK178" s="110"/>
      <c r="AL178" s="121"/>
      <c r="AM178" s="121"/>
      <c r="AN178" s="123" t="s">
        <v>2834</v>
      </c>
      <c r="AO178" s="121"/>
      <c r="AP178" s="121"/>
      <c r="AQ178" s="206"/>
      <c r="AR178" s="206"/>
      <c r="AS178" s="121"/>
      <c r="AT178" s="121"/>
      <c r="AU178" s="109"/>
      <c r="AV178" s="110"/>
      <c r="AW178" s="121"/>
      <c r="BJ178" s="22">
        <f t="shared" ca="1" si="23"/>
        <v>0</v>
      </c>
      <c r="BK178" s="22">
        <f t="shared" ca="1" si="2"/>
        <v>0</v>
      </c>
      <c r="BL178" s="22">
        <f t="shared" ca="1" si="3"/>
        <v>0</v>
      </c>
      <c r="BM178" s="22">
        <f t="shared" ca="1" si="4"/>
        <v>0</v>
      </c>
      <c r="BN178" s="22">
        <f t="shared" ca="1" si="5"/>
        <v>0</v>
      </c>
      <c r="BO178" s="22">
        <f t="shared" ca="1" si="6"/>
        <v>0</v>
      </c>
      <c r="BP178" s="22">
        <f t="shared" ca="1" si="7"/>
        <v>0</v>
      </c>
      <c r="BQ178" s="22">
        <f t="shared" ca="1" si="8"/>
        <v>0</v>
      </c>
      <c r="BR178" s="22">
        <f t="shared" ca="1" si="9"/>
        <v>0</v>
      </c>
      <c r="BS178" s="22">
        <f t="shared" ca="1" si="10"/>
        <v>0</v>
      </c>
      <c r="BT178" s="22">
        <f t="shared" ca="1" si="24"/>
        <v>0</v>
      </c>
      <c r="BU178" s="22">
        <f t="shared" ca="1" si="12"/>
        <v>0</v>
      </c>
      <c r="BV178" s="22">
        <f t="shared" ca="1" si="13"/>
        <v>0</v>
      </c>
      <c r="BW178" s="22">
        <f t="shared" ca="1" si="14"/>
        <v>0</v>
      </c>
      <c r="BX178" s="22">
        <f t="shared" ca="1" si="15"/>
        <v>0</v>
      </c>
      <c r="BY178" s="22">
        <f t="shared" si="16"/>
        <v>0</v>
      </c>
      <c r="BZ178" s="22">
        <f t="shared" si="17"/>
        <v>0</v>
      </c>
      <c r="CA178" s="22">
        <f t="shared" si="18"/>
        <v>0</v>
      </c>
    </row>
    <row r="179" spans="1:79" s="22" customFormat="1" ht="39" customHeight="1" x14ac:dyDescent="0.3">
      <c r="A179" s="109">
        <v>17</v>
      </c>
      <c r="B179" s="109" t="s">
        <v>1441</v>
      </c>
      <c r="C179" s="109"/>
      <c r="D179" s="110" t="s">
        <v>446</v>
      </c>
      <c r="E179" s="110">
        <v>45678</v>
      </c>
      <c r="F179" s="189" t="s">
        <v>458</v>
      </c>
      <c r="G179" s="112" t="s">
        <v>1080</v>
      </c>
      <c r="H179" s="135" t="s">
        <v>1071</v>
      </c>
      <c r="I179" s="135"/>
      <c r="J179" s="135"/>
      <c r="K179" s="113">
        <v>0</v>
      </c>
      <c r="L179" s="109">
        <v>0</v>
      </c>
      <c r="M179" s="114" t="s">
        <v>466</v>
      </c>
      <c r="N179" s="115" t="s">
        <v>26</v>
      </c>
      <c r="O179" s="116"/>
      <c r="P179" s="117" t="s">
        <v>629</v>
      </c>
      <c r="Q179" s="141">
        <v>45026</v>
      </c>
      <c r="R179" s="118">
        <f t="shared" si="140"/>
        <v>45040</v>
      </c>
      <c r="S179" s="114" t="s">
        <v>31</v>
      </c>
      <c r="T179" s="353"/>
      <c r="U179" s="118"/>
      <c r="V179" s="120"/>
      <c r="W179" s="114"/>
      <c r="X179" s="109"/>
      <c r="Y179" s="109"/>
      <c r="Z179" s="115"/>
      <c r="AA179" s="109"/>
      <c r="AB179" s="109"/>
      <c r="AC179" s="110"/>
      <c r="AD179" s="110"/>
      <c r="AE179" s="118"/>
      <c r="AF179" s="110"/>
      <c r="AG179" s="110"/>
      <c r="AH179" s="115"/>
      <c r="AI179" s="110"/>
      <c r="AJ179" s="113"/>
      <c r="AK179" s="110"/>
      <c r="AL179" s="121"/>
      <c r="AM179" s="121"/>
      <c r="AN179" s="123" t="s">
        <v>2834</v>
      </c>
      <c r="AO179" s="121"/>
      <c r="AP179" s="121"/>
      <c r="AQ179" s="206"/>
      <c r="AR179" s="206"/>
      <c r="AS179" s="121"/>
      <c r="AT179" s="121"/>
      <c r="AU179" s="109"/>
      <c r="AV179" s="110"/>
      <c r="AW179" s="121"/>
      <c r="BJ179" s="22">
        <f t="shared" ca="1" si="23"/>
        <v>0</v>
      </c>
      <c r="BK179" s="22">
        <f t="shared" ca="1" si="2"/>
        <v>0</v>
      </c>
      <c r="BL179" s="22">
        <f t="shared" ca="1" si="3"/>
        <v>0</v>
      </c>
      <c r="BM179" s="22">
        <f t="shared" ca="1" si="4"/>
        <v>0</v>
      </c>
      <c r="BN179" s="22">
        <f t="shared" ca="1" si="5"/>
        <v>0</v>
      </c>
      <c r="BO179" s="22">
        <f t="shared" ca="1" si="6"/>
        <v>0</v>
      </c>
      <c r="BP179" s="22">
        <f t="shared" ca="1" si="7"/>
        <v>0</v>
      </c>
      <c r="BQ179" s="22">
        <f t="shared" ca="1" si="8"/>
        <v>0</v>
      </c>
      <c r="BR179" s="22">
        <f t="shared" ca="1" si="9"/>
        <v>0</v>
      </c>
      <c r="BS179" s="22">
        <f t="shared" ca="1" si="10"/>
        <v>0</v>
      </c>
      <c r="BT179" s="22">
        <f t="shared" ca="1" si="24"/>
        <v>0</v>
      </c>
      <c r="BU179" s="22">
        <f t="shared" ca="1" si="12"/>
        <v>0</v>
      </c>
      <c r="BV179" s="22">
        <f t="shared" ca="1" si="13"/>
        <v>0</v>
      </c>
      <c r="BW179" s="22">
        <f t="shared" ca="1" si="14"/>
        <v>0</v>
      </c>
      <c r="BX179" s="22">
        <f t="shared" ca="1" si="15"/>
        <v>0</v>
      </c>
      <c r="BY179" s="22">
        <f t="shared" si="16"/>
        <v>0</v>
      </c>
      <c r="BZ179" s="22">
        <f t="shared" si="17"/>
        <v>0</v>
      </c>
      <c r="CA179" s="22">
        <f t="shared" si="18"/>
        <v>0</v>
      </c>
    </row>
    <row r="180" spans="1:79" s="22" customFormat="1" ht="39" customHeight="1" x14ac:dyDescent="0.3">
      <c r="A180" s="109">
        <v>17</v>
      </c>
      <c r="B180" s="109" t="s">
        <v>1441</v>
      </c>
      <c r="C180" s="109"/>
      <c r="D180" s="110" t="s">
        <v>446</v>
      </c>
      <c r="E180" s="110">
        <v>45678</v>
      </c>
      <c r="F180" s="189" t="s">
        <v>458</v>
      </c>
      <c r="G180" s="112" t="s">
        <v>1080</v>
      </c>
      <c r="H180" s="135" t="s">
        <v>1071</v>
      </c>
      <c r="I180" s="135"/>
      <c r="J180" s="135"/>
      <c r="K180" s="113">
        <v>0</v>
      </c>
      <c r="L180" s="109">
        <v>0</v>
      </c>
      <c r="M180" s="114" t="s">
        <v>466</v>
      </c>
      <c r="N180" s="115" t="s">
        <v>26</v>
      </c>
      <c r="O180" s="116"/>
      <c r="P180" s="117" t="s">
        <v>2163</v>
      </c>
      <c r="Q180" s="141">
        <v>45051</v>
      </c>
      <c r="R180" s="118">
        <f t="shared" ref="R180" si="150">IF(AND(L180&lt;1,OR(K180&lt;1, K180="A")),Q180+14,Q180+7)</f>
        <v>45065</v>
      </c>
      <c r="S180" s="114" t="s">
        <v>31</v>
      </c>
      <c r="T180" s="353"/>
      <c r="U180" s="118"/>
      <c r="V180" s="241" t="s">
        <v>3608</v>
      </c>
      <c r="W180" s="114" t="s">
        <v>1613</v>
      </c>
      <c r="X180" s="382" t="s">
        <v>443</v>
      </c>
      <c r="Y180" s="109">
        <v>0</v>
      </c>
      <c r="Z180" s="115" t="s">
        <v>26</v>
      </c>
      <c r="AA180" s="110">
        <v>45644</v>
      </c>
      <c r="AB180" s="117" t="s">
        <v>3547</v>
      </c>
      <c r="AC180" s="110">
        <v>45643</v>
      </c>
      <c r="AD180" s="110">
        <v>45643</v>
      </c>
      <c r="AE180" s="118">
        <f t="shared" ref="AE180" si="151">IF(AND(Y180&lt;1,OR(X180&lt;1, X180="A")),AD180+14,AD180+7)</f>
        <v>45650</v>
      </c>
      <c r="AF180" s="110" t="s">
        <v>446</v>
      </c>
      <c r="AG180" s="110"/>
      <c r="AH180" s="115"/>
      <c r="AI180" s="110"/>
      <c r="AJ180" s="113"/>
      <c r="AK180" s="110"/>
      <c r="AL180" s="121"/>
      <c r="AM180" s="121"/>
      <c r="AN180" s="123" t="s">
        <v>2834</v>
      </c>
      <c r="AO180" s="121"/>
      <c r="AP180" s="121"/>
      <c r="AQ180" s="206"/>
      <c r="AR180" s="206"/>
      <c r="AS180" s="121"/>
      <c r="AT180" s="121"/>
      <c r="AU180" s="109"/>
      <c r="AV180" s="110"/>
      <c r="AW180" s="121"/>
      <c r="BJ180" s="22">
        <f t="shared" ca="1" si="23"/>
        <v>0</v>
      </c>
      <c r="BK180" s="22">
        <f t="shared" ca="1" si="2"/>
        <v>0</v>
      </c>
      <c r="BL180" s="22">
        <f t="shared" ca="1" si="3"/>
        <v>0</v>
      </c>
      <c r="BM180" s="22">
        <f t="shared" ca="1" si="4"/>
        <v>0</v>
      </c>
      <c r="BN180" s="22">
        <f t="shared" ca="1" si="5"/>
        <v>0</v>
      </c>
      <c r="BO180" s="22">
        <f t="shared" ca="1" si="6"/>
        <v>0</v>
      </c>
      <c r="BP180" s="22">
        <f t="shared" ca="1" si="7"/>
        <v>0</v>
      </c>
      <c r="BQ180" s="22">
        <f t="shared" ca="1" si="8"/>
        <v>0</v>
      </c>
      <c r="BR180" s="22">
        <f t="shared" ca="1" si="9"/>
        <v>0</v>
      </c>
      <c r="BS180" s="22">
        <f t="shared" ca="1" si="10"/>
        <v>0</v>
      </c>
      <c r="BT180" s="22">
        <f t="shared" ca="1" si="24"/>
        <v>0</v>
      </c>
      <c r="BU180" s="22">
        <f t="shared" ca="1" si="12"/>
        <v>0</v>
      </c>
      <c r="BV180" s="22">
        <f t="shared" ca="1" si="13"/>
        <v>0</v>
      </c>
      <c r="BW180" s="22">
        <f t="shared" ca="1" si="14"/>
        <v>0</v>
      </c>
      <c r="BX180" s="22">
        <f t="shared" ca="1" si="15"/>
        <v>0</v>
      </c>
      <c r="BY180" s="22">
        <f t="shared" si="16"/>
        <v>0</v>
      </c>
      <c r="BZ180" s="22">
        <f t="shared" si="17"/>
        <v>0</v>
      </c>
      <c r="CA180" s="22">
        <f t="shared" si="18"/>
        <v>0</v>
      </c>
    </row>
    <row r="181" spans="1:79" s="22" customFormat="1" ht="39" customHeight="1" x14ac:dyDescent="0.3">
      <c r="A181" s="109">
        <v>17</v>
      </c>
      <c r="B181" s="109" t="s">
        <v>1441</v>
      </c>
      <c r="C181" s="109"/>
      <c r="D181" s="110" t="s">
        <v>445</v>
      </c>
      <c r="E181" s="110">
        <v>45678</v>
      </c>
      <c r="F181" s="189" t="s">
        <v>458</v>
      </c>
      <c r="G181" s="112" t="s">
        <v>1080</v>
      </c>
      <c r="H181" s="135" t="s">
        <v>1071</v>
      </c>
      <c r="I181" s="135"/>
      <c r="J181" s="135"/>
      <c r="K181" s="113">
        <v>0</v>
      </c>
      <c r="L181" s="109">
        <v>0</v>
      </c>
      <c r="M181" s="114" t="s">
        <v>466</v>
      </c>
      <c r="N181" s="115" t="s">
        <v>26</v>
      </c>
      <c r="O181" s="116"/>
      <c r="P181" s="117" t="s">
        <v>587</v>
      </c>
      <c r="Q181" s="141">
        <v>45091</v>
      </c>
      <c r="R181" s="118">
        <f t="shared" si="140"/>
        <v>45105</v>
      </c>
      <c r="S181" s="114" t="s">
        <v>30</v>
      </c>
      <c r="T181" s="353" t="s">
        <v>1534</v>
      </c>
      <c r="U181" s="118">
        <v>45093</v>
      </c>
      <c r="V181" s="241"/>
      <c r="W181" s="114"/>
      <c r="X181" s="347"/>
      <c r="Y181" s="109"/>
      <c r="Z181" s="115"/>
      <c r="AA181" s="110"/>
      <c r="AB181" s="117"/>
      <c r="AC181" s="110"/>
      <c r="AD181" s="110"/>
      <c r="AE181" s="118"/>
      <c r="AF181" s="110"/>
      <c r="AG181" s="110"/>
      <c r="AH181" s="115"/>
      <c r="AI181" s="110"/>
      <c r="AJ181" s="113"/>
      <c r="AK181" s="110"/>
      <c r="AL181" s="121"/>
      <c r="AM181" s="121"/>
      <c r="AN181" s="123" t="s">
        <v>3750</v>
      </c>
      <c r="AO181" s="123" t="s">
        <v>3746</v>
      </c>
      <c r="AP181" s="110">
        <v>45707</v>
      </c>
      <c r="AQ181" s="206"/>
      <c r="AR181" s="110"/>
      <c r="AS181" s="121"/>
      <c r="AT181" s="121"/>
      <c r="AU181" s="109"/>
      <c r="AV181" s="110"/>
      <c r="AW181" s="206" t="s">
        <v>3515</v>
      </c>
      <c r="BJ181" s="22">
        <f t="shared" ca="1" si="23"/>
        <v>0</v>
      </c>
      <c r="BK181" s="22">
        <f t="shared" ca="1" si="2"/>
        <v>0</v>
      </c>
      <c r="BL181" s="22">
        <f t="shared" ca="1" si="3"/>
        <v>0</v>
      </c>
      <c r="BM181" s="22">
        <f t="shared" ca="1" si="4"/>
        <v>0</v>
      </c>
      <c r="BN181" s="22">
        <f t="shared" ca="1" si="5"/>
        <v>0</v>
      </c>
      <c r="BO181" s="22">
        <f t="shared" ca="1" si="6"/>
        <v>0</v>
      </c>
      <c r="BP181" s="22">
        <f t="shared" ca="1" si="7"/>
        <v>0</v>
      </c>
      <c r="BQ181" s="22">
        <f t="shared" ca="1" si="8"/>
        <v>0</v>
      </c>
      <c r="BR181" s="22">
        <f t="shared" ca="1" si="9"/>
        <v>0</v>
      </c>
      <c r="BS181" s="22">
        <f t="shared" ca="1" si="10"/>
        <v>0</v>
      </c>
      <c r="BT181" s="22">
        <f t="shared" ca="1" si="24"/>
        <v>0</v>
      </c>
      <c r="BU181" s="22">
        <f t="shared" ca="1" si="12"/>
        <v>0</v>
      </c>
      <c r="BV181" s="22">
        <f t="shared" ca="1" si="13"/>
        <v>0</v>
      </c>
      <c r="BW181" s="22">
        <f t="shared" ca="1" si="14"/>
        <v>0</v>
      </c>
      <c r="BX181" s="22">
        <f t="shared" ca="1" si="15"/>
        <v>0</v>
      </c>
      <c r="BY181" s="22">
        <f t="shared" si="16"/>
        <v>0</v>
      </c>
      <c r="BZ181" s="22">
        <f t="shared" si="17"/>
        <v>0</v>
      </c>
      <c r="CA181" s="22">
        <f t="shared" si="18"/>
        <v>0</v>
      </c>
    </row>
    <row r="182" spans="1:79" ht="39" customHeight="1" x14ac:dyDescent="0.3">
      <c r="A182" s="4">
        <v>17</v>
      </c>
      <c r="B182" s="4" t="s">
        <v>1441</v>
      </c>
      <c r="C182" s="4"/>
      <c r="D182" s="139" t="s">
        <v>445</v>
      </c>
      <c r="E182" s="13">
        <v>45678</v>
      </c>
      <c r="F182" s="122" t="s">
        <v>458</v>
      </c>
      <c r="G182" s="17" t="s">
        <v>1080</v>
      </c>
      <c r="H182" s="130" t="s">
        <v>1071</v>
      </c>
      <c r="I182" s="130"/>
      <c r="J182" s="130"/>
      <c r="K182" s="7">
        <v>0</v>
      </c>
      <c r="L182" s="4">
        <v>1</v>
      </c>
      <c r="M182" s="3" t="s">
        <v>466</v>
      </c>
      <c r="N182" s="188" t="s">
        <v>27</v>
      </c>
      <c r="O182" s="76">
        <v>45736</v>
      </c>
      <c r="P182" s="78" t="s">
        <v>3776</v>
      </c>
      <c r="Q182" s="142">
        <v>45734</v>
      </c>
      <c r="R182" s="9">
        <f t="shared" ref="R182" si="152">IF(AND(L182&lt;1,OR(K182&lt;1, K182="A")),Q182+14,Q182+7)</f>
        <v>45741</v>
      </c>
      <c r="S182" s="3" t="s">
        <v>31</v>
      </c>
      <c r="T182" s="355"/>
      <c r="U182" s="9"/>
      <c r="V182" s="208" t="s">
        <v>3608</v>
      </c>
      <c r="W182" s="3" t="s">
        <v>1613</v>
      </c>
      <c r="X182" s="326" t="s">
        <v>572</v>
      </c>
      <c r="Y182" s="332">
        <v>0</v>
      </c>
      <c r="Z182" s="45" t="s">
        <v>1055</v>
      </c>
      <c r="AA182" s="13">
        <v>45728</v>
      </c>
      <c r="AB182" s="78" t="s">
        <v>3713</v>
      </c>
      <c r="AC182" s="21">
        <v>45707</v>
      </c>
      <c r="AD182" s="21">
        <v>45707</v>
      </c>
      <c r="AE182" s="9">
        <f t="shared" ref="AE182" si="153">IF(AND(Y182&lt;1,OR(X182&lt;1, X182="A")),AD182+14,AD182+7)</f>
        <v>45714</v>
      </c>
      <c r="AF182" s="13" t="s">
        <v>446</v>
      </c>
      <c r="AG182" s="27"/>
      <c r="AH182" s="34"/>
      <c r="AI182" s="27"/>
      <c r="AJ182" s="41"/>
      <c r="AK182" s="21"/>
      <c r="AL182" s="6"/>
      <c r="AM182" s="6"/>
      <c r="AN182" s="246" t="s">
        <v>3750</v>
      </c>
      <c r="AO182" s="87" t="s">
        <v>3746</v>
      </c>
      <c r="AP182" s="21">
        <v>45707</v>
      </c>
      <c r="AQ182" s="250"/>
      <c r="AR182" s="21"/>
      <c r="AS182" s="6"/>
      <c r="AT182" s="6"/>
      <c r="AU182" s="4"/>
      <c r="AV182" s="13"/>
      <c r="AW182" s="250" t="s">
        <v>3515</v>
      </c>
      <c r="BJ182" s="22">
        <f t="shared" ca="1" si="23"/>
        <v>1</v>
      </c>
      <c r="BK182" s="22">
        <f t="shared" ca="1" si="2"/>
        <v>1</v>
      </c>
      <c r="BL182" s="22">
        <f t="shared" ca="1" si="3"/>
        <v>0</v>
      </c>
      <c r="BM182" s="22">
        <f t="shared" ca="1" si="4"/>
        <v>0</v>
      </c>
      <c r="BN182" s="22">
        <f t="shared" ca="1" si="5"/>
        <v>0</v>
      </c>
      <c r="BO182" s="22">
        <f t="shared" ca="1" si="6"/>
        <v>1</v>
      </c>
      <c r="BP182" s="22">
        <f t="shared" ca="1" si="7"/>
        <v>0</v>
      </c>
      <c r="BQ182" s="22">
        <f t="shared" ca="1" si="8"/>
        <v>1</v>
      </c>
      <c r="BR182" s="22">
        <f t="shared" ca="1" si="9"/>
        <v>0</v>
      </c>
      <c r="BS182" s="22">
        <f t="shared" ca="1" si="10"/>
        <v>0</v>
      </c>
      <c r="BT182" s="22">
        <f t="shared" ca="1" si="24"/>
        <v>1</v>
      </c>
      <c r="BU182" s="22">
        <f t="shared" ca="1" si="12"/>
        <v>0</v>
      </c>
      <c r="BV182" s="22">
        <f t="shared" ca="1" si="13"/>
        <v>0</v>
      </c>
      <c r="BW182" s="22">
        <f t="shared" ca="1" si="14"/>
        <v>0</v>
      </c>
      <c r="BX182" s="22">
        <f t="shared" ca="1" si="15"/>
        <v>1</v>
      </c>
      <c r="BY182" s="71">
        <f t="shared" si="16"/>
        <v>1</v>
      </c>
      <c r="BZ182" s="71">
        <f t="shared" si="17"/>
        <v>1</v>
      </c>
      <c r="CA182" s="72">
        <f t="shared" si="18"/>
        <v>1</v>
      </c>
    </row>
    <row r="183" spans="1:79" s="22" customFormat="1" ht="39" customHeight="1" x14ac:dyDescent="0.3">
      <c r="A183" s="109">
        <v>17</v>
      </c>
      <c r="B183" s="109" t="s">
        <v>1441</v>
      </c>
      <c r="C183" s="109" t="s">
        <v>1324</v>
      </c>
      <c r="D183" s="110" t="s">
        <v>446</v>
      </c>
      <c r="E183" s="110">
        <v>45678</v>
      </c>
      <c r="F183" s="189" t="s">
        <v>2755</v>
      </c>
      <c r="G183" s="112" t="s">
        <v>1080</v>
      </c>
      <c r="H183" s="135" t="s">
        <v>1100</v>
      </c>
      <c r="I183" s="135"/>
      <c r="J183" s="135"/>
      <c r="K183" s="113" t="s">
        <v>778</v>
      </c>
      <c r="L183" s="109">
        <v>0</v>
      </c>
      <c r="M183" s="114" t="s">
        <v>588</v>
      </c>
      <c r="N183" s="115" t="s">
        <v>26</v>
      </c>
      <c r="O183" s="116"/>
      <c r="P183" s="117" t="s">
        <v>589</v>
      </c>
      <c r="Q183" s="141">
        <v>45048</v>
      </c>
      <c r="R183" s="118">
        <f t="shared" ref="R183" si="154">IF(AND(L183&lt;1,OR(K183&lt;1, K183="A")),Q183+14,Q183+7)</f>
        <v>45062</v>
      </c>
      <c r="S183" s="114" t="s">
        <v>31</v>
      </c>
      <c r="T183" s="353"/>
      <c r="U183" s="118"/>
      <c r="V183" s="120"/>
      <c r="W183" s="114"/>
      <c r="X183" s="109"/>
      <c r="Y183" s="109"/>
      <c r="Z183" s="115"/>
      <c r="AA183" s="115"/>
      <c r="AB183" s="109"/>
      <c r="AC183" s="110"/>
      <c r="AD183" s="110"/>
      <c r="AE183" s="110"/>
      <c r="AF183" s="110"/>
      <c r="AG183" s="110"/>
      <c r="AH183" s="115"/>
      <c r="AI183" s="110"/>
      <c r="AJ183" s="113"/>
      <c r="AK183" s="110"/>
      <c r="AL183" s="121"/>
      <c r="AM183" s="121"/>
      <c r="AN183" s="123" t="s">
        <v>2834</v>
      </c>
      <c r="AO183" s="121"/>
      <c r="AP183" s="121"/>
      <c r="AQ183" s="109"/>
      <c r="AR183" s="109"/>
      <c r="AS183" s="121"/>
      <c r="AT183" s="121"/>
      <c r="AU183" s="109"/>
      <c r="AV183" s="110"/>
      <c r="AW183" s="121"/>
      <c r="BJ183" s="22">
        <f t="shared" ca="1" si="23"/>
        <v>0</v>
      </c>
      <c r="BK183" s="22">
        <f t="shared" ca="1" si="2"/>
        <v>0</v>
      </c>
      <c r="BL183" s="22">
        <f t="shared" ca="1" si="3"/>
        <v>0</v>
      </c>
      <c r="BM183" s="22">
        <f t="shared" ca="1" si="4"/>
        <v>0</v>
      </c>
      <c r="BN183" s="22">
        <f t="shared" ca="1" si="5"/>
        <v>0</v>
      </c>
      <c r="BO183" s="22">
        <f t="shared" ca="1" si="6"/>
        <v>0</v>
      </c>
      <c r="BP183" s="22">
        <f t="shared" ca="1" si="7"/>
        <v>0</v>
      </c>
      <c r="BQ183" s="22">
        <f t="shared" ca="1" si="8"/>
        <v>0</v>
      </c>
      <c r="BR183" s="22">
        <f t="shared" ca="1" si="9"/>
        <v>0</v>
      </c>
      <c r="BS183" s="22">
        <f t="shared" ca="1" si="10"/>
        <v>0</v>
      </c>
      <c r="BT183" s="22">
        <f t="shared" ca="1" si="24"/>
        <v>0</v>
      </c>
      <c r="BU183" s="22">
        <f t="shared" ca="1" si="12"/>
        <v>0</v>
      </c>
      <c r="BV183" s="22">
        <f t="shared" ca="1" si="13"/>
        <v>0</v>
      </c>
      <c r="BW183" s="22">
        <f t="shared" ca="1" si="14"/>
        <v>0</v>
      </c>
      <c r="BX183" s="22">
        <f t="shared" ca="1" si="15"/>
        <v>0</v>
      </c>
      <c r="BY183" s="71">
        <f t="shared" si="16"/>
        <v>0</v>
      </c>
      <c r="BZ183" s="71">
        <f t="shared" si="17"/>
        <v>0</v>
      </c>
      <c r="CA183" s="72">
        <f t="shared" si="18"/>
        <v>0</v>
      </c>
    </row>
    <row r="184" spans="1:79" ht="39" customHeight="1" x14ac:dyDescent="0.3">
      <c r="A184" s="4">
        <v>17</v>
      </c>
      <c r="B184" s="4" t="s">
        <v>1441</v>
      </c>
      <c r="C184" s="4" t="s">
        <v>1324</v>
      </c>
      <c r="D184" s="139" t="s">
        <v>445</v>
      </c>
      <c r="E184" s="13">
        <v>45678</v>
      </c>
      <c r="F184" s="175" t="s">
        <v>2755</v>
      </c>
      <c r="G184" s="17" t="s">
        <v>1080</v>
      </c>
      <c r="H184" s="130" t="s">
        <v>1100</v>
      </c>
      <c r="I184" s="130"/>
      <c r="J184" s="130"/>
      <c r="K184" s="7">
        <v>0</v>
      </c>
      <c r="L184" s="4">
        <v>0</v>
      </c>
      <c r="M184" s="3" t="s">
        <v>588</v>
      </c>
      <c r="N184" s="45" t="s">
        <v>1055</v>
      </c>
      <c r="O184" s="76">
        <v>45258</v>
      </c>
      <c r="P184" s="78" t="s">
        <v>1357</v>
      </c>
      <c r="Q184" s="142">
        <v>45258</v>
      </c>
      <c r="R184" s="9">
        <f t="shared" ref="R184:R200" si="155">IF(AND(L184&lt;1,OR(K184&lt;1, K184="A")),Q184+14,Q184+7)</f>
        <v>45272</v>
      </c>
      <c r="S184" s="97" t="s">
        <v>30</v>
      </c>
      <c r="T184" s="354" t="s">
        <v>3035</v>
      </c>
      <c r="U184" s="259">
        <v>45548</v>
      </c>
      <c r="V184" s="208" t="s">
        <v>3388</v>
      </c>
      <c r="W184" s="3" t="s">
        <v>3391</v>
      </c>
      <c r="X184" s="5" t="s">
        <v>778</v>
      </c>
      <c r="Y184" s="332">
        <v>0</v>
      </c>
      <c r="Z184" s="45" t="s">
        <v>1055</v>
      </c>
      <c r="AA184" s="21">
        <v>45611</v>
      </c>
      <c r="AB184" s="78" t="s">
        <v>2976</v>
      </c>
      <c r="AC184" s="21">
        <v>45511</v>
      </c>
      <c r="AD184" s="21">
        <v>45511</v>
      </c>
      <c r="AE184" s="9">
        <f t="shared" ref="AE184" si="156">IF(AND(Y184&lt;1,OR(X184&lt;1, X184="A")),AD184+14,AD184+7)</f>
        <v>45525</v>
      </c>
      <c r="AF184" s="13" t="s">
        <v>446</v>
      </c>
      <c r="AG184" s="27"/>
      <c r="AH184" s="34"/>
      <c r="AI184" s="27"/>
      <c r="AJ184" s="41"/>
      <c r="AK184" s="21"/>
      <c r="AL184" s="6"/>
      <c r="AM184" s="6"/>
      <c r="AN184" s="87" t="s">
        <v>2861</v>
      </c>
      <c r="AO184" s="6"/>
      <c r="AP184" s="6"/>
      <c r="AQ184" s="5"/>
      <c r="AR184" s="5"/>
      <c r="AS184" s="6"/>
      <c r="AT184" s="6"/>
      <c r="AU184" s="4"/>
      <c r="AV184" s="13"/>
      <c r="AW184" s="6"/>
      <c r="BJ184" s="22">
        <f t="shared" ca="1" si="23"/>
        <v>1</v>
      </c>
      <c r="BK184" s="22">
        <f t="shared" ca="1" si="2"/>
        <v>1</v>
      </c>
      <c r="BL184" s="22">
        <f t="shared" ca="1" si="3"/>
        <v>0</v>
      </c>
      <c r="BM184" s="22">
        <f t="shared" ca="1" si="4"/>
        <v>0</v>
      </c>
      <c r="BN184" s="22">
        <f t="shared" ca="1" si="5"/>
        <v>0</v>
      </c>
      <c r="BO184" s="22">
        <f t="shared" ca="1" si="6"/>
        <v>0</v>
      </c>
      <c r="BP184" s="22">
        <f t="shared" ca="1" si="7"/>
        <v>0</v>
      </c>
      <c r="BQ184" s="22">
        <f t="shared" ca="1" si="8"/>
        <v>0</v>
      </c>
      <c r="BR184" s="22">
        <f t="shared" ca="1" si="9"/>
        <v>1</v>
      </c>
      <c r="BS184" s="22">
        <f t="shared" ca="1" si="10"/>
        <v>1</v>
      </c>
      <c r="BT184" s="22">
        <f t="shared" ca="1" si="24"/>
        <v>1</v>
      </c>
      <c r="BU184" s="22">
        <f t="shared" ca="1" si="12"/>
        <v>0</v>
      </c>
      <c r="BV184" s="22">
        <f t="shared" ca="1" si="13"/>
        <v>0</v>
      </c>
      <c r="BW184" s="22">
        <f t="shared" ca="1" si="14"/>
        <v>0</v>
      </c>
      <c r="BX184" s="22">
        <f t="shared" ca="1" si="15"/>
        <v>1</v>
      </c>
      <c r="BY184" s="71">
        <f t="shared" si="16"/>
        <v>1</v>
      </c>
      <c r="BZ184" s="71">
        <f t="shared" si="17"/>
        <v>1</v>
      </c>
      <c r="CA184" s="72">
        <f t="shared" si="18"/>
        <v>1</v>
      </c>
    </row>
    <row r="185" spans="1:79" ht="39" customHeight="1" x14ac:dyDescent="0.3">
      <c r="A185" s="4"/>
      <c r="B185" s="4"/>
      <c r="C185" s="4"/>
      <c r="D185" s="13"/>
      <c r="E185" s="13"/>
      <c r="F185" s="175"/>
      <c r="G185" s="17"/>
      <c r="H185" s="130"/>
      <c r="I185" s="130"/>
      <c r="J185" s="130"/>
      <c r="K185" s="7"/>
      <c r="L185" s="4"/>
      <c r="M185" s="3"/>
      <c r="N185" s="8"/>
      <c r="O185" s="76"/>
      <c r="P185" s="78"/>
      <c r="Q185" s="142"/>
      <c r="R185" s="9"/>
      <c r="S185" s="97"/>
      <c r="T185" s="354"/>
      <c r="U185" s="259"/>
      <c r="V185" s="208" t="s">
        <v>3389</v>
      </c>
      <c r="W185" s="3" t="s">
        <v>3390</v>
      </c>
      <c r="X185" s="5" t="s">
        <v>778</v>
      </c>
      <c r="Y185" s="332">
        <v>0</v>
      </c>
      <c r="Z185" s="45" t="s">
        <v>1055</v>
      </c>
      <c r="AA185" s="21">
        <v>45611</v>
      </c>
      <c r="AB185" s="78" t="s">
        <v>2976</v>
      </c>
      <c r="AC185" s="21">
        <v>45511</v>
      </c>
      <c r="AD185" s="21">
        <v>45511</v>
      </c>
      <c r="AE185" s="9">
        <f t="shared" ref="AE185" si="157">IF(AND(Y185&lt;1,OR(X185&lt;1, X185="A")),AD185+14,AD185+7)</f>
        <v>45525</v>
      </c>
      <c r="AF185" s="13" t="s">
        <v>446</v>
      </c>
      <c r="AG185" s="27"/>
      <c r="AH185" s="34"/>
      <c r="AI185" s="27"/>
      <c r="AJ185" s="41"/>
      <c r="AK185" s="21"/>
      <c r="AL185" s="6"/>
      <c r="AM185" s="6"/>
      <c r="AN185" s="87"/>
      <c r="AO185" s="6"/>
      <c r="AP185" s="6"/>
      <c r="AQ185" s="5"/>
      <c r="AR185" s="5"/>
      <c r="AS185" s="6"/>
      <c r="AT185" s="6"/>
      <c r="AU185" s="4"/>
      <c r="AV185" s="13"/>
      <c r="AW185" s="6"/>
      <c r="BJ185" s="22"/>
      <c r="BK185" s="22"/>
      <c r="BL185" s="22"/>
      <c r="BM185" s="22"/>
      <c r="BN185" s="22"/>
      <c r="BO185" s="22"/>
      <c r="BP185" s="22"/>
      <c r="BQ185" s="22"/>
      <c r="BR185" s="22"/>
      <c r="BS185" s="22"/>
      <c r="BT185" s="22"/>
      <c r="BU185" s="22"/>
      <c r="BV185" s="22"/>
      <c r="BW185" s="22"/>
      <c r="BX185" s="22"/>
      <c r="BY185" s="71"/>
      <c r="BZ185" s="71"/>
      <c r="CA185" s="72"/>
    </row>
    <row r="186" spans="1:79" s="22" customFormat="1" ht="44.25" customHeight="1" x14ac:dyDescent="0.3">
      <c r="A186" s="109">
        <v>17</v>
      </c>
      <c r="B186" s="109" t="s">
        <v>1441</v>
      </c>
      <c r="C186" s="109" t="s">
        <v>1324</v>
      </c>
      <c r="D186" s="110" t="s">
        <v>446</v>
      </c>
      <c r="E186" s="110">
        <v>45678</v>
      </c>
      <c r="F186" s="189" t="s">
        <v>380</v>
      </c>
      <c r="G186" s="112" t="s">
        <v>1080</v>
      </c>
      <c r="H186" s="135" t="s">
        <v>1074</v>
      </c>
      <c r="I186" s="135"/>
      <c r="J186" s="135"/>
      <c r="K186" s="113" t="s">
        <v>444</v>
      </c>
      <c r="L186" s="109">
        <v>0</v>
      </c>
      <c r="M186" s="114" t="s">
        <v>590</v>
      </c>
      <c r="N186" s="115" t="s">
        <v>26</v>
      </c>
      <c r="O186" s="116">
        <v>45252</v>
      </c>
      <c r="P186" s="117" t="s">
        <v>591</v>
      </c>
      <c r="Q186" s="141">
        <v>45204</v>
      </c>
      <c r="R186" s="118">
        <f t="shared" si="155"/>
        <v>45211</v>
      </c>
      <c r="S186" s="114" t="s">
        <v>31</v>
      </c>
      <c r="T186" s="353"/>
      <c r="U186" s="118"/>
      <c r="V186" s="120"/>
      <c r="W186" s="114"/>
      <c r="X186" s="109"/>
      <c r="Y186" s="109"/>
      <c r="Z186" s="115"/>
      <c r="AA186" s="109"/>
      <c r="AB186" s="109"/>
      <c r="AC186" s="110"/>
      <c r="AD186" s="110"/>
      <c r="AE186" s="110"/>
      <c r="AF186" s="110"/>
      <c r="AG186" s="110"/>
      <c r="AH186" s="115"/>
      <c r="AI186" s="110"/>
      <c r="AJ186" s="113"/>
      <c r="AK186" s="110"/>
      <c r="AL186" s="121"/>
      <c r="AM186" s="121"/>
      <c r="AN186" s="123" t="s">
        <v>2834</v>
      </c>
      <c r="AO186" s="121"/>
      <c r="AP186" s="121"/>
      <c r="AQ186" s="109"/>
      <c r="AR186" s="109"/>
      <c r="AS186" s="121"/>
      <c r="AT186" s="121"/>
      <c r="AU186" s="109"/>
      <c r="AV186" s="110"/>
      <c r="AW186" s="121"/>
      <c r="BJ186" s="22">
        <f t="shared" ca="1" si="23"/>
        <v>0</v>
      </c>
      <c r="BK186" s="22">
        <f t="shared" ca="1" si="2"/>
        <v>0</v>
      </c>
      <c r="BL186" s="22">
        <f t="shared" ca="1" si="3"/>
        <v>0</v>
      </c>
      <c r="BM186" s="22">
        <f t="shared" ca="1" si="4"/>
        <v>0</v>
      </c>
      <c r="BN186" s="22">
        <f t="shared" ca="1" si="5"/>
        <v>0</v>
      </c>
      <c r="BO186" s="22">
        <f t="shared" ca="1" si="6"/>
        <v>0</v>
      </c>
      <c r="BP186" s="22">
        <f t="shared" ca="1" si="7"/>
        <v>0</v>
      </c>
      <c r="BQ186" s="22">
        <f t="shared" ca="1" si="8"/>
        <v>0</v>
      </c>
      <c r="BR186" s="22">
        <f t="shared" ca="1" si="9"/>
        <v>0</v>
      </c>
      <c r="BS186" s="22">
        <f t="shared" ca="1" si="10"/>
        <v>0</v>
      </c>
      <c r="BT186" s="22">
        <f t="shared" ca="1" si="24"/>
        <v>0</v>
      </c>
      <c r="BU186" s="22">
        <f t="shared" ca="1" si="12"/>
        <v>0</v>
      </c>
      <c r="BV186" s="22">
        <f t="shared" ca="1" si="13"/>
        <v>0</v>
      </c>
      <c r="BW186" s="22">
        <f t="shared" ca="1" si="14"/>
        <v>0</v>
      </c>
      <c r="BX186" s="22">
        <f t="shared" ca="1" si="15"/>
        <v>0</v>
      </c>
      <c r="BY186" s="22">
        <f t="shared" si="16"/>
        <v>0</v>
      </c>
      <c r="BZ186" s="22">
        <f t="shared" si="17"/>
        <v>0</v>
      </c>
      <c r="CA186" s="22">
        <f t="shared" si="18"/>
        <v>0</v>
      </c>
    </row>
    <row r="187" spans="1:79" s="22" customFormat="1" ht="44.25" customHeight="1" x14ac:dyDescent="0.3">
      <c r="A187" s="109">
        <v>17</v>
      </c>
      <c r="B187" s="109" t="s">
        <v>1441</v>
      </c>
      <c r="C187" s="109" t="s">
        <v>1324</v>
      </c>
      <c r="D187" s="110" t="s">
        <v>446</v>
      </c>
      <c r="E187" s="110">
        <v>45678</v>
      </c>
      <c r="F187" s="189" t="s">
        <v>380</v>
      </c>
      <c r="G187" s="112" t="s">
        <v>1080</v>
      </c>
      <c r="H187" s="135" t="s">
        <v>1074</v>
      </c>
      <c r="I187" s="135"/>
      <c r="J187" s="135"/>
      <c r="K187" s="113" t="s">
        <v>443</v>
      </c>
      <c r="L187" s="109">
        <v>0</v>
      </c>
      <c r="M187" s="114" t="s">
        <v>590</v>
      </c>
      <c r="N187" s="115" t="s">
        <v>26</v>
      </c>
      <c r="O187" s="116">
        <v>45420</v>
      </c>
      <c r="P187" s="117" t="s">
        <v>2743</v>
      </c>
      <c r="Q187" s="141">
        <v>45408</v>
      </c>
      <c r="R187" s="118">
        <f t="shared" ref="R187" si="158">IF(AND(L187&lt;1,OR(K187&lt;1, K187="A")),Q187+14,Q187+7)</f>
        <v>45415</v>
      </c>
      <c r="S187" s="114" t="s">
        <v>31</v>
      </c>
      <c r="T187" s="353"/>
      <c r="U187" s="118"/>
      <c r="V187" s="120"/>
      <c r="W187" s="114"/>
      <c r="X187" s="109"/>
      <c r="Y187" s="109"/>
      <c r="Z187" s="115"/>
      <c r="AA187" s="109"/>
      <c r="AB187" s="109"/>
      <c r="AC187" s="110"/>
      <c r="AD187" s="110"/>
      <c r="AE187" s="110"/>
      <c r="AF187" s="110"/>
      <c r="AG187" s="110"/>
      <c r="AH187" s="115"/>
      <c r="AI187" s="110"/>
      <c r="AJ187" s="113"/>
      <c r="AK187" s="110"/>
      <c r="AL187" s="121"/>
      <c r="AM187" s="121"/>
      <c r="AN187" s="123" t="s">
        <v>2834</v>
      </c>
      <c r="AO187" s="121"/>
      <c r="AP187" s="121"/>
      <c r="AQ187" s="109"/>
      <c r="AR187" s="109"/>
      <c r="AS187" s="121"/>
      <c r="AT187" s="121"/>
      <c r="AU187" s="109"/>
      <c r="AV187" s="110"/>
      <c r="AW187" s="121"/>
      <c r="BJ187" s="22">
        <f t="shared" ca="1" si="23"/>
        <v>0</v>
      </c>
      <c r="BK187" s="22">
        <f t="shared" ca="1" si="2"/>
        <v>0</v>
      </c>
      <c r="BL187" s="22">
        <f t="shared" ca="1" si="3"/>
        <v>0</v>
      </c>
      <c r="BM187" s="22">
        <f t="shared" ca="1" si="4"/>
        <v>0</v>
      </c>
      <c r="BN187" s="22">
        <f t="shared" ca="1" si="5"/>
        <v>0</v>
      </c>
      <c r="BO187" s="22">
        <f t="shared" ca="1" si="6"/>
        <v>0</v>
      </c>
      <c r="BP187" s="22">
        <f t="shared" ca="1" si="7"/>
        <v>0</v>
      </c>
      <c r="BQ187" s="22">
        <f t="shared" ca="1" si="8"/>
        <v>0</v>
      </c>
      <c r="BR187" s="22">
        <f t="shared" ca="1" si="9"/>
        <v>0</v>
      </c>
      <c r="BS187" s="22">
        <f t="shared" ca="1" si="10"/>
        <v>0</v>
      </c>
      <c r="BT187" s="22">
        <f t="shared" ca="1" si="24"/>
        <v>0</v>
      </c>
      <c r="BU187" s="22">
        <f t="shared" ca="1" si="12"/>
        <v>0</v>
      </c>
      <c r="BV187" s="22">
        <f t="shared" ca="1" si="13"/>
        <v>0</v>
      </c>
      <c r="BW187" s="22">
        <f t="shared" ca="1" si="14"/>
        <v>0</v>
      </c>
      <c r="BX187" s="22">
        <f t="shared" ca="1" si="15"/>
        <v>0</v>
      </c>
      <c r="BY187" s="22">
        <f t="shared" si="16"/>
        <v>0</v>
      </c>
      <c r="BZ187" s="22">
        <f t="shared" si="17"/>
        <v>0</v>
      </c>
      <c r="CA187" s="22">
        <f t="shared" si="18"/>
        <v>0</v>
      </c>
    </row>
    <row r="188" spans="1:79" ht="44.25" customHeight="1" x14ac:dyDescent="0.3">
      <c r="A188" s="4">
        <v>17</v>
      </c>
      <c r="B188" s="4" t="s">
        <v>1441</v>
      </c>
      <c r="C188" s="4" t="s">
        <v>1324</v>
      </c>
      <c r="D188" s="139" t="s">
        <v>445</v>
      </c>
      <c r="E188" s="13">
        <v>45678</v>
      </c>
      <c r="F188" s="122" t="s">
        <v>380</v>
      </c>
      <c r="G188" s="17" t="s">
        <v>1080</v>
      </c>
      <c r="H188" s="130" t="s">
        <v>1074</v>
      </c>
      <c r="I188" s="130"/>
      <c r="J188" s="130"/>
      <c r="K188" s="7">
        <v>0</v>
      </c>
      <c r="L188" s="4">
        <v>0</v>
      </c>
      <c r="M188" s="3" t="s">
        <v>590</v>
      </c>
      <c r="N188" s="45" t="s">
        <v>1055</v>
      </c>
      <c r="O188" s="76"/>
      <c r="P188" s="78" t="s">
        <v>2797</v>
      </c>
      <c r="Q188" s="142">
        <v>45433</v>
      </c>
      <c r="R188" s="9">
        <f t="shared" ref="R188" si="159">IF(AND(L188&lt;1,OR(K188&lt;1, K188="A")),Q188+14,Q188+7)</f>
        <v>45447</v>
      </c>
      <c r="S188" s="3" t="s">
        <v>30</v>
      </c>
      <c r="T188" s="354" t="s">
        <v>3035</v>
      </c>
      <c r="U188" s="259">
        <v>45548</v>
      </c>
      <c r="V188" s="208" t="s">
        <v>3392</v>
      </c>
      <c r="W188" s="3" t="s">
        <v>1475</v>
      </c>
      <c r="X188" s="5" t="s">
        <v>778</v>
      </c>
      <c r="Y188" s="332">
        <v>0</v>
      </c>
      <c r="Z188" s="45" t="s">
        <v>1055</v>
      </c>
      <c r="AA188" s="21">
        <v>45611</v>
      </c>
      <c r="AB188" s="78" t="s">
        <v>2976</v>
      </c>
      <c r="AC188" s="21">
        <v>45511</v>
      </c>
      <c r="AD188" s="21">
        <v>45511</v>
      </c>
      <c r="AE188" s="9">
        <f t="shared" ref="AE188" si="160">IF(AND(Y188&lt;1,OR(X188&lt;1, X188="A")),AD188+14,AD188+7)</f>
        <v>45525</v>
      </c>
      <c r="AF188" s="13" t="s">
        <v>446</v>
      </c>
      <c r="AG188" s="27"/>
      <c r="AH188" s="34"/>
      <c r="AI188" s="27"/>
      <c r="AJ188" s="41"/>
      <c r="AK188" s="21"/>
      <c r="AL188" s="6"/>
      <c r="AM188" s="6"/>
      <c r="AN188" s="87" t="s">
        <v>2861</v>
      </c>
      <c r="AO188" s="6"/>
      <c r="AP188" s="6"/>
      <c r="AQ188" s="5"/>
      <c r="AR188" s="5"/>
      <c r="AS188" s="6"/>
      <c r="AT188" s="6"/>
      <c r="AU188" s="4"/>
      <c r="AV188" s="13"/>
      <c r="AW188" s="6"/>
      <c r="BJ188" s="22">
        <f t="shared" ca="1" si="23"/>
        <v>1</v>
      </c>
      <c r="BK188" s="22">
        <f t="shared" ca="1" si="2"/>
        <v>1</v>
      </c>
      <c r="BL188" s="22">
        <f t="shared" ca="1" si="3"/>
        <v>0</v>
      </c>
      <c r="BM188" s="22">
        <f t="shared" ca="1" si="4"/>
        <v>0</v>
      </c>
      <c r="BN188" s="22">
        <f t="shared" ca="1" si="5"/>
        <v>0</v>
      </c>
      <c r="BO188" s="22">
        <f t="shared" ca="1" si="6"/>
        <v>0</v>
      </c>
      <c r="BP188" s="22">
        <f t="shared" ca="1" si="7"/>
        <v>0</v>
      </c>
      <c r="BQ188" s="22">
        <f t="shared" ca="1" si="8"/>
        <v>0</v>
      </c>
      <c r="BR188" s="22">
        <f t="shared" ca="1" si="9"/>
        <v>1</v>
      </c>
      <c r="BS188" s="22">
        <f t="shared" ca="1" si="10"/>
        <v>1</v>
      </c>
      <c r="BT188" s="22">
        <f t="shared" ca="1" si="24"/>
        <v>1</v>
      </c>
      <c r="BU188" s="22">
        <f t="shared" ca="1" si="12"/>
        <v>0</v>
      </c>
      <c r="BV188" s="22">
        <f t="shared" ca="1" si="13"/>
        <v>0</v>
      </c>
      <c r="BW188" s="22">
        <f t="shared" ca="1" si="14"/>
        <v>0</v>
      </c>
      <c r="BX188" s="22">
        <f t="shared" ca="1" si="15"/>
        <v>1</v>
      </c>
      <c r="BY188" s="71">
        <f t="shared" si="16"/>
        <v>1</v>
      </c>
      <c r="BZ188" s="71">
        <f t="shared" si="17"/>
        <v>1</v>
      </c>
      <c r="CA188" s="72">
        <f t="shared" si="18"/>
        <v>1</v>
      </c>
    </row>
    <row r="189" spans="1:79" s="22" customFormat="1" ht="39" customHeight="1" x14ac:dyDescent="0.3">
      <c r="A189" s="109">
        <v>17</v>
      </c>
      <c r="B189" s="109" t="s">
        <v>1441</v>
      </c>
      <c r="C189" s="109" t="s">
        <v>1324</v>
      </c>
      <c r="D189" s="110" t="s">
        <v>446</v>
      </c>
      <c r="E189" s="110">
        <v>45678</v>
      </c>
      <c r="F189" s="189" t="s">
        <v>1029</v>
      </c>
      <c r="G189" s="112" t="s">
        <v>1080</v>
      </c>
      <c r="H189" s="135" t="s">
        <v>1075</v>
      </c>
      <c r="I189" s="135"/>
      <c r="J189" s="135"/>
      <c r="K189" s="113" t="s">
        <v>444</v>
      </c>
      <c r="L189" s="109">
        <v>0</v>
      </c>
      <c r="M189" s="114" t="s">
        <v>1030</v>
      </c>
      <c r="N189" s="115" t="s">
        <v>26</v>
      </c>
      <c r="O189" s="116"/>
      <c r="P189" s="117" t="s">
        <v>1445</v>
      </c>
      <c r="Q189" s="141">
        <v>45267</v>
      </c>
      <c r="R189" s="118">
        <f t="shared" si="155"/>
        <v>45274</v>
      </c>
      <c r="S189" s="114" t="s">
        <v>31</v>
      </c>
      <c r="T189" s="353"/>
      <c r="U189" s="118"/>
      <c r="V189" s="120"/>
      <c r="W189" s="114"/>
      <c r="X189" s="109"/>
      <c r="Y189" s="109"/>
      <c r="Z189" s="115"/>
      <c r="AA189" s="115"/>
      <c r="AB189" s="109"/>
      <c r="AC189" s="110"/>
      <c r="AD189" s="110"/>
      <c r="AE189" s="110"/>
      <c r="AF189" s="110"/>
      <c r="AG189" s="110"/>
      <c r="AH189" s="115"/>
      <c r="AI189" s="110"/>
      <c r="AJ189" s="113"/>
      <c r="AK189" s="110"/>
      <c r="AL189" s="121"/>
      <c r="AM189" s="121"/>
      <c r="AN189" s="123" t="s">
        <v>2834</v>
      </c>
      <c r="AO189" s="121"/>
      <c r="AP189" s="121"/>
      <c r="AQ189" s="109"/>
      <c r="AR189" s="109"/>
      <c r="AS189" s="121"/>
      <c r="AT189" s="121"/>
      <c r="AU189" s="109"/>
      <c r="AV189" s="110"/>
      <c r="AW189" s="121"/>
      <c r="BJ189" s="22">
        <f t="shared" ca="1" si="23"/>
        <v>0</v>
      </c>
      <c r="BK189" s="22">
        <f t="shared" ca="1" si="2"/>
        <v>0</v>
      </c>
      <c r="BL189" s="22">
        <f t="shared" ca="1" si="3"/>
        <v>0</v>
      </c>
      <c r="BM189" s="22">
        <f t="shared" ca="1" si="4"/>
        <v>0</v>
      </c>
      <c r="BN189" s="22">
        <f t="shared" ca="1" si="5"/>
        <v>0</v>
      </c>
      <c r="BO189" s="22">
        <f t="shared" ca="1" si="6"/>
        <v>0</v>
      </c>
      <c r="BP189" s="22">
        <f t="shared" ca="1" si="7"/>
        <v>0</v>
      </c>
      <c r="BQ189" s="22">
        <f t="shared" ca="1" si="8"/>
        <v>0</v>
      </c>
      <c r="BR189" s="22">
        <f t="shared" ca="1" si="9"/>
        <v>0</v>
      </c>
      <c r="BS189" s="22">
        <f t="shared" ca="1" si="10"/>
        <v>0</v>
      </c>
      <c r="BT189" s="22">
        <f t="shared" ca="1" si="24"/>
        <v>0</v>
      </c>
      <c r="BU189" s="22">
        <f t="shared" ca="1" si="12"/>
        <v>0</v>
      </c>
      <c r="BV189" s="22">
        <f t="shared" ca="1" si="13"/>
        <v>0</v>
      </c>
      <c r="BW189" s="22">
        <f t="shared" ca="1" si="14"/>
        <v>0</v>
      </c>
      <c r="BX189" s="22">
        <f t="shared" ca="1" si="15"/>
        <v>0</v>
      </c>
      <c r="BY189" s="22">
        <f t="shared" si="16"/>
        <v>0</v>
      </c>
      <c r="BZ189" s="22">
        <f t="shared" si="17"/>
        <v>0</v>
      </c>
      <c r="CA189" s="22">
        <f t="shared" si="18"/>
        <v>0</v>
      </c>
    </row>
    <row r="190" spans="1:79" s="22" customFormat="1" ht="39" customHeight="1" x14ac:dyDescent="0.3">
      <c r="A190" s="109">
        <v>17</v>
      </c>
      <c r="B190" s="109" t="s">
        <v>1441</v>
      </c>
      <c r="C190" s="109" t="s">
        <v>1324</v>
      </c>
      <c r="D190" s="110" t="s">
        <v>446</v>
      </c>
      <c r="E190" s="110">
        <v>45678</v>
      </c>
      <c r="F190" s="189" t="s">
        <v>1029</v>
      </c>
      <c r="G190" s="112" t="s">
        <v>1080</v>
      </c>
      <c r="H190" s="135" t="s">
        <v>1075</v>
      </c>
      <c r="I190" s="135"/>
      <c r="J190" s="135"/>
      <c r="K190" s="113" t="s">
        <v>572</v>
      </c>
      <c r="L190" s="109">
        <v>0</v>
      </c>
      <c r="M190" s="114" t="s">
        <v>1030</v>
      </c>
      <c r="N190" s="115" t="s">
        <v>26</v>
      </c>
      <c r="O190" s="116" t="s">
        <v>1889</v>
      </c>
      <c r="P190" s="117" t="s">
        <v>1879</v>
      </c>
      <c r="Q190" s="141">
        <v>45349</v>
      </c>
      <c r="R190" s="118">
        <f t="shared" ref="R190" si="161">IF(AND(L190&lt;1,OR(K190&lt;1, K190="A")),Q190+14,Q190+7)</f>
        <v>45356</v>
      </c>
      <c r="S190" s="114" t="s">
        <v>31</v>
      </c>
      <c r="T190" s="353"/>
      <c r="U190" s="118"/>
      <c r="V190" s="120"/>
      <c r="W190" s="114"/>
      <c r="X190" s="109"/>
      <c r="Y190" s="109"/>
      <c r="Z190" s="115"/>
      <c r="AA190" s="109"/>
      <c r="AB190" s="109"/>
      <c r="AC190" s="110"/>
      <c r="AD190" s="110"/>
      <c r="AE190" s="110"/>
      <c r="AF190" s="110"/>
      <c r="AG190" s="110"/>
      <c r="AH190" s="115"/>
      <c r="AI190" s="110"/>
      <c r="AJ190" s="113"/>
      <c r="AK190" s="110"/>
      <c r="AL190" s="121"/>
      <c r="AM190" s="121"/>
      <c r="AN190" s="123" t="s">
        <v>2834</v>
      </c>
      <c r="AO190" s="121"/>
      <c r="AP190" s="121"/>
      <c r="AQ190" s="109"/>
      <c r="AR190" s="109"/>
      <c r="AS190" s="121"/>
      <c r="AT190" s="121"/>
      <c r="AU190" s="109"/>
      <c r="AV190" s="110"/>
      <c r="AW190" s="121"/>
      <c r="BJ190" s="22">
        <f t="shared" ca="1" si="23"/>
        <v>0</v>
      </c>
      <c r="BK190" s="22">
        <f t="shared" ca="1" si="2"/>
        <v>0</v>
      </c>
      <c r="BL190" s="22">
        <f t="shared" ca="1" si="3"/>
        <v>0</v>
      </c>
      <c r="BM190" s="22">
        <f t="shared" ca="1" si="4"/>
        <v>0</v>
      </c>
      <c r="BN190" s="22">
        <f t="shared" ca="1" si="5"/>
        <v>0</v>
      </c>
      <c r="BO190" s="22">
        <f t="shared" ca="1" si="6"/>
        <v>0</v>
      </c>
      <c r="BP190" s="22">
        <f t="shared" ca="1" si="7"/>
        <v>0</v>
      </c>
      <c r="BQ190" s="22">
        <f t="shared" ca="1" si="8"/>
        <v>0</v>
      </c>
      <c r="BR190" s="22">
        <f t="shared" ca="1" si="9"/>
        <v>0</v>
      </c>
      <c r="BS190" s="22">
        <f t="shared" ca="1" si="10"/>
        <v>0</v>
      </c>
      <c r="BT190" s="22">
        <f t="shared" ca="1" si="24"/>
        <v>0</v>
      </c>
      <c r="BU190" s="22">
        <f t="shared" ca="1" si="12"/>
        <v>0</v>
      </c>
      <c r="BV190" s="22">
        <f t="shared" ca="1" si="13"/>
        <v>0</v>
      </c>
      <c r="BW190" s="22">
        <f t="shared" ca="1" si="14"/>
        <v>0</v>
      </c>
      <c r="BX190" s="22">
        <f t="shared" ca="1" si="15"/>
        <v>0</v>
      </c>
      <c r="BY190" s="22">
        <f t="shared" si="16"/>
        <v>0</v>
      </c>
      <c r="BZ190" s="22">
        <f t="shared" si="17"/>
        <v>0</v>
      </c>
      <c r="CA190" s="22">
        <f t="shared" si="18"/>
        <v>0</v>
      </c>
    </row>
    <row r="191" spans="1:79" s="22" customFormat="1" ht="39" customHeight="1" x14ac:dyDescent="0.3">
      <c r="A191" s="109">
        <v>17</v>
      </c>
      <c r="B191" s="109" t="s">
        <v>1441</v>
      </c>
      <c r="C191" s="109" t="s">
        <v>1324</v>
      </c>
      <c r="D191" s="110" t="s">
        <v>446</v>
      </c>
      <c r="E191" s="110">
        <v>45678</v>
      </c>
      <c r="F191" s="189" t="s">
        <v>1029</v>
      </c>
      <c r="G191" s="112" t="s">
        <v>1080</v>
      </c>
      <c r="H191" s="135" t="s">
        <v>1075</v>
      </c>
      <c r="I191" s="135"/>
      <c r="J191" s="135"/>
      <c r="K191" s="113" t="s">
        <v>996</v>
      </c>
      <c r="L191" s="109">
        <v>0</v>
      </c>
      <c r="M191" s="114" t="s">
        <v>1030</v>
      </c>
      <c r="N191" s="115" t="s">
        <v>26</v>
      </c>
      <c r="O191" s="116">
        <v>45373</v>
      </c>
      <c r="P191" s="117" t="s">
        <v>2301</v>
      </c>
      <c r="Q191" s="141">
        <v>45366</v>
      </c>
      <c r="R191" s="118">
        <f t="shared" ref="R191" si="162">IF(AND(L191&lt;1,OR(K191&lt;1, K191="A")),Q191+14,Q191+7)</f>
        <v>45373</v>
      </c>
      <c r="S191" s="114" t="s">
        <v>31</v>
      </c>
      <c r="T191" s="353"/>
      <c r="U191" s="118"/>
      <c r="V191" s="120"/>
      <c r="W191" s="114"/>
      <c r="X191" s="109"/>
      <c r="Y191" s="109"/>
      <c r="Z191" s="115"/>
      <c r="AA191" s="109"/>
      <c r="AB191" s="109"/>
      <c r="AC191" s="110"/>
      <c r="AD191" s="110"/>
      <c r="AE191" s="110"/>
      <c r="AF191" s="110"/>
      <c r="AG191" s="110"/>
      <c r="AH191" s="115"/>
      <c r="AI191" s="110"/>
      <c r="AJ191" s="113"/>
      <c r="AK191" s="110"/>
      <c r="AL191" s="121"/>
      <c r="AM191" s="121"/>
      <c r="AN191" s="123" t="s">
        <v>2834</v>
      </c>
      <c r="AO191" s="121"/>
      <c r="AP191" s="121"/>
      <c r="AQ191" s="109"/>
      <c r="AR191" s="109"/>
      <c r="AS191" s="121"/>
      <c r="AT191" s="121"/>
      <c r="AU191" s="109"/>
      <c r="AV191" s="110"/>
      <c r="AW191" s="121"/>
      <c r="BJ191" s="22">
        <f t="shared" ca="1" si="23"/>
        <v>0</v>
      </c>
      <c r="BK191" s="22">
        <f t="shared" ca="1" si="2"/>
        <v>0</v>
      </c>
      <c r="BL191" s="22">
        <f t="shared" ca="1" si="3"/>
        <v>0</v>
      </c>
      <c r="BM191" s="22">
        <f t="shared" ca="1" si="4"/>
        <v>0</v>
      </c>
      <c r="BN191" s="22">
        <f t="shared" ca="1" si="5"/>
        <v>0</v>
      </c>
      <c r="BO191" s="22">
        <f t="shared" ca="1" si="6"/>
        <v>0</v>
      </c>
      <c r="BP191" s="22">
        <f t="shared" ca="1" si="7"/>
        <v>0</v>
      </c>
      <c r="BQ191" s="22">
        <f t="shared" ca="1" si="8"/>
        <v>0</v>
      </c>
      <c r="BR191" s="22">
        <f t="shared" ca="1" si="9"/>
        <v>0</v>
      </c>
      <c r="BS191" s="22">
        <f t="shared" ca="1" si="10"/>
        <v>0</v>
      </c>
      <c r="BT191" s="22">
        <f t="shared" ca="1" si="24"/>
        <v>0</v>
      </c>
      <c r="BU191" s="22">
        <f t="shared" ca="1" si="12"/>
        <v>0</v>
      </c>
      <c r="BV191" s="22">
        <f t="shared" ca="1" si="13"/>
        <v>0</v>
      </c>
      <c r="BW191" s="22">
        <f t="shared" ca="1" si="14"/>
        <v>0</v>
      </c>
      <c r="BX191" s="22">
        <f t="shared" ca="1" si="15"/>
        <v>0</v>
      </c>
      <c r="BY191" s="22">
        <f t="shared" si="16"/>
        <v>0</v>
      </c>
      <c r="BZ191" s="22">
        <f t="shared" si="17"/>
        <v>0</v>
      </c>
      <c r="CA191" s="22">
        <f t="shared" si="18"/>
        <v>0</v>
      </c>
    </row>
    <row r="192" spans="1:79" ht="39" customHeight="1" x14ac:dyDescent="0.3">
      <c r="A192" s="4">
        <v>17</v>
      </c>
      <c r="B192" s="4" t="s">
        <v>1441</v>
      </c>
      <c r="C192" s="4" t="s">
        <v>1324</v>
      </c>
      <c r="D192" s="139" t="s">
        <v>445</v>
      </c>
      <c r="E192" s="13">
        <v>45678</v>
      </c>
      <c r="F192" s="122" t="s">
        <v>1029</v>
      </c>
      <c r="G192" s="17" t="s">
        <v>1080</v>
      </c>
      <c r="H192" s="130" t="s">
        <v>1075</v>
      </c>
      <c r="I192" s="130"/>
      <c r="J192" s="130"/>
      <c r="K192" s="7">
        <v>0</v>
      </c>
      <c r="L192" s="4">
        <v>0</v>
      </c>
      <c r="M192" s="3" t="s">
        <v>1030</v>
      </c>
      <c r="N192" s="45" t="s">
        <v>1055</v>
      </c>
      <c r="O192" s="76"/>
      <c r="P192" s="78" t="s">
        <v>2359</v>
      </c>
      <c r="Q192" s="142">
        <v>45390</v>
      </c>
      <c r="R192" s="9">
        <f t="shared" ref="R192:R194" si="163">IF(AND(L192&lt;1,OR(K192&lt;1, K192="A")),Q192+14,Q192+7)</f>
        <v>45404</v>
      </c>
      <c r="S192" s="3" t="s">
        <v>30</v>
      </c>
      <c r="T192" s="354" t="s">
        <v>2742</v>
      </c>
      <c r="U192" s="259">
        <v>45400</v>
      </c>
      <c r="V192" s="208" t="s">
        <v>3609</v>
      </c>
      <c r="W192" s="3" t="s">
        <v>1857</v>
      </c>
      <c r="X192" s="5" t="s">
        <v>778</v>
      </c>
      <c r="Y192" s="332">
        <v>0</v>
      </c>
      <c r="Z192" s="45" t="s">
        <v>1055</v>
      </c>
      <c r="AA192" s="21">
        <v>45611</v>
      </c>
      <c r="AB192" s="78" t="s">
        <v>2976</v>
      </c>
      <c r="AC192" s="21">
        <v>45511</v>
      </c>
      <c r="AD192" s="21">
        <v>45511</v>
      </c>
      <c r="AE192" s="9">
        <f t="shared" ref="AE192" si="164">IF(AND(Y192&lt;1,OR(X192&lt;1, X192="A")),AD192+14,AD192+7)</f>
        <v>45525</v>
      </c>
      <c r="AF192" s="13" t="s">
        <v>446</v>
      </c>
      <c r="AG192" s="27"/>
      <c r="AH192" s="34"/>
      <c r="AI192" s="27"/>
      <c r="AJ192" s="41"/>
      <c r="AK192" s="21"/>
      <c r="AL192" s="6"/>
      <c r="AM192" s="6"/>
      <c r="AN192" s="87" t="s">
        <v>2834</v>
      </c>
      <c r="AO192" s="6"/>
      <c r="AP192" s="6"/>
      <c r="AQ192" s="5"/>
      <c r="AR192" s="5"/>
      <c r="AS192" s="6"/>
      <c r="AT192" s="6"/>
      <c r="AU192" s="4"/>
      <c r="AV192" s="13"/>
      <c r="AW192" s="6"/>
      <c r="BJ192" s="22">
        <f t="shared" ca="1" si="23"/>
        <v>1</v>
      </c>
      <c r="BK192" s="22">
        <f t="shared" ca="1" si="2"/>
        <v>1</v>
      </c>
      <c r="BL192" s="22">
        <f t="shared" ca="1" si="3"/>
        <v>0</v>
      </c>
      <c r="BM192" s="22">
        <f t="shared" ca="1" si="4"/>
        <v>0</v>
      </c>
      <c r="BN192" s="22">
        <f t="shared" ca="1" si="5"/>
        <v>0</v>
      </c>
      <c r="BO192" s="22">
        <f t="shared" ca="1" si="6"/>
        <v>0</v>
      </c>
      <c r="BP192" s="22">
        <f t="shared" ca="1" si="7"/>
        <v>0</v>
      </c>
      <c r="BQ192" s="22">
        <f t="shared" ca="1" si="8"/>
        <v>0</v>
      </c>
      <c r="BR192" s="22">
        <f t="shared" ca="1" si="9"/>
        <v>1</v>
      </c>
      <c r="BS192" s="22">
        <f t="shared" ca="1" si="10"/>
        <v>1</v>
      </c>
      <c r="BT192" s="22">
        <f t="shared" ca="1" si="24"/>
        <v>1</v>
      </c>
      <c r="BU192" s="22">
        <f t="shared" ca="1" si="12"/>
        <v>0</v>
      </c>
      <c r="BV192" s="22">
        <f t="shared" ca="1" si="13"/>
        <v>0</v>
      </c>
      <c r="BW192" s="22">
        <f t="shared" ca="1" si="14"/>
        <v>0</v>
      </c>
      <c r="BX192" s="22">
        <f t="shared" ca="1" si="15"/>
        <v>1</v>
      </c>
      <c r="BY192" s="71">
        <f t="shared" si="16"/>
        <v>1</v>
      </c>
      <c r="BZ192" s="71">
        <f t="shared" si="17"/>
        <v>1</v>
      </c>
      <c r="CA192" s="72">
        <f t="shared" si="18"/>
        <v>1</v>
      </c>
    </row>
    <row r="193" spans="1:79" s="22" customFormat="1" ht="30.9" customHeight="1" x14ac:dyDescent="0.3">
      <c r="A193" s="109">
        <v>19</v>
      </c>
      <c r="B193" s="109" t="s">
        <v>1441</v>
      </c>
      <c r="C193" s="109" t="s">
        <v>1324</v>
      </c>
      <c r="D193" s="110" t="s">
        <v>446</v>
      </c>
      <c r="E193" s="110">
        <v>45128</v>
      </c>
      <c r="F193" s="189" t="s">
        <v>1711</v>
      </c>
      <c r="G193" s="171" t="s">
        <v>1080</v>
      </c>
      <c r="H193" s="135" t="s">
        <v>1042</v>
      </c>
      <c r="I193" s="135"/>
      <c r="J193" s="135"/>
      <c r="K193" s="113" t="s">
        <v>444</v>
      </c>
      <c r="L193" s="109">
        <v>0</v>
      </c>
      <c r="M193" s="114" t="s">
        <v>89</v>
      </c>
      <c r="N193" s="115" t="s">
        <v>26</v>
      </c>
      <c r="O193" s="116">
        <v>45264</v>
      </c>
      <c r="P193" s="117" t="s">
        <v>1278</v>
      </c>
      <c r="Q193" s="141">
        <v>45246</v>
      </c>
      <c r="R193" s="118">
        <f t="shared" si="163"/>
        <v>45253</v>
      </c>
      <c r="S193" s="114" t="s">
        <v>31</v>
      </c>
      <c r="T193" s="353"/>
      <c r="U193" s="118"/>
      <c r="V193" s="120"/>
      <c r="W193" s="114"/>
      <c r="X193" s="109"/>
      <c r="Y193" s="109"/>
      <c r="Z193" s="115"/>
      <c r="AA193" s="109"/>
      <c r="AB193" s="109"/>
      <c r="AC193" s="110"/>
      <c r="AD193" s="110"/>
      <c r="AE193" s="110"/>
      <c r="AF193" s="110"/>
      <c r="AG193" s="110"/>
      <c r="AH193" s="115"/>
      <c r="AI193" s="110"/>
      <c r="AJ193" s="113"/>
      <c r="AK193" s="110"/>
      <c r="AL193" s="121"/>
      <c r="AM193" s="121"/>
      <c r="AN193" s="123" t="s">
        <v>2861</v>
      </c>
      <c r="AO193" s="121"/>
      <c r="AP193" s="121"/>
      <c r="AQ193" s="109"/>
      <c r="AR193" s="109"/>
      <c r="AS193" s="121"/>
      <c r="AT193" s="121"/>
      <c r="AU193" s="109"/>
      <c r="AV193" s="110"/>
      <c r="AW193" s="121"/>
      <c r="BJ193" s="22">
        <f t="shared" ca="1" si="23"/>
        <v>0</v>
      </c>
      <c r="BK193" s="22">
        <f t="shared" ca="1" si="2"/>
        <v>0</v>
      </c>
      <c r="BL193" s="22">
        <f t="shared" ca="1" si="3"/>
        <v>0</v>
      </c>
      <c r="BM193" s="22">
        <f t="shared" ca="1" si="4"/>
        <v>0</v>
      </c>
      <c r="BN193" s="22">
        <f t="shared" ca="1" si="5"/>
        <v>0</v>
      </c>
      <c r="BO193" s="22">
        <f t="shared" ca="1" si="6"/>
        <v>0</v>
      </c>
      <c r="BP193" s="22">
        <f t="shared" ca="1" si="7"/>
        <v>0</v>
      </c>
      <c r="BQ193" s="22">
        <f t="shared" ca="1" si="8"/>
        <v>0</v>
      </c>
      <c r="BR193" s="22">
        <f t="shared" ca="1" si="9"/>
        <v>0</v>
      </c>
      <c r="BS193" s="22">
        <f t="shared" ca="1" si="10"/>
        <v>0</v>
      </c>
      <c r="BT193" s="22">
        <f t="shared" ca="1" si="24"/>
        <v>0</v>
      </c>
      <c r="BU193" s="22">
        <f t="shared" ca="1" si="12"/>
        <v>0</v>
      </c>
      <c r="BV193" s="22">
        <f t="shared" ca="1" si="13"/>
        <v>0</v>
      </c>
      <c r="BW193" s="22">
        <f t="shared" ca="1" si="14"/>
        <v>0</v>
      </c>
      <c r="BX193" s="22">
        <f t="shared" ca="1" si="15"/>
        <v>0</v>
      </c>
      <c r="BY193" s="22">
        <f t="shared" si="16"/>
        <v>0</v>
      </c>
      <c r="BZ193" s="22">
        <f t="shared" si="17"/>
        <v>0</v>
      </c>
      <c r="CA193" s="22">
        <f t="shared" si="18"/>
        <v>0</v>
      </c>
    </row>
    <row r="194" spans="1:79" s="22" customFormat="1" ht="30.9" customHeight="1" x14ac:dyDescent="0.3">
      <c r="A194" s="109">
        <v>19</v>
      </c>
      <c r="B194" s="109" t="s">
        <v>1441</v>
      </c>
      <c r="C194" s="109" t="s">
        <v>1324</v>
      </c>
      <c r="D194" s="110" t="s">
        <v>446</v>
      </c>
      <c r="E194" s="110">
        <v>45128</v>
      </c>
      <c r="F194" s="189" t="s">
        <v>1711</v>
      </c>
      <c r="G194" s="171" t="s">
        <v>1080</v>
      </c>
      <c r="H194" s="135" t="s">
        <v>1042</v>
      </c>
      <c r="I194" s="135"/>
      <c r="J194" s="135"/>
      <c r="K194" s="113" t="s">
        <v>443</v>
      </c>
      <c r="L194" s="109">
        <v>0</v>
      </c>
      <c r="M194" s="114" t="s">
        <v>89</v>
      </c>
      <c r="N194" s="115" t="s">
        <v>26</v>
      </c>
      <c r="O194" s="116"/>
      <c r="P194" s="117" t="s">
        <v>3079</v>
      </c>
      <c r="Q194" s="141">
        <v>45559</v>
      </c>
      <c r="R194" s="118">
        <f t="shared" si="163"/>
        <v>45566</v>
      </c>
      <c r="S194" s="114" t="s">
        <v>31</v>
      </c>
      <c r="T194" s="353"/>
      <c r="U194" s="118"/>
      <c r="V194" s="120"/>
      <c r="W194" s="114"/>
      <c r="X194" s="109"/>
      <c r="Y194" s="109"/>
      <c r="Z194" s="115"/>
      <c r="AA194" s="109"/>
      <c r="AB194" s="109"/>
      <c r="AC194" s="110"/>
      <c r="AD194" s="110"/>
      <c r="AE194" s="110"/>
      <c r="AF194" s="110"/>
      <c r="AG194" s="110"/>
      <c r="AH194" s="115"/>
      <c r="AI194" s="110"/>
      <c r="AJ194" s="113"/>
      <c r="AK194" s="110"/>
      <c r="AL194" s="121"/>
      <c r="AM194" s="121"/>
      <c r="AN194" s="123" t="s">
        <v>2861</v>
      </c>
      <c r="AO194" s="121"/>
      <c r="AP194" s="121"/>
      <c r="AQ194" s="109"/>
      <c r="AR194" s="109"/>
      <c r="AS194" s="121"/>
      <c r="AT194" s="121"/>
      <c r="AU194" s="109"/>
      <c r="AV194" s="110"/>
      <c r="AW194" s="121"/>
      <c r="BJ194" s="22">
        <f t="shared" ca="1" si="23"/>
        <v>0</v>
      </c>
      <c r="BK194" s="22">
        <f t="shared" ca="1" si="2"/>
        <v>0</v>
      </c>
      <c r="BL194" s="22">
        <f t="shared" ca="1" si="3"/>
        <v>0</v>
      </c>
      <c r="BM194" s="22">
        <f t="shared" ca="1" si="4"/>
        <v>0</v>
      </c>
      <c r="BN194" s="22">
        <f t="shared" ca="1" si="5"/>
        <v>0</v>
      </c>
      <c r="BO194" s="22">
        <f t="shared" ca="1" si="6"/>
        <v>0</v>
      </c>
      <c r="BP194" s="22">
        <f t="shared" ca="1" si="7"/>
        <v>0</v>
      </c>
      <c r="BQ194" s="22">
        <f t="shared" ca="1" si="8"/>
        <v>0</v>
      </c>
      <c r="BR194" s="22">
        <f t="shared" ca="1" si="9"/>
        <v>0</v>
      </c>
      <c r="BS194" s="22">
        <f t="shared" ca="1" si="10"/>
        <v>0</v>
      </c>
      <c r="BT194" s="22">
        <f t="shared" ca="1" si="24"/>
        <v>0</v>
      </c>
      <c r="BU194" s="22">
        <f t="shared" ca="1" si="12"/>
        <v>0</v>
      </c>
      <c r="BV194" s="22">
        <f t="shared" ca="1" si="13"/>
        <v>0</v>
      </c>
      <c r="BW194" s="22">
        <f t="shared" ca="1" si="14"/>
        <v>0</v>
      </c>
      <c r="BX194" s="22">
        <f t="shared" ca="1" si="15"/>
        <v>0</v>
      </c>
      <c r="BY194" s="22">
        <f t="shared" si="16"/>
        <v>0</v>
      </c>
      <c r="BZ194" s="22">
        <f t="shared" si="17"/>
        <v>0</v>
      </c>
      <c r="CA194" s="22">
        <f t="shared" si="18"/>
        <v>0</v>
      </c>
    </row>
    <row r="195" spans="1:79" s="22" customFormat="1" ht="30.9" customHeight="1" x14ac:dyDescent="0.3">
      <c r="A195" s="109">
        <v>19</v>
      </c>
      <c r="B195" s="109" t="s">
        <v>1441</v>
      </c>
      <c r="C195" s="109" t="s">
        <v>1324</v>
      </c>
      <c r="D195" s="110" t="s">
        <v>446</v>
      </c>
      <c r="E195" s="110">
        <v>45128</v>
      </c>
      <c r="F195" s="189" t="s">
        <v>1711</v>
      </c>
      <c r="G195" s="171" t="s">
        <v>1080</v>
      </c>
      <c r="H195" s="135" t="s">
        <v>1042</v>
      </c>
      <c r="I195" s="135"/>
      <c r="J195" s="135"/>
      <c r="K195" s="113" t="s">
        <v>572</v>
      </c>
      <c r="L195" s="109">
        <v>0</v>
      </c>
      <c r="M195" s="114" t="s">
        <v>89</v>
      </c>
      <c r="N195" s="115" t="s">
        <v>26</v>
      </c>
      <c r="O195" s="116">
        <v>45707</v>
      </c>
      <c r="P195" s="117" t="s">
        <v>3663</v>
      </c>
      <c r="Q195" s="141">
        <v>45684</v>
      </c>
      <c r="R195" s="118">
        <f t="shared" si="155"/>
        <v>45691</v>
      </c>
      <c r="S195" s="114" t="s">
        <v>31</v>
      </c>
      <c r="T195" s="353"/>
      <c r="U195" s="118"/>
      <c r="V195" s="241"/>
      <c r="W195" s="114"/>
      <c r="X195" s="109"/>
      <c r="Y195" s="109"/>
      <c r="Z195" s="115"/>
      <c r="AA195" s="109"/>
      <c r="AB195" s="117"/>
      <c r="AC195" s="110"/>
      <c r="AD195" s="110"/>
      <c r="AE195" s="118"/>
      <c r="AF195" s="110"/>
      <c r="AG195" s="110"/>
      <c r="AH195" s="115"/>
      <c r="AI195" s="110"/>
      <c r="AJ195" s="113"/>
      <c r="AK195" s="110"/>
      <c r="AL195" s="121"/>
      <c r="AM195" s="121"/>
      <c r="AN195" s="123" t="s">
        <v>2861</v>
      </c>
      <c r="AO195" s="121"/>
      <c r="AP195" s="121"/>
      <c r="AQ195" s="109"/>
      <c r="AR195" s="109"/>
      <c r="AS195" s="121"/>
      <c r="AT195" s="121"/>
      <c r="AU195" s="109"/>
      <c r="AV195" s="110"/>
      <c r="AW195" s="121"/>
      <c r="BJ195" s="22">
        <f t="shared" ca="1" si="23"/>
        <v>0</v>
      </c>
      <c r="BK195" s="22">
        <f t="shared" ca="1" si="2"/>
        <v>0</v>
      </c>
      <c r="BL195" s="22">
        <f t="shared" ca="1" si="3"/>
        <v>0</v>
      </c>
      <c r="BM195" s="22">
        <f t="shared" ca="1" si="4"/>
        <v>0</v>
      </c>
      <c r="BN195" s="22">
        <f t="shared" ca="1" si="5"/>
        <v>0</v>
      </c>
      <c r="BO195" s="22">
        <f t="shared" ca="1" si="6"/>
        <v>0</v>
      </c>
      <c r="BP195" s="22">
        <f t="shared" ca="1" si="7"/>
        <v>0</v>
      </c>
      <c r="BQ195" s="22">
        <f t="shared" ca="1" si="8"/>
        <v>0</v>
      </c>
      <c r="BR195" s="22">
        <f t="shared" ca="1" si="9"/>
        <v>0</v>
      </c>
      <c r="BS195" s="22">
        <f t="shared" ca="1" si="10"/>
        <v>0</v>
      </c>
      <c r="BT195" s="22">
        <f t="shared" ca="1" si="24"/>
        <v>0</v>
      </c>
      <c r="BU195" s="22">
        <f t="shared" ca="1" si="12"/>
        <v>0</v>
      </c>
      <c r="BV195" s="22">
        <f t="shared" ca="1" si="13"/>
        <v>0</v>
      </c>
      <c r="BW195" s="22">
        <f t="shared" ca="1" si="14"/>
        <v>0</v>
      </c>
      <c r="BX195" s="22">
        <f t="shared" ca="1" si="15"/>
        <v>0</v>
      </c>
      <c r="BY195" s="22">
        <f t="shared" si="16"/>
        <v>0</v>
      </c>
      <c r="BZ195" s="22">
        <f t="shared" si="17"/>
        <v>0</v>
      </c>
      <c r="CA195" s="22">
        <f t="shared" si="18"/>
        <v>0</v>
      </c>
    </row>
    <row r="196" spans="1:79" ht="30.9" customHeight="1" thickBot="1" x14ac:dyDescent="0.35">
      <c r="A196" s="4">
        <v>19</v>
      </c>
      <c r="B196" s="4" t="s">
        <v>1441</v>
      </c>
      <c r="C196" s="4" t="s">
        <v>1324</v>
      </c>
      <c r="D196" s="139" t="s">
        <v>445</v>
      </c>
      <c r="E196" s="13">
        <v>45128</v>
      </c>
      <c r="F196" s="122" t="s">
        <v>1711</v>
      </c>
      <c r="G196" s="170" t="s">
        <v>1080</v>
      </c>
      <c r="H196" s="130" t="s">
        <v>1042</v>
      </c>
      <c r="I196" s="130"/>
      <c r="J196" s="130"/>
      <c r="K196" s="7">
        <v>0</v>
      </c>
      <c r="L196" s="4">
        <v>0</v>
      </c>
      <c r="M196" s="3" t="s">
        <v>89</v>
      </c>
      <c r="N196" s="45" t="s">
        <v>1055</v>
      </c>
      <c r="O196" s="76"/>
      <c r="P196" s="78" t="s">
        <v>3823</v>
      </c>
      <c r="Q196" s="142">
        <v>45743</v>
      </c>
      <c r="R196" s="9">
        <f t="shared" ref="R196" si="165">IF(AND(L196&lt;1,OR(K196&lt;1, K196="A")),Q196+14,Q196+7)</f>
        <v>45757</v>
      </c>
      <c r="S196" s="3" t="s">
        <v>31</v>
      </c>
      <c r="T196" s="355"/>
      <c r="U196" s="9"/>
      <c r="V196" s="208" t="s">
        <v>1856</v>
      </c>
      <c r="W196" s="3" t="s">
        <v>1454</v>
      </c>
      <c r="X196" s="5" t="s">
        <v>778</v>
      </c>
      <c r="Y196" s="332">
        <v>0</v>
      </c>
      <c r="Z196" s="46" t="s">
        <v>24</v>
      </c>
      <c r="AA196" s="5"/>
      <c r="AB196" s="78" t="s">
        <v>3783</v>
      </c>
      <c r="AC196" s="21">
        <v>45740</v>
      </c>
      <c r="AD196" s="21">
        <v>45740</v>
      </c>
      <c r="AE196" s="9">
        <f t="shared" ref="AE196" si="166">IF(AND(Y196&lt;1,OR(X196&lt;1, X196="A")),AD196+14,AD196+7)</f>
        <v>45754</v>
      </c>
      <c r="AF196" s="13" t="s">
        <v>446</v>
      </c>
      <c r="AG196" s="27"/>
      <c r="AH196" s="34"/>
      <c r="AI196" s="27"/>
      <c r="AJ196" s="41"/>
      <c r="AK196" s="21"/>
      <c r="AL196" s="6"/>
      <c r="AM196" s="6"/>
      <c r="AN196" s="87" t="s">
        <v>2861</v>
      </c>
      <c r="AO196" s="6"/>
      <c r="AP196" s="6"/>
      <c r="AQ196" s="5"/>
      <c r="AR196" s="5"/>
      <c r="AS196" s="6"/>
      <c r="AT196" s="6"/>
      <c r="AU196" s="4"/>
      <c r="AV196" s="13"/>
      <c r="AW196" s="6"/>
      <c r="BJ196" s="22">
        <f t="shared" ca="1" si="23"/>
        <v>1</v>
      </c>
      <c r="BK196" s="22">
        <f t="shared" ca="1" si="2"/>
        <v>1</v>
      </c>
      <c r="BL196" s="22">
        <f t="shared" ca="1" si="3"/>
        <v>0</v>
      </c>
      <c r="BM196" s="22">
        <f t="shared" ca="1" si="4"/>
        <v>0</v>
      </c>
      <c r="BN196" s="22">
        <f t="shared" ca="1" si="5"/>
        <v>0</v>
      </c>
      <c r="BO196" s="22">
        <f t="shared" ca="1" si="6"/>
        <v>0</v>
      </c>
      <c r="BP196" s="22">
        <f t="shared" ca="1" si="7"/>
        <v>0</v>
      </c>
      <c r="BQ196" s="22">
        <f t="shared" ca="1" si="8"/>
        <v>0</v>
      </c>
      <c r="BR196" s="22">
        <f t="shared" ca="1" si="9"/>
        <v>1</v>
      </c>
      <c r="BS196" s="22">
        <f t="shared" ca="1" si="10"/>
        <v>1</v>
      </c>
      <c r="BT196" s="22">
        <f t="shared" ca="1" si="24"/>
        <v>1</v>
      </c>
      <c r="BU196" s="22">
        <f t="shared" ca="1" si="12"/>
        <v>0</v>
      </c>
      <c r="BV196" s="22">
        <f t="shared" ca="1" si="13"/>
        <v>1</v>
      </c>
      <c r="BW196" s="22">
        <f t="shared" ca="1" si="14"/>
        <v>0</v>
      </c>
      <c r="BX196" s="22">
        <f t="shared" ca="1" si="15"/>
        <v>0</v>
      </c>
      <c r="BY196" s="71">
        <f t="shared" ref="BY196" si="167">IF(OR($N196="аннулирован", $N196=""),0,1)</f>
        <v>1</v>
      </c>
      <c r="BZ196" s="71">
        <f t="shared" si="17"/>
        <v>1</v>
      </c>
      <c r="CA196" s="72">
        <f t="shared" ref="CA196" si="168">IF(OR($Z196="аннулирован", $Z196=""),0,1)</f>
        <v>1</v>
      </c>
    </row>
    <row r="197" spans="1:79" s="38" customFormat="1" ht="21" customHeight="1" x14ac:dyDescent="0.4">
      <c r="A197" s="44" t="s">
        <v>2458</v>
      </c>
      <c r="B197" s="44"/>
      <c r="C197" s="44"/>
      <c r="D197" s="44"/>
      <c r="E197" s="44"/>
      <c r="F197" s="44"/>
      <c r="G197" s="44"/>
      <c r="H197" s="134"/>
      <c r="I197" s="134"/>
      <c r="J197" s="134"/>
      <c r="K197" s="44"/>
      <c r="L197" s="44"/>
      <c r="M197" s="44"/>
      <c r="N197" s="44"/>
      <c r="O197" s="44"/>
      <c r="P197" s="127"/>
      <c r="Q197" s="44"/>
      <c r="R197" s="148"/>
      <c r="S197" s="44"/>
      <c r="T197" s="44"/>
      <c r="U197" s="44"/>
      <c r="V197" s="44"/>
      <c r="W197" s="44"/>
      <c r="X197" s="44"/>
      <c r="Y197" s="44"/>
      <c r="Z197" s="44"/>
      <c r="AA197" s="44"/>
      <c r="AB197" s="44"/>
      <c r="AC197" s="36"/>
      <c r="AD197" s="36"/>
      <c r="AE197" s="323"/>
      <c r="AF197" s="323"/>
      <c r="AG197" s="323"/>
      <c r="AH197" s="323"/>
      <c r="AI197" s="323"/>
      <c r="AJ197" s="323"/>
      <c r="AK197" s="323"/>
      <c r="AL197" s="37"/>
      <c r="AM197" s="37"/>
      <c r="AN197" s="37"/>
      <c r="AO197" s="37"/>
      <c r="AP197" s="37"/>
      <c r="AQ197" s="37"/>
      <c r="AR197" s="37"/>
      <c r="AS197" s="37"/>
      <c r="AT197" s="37"/>
      <c r="AU197" s="37"/>
      <c r="AV197" s="37"/>
      <c r="AW197" s="37"/>
      <c r="BJ197" s="22">
        <f t="shared" ca="1" si="23"/>
        <v>0</v>
      </c>
      <c r="BK197" s="22">
        <f t="shared" ca="1" si="2"/>
        <v>0</v>
      </c>
      <c r="BL197" s="22">
        <f t="shared" ca="1" si="3"/>
        <v>0</v>
      </c>
      <c r="BM197" s="22">
        <f t="shared" ca="1" si="4"/>
        <v>0</v>
      </c>
      <c r="BN197" s="22">
        <f t="shared" ca="1" si="5"/>
        <v>0</v>
      </c>
      <c r="BO197" s="22">
        <f t="shared" ca="1" si="6"/>
        <v>0</v>
      </c>
      <c r="BP197" s="22">
        <f t="shared" ca="1" si="7"/>
        <v>0</v>
      </c>
      <c r="BQ197" s="22">
        <f t="shared" ca="1" si="8"/>
        <v>0</v>
      </c>
      <c r="BR197" s="22">
        <f t="shared" ca="1" si="9"/>
        <v>0</v>
      </c>
      <c r="BS197" s="22">
        <f t="shared" ca="1" si="10"/>
        <v>0</v>
      </c>
      <c r="BT197" s="22">
        <f t="shared" ca="1" si="24"/>
        <v>0</v>
      </c>
      <c r="BU197" s="22">
        <f t="shared" ca="1" si="12"/>
        <v>0</v>
      </c>
      <c r="BV197" s="22">
        <f t="shared" ca="1" si="13"/>
        <v>0</v>
      </c>
      <c r="BW197" s="22">
        <f t="shared" ca="1" si="14"/>
        <v>0</v>
      </c>
      <c r="BX197" s="22">
        <f t="shared" ca="1" si="15"/>
        <v>0</v>
      </c>
      <c r="BY197" s="71">
        <f t="shared" si="16"/>
        <v>0</v>
      </c>
      <c r="BZ197" s="71">
        <f t="shared" si="17"/>
        <v>0</v>
      </c>
      <c r="CA197" s="72">
        <f t="shared" si="18"/>
        <v>0</v>
      </c>
    </row>
    <row r="198" spans="1:79" s="22" customFormat="1" ht="39" customHeight="1" x14ac:dyDescent="0.3">
      <c r="A198" s="109">
        <v>17</v>
      </c>
      <c r="B198" s="109" t="s">
        <v>1441</v>
      </c>
      <c r="C198" s="109"/>
      <c r="D198" s="110" t="s">
        <v>446</v>
      </c>
      <c r="E198" s="110">
        <v>45678</v>
      </c>
      <c r="F198" s="189" t="s">
        <v>448</v>
      </c>
      <c r="G198" s="171" t="s">
        <v>2719</v>
      </c>
      <c r="H198" s="135" t="s">
        <v>1077</v>
      </c>
      <c r="I198" s="135"/>
      <c r="J198" s="135"/>
      <c r="K198" s="113" t="s">
        <v>778</v>
      </c>
      <c r="L198" s="109">
        <v>0</v>
      </c>
      <c r="M198" s="114" t="s">
        <v>576</v>
      </c>
      <c r="N198" s="115" t="s">
        <v>26</v>
      </c>
      <c r="O198" s="116"/>
      <c r="P198" s="117" t="s">
        <v>3042</v>
      </c>
      <c r="Q198" s="141">
        <v>45044</v>
      </c>
      <c r="R198" s="118">
        <f t="shared" ref="R198" si="169">IF(AND(L198&lt;1,OR(K198&lt;1, K198="A")),Q198+14,Q198+7)</f>
        <v>45058</v>
      </c>
      <c r="S198" s="114" t="s">
        <v>31</v>
      </c>
      <c r="T198" s="315"/>
      <c r="U198" s="260"/>
      <c r="V198" s="120"/>
      <c r="W198" s="114"/>
      <c r="X198" s="109"/>
      <c r="Y198" s="109"/>
      <c r="Z198" s="115"/>
      <c r="AA198" s="115"/>
      <c r="AB198" s="109"/>
      <c r="AC198" s="110"/>
      <c r="AD198" s="110"/>
      <c r="AE198" s="110"/>
      <c r="AF198" s="110"/>
      <c r="AG198" s="110"/>
      <c r="AH198" s="115"/>
      <c r="AI198" s="110"/>
      <c r="AJ198" s="113"/>
      <c r="AK198" s="110"/>
      <c r="AL198" s="121"/>
      <c r="AM198" s="121"/>
      <c r="AN198" s="109" t="s">
        <v>2355</v>
      </c>
      <c r="AO198" s="121"/>
      <c r="AP198" s="121"/>
      <c r="AQ198" s="206"/>
      <c r="AR198" s="110"/>
      <c r="AS198" s="121"/>
      <c r="AT198" s="121"/>
      <c r="AU198" s="109"/>
      <c r="AV198" s="110"/>
      <c r="AW198" s="121"/>
      <c r="BJ198" s="22">
        <f t="shared" ca="1" si="23"/>
        <v>0</v>
      </c>
      <c r="BK198" s="22">
        <f t="shared" ca="1" si="2"/>
        <v>0</v>
      </c>
      <c r="BL198" s="22">
        <f t="shared" ca="1" si="3"/>
        <v>0</v>
      </c>
      <c r="BM198" s="22">
        <f t="shared" ca="1" si="4"/>
        <v>0</v>
      </c>
      <c r="BN198" s="22">
        <f t="shared" ca="1" si="5"/>
        <v>0</v>
      </c>
      <c r="BO198" s="22">
        <f t="shared" ca="1" si="6"/>
        <v>0</v>
      </c>
      <c r="BP198" s="22">
        <f t="shared" ca="1" si="7"/>
        <v>0</v>
      </c>
      <c r="BQ198" s="22">
        <f t="shared" ca="1" si="8"/>
        <v>0</v>
      </c>
      <c r="BR198" s="22">
        <f t="shared" ca="1" si="9"/>
        <v>0</v>
      </c>
      <c r="BS198" s="22">
        <f t="shared" ca="1" si="10"/>
        <v>0</v>
      </c>
      <c r="BT198" s="22">
        <f t="shared" ca="1" si="24"/>
        <v>0</v>
      </c>
      <c r="BU198" s="22">
        <f t="shared" ca="1" si="12"/>
        <v>0</v>
      </c>
      <c r="BV198" s="22">
        <f t="shared" ca="1" si="13"/>
        <v>0</v>
      </c>
      <c r="BW198" s="22">
        <f t="shared" ca="1" si="14"/>
        <v>0</v>
      </c>
      <c r="BX198" s="22">
        <f t="shared" ca="1" si="15"/>
        <v>0</v>
      </c>
      <c r="BY198" s="71">
        <f t="shared" si="16"/>
        <v>0</v>
      </c>
      <c r="BZ198" s="71">
        <f t="shared" si="17"/>
        <v>0</v>
      </c>
      <c r="CA198" s="72">
        <f t="shared" si="18"/>
        <v>0</v>
      </c>
    </row>
    <row r="199" spans="1:79" s="22" customFormat="1" ht="39" customHeight="1" x14ac:dyDescent="0.3">
      <c r="A199" s="109">
        <v>17</v>
      </c>
      <c r="B199" s="109" t="s">
        <v>1441</v>
      </c>
      <c r="C199" s="109"/>
      <c r="D199" s="110" t="s">
        <v>446</v>
      </c>
      <c r="E199" s="110">
        <v>45678</v>
      </c>
      <c r="F199" s="189" t="s">
        <v>448</v>
      </c>
      <c r="G199" s="171" t="s">
        <v>2719</v>
      </c>
      <c r="H199" s="135" t="s">
        <v>1077</v>
      </c>
      <c r="I199" s="135"/>
      <c r="J199" s="135"/>
      <c r="K199" s="113" t="s">
        <v>443</v>
      </c>
      <c r="L199" s="109">
        <v>0</v>
      </c>
      <c r="M199" s="114" t="s">
        <v>576</v>
      </c>
      <c r="N199" s="115" t="s">
        <v>26</v>
      </c>
      <c r="O199" s="116"/>
      <c r="P199" s="117" t="s">
        <v>637</v>
      </c>
      <c r="Q199" s="141">
        <v>45183</v>
      </c>
      <c r="R199" s="118">
        <f t="shared" ref="R199" si="170">IF(AND(L199&lt;1,OR(K199&lt;1, K199="A")),Q199+14,Q199+7)</f>
        <v>45190</v>
      </c>
      <c r="S199" s="114" t="s">
        <v>31</v>
      </c>
      <c r="T199" s="315"/>
      <c r="U199" s="260"/>
      <c r="V199" s="120"/>
      <c r="W199" s="114"/>
      <c r="X199" s="109"/>
      <c r="Y199" s="109"/>
      <c r="Z199" s="115"/>
      <c r="AA199" s="115"/>
      <c r="AB199" s="109"/>
      <c r="AC199" s="110"/>
      <c r="AD199" s="110"/>
      <c r="AE199" s="110"/>
      <c r="AF199" s="110"/>
      <c r="AG199" s="110"/>
      <c r="AH199" s="115"/>
      <c r="AI199" s="110"/>
      <c r="AJ199" s="113"/>
      <c r="AK199" s="110"/>
      <c r="AL199" s="121"/>
      <c r="AM199" s="121"/>
      <c r="AN199" s="109" t="s">
        <v>2355</v>
      </c>
      <c r="AO199" s="121"/>
      <c r="AP199" s="121"/>
      <c r="AQ199" s="206"/>
      <c r="AR199" s="110"/>
      <c r="AS199" s="121"/>
      <c r="AT199" s="121"/>
      <c r="AU199" s="109"/>
      <c r="AV199" s="110"/>
      <c r="AW199" s="121"/>
      <c r="BJ199" s="22">
        <f t="shared" ca="1" si="23"/>
        <v>0</v>
      </c>
      <c r="BK199" s="22">
        <f t="shared" ca="1" si="2"/>
        <v>0</v>
      </c>
      <c r="BL199" s="22">
        <f t="shared" ca="1" si="3"/>
        <v>0</v>
      </c>
      <c r="BM199" s="22">
        <f t="shared" ca="1" si="4"/>
        <v>0</v>
      </c>
      <c r="BN199" s="22">
        <f t="shared" ca="1" si="5"/>
        <v>0</v>
      </c>
      <c r="BO199" s="22">
        <f t="shared" ca="1" si="6"/>
        <v>0</v>
      </c>
      <c r="BP199" s="22">
        <f t="shared" ca="1" si="7"/>
        <v>0</v>
      </c>
      <c r="BQ199" s="22">
        <f t="shared" ca="1" si="8"/>
        <v>0</v>
      </c>
      <c r="BR199" s="22">
        <f t="shared" ca="1" si="9"/>
        <v>0</v>
      </c>
      <c r="BS199" s="22">
        <f t="shared" ca="1" si="10"/>
        <v>0</v>
      </c>
      <c r="BT199" s="22">
        <f t="shared" ca="1" si="24"/>
        <v>0</v>
      </c>
      <c r="BU199" s="22">
        <f t="shared" ca="1" si="12"/>
        <v>0</v>
      </c>
      <c r="BV199" s="22">
        <f t="shared" ca="1" si="13"/>
        <v>0</v>
      </c>
      <c r="BW199" s="22">
        <f t="shared" ca="1" si="14"/>
        <v>0</v>
      </c>
      <c r="BX199" s="22">
        <f t="shared" ca="1" si="15"/>
        <v>0</v>
      </c>
      <c r="BY199" s="71">
        <f t="shared" si="16"/>
        <v>0</v>
      </c>
      <c r="BZ199" s="71">
        <f t="shared" si="17"/>
        <v>0</v>
      </c>
      <c r="CA199" s="72">
        <f t="shared" si="18"/>
        <v>0</v>
      </c>
    </row>
    <row r="200" spans="1:79" s="22" customFormat="1" ht="39" customHeight="1" x14ac:dyDescent="0.3">
      <c r="A200" s="109">
        <v>17</v>
      </c>
      <c r="B200" s="109" t="s">
        <v>1441</v>
      </c>
      <c r="C200" s="109"/>
      <c r="D200" s="110" t="s">
        <v>445</v>
      </c>
      <c r="E200" s="110">
        <v>45678</v>
      </c>
      <c r="F200" s="189" t="s">
        <v>448</v>
      </c>
      <c r="G200" s="171" t="s">
        <v>2719</v>
      </c>
      <c r="H200" s="135" t="s">
        <v>1077</v>
      </c>
      <c r="I200" s="135"/>
      <c r="J200" s="135"/>
      <c r="K200" s="113">
        <v>0</v>
      </c>
      <c r="L200" s="109">
        <v>0</v>
      </c>
      <c r="M200" s="114" t="s">
        <v>576</v>
      </c>
      <c r="N200" s="115" t="s">
        <v>26</v>
      </c>
      <c r="O200" s="116"/>
      <c r="P200" s="117" t="s">
        <v>573</v>
      </c>
      <c r="Q200" s="141">
        <v>45215</v>
      </c>
      <c r="R200" s="118">
        <f t="shared" si="155"/>
        <v>45229</v>
      </c>
      <c r="S200" s="114" t="s">
        <v>30</v>
      </c>
      <c r="T200" s="315" t="s">
        <v>1532</v>
      </c>
      <c r="U200" s="260">
        <v>45219</v>
      </c>
      <c r="V200" s="120"/>
      <c r="W200" s="114"/>
      <c r="X200" s="109"/>
      <c r="Y200" s="109"/>
      <c r="Z200" s="115"/>
      <c r="AA200" s="115"/>
      <c r="AB200" s="109"/>
      <c r="AC200" s="110"/>
      <c r="AD200" s="110"/>
      <c r="AE200" s="110"/>
      <c r="AF200" s="110"/>
      <c r="AG200" s="110"/>
      <c r="AH200" s="115"/>
      <c r="AI200" s="110"/>
      <c r="AJ200" s="113"/>
      <c r="AK200" s="110"/>
      <c r="AL200" s="121"/>
      <c r="AM200" s="121"/>
      <c r="AN200" s="109" t="s">
        <v>2355</v>
      </c>
      <c r="AO200" s="121"/>
      <c r="AP200" s="121"/>
      <c r="AQ200" s="206" t="s">
        <v>1907</v>
      </c>
      <c r="AR200" s="110">
        <v>45225</v>
      </c>
      <c r="AS200" s="121"/>
      <c r="AT200" s="121"/>
      <c r="AU200" s="109"/>
      <c r="AV200" s="110"/>
      <c r="AW200" s="121"/>
      <c r="BJ200" s="22">
        <f t="shared" ca="1" si="23"/>
        <v>0</v>
      </c>
      <c r="BK200" s="22">
        <f t="shared" ca="1" si="2"/>
        <v>0</v>
      </c>
      <c r="BL200" s="22">
        <f t="shared" ca="1" si="3"/>
        <v>0</v>
      </c>
      <c r="BM200" s="22">
        <f t="shared" ca="1" si="4"/>
        <v>0</v>
      </c>
      <c r="BN200" s="22">
        <f t="shared" ca="1" si="5"/>
        <v>0</v>
      </c>
      <c r="BO200" s="22">
        <f t="shared" ca="1" si="6"/>
        <v>0</v>
      </c>
      <c r="BP200" s="22">
        <f t="shared" ca="1" si="7"/>
        <v>0</v>
      </c>
      <c r="BQ200" s="22">
        <f t="shared" ca="1" si="8"/>
        <v>0</v>
      </c>
      <c r="BR200" s="22">
        <f t="shared" ca="1" si="9"/>
        <v>0</v>
      </c>
      <c r="BS200" s="22">
        <f t="shared" ca="1" si="10"/>
        <v>0</v>
      </c>
      <c r="BT200" s="22">
        <f t="shared" ca="1" si="24"/>
        <v>0</v>
      </c>
      <c r="BU200" s="22">
        <f t="shared" ca="1" si="12"/>
        <v>0</v>
      </c>
      <c r="BV200" s="22">
        <f t="shared" ca="1" si="13"/>
        <v>0</v>
      </c>
      <c r="BW200" s="22">
        <f t="shared" ca="1" si="14"/>
        <v>0</v>
      </c>
      <c r="BX200" s="22">
        <f t="shared" ca="1" si="15"/>
        <v>0</v>
      </c>
      <c r="BY200" s="71">
        <f t="shared" si="16"/>
        <v>0</v>
      </c>
      <c r="BZ200" s="71">
        <f t="shared" si="17"/>
        <v>0</v>
      </c>
      <c r="CA200" s="72">
        <f t="shared" si="18"/>
        <v>0</v>
      </c>
    </row>
    <row r="201" spans="1:79" ht="39" customHeight="1" x14ac:dyDescent="0.3">
      <c r="A201" s="4">
        <v>17</v>
      </c>
      <c r="B201" s="4" t="s">
        <v>1441</v>
      </c>
      <c r="C201" s="4"/>
      <c r="D201" s="139" t="s">
        <v>445</v>
      </c>
      <c r="E201" s="13">
        <v>45678</v>
      </c>
      <c r="F201" s="122" t="s">
        <v>448</v>
      </c>
      <c r="G201" s="170" t="s">
        <v>2719</v>
      </c>
      <c r="H201" s="130" t="s">
        <v>1077</v>
      </c>
      <c r="I201" s="130"/>
      <c r="J201" s="130"/>
      <c r="K201" s="7">
        <v>0</v>
      </c>
      <c r="L201" s="4">
        <v>1</v>
      </c>
      <c r="M201" s="3" t="s">
        <v>576</v>
      </c>
      <c r="N201" s="45" t="s">
        <v>1055</v>
      </c>
      <c r="O201" s="76">
        <v>45245</v>
      </c>
      <c r="P201" s="78" t="s">
        <v>1291</v>
      </c>
      <c r="Q201" s="142">
        <v>45246</v>
      </c>
      <c r="R201" s="9">
        <f t="shared" ref="R201:R217" si="171">IF(AND(L201&lt;1,OR(K201&lt;1, K201="A")),Q201+14,Q201+7)</f>
        <v>45253</v>
      </c>
      <c r="S201" s="3" t="s">
        <v>30</v>
      </c>
      <c r="T201" s="354" t="s">
        <v>1552</v>
      </c>
      <c r="U201" s="259">
        <v>45247</v>
      </c>
      <c r="V201" s="208" t="s">
        <v>2401</v>
      </c>
      <c r="W201" s="3" t="s">
        <v>1458</v>
      </c>
      <c r="X201" s="5">
        <v>0</v>
      </c>
      <c r="Y201" s="332">
        <v>0</v>
      </c>
      <c r="Z201" s="188" t="s">
        <v>27</v>
      </c>
      <c r="AA201" s="13">
        <v>45390</v>
      </c>
      <c r="AB201" s="5"/>
      <c r="AC201" s="21"/>
      <c r="AD201" s="21">
        <v>45364</v>
      </c>
      <c r="AE201" s="9">
        <f t="shared" ref="AE201" si="172">IF(AND(Y201&lt;1,OR(X201&lt;1, X201="A")),AD201+14,AD201+7)</f>
        <v>45378</v>
      </c>
      <c r="AF201" s="13" t="s">
        <v>446</v>
      </c>
      <c r="AG201" s="27"/>
      <c r="AH201" s="34"/>
      <c r="AI201" s="27"/>
      <c r="AJ201" s="41"/>
      <c r="AK201" s="21"/>
      <c r="AL201" s="6"/>
      <c r="AM201" s="6"/>
      <c r="AN201" s="246" t="s">
        <v>3757</v>
      </c>
      <c r="AO201" s="246" t="s">
        <v>3760</v>
      </c>
      <c r="AP201" s="95">
        <v>45722</v>
      </c>
      <c r="AQ201" s="379" t="s">
        <v>3821</v>
      </c>
      <c r="AR201" s="95">
        <v>45743</v>
      </c>
      <c r="AS201" s="6"/>
      <c r="AT201" s="6"/>
      <c r="AU201" s="4"/>
      <c r="AV201" s="13"/>
      <c r="AW201" s="250" t="s">
        <v>3792</v>
      </c>
      <c r="BJ201" s="22">
        <f t="shared" ca="1" si="23"/>
        <v>1</v>
      </c>
      <c r="BK201" s="22">
        <f t="shared" ca="1" si="2"/>
        <v>1</v>
      </c>
      <c r="BL201" s="22">
        <f t="shared" ca="1" si="3"/>
        <v>0</v>
      </c>
      <c r="BM201" s="22">
        <f t="shared" ca="1" si="4"/>
        <v>0</v>
      </c>
      <c r="BN201" s="22">
        <f t="shared" ca="1" si="5"/>
        <v>0</v>
      </c>
      <c r="BO201" s="22">
        <f t="shared" ca="1" si="6"/>
        <v>0</v>
      </c>
      <c r="BP201" s="22">
        <f t="shared" ca="1" si="7"/>
        <v>0</v>
      </c>
      <c r="BQ201" s="22">
        <f t="shared" ca="1" si="8"/>
        <v>0</v>
      </c>
      <c r="BR201" s="22">
        <f t="shared" ca="1" si="9"/>
        <v>1</v>
      </c>
      <c r="BS201" s="22">
        <f t="shared" ca="1" si="10"/>
        <v>1</v>
      </c>
      <c r="BT201" s="22">
        <f t="shared" ca="1" si="24"/>
        <v>1</v>
      </c>
      <c r="BU201" s="22">
        <f t="shared" ca="1" si="12"/>
        <v>0</v>
      </c>
      <c r="BV201" s="22">
        <f t="shared" ca="1" si="13"/>
        <v>0</v>
      </c>
      <c r="BW201" s="22">
        <f t="shared" ca="1" si="14"/>
        <v>1</v>
      </c>
      <c r="BX201" s="22">
        <f t="shared" ca="1" si="15"/>
        <v>0</v>
      </c>
      <c r="BY201" s="71">
        <f t="shared" si="16"/>
        <v>1</v>
      </c>
      <c r="BZ201" s="71">
        <f t="shared" si="17"/>
        <v>1</v>
      </c>
      <c r="CA201" s="72">
        <f t="shared" si="18"/>
        <v>1</v>
      </c>
    </row>
    <row r="202" spans="1:79" ht="39" customHeight="1" x14ac:dyDescent="0.3">
      <c r="A202" s="4"/>
      <c r="B202" s="4"/>
      <c r="C202" s="4"/>
      <c r="D202" s="13"/>
      <c r="E202" s="13"/>
      <c r="F202" s="42"/>
      <c r="G202" s="170"/>
      <c r="H202" s="130"/>
      <c r="I202" s="130"/>
      <c r="J202" s="130"/>
      <c r="K202" s="7"/>
      <c r="L202" s="4"/>
      <c r="M202" s="3"/>
      <c r="N202" s="8"/>
      <c r="O202" s="76"/>
      <c r="P202" s="107"/>
      <c r="Q202" s="142"/>
      <c r="R202" s="9"/>
      <c r="S202" s="3"/>
      <c r="T202" s="357"/>
      <c r="U202" s="9"/>
      <c r="V202" s="208" t="s">
        <v>2402</v>
      </c>
      <c r="W202" s="3" t="s">
        <v>1458</v>
      </c>
      <c r="X202" s="5">
        <v>0</v>
      </c>
      <c r="Y202" s="332">
        <v>0</v>
      </c>
      <c r="Z202" s="188" t="s">
        <v>27</v>
      </c>
      <c r="AA202" s="13">
        <v>45386</v>
      </c>
      <c r="AB202" s="5"/>
      <c r="AC202" s="21"/>
      <c r="AD202" s="21">
        <v>45364</v>
      </c>
      <c r="AE202" s="9">
        <f t="shared" ref="AE202" si="173">IF(AND(Y202&lt;1,OR(X202&lt;1, X202="A")),AD202+14,AD202+7)</f>
        <v>45378</v>
      </c>
      <c r="AF202" s="13" t="s">
        <v>446</v>
      </c>
      <c r="AG202" s="27"/>
      <c r="AH202" s="34"/>
      <c r="AI202" s="27"/>
      <c r="AJ202" s="41"/>
      <c r="AK202" s="21"/>
      <c r="AL202" s="6"/>
      <c r="AM202" s="6"/>
      <c r="AN202" s="6"/>
      <c r="AO202" s="6"/>
      <c r="AP202" s="6"/>
      <c r="AQ202" s="5"/>
      <c r="AR202" s="224"/>
      <c r="AS202" s="6"/>
      <c r="AT202" s="6"/>
      <c r="AU202" s="4"/>
      <c r="AV202" s="13"/>
      <c r="AW202" s="6"/>
      <c r="BJ202" s="22">
        <f t="shared" ca="1" si="23"/>
        <v>0</v>
      </c>
      <c r="BK202" s="22">
        <f t="shared" ca="1" si="2"/>
        <v>0</v>
      </c>
      <c r="BL202" s="22">
        <f t="shared" ca="1" si="3"/>
        <v>0</v>
      </c>
      <c r="BM202" s="22">
        <f t="shared" ca="1" si="4"/>
        <v>0</v>
      </c>
      <c r="BN202" s="22">
        <f t="shared" ca="1" si="5"/>
        <v>0</v>
      </c>
      <c r="BO202" s="22">
        <f t="shared" ca="1" si="6"/>
        <v>0</v>
      </c>
      <c r="BP202" s="22">
        <f t="shared" ca="1" si="7"/>
        <v>0</v>
      </c>
      <c r="BQ202" s="22">
        <f t="shared" ca="1" si="8"/>
        <v>0</v>
      </c>
      <c r="BR202" s="22">
        <f t="shared" ca="1" si="9"/>
        <v>0</v>
      </c>
      <c r="BS202" s="22">
        <f t="shared" ca="1" si="10"/>
        <v>0</v>
      </c>
      <c r="BT202" s="22">
        <f t="shared" ca="1" si="24"/>
        <v>1</v>
      </c>
      <c r="BU202" s="22">
        <f t="shared" ca="1" si="12"/>
        <v>0</v>
      </c>
      <c r="BV202" s="22">
        <f t="shared" ca="1" si="13"/>
        <v>0</v>
      </c>
      <c r="BW202" s="22">
        <f t="shared" ca="1" si="14"/>
        <v>1</v>
      </c>
      <c r="BX202" s="22">
        <f t="shared" ca="1" si="15"/>
        <v>0</v>
      </c>
      <c r="BY202" s="71">
        <f t="shared" si="16"/>
        <v>0</v>
      </c>
      <c r="BZ202" s="71">
        <f t="shared" si="17"/>
        <v>0</v>
      </c>
      <c r="CA202" s="72">
        <f t="shared" si="18"/>
        <v>1</v>
      </c>
    </row>
    <row r="203" spans="1:79" s="22" customFormat="1" ht="51.9" customHeight="1" x14ac:dyDescent="0.3">
      <c r="A203" s="109">
        <v>17</v>
      </c>
      <c r="B203" s="109" t="s">
        <v>1441</v>
      </c>
      <c r="C203" s="109"/>
      <c r="D203" s="110" t="s">
        <v>446</v>
      </c>
      <c r="E203" s="110">
        <v>45678</v>
      </c>
      <c r="F203" s="189" t="s">
        <v>379</v>
      </c>
      <c r="G203" s="171" t="s">
        <v>2719</v>
      </c>
      <c r="H203" s="135" t="s">
        <v>1076</v>
      </c>
      <c r="I203" s="135"/>
      <c r="J203" s="135"/>
      <c r="K203" s="113" t="s">
        <v>444</v>
      </c>
      <c r="L203" s="109">
        <v>0</v>
      </c>
      <c r="M203" s="114" t="s">
        <v>88</v>
      </c>
      <c r="N203" s="115" t="s">
        <v>26</v>
      </c>
      <c r="O203" s="116">
        <v>45135</v>
      </c>
      <c r="P203" s="117" t="s">
        <v>575</v>
      </c>
      <c r="Q203" s="141">
        <v>45135</v>
      </c>
      <c r="R203" s="118">
        <f t="shared" si="171"/>
        <v>45142</v>
      </c>
      <c r="S203" s="114" t="s">
        <v>31</v>
      </c>
      <c r="T203" s="353"/>
      <c r="U203" s="118"/>
      <c r="V203" s="120"/>
      <c r="W203" s="114"/>
      <c r="X203" s="109"/>
      <c r="Y203" s="109"/>
      <c r="Z203" s="115"/>
      <c r="AA203" s="115"/>
      <c r="AB203" s="109"/>
      <c r="AC203" s="110"/>
      <c r="AD203" s="110"/>
      <c r="AE203" s="110"/>
      <c r="AF203" s="110"/>
      <c r="AG203" s="110"/>
      <c r="AH203" s="115"/>
      <c r="AI203" s="110"/>
      <c r="AJ203" s="113"/>
      <c r="AK203" s="110"/>
      <c r="AL203" s="121"/>
      <c r="AM203" s="121"/>
      <c r="AN203" s="123" t="s">
        <v>2834</v>
      </c>
      <c r="AO203" s="121"/>
      <c r="AP203" s="121"/>
      <c r="AQ203" s="109"/>
      <c r="AR203" s="109"/>
      <c r="AS203" s="121"/>
      <c r="AT203" s="121"/>
      <c r="AU203" s="109"/>
      <c r="AV203" s="110"/>
      <c r="AW203" s="121"/>
      <c r="BJ203" s="22">
        <f t="shared" ca="1" si="23"/>
        <v>0</v>
      </c>
      <c r="BK203" s="22">
        <f t="shared" ca="1" si="2"/>
        <v>0</v>
      </c>
      <c r="BL203" s="22">
        <f t="shared" ca="1" si="3"/>
        <v>0</v>
      </c>
      <c r="BM203" s="22">
        <f t="shared" ca="1" si="4"/>
        <v>0</v>
      </c>
      <c r="BN203" s="22">
        <f t="shared" ca="1" si="5"/>
        <v>0</v>
      </c>
      <c r="BO203" s="22">
        <f t="shared" ca="1" si="6"/>
        <v>0</v>
      </c>
      <c r="BP203" s="22">
        <f t="shared" ca="1" si="7"/>
        <v>0</v>
      </c>
      <c r="BQ203" s="22">
        <f t="shared" ca="1" si="8"/>
        <v>0</v>
      </c>
      <c r="BR203" s="22">
        <f t="shared" ca="1" si="9"/>
        <v>0</v>
      </c>
      <c r="BS203" s="22">
        <f t="shared" ca="1" si="10"/>
        <v>0</v>
      </c>
      <c r="BT203" s="22">
        <f t="shared" ca="1" si="24"/>
        <v>0</v>
      </c>
      <c r="BU203" s="22">
        <f t="shared" ca="1" si="12"/>
        <v>0</v>
      </c>
      <c r="BV203" s="22">
        <f t="shared" ca="1" si="13"/>
        <v>0</v>
      </c>
      <c r="BW203" s="22">
        <f t="shared" ca="1" si="14"/>
        <v>0</v>
      </c>
      <c r="BX203" s="22">
        <f t="shared" ca="1" si="15"/>
        <v>0</v>
      </c>
      <c r="BY203" s="71">
        <f t="shared" si="16"/>
        <v>0</v>
      </c>
      <c r="BZ203" s="71">
        <f t="shared" si="17"/>
        <v>0</v>
      </c>
      <c r="CA203" s="72">
        <f t="shared" si="18"/>
        <v>0</v>
      </c>
    </row>
    <row r="204" spans="1:79" s="22" customFormat="1" ht="51.9" customHeight="1" x14ac:dyDescent="0.3">
      <c r="A204" s="109">
        <v>17</v>
      </c>
      <c r="B204" s="109" t="s">
        <v>1441</v>
      </c>
      <c r="C204" s="109"/>
      <c r="D204" s="110" t="s">
        <v>446</v>
      </c>
      <c r="E204" s="110">
        <v>45678</v>
      </c>
      <c r="F204" s="189" t="s">
        <v>379</v>
      </c>
      <c r="G204" s="171" t="s">
        <v>2719</v>
      </c>
      <c r="H204" s="135" t="s">
        <v>1076</v>
      </c>
      <c r="I204" s="135"/>
      <c r="J204" s="135"/>
      <c r="K204" s="113" t="s">
        <v>443</v>
      </c>
      <c r="L204" s="109">
        <v>0</v>
      </c>
      <c r="M204" s="114" t="s">
        <v>88</v>
      </c>
      <c r="N204" s="115" t="s">
        <v>26</v>
      </c>
      <c r="O204" s="116">
        <v>45336</v>
      </c>
      <c r="P204" s="117" t="s">
        <v>1768</v>
      </c>
      <c r="Q204" s="141">
        <v>45316</v>
      </c>
      <c r="R204" s="118">
        <f t="shared" ref="R204" si="174">IF(AND(L204&lt;1,OR(K204&lt;1, K204="A")),Q204+14,Q204+7)</f>
        <v>45323</v>
      </c>
      <c r="S204" s="114" t="s">
        <v>31</v>
      </c>
      <c r="T204" s="353"/>
      <c r="U204" s="118"/>
      <c r="V204" s="120"/>
      <c r="W204" s="114"/>
      <c r="X204" s="109"/>
      <c r="Y204" s="109"/>
      <c r="Z204" s="115"/>
      <c r="AA204" s="109"/>
      <c r="AB204" s="109"/>
      <c r="AC204" s="110"/>
      <c r="AD204" s="110"/>
      <c r="AE204" s="110"/>
      <c r="AF204" s="110"/>
      <c r="AG204" s="110"/>
      <c r="AH204" s="115"/>
      <c r="AI204" s="110"/>
      <c r="AJ204" s="113"/>
      <c r="AK204" s="110"/>
      <c r="AL204" s="121"/>
      <c r="AM204" s="121"/>
      <c r="AN204" s="123" t="s">
        <v>2834</v>
      </c>
      <c r="AO204" s="121"/>
      <c r="AP204" s="121"/>
      <c r="AQ204" s="109"/>
      <c r="AR204" s="109"/>
      <c r="AS204" s="121"/>
      <c r="AT204" s="121"/>
      <c r="AU204" s="109"/>
      <c r="AV204" s="110"/>
      <c r="AW204" s="121"/>
      <c r="BJ204" s="22">
        <f t="shared" ref="BJ204:BJ370" ca="1" si="175">IF(OR($N204="аннулирован", $N204="", TODAY()&lt;$E204),0,1)</f>
        <v>0</v>
      </c>
      <c r="BK204" s="22">
        <f t="shared" ca="1" si="2"/>
        <v>0</v>
      </c>
      <c r="BL204" s="22">
        <f t="shared" ca="1" si="3"/>
        <v>0</v>
      </c>
      <c r="BM204" s="22">
        <f t="shared" ca="1" si="4"/>
        <v>0</v>
      </c>
      <c r="BN204" s="22">
        <f t="shared" ca="1" si="5"/>
        <v>0</v>
      </c>
      <c r="BO204" s="22">
        <f t="shared" ca="1" si="6"/>
        <v>0</v>
      </c>
      <c r="BP204" s="22">
        <f t="shared" ca="1" si="7"/>
        <v>0</v>
      </c>
      <c r="BQ204" s="22">
        <f t="shared" ca="1" si="8"/>
        <v>0</v>
      </c>
      <c r="BR204" s="22">
        <f t="shared" ca="1" si="9"/>
        <v>0</v>
      </c>
      <c r="BS204" s="22">
        <f t="shared" ca="1" si="10"/>
        <v>0</v>
      </c>
      <c r="BT204" s="22">
        <f t="shared" ref="BT204:BT370" ca="1" si="176">IF(OR($Z204="аннулирован", $Z204="", TODAY()&lt;$E204),0,1)</f>
        <v>0</v>
      </c>
      <c r="BU204" s="22">
        <f t="shared" ca="1" si="12"/>
        <v>0</v>
      </c>
      <c r="BV204" s="22">
        <f t="shared" ca="1" si="13"/>
        <v>0</v>
      </c>
      <c r="BW204" s="22">
        <f t="shared" ca="1" si="14"/>
        <v>0</v>
      </c>
      <c r="BX204" s="22">
        <f t="shared" ca="1" si="15"/>
        <v>0</v>
      </c>
      <c r="BY204" s="22">
        <f t="shared" si="16"/>
        <v>0</v>
      </c>
      <c r="BZ204" s="22">
        <f t="shared" si="17"/>
        <v>0</v>
      </c>
      <c r="CA204" s="22">
        <f t="shared" si="18"/>
        <v>0</v>
      </c>
    </row>
    <row r="205" spans="1:79" ht="51.9" customHeight="1" x14ac:dyDescent="0.3">
      <c r="A205" s="4">
        <v>17</v>
      </c>
      <c r="B205" s="4" t="s">
        <v>1441</v>
      </c>
      <c r="C205" s="4"/>
      <c r="D205" s="139" t="s">
        <v>445</v>
      </c>
      <c r="E205" s="13">
        <v>45678</v>
      </c>
      <c r="F205" s="122" t="s">
        <v>379</v>
      </c>
      <c r="G205" s="170" t="s">
        <v>2719</v>
      </c>
      <c r="H205" s="130" t="s">
        <v>1076</v>
      </c>
      <c r="I205" s="130"/>
      <c r="J205" s="130"/>
      <c r="K205" s="7">
        <v>0</v>
      </c>
      <c r="L205" s="4">
        <v>0</v>
      </c>
      <c r="M205" s="3" t="s">
        <v>88</v>
      </c>
      <c r="N205" s="45" t="s">
        <v>1055</v>
      </c>
      <c r="O205" s="76">
        <v>45350</v>
      </c>
      <c r="P205" s="78" t="s">
        <v>1878</v>
      </c>
      <c r="Q205" s="142">
        <v>45348</v>
      </c>
      <c r="R205" s="9">
        <f t="shared" ref="R205:R208" si="177">IF(AND(L205&lt;1,OR(K205&lt;1, K205="A")),Q205+14,Q205+7)</f>
        <v>45362</v>
      </c>
      <c r="S205" s="3" t="s">
        <v>30</v>
      </c>
      <c r="T205" s="354" t="s">
        <v>2342</v>
      </c>
      <c r="U205" s="259">
        <v>45372</v>
      </c>
      <c r="V205" s="209" t="s">
        <v>3526</v>
      </c>
      <c r="W205" s="3" t="s">
        <v>1461</v>
      </c>
      <c r="X205" s="5">
        <v>0</v>
      </c>
      <c r="Y205" s="332">
        <v>0</v>
      </c>
      <c r="Z205" s="45" t="s">
        <v>1055</v>
      </c>
      <c r="AA205" s="21">
        <v>45623</v>
      </c>
      <c r="AB205" s="5"/>
      <c r="AC205" s="21"/>
      <c r="AD205" s="21">
        <v>45623</v>
      </c>
      <c r="AE205" s="9">
        <f t="shared" ref="AE205" si="178">IF(AND(Y205&lt;1,OR(X205&lt;1, X205="A")),AD205+14,AD205+7)</f>
        <v>45637</v>
      </c>
      <c r="AF205" s="13" t="s">
        <v>446</v>
      </c>
      <c r="AG205" s="27"/>
      <c r="AH205" s="34"/>
      <c r="AI205" s="27"/>
      <c r="AJ205" s="41"/>
      <c r="AK205" s="21"/>
      <c r="AL205" s="6"/>
      <c r="AM205" s="6"/>
      <c r="AN205" s="87" t="s">
        <v>2834</v>
      </c>
      <c r="AO205" s="6"/>
      <c r="AP205" s="6"/>
      <c r="AQ205" s="5"/>
      <c r="AR205" s="5"/>
      <c r="AS205" s="6"/>
      <c r="AT205" s="6"/>
      <c r="AU205" s="4"/>
      <c r="AV205" s="13"/>
      <c r="AW205" s="6"/>
      <c r="BJ205" s="22">
        <f t="shared" ca="1" si="175"/>
        <v>1</v>
      </c>
      <c r="BK205" s="22">
        <f t="shared" ca="1" si="2"/>
        <v>1</v>
      </c>
      <c r="BL205" s="22">
        <f t="shared" ca="1" si="3"/>
        <v>0</v>
      </c>
      <c r="BM205" s="22">
        <f t="shared" ca="1" si="4"/>
        <v>0</v>
      </c>
      <c r="BN205" s="22">
        <f t="shared" ca="1" si="5"/>
        <v>0</v>
      </c>
      <c r="BO205" s="22">
        <f t="shared" ca="1" si="6"/>
        <v>0</v>
      </c>
      <c r="BP205" s="22">
        <f t="shared" ca="1" si="7"/>
        <v>0</v>
      </c>
      <c r="BQ205" s="22">
        <f t="shared" ca="1" si="8"/>
        <v>0</v>
      </c>
      <c r="BR205" s="22">
        <f t="shared" ca="1" si="9"/>
        <v>1</v>
      </c>
      <c r="BS205" s="22">
        <f t="shared" ca="1" si="10"/>
        <v>1</v>
      </c>
      <c r="BT205" s="22">
        <f t="shared" ca="1" si="176"/>
        <v>1</v>
      </c>
      <c r="BU205" s="22">
        <f t="shared" ca="1" si="12"/>
        <v>0</v>
      </c>
      <c r="BV205" s="22">
        <f t="shared" ca="1" si="13"/>
        <v>0</v>
      </c>
      <c r="BW205" s="22">
        <f t="shared" ca="1" si="14"/>
        <v>0</v>
      </c>
      <c r="BX205" s="22">
        <f t="shared" ca="1" si="15"/>
        <v>1</v>
      </c>
      <c r="BY205" s="71">
        <f t="shared" si="16"/>
        <v>1</v>
      </c>
      <c r="BZ205" s="71">
        <f t="shared" si="17"/>
        <v>1</v>
      </c>
      <c r="CA205" s="72">
        <f t="shared" si="18"/>
        <v>1</v>
      </c>
    </row>
    <row r="206" spans="1:79" s="22" customFormat="1" ht="65.099999999999994" customHeight="1" x14ac:dyDescent="0.3">
      <c r="A206" s="109">
        <v>17</v>
      </c>
      <c r="B206" s="109" t="s">
        <v>1441</v>
      </c>
      <c r="C206" s="109"/>
      <c r="D206" s="110" t="s">
        <v>446</v>
      </c>
      <c r="E206" s="110">
        <v>45678</v>
      </c>
      <c r="F206" s="189" t="s">
        <v>378</v>
      </c>
      <c r="G206" s="171" t="s">
        <v>2719</v>
      </c>
      <c r="H206" s="135" t="s">
        <v>1078</v>
      </c>
      <c r="I206" s="135"/>
      <c r="J206" s="135"/>
      <c r="K206" s="113" t="s">
        <v>778</v>
      </c>
      <c r="L206" s="109">
        <v>0</v>
      </c>
      <c r="M206" s="114" t="s">
        <v>579</v>
      </c>
      <c r="N206" s="115" t="s">
        <v>26</v>
      </c>
      <c r="O206" s="116"/>
      <c r="P206" s="117" t="s">
        <v>2160</v>
      </c>
      <c r="Q206" s="141">
        <v>45040</v>
      </c>
      <c r="R206" s="118">
        <f t="shared" si="177"/>
        <v>45054</v>
      </c>
      <c r="S206" s="114" t="s">
        <v>31</v>
      </c>
      <c r="T206" s="315"/>
      <c r="U206" s="260"/>
      <c r="V206" s="201"/>
      <c r="W206" s="114"/>
      <c r="X206" s="109"/>
      <c r="Y206" s="109"/>
      <c r="Z206" s="115"/>
      <c r="AA206" s="110"/>
      <c r="AB206" s="109"/>
      <c r="AC206" s="110"/>
      <c r="AD206" s="110"/>
      <c r="AE206" s="118"/>
      <c r="AF206" s="110"/>
      <c r="AG206" s="110"/>
      <c r="AH206" s="115"/>
      <c r="AI206" s="110"/>
      <c r="AJ206" s="113"/>
      <c r="AK206" s="110"/>
      <c r="AL206" s="121"/>
      <c r="AM206" s="121"/>
      <c r="AN206" s="123" t="s">
        <v>2834</v>
      </c>
      <c r="AO206" s="121"/>
      <c r="AP206" s="121"/>
      <c r="AQ206" s="206"/>
      <c r="AR206" s="110"/>
      <c r="AS206" s="121"/>
      <c r="AT206" s="121"/>
      <c r="AU206" s="109"/>
      <c r="AV206" s="110"/>
      <c r="AW206" s="121"/>
      <c r="BJ206" s="22">
        <f t="shared" ca="1" si="175"/>
        <v>0</v>
      </c>
      <c r="BK206" s="22">
        <f t="shared" ca="1" si="2"/>
        <v>0</v>
      </c>
      <c r="BL206" s="22">
        <f t="shared" ca="1" si="3"/>
        <v>0</v>
      </c>
      <c r="BM206" s="22">
        <f t="shared" ca="1" si="4"/>
        <v>0</v>
      </c>
      <c r="BN206" s="22">
        <f t="shared" ca="1" si="5"/>
        <v>0</v>
      </c>
      <c r="BO206" s="22">
        <f t="shared" ca="1" si="6"/>
        <v>0</v>
      </c>
      <c r="BP206" s="22">
        <f t="shared" ca="1" si="7"/>
        <v>0</v>
      </c>
      <c r="BQ206" s="22">
        <f t="shared" ca="1" si="8"/>
        <v>0</v>
      </c>
      <c r="BR206" s="22">
        <f t="shared" ca="1" si="9"/>
        <v>0</v>
      </c>
      <c r="BS206" s="22">
        <f t="shared" ca="1" si="10"/>
        <v>0</v>
      </c>
      <c r="BT206" s="22">
        <f t="shared" ca="1" si="176"/>
        <v>0</v>
      </c>
      <c r="BU206" s="22">
        <f t="shared" ca="1" si="12"/>
        <v>0</v>
      </c>
      <c r="BV206" s="22">
        <f t="shared" ca="1" si="13"/>
        <v>0</v>
      </c>
      <c r="BW206" s="22">
        <f t="shared" ca="1" si="14"/>
        <v>0</v>
      </c>
      <c r="BX206" s="22">
        <f t="shared" ca="1" si="15"/>
        <v>0</v>
      </c>
      <c r="BY206" s="22">
        <f t="shared" si="16"/>
        <v>0</v>
      </c>
      <c r="BZ206" s="22">
        <f t="shared" si="17"/>
        <v>0</v>
      </c>
      <c r="CA206" s="22">
        <f t="shared" si="18"/>
        <v>0</v>
      </c>
    </row>
    <row r="207" spans="1:79" s="22" customFormat="1" ht="65.099999999999994" customHeight="1" x14ac:dyDescent="0.3">
      <c r="A207" s="109">
        <v>17</v>
      </c>
      <c r="B207" s="109" t="s">
        <v>1441</v>
      </c>
      <c r="C207" s="109"/>
      <c r="D207" s="110" t="s">
        <v>446</v>
      </c>
      <c r="E207" s="110">
        <v>45678</v>
      </c>
      <c r="F207" s="189" t="s">
        <v>378</v>
      </c>
      <c r="G207" s="171" t="s">
        <v>2719</v>
      </c>
      <c r="H207" s="135" t="s">
        <v>1078</v>
      </c>
      <c r="I207" s="135"/>
      <c r="J207" s="135"/>
      <c r="K207" s="113" t="s">
        <v>443</v>
      </c>
      <c r="L207" s="109">
        <v>0</v>
      </c>
      <c r="M207" s="114" t="s">
        <v>579</v>
      </c>
      <c r="N207" s="115" t="s">
        <v>26</v>
      </c>
      <c r="O207" s="116"/>
      <c r="P207" s="117" t="s">
        <v>3043</v>
      </c>
      <c r="Q207" s="141">
        <v>45061</v>
      </c>
      <c r="R207" s="118">
        <f t="shared" ref="R207" si="179">IF(AND(L207&lt;1,OR(K207&lt;1, K207="A")),Q207+14,Q207+7)</f>
        <v>45068</v>
      </c>
      <c r="S207" s="114" t="s">
        <v>31</v>
      </c>
      <c r="T207" s="315"/>
      <c r="U207" s="260"/>
      <c r="V207" s="201"/>
      <c r="W207" s="114"/>
      <c r="X207" s="109"/>
      <c r="Y207" s="109"/>
      <c r="Z207" s="115"/>
      <c r="AA207" s="110"/>
      <c r="AB207" s="109"/>
      <c r="AC207" s="110"/>
      <c r="AD207" s="110"/>
      <c r="AE207" s="118"/>
      <c r="AF207" s="110"/>
      <c r="AG207" s="110"/>
      <c r="AH207" s="115"/>
      <c r="AI207" s="110"/>
      <c r="AJ207" s="113"/>
      <c r="AK207" s="110"/>
      <c r="AL207" s="121"/>
      <c r="AM207" s="121"/>
      <c r="AN207" s="123" t="s">
        <v>2834</v>
      </c>
      <c r="AO207" s="121"/>
      <c r="AP207" s="121"/>
      <c r="AQ207" s="206"/>
      <c r="AR207" s="110"/>
      <c r="AS207" s="121"/>
      <c r="AT207" s="121"/>
      <c r="AU207" s="109"/>
      <c r="AV207" s="110"/>
      <c r="AW207" s="121"/>
      <c r="BJ207" s="22">
        <f t="shared" ca="1" si="175"/>
        <v>0</v>
      </c>
      <c r="BK207" s="22">
        <f t="shared" ca="1" si="2"/>
        <v>0</v>
      </c>
      <c r="BL207" s="22">
        <f t="shared" ca="1" si="3"/>
        <v>0</v>
      </c>
      <c r="BM207" s="22">
        <f t="shared" ca="1" si="4"/>
        <v>0</v>
      </c>
      <c r="BN207" s="22">
        <f t="shared" ca="1" si="5"/>
        <v>0</v>
      </c>
      <c r="BO207" s="22">
        <f t="shared" ca="1" si="6"/>
        <v>0</v>
      </c>
      <c r="BP207" s="22">
        <f t="shared" ca="1" si="7"/>
        <v>0</v>
      </c>
      <c r="BQ207" s="22">
        <f t="shared" ca="1" si="8"/>
        <v>0</v>
      </c>
      <c r="BR207" s="22">
        <f t="shared" ca="1" si="9"/>
        <v>0</v>
      </c>
      <c r="BS207" s="22">
        <f t="shared" ca="1" si="10"/>
        <v>0</v>
      </c>
      <c r="BT207" s="22">
        <f t="shared" ca="1" si="176"/>
        <v>0</v>
      </c>
      <c r="BU207" s="22">
        <f t="shared" ca="1" si="12"/>
        <v>0</v>
      </c>
      <c r="BV207" s="22">
        <f t="shared" ca="1" si="13"/>
        <v>0</v>
      </c>
      <c r="BW207" s="22">
        <f t="shared" ca="1" si="14"/>
        <v>0</v>
      </c>
      <c r="BX207" s="22">
        <f t="shared" ca="1" si="15"/>
        <v>0</v>
      </c>
      <c r="BY207" s="22">
        <f t="shared" si="16"/>
        <v>0</v>
      </c>
      <c r="BZ207" s="22">
        <f t="shared" si="17"/>
        <v>0</v>
      </c>
      <c r="CA207" s="22">
        <f t="shared" si="18"/>
        <v>0</v>
      </c>
    </row>
    <row r="208" spans="1:79" s="22" customFormat="1" ht="65.099999999999994" customHeight="1" x14ac:dyDescent="0.3">
      <c r="A208" s="109">
        <v>17</v>
      </c>
      <c r="B208" s="109" t="s">
        <v>1441</v>
      </c>
      <c r="C208" s="109"/>
      <c r="D208" s="110" t="s">
        <v>446</v>
      </c>
      <c r="E208" s="110">
        <v>45678</v>
      </c>
      <c r="F208" s="189" t="s">
        <v>378</v>
      </c>
      <c r="G208" s="171" t="s">
        <v>2719</v>
      </c>
      <c r="H208" s="135" t="s">
        <v>1078</v>
      </c>
      <c r="I208" s="135"/>
      <c r="J208" s="135"/>
      <c r="K208" s="113" t="s">
        <v>996</v>
      </c>
      <c r="L208" s="109">
        <v>0</v>
      </c>
      <c r="M208" s="114" t="s">
        <v>579</v>
      </c>
      <c r="N208" s="115" t="s">
        <v>26</v>
      </c>
      <c r="O208" s="116"/>
      <c r="P208" s="117" t="s">
        <v>703</v>
      </c>
      <c r="Q208" s="141">
        <v>45107</v>
      </c>
      <c r="R208" s="118">
        <f t="shared" si="177"/>
        <v>45114</v>
      </c>
      <c r="S208" s="114" t="s">
        <v>31</v>
      </c>
      <c r="T208" s="315"/>
      <c r="U208" s="260"/>
      <c r="V208" s="201"/>
      <c r="W208" s="114"/>
      <c r="X208" s="109"/>
      <c r="Y208" s="109"/>
      <c r="Z208" s="115"/>
      <c r="AA208" s="110"/>
      <c r="AB208" s="109"/>
      <c r="AC208" s="110"/>
      <c r="AD208" s="110"/>
      <c r="AE208" s="118"/>
      <c r="AF208" s="110"/>
      <c r="AG208" s="110"/>
      <c r="AH208" s="115"/>
      <c r="AI208" s="110"/>
      <c r="AJ208" s="113"/>
      <c r="AK208" s="110"/>
      <c r="AL208" s="121"/>
      <c r="AM208" s="121"/>
      <c r="AN208" s="123" t="s">
        <v>2834</v>
      </c>
      <c r="AO208" s="121"/>
      <c r="AP208" s="121"/>
      <c r="AQ208" s="206"/>
      <c r="AR208" s="110"/>
      <c r="AS208" s="121"/>
      <c r="AT208" s="121"/>
      <c r="AU208" s="109"/>
      <c r="AV208" s="110"/>
      <c r="AW208" s="121"/>
      <c r="BJ208" s="22">
        <f t="shared" ca="1" si="175"/>
        <v>0</v>
      </c>
      <c r="BK208" s="22">
        <f t="shared" ca="1" si="2"/>
        <v>0</v>
      </c>
      <c r="BL208" s="22">
        <f t="shared" ca="1" si="3"/>
        <v>0</v>
      </c>
      <c r="BM208" s="22">
        <f t="shared" ca="1" si="4"/>
        <v>0</v>
      </c>
      <c r="BN208" s="22">
        <f t="shared" ca="1" si="5"/>
        <v>0</v>
      </c>
      <c r="BO208" s="22">
        <f t="shared" ca="1" si="6"/>
        <v>0</v>
      </c>
      <c r="BP208" s="22">
        <f t="shared" ca="1" si="7"/>
        <v>0</v>
      </c>
      <c r="BQ208" s="22">
        <f t="shared" ca="1" si="8"/>
        <v>0</v>
      </c>
      <c r="BR208" s="22">
        <f t="shared" ca="1" si="9"/>
        <v>0</v>
      </c>
      <c r="BS208" s="22">
        <f t="shared" ca="1" si="10"/>
        <v>0</v>
      </c>
      <c r="BT208" s="22">
        <f t="shared" ca="1" si="176"/>
        <v>0</v>
      </c>
      <c r="BU208" s="22">
        <f t="shared" ca="1" si="12"/>
        <v>0</v>
      </c>
      <c r="BV208" s="22">
        <f t="shared" ca="1" si="13"/>
        <v>0</v>
      </c>
      <c r="BW208" s="22">
        <f t="shared" ca="1" si="14"/>
        <v>0</v>
      </c>
      <c r="BX208" s="22">
        <f t="shared" ca="1" si="15"/>
        <v>0</v>
      </c>
      <c r="BY208" s="22">
        <f t="shared" si="16"/>
        <v>0</v>
      </c>
      <c r="BZ208" s="22">
        <f t="shared" si="17"/>
        <v>0</v>
      </c>
      <c r="CA208" s="22">
        <f t="shared" si="18"/>
        <v>0</v>
      </c>
    </row>
    <row r="209" spans="1:79" ht="65.099999999999994" customHeight="1" x14ac:dyDescent="0.3">
      <c r="A209" s="4">
        <v>17</v>
      </c>
      <c r="B209" s="4" t="s">
        <v>1441</v>
      </c>
      <c r="C209" s="4"/>
      <c r="D209" s="139" t="s">
        <v>445</v>
      </c>
      <c r="E209" s="13">
        <v>45678</v>
      </c>
      <c r="F209" s="122" t="s">
        <v>378</v>
      </c>
      <c r="G209" s="170" t="s">
        <v>2719</v>
      </c>
      <c r="H209" s="130" t="s">
        <v>1078</v>
      </c>
      <c r="I209" s="130"/>
      <c r="J209" s="130"/>
      <c r="K209" s="7">
        <v>0</v>
      </c>
      <c r="L209" s="4">
        <v>0</v>
      </c>
      <c r="M209" s="3" t="s">
        <v>579</v>
      </c>
      <c r="N209" s="45" t="s">
        <v>1055</v>
      </c>
      <c r="O209" s="76"/>
      <c r="P209" s="78" t="s">
        <v>580</v>
      </c>
      <c r="Q209" s="142">
        <v>45112</v>
      </c>
      <c r="R209" s="9">
        <f t="shared" si="171"/>
        <v>45126</v>
      </c>
      <c r="S209" s="3" t="s">
        <v>30</v>
      </c>
      <c r="T209" s="310" t="s">
        <v>1585</v>
      </c>
      <c r="U209" s="261">
        <v>45113</v>
      </c>
      <c r="V209" s="209" t="s">
        <v>2400</v>
      </c>
      <c r="W209" s="3" t="s">
        <v>1460</v>
      </c>
      <c r="X209" s="5">
        <v>0</v>
      </c>
      <c r="Y209" s="332">
        <v>0</v>
      </c>
      <c r="Z209" s="188" t="s">
        <v>27</v>
      </c>
      <c r="AA209" s="21">
        <v>45503</v>
      </c>
      <c r="AB209" s="5"/>
      <c r="AC209" s="21"/>
      <c r="AD209" s="21">
        <v>45383</v>
      </c>
      <c r="AE209" s="9">
        <f>IF(AND(Y209&lt;1,OR(X209&lt;1, X209="A")),AD209+14,AD209+7)</f>
        <v>45397</v>
      </c>
      <c r="AF209" s="13" t="s">
        <v>446</v>
      </c>
      <c r="AG209" s="27"/>
      <c r="AH209" s="34"/>
      <c r="AI209" s="27"/>
      <c r="AJ209" s="41"/>
      <c r="AK209" s="21"/>
      <c r="AL209" s="6"/>
      <c r="AM209" s="6"/>
      <c r="AN209" s="87" t="s">
        <v>2834</v>
      </c>
      <c r="AO209" s="6"/>
      <c r="AP209" s="6"/>
      <c r="AQ209" s="207" t="s">
        <v>1907</v>
      </c>
      <c r="AR209" s="21">
        <v>45117</v>
      </c>
      <c r="AS209" s="6"/>
      <c r="AT209" s="6"/>
      <c r="AU209" s="4"/>
      <c r="AV209" s="13"/>
      <c r="AW209" s="6"/>
      <c r="BJ209" s="22">
        <f t="shared" ca="1" si="175"/>
        <v>1</v>
      </c>
      <c r="BK209" s="22">
        <f t="shared" ca="1" si="2"/>
        <v>1</v>
      </c>
      <c r="BL209" s="22">
        <f t="shared" ca="1" si="3"/>
        <v>0</v>
      </c>
      <c r="BM209" s="22">
        <f t="shared" ca="1" si="4"/>
        <v>0</v>
      </c>
      <c r="BN209" s="22">
        <f t="shared" ca="1" si="5"/>
        <v>0</v>
      </c>
      <c r="BO209" s="22">
        <f t="shared" ca="1" si="6"/>
        <v>0</v>
      </c>
      <c r="BP209" s="22">
        <f t="shared" ca="1" si="7"/>
        <v>0</v>
      </c>
      <c r="BQ209" s="22">
        <f t="shared" ca="1" si="8"/>
        <v>0</v>
      </c>
      <c r="BR209" s="22">
        <f t="shared" ca="1" si="9"/>
        <v>1</v>
      </c>
      <c r="BS209" s="22">
        <f t="shared" ca="1" si="10"/>
        <v>1</v>
      </c>
      <c r="BT209" s="22">
        <f t="shared" ca="1" si="176"/>
        <v>1</v>
      </c>
      <c r="BU209" s="22">
        <f t="shared" ca="1" si="12"/>
        <v>0</v>
      </c>
      <c r="BV209" s="22">
        <f t="shared" ca="1" si="13"/>
        <v>0</v>
      </c>
      <c r="BW209" s="22">
        <f t="shared" ca="1" si="14"/>
        <v>1</v>
      </c>
      <c r="BX209" s="22">
        <f t="shared" ca="1" si="15"/>
        <v>0</v>
      </c>
      <c r="BY209" s="71">
        <f t="shared" si="16"/>
        <v>1</v>
      </c>
      <c r="BZ209" s="71">
        <f t="shared" si="17"/>
        <v>1</v>
      </c>
      <c r="CA209" s="72">
        <f t="shared" si="18"/>
        <v>1</v>
      </c>
    </row>
    <row r="210" spans="1:79" s="22" customFormat="1" ht="54" customHeight="1" x14ac:dyDescent="0.3">
      <c r="A210" s="109">
        <v>17</v>
      </c>
      <c r="B210" s="109" t="s">
        <v>1441</v>
      </c>
      <c r="C210" s="109"/>
      <c r="D210" s="110" t="s">
        <v>446</v>
      </c>
      <c r="E210" s="110">
        <v>45678</v>
      </c>
      <c r="F210" s="189" t="s">
        <v>1473</v>
      </c>
      <c r="G210" s="171" t="s">
        <v>2719</v>
      </c>
      <c r="H210" s="135" t="s">
        <v>1079</v>
      </c>
      <c r="I210" s="135"/>
      <c r="J210" s="135"/>
      <c r="K210" s="113" t="s">
        <v>778</v>
      </c>
      <c r="L210" s="109">
        <v>0</v>
      </c>
      <c r="M210" s="114" t="s">
        <v>578</v>
      </c>
      <c r="N210" s="115" t="s">
        <v>26</v>
      </c>
      <c r="O210" s="116"/>
      <c r="P210" s="117" t="s">
        <v>2177</v>
      </c>
      <c r="Q210" s="141">
        <v>44988</v>
      </c>
      <c r="R210" s="118">
        <f t="shared" ref="R210" si="180">IF(AND(L210&lt;1,OR(K210&lt;1, K210="A")),Q210+14,Q210+7)</f>
        <v>45002</v>
      </c>
      <c r="S210" s="114" t="s">
        <v>31</v>
      </c>
      <c r="T210" s="315"/>
      <c r="U210" s="260"/>
      <c r="V210" s="241"/>
      <c r="W210" s="114"/>
      <c r="X210" s="109"/>
      <c r="Y210" s="109"/>
      <c r="Z210" s="115"/>
      <c r="AA210" s="115"/>
      <c r="AB210" s="117"/>
      <c r="AC210" s="110"/>
      <c r="AD210" s="110"/>
      <c r="AE210" s="118"/>
      <c r="AF210" s="110"/>
      <c r="AG210" s="110"/>
      <c r="AH210" s="115"/>
      <c r="AI210" s="110"/>
      <c r="AJ210" s="113"/>
      <c r="AK210" s="110"/>
      <c r="AL210" s="121"/>
      <c r="AM210" s="121"/>
      <c r="AN210" s="123" t="s">
        <v>2834</v>
      </c>
      <c r="AO210" s="121"/>
      <c r="AP210" s="121"/>
      <c r="AQ210" s="289"/>
      <c r="AR210" s="110"/>
      <c r="AS210" s="121"/>
      <c r="AT210" s="121"/>
      <c r="AU210" s="109"/>
      <c r="AV210" s="110"/>
      <c r="AW210" s="121"/>
      <c r="BJ210" s="22">
        <f t="shared" ca="1" si="175"/>
        <v>0</v>
      </c>
      <c r="BK210" s="22">
        <f t="shared" ca="1" si="2"/>
        <v>0</v>
      </c>
      <c r="BL210" s="22">
        <f t="shared" ca="1" si="3"/>
        <v>0</v>
      </c>
      <c r="BM210" s="22">
        <f t="shared" ca="1" si="4"/>
        <v>0</v>
      </c>
      <c r="BN210" s="22">
        <f t="shared" ca="1" si="5"/>
        <v>0</v>
      </c>
      <c r="BO210" s="22">
        <f t="shared" ca="1" si="6"/>
        <v>0</v>
      </c>
      <c r="BP210" s="22">
        <f t="shared" ca="1" si="7"/>
        <v>0</v>
      </c>
      <c r="BQ210" s="22">
        <f t="shared" ca="1" si="8"/>
        <v>0</v>
      </c>
      <c r="BR210" s="22">
        <f t="shared" ca="1" si="9"/>
        <v>0</v>
      </c>
      <c r="BS210" s="22">
        <f t="shared" ca="1" si="10"/>
        <v>0</v>
      </c>
      <c r="BT210" s="22">
        <f t="shared" ca="1" si="176"/>
        <v>0</v>
      </c>
      <c r="BU210" s="22">
        <f t="shared" ca="1" si="12"/>
        <v>0</v>
      </c>
      <c r="BV210" s="22">
        <f t="shared" ca="1" si="13"/>
        <v>0</v>
      </c>
      <c r="BW210" s="22">
        <f t="shared" ca="1" si="14"/>
        <v>0</v>
      </c>
      <c r="BX210" s="22">
        <f t="shared" ca="1" si="15"/>
        <v>0</v>
      </c>
      <c r="BY210" s="22">
        <f t="shared" si="16"/>
        <v>0</v>
      </c>
      <c r="BZ210" s="22">
        <f t="shared" si="17"/>
        <v>0</v>
      </c>
      <c r="CA210" s="22">
        <f t="shared" si="18"/>
        <v>0</v>
      </c>
    </row>
    <row r="211" spans="1:79" s="22" customFormat="1" ht="54" customHeight="1" x14ac:dyDescent="0.3">
      <c r="A211" s="109">
        <v>17</v>
      </c>
      <c r="B211" s="109" t="s">
        <v>1441</v>
      </c>
      <c r="C211" s="109"/>
      <c r="D211" s="110" t="s">
        <v>446</v>
      </c>
      <c r="E211" s="110">
        <v>45678</v>
      </c>
      <c r="F211" s="189" t="s">
        <v>1473</v>
      </c>
      <c r="G211" s="171" t="s">
        <v>2719</v>
      </c>
      <c r="H211" s="135" t="s">
        <v>1079</v>
      </c>
      <c r="I211" s="135"/>
      <c r="J211" s="135"/>
      <c r="K211" s="113" t="s">
        <v>443</v>
      </c>
      <c r="L211" s="109">
        <v>0</v>
      </c>
      <c r="M211" s="114" t="s">
        <v>578</v>
      </c>
      <c r="N211" s="115" t="s">
        <v>26</v>
      </c>
      <c r="O211" s="116"/>
      <c r="P211" s="117" t="s">
        <v>3044</v>
      </c>
      <c r="Q211" s="141">
        <v>44998</v>
      </c>
      <c r="R211" s="118">
        <f t="shared" si="171"/>
        <v>45005</v>
      </c>
      <c r="S211" s="114" t="s">
        <v>31</v>
      </c>
      <c r="T211" s="315"/>
      <c r="U211" s="260"/>
      <c r="V211" s="241"/>
      <c r="W211" s="114"/>
      <c r="X211" s="109"/>
      <c r="Y211" s="109"/>
      <c r="Z211" s="115"/>
      <c r="AA211" s="115"/>
      <c r="AB211" s="117"/>
      <c r="AC211" s="110"/>
      <c r="AD211" s="110"/>
      <c r="AE211" s="118"/>
      <c r="AF211" s="110"/>
      <c r="AG211" s="110"/>
      <c r="AH211" s="115"/>
      <c r="AI211" s="110"/>
      <c r="AJ211" s="113"/>
      <c r="AK211" s="110"/>
      <c r="AL211" s="121"/>
      <c r="AM211" s="121"/>
      <c r="AN211" s="123" t="s">
        <v>2834</v>
      </c>
      <c r="AO211" s="121"/>
      <c r="AP211" s="121"/>
      <c r="AQ211" s="289"/>
      <c r="AR211" s="110"/>
      <c r="AS211" s="121"/>
      <c r="AT211" s="121"/>
      <c r="AU211" s="109"/>
      <c r="AV211" s="110"/>
      <c r="AW211" s="121"/>
      <c r="BJ211" s="22">
        <f t="shared" ca="1" si="175"/>
        <v>0</v>
      </c>
      <c r="BK211" s="22">
        <f t="shared" ca="1" si="2"/>
        <v>0</v>
      </c>
      <c r="BL211" s="22">
        <f t="shared" ca="1" si="3"/>
        <v>0</v>
      </c>
      <c r="BM211" s="22">
        <f t="shared" ca="1" si="4"/>
        <v>0</v>
      </c>
      <c r="BN211" s="22">
        <f t="shared" ca="1" si="5"/>
        <v>0</v>
      </c>
      <c r="BO211" s="22">
        <f t="shared" ca="1" si="6"/>
        <v>0</v>
      </c>
      <c r="BP211" s="22">
        <f t="shared" ca="1" si="7"/>
        <v>0</v>
      </c>
      <c r="BQ211" s="22">
        <f t="shared" ca="1" si="8"/>
        <v>0</v>
      </c>
      <c r="BR211" s="22">
        <f t="shared" ca="1" si="9"/>
        <v>0</v>
      </c>
      <c r="BS211" s="22">
        <f t="shared" ca="1" si="10"/>
        <v>0</v>
      </c>
      <c r="BT211" s="22">
        <f t="shared" ca="1" si="176"/>
        <v>0</v>
      </c>
      <c r="BU211" s="22">
        <f t="shared" ca="1" si="12"/>
        <v>0</v>
      </c>
      <c r="BV211" s="22">
        <f t="shared" ca="1" si="13"/>
        <v>0</v>
      </c>
      <c r="BW211" s="22">
        <f t="shared" ca="1" si="14"/>
        <v>0</v>
      </c>
      <c r="BX211" s="22">
        <f t="shared" ca="1" si="15"/>
        <v>0</v>
      </c>
      <c r="BY211" s="22">
        <f t="shared" si="16"/>
        <v>0</v>
      </c>
      <c r="BZ211" s="22">
        <f t="shared" si="17"/>
        <v>0</v>
      </c>
      <c r="CA211" s="22">
        <f t="shared" si="18"/>
        <v>0</v>
      </c>
    </row>
    <row r="212" spans="1:79" s="22" customFormat="1" ht="54" customHeight="1" x14ac:dyDescent="0.3">
      <c r="A212" s="109">
        <v>17</v>
      </c>
      <c r="B212" s="109" t="s">
        <v>1441</v>
      </c>
      <c r="C212" s="109"/>
      <c r="D212" s="110" t="s">
        <v>446</v>
      </c>
      <c r="E212" s="110">
        <v>45678</v>
      </c>
      <c r="F212" s="189" t="s">
        <v>1473</v>
      </c>
      <c r="G212" s="171" t="s">
        <v>2719</v>
      </c>
      <c r="H212" s="135" t="s">
        <v>1079</v>
      </c>
      <c r="I212" s="135"/>
      <c r="J212" s="135"/>
      <c r="K212" s="113" t="s">
        <v>572</v>
      </c>
      <c r="L212" s="109">
        <v>0</v>
      </c>
      <c r="M212" s="114" t="s">
        <v>578</v>
      </c>
      <c r="N212" s="115" t="s">
        <v>26</v>
      </c>
      <c r="O212" s="116"/>
      <c r="P212" s="117" t="s">
        <v>3045</v>
      </c>
      <c r="Q212" s="141">
        <v>45009</v>
      </c>
      <c r="R212" s="118">
        <f t="shared" ref="R212" si="181">IF(AND(L212&lt;1,OR(K212&lt;1, K212="A")),Q212+14,Q212+7)</f>
        <v>45016</v>
      </c>
      <c r="S212" s="114" t="s">
        <v>31</v>
      </c>
      <c r="T212" s="315"/>
      <c r="U212" s="260"/>
      <c r="V212" s="241"/>
      <c r="W212" s="114"/>
      <c r="X212" s="109"/>
      <c r="Y212" s="109"/>
      <c r="Z212" s="115"/>
      <c r="AA212" s="115"/>
      <c r="AB212" s="117"/>
      <c r="AC212" s="110"/>
      <c r="AD212" s="110"/>
      <c r="AE212" s="118"/>
      <c r="AF212" s="110"/>
      <c r="AG212" s="110"/>
      <c r="AH212" s="115"/>
      <c r="AI212" s="110"/>
      <c r="AJ212" s="113"/>
      <c r="AK212" s="110"/>
      <c r="AL212" s="121"/>
      <c r="AM212" s="121"/>
      <c r="AN212" s="123" t="s">
        <v>2834</v>
      </c>
      <c r="AO212" s="121"/>
      <c r="AP212" s="121"/>
      <c r="AQ212" s="289"/>
      <c r="AR212" s="110"/>
      <c r="AS212" s="121"/>
      <c r="AT212" s="121"/>
      <c r="AU212" s="109"/>
      <c r="AV212" s="110"/>
      <c r="AW212" s="121"/>
      <c r="BJ212" s="22">
        <f t="shared" ca="1" si="175"/>
        <v>0</v>
      </c>
      <c r="BK212" s="22">
        <f t="shared" ca="1" si="2"/>
        <v>0</v>
      </c>
      <c r="BL212" s="22">
        <f t="shared" ca="1" si="3"/>
        <v>0</v>
      </c>
      <c r="BM212" s="22">
        <f t="shared" ca="1" si="4"/>
        <v>0</v>
      </c>
      <c r="BN212" s="22">
        <f t="shared" ca="1" si="5"/>
        <v>0</v>
      </c>
      <c r="BO212" s="22">
        <f t="shared" ca="1" si="6"/>
        <v>0</v>
      </c>
      <c r="BP212" s="22">
        <f t="shared" ca="1" si="7"/>
        <v>0</v>
      </c>
      <c r="BQ212" s="22">
        <f t="shared" ca="1" si="8"/>
        <v>0</v>
      </c>
      <c r="BR212" s="22">
        <f t="shared" ca="1" si="9"/>
        <v>0</v>
      </c>
      <c r="BS212" s="22">
        <f t="shared" ca="1" si="10"/>
        <v>0</v>
      </c>
      <c r="BT212" s="22">
        <f t="shared" ca="1" si="176"/>
        <v>0</v>
      </c>
      <c r="BU212" s="22">
        <f t="shared" ca="1" si="12"/>
        <v>0</v>
      </c>
      <c r="BV212" s="22">
        <f t="shared" ca="1" si="13"/>
        <v>0</v>
      </c>
      <c r="BW212" s="22">
        <f t="shared" ca="1" si="14"/>
        <v>0</v>
      </c>
      <c r="BX212" s="22">
        <f t="shared" ca="1" si="15"/>
        <v>0</v>
      </c>
      <c r="BY212" s="22">
        <f t="shared" si="16"/>
        <v>0</v>
      </c>
      <c r="BZ212" s="22">
        <f t="shared" si="17"/>
        <v>0</v>
      </c>
      <c r="CA212" s="22">
        <f t="shared" si="18"/>
        <v>0</v>
      </c>
    </row>
    <row r="213" spans="1:79" s="22" customFormat="1" ht="54" customHeight="1" x14ac:dyDescent="0.3">
      <c r="A213" s="109">
        <v>17</v>
      </c>
      <c r="B213" s="109" t="s">
        <v>1441</v>
      </c>
      <c r="C213" s="109"/>
      <c r="D213" s="110" t="s">
        <v>445</v>
      </c>
      <c r="E213" s="110">
        <v>45678</v>
      </c>
      <c r="F213" s="189" t="s">
        <v>1473</v>
      </c>
      <c r="G213" s="171" t="s">
        <v>2719</v>
      </c>
      <c r="H213" s="135" t="s">
        <v>1079</v>
      </c>
      <c r="I213" s="135"/>
      <c r="J213" s="135"/>
      <c r="K213" s="113">
        <v>0</v>
      </c>
      <c r="L213" s="109">
        <v>0</v>
      </c>
      <c r="M213" s="114" t="s">
        <v>578</v>
      </c>
      <c r="N213" s="115" t="s">
        <v>26</v>
      </c>
      <c r="O213" s="116" t="s">
        <v>2925</v>
      </c>
      <c r="P213" s="117" t="s">
        <v>577</v>
      </c>
      <c r="Q213" s="141">
        <v>45034</v>
      </c>
      <c r="R213" s="118">
        <f t="shared" si="171"/>
        <v>45048</v>
      </c>
      <c r="S213" s="114" t="s">
        <v>3730</v>
      </c>
      <c r="T213" s="315" t="s">
        <v>1535</v>
      </c>
      <c r="U213" s="260">
        <v>45036</v>
      </c>
      <c r="V213" s="241"/>
      <c r="W213" s="114"/>
      <c r="X213" s="109"/>
      <c r="Y213" s="109"/>
      <c r="Z213" s="115"/>
      <c r="AA213" s="115"/>
      <c r="AB213" s="117"/>
      <c r="AC213" s="110"/>
      <c r="AD213" s="110"/>
      <c r="AE213" s="118"/>
      <c r="AF213" s="110"/>
      <c r="AG213" s="110"/>
      <c r="AH213" s="115"/>
      <c r="AI213" s="110"/>
      <c r="AJ213" s="113"/>
      <c r="AK213" s="110"/>
      <c r="AL213" s="121"/>
      <c r="AM213" s="121"/>
      <c r="AN213" s="123" t="s">
        <v>2834</v>
      </c>
      <c r="AO213" s="121"/>
      <c r="AP213" s="121"/>
      <c r="AQ213" s="206" t="s">
        <v>1907</v>
      </c>
      <c r="AR213" s="322">
        <v>45044</v>
      </c>
      <c r="AS213" s="121"/>
      <c r="AT213" s="121"/>
      <c r="AU213" s="109"/>
      <c r="AV213" s="110"/>
      <c r="AW213" s="121"/>
      <c r="BJ213" s="22">
        <f t="shared" ca="1" si="175"/>
        <v>0</v>
      </c>
      <c r="BK213" s="22">
        <f t="shared" ca="1" si="2"/>
        <v>0</v>
      </c>
      <c r="BL213" s="22">
        <f t="shared" ca="1" si="3"/>
        <v>0</v>
      </c>
      <c r="BM213" s="22">
        <f t="shared" ca="1" si="4"/>
        <v>0</v>
      </c>
      <c r="BN213" s="22">
        <f t="shared" ca="1" si="5"/>
        <v>0</v>
      </c>
      <c r="BO213" s="22">
        <f t="shared" ca="1" si="6"/>
        <v>0</v>
      </c>
      <c r="BP213" s="22">
        <f t="shared" ca="1" si="7"/>
        <v>0</v>
      </c>
      <c r="BQ213" s="22">
        <f t="shared" ca="1" si="8"/>
        <v>0</v>
      </c>
      <c r="BR213" s="22">
        <f t="shared" ca="1" si="9"/>
        <v>0</v>
      </c>
      <c r="BS213" s="22">
        <f t="shared" ca="1" si="10"/>
        <v>0</v>
      </c>
      <c r="BT213" s="22">
        <f t="shared" ca="1" si="176"/>
        <v>0</v>
      </c>
      <c r="BU213" s="22">
        <f t="shared" ca="1" si="12"/>
        <v>0</v>
      </c>
      <c r="BV213" s="22">
        <f t="shared" ca="1" si="13"/>
        <v>0</v>
      </c>
      <c r="BW213" s="22">
        <f t="shared" ca="1" si="14"/>
        <v>0</v>
      </c>
      <c r="BX213" s="22">
        <f t="shared" ca="1" si="15"/>
        <v>0</v>
      </c>
      <c r="BY213" s="22">
        <f t="shared" si="16"/>
        <v>0</v>
      </c>
      <c r="BZ213" s="22">
        <f t="shared" si="17"/>
        <v>0</v>
      </c>
      <c r="CA213" s="22">
        <f t="shared" si="18"/>
        <v>0</v>
      </c>
    </row>
    <row r="214" spans="1:79" s="22" customFormat="1" ht="54" customHeight="1" x14ac:dyDescent="0.3">
      <c r="A214" s="109">
        <v>17</v>
      </c>
      <c r="B214" s="109" t="s">
        <v>1441</v>
      </c>
      <c r="C214" s="109"/>
      <c r="D214" s="110" t="s">
        <v>445</v>
      </c>
      <c r="E214" s="110">
        <v>45678</v>
      </c>
      <c r="F214" s="189" t="s">
        <v>1473</v>
      </c>
      <c r="G214" s="171" t="s">
        <v>2719</v>
      </c>
      <c r="H214" s="135" t="s">
        <v>1079</v>
      </c>
      <c r="I214" s="135"/>
      <c r="J214" s="135"/>
      <c r="K214" s="113">
        <v>0</v>
      </c>
      <c r="L214" s="109">
        <v>1</v>
      </c>
      <c r="M214" s="114" t="s">
        <v>578</v>
      </c>
      <c r="N214" s="115" t="s">
        <v>26</v>
      </c>
      <c r="O214" s="116">
        <v>45567</v>
      </c>
      <c r="P214" s="117" t="s">
        <v>3016</v>
      </c>
      <c r="Q214" s="141">
        <v>45547</v>
      </c>
      <c r="R214" s="118">
        <f t="shared" si="171"/>
        <v>45554</v>
      </c>
      <c r="S214" s="114" t="s">
        <v>30</v>
      </c>
      <c r="T214" s="206" t="s">
        <v>3726</v>
      </c>
      <c r="U214" s="372">
        <v>45691</v>
      </c>
      <c r="V214" s="284"/>
      <c r="W214" s="114"/>
      <c r="X214" s="109"/>
      <c r="Y214" s="109"/>
      <c r="Z214" s="115"/>
      <c r="AA214" s="110"/>
      <c r="AB214" s="117"/>
      <c r="AC214" s="110"/>
      <c r="AD214" s="110"/>
      <c r="AE214" s="118"/>
      <c r="AF214" s="110"/>
      <c r="AG214" s="110"/>
      <c r="AH214" s="115"/>
      <c r="AI214" s="110"/>
      <c r="AJ214" s="113"/>
      <c r="AK214" s="110"/>
      <c r="AL214" s="121"/>
      <c r="AM214" s="121"/>
      <c r="AN214" s="123" t="s">
        <v>2834</v>
      </c>
      <c r="AO214" s="121"/>
      <c r="AP214" s="121"/>
      <c r="AQ214" s="206"/>
      <c r="AR214" s="322"/>
      <c r="AS214" s="121"/>
      <c r="AT214" s="121"/>
      <c r="AU214" s="109"/>
      <c r="AV214" s="110"/>
      <c r="AW214" s="121"/>
      <c r="BJ214" s="22">
        <f t="shared" ca="1" si="175"/>
        <v>0</v>
      </c>
      <c r="BK214" s="22">
        <f t="shared" ca="1" si="2"/>
        <v>0</v>
      </c>
      <c r="BL214" s="22">
        <f t="shared" ca="1" si="3"/>
        <v>0</v>
      </c>
      <c r="BM214" s="22">
        <f t="shared" ca="1" si="4"/>
        <v>0</v>
      </c>
      <c r="BN214" s="22">
        <f t="shared" ca="1" si="5"/>
        <v>0</v>
      </c>
      <c r="BO214" s="22">
        <f t="shared" ca="1" si="6"/>
        <v>0</v>
      </c>
      <c r="BP214" s="22">
        <f t="shared" ca="1" si="7"/>
        <v>0</v>
      </c>
      <c r="BQ214" s="22">
        <f t="shared" ca="1" si="8"/>
        <v>0</v>
      </c>
      <c r="BR214" s="22">
        <f t="shared" ca="1" si="9"/>
        <v>0</v>
      </c>
      <c r="BS214" s="22">
        <f t="shared" ca="1" si="10"/>
        <v>0</v>
      </c>
      <c r="BT214" s="22">
        <f t="shared" ca="1" si="176"/>
        <v>0</v>
      </c>
      <c r="BU214" s="22">
        <f t="shared" ca="1" si="12"/>
        <v>0</v>
      </c>
      <c r="BV214" s="22">
        <f t="shared" ca="1" si="13"/>
        <v>0</v>
      </c>
      <c r="BW214" s="22">
        <f t="shared" ca="1" si="14"/>
        <v>0</v>
      </c>
      <c r="BX214" s="22">
        <f t="shared" ca="1" si="15"/>
        <v>0</v>
      </c>
      <c r="BY214" s="22">
        <f t="shared" si="16"/>
        <v>0</v>
      </c>
      <c r="BZ214" s="22">
        <f t="shared" si="17"/>
        <v>0</v>
      </c>
      <c r="CA214" s="22">
        <f t="shared" si="18"/>
        <v>0</v>
      </c>
    </row>
    <row r="215" spans="1:79" ht="54" customHeight="1" x14ac:dyDescent="0.3">
      <c r="A215" s="4">
        <v>17</v>
      </c>
      <c r="B215" s="4" t="s">
        <v>1441</v>
      </c>
      <c r="C215" s="4"/>
      <c r="D215" s="139" t="s">
        <v>445</v>
      </c>
      <c r="E215" s="13">
        <v>45678</v>
      </c>
      <c r="F215" s="122" t="s">
        <v>1473</v>
      </c>
      <c r="G215" s="170" t="s">
        <v>2719</v>
      </c>
      <c r="H215" s="130" t="s">
        <v>1079</v>
      </c>
      <c r="I215" s="130"/>
      <c r="J215" s="130"/>
      <c r="K215" s="7">
        <v>0</v>
      </c>
      <c r="L215" s="4">
        <v>2</v>
      </c>
      <c r="M215" s="3" t="s">
        <v>578</v>
      </c>
      <c r="N215" s="46" t="s">
        <v>24</v>
      </c>
      <c r="O215" s="76"/>
      <c r="P215" s="78" t="s">
        <v>3687</v>
      </c>
      <c r="Q215" s="142">
        <v>45692</v>
      </c>
      <c r="R215" s="9">
        <f t="shared" ref="R215" si="182">IF(AND(L215&lt;1,OR(K215&lt;1, K215="A")),Q215+14,Q215+7)</f>
        <v>45699</v>
      </c>
      <c r="S215" s="3" t="s">
        <v>31</v>
      </c>
      <c r="T215" s="354"/>
      <c r="U215" s="259"/>
      <c r="V215" s="209" t="s">
        <v>3309</v>
      </c>
      <c r="W215" s="3" t="s">
        <v>1459</v>
      </c>
      <c r="X215" s="5" t="s">
        <v>778</v>
      </c>
      <c r="Y215" s="332">
        <v>0</v>
      </c>
      <c r="Z215" s="45" t="s">
        <v>1055</v>
      </c>
      <c r="AA215" s="21">
        <v>45593</v>
      </c>
      <c r="AB215" s="78" t="s">
        <v>2976</v>
      </c>
      <c r="AC215" s="21">
        <v>45511</v>
      </c>
      <c r="AD215" s="21">
        <v>45511</v>
      </c>
      <c r="AE215" s="9">
        <f t="shared" ref="AE215" si="183">IF(AND(Y215&lt;1,OR(X215&lt;1, X215="A")),AD215+14,AD215+7)</f>
        <v>45525</v>
      </c>
      <c r="AF215" s="13" t="s">
        <v>446</v>
      </c>
      <c r="AG215" s="27"/>
      <c r="AH215" s="34"/>
      <c r="AI215" s="27"/>
      <c r="AJ215" s="41"/>
      <c r="AK215" s="21"/>
      <c r="AL215" s="6"/>
      <c r="AM215" s="6"/>
      <c r="AN215" s="87" t="s">
        <v>2834</v>
      </c>
      <c r="AO215" s="6"/>
      <c r="AP215" s="6"/>
      <c r="AQ215" s="250"/>
      <c r="AR215" s="291"/>
      <c r="AS215" s="6"/>
      <c r="AT215" s="6"/>
      <c r="AU215" s="4"/>
      <c r="AV215" s="13"/>
      <c r="AW215" s="6"/>
      <c r="BJ215" s="22">
        <f t="shared" ca="1" si="175"/>
        <v>1</v>
      </c>
      <c r="BK215" s="22">
        <f t="shared" ca="1" si="2"/>
        <v>1</v>
      </c>
      <c r="BL215" s="22">
        <f t="shared" ca="1" si="3"/>
        <v>0</v>
      </c>
      <c r="BM215" s="22">
        <f t="shared" ca="1" si="4"/>
        <v>0</v>
      </c>
      <c r="BN215" s="22">
        <f t="shared" ca="1" si="5"/>
        <v>1</v>
      </c>
      <c r="BO215" s="22">
        <f t="shared" ca="1" si="6"/>
        <v>0</v>
      </c>
      <c r="BP215" s="22">
        <f t="shared" ca="1" si="7"/>
        <v>1</v>
      </c>
      <c r="BQ215" s="22">
        <f t="shared" ca="1" si="8"/>
        <v>0</v>
      </c>
      <c r="BR215" s="22">
        <f t="shared" ca="1" si="9"/>
        <v>0</v>
      </c>
      <c r="BS215" s="22">
        <f t="shared" ca="1" si="10"/>
        <v>0</v>
      </c>
      <c r="BT215" s="22">
        <f t="shared" ca="1" si="176"/>
        <v>1</v>
      </c>
      <c r="BU215" s="22">
        <f t="shared" ca="1" si="12"/>
        <v>0</v>
      </c>
      <c r="BV215" s="22">
        <f t="shared" ca="1" si="13"/>
        <v>0</v>
      </c>
      <c r="BW215" s="22">
        <f t="shared" ca="1" si="14"/>
        <v>0</v>
      </c>
      <c r="BX215" s="22">
        <f t="shared" ca="1" si="15"/>
        <v>1</v>
      </c>
      <c r="BY215" s="71">
        <f t="shared" si="16"/>
        <v>1</v>
      </c>
      <c r="BZ215" s="71">
        <f t="shared" si="17"/>
        <v>1</v>
      </c>
      <c r="CA215" s="72">
        <f t="shared" si="18"/>
        <v>1</v>
      </c>
    </row>
    <row r="216" spans="1:79" s="22" customFormat="1" ht="91.5" customHeight="1" x14ac:dyDescent="0.3">
      <c r="A216" s="109">
        <v>17</v>
      </c>
      <c r="B216" s="109" t="s">
        <v>1441</v>
      </c>
      <c r="C216" s="109"/>
      <c r="D216" s="110" t="s">
        <v>446</v>
      </c>
      <c r="E216" s="110">
        <v>45678</v>
      </c>
      <c r="F216" s="189" t="s">
        <v>2756</v>
      </c>
      <c r="G216" s="171" t="s">
        <v>2719</v>
      </c>
      <c r="H216" s="135" t="s">
        <v>1067</v>
      </c>
      <c r="I216" s="135"/>
      <c r="J216" s="135"/>
      <c r="K216" s="113" t="s">
        <v>444</v>
      </c>
      <c r="L216" s="109">
        <v>0</v>
      </c>
      <c r="M216" s="114" t="s">
        <v>1586</v>
      </c>
      <c r="N216" s="115" t="s">
        <v>26</v>
      </c>
      <c r="O216" s="116">
        <v>45331</v>
      </c>
      <c r="P216" s="117" t="s">
        <v>1587</v>
      </c>
      <c r="Q216" s="141">
        <v>45278</v>
      </c>
      <c r="R216" s="118">
        <f t="shared" si="171"/>
        <v>45285</v>
      </c>
      <c r="S216" s="114" t="s">
        <v>31</v>
      </c>
      <c r="T216" s="353"/>
      <c r="U216" s="118"/>
      <c r="V216" s="120" t="s">
        <v>1855</v>
      </c>
      <c r="W216" s="114" t="s">
        <v>1859</v>
      </c>
      <c r="X216" s="109" t="s">
        <v>778</v>
      </c>
      <c r="Y216" s="109">
        <v>0</v>
      </c>
      <c r="Z216" s="115" t="s">
        <v>26</v>
      </c>
      <c r="AA216" s="109"/>
      <c r="AB216" s="123" t="s">
        <v>2862</v>
      </c>
      <c r="AC216" s="110">
        <v>45446</v>
      </c>
      <c r="AD216" s="110">
        <v>45446</v>
      </c>
      <c r="AE216" s="110">
        <v>45460</v>
      </c>
      <c r="AF216" s="110" t="s">
        <v>446</v>
      </c>
      <c r="AG216" s="110"/>
      <c r="AH216" s="115"/>
      <c r="AI216" s="110"/>
      <c r="AJ216" s="113"/>
      <c r="AK216" s="110"/>
      <c r="AL216" s="121"/>
      <c r="AM216" s="121"/>
      <c r="AN216" s="123" t="s">
        <v>2834</v>
      </c>
      <c r="AO216" s="121"/>
      <c r="AP216" s="121"/>
      <c r="AQ216" s="109"/>
      <c r="AR216" s="109"/>
      <c r="AS216" s="121"/>
      <c r="AT216" s="121"/>
      <c r="AU216" s="109"/>
      <c r="AV216" s="110"/>
      <c r="AW216" s="121"/>
      <c r="BJ216" s="22">
        <f t="shared" ca="1" si="175"/>
        <v>0</v>
      </c>
      <c r="BK216" s="22">
        <f t="shared" ca="1" si="2"/>
        <v>0</v>
      </c>
      <c r="BL216" s="22">
        <f t="shared" ca="1" si="3"/>
        <v>0</v>
      </c>
      <c r="BM216" s="22">
        <f t="shared" ca="1" si="4"/>
        <v>0</v>
      </c>
      <c r="BN216" s="22">
        <f t="shared" ca="1" si="5"/>
        <v>0</v>
      </c>
      <c r="BO216" s="22">
        <f t="shared" ca="1" si="6"/>
        <v>0</v>
      </c>
      <c r="BP216" s="22">
        <f t="shared" ca="1" si="7"/>
        <v>0</v>
      </c>
      <c r="BQ216" s="22">
        <f t="shared" ca="1" si="8"/>
        <v>0</v>
      </c>
      <c r="BR216" s="22">
        <f t="shared" ca="1" si="9"/>
        <v>0</v>
      </c>
      <c r="BS216" s="22">
        <f t="shared" ca="1" si="10"/>
        <v>0</v>
      </c>
      <c r="BT216" s="22">
        <f t="shared" ca="1" si="176"/>
        <v>0</v>
      </c>
      <c r="BU216" s="22">
        <f t="shared" ca="1" si="12"/>
        <v>0</v>
      </c>
      <c r="BV216" s="22">
        <f t="shared" ca="1" si="13"/>
        <v>0</v>
      </c>
      <c r="BW216" s="22">
        <f t="shared" ca="1" si="14"/>
        <v>0</v>
      </c>
      <c r="BX216" s="22">
        <f t="shared" ca="1" si="15"/>
        <v>0</v>
      </c>
      <c r="BY216" s="22">
        <f t="shared" si="16"/>
        <v>0</v>
      </c>
      <c r="BZ216" s="22">
        <f t="shared" si="17"/>
        <v>0</v>
      </c>
      <c r="CA216" s="22">
        <f t="shared" si="18"/>
        <v>0</v>
      </c>
    </row>
    <row r="217" spans="1:79" s="22" customFormat="1" ht="91.5" customHeight="1" x14ac:dyDescent="0.3">
      <c r="A217" s="109">
        <v>17</v>
      </c>
      <c r="B217" s="109" t="s">
        <v>1441</v>
      </c>
      <c r="C217" s="109"/>
      <c r="D217" s="110" t="s">
        <v>446</v>
      </c>
      <c r="E217" s="110">
        <v>45678</v>
      </c>
      <c r="F217" s="189" t="s">
        <v>2756</v>
      </c>
      <c r="G217" s="171" t="s">
        <v>2719</v>
      </c>
      <c r="H217" s="135" t="s">
        <v>1067</v>
      </c>
      <c r="I217" s="135"/>
      <c r="J217" s="135"/>
      <c r="K217" s="113" t="s">
        <v>443</v>
      </c>
      <c r="L217" s="109">
        <v>0</v>
      </c>
      <c r="M217" s="114" t="s">
        <v>1586</v>
      </c>
      <c r="N217" s="115" t="s">
        <v>26</v>
      </c>
      <c r="O217" s="116">
        <v>45401</v>
      </c>
      <c r="P217" s="117" t="s">
        <v>2373</v>
      </c>
      <c r="Q217" s="141">
        <v>45393</v>
      </c>
      <c r="R217" s="118">
        <f t="shared" si="171"/>
        <v>45400</v>
      </c>
      <c r="S217" s="114" t="s">
        <v>31</v>
      </c>
      <c r="T217" s="353"/>
      <c r="U217" s="118"/>
      <c r="V217" s="241" t="s">
        <v>1855</v>
      </c>
      <c r="W217" s="114" t="s">
        <v>1859</v>
      </c>
      <c r="X217" s="109" t="s">
        <v>633</v>
      </c>
      <c r="Y217" s="109">
        <v>0</v>
      </c>
      <c r="Z217" s="115" t="s">
        <v>26</v>
      </c>
      <c r="AA217" s="110">
        <v>45485</v>
      </c>
      <c r="AB217" s="117" t="s">
        <v>3004</v>
      </c>
      <c r="AC217" s="110">
        <v>45539</v>
      </c>
      <c r="AD217" s="110">
        <v>45539</v>
      </c>
      <c r="AE217" s="118">
        <f>IF(AND(Y217&lt;1,OR(X217&lt;1, X217="A")),AD217+14,AD217+7)</f>
        <v>45546</v>
      </c>
      <c r="AF217" s="110" t="s">
        <v>446</v>
      </c>
      <c r="AG217" s="110"/>
      <c r="AH217" s="115"/>
      <c r="AI217" s="110"/>
      <c r="AJ217" s="113"/>
      <c r="AK217" s="110"/>
      <c r="AL217" s="121"/>
      <c r="AM217" s="121"/>
      <c r="AN217" s="123" t="s">
        <v>2834</v>
      </c>
      <c r="AO217" s="121"/>
      <c r="AP217" s="121"/>
      <c r="AQ217" s="109"/>
      <c r="AR217" s="109"/>
      <c r="AS217" s="121"/>
      <c r="AT217" s="121"/>
      <c r="AU217" s="109"/>
      <c r="AV217" s="110"/>
      <c r="AW217" s="121"/>
      <c r="BJ217" s="22">
        <f t="shared" ca="1" si="175"/>
        <v>0</v>
      </c>
      <c r="BK217" s="22">
        <f t="shared" ca="1" si="2"/>
        <v>0</v>
      </c>
      <c r="BL217" s="22">
        <f t="shared" ca="1" si="3"/>
        <v>0</v>
      </c>
      <c r="BM217" s="22">
        <f t="shared" ca="1" si="4"/>
        <v>0</v>
      </c>
      <c r="BN217" s="22">
        <f t="shared" ca="1" si="5"/>
        <v>0</v>
      </c>
      <c r="BO217" s="22">
        <f t="shared" ca="1" si="6"/>
        <v>0</v>
      </c>
      <c r="BP217" s="22">
        <f t="shared" ca="1" si="7"/>
        <v>0</v>
      </c>
      <c r="BQ217" s="22">
        <f t="shared" ca="1" si="8"/>
        <v>0</v>
      </c>
      <c r="BR217" s="22">
        <f t="shared" ca="1" si="9"/>
        <v>0</v>
      </c>
      <c r="BS217" s="22">
        <f t="shared" ca="1" si="10"/>
        <v>0</v>
      </c>
      <c r="BT217" s="22">
        <f t="shared" ca="1" si="176"/>
        <v>0</v>
      </c>
      <c r="BU217" s="22">
        <f t="shared" ca="1" si="12"/>
        <v>0</v>
      </c>
      <c r="BV217" s="22">
        <f t="shared" ca="1" si="13"/>
        <v>0</v>
      </c>
      <c r="BW217" s="22">
        <f t="shared" ca="1" si="14"/>
        <v>0</v>
      </c>
      <c r="BX217" s="22">
        <f t="shared" ca="1" si="15"/>
        <v>0</v>
      </c>
      <c r="BY217" s="22">
        <f t="shared" si="16"/>
        <v>0</v>
      </c>
      <c r="BZ217" s="22">
        <f t="shared" si="17"/>
        <v>0</v>
      </c>
      <c r="CA217" s="22">
        <f t="shared" si="18"/>
        <v>0</v>
      </c>
    </row>
    <row r="218" spans="1:79" ht="91.5" customHeight="1" x14ac:dyDescent="0.3">
      <c r="A218" s="4">
        <v>17</v>
      </c>
      <c r="B218" s="4" t="s">
        <v>1441</v>
      </c>
      <c r="C218" s="4"/>
      <c r="D218" s="139" t="s">
        <v>445</v>
      </c>
      <c r="E218" s="13">
        <v>45678</v>
      </c>
      <c r="F218" s="122" t="s">
        <v>2756</v>
      </c>
      <c r="G218" s="170" t="s">
        <v>2719</v>
      </c>
      <c r="H218" s="130" t="s">
        <v>1067</v>
      </c>
      <c r="I218" s="130"/>
      <c r="J218" s="130"/>
      <c r="K218" s="7">
        <v>0</v>
      </c>
      <c r="L218" s="4">
        <v>0</v>
      </c>
      <c r="M218" s="3" t="s">
        <v>1586</v>
      </c>
      <c r="N218" s="45" t="s">
        <v>1055</v>
      </c>
      <c r="O218" s="76"/>
      <c r="P218" s="78" t="s">
        <v>2743</v>
      </c>
      <c r="Q218" s="142">
        <v>45408</v>
      </c>
      <c r="R218" s="9">
        <f t="shared" ref="R218" si="184">IF(AND(L218&lt;1,OR(K218&lt;1, K218="A")),Q218+14,Q218+7)</f>
        <v>45422</v>
      </c>
      <c r="S218" s="3" t="s">
        <v>30</v>
      </c>
      <c r="T218" s="354" t="s">
        <v>1521</v>
      </c>
      <c r="U218" s="259">
        <v>45435</v>
      </c>
      <c r="V218" s="208" t="s">
        <v>3239</v>
      </c>
      <c r="W218" s="3" t="s">
        <v>1859</v>
      </c>
      <c r="X218" s="5" t="s">
        <v>572</v>
      </c>
      <c r="Y218" s="332">
        <v>0</v>
      </c>
      <c r="Z218" s="45" t="s">
        <v>1055</v>
      </c>
      <c r="AA218" s="21">
        <v>45597</v>
      </c>
      <c r="AB218" s="78" t="s">
        <v>3224</v>
      </c>
      <c r="AC218" s="21">
        <v>45576</v>
      </c>
      <c r="AD218" s="21">
        <v>45576</v>
      </c>
      <c r="AE218" s="9">
        <f t="shared" ref="AE218" si="185">IF(AND(Y218&lt;1,OR(X218&lt;1, X218="A")),AD218+14,AD218+7)</f>
        <v>45583</v>
      </c>
      <c r="AF218" s="13" t="s">
        <v>446</v>
      </c>
      <c r="AG218" s="27"/>
      <c r="AH218" s="34"/>
      <c r="AI218" s="27"/>
      <c r="AJ218" s="41"/>
      <c r="AK218" s="21"/>
      <c r="AL218" s="6"/>
      <c r="AM218" s="6"/>
      <c r="AN218" s="87" t="s">
        <v>2834</v>
      </c>
      <c r="AO218" s="6"/>
      <c r="AP218" s="6"/>
      <c r="AQ218" s="5"/>
      <c r="AR218" s="5"/>
      <c r="AS218" s="6"/>
      <c r="AT218" s="6"/>
      <c r="AU218" s="4"/>
      <c r="AV218" s="13"/>
      <c r="AW218" s="6"/>
      <c r="BJ218" s="22">
        <f t="shared" ca="1" si="175"/>
        <v>1</v>
      </c>
      <c r="BK218" s="22">
        <f t="shared" ca="1" si="2"/>
        <v>1</v>
      </c>
      <c r="BL218" s="22">
        <f t="shared" ca="1" si="3"/>
        <v>0</v>
      </c>
      <c r="BM218" s="22">
        <f t="shared" ca="1" si="4"/>
        <v>0</v>
      </c>
      <c r="BN218" s="22">
        <f t="shared" ca="1" si="5"/>
        <v>0</v>
      </c>
      <c r="BO218" s="22">
        <f t="shared" ca="1" si="6"/>
        <v>0</v>
      </c>
      <c r="BP218" s="22">
        <f t="shared" ca="1" si="7"/>
        <v>0</v>
      </c>
      <c r="BQ218" s="22">
        <f t="shared" ca="1" si="8"/>
        <v>0</v>
      </c>
      <c r="BR218" s="22">
        <f t="shared" ca="1" si="9"/>
        <v>1</v>
      </c>
      <c r="BS218" s="22">
        <f t="shared" ca="1" si="10"/>
        <v>1</v>
      </c>
      <c r="BT218" s="22">
        <f t="shared" ca="1" si="176"/>
        <v>1</v>
      </c>
      <c r="BU218" s="22">
        <f t="shared" ca="1" si="12"/>
        <v>0</v>
      </c>
      <c r="BV218" s="22">
        <f t="shared" ca="1" si="13"/>
        <v>0</v>
      </c>
      <c r="BW218" s="22">
        <f t="shared" ca="1" si="14"/>
        <v>0</v>
      </c>
      <c r="BX218" s="22">
        <f t="shared" ca="1" si="15"/>
        <v>1</v>
      </c>
      <c r="BY218" s="71">
        <f t="shared" si="16"/>
        <v>1</v>
      </c>
      <c r="BZ218" s="71">
        <f t="shared" si="17"/>
        <v>1</v>
      </c>
      <c r="CA218" s="72">
        <f t="shared" si="18"/>
        <v>1</v>
      </c>
    </row>
    <row r="219" spans="1:79" s="22" customFormat="1" ht="51.9" customHeight="1" x14ac:dyDescent="0.3">
      <c r="A219" s="109">
        <v>17</v>
      </c>
      <c r="B219" s="109" t="s">
        <v>1441</v>
      </c>
      <c r="C219" s="109"/>
      <c r="D219" s="110" t="s">
        <v>446</v>
      </c>
      <c r="E219" s="110">
        <v>45678</v>
      </c>
      <c r="F219" s="189" t="s">
        <v>2757</v>
      </c>
      <c r="G219" s="171" t="s">
        <v>2719</v>
      </c>
      <c r="H219" s="135" t="s">
        <v>1069</v>
      </c>
      <c r="I219" s="135"/>
      <c r="J219" s="135"/>
      <c r="K219" s="113" t="s">
        <v>444</v>
      </c>
      <c r="L219" s="109">
        <v>0</v>
      </c>
      <c r="M219" s="204" t="s">
        <v>1715</v>
      </c>
      <c r="N219" s="115" t="s">
        <v>26</v>
      </c>
      <c r="O219" s="116">
        <v>45306</v>
      </c>
      <c r="P219" s="117" t="s">
        <v>1716</v>
      </c>
      <c r="Q219" s="141">
        <v>45289</v>
      </c>
      <c r="R219" s="118">
        <f t="shared" ref="R219:R220" si="186">IF(AND(L219&lt;1,OR(K219&lt;1, K219="A")),Q219+14,Q219+7)</f>
        <v>45296</v>
      </c>
      <c r="S219" s="114" t="s">
        <v>31</v>
      </c>
      <c r="T219" s="353"/>
      <c r="U219" s="118"/>
      <c r="V219" s="241" t="s">
        <v>2403</v>
      </c>
      <c r="W219" s="114" t="s">
        <v>1860</v>
      </c>
      <c r="X219" s="109" t="s">
        <v>778</v>
      </c>
      <c r="Y219" s="109">
        <v>0</v>
      </c>
      <c r="Z219" s="115" t="s">
        <v>26</v>
      </c>
      <c r="AA219" s="110">
        <v>45400</v>
      </c>
      <c r="AB219" s="123" t="s">
        <v>2375</v>
      </c>
      <c r="AC219" s="110">
        <v>45394</v>
      </c>
      <c r="AD219" s="110">
        <v>45394</v>
      </c>
      <c r="AE219" s="118">
        <f>IF(AND(Y219&lt;1,OR(X219&lt;1, X219="A")),AD219+14,AD219+7)</f>
        <v>45408</v>
      </c>
      <c r="AF219" s="110" t="s">
        <v>446</v>
      </c>
      <c r="AG219" s="110"/>
      <c r="AH219" s="115"/>
      <c r="AI219" s="110"/>
      <c r="AJ219" s="113"/>
      <c r="AK219" s="110"/>
      <c r="AL219" s="121"/>
      <c r="AM219" s="121"/>
      <c r="AN219" s="109" t="s">
        <v>3381</v>
      </c>
      <c r="AO219" s="123" t="s">
        <v>3761</v>
      </c>
      <c r="AP219" s="110">
        <v>45582</v>
      </c>
      <c r="AQ219" s="109"/>
      <c r="AR219" s="109"/>
      <c r="AS219" s="121"/>
      <c r="AT219" s="121"/>
      <c r="AU219" s="109"/>
      <c r="AV219" s="110"/>
      <c r="AW219" s="121"/>
      <c r="BJ219" s="22">
        <f t="shared" ca="1" si="175"/>
        <v>0</v>
      </c>
      <c r="BK219" s="22">
        <f t="shared" ca="1" si="2"/>
        <v>0</v>
      </c>
      <c r="BL219" s="22">
        <f t="shared" ca="1" si="3"/>
        <v>0</v>
      </c>
      <c r="BM219" s="22">
        <f t="shared" ca="1" si="4"/>
        <v>0</v>
      </c>
      <c r="BN219" s="22">
        <f t="shared" ca="1" si="5"/>
        <v>0</v>
      </c>
      <c r="BO219" s="22">
        <f t="shared" ca="1" si="6"/>
        <v>0</v>
      </c>
      <c r="BP219" s="22">
        <f t="shared" ca="1" si="7"/>
        <v>0</v>
      </c>
      <c r="BQ219" s="22">
        <f t="shared" ca="1" si="8"/>
        <v>0</v>
      </c>
      <c r="BR219" s="22">
        <f t="shared" ca="1" si="9"/>
        <v>0</v>
      </c>
      <c r="BS219" s="22">
        <f t="shared" ca="1" si="10"/>
        <v>0</v>
      </c>
      <c r="BT219" s="22">
        <f t="shared" ca="1" si="176"/>
        <v>0</v>
      </c>
      <c r="BU219" s="22">
        <f t="shared" ca="1" si="12"/>
        <v>0</v>
      </c>
      <c r="BV219" s="22">
        <f t="shared" ca="1" si="13"/>
        <v>0</v>
      </c>
      <c r="BW219" s="22">
        <f t="shared" ca="1" si="14"/>
        <v>0</v>
      </c>
      <c r="BX219" s="22">
        <f t="shared" ca="1" si="15"/>
        <v>0</v>
      </c>
      <c r="BY219" s="71">
        <f t="shared" si="16"/>
        <v>0</v>
      </c>
      <c r="BZ219" s="71">
        <f t="shared" si="17"/>
        <v>0</v>
      </c>
      <c r="CA219" s="72">
        <f t="shared" si="18"/>
        <v>0</v>
      </c>
    </row>
    <row r="220" spans="1:79" s="22" customFormat="1" ht="51.9" customHeight="1" x14ac:dyDescent="0.3">
      <c r="A220" s="109">
        <v>17</v>
      </c>
      <c r="B220" s="109" t="s">
        <v>1441</v>
      </c>
      <c r="C220" s="109"/>
      <c r="D220" s="110" t="s">
        <v>445</v>
      </c>
      <c r="E220" s="110">
        <v>45678</v>
      </c>
      <c r="F220" s="189" t="s">
        <v>2757</v>
      </c>
      <c r="G220" s="171" t="s">
        <v>2719</v>
      </c>
      <c r="H220" s="135" t="s">
        <v>1069</v>
      </c>
      <c r="I220" s="135"/>
      <c r="J220" s="135"/>
      <c r="K220" s="113">
        <v>0</v>
      </c>
      <c r="L220" s="109">
        <v>0</v>
      </c>
      <c r="M220" s="114" t="s">
        <v>1715</v>
      </c>
      <c r="N220" s="115" t="s">
        <v>26</v>
      </c>
      <c r="O220" s="116"/>
      <c r="P220" s="117" t="s">
        <v>1769</v>
      </c>
      <c r="Q220" s="141">
        <v>45317</v>
      </c>
      <c r="R220" s="118">
        <f t="shared" si="186"/>
        <v>45331</v>
      </c>
      <c r="S220" s="114" t="s">
        <v>30</v>
      </c>
      <c r="T220" s="353" t="s">
        <v>1814</v>
      </c>
      <c r="U220" s="118">
        <v>45328</v>
      </c>
      <c r="V220" s="241" t="s">
        <v>3610</v>
      </c>
      <c r="W220" s="114" t="s">
        <v>1860</v>
      </c>
      <c r="X220" s="109" t="s">
        <v>633</v>
      </c>
      <c r="Y220" s="109">
        <v>0</v>
      </c>
      <c r="Z220" s="115" t="s">
        <v>26</v>
      </c>
      <c r="AA220" s="110">
        <v>45672</v>
      </c>
      <c r="AB220" s="123" t="s">
        <v>3017</v>
      </c>
      <c r="AC220" s="110">
        <v>45548</v>
      </c>
      <c r="AD220" s="110">
        <v>45548</v>
      </c>
      <c r="AE220" s="118">
        <f>IF(AND(Y220&lt;1,OR(X220&lt;1, X220="A")),AD220+14,AD220+7)</f>
        <v>45555</v>
      </c>
      <c r="AF220" s="110" t="s">
        <v>446</v>
      </c>
      <c r="AG220" s="110"/>
      <c r="AH220" s="115"/>
      <c r="AI220" s="110"/>
      <c r="AJ220" s="113"/>
      <c r="AK220" s="110"/>
      <c r="AL220" s="121"/>
      <c r="AM220" s="121"/>
      <c r="AN220" s="109" t="s">
        <v>3381</v>
      </c>
      <c r="AO220" s="123" t="s">
        <v>3761</v>
      </c>
      <c r="AP220" s="110">
        <v>45582</v>
      </c>
      <c r="AQ220" s="121"/>
      <c r="AR220" s="121"/>
      <c r="AS220" s="121"/>
      <c r="AT220" s="121"/>
      <c r="AU220" s="109"/>
      <c r="AV220" s="110"/>
      <c r="AW220" s="121"/>
      <c r="BJ220" s="22">
        <f t="shared" ca="1" si="175"/>
        <v>0</v>
      </c>
      <c r="BK220" s="22">
        <f t="shared" ca="1" si="2"/>
        <v>0</v>
      </c>
      <c r="BL220" s="22">
        <f t="shared" ca="1" si="3"/>
        <v>0</v>
      </c>
      <c r="BM220" s="22">
        <f t="shared" ca="1" si="4"/>
        <v>0</v>
      </c>
      <c r="BN220" s="22">
        <f t="shared" ca="1" si="5"/>
        <v>0</v>
      </c>
      <c r="BO220" s="22">
        <f t="shared" ca="1" si="6"/>
        <v>0</v>
      </c>
      <c r="BP220" s="22">
        <f t="shared" ca="1" si="7"/>
        <v>0</v>
      </c>
      <c r="BQ220" s="22">
        <f t="shared" ca="1" si="8"/>
        <v>0</v>
      </c>
      <c r="BR220" s="22">
        <f t="shared" ca="1" si="9"/>
        <v>0</v>
      </c>
      <c r="BS220" s="22">
        <f t="shared" ca="1" si="10"/>
        <v>0</v>
      </c>
      <c r="BT220" s="22">
        <f t="shared" ca="1" si="176"/>
        <v>0</v>
      </c>
      <c r="BU220" s="22">
        <f t="shared" ca="1" si="12"/>
        <v>0</v>
      </c>
      <c r="BV220" s="22">
        <f t="shared" ca="1" si="13"/>
        <v>0</v>
      </c>
      <c r="BW220" s="22">
        <f t="shared" ca="1" si="14"/>
        <v>0</v>
      </c>
      <c r="BX220" s="22">
        <f t="shared" ca="1" si="15"/>
        <v>0</v>
      </c>
      <c r="BY220" s="22">
        <f t="shared" si="16"/>
        <v>0</v>
      </c>
      <c r="BZ220" s="22">
        <f t="shared" si="17"/>
        <v>0</v>
      </c>
      <c r="CA220" s="22">
        <f t="shared" si="18"/>
        <v>0</v>
      </c>
    </row>
    <row r="221" spans="1:79" s="22" customFormat="1" ht="51.9" customHeight="1" x14ac:dyDescent="0.3">
      <c r="A221" s="109">
        <v>16</v>
      </c>
      <c r="B221" s="109" t="s">
        <v>1441</v>
      </c>
      <c r="C221" s="109"/>
      <c r="D221" s="110" t="s">
        <v>445</v>
      </c>
      <c r="E221" s="110">
        <v>45678</v>
      </c>
      <c r="F221" s="189" t="s">
        <v>2900</v>
      </c>
      <c r="G221" s="171" t="s">
        <v>2719</v>
      </c>
      <c r="H221" s="135" t="s">
        <v>1069</v>
      </c>
      <c r="I221" s="135"/>
      <c r="J221" s="135" t="s">
        <v>2899</v>
      </c>
      <c r="K221" s="113">
        <v>0</v>
      </c>
      <c r="L221" s="109">
        <v>0</v>
      </c>
      <c r="M221" s="114" t="s">
        <v>2905</v>
      </c>
      <c r="N221" s="115" t="s">
        <v>26</v>
      </c>
      <c r="O221" s="116">
        <v>45484</v>
      </c>
      <c r="P221" s="117" t="s">
        <v>2898</v>
      </c>
      <c r="Q221" s="141">
        <v>45470</v>
      </c>
      <c r="R221" s="118">
        <f t="shared" ref="R221" si="187">IF(AND(L221&lt;1,OR(K221&lt;1, K221="A")),Q221+14,Q221+7)</f>
        <v>45484</v>
      </c>
      <c r="S221" s="114" t="s">
        <v>31</v>
      </c>
      <c r="T221" s="353"/>
      <c r="U221" s="118"/>
      <c r="V221" s="241"/>
      <c r="W221" s="114"/>
      <c r="X221" s="109"/>
      <c r="Y221" s="109"/>
      <c r="Z221" s="115"/>
      <c r="AA221" s="110"/>
      <c r="AB221" s="123"/>
      <c r="AC221" s="110"/>
      <c r="AD221" s="110"/>
      <c r="AE221" s="118"/>
      <c r="AF221" s="110"/>
      <c r="AG221" s="110"/>
      <c r="AH221" s="115"/>
      <c r="AI221" s="110"/>
      <c r="AJ221" s="113"/>
      <c r="AK221" s="110"/>
      <c r="AL221" s="121"/>
      <c r="AM221" s="121"/>
      <c r="AN221" s="109" t="s">
        <v>3381</v>
      </c>
      <c r="AO221" s="123" t="s">
        <v>3761</v>
      </c>
      <c r="AP221" s="110">
        <v>45582</v>
      </c>
      <c r="AQ221" s="121"/>
      <c r="AR221" s="121"/>
      <c r="AS221" s="121"/>
      <c r="AT221" s="121"/>
      <c r="AU221" s="109" t="s">
        <v>1134</v>
      </c>
      <c r="AV221" s="110">
        <v>45352</v>
      </c>
      <c r="AW221" s="121"/>
      <c r="BJ221" s="22">
        <f ca="1">IF(OR($N221="аннулирован", $N221="", TODAY()&lt;$E221),0,1)</f>
        <v>0</v>
      </c>
      <c r="BK221" s="22">
        <f ca="1">IF(AND($BJ221=1, $J221=""),1,0)</f>
        <v>0</v>
      </c>
      <c r="BL221" s="22">
        <f ca="1">IF(AND($BJ221=1, $N221="не выдан"),1,0)</f>
        <v>0</v>
      </c>
      <c r="BM221" s="22">
        <f ca="1">IF(AND($BK221=1, $N221="не выдан"),1,0)</f>
        <v>0</v>
      </c>
      <c r="BN221" s="22">
        <f ca="1">IF(AND($BJ221=1, $N221="на проверке"),1,0)</f>
        <v>0</v>
      </c>
      <c r="BO221" s="22">
        <f ca="1">IF(AND($BJ221=1, $N221="замечания"),1,0)</f>
        <v>0</v>
      </c>
      <c r="BP221" s="22">
        <f ca="1">IF(AND($BK221=1, $N221="на проверке"),1,0)</f>
        <v>0</v>
      </c>
      <c r="BQ221" s="22">
        <f ca="1">IF(AND($BK221=1, $N221="замечания"),1,0)</f>
        <v>0</v>
      </c>
      <c r="BR221" s="22">
        <f ca="1">IF(AND($BJ221=1, $N221="согласовано"),1,0)</f>
        <v>0</v>
      </c>
      <c r="BS221" s="22">
        <f ca="1">IF(AND($BK221=1, $N221="согласовано"),1,0)</f>
        <v>0</v>
      </c>
      <c r="BT221" s="22">
        <f ca="1">IF(OR($Z221="аннулирован", $Z221="", TODAY()&lt;$E221),0,1)</f>
        <v>0</v>
      </c>
      <c r="BU221" s="22">
        <f ca="1">IF(AND($BT221=1, $Z221="не выдан"),1,0)</f>
        <v>0</v>
      </c>
      <c r="BV221" s="22">
        <f ca="1">IF(AND($BT221=1, $Z221="на проверке"),1,0)</f>
        <v>0</v>
      </c>
      <c r="BW221" s="22">
        <f ca="1">IF(AND($BT221=1, $Z221="замечания"),1,0)</f>
        <v>0</v>
      </c>
      <c r="BX221" s="22">
        <f ca="1">IF(AND($BT221=1, $Z221="согласовано"),1,0)</f>
        <v>0</v>
      </c>
      <c r="BY221" s="22">
        <f>IF(OR($N221="аннулирован", $N221=""),0,1)</f>
        <v>0</v>
      </c>
      <c r="BZ221" s="22">
        <f>IF(AND($BY221=1, $J221=""),1,0)</f>
        <v>0</v>
      </c>
      <c r="CA221" s="22">
        <f>IF(OR($Z221="аннулирован", $Z221=""),0,1)</f>
        <v>0</v>
      </c>
    </row>
    <row r="222" spans="1:79" ht="51.9" customHeight="1" x14ac:dyDescent="0.3">
      <c r="A222" s="4">
        <v>16</v>
      </c>
      <c r="B222" s="4" t="s">
        <v>1441</v>
      </c>
      <c r="C222" s="4"/>
      <c r="D222" s="139" t="s">
        <v>445</v>
      </c>
      <c r="E222" s="13">
        <v>45678</v>
      </c>
      <c r="F222" s="122" t="s">
        <v>2757</v>
      </c>
      <c r="G222" s="170" t="s">
        <v>2719</v>
      </c>
      <c r="H222" s="130" t="s">
        <v>1069</v>
      </c>
      <c r="I222" s="130"/>
      <c r="J222" s="130"/>
      <c r="K222" s="7">
        <v>0</v>
      </c>
      <c r="L222" s="4">
        <v>1</v>
      </c>
      <c r="M222" s="3" t="s">
        <v>1715</v>
      </c>
      <c r="N222" s="45" t="s">
        <v>1055</v>
      </c>
      <c r="O222" s="76">
        <v>45484</v>
      </c>
      <c r="P222" s="78" t="s">
        <v>2923</v>
      </c>
      <c r="Q222" s="142">
        <v>45470</v>
      </c>
      <c r="R222" s="9">
        <f t="shared" ref="R222:R225" si="188">IF(AND(L222&lt;1,OR(K222&lt;1, K222="A")),Q222+14,Q222+7)</f>
        <v>45477</v>
      </c>
      <c r="S222" s="3" t="s">
        <v>30</v>
      </c>
      <c r="T222" s="354" t="s">
        <v>3035</v>
      </c>
      <c r="U222" s="259">
        <v>45548</v>
      </c>
      <c r="V222" s="208" t="s">
        <v>3732</v>
      </c>
      <c r="W222" s="3" t="s">
        <v>1860</v>
      </c>
      <c r="X222" s="5" t="s">
        <v>613</v>
      </c>
      <c r="Y222" s="332">
        <v>0</v>
      </c>
      <c r="Z222" s="45" t="s">
        <v>1055</v>
      </c>
      <c r="AA222" s="13">
        <v>45714</v>
      </c>
      <c r="AB222" s="87" t="s">
        <v>3733</v>
      </c>
      <c r="AC222" s="21">
        <v>45713</v>
      </c>
      <c r="AD222" s="21">
        <v>45713</v>
      </c>
      <c r="AE222" s="9">
        <f>IF(AND(Y222&lt;1,OR(X222&lt;1, X222="A")),AD222+14,AD222+7)</f>
        <v>45720</v>
      </c>
      <c r="AF222" s="13" t="s">
        <v>446</v>
      </c>
      <c r="AG222" s="27"/>
      <c r="AH222" s="34"/>
      <c r="AI222" s="27"/>
      <c r="AJ222" s="41"/>
      <c r="AK222" s="21"/>
      <c r="AL222" s="6"/>
      <c r="AM222" s="6"/>
      <c r="AN222" s="5" t="s">
        <v>3381</v>
      </c>
      <c r="AO222" s="87" t="s">
        <v>3761</v>
      </c>
      <c r="AP222" s="21">
        <v>45582</v>
      </c>
      <c r="AQ222" s="207" t="s">
        <v>3382</v>
      </c>
      <c r="AR222" s="21">
        <v>45607</v>
      </c>
      <c r="AS222" s="336" t="s">
        <v>3685</v>
      </c>
      <c r="AT222" s="21">
        <v>45715</v>
      </c>
      <c r="AU222" s="4" t="s">
        <v>1134</v>
      </c>
      <c r="AV222" s="13">
        <v>45352</v>
      </c>
      <c r="AW222" s="6"/>
      <c r="BJ222" s="22">
        <f t="shared" ca="1" si="175"/>
        <v>1</v>
      </c>
      <c r="BK222" s="22">
        <f t="shared" ca="1" si="2"/>
        <v>1</v>
      </c>
      <c r="BL222" s="22">
        <f t="shared" ca="1" si="3"/>
        <v>0</v>
      </c>
      <c r="BM222" s="22">
        <f t="shared" ca="1" si="4"/>
        <v>0</v>
      </c>
      <c r="BN222" s="22">
        <f t="shared" ca="1" si="5"/>
        <v>0</v>
      </c>
      <c r="BO222" s="22">
        <f t="shared" ca="1" si="6"/>
        <v>0</v>
      </c>
      <c r="BP222" s="22">
        <f t="shared" ca="1" si="7"/>
        <v>0</v>
      </c>
      <c r="BQ222" s="22">
        <f t="shared" ca="1" si="8"/>
        <v>0</v>
      </c>
      <c r="BR222" s="22">
        <f t="shared" ca="1" si="9"/>
        <v>1</v>
      </c>
      <c r="BS222" s="22">
        <f t="shared" ca="1" si="10"/>
        <v>1</v>
      </c>
      <c r="BT222" s="22">
        <f t="shared" ca="1" si="176"/>
        <v>1</v>
      </c>
      <c r="BU222" s="22">
        <f t="shared" ca="1" si="12"/>
        <v>0</v>
      </c>
      <c r="BV222" s="22">
        <f t="shared" ca="1" si="13"/>
        <v>0</v>
      </c>
      <c r="BW222" s="22">
        <f t="shared" ca="1" si="14"/>
        <v>0</v>
      </c>
      <c r="BX222" s="22">
        <f t="shared" ca="1" si="15"/>
        <v>1</v>
      </c>
      <c r="BY222" s="71">
        <f t="shared" si="16"/>
        <v>1</v>
      </c>
      <c r="BZ222" s="71">
        <f t="shared" si="17"/>
        <v>1</v>
      </c>
      <c r="CA222" s="72">
        <f t="shared" si="18"/>
        <v>1</v>
      </c>
    </row>
    <row r="223" spans="1:79" s="22" customFormat="1" ht="39" customHeight="1" x14ac:dyDescent="0.3">
      <c r="A223" s="109">
        <v>17</v>
      </c>
      <c r="B223" s="109" t="s">
        <v>1441</v>
      </c>
      <c r="C223" s="109"/>
      <c r="D223" s="110" t="s">
        <v>446</v>
      </c>
      <c r="E223" s="110">
        <v>45678</v>
      </c>
      <c r="F223" s="189" t="s">
        <v>1839</v>
      </c>
      <c r="G223" s="171" t="s">
        <v>2719</v>
      </c>
      <c r="H223" s="135" t="s">
        <v>1783</v>
      </c>
      <c r="I223" s="135"/>
      <c r="J223" s="135"/>
      <c r="K223" s="113" t="s">
        <v>778</v>
      </c>
      <c r="L223" s="109">
        <v>0</v>
      </c>
      <c r="M223" s="114" t="s">
        <v>1840</v>
      </c>
      <c r="N223" s="115" t="s">
        <v>26</v>
      </c>
      <c r="O223" s="116">
        <v>45380</v>
      </c>
      <c r="P223" s="117" t="s">
        <v>1841</v>
      </c>
      <c r="Q223" s="141">
        <v>45341</v>
      </c>
      <c r="R223" s="118">
        <f t="shared" ref="R223" si="189">IF(AND(L223&lt;1,OR(K223&lt;1, K223="A")),Q223+14,Q223+7)</f>
        <v>45355</v>
      </c>
      <c r="S223" s="114" t="s">
        <v>31</v>
      </c>
      <c r="T223" s="353"/>
      <c r="U223" s="118"/>
      <c r="V223" s="120"/>
      <c r="W223" s="114"/>
      <c r="X223" s="109"/>
      <c r="Y223" s="109"/>
      <c r="Z223" s="115"/>
      <c r="AA223" s="109"/>
      <c r="AB223" s="109"/>
      <c r="AC223" s="110"/>
      <c r="AD223" s="110"/>
      <c r="AE223" s="110"/>
      <c r="AF223" s="110"/>
      <c r="AG223" s="110"/>
      <c r="AH223" s="115"/>
      <c r="AI223" s="110"/>
      <c r="AJ223" s="113"/>
      <c r="AK223" s="110"/>
      <c r="AL223" s="121"/>
      <c r="AM223" s="121"/>
      <c r="AN223" s="121"/>
      <c r="AO223" s="121"/>
      <c r="AP223" s="121"/>
      <c r="AQ223" s="121"/>
      <c r="AR223" s="121"/>
      <c r="AS223" s="121"/>
      <c r="AT223" s="121"/>
      <c r="AU223" s="109"/>
      <c r="AV223" s="110"/>
      <c r="AW223" s="121"/>
      <c r="BJ223" s="22">
        <f t="shared" ca="1" si="175"/>
        <v>0</v>
      </c>
      <c r="BK223" s="22">
        <f t="shared" ca="1" si="2"/>
        <v>0</v>
      </c>
      <c r="BL223" s="22">
        <f t="shared" ca="1" si="3"/>
        <v>0</v>
      </c>
      <c r="BM223" s="22">
        <f t="shared" ca="1" si="4"/>
        <v>0</v>
      </c>
      <c r="BN223" s="22">
        <f t="shared" ca="1" si="5"/>
        <v>0</v>
      </c>
      <c r="BO223" s="22">
        <f t="shared" ca="1" si="6"/>
        <v>0</v>
      </c>
      <c r="BP223" s="22">
        <f t="shared" ca="1" si="7"/>
        <v>0</v>
      </c>
      <c r="BQ223" s="22">
        <f t="shared" ca="1" si="8"/>
        <v>0</v>
      </c>
      <c r="BR223" s="22">
        <f t="shared" ca="1" si="9"/>
        <v>0</v>
      </c>
      <c r="BS223" s="22">
        <f t="shared" ca="1" si="10"/>
        <v>0</v>
      </c>
      <c r="BT223" s="22">
        <f t="shared" ca="1" si="176"/>
        <v>0</v>
      </c>
      <c r="BU223" s="22">
        <f t="shared" ca="1" si="12"/>
        <v>0</v>
      </c>
      <c r="BV223" s="22">
        <f t="shared" ca="1" si="13"/>
        <v>0</v>
      </c>
      <c r="BW223" s="22">
        <f t="shared" ca="1" si="14"/>
        <v>0</v>
      </c>
      <c r="BX223" s="22">
        <f t="shared" ca="1" si="15"/>
        <v>0</v>
      </c>
      <c r="BY223" s="22">
        <f t="shared" si="16"/>
        <v>0</v>
      </c>
      <c r="BZ223" s="22">
        <f t="shared" si="17"/>
        <v>0</v>
      </c>
      <c r="CA223" s="22">
        <f t="shared" si="18"/>
        <v>0</v>
      </c>
    </row>
    <row r="224" spans="1:79" s="22" customFormat="1" ht="39" customHeight="1" x14ac:dyDescent="0.3">
      <c r="A224" s="109">
        <v>17</v>
      </c>
      <c r="B224" s="109" t="s">
        <v>1441</v>
      </c>
      <c r="C224" s="109"/>
      <c r="D224" s="110" t="s">
        <v>446</v>
      </c>
      <c r="E224" s="110">
        <v>45678</v>
      </c>
      <c r="F224" s="189" t="s">
        <v>1839</v>
      </c>
      <c r="G224" s="171" t="s">
        <v>2719</v>
      </c>
      <c r="H224" s="135" t="s">
        <v>1783</v>
      </c>
      <c r="I224" s="135"/>
      <c r="J224" s="135"/>
      <c r="K224" s="113" t="s">
        <v>443</v>
      </c>
      <c r="L224" s="109">
        <v>0</v>
      </c>
      <c r="M224" s="114" t="s">
        <v>1840</v>
      </c>
      <c r="N224" s="115" t="s">
        <v>26</v>
      </c>
      <c r="O224" s="116">
        <v>45401</v>
      </c>
      <c r="P224" s="117" t="s">
        <v>2451</v>
      </c>
      <c r="Q224" s="141">
        <v>45398</v>
      </c>
      <c r="R224" s="118">
        <f t="shared" si="188"/>
        <v>45405</v>
      </c>
      <c r="S224" s="114" t="s">
        <v>31</v>
      </c>
      <c r="T224" s="353"/>
      <c r="U224" s="118"/>
      <c r="V224" s="241" t="s">
        <v>1858</v>
      </c>
      <c r="W224" s="114" t="s">
        <v>1861</v>
      </c>
      <c r="X224" s="109" t="s">
        <v>778</v>
      </c>
      <c r="Y224" s="109">
        <v>0</v>
      </c>
      <c r="Z224" s="115" t="s">
        <v>26</v>
      </c>
      <c r="AA224" s="110">
        <v>45643</v>
      </c>
      <c r="AB224" s="123" t="s">
        <v>2868</v>
      </c>
      <c r="AC224" s="110">
        <v>45450</v>
      </c>
      <c r="AD224" s="110">
        <v>45450</v>
      </c>
      <c r="AE224" s="118">
        <f t="shared" ref="AE224" si="190">IF(AND(Y224&lt;1,OR(X224&lt;1, X224="A")),AD224+14,AD224+7)</f>
        <v>45464</v>
      </c>
      <c r="AF224" s="196" t="s">
        <v>446</v>
      </c>
      <c r="AG224" s="110"/>
      <c r="AH224" s="115"/>
      <c r="AI224" s="110"/>
      <c r="AJ224" s="113"/>
      <c r="AK224" s="110"/>
      <c r="AL224" s="121"/>
      <c r="AM224" s="121"/>
      <c r="AN224" s="121"/>
      <c r="AO224" s="121"/>
      <c r="AP224" s="121"/>
      <c r="AQ224" s="121"/>
      <c r="AR224" s="121"/>
      <c r="AS224" s="121"/>
      <c r="AT224" s="121"/>
      <c r="AU224" s="109"/>
      <c r="AV224" s="110"/>
      <c r="AW224" s="121"/>
      <c r="BJ224" s="22">
        <f t="shared" ca="1" si="175"/>
        <v>0</v>
      </c>
      <c r="BK224" s="22">
        <f t="shared" ca="1" si="2"/>
        <v>0</v>
      </c>
      <c r="BL224" s="22">
        <f t="shared" ca="1" si="3"/>
        <v>0</v>
      </c>
      <c r="BM224" s="22">
        <f t="shared" ca="1" si="4"/>
        <v>0</v>
      </c>
      <c r="BN224" s="22">
        <f t="shared" ca="1" si="5"/>
        <v>0</v>
      </c>
      <c r="BO224" s="22">
        <f t="shared" ca="1" si="6"/>
        <v>0</v>
      </c>
      <c r="BP224" s="22">
        <f t="shared" ca="1" si="7"/>
        <v>0</v>
      </c>
      <c r="BQ224" s="22">
        <f t="shared" ca="1" si="8"/>
        <v>0</v>
      </c>
      <c r="BR224" s="22">
        <f t="shared" ca="1" si="9"/>
        <v>0</v>
      </c>
      <c r="BS224" s="22">
        <f t="shared" ca="1" si="10"/>
        <v>0</v>
      </c>
      <c r="BT224" s="22">
        <f t="shared" ca="1" si="176"/>
        <v>0</v>
      </c>
      <c r="BU224" s="22">
        <f t="shared" ca="1" si="12"/>
        <v>0</v>
      </c>
      <c r="BV224" s="22">
        <f t="shared" ca="1" si="13"/>
        <v>0</v>
      </c>
      <c r="BW224" s="22">
        <f t="shared" ca="1" si="14"/>
        <v>0</v>
      </c>
      <c r="BX224" s="22">
        <f t="shared" ca="1" si="15"/>
        <v>0</v>
      </c>
      <c r="BY224" s="22">
        <f t="shared" si="16"/>
        <v>0</v>
      </c>
      <c r="BZ224" s="22">
        <f t="shared" si="17"/>
        <v>0</v>
      </c>
      <c r="CA224" s="22">
        <f t="shared" si="18"/>
        <v>0</v>
      </c>
    </row>
    <row r="225" spans="1:79" ht="39" customHeight="1" thickBot="1" x14ac:dyDescent="0.35">
      <c r="A225" s="4">
        <v>17</v>
      </c>
      <c r="B225" s="4" t="s">
        <v>1441</v>
      </c>
      <c r="C225" s="4"/>
      <c r="D225" s="139" t="s">
        <v>445</v>
      </c>
      <c r="E225" s="13">
        <v>45678</v>
      </c>
      <c r="F225" s="122" t="s">
        <v>1839</v>
      </c>
      <c r="G225" s="170" t="s">
        <v>2719</v>
      </c>
      <c r="H225" s="130" t="s">
        <v>1783</v>
      </c>
      <c r="I225" s="130"/>
      <c r="J225" s="130"/>
      <c r="K225" s="7">
        <v>0</v>
      </c>
      <c r="L225" s="4">
        <v>0</v>
      </c>
      <c r="M225" s="3" t="s">
        <v>1840</v>
      </c>
      <c r="N225" s="45" t="s">
        <v>1055</v>
      </c>
      <c r="O225" s="76"/>
      <c r="P225" s="78" t="s">
        <v>2743</v>
      </c>
      <c r="Q225" s="142">
        <v>45408</v>
      </c>
      <c r="R225" s="9">
        <f t="shared" si="188"/>
        <v>45422</v>
      </c>
      <c r="S225" s="3" t="s">
        <v>30</v>
      </c>
      <c r="T225" s="354" t="s">
        <v>1521</v>
      </c>
      <c r="U225" s="259">
        <v>45435</v>
      </c>
      <c r="V225" s="208" t="s">
        <v>1858</v>
      </c>
      <c r="W225" s="3" t="s">
        <v>1861</v>
      </c>
      <c r="X225" s="5" t="s">
        <v>443</v>
      </c>
      <c r="Y225" s="332">
        <v>0</v>
      </c>
      <c r="Z225" s="45" t="s">
        <v>1055</v>
      </c>
      <c r="AA225" s="21">
        <v>45743</v>
      </c>
      <c r="AB225" s="87" t="s">
        <v>3713</v>
      </c>
      <c r="AC225" s="21">
        <v>45707</v>
      </c>
      <c r="AD225" s="21">
        <v>45707</v>
      </c>
      <c r="AE225" s="9">
        <f t="shared" ref="AE225" si="191">IF(AND(Y225&lt;1,OR(X225&lt;1, X225="A")),AD225+14,AD225+7)</f>
        <v>45714</v>
      </c>
      <c r="AF225" s="92" t="s">
        <v>446</v>
      </c>
      <c r="AG225" s="27"/>
      <c r="AH225" s="34"/>
      <c r="AI225" s="27"/>
      <c r="AJ225" s="41"/>
      <c r="AK225" s="21"/>
      <c r="AL225" s="6"/>
      <c r="AM225" s="6"/>
      <c r="AN225" s="6"/>
      <c r="AO225" s="6"/>
      <c r="AP225" s="6"/>
      <c r="AQ225" s="6"/>
      <c r="AR225" s="6"/>
      <c r="AS225" s="6"/>
      <c r="AT225" s="6"/>
      <c r="AU225" s="4"/>
      <c r="AV225" s="13"/>
      <c r="AW225" s="6"/>
      <c r="BJ225" s="22">
        <f t="shared" ca="1" si="175"/>
        <v>1</v>
      </c>
      <c r="BK225" s="22">
        <f t="shared" ca="1" si="2"/>
        <v>1</v>
      </c>
      <c r="BL225" s="22">
        <f t="shared" ca="1" si="3"/>
        <v>0</v>
      </c>
      <c r="BM225" s="22">
        <f t="shared" ca="1" si="4"/>
        <v>0</v>
      </c>
      <c r="BN225" s="22">
        <f t="shared" ca="1" si="5"/>
        <v>0</v>
      </c>
      <c r="BO225" s="22">
        <f t="shared" ca="1" si="6"/>
        <v>0</v>
      </c>
      <c r="BP225" s="22">
        <f t="shared" ca="1" si="7"/>
        <v>0</v>
      </c>
      <c r="BQ225" s="22">
        <f t="shared" ca="1" si="8"/>
        <v>0</v>
      </c>
      <c r="BR225" s="22">
        <f t="shared" ca="1" si="9"/>
        <v>1</v>
      </c>
      <c r="BS225" s="22">
        <f t="shared" ca="1" si="10"/>
        <v>1</v>
      </c>
      <c r="BT225" s="22">
        <f t="shared" ca="1" si="176"/>
        <v>1</v>
      </c>
      <c r="BU225" s="22">
        <f t="shared" ca="1" si="12"/>
        <v>0</v>
      </c>
      <c r="BV225" s="22">
        <f t="shared" ca="1" si="13"/>
        <v>0</v>
      </c>
      <c r="BW225" s="22">
        <f t="shared" ca="1" si="14"/>
        <v>0</v>
      </c>
      <c r="BX225" s="22">
        <f t="shared" ca="1" si="15"/>
        <v>1</v>
      </c>
      <c r="BY225" s="71">
        <f t="shared" si="16"/>
        <v>1</v>
      </c>
      <c r="BZ225" s="71">
        <f t="shared" si="17"/>
        <v>1</v>
      </c>
      <c r="CA225" s="72">
        <f t="shared" si="18"/>
        <v>1</v>
      </c>
    </row>
    <row r="226" spans="1:79" s="38" customFormat="1" ht="21" customHeight="1" x14ac:dyDescent="0.4">
      <c r="A226" s="44" t="s">
        <v>375</v>
      </c>
      <c r="B226" s="44"/>
      <c r="C226" s="44"/>
      <c r="D226" s="44"/>
      <c r="E226" s="44"/>
      <c r="F226" s="44"/>
      <c r="G226" s="44"/>
      <c r="H226" s="134"/>
      <c r="I226" s="134"/>
      <c r="J226" s="134"/>
      <c r="K226" s="44"/>
      <c r="L226" s="44"/>
      <c r="M226" s="44"/>
      <c r="N226" s="44"/>
      <c r="O226" s="44"/>
      <c r="P226" s="127"/>
      <c r="Q226" s="44"/>
      <c r="R226" s="148"/>
      <c r="S226" s="44"/>
      <c r="T226" s="44"/>
      <c r="U226" s="44"/>
      <c r="V226" s="44"/>
      <c r="W226" s="44"/>
      <c r="X226" s="44"/>
      <c r="Y226" s="44"/>
      <c r="Z226" s="44"/>
      <c r="AA226" s="44"/>
      <c r="AB226" s="44"/>
      <c r="AC226" s="36"/>
      <c r="AD226" s="36"/>
      <c r="AE226" s="323"/>
      <c r="AF226" s="323"/>
      <c r="AG226" s="323"/>
      <c r="AH226" s="323"/>
      <c r="AI226" s="323"/>
      <c r="AJ226" s="323"/>
      <c r="AK226" s="323"/>
      <c r="AL226" s="37"/>
      <c r="AM226" s="37"/>
      <c r="AN226" s="37"/>
      <c r="AO226" s="37"/>
      <c r="AP226" s="37"/>
      <c r="AQ226" s="37"/>
      <c r="AR226" s="37"/>
      <c r="AS226" s="37"/>
      <c r="AT226" s="37"/>
      <c r="AU226" s="37"/>
      <c r="AV226" s="37"/>
      <c r="AW226" s="37"/>
      <c r="BJ226" s="22">
        <f t="shared" ca="1" si="175"/>
        <v>0</v>
      </c>
      <c r="BK226" s="22">
        <f t="shared" ca="1" si="2"/>
        <v>0</v>
      </c>
      <c r="BL226" s="22">
        <f t="shared" ca="1" si="3"/>
        <v>0</v>
      </c>
      <c r="BM226" s="22">
        <f t="shared" ca="1" si="4"/>
        <v>0</v>
      </c>
      <c r="BN226" s="22">
        <f t="shared" ca="1" si="5"/>
        <v>0</v>
      </c>
      <c r="BO226" s="22">
        <f t="shared" ca="1" si="6"/>
        <v>0</v>
      </c>
      <c r="BP226" s="22">
        <f t="shared" ca="1" si="7"/>
        <v>0</v>
      </c>
      <c r="BQ226" s="22">
        <f t="shared" ca="1" si="8"/>
        <v>0</v>
      </c>
      <c r="BR226" s="22">
        <f t="shared" ca="1" si="9"/>
        <v>0</v>
      </c>
      <c r="BS226" s="22">
        <f t="shared" ca="1" si="10"/>
        <v>0</v>
      </c>
      <c r="BT226" s="22">
        <f t="shared" ca="1" si="176"/>
        <v>0</v>
      </c>
      <c r="BU226" s="22">
        <f t="shared" ca="1" si="12"/>
        <v>0</v>
      </c>
      <c r="BV226" s="22">
        <f t="shared" ca="1" si="13"/>
        <v>0</v>
      </c>
      <c r="BW226" s="22">
        <f t="shared" ca="1" si="14"/>
        <v>0</v>
      </c>
      <c r="BX226" s="22">
        <f t="shared" ca="1" si="15"/>
        <v>0</v>
      </c>
      <c r="BY226" s="71">
        <f t="shared" si="16"/>
        <v>0</v>
      </c>
      <c r="BZ226" s="71">
        <f t="shared" si="17"/>
        <v>0</v>
      </c>
      <c r="CA226" s="72">
        <f t="shared" si="18"/>
        <v>0</v>
      </c>
    </row>
    <row r="227" spans="1:79" s="22" customFormat="1" ht="46.5" customHeight="1" x14ac:dyDescent="0.3">
      <c r="A227" s="109">
        <v>17</v>
      </c>
      <c r="B227" s="109" t="s">
        <v>1441</v>
      </c>
      <c r="C227" s="123"/>
      <c r="D227" s="110" t="s">
        <v>446</v>
      </c>
      <c r="E227" s="110">
        <v>45678</v>
      </c>
      <c r="F227" s="189" t="s">
        <v>376</v>
      </c>
      <c r="G227" s="169" t="s">
        <v>1094</v>
      </c>
      <c r="H227" s="135" t="s">
        <v>1037</v>
      </c>
      <c r="I227" s="135" t="s">
        <v>1039</v>
      </c>
      <c r="J227" s="135"/>
      <c r="K227" s="113" t="s">
        <v>778</v>
      </c>
      <c r="L227" s="109">
        <v>0</v>
      </c>
      <c r="M227" s="114" t="s">
        <v>381</v>
      </c>
      <c r="N227" s="115" t="s">
        <v>26</v>
      </c>
      <c r="O227" s="116"/>
      <c r="P227" s="117" t="s">
        <v>3046</v>
      </c>
      <c r="Q227" s="141">
        <v>44858</v>
      </c>
      <c r="R227" s="118">
        <f t="shared" ref="R227" si="192">IF(AND(L227&lt;1,OR(K227&lt;1, K227="A")),Q227+14,Q227+7)</f>
        <v>44872</v>
      </c>
      <c r="S227" s="114" t="s">
        <v>31</v>
      </c>
      <c r="T227" s="353"/>
      <c r="U227" s="118"/>
      <c r="V227" s="120"/>
      <c r="W227" s="114"/>
      <c r="X227" s="109"/>
      <c r="Y227" s="109"/>
      <c r="Z227" s="115"/>
      <c r="AA227" s="110"/>
      <c r="AB227" s="123"/>
      <c r="AC227" s="110"/>
      <c r="AD227" s="110"/>
      <c r="AE227" s="118"/>
      <c r="AF227" s="110"/>
      <c r="AG227" s="110"/>
      <c r="AH227" s="115"/>
      <c r="AI227" s="110"/>
      <c r="AJ227" s="113"/>
      <c r="AK227" s="110"/>
      <c r="AL227" s="121"/>
      <c r="AM227" s="121"/>
      <c r="AN227" s="109" t="s">
        <v>2355</v>
      </c>
      <c r="AO227" s="121"/>
      <c r="AP227" s="121"/>
      <c r="AQ227" s="206"/>
      <c r="AR227" s="110"/>
      <c r="AS227" s="121"/>
      <c r="AT227" s="121"/>
      <c r="AU227" s="109"/>
      <c r="AV227" s="110"/>
      <c r="AW227" s="121"/>
      <c r="BJ227" s="22">
        <f t="shared" ca="1" si="175"/>
        <v>0</v>
      </c>
      <c r="BK227" s="22">
        <f t="shared" ca="1" si="2"/>
        <v>0</v>
      </c>
      <c r="BL227" s="22">
        <f t="shared" ca="1" si="3"/>
        <v>0</v>
      </c>
      <c r="BM227" s="22">
        <f t="shared" ca="1" si="4"/>
        <v>0</v>
      </c>
      <c r="BN227" s="22">
        <f t="shared" ca="1" si="5"/>
        <v>0</v>
      </c>
      <c r="BO227" s="22">
        <f t="shared" ca="1" si="6"/>
        <v>0</v>
      </c>
      <c r="BP227" s="22">
        <f t="shared" ca="1" si="7"/>
        <v>0</v>
      </c>
      <c r="BQ227" s="22">
        <f t="shared" ca="1" si="8"/>
        <v>0</v>
      </c>
      <c r="BR227" s="22">
        <f t="shared" ca="1" si="9"/>
        <v>0</v>
      </c>
      <c r="BS227" s="22">
        <f t="shared" ca="1" si="10"/>
        <v>0</v>
      </c>
      <c r="BT227" s="22">
        <f t="shared" ca="1" si="176"/>
        <v>0</v>
      </c>
      <c r="BU227" s="22">
        <f t="shared" ca="1" si="12"/>
        <v>0</v>
      </c>
      <c r="BV227" s="22">
        <f t="shared" ca="1" si="13"/>
        <v>0</v>
      </c>
      <c r="BW227" s="22">
        <f t="shared" ca="1" si="14"/>
        <v>0</v>
      </c>
      <c r="BX227" s="22">
        <f t="shared" ca="1" si="15"/>
        <v>0</v>
      </c>
      <c r="BY227" s="22">
        <f t="shared" si="16"/>
        <v>0</v>
      </c>
      <c r="BZ227" s="22">
        <f t="shared" si="17"/>
        <v>0</v>
      </c>
      <c r="CA227" s="22">
        <f t="shared" si="18"/>
        <v>0</v>
      </c>
    </row>
    <row r="228" spans="1:79" s="22" customFormat="1" ht="49.5" customHeight="1" x14ac:dyDescent="0.3">
      <c r="A228" s="109">
        <v>17</v>
      </c>
      <c r="B228" s="109" t="s">
        <v>1441</v>
      </c>
      <c r="C228" s="123"/>
      <c r="D228" s="110" t="s">
        <v>446</v>
      </c>
      <c r="E228" s="110">
        <v>45678</v>
      </c>
      <c r="F228" s="189" t="s">
        <v>376</v>
      </c>
      <c r="G228" s="169" t="s">
        <v>1094</v>
      </c>
      <c r="H228" s="135" t="s">
        <v>1037</v>
      </c>
      <c r="I228" s="135" t="s">
        <v>1039</v>
      </c>
      <c r="J228" s="135"/>
      <c r="K228" s="113" t="s">
        <v>443</v>
      </c>
      <c r="L228" s="109">
        <v>0</v>
      </c>
      <c r="M228" s="114" t="s">
        <v>381</v>
      </c>
      <c r="N228" s="115" t="s">
        <v>26</v>
      </c>
      <c r="O228" s="116"/>
      <c r="P228" s="117" t="s">
        <v>970</v>
      </c>
      <c r="Q228" s="141">
        <v>44873</v>
      </c>
      <c r="R228" s="118">
        <f t="shared" ref="R228" si="193">IF(AND(L228&lt;1,OR(K228&lt;1, K228="A")),Q228+14,Q228+7)</f>
        <v>44880</v>
      </c>
      <c r="S228" s="114" t="s">
        <v>31</v>
      </c>
      <c r="T228" s="353"/>
      <c r="U228" s="118"/>
      <c r="V228" s="120" t="s">
        <v>1862</v>
      </c>
      <c r="W228" s="114" t="s">
        <v>2727</v>
      </c>
      <c r="X228" s="109">
        <v>0</v>
      </c>
      <c r="Y228" s="109">
        <v>0</v>
      </c>
      <c r="Z228" s="115" t="s">
        <v>26</v>
      </c>
      <c r="AA228" s="110">
        <v>45320</v>
      </c>
      <c r="AB228" s="123" t="s">
        <v>1791</v>
      </c>
      <c r="AC228" s="110">
        <v>45328</v>
      </c>
      <c r="AD228" s="110">
        <v>45247</v>
      </c>
      <c r="AE228" s="118">
        <f>IF(AND(Y228&lt;1,OR(X228&lt;1, X228="A")),AD228+14,AD228+7)</f>
        <v>45261</v>
      </c>
      <c r="AF228" s="110" t="s">
        <v>445</v>
      </c>
      <c r="AG228" s="110"/>
      <c r="AH228" s="115"/>
      <c r="AI228" s="110"/>
      <c r="AJ228" s="113"/>
      <c r="AK228" s="110"/>
      <c r="AL228" s="121"/>
      <c r="AM228" s="121"/>
      <c r="AN228" s="109" t="s">
        <v>2355</v>
      </c>
      <c r="AO228" s="121"/>
      <c r="AP228" s="121"/>
      <c r="AQ228" s="206"/>
      <c r="AR228" s="110"/>
      <c r="AS228" s="121"/>
      <c r="AT228" s="121"/>
      <c r="AU228" s="109"/>
      <c r="AV228" s="110"/>
      <c r="AW228" s="121"/>
      <c r="BJ228" s="22">
        <f t="shared" ca="1" si="175"/>
        <v>0</v>
      </c>
      <c r="BK228" s="22">
        <f t="shared" ca="1" si="2"/>
        <v>0</v>
      </c>
      <c r="BL228" s="22">
        <f t="shared" ca="1" si="3"/>
        <v>0</v>
      </c>
      <c r="BM228" s="22">
        <f t="shared" ca="1" si="4"/>
        <v>0</v>
      </c>
      <c r="BN228" s="22">
        <f t="shared" ca="1" si="5"/>
        <v>0</v>
      </c>
      <c r="BO228" s="22">
        <f t="shared" ca="1" si="6"/>
        <v>0</v>
      </c>
      <c r="BP228" s="22">
        <f t="shared" ca="1" si="7"/>
        <v>0</v>
      </c>
      <c r="BQ228" s="22">
        <f t="shared" ca="1" si="8"/>
        <v>0</v>
      </c>
      <c r="BR228" s="22">
        <f t="shared" ca="1" si="9"/>
        <v>0</v>
      </c>
      <c r="BS228" s="22">
        <f t="shared" ca="1" si="10"/>
        <v>0</v>
      </c>
      <c r="BT228" s="22">
        <f t="shared" ca="1" si="176"/>
        <v>0</v>
      </c>
      <c r="BU228" s="22">
        <f t="shared" ca="1" si="12"/>
        <v>0</v>
      </c>
      <c r="BV228" s="22">
        <f t="shared" ca="1" si="13"/>
        <v>0</v>
      </c>
      <c r="BW228" s="22">
        <f t="shared" ca="1" si="14"/>
        <v>0</v>
      </c>
      <c r="BX228" s="22">
        <f t="shared" ca="1" si="15"/>
        <v>0</v>
      </c>
      <c r="BY228" s="22">
        <f t="shared" si="16"/>
        <v>0</v>
      </c>
      <c r="BZ228" s="22">
        <f t="shared" si="17"/>
        <v>0</v>
      </c>
      <c r="CA228" s="22">
        <f t="shared" si="18"/>
        <v>0</v>
      </c>
    </row>
    <row r="229" spans="1:79" ht="65.099999999999994" customHeight="1" x14ac:dyDescent="0.3">
      <c r="A229" s="4">
        <v>17</v>
      </c>
      <c r="B229" s="4" t="s">
        <v>1441</v>
      </c>
      <c r="C229" s="108"/>
      <c r="D229" s="139" t="s">
        <v>445</v>
      </c>
      <c r="E229" s="13">
        <v>45678</v>
      </c>
      <c r="F229" s="122" t="s">
        <v>376</v>
      </c>
      <c r="G229" s="16" t="s">
        <v>1094</v>
      </c>
      <c r="H229" s="130" t="s">
        <v>1037</v>
      </c>
      <c r="I229" s="130" t="s">
        <v>1039</v>
      </c>
      <c r="J229" s="130"/>
      <c r="K229" s="7">
        <v>0</v>
      </c>
      <c r="L229" s="4">
        <v>0</v>
      </c>
      <c r="M229" s="3" t="s">
        <v>381</v>
      </c>
      <c r="N229" s="45" t="s">
        <v>1055</v>
      </c>
      <c r="O229" s="76"/>
      <c r="P229" s="78" t="s">
        <v>612</v>
      </c>
      <c r="Q229" s="142">
        <v>44882</v>
      </c>
      <c r="R229" s="9">
        <f t="shared" ref="R229:R233" si="194">IF(AND(L229&lt;1,OR(K229&lt;1, K229="A")),Q229+14,Q229+7)</f>
        <v>44896</v>
      </c>
      <c r="S229" s="3" t="s">
        <v>30</v>
      </c>
      <c r="T229" s="355" t="s">
        <v>1536</v>
      </c>
      <c r="U229" s="9">
        <v>44882</v>
      </c>
      <c r="V229" s="208" t="s">
        <v>3611</v>
      </c>
      <c r="W229" s="3" t="s">
        <v>2727</v>
      </c>
      <c r="X229" s="5">
        <v>0</v>
      </c>
      <c r="Y229" s="332">
        <v>0</v>
      </c>
      <c r="Z229" s="45" t="s">
        <v>1055</v>
      </c>
      <c r="AA229" s="13">
        <v>45320</v>
      </c>
      <c r="AB229" s="87"/>
      <c r="AC229" s="21">
        <v>45247</v>
      </c>
      <c r="AD229" s="21">
        <v>45247</v>
      </c>
      <c r="AE229" s="9">
        <f>IF(AND(Y229&lt;1,OR(X229&lt;1, X229="A")),AD229+14,AD229+7)</f>
        <v>45261</v>
      </c>
      <c r="AF229" s="13" t="s">
        <v>445</v>
      </c>
      <c r="AG229" s="27"/>
      <c r="AH229" s="34"/>
      <c r="AI229" s="27"/>
      <c r="AJ229" s="41"/>
      <c r="AK229" s="21"/>
      <c r="AL229" s="6"/>
      <c r="AM229" s="6"/>
      <c r="AN229" s="5" t="s">
        <v>2355</v>
      </c>
      <c r="AO229" s="6"/>
      <c r="AP229" s="6"/>
      <c r="AQ229" s="250" t="s">
        <v>1907</v>
      </c>
      <c r="AR229" s="21">
        <v>44957</v>
      </c>
      <c r="AS229" s="6"/>
      <c r="AT229" s="6"/>
      <c r="AU229" s="4"/>
      <c r="AV229" s="13"/>
      <c r="AW229" s="207" t="s">
        <v>3515</v>
      </c>
      <c r="BJ229" s="22">
        <f t="shared" ca="1" si="175"/>
        <v>1</v>
      </c>
      <c r="BK229" s="22">
        <f t="shared" ca="1" si="2"/>
        <v>1</v>
      </c>
      <c r="BL229" s="22">
        <f t="shared" ca="1" si="3"/>
        <v>0</v>
      </c>
      <c r="BM229" s="22">
        <f t="shared" ca="1" si="4"/>
        <v>0</v>
      </c>
      <c r="BN229" s="22">
        <f t="shared" ca="1" si="5"/>
        <v>0</v>
      </c>
      <c r="BO229" s="22">
        <f t="shared" ca="1" si="6"/>
        <v>0</v>
      </c>
      <c r="BP229" s="22">
        <f t="shared" ca="1" si="7"/>
        <v>0</v>
      </c>
      <c r="BQ229" s="22">
        <f t="shared" ca="1" si="8"/>
        <v>0</v>
      </c>
      <c r="BR229" s="22">
        <f t="shared" ca="1" si="9"/>
        <v>1</v>
      </c>
      <c r="BS229" s="22">
        <f t="shared" ca="1" si="10"/>
        <v>1</v>
      </c>
      <c r="BT229" s="22">
        <f t="shared" ca="1" si="176"/>
        <v>1</v>
      </c>
      <c r="BU229" s="22">
        <f t="shared" ca="1" si="12"/>
        <v>0</v>
      </c>
      <c r="BV229" s="22">
        <f t="shared" ca="1" si="13"/>
        <v>0</v>
      </c>
      <c r="BW229" s="22">
        <f t="shared" ca="1" si="14"/>
        <v>0</v>
      </c>
      <c r="BX229" s="22">
        <f t="shared" ca="1" si="15"/>
        <v>1</v>
      </c>
      <c r="BY229" s="71">
        <f t="shared" si="16"/>
        <v>1</v>
      </c>
      <c r="BZ229" s="71">
        <f t="shared" si="17"/>
        <v>1</v>
      </c>
      <c r="CA229" s="72">
        <f t="shared" si="18"/>
        <v>1</v>
      </c>
    </row>
    <row r="230" spans="1:79" s="22" customFormat="1" ht="46.5" customHeight="1" x14ac:dyDescent="0.3">
      <c r="A230" s="109">
        <v>17</v>
      </c>
      <c r="B230" s="109" t="s">
        <v>1441</v>
      </c>
      <c r="C230" s="123"/>
      <c r="D230" s="110" t="s">
        <v>446</v>
      </c>
      <c r="E230" s="110">
        <v>45678</v>
      </c>
      <c r="F230" s="189" t="s">
        <v>377</v>
      </c>
      <c r="G230" s="169" t="s">
        <v>1094</v>
      </c>
      <c r="H230" s="135" t="s">
        <v>1037</v>
      </c>
      <c r="I230" s="135" t="s">
        <v>1060</v>
      </c>
      <c r="J230" s="135"/>
      <c r="K230" s="113" t="s">
        <v>778</v>
      </c>
      <c r="L230" s="109">
        <v>0</v>
      </c>
      <c r="M230" s="114" t="s">
        <v>382</v>
      </c>
      <c r="N230" s="115" t="s">
        <v>26</v>
      </c>
      <c r="O230" s="116"/>
      <c r="P230" s="117" t="s">
        <v>3047</v>
      </c>
      <c r="Q230" s="141">
        <v>45016</v>
      </c>
      <c r="R230" s="118">
        <f t="shared" ref="R230" si="195">IF(AND(L230&lt;1,OR(K230&lt;1, K230="A")),Q230+14,Q230+7)</f>
        <v>45030</v>
      </c>
      <c r="S230" s="114" t="s">
        <v>31</v>
      </c>
      <c r="T230" s="340"/>
      <c r="U230" s="341"/>
      <c r="V230" s="120"/>
      <c r="W230" s="114"/>
      <c r="X230" s="109"/>
      <c r="Y230" s="109"/>
      <c r="Z230" s="115"/>
      <c r="AA230" s="115"/>
      <c r="AB230" s="109"/>
      <c r="AC230" s="110"/>
      <c r="AD230" s="110"/>
      <c r="AE230" s="110"/>
      <c r="AF230" s="110"/>
      <c r="AG230" s="110"/>
      <c r="AH230" s="115"/>
      <c r="AI230" s="110"/>
      <c r="AJ230" s="113"/>
      <c r="AK230" s="110"/>
      <c r="AL230" s="121"/>
      <c r="AM230" s="121"/>
      <c r="AN230" s="109" t="s">
        <v>2355</v>
      </c>
      <c r="AO230" s="121"/>
      <c r="AP230" s="121"/>
      <c r="AQ230" s="206"/>
      <c r="AR230" s="110"/>
      <c r="AS230" s="121"/>
      <c r="AT230" s="121"/>
      <c r="AU230" s="109"/>
      <c r="AV230" s="110"/>
      <c r="AW230" s="121"/>
      <c r="BJ230" s="22">
        <f t="shared" ca="1" si="175"/>
        <v>0</v>
      </c>
      <c r="BK230" s="22">
        <f t="shared" ca="1" si="2"/>
        <v>0</v>
      </c>
      <c r="BL230" s="22">
        <f t="shared" ca="1" si="3"/>
        <v>0</v>
      </c>
      <c r="BM230" s="22">
        <f t="shared" ca="1" si="4"/>
        <v>0</v>
      </c>
      <c r="BN230" s="22">
        <f t="shared" ca="1" si="5"/>
        <v>0</v>
      </c>
      <c r="BO230" s="22">
        <f t="shared" ca="1" si="6"/>
        <v>0</v>
      </c>
      <c r="BP230" s="22">
        <f t="shared" ca="1" si="7"/>
        <v>0</v>
      </c>
      <c r="BQ230" s="22">
        <f t="shared" ca="1" si="8"/>
        <v>0</v>
      </c>
      <c r="BR230" s="22">
        <f t="shared" ca="1" si="9"/>
        <v>0</v>
      </c>
      <c r="BS230" s="22">
        <f t="shared" ca="1" si="10"/>
        <v>0</v>
      </c>
      <c r="BT230" s="22">
        <f t="shared" ca="1" si="176"/>
        <v>0</v>
      </c>
      <c r="BU230" s="22">
        <f t="shared" ca="1" si="12"/>
        <v>0</v>
      </c>
      <c r="BV230" s="22">
        <f t="shared" ca="1" si="13"/>
        <v>0</v>
      </c>
      <c r="BW230" s="22">
        <f t="shared" ca="1" si="14"/>
        <v>0</v>
      </c>
      <c r="BX230" s="22">
        <f t="shared" ca="1" si="15"/>
        <v>0</v>
      </c>
      <c r="BY230" s="71">
        <f t="shared" si="16"/>
        <v>0</v>
      </c>
      <c r="BZ230" s="71">
        <f t="shared" si="17"/>
        <v>0</v>
      </c>
      <c r="CA230" s="72">
        <f t="shared" si="18"/>
        <v>0</v>
      </c>
    </row>
    <row r="231" spans="1:79" s="22" customFormat="1" ht="50.25" customHeight="1" x14ac:dyDescent="0.3">
      <c r="A231" s="109">
        <v>17</v>
      </c>
      <c r="B231" s="109" t="s">
        <v>1441</v>
      </c>
      <c r="C231" s="123"/>
      <c r="D231" s="110" t="s">
        <v>445</v>
      </c>
      <c r="E231" s="110">
        <v>45678</v>
      </c>
      <c r="F231" s="189" t="s">
        <v>377</v>
      </c>
      <c r="G231" s="169" t="s">
        <v>1094</v>
      </c>
      <c r="H231" s="135" t="s">
        <v>1037</v>
      </c>
      <c r="I231" s="135" t="s">
        <v>1060</v>
      </c>
      <c r="J231" s="135"/>
      <c r="K231" s="113">
        <v>0</v>
      </c>
      <c r="L231" s="109">
        <v>0</v>
      </c>
      <c r="M231" s="114" t="s">
        <v>382</v>
      </c>
      <c r="N231" s="115" t="s">
        <v>26</v>
      </c>
      <c r="O231" s="116"/>
      <c r="P231" s="117" t="s">
        <v>589</v>
      </c>
      <c r="Q231" s="141">
        <v>45048</v>
      </c>
      <c r="R231" s="118">
        <f t="shared" si="194"/>
        <v>45062</v>
      </c>
      <c r="S231" s="114" t="s">
        <v>31</v>
      </c>
      <c r="T231" s="340"/>
      <c r="U231" s="341"/>
      <c r="V231" s="120"/>
      <c r="W231" s="114"/>
      <c r="X231" s="109"/>
      <c r="Y231" s="109"/>
      <c r="Z231" s="115"/>
      <c r="AA231" s="115"/>
      <c r="AB231" s="109"/>
      <c r="AC231" s="110"/>
      <c r="AD231" s="110"/>
      <c r="AE231" s="110"/>
      <c r="AF231" s="110"/>
      <c r="AG231" s="110"/>
      <c r="AH231" s="115"/>
      <c r="AI231" s="110"/>
      <c r="AJ231" s="113"/>
      <c r="AK231" s="110"/>
      <c r="AL231" s="121"/>
      <c r="AM231" s="121"/>
      <c r="AN231" s="109" t="s">
        <v>2355</v>
      </c>
      <c r="AO231" s="121"/>
      <c r="AP231" s="121"/>
      <c r="AQ231" s="206" t="s">
        <v>1907</v>
      </c>
      <c r="AR231" s="110">
        <v>45058</v>
      </c>
      <c r="AS231" s="121"/>
      <c r="AT231" s="121"/>
      <c r="AU231" s="109"/>
      <c r="AV231" s="110"/>
      <c r="AW231" s="206" t="s">
        <v>3515</v>
      </c>
      <c r="BJ231" s="22">
        <f t="shared" ca="1" si="175"/>
        <v>0</v>
      </c>
      <c r="BK231" s="22">
        <f t="shared" ca="1" si="2"/>
        <v>0</v>
      </c>
      <c r="BL231" s="22">
        <f t="shared" ca="1" si="3"/>
        <v>0</v>
      </c>
      <c r="BM231" s="22">
        <f t="shared" ca="1" si="4"/>
        <v>0</v>
      </c>
      <c r="BN231" s="22">
        <f t="shared" ca="1" si="5"/>
        <v>0</v>
      </c>
      <c r="BO231" s="22">
        <f t="shared" ca="1" si="6"/>
        <v>0</v>
      </c>
      <c r="BP231" s="22">
        <f t="shared" ca="1" si="7"/>
        <v>0</v>
      </c>
      <c r="BQ231" s="22">
        <f t="shared" ca="1" si="8"/>
        <v>0</v>
      </c>
      <c r="BR231" s="22">
        <f t="shared" ca="1" si="9"/>
        <v>0</v>
      </c>
      <c r="BS231" s="22">
        <f t="shared" ca="1" si="10"/>
        <v>0</v>
      </c>
      <c r="BT231" s="22">
        <f t="shared" ca="1" si="176"/>
        <v>0</v>
      </c>
      <c r="BU231" s="22">
        <f t="shared" ca="1" si="12"/>
        <v>0</v>
      </c>
      <c r="BV231" s="22">
        <f t="shared" ca="1" si="13"/>
        <v>0</v>
      </c>
      <c r="BW231" s="22">
        <f t="shared" ca="1" si="14"/>
        <v>0</v>
      </c>
      <c r="BX231" s="22">
        <f t="shared" ca="1" si="15"/>
        <v>0</v>
      </c>
      <c r="BY231" s="71">
        <f t="shared" si="16"/>
        <v>0</v>
      </c>
      <c r="BZ231" s="71">
        <f t="shared" si="17"/>
        <v>0</v>
      </c>
      <c r="CA231" s="72">
        <f t="shared" si="18"/>
        <v>0</v>
      </c>
    </row>
    <row r="232" spans="1:79" s="22" customFormat="1" ht="45.75" customHeight="1" x14ac:dyDescent="0.3">
      <c r="A232" s="109">
        <v>17</v>
      </c>
      <c r="B232" s="109" t="s">
        <v>1441</v>
      </c>
      <c r="C232" s="123"/>
      <c r="D232" s="110" t="s">
        <v>445</v>
      </c>
      <c r="E232" s="110">
        <v>45678</v>
      </c>
      <c r="F232" s="189" t="s">
        <v>377</v>
      </c>
      <c r="G232" s="169" t="s">
        <v>1094</v>
      </c>
      <c r="H232" s="135" t="s">
        <v>1037</v>
      </c>
      <c r="I232" s="135" t="s">
        <v>1060</v>
      </c>
      <c r="J232" s="135"/>
      <c r="K232" s="113">
        <v>0</v>
      </c>
      <c r="L232" s="109">
        <v>1</v>
      </c>
      <c r="M232" s="114" t="s">
        <v>382</v>
      </c>
      <c r="N232" s="115" t="s">
        <v>26</v>
      </c>
      <c r="O232" s="116"/>
      <c r="P232" s="117" t="s">
        <v>3048</v>
      </c>
      <c r="Q232" s="141">
        <v>45111</v>
      </c>
      <c r="R232" s="118">
        <f t="shared" ref="R232" si="196">IF(AND(L232&lt;1,OR(K232&lt;1, K232="A")),Q232+14,Q232+7)</f>
        <v>45118</v>
      </c>
      <c r="S232" s="114" t="s">
        <v>31</v>
      </c>
      <c r="T232" s="340"/>
      <c r="U232" s="341"/>
      <c r="V232" s="120"/>
      <c r="W232" s="114"/>
      <c r="X232" s="109"/>
      <c r="Y232" s="109"/>
      <c r="Z232" s="115"/>
      <c r="AA232" s="115"/>
      <c r="AB232" s="109"/>
      <c r="AC232" s="110"/>
      <c r="AD232" s="110"/>
      <c r="AE232" s="110"/>
      <c r="AF232" s="110"/>
      <c r="AG232" s="110"/>
      <c r="AH232" s="115"/>
      <c r="AI232" s="110"/>
      <c r="AJ232" s="113"/>
      <c r="AK232" s="110"/>
      <c r="AL232" s="121"/>
      <c r="AM232" s="121"/>
      <c r="AN232" s="109" t="s">
        <v>2355</v>
      </c>
      <c r="AO232" s="121"/>
      <c r="AP232" s="121"/>
      <c r="AQ232" s="206" t="s">
        <v>1907</v>
      </c>
      <c r="AR232" s="110">
        <v>45105</v>
      </c>
      <c r="AS232" s="121"/>
      <c r="AT232" s="121"/>
      <c r="AU232" s="109"/>
      <c r="AV232" s="110"/>
      <c r="AW232" s="121"/>
      <c r="BJ232" s="22">
        <f t="shared" ca="1" si="175"/>
        <v>0</v>
      </c>
      <c r="BK232" s="22">
        <f t="shared" ca="1" si="2"/>
        <v>0</v>
      </c>
      <c r="BL232" s="22">
        <f t="shared" ca="1" si="3"/>
        <v>0</v>
      </c>
      <c r="BM232" s="22">
        <f t="shared" ca="1" si="4"/>
        <v>0</v>
      </c>
      <c r="BN232" s="22">
        <f t="shared" ca="1" si="5"/>
        <v>0</v>
      </c>
      <c r="BO232" s="22">
        <f t="shared" ca="1" si="6"/>
        <v>0</v>
      </c>
      <c r="BP232" s="22">
        <f t="shared" ca="1" si="7"/>
        <v>0</v>
      </c>
      <c r="BQ232" s="22">
        <f t="shared" ca="1" si="8"/>
        <v>0</v>
      </c>
      <c r="BR232" s="22">
        <f t="shared" ca="1" si="9"/>
        <v>0</v>
      </c>
      <c r="BS232" s="22">
        <f t="shared" ca="1" si="10"/>
        <v>0</v>
      </c>
      <c r="BT232" s="22">
        <f t="shared" ca="1" si="176"/>
        <v>0</v>
      </c>
      <c r="BU232" s="22">
        <f t="shared" ca="1" si="12"/>
        <v>0</v>
      </c>
      <c r="BV232" s="22">
        <f t="shared" ca="1" si="13"/>
        <v>0</v>
      </c>
      <c r="BW232" s="22">
        <f t="shared" ca="1" si="14"/>
        <v>0</v>
      </c>
      <c r="BX232" s="22">
        <f t="shared" ca="1" si="15"/>
        <v>0</v>
      </c>
      <c r="BY232" s="71">
        <f t="shared" si="16"/>
        <v>0</v>
      </c>
      <c r="BZ232" s="71">
        <f t="shared" si="17"/>
        <v>0</v>
      </c>
      <c r="CA232" s="72">
        <f t="shared" si="18"/>
        <v>0</v>
      </c>
    </row>
    <row r="233" spans="1:79" s="22" customFormat="1" ht="48.75" customHeight="1" x14ac:dyDescent="0.3">
      <c r="A233" s="109">
        <v>17</v>
      </c>
      <c r="B233" s="109" t="s">
        <v>1441</v>
      </c>
      <c r="C233" s="123"/>
      <c r="D233" s="110" t="s">
        <v>445</v>
      </c>
      <c r="E233" s="110">
        <v>45678</v>
      </c>
      <c r="F233" s="189" t="s">
        <v>377</v>
      </c>
      <c r="G233" s="169" t="s">
        <v>1094</v>
      </c>
      <c r="H233" s="135" t="s">
        <v>1037</v>
      </c>
      <c r="I233" s="135" t="s">
        <v>1060</v>
      </c>
      <c r="J233" s="135"/>
      <c r="K233" s="113">
        <v>0</v>
      </c>
      <c r="L233" s="109">
        <v>2</v>
      </c>
      <c r="M233" s="114" t="s">
        <v>382</v>
      </c>
      <c r="N233" s="115" t="s">
        <v>26</v>
      </c>
      <c r="O233" s="116"/>
      <c r="P233" s="117" t="s">
        <v>564</v>
      </c>
      <c r="Q233" s="141">
        <v>45161</v>
      </c>
      <c r="R233" s="118">
        <f t="shared" si="194"/>
        <v>45168</v>
      </c>
      <c r="S233" s="114" t="s">
        <v>30</v>
      </c>
      <c r="T233" s="340" t="s">
        <v>1802</v>
      </c>
      <c r="U233" s="341" t="s">
        <v>1803</v>
      </c>
      <c r="V233" s="120"/>
      <c r="W233" s="114"/>
      <c r="X233" s="109"/>
      <c r="Y233" s="109"/>
      <c r="Z233" s="115"/>
      <c r="AA233" s="115"/>
      <c r="AB233" s="109"/>
      <c r="AC233" s="110"/>
      <c r="AD233" s="110"/>
      <c r="AE233" s="110"/>
      <c r="AF233" s="110"/>
      <c r="AG233" s="110"/>
      <c r="AH233" s="115"/>
      <c r="AI233" s="110"/>
      <c r="AJ233" s="113"/>
      <c r="AK233" s="110"/>
      <c r="AL233" s="121"/>
      <c r="AM233" s="121"/>
      <c r="AN233" s="109" t="s">
        <v>2355</v>
      </c>
      <c r="AO233" s="121"/>
      <c r="AP233" s="121"/>
      <c r="AQ233" s="206" t="s">
        <v>1907</v>
      </c>
      <c r="AR233" s="110">
        <v>45167</v>
      </c>
      <c r="AS233" s="121"/>
      <c r="AT233" s="121"/>
      <c r="AU233" s="109"/>
      <c r="AV233" s="110"/>
      <c r="AW233" s="121"/>
      <c r="BJ233" s="22">
        <f t="shared" ca="1" si="175"/>
        <v>0</v>
      </c>
      <c r="BK233" s="22">
        <f t="shared" ca="1" si="2"/>
        <v>0</v>
      </c>
      <c r="BL233" s="22">
        <f t="shared" ca="1" si="3"/>
        <v>0</v>
      </c>
      <c r="BM233" s="22">
        <f t="shared" ca="1" si="4"/>
        <v>0</v>
      </c>
      <c r="BN233" s="22">
        <f t="shared" ca="1" si="5"/>
        <v>0</v>
      </c>
      <c r="BO233" s="22">
        <f t="shared" ca="1" si="6"/>
        <v>0</v>
      </c>
      <c r="BP233" s="22">
        <f t="shared" ca="1" si="7"/>
        <v>0</v>
      </c>
      <c r="BQ233" s="22">
        <f t="shared" ca="1" si="8"/>
        <v>0</v>
      </c>
      <c r="BR233" s="22">
        <f t="shared" ca="1" si="9"/>
        <v>0</v>
      </c>
      <c r="BS233" s="22">
        <f t="shared" ca="1" si="10"/>
        <v>0</v>
      </c>
      <c r="BT233" s="22">
        <f t="shared" ca="1" si="176"/>
        <v>0</v>
      </c>
      <c r="BU233" s="22">
        <f t="shared" ca="1" si="12"/>
        <v>0</v>
      </c>
      <c r="BV233" s="22">
        <f t="shared" ca="1" si="13"/>
        <v>0</v>
      </c>
      <c r="BW233" s="22">
        <f t="shared" ca="1" si="14"/>
        <v>0</v>
      </c>
      <c r="BX233" s="22">
        <f t="shared" ca="1" si="15"/>
        <v>0</v>
      </c>
      <c r="BY233" s="71">
        <f t="shared" si="16"/>
        <v>0</v>
      </c>
      <c r="BZ233" s="71">
        <f t="shared" si="17"/>
        <v>0</v>
      </c>
      <c r="CA233" s="72">
        <f t="shared" si="18"/>
        <v>0</v>
      </c>
    </row>
    <row r="234" spans="1:79" s="22" customFormat="1" ht="51" customHeight="1" x14ac:dyDescent="0.3">
      <c r="A234" s="109">
        <v>17</v>
      </c>
      <c r="B234" s="109" t="s">
        <v>1441</v>
      </c>
      <c r="C234" s="123"/>
      <c r="D234" s="110" t="s">
        <v>445</v>
      </c>
      <c r="E234" s="110">
        <v>45678</v>
      </c>
      <c r="F234" s="189" t="s">
        <v>377</v>
      </c>
      <c r="G234" s="169" t="s">
        <v>1094</v>
      </c>
      <c r="H234" s="135" t="s">
        <v>1037</v>
      </c>
      <c r="I234" s="135" t="s">
        <v>1060</v>
      </c>
      <c r="J234" s="135"/>
      <c r="K234" s="113">
        <v>0</v>
      </c>
      <c r="L234" s="109">
        <v>3</v>
      </c>
      <c r="M234" s="114" t="s">
        <v>382</v>
      </c>
      <c r="N234" s="115" t="s">
        <v>26</v>
      </c>
      <c r="O234" s="116"/>
      <c r="P234" s="117" t="s">
        <v>1761</v>
      </c>
      <c r="Q234" s="141">
        <v>45306</v>
      </c>
      <c r="R234" s="118">
        <f t="shared" ref="R234" si="197">IF(AND(L234&lt;1,OR(K234&lt;1, K234="A")),Q234+14,Q234+7)</f>
        <v>45313</v>
      </c>
      <c r="S234" s="114" t="s">
        <v>30</v>
      </c>
      <c r="T234" s="353" t="s">
        <v>1814</v>
      </c>
      <c r="U234" s="118">
        <v>45328</v>
      </c>
      <c r="V234" s="120" t="s">
        <v>3097</v>
      </c>
      <c r="W234" s="114" t="s">
        <v>1467</v>
      </c>
      <c r="X234" s="109" t="s">
        <v>778</v>
      </c>
      <c r="Y234" s="109">
        <v>0</v>
      </c>
      <c r="Z234" s="115" t="s">
        <v>26</v>
      </c>
      <c r="AA234" s="110">
        <v>45376</v>
      </c>
      <c r="AB234" s="109" t="s">
        <v>3096</v>
      </c>
      <c r="AC234" s="110">
        <v>45566</v>
      </c>
      <c r="AD234" s="110">
        <v>45566</v>
      </c>
      <c r="AE234" s="118">
        <v>45580</v>
      </c>
      <c r="AF234" s="110" t="s">
        <v>446</v>
      </c>
      <c r="AG234" s="110"/>
      <c r="AH234" s="115"/>
      <c r="AI234" s="110"/>
      <c r="AJ234" s="113"/>
      <c r="AK234" s="110"/>
      <c r="AL234" s="121"/>
      <c r="AM234" s="121"/>
      <c r="AN234" s="109" t="s">
        <v>2355</v>
      </c>
      <c r="AO234" s="121"/>
      <c r="AP234" s="121"/>
      <c r="AQ234" s="206" t="s">
        <v>1907</v>
      </c>
      <c r="AR234" s="110">
        <v>45335</v>
      </c>
      <c r="AS234" s="121"/>
      <c r="AT234" s="121"/>
      <c r="AU234" s="109"/>
      <c r="AV234" s="110"/>
      <c r="AW234" s="121"/>
      <c r="BJ234" s="22">
        <f t="shared" ca="1" si="175"/>
        <v>0</v>
      </c>
      <c r="BK234" s="22">
        <f t="shared" ca="1" si="2"/>
        <v>0</v>
      </c>
      <c r="BL234" s="22">
        <f t="shared" ca="1" si="3"/>
        <v>0</v>
      </c>
      <c r="BM234" s="22">
        <f t="shared" ca="1" si="4"/>
        <v>0</v>
      </c>
      <c r="BN234" s="22">
        <f t="shared" ca="1" si="5"/>
        <v>0</v>
      </c>
      <c r="BO234" s="22">
        <f t="shared" ca="1" si="6"/>
        <v>0</v>
      </c>
      <c r="BP234" s="22">
        <f t="shared" ca="1" si="7"/>
        <v>0</v>
      </c>
      <c r="BQ234" s="22">
        <f t="shared" ca="1" si="8"/>
        <v>0</v>
      </c>
      <c r="BR234" s="22">
        <f t="shared" ca="1" si="9"/>
        <v>0</v>
      </c>
      <c r="BS234" s="22">
        <f t="shared" ca="1" si="10"/>
        <v>0</v>
      </c>
      <c r="BT234" s="22">
        <f t="shared" ca="1" si="176"/>
        <v>0</v>
      </c>
      <c r="BU234" s="22">
        <f t="shared" ca="1" si="12"/>
        <v>0</v>
      </c>
      <c r="BV234" s="22">
        <f t="shared" ca="1" si="13"/>
        <v>0</v>
      </c>
      <c r="BW234" s="22">
        <f t="shared" ca="1" si="14"/>
        <v>0</v>
      </c>
      <c r="BX234" s="22">
        <f t="shared" ca="1" si="15"/>
        <v>0</v>
      </c>
      <c r="BY234" s="22">
        <f t="shared" si="16"/>
        <v>0</v>
      </c>
      <c r="BZ234" s="22">
        <f t="shared" si="17"/>
        <v>0</v>
      </c>
      <c r="CA234" s="22">
        <f t="shared" si="18"/>
        <v>0</v>
      </c>
    </row>
    <row r="235" spans="1:79" ht="48.75" customHeight="1" thickBot="1" x14ac:dyDescent="0.35">
      <c r="A235" s="4">
        <v>17</v>
      </c>
      <c r="B235" s="4" t="s">
        <v>1441</v>
      </c>
      <c r="C235" s="108"/>
      <c r="D235" s="139" t="s">
        <v>445</v>
      </c>
      <c r="E235" s="13">
        <v>45678</v>
      </c>
      <c r="F235" s="122" t="s">
        <v>377</v>
      </c>
      <c r="G235" s="16" t="s">
        <v>1094</v>
      </c>
      <c r="H235" s="130" t="s">
        <v>1037</v>
      </c>
      <c r="I235" s="130" t="s">
        <v>1060</v>
      </c>
      <c r="J235" s="130"/>
      <c r="K235" s="7">
        <v>0</v>
      </c>
      <c r="L235" s="4">
        <v>4</v>
      </c>
      <c r="M235" s="3" t="s">
        <v>382</v>
      </c>
      <c r="N235" s="45" t="s">
        <v>1055</v>
      </c>
      <c r="O235" s="76">
        <v>45454</v>
      </c>
      <c r="P235" s="78" t="s">
        <v>2824</v>
      </c>
      <c r="Q235" s="142">
        <v>45436</v>
      </c>
      <c r="R235" s="9">
        <f t="shared" ref="R235" si="198">IF(AND(L235&lt;1,OR(K235&lt;1, K235="A")),Q235+14,Q235+7)</f>
        <v>45443</v>
      </c>
      <c r="S235" s="3" t="s">
        <v>30</v>
      </c>
      <c r="T235" s="354" t="s">
        <v>2879</v>
      </c>
      <c r="U235" s="259">
        <v>45460</v>
      </c>
      <c r="V235" s="208" t="s">
        <v>3097</v>
      </c>
      <c r="W235" s="3" t="s">
        <v>1467</v>
      </c>
      <c r="X235" s="5" t="s">
        <v>443</v>
      </c>
      <c r="Y235" s="332">
        <v>0</v>
      </c>
      <c r="Z235" s="188" t="s">
        <v>27</v>
      </c>
      <c r="AA235" s="21">
        <v>45469</v>
      </c>
      <c r="AB235" s="87" t="s">
        <v>3224</v>
      </c>
      <c r="AC235" s="21">
        <v>45576</v>
      </c>
      <c r="AD235" s="21">
        <v>45576</v>
      </c>
      <c r="AE235" s="9">
        <f>IF(AND(Y235&lt;1,OR(X235&lt;1, X235="A")),AD235+14,AD235+7)</f>
        <v>45583</v>
      </c>
      <c r="AF235" s="13" t="s">
        <v>446</v>
      </c>
      <c r="AG235" s="27"/>
      <c r="AH235" s="34"/>
      <c r="AI235" s="27"/>
      <c r="AJ235" s="41"/>
      <c r="AK235" s="21"/>
      <c r="AL235" s="6"/>
      <c r="AM235" s="6"/>
      <c r="AN235" s="5" t="s">
        <v>3751</v>
      </c>
      <c r="AO235" s="5" t="s">
        <v>3775</v>
      </c>
      <c r="AP235" s="21">
        <v>45730</v>
      </c>
      <c r="AQ235" s="207"/>
      <c r="AR235" s="275"/>
      <c r="AS235" s="6"/>
      <c r="AT235" s="6"/>
      <c r="AU235" s="4"/>
      <c r="AV235" s="13"/>
      <c r="AW235" s="207" t="s">
        <v>3515</v>
      </c>
      <c r="BJ235" s="22">
        <f t="shared" ca="1" si="175"/>
        <v>1</v>
      </c>
      <c r="BK235" s="22">
        <f t="shared" ca="1" si="2"/>
        <v>1</v>
      </c>
      <c r="BL235" s="22">
        <f t="shared" ca="1" si="3"/>
        <v>0</v>
      </c>
      <c r="BM235" s="22">
        <f t="shared" ca="1" si="4"/>
        <v>0</v>
      </c>
      <c r="BN235" s="22">
        <f t="shared" ca="1" si="5"/>
        <v>0</v>
      </c>
      <c r="BO235" s="22">
        <f t="shared" ca="1" si="6"/>
        <v>0</v>
      </c>
      <c r="BP235" s="22">
        <f t="shared" ca="1" si="7"/>
        <v>0</v>
      </c>
      <c r="BQ235" s="22">
        <f t="shared" ca="1" si="8"/>
        <v>0</v>
      </c>
      <c r="BR235" s="22">
        <f t="shared" ca="1" si="9"/>
        <v>1</v>
      </c>
      <c r="BS235" s="22">
        <f t="shared" ca="1" si="10"/>
        <v>1</v>
      </c>
      <c r="BT235" s="22">
        <f t="shared" ca="1" si="176"/>
        <v>1</v>
      </c>
      <c r="BU235" s="22">
        <f t="shared" ca="1" si="12"/>
        <v>0</v>
      </c>
      <c r="BV235" s="22">
        <f t="shared" ca="1" si="13"/>
        <v>0</v>
      </c>
      <c r="BW235" s="22">
        <f t="shared" ca="1" si="14"/>
        <v>1</v>
      </c>
      <c r="BX235" s="22">
        <f t="shared" ca="1" si="15"/>
        <v>0</v>
      </c>
      <c r="BY235" s="71">
        <f t="shared" si="16"/>
        <v>1</v>
      </c>
      <c r="BZ235" s="71">
        <f t="shared" si="17"/>
        <v>1</v>
      </c>
      <c r="CA235" s="72">
        <f t="shared" si="18"/>
        <v>1</v>
      </c>
    </row>
    <row r="236" spans="1:79" s="38" customFormat="1" ht="21" customHeight="1" x14ac:dyDescent="0.4">
      <c r="A236" s="44" t="s">
        <v>1280</v>
      </c>
      <c r="B236" s="44"/>
      <c r="C236" s="44"/>
      <c r="D236" s="44"/>
      <c r="E236" s="44"/>
      <c r="F236" s="44"/>
      <c r="G236" s="44"/>
      <c r="H236" s="134"/>
      <c r="I236" s="134"/>
      <c r="J236" s="134"/>
      <c r="K236" s="44"/>
      <c r="L236" s="44"/>
      <c r="M236" s="44"/>
      <c r="N236" s="44"/>
      <c r="O236" s="44"/>
      <c r="P236" s="127"/>
      <c r="Q236" s="44"/>
      <c r="R236" s="148"/>
      <c r="S236" s="44"/>
      <c r="T236" s="44"/>
      <c r="U236" s="44"/>
      <c r="V236" s="44"/>
      <c r="W236" s="44"/>
      <c r="X236" s="44"/>
      <c r="Y236" s="44"/>
      <c r="Z236" s="44"/>
      <c r="AA236" s="44"/>
      <c r="AB236" s="44"/>
      <c r="AC236" s="36"/>
      <c r="AD236" s="36"/>
      <c r="AE236" s="323"/>
      <c r="AF236" s="323"/>
      <c r="AG236" s="323"/>
      <c r="AH236" s="323"/>
      <c r="AI236" s="323"/>
      <c r="AJ236" s="323"/>
      <c r="AK236" s="323"/>
      <c r="AL236" s="37"/>
      <c r="AM236" s="37"/>
      <c r="AN236" s="37"/>
      <c r="AO236" s="37"/>
      <c r="AP236" s="37"/>
      <c r="AQ236" s="37"/>
      <c r="AR236" s="37"/>
      <c r="AS236" s="37"/>
      <c r="AT236" s="37"/>
      <c r="AU236" s="37"/>
      <c r="AV236" s="37"/>
      <c r="AW236" s="37"/>
      <c r="BJ236" s="22">
        <f t="shared" ca="1" si="175"/>
        <v>0</v>
      </c>
      <c r="BK236" s="22">
        <f t="shared" ca="1" si="2"/>
        <v>0</v>
      </c>
      <c r="BL236" s="22">
        <f t="shared" ca="1" si="3"/>
        <v>0</v>
      </c>
      <c r="BM236" s="22">
        <f t="shared" ca="1" si="4"/>
        <v>0</v>
      </c>
      <c r="BN236" s="22">
        <f t="shared" ca="1" si="5"/>
        <v>0</v>
      </c>
      <c r="BO236" s="22">
        <f t="shared" ca="1" si="6"/>
        <v>0</v>
      </c>
      <c r="BP236" s="22">
        <f t="shared" ca="1" si="7"/>
        <v>0</v>
      </c>
      <c r="BQ236" s="22">
        <f t="shared" ca="1" si="8"/>
        <v>0</v>
      </c>
      <c r="BR236" s="22">
        <f t="shared" ca="1" si="9"/>
        <v>0</v>
      </c>
      <c r="BS236" s="22">
        <f t="shared" ca="1" si="10"/>
        <v>0</v>
      </c>
      <c r="BT236" s="22">
        <f t="shared" ca="1" si="176"/>
        <v>0</v>
      </c>
      <c r="BU236" s="22">
        <f t="shared" ca="1" si="12"/>
        <v>0</v>
      </c>
      <c r="BV236" s="22">
        <f t="shared" ca="1" si="13"/>
        <v>0</v>
      </c>
      <c r="BW236" s="22">
        <f t="shared" ca="1" si="14"/>
        <v>0</v>
      </c>
      <c r="BX236" s="22">
        <f t="shared" ca="1" si="15"/>
        <v>0</v>
      </c>
      <c r="BY236" s="71">
        <f t="shared" si="16"/>
        <v>0</v>
      </c>
      <c r="BZ236" s="71">
        <f t="shared" si="17"/>
        <v>0</v>
      </c>
      <c r="CA236" s="72">
        <f t="shared" si="18"/>
        <v>0</v>
      </c>
    </row>
    <row r="237" spans="1:79" s="22" customFormat="1" ht="40.5" customHeight="1" x14ac:dyDescent="0.3">
      <c r="A237" s="109">
        <v>19</v>
      </c>
      <c r="B237" s="109" t="s">
        <v>1441</v>
      </c>
      <c r="C237" s="109" t="s">
        <v>1324</v>
      </c>
      <c r="D237" s="110" t="s">
        <v>446</v>
      </c>
      <c r="E237" s="110">
        <v>45128</v>
      </c>
      <c r="F237" s="189" t="s">
        <v>1281</v>
      </c>
      <c r="G237" s="169" t="s">
        <v>1057</v>
      </c>
      <c r="H237" s="135" t="s">
        <v>1042</v>
      </c>
      <c r="I237" s="135"/>
      <c r="J237" s="135"/>
      <c r="K237" s="113" t="s">
        <v>444</v>
      </c>
      <c r="L237" s="109">
        <v>0</v>
      </c>
      <c r="M237" s="114" t="s">
        <v>89</v>
      </c>
      <c r="N237" s="115" t="s">
        <v>26</v>
      </c>
      <c r="O237" s="116">
        <v>45258</v>
      </c>
      <c r="P237" s="117" t="s">
        <v>1278</v>
      </c>
      <c r="Q237" s="141">
        <v>45246</v>
      </c>
      <c r="R237" s="118">
        <f>IF(AND(L237&lt;1,OR(K237&lt;1, K237="A")),Q237+14,Q237+7)</f>
        <v>45253</v>
      </c>
      <c r="S237" s="114" t="s">
        <v>31</v>
      </c>
      <c r="T237" s="353"/>
      <c r="U237" s="118"/>
      <c r="V237" s="120"/>
      <c r="W237" s="114"/>
      <c r="X237" s="109"/>
      <c r="Y237" s="109"/>
      <c r="Z237" s="115"/>
      <c r="AA237" s="109"/>
      <c r="AB237" s="109"/>
      <c r="AC237" s="110"/>
      <c r="AD237" s="110"/>
      <c r="AE237" s="110"/>
      <c r="AF237" s="110"/>
      <c r="AG237" s="110"/>
      <c r="AH237" s="115"/>
      <c r="AI237" s="110"/>
      <c r="AJ237" s="113"/>
      <c r="AK237" s="110"/>
      <c r="AL237" s="121"/>
      <c r="AM237" s="121"/>
      <c r="AN237" s="121"/>
      <c r="AO237" s="121"/>
      <c r="AP237" s="121"/>
      <c r="AQ237" s="121"/>
      <c r="AR237" s="121"/>
      <c r="AS237" s="121"/>
      <c r="AT237" s="121"/>
      <c r="AU237" s="109"/>
      <c r="AV237" s="110"/>
      <c r="AW237" s="121"/>
      <c r="BJ237" s="22">
        <f t="shared" ca="1" si="175"/>
        <v>0</v>
      </c>
      <c r="BK237" s="22">
        <f t="shared" ca="1" si="2"/>
        <v>0</v>
      </c>
      <c r="BL237" s="22">
        <f t="shared" ca="1" si="3"/>
        <v>0</v>
      </c>
      <c r="BM237" s="22">
        <f t="shared" ca="1" si="4"/>
        <v>0</v>
      </c>
      <c r="BN237" s="22">
        <f t="shared" ca="1" si="5"/>
        <v>0</v>
      </c>
      <c r="BO237" s="22">
        <f t="shared" ca="1" si="6"/>
        <v>0</v>
      </c>
      <c r="BP237" s="22">
        <f t="shared" ca="1" si="7"/>
        <v>0</v>
      </c>
      <c r="BQ237" s="22">
        <f t="shared" ca="1" si="8"/>
        <v>0</v>
      </c>
      <c r="BR237" s="22">
        <f t="shared" ca="1" si="9"/>
        <v>0</v>
      </c>
      <c r="BS237" s="22">
        <f t="shared" ca="1" si="10"/>
        <v>0</v>
      </c>
      <c r="BT237" s="22">
        <f t="shared" ca="1" si="176"/>
        <v>0</v>
      </c>
      <c r="BU237" s="22">
        <f t="shared" ca="1" si="12"/>
        <v>0</v>
      </c>
      <c r="BV237" s="22">
        <f t="shared" ca="1" si="13"/>
        <v>0</v>
      </c>
      <c r="BW237" s="22">
        <f t="shared" ca="1" si="14"/>
        <v>0</v>
      </c>
      <c r="BX237" s="22">
        <f t="shared" ca="1" si="15"/>
        <v>0</v>
      </c>
      <c r="BY237" s="22">
        <f t="shared" si="16"/>
        <v>0</v>
      </c>
      <c r="BZ237" s="22">
        <f t="shared" si="17"/>
        <v>0</v>
      </c>
      <c r="CA237" s="22">
        <f t="shared" si="18"/>
        <v>0</v>
      </c>
    </row>
    <row r="238" spans="1:79" s="22" customFormat="1" ht="40.5" customHeight="1" x14ac:dyDescent="0.3">
      <c r="A238" s="109">
        <v>19</v>
      </c>
      <c r="B238" s="109" t="s">
        <v>1441</v>
      </c>
      <c r="C238" s="109" t="s">
        <v>1324</v>
      </c>
      <c r="D238" s="110" t="s">
        <v>446</v>
      </c>
      <c r="E238" s="110">
        <v>45128</v>
      </c>
      <c r="F238" s="189" t="s">
        <v>1281</v>
      </c>
      <c r="G238" s="169" t="s">
        <v>1057</v>
      </c>
      <c r="H238" s="135" t="s">
        <v>1042</v>
      </c>
      <c r="I238" s="135"/>
      <c r="J238" s="135"/>
      <c r="K238" s="113" t="s">
        <v>443</v>
      </c>
      <c r="L238" s="109">
        <v>0</v>
      </c>
      <c r="M238" s="114" t="s">
        <v>89</v>
      </c>
      <c r="N238" s="115" t="s">
        <v>26</v>
      </c>
      <c r="O238" s="116"/>
      <c r="P238" s="117" t="s">
        <v>3079</v>
      </c>
      <c r="Q238" s="141">
        <v>45559</v>
      </c>
      <c r="R238" s="118">
        <f>IF(AND(L238&lt;1,OR(K238&lt;1, K238="A")),Q238+14,Q238+7)</f>
        <v>45566</v>
      </c>
      <c r="S238" s="114" t="s">
        <v>31</v>
      </c>
      <c r="T238" s="353"/>
      <c r="U238" s="118"/>
      <c r="V238" s="120"/>
      <c r="W238" s="114"/>
      <c r="X238" s="109"/>
      <c r="Y238" s="109"/>
      <c r="Z238" s="115"/>
      <c r="AA238" s="109"/>
      <c r="AB238" s="109"/>
      <c r="AC238" s="110"/>
      <c r="AD238" s="110"/>
      <c r="AE238" s="110"/>
      <c r="AF238" s="110"/>
      <c r="AG238" s="110"/>
      <c r="AH238" s="115"/>
      <c r="AI238" s="110"/>
      <c r="AJ238" s="113"/>
      <c r="AK238" s="110"/>
      <c r="AL238" s="121"/>
      <c r="AM238" s="121"/>
      <c r="AN238" s="121"/>
      <c r="AO238" s="121"/>
      <c r="AP238" s="121"/>
      <c r="AQ238" s="121"/>
      <c r="AR238" s="121"/>
      <c r="AS238" s="121"/>
      <c r="AT238" s="121"/>
      <c r="AU238" s="109"/>
      <c r="AV238" s="110"/>
      <c r="AW238" s="121"/>
      <c r="BJ238" s="22">
        <f t="shared" ca="1" si="175"/>
        <v>0</v>
      </c>
      <c r="BK238" s="22">
        <f t="shared" ca="1" si="2"/>
        <v>0</v>
      </c>
      <c r="BL238" s="22">
        <f t="shared" ca="1" si="3"/>
        <v>0</v>
      </c>
      <c r="BM238" s="22">
        <f t="shared" ca="1" si="4"/>
        <v>0</v>
      </c>
      <c r="BN238" s="22">
        <f t="shared" ca="1" si="5"/>
        <v>0</v>
      </c>
      <c r="BO238" s="22">
        <f t="shared" ca="1" si="6"/>
        <v>0</v>
      </c>
      <c r="BP238" s="22">
        <f t="shared" ca="1" si="7"/>
        <v>0</v>
      </c>
      <c r="BQ238" s="22">
        <f t="shared" ca="1" si="8"/>
        <v>0</v>
      </c>
      <c r="BR238" s="22">
        <f t="shared" ca="1" si="9"/>
        <v>0</v>
      </c>
      <c r="BS238" s="22">
        <f t="shared" ca="1" si="10"/>
        <v>0</v>
      </c>
      <c r="BT238" s="22">
        <f t="shared" ca="1" si="176"/>
        <v>0</v>
      </c>
      <c r="BU238" s="22">
        <f t="shared" ca="1" si="12"/>
        <v>0</v>
      </c>
      <c r="BV238" s="22">
        <f t="shared" ca="1" si="13"/>
        <v>0</v>
      </c>
      <c r="BW238" s="22">
        <f t="shared" ca="1" si="14"/>
        <v>0</v>
      </c>
      <c r="BX238" s="22">
        <f t="shared" ca="1" si="15"/>
        <v>0</v>
      </c>
      <c r="BY238" s="22">
        <f t="shared" si="16"/>
        <v>0</v>
      </c>
      <c r="BZ238" s="22">
        <f t="shared" si="17"/>
        <v>0</v>
      </c>
      <c r="CA238" s="22">
        <f t="shared" si="18"/>
        <v>0</v>
      </c>
    </row>
    <row r="239" spans="1:79" s="22" customFormat="1" ht="40.5" customHeight="1" x14ac:dyDescent="0.3">
      <c r="A239" s="109">
        <v>19</v>
      </c>
      <c r="B239" s="109" t="s">
        <v>1441</v>
      </c>
      <c r="C239" s="109" t="s">
        <v>1324</v>
      </c>
      <c r="D239" s="110" t="s">
        <v>446</v>
      </c>
      <c r="E239" s="110">
        <v>45128</v>
      </c>
      <c r="F239" s="189" t="s">
        <v>1281</v>
      </c>
      <c r="G239" s="169" t="s">
        <v>1057</v>
      </c>
      <c r="H239" s="135" t="s">
        <v>1042</v>
      </c>
      <c r="I239" s="135"/>
      <c r="J239" s="135"/>
      <c r="K239" s="113" t="s">
        <v>572</v>
      </c>
      <c r="L239" s="109">
        <v>0</v>
      </c>
      <c r="M239" s="114" t="s">
        <v>89</v>
      </c>
      <c r="N239" s="115" t="s">
        <v>26</v>
      </c>
      <c r="O239" s="116">
        <v>45252</v>
      </c>
      <c r="P239" s="117" t="s">
        <v>3663</v>
      </c>
      <c r="Q239" s="141">
        <v>45684</v>
      </c>
      <c r="R239" s="118">
        <f>IF(AND(L239&lt;1,OR(K239&lt;1, K239="A")),Q239+14,Q239+7)</f>
        <v>45691</v>
      </c>
      <c r="S239" s="114" t="s">
        <v>31</v>
      </c>
      <c r="T239" s="353"/>
      <c r="U239" s="118"/>
      <c r="V239" s="241"/>
      <c r="W239" s="114"/>
      <c r="X239" s="109"/>
      <c r="Y239" s="109"/>
      <c r="Z239" s="115"/>
      <c r="AA239" s="109"/>
      <c r="AB239" s="117"/>
      <c r="AC239" s="110"/>
      <c r="AD239" s="110"/>
      <c r="AE239" s="118"/>
      <c r="AF239" s="110"/>
      <c r="AG239" s="110"/>
      <c r="AH239" s="115"/>
      <c r="AI239" s="110"/>
      <c r="AJ239" s="113"/>
      <c r="AK239" s="110"/>
      <c r="AL239" s="121"/>
      <c r="AM239" s="121"/>
      <c r="AN239" s="121"/>
      <c r="AO239" s="121"/>
      <c r="AP239" s="121"/>
      <c r="AQ239" s="121"/>
      <c r="AR239" s="121"/>
      <c r="AS239" s="121"/>
      <c r="AT239" s="121"/>
      <c r="AU239" s="109"/>
      <c r="AV239" s="110"/>
      <c r="AW239" s="121"/>
      <c r="BJ239" s="22">
        <f t="shared" ca="1" si="175"/>
        <v>0</v>
      </c>
      <c r="BK239" s="22">
        <f t="shared" ca="1" si="2"/>
        <v>0</v>
      </c>
      <c r="BL239" s="22">
        <f t="shared" ca="1" si="3"/>
        <v>0</v>
      </c>
      <c r="BM239" s="22">
        <f t="shared" ca="1" si="4"/>
        <v>0</v>
      </c>
      <c r="BN239" s="22">
        <f t="shared" ca="1" si="5"/>
        <v>0</v>
      </c>
      <c r="BO239" s="22">
        <f t="shared" ca="1" si="6"/>
        <v>0</v>
      </c>
      <c r="BP239" s="22">
        <f t="shared" ca="1" si="7"/>
        <v>0</v>
      </c>
      <c r="BQ239" s="22">
        <f t="shared" ca="1" si="8"/>
        <v>0</v>
      </c>
      <c r="BR239" s="22">
        <f t="shared" ca="1" si="9"/>
        <v>0</v>
      </c>
      <c r="BS239" s="22">
        <f t="shared" ca="1" si="10"/>
        <v>0</v>
      </c>
      <c r="BT239" s="22">
        <f t="shared" ca="1" si="176"/>
        <v>0</v>
      </c>
      <c r="BU239" s="22">
        <f t="shared" ca="1" si="12"/>
        <v>0</v>
      </c>
      <c r="BV239" s="22">
        <f t="shared" ca="1" si="13"/>
        <v>0</v>
      </c>
      <c r="BW239" s="22">
        <f t="shared" ca="1" si="14"/>
        <v>0</v>
      </c>
      <c r="BX239" s="22">
        <f t="shared" ca="1" si="15"/>
        <v>0</v>
      </c>
      <c r="BY239" s="22">
        <f t="shared" si="16"/>
        <v>0</v>
      </c>
      <c r="BZ239" s="22">
        <f t="shared" si="17"/>
        <v>0</v>
      </c>
      <c r="CA239" s="22">
        <f t="shared" si="18"/>
        <v>0</v>
      </c>
    </row>
    <row r="240" spans="1:79" ht="40.5" customHeight="1" thickBot="1" x14ac:dyDescent="0.35">
      <c r="A240" s="4">
        <v>19</v>
      </c>
      <c r="B240" s="4" t="s">
        <v>1441</v>
      </c>
      <c r="C240" s="4" t="s">
        <v>1324</v>
      </c>
      <c r="D240" s="139" t="s">
        <v>445</v>
      </c>
      <c r="E240" s="13">
        <v>45128</v>
      </c>
      <c r="F240" s="122" t="s">
        <v>1281</v>
      </c>
      <c r="G240" s="16" t="s">
        <v>1057</v>
      </c>
      <c r="H240" s="130" t="s">
        <v>1042</v>
      </c>
      <c r="I240" s="130"/>
      <c r="J240" s="130"/>
      <c r="K240" s="7">
        <v>0</v>
      </c>
      <c r="L240" s="4">
        <v>0</v>
      </c>
      <c r="M240" s="3" t="s">
        <v>89</v>
      </c>
      <c r="N240" s="46" t="s">
        <v>24</v>
      </c>
      <c r="O240" s="76"/>
      <c r="P240" s="78" t="s">
        <v>3823</v>
      </c>
      <c r="Q240" s="142">
        <v>45743</v>
      </c>
      <c r="R240" s="9">
        <f>IF(AND(L240&lt;1,OR(K240&lt;1, K240="A")),Q240+14,Q240+7)</f>
        <v>45757</v>
      </c>
      <c r="S240" s="3" t="s">
        <v>31</v>
      </c>
      <c r="T240" s="355"/>
      <c r="U240" s="9"/>
      <c r="V240" s="208" t="s">
        <v>1863</v>
      </c>
      <c r="W240" s="3" t="s">
        <v>1454</v>
      </c>
      <c r="X240" s="5" t="s">
        <v>778</v>
      </c>
      <c r="Y240" s="332">
        <v>0</v>
      </c>
      <c r="Z240" s="46" t="s">
        <v>24</v>
      </c>
      <c r="AA240" s="5"/>
      <c r="AB240" s="78" t="s">
        <v>3783</v>
      </c>
      <c r="AC240" s="21">
        <v>45740</v>
      </c>
      <c r="AD240" s="21">
        <v>45740</v>
      </c>
      <c r="AE240" s="9">
        <f t="shared" ref="AE240" si="199">IF(AND(Y240&lt;1,OR(X240&lt;1, X240="A")),AD240+14,AD240+7)</f>
        <v>45754</v>
      </c>
      <c r="AF240" s="13" t="s">
        <v>446</v>
      </c>
      <c r="AG240" s="27"/>
      <c r="AH240" s="34"/>
      <c r="AI240" s="27"/>
      <c r="AJ240" s="41"/>
      <c r="AK240" s="21"/>
      <c r="AL240" s="6"/>
      <c r="AM240" s="6"/>
      <c r="AN240" s="6"/>
      <c r="AO240" s="6"/>
      <c r="AP240" s="6"/>
      <c r="AQ240" s="6"/>
      <c r="AR240" s="6"/>
      <c r="AS240" s="6"/>
      <c r="AT240" s="6"/>
      <c r="AU240" s="4"/>
      <c r="AV240" s="13"/>
      <c r="AW240" s="6"/>
      <c r="BJ240" s="22">
        <f t="shared" ca="1" si="175"/>
        <v>1</v>
      </c>
      <c r="BK240" s="22">
        <f t="shared" ca="1" si="2"/>
        <v>1</v>
      </c>
      <c r="BL240" s="22">
        <f t="shared" ca="1" si="3"/>
        <v>0</v>
      </c>
      <c r="BM240" s="22">
        <f t="shared" ca="1" si="4"/>
        <v>0</v>
      </c>
      <c r="BN240" s="22">
        <f t="shared" ca="1" si="5"/>
        <v>1</v>
      </c>
      <c r="BO240" s="22">
        <f t="shared" ca="1" si="6"/>
        <v>0</v>
      </c>
      <c r="BP240" s="22">
        <f t="shared" ca="1" si="7"/>
        <v>1</v>
      </c>
      <c r="BQ240" s="22">
        <f t="shared" ca="1" si="8"/>
        <v>0</v>
      </c>
      <c r="BR240" s="22">
        <f t="shared" ca="1" si="9"/>
        <v>0</v>
      </c>
      <c r="BS240" s="22">
        <f t="shared" ca="1" si="10"/>
        <v>0</v>
      </c>
      <c r="BT240" s="22">
        <f t="shared" ca="1" si="176"/>
        <v>1</v>
      </c>
      <c r="BU240" s="22">
        <f t="shared" ca="1" si="12"/>
        <v>0</v>
      </c>
      <c r="BV240" s="22">
        <f t="shared" ca="1" si="13"/>
        <v>1</v>
      </c>
      <c r="BW240" s="22">
        <f t="shared" ca="1" si="14"/>
        <v>0</v>
      </c>
      <c r="BX240" s="22">
        <f t="shared" ca="1" si="15"/>
        <v>0</v>
      </c>
      <c r="BY240" s="71">
        <f t="shared" ref="BY240" si="200">IF(OR($N240="аннулирован", $N240=""),0,1)</f>
        <v>1</v>
      </c>
      <c r="BZ240" s="71">
        <f t="shared" si="17"/>
        <v>1</v>
      </c>
      <c r="CA240" s="72">
        <f t="shared" ref="CA240" si="201">IF(OR($Z240="аннулирован", $Z240=""),0,1)</f>
        <v>1</v>
      </c>
    </row>
    <row r="241" spans="1:79" s="38" customFormat="1" ht="21" customHeight="1" x14ac:dyDescent="0.4">
      <c r="A241" s="44" t="s">
        <v>427</v>
      </c>
      <c r="B241" s="44"/>
      <c r="C241" s="44"/>
      <c r="D241" s="44"/>
      <c r="E241" s="44"/>
      <c r="F241" s="44"/>
      <c r="G241" s="44"/>
      <c r="H241" s="134"/>
      <c r="I241" s="134"/>
      <c r="J241" s="134"/>
      <c r="K241" s="44"/>
      <c r="L241" s="44"/>
      <c r="M241" s="44"/>
      <c r="N241" s="44"/>
      <c r="O241" s="44"/>
      <c r="P241" s="127"/>
      <c r="Q241" s="44"/>
      <c r="R241" s="148"/>
      <c r="S241" s="44"/>
      <c r="T241" s="44"/>
      <c r="U241" s="44"/>
      <c r="V241" s="44"/>
      <c r="W241" s="44"/>
      <c r="X241" s="44"/>
      <c r="Y241" s="44"/>
      <c r="Z241" s="44"/>
      <c r="AA241" s="44"/>
      <c r="AB241" s="44"/>
      <c r="AC241" s="36"/>
      <c r="AD241" s="36"/>
      <c r="AE241" s="323"/>
      <c r="AF241" s="323"/>
      <c r="AG241" s="323"/>
      <c r="AH241" s="323"/>
      <c r="AI241" s="323"/>
      <c r="AJ241" s="323"/>
      <c r="AK241" s="323"/>
      <c r="AL241" s="37"/>
      <c r="AM241" s="37"/>
      <c r="AN241" s="37"/>
      <c r="AO241" s="37"/>
      <c r="AP241" s="37"/>
      <c r="AQ241" s="37"/>
      <c r="AR241" s="37"/>
      <c r="AS241" s="37"/>
      <c r="AT241" s="37"/>
      <c r="AU241" s="37"/>
      <c r="AV241" s="37"/>
      <c r="AW241" s="37"/>
      <c r="BJ241" s="22">
        <f t="shared" ca="1" si="175"/>
        <v>0</v>
      </c>
      <c r="BK241" s="22">
        <f t="shared" ca="1" si="2"/>
        <v>0</v>
      </c>
      <c r="BL241" s="22">
        <f t="shared" ca="1" si="3"/>
        <v>0</v>
      </c>
      <c r="BM241" s="22">
        <f t="shared" ca="1" si="4"/>
        <v>0</v>
      </c>
      <c r="BN241" s="22">
        <f t="shared" ca="1" si="5"/>
        <v>0</v>
      </c>
      <c r="BO241" s="22">
        <f t="shared" ca="1" si="6"/>
        <v>0</v>
      </c>
      <c r="BP241" s="22">
        <f t="shared" ca="1" si="7"/>
        <v>0</v>
      </c>
      <c r="BQ241" s="22">
        <f t="shared" ca="1" si="8"/>
        <v>0</v>
      </c>
      <c r="BR241" s="22">
        <f t="shared" ca="1" si="9"/>
        <v>0</v>
      </c>
      <c r="BS241" s="22">
        <f t="shared" ca="1" si="10"/>
        <v>0</v>
      </c>
      <c r="BT241" s="22">
        <f t="shared" ca="1" si="176"/>
        <v>0</v>
      </c>
      <c r="BU241" s="22">
        <f t="shared" ca="1" si="12"/>
        <v>0</v>
      </c>
      <c r="BV241" s="22">
        <f t="shared" ca="1" si="13"/>
        <v>0</v>
      </c>
      <c r="BW241" s="22">
        <f t="shared" ca="1" si="14"/>
        <v>0</v>
      </c>
      <c r="BX241" s="22">
        <f t="shared" ca="1" si="15"/>
        <v>0</v>
      </c>
      <c r="BY241" s="71">
        <f t="shared" si="16"/>
        <v>0</v>
      </c>
      <c r="BZ241" s="71">
        <f t="shared" si="17"/>
        <v>0</v>
      </c>
      <c r="CA241" s="72">
        <f t="shared" si="18"/>
        <v>0</v>
      </c>
    </row>
    <row r="242" spans="1:79" s="22" customFormat="1" ht="51.9" customHeight="1" x14ac:dyDescent="0.3">
      <c r="A242" s="109">
        <v>16</v>
      </c>
      <c r="B242" s="109" t="s">
        <v>1441</v>
      </c>
      <c r="C242" s="109"/>
      <c r="D242" s="110" t="s">
        <v>446</v>
      </c>
      <c r="E242" s="110">
        <v>45708</v>
      </c>
      <c r="F242" s="189" t="s">
        <v>428</v>
      </c>
      <c r="G242" s="169" t="s">
        <v>1095</v>
      </c>
      <c r="H242" s="135" t="s">
        <v>1037</v>
      </c>
      <c r="I242" s="135" t="s">
        <v>1039</v>
      </c>
      <c r="J242" s="135"/>
      <c r="K242" s="113" t="s">
        <v>778</v>
      </c>
      <c r="L242" s="109">
        <v>0</v>
      </c>
      <c r="M242" s="114" t="s">
        <v>617</v>
      </c>
      <c r="N242" s="115" t="s">
        <v>26</v>
      </c>
      <c r="O242" s="116"/>
      <c r="P242" s="117" t="s">
        <v>3049</v>
      </c>
      <c r="Q242" s="141">
        <v>44959</v>
      </c>
      <c r="R242" s="118">
        <f t="shared" ref="R242" si="202">IF(AND(L242&lt;1,OR(K242&lt;1, K242="A")),Q242+14,Q242+7)</f>
        <v>44973</v>
      </c>
      <c r="S242" s="114" t="s">
        <v>31</v>
      </c>
      <c r="T242" s="353"/>
      <c r="U242" s="118"/>
      <c r="V242" s="241" t="s">
        <v>3612</v>
      </c>
      <c r="W242" s="114" t="s">
        <v>1472</v>
      </c>
      <c r="X242" s="109" t="s">
        <v>778</v>
      </c>
      <c r="Y242" s="109">
        <v>0</v>
      </c>
      <c r="Z242" s="115" t="s">
        <v>26</v>
      </c>
      <c r="AA242" s="110"/>
      <c r="AB242" s="123" t="s">
        <v>615</v>
      </c>
      <c r="AC242" s="110">
        <v>45105</v>
      </c>
      <c r="AD242" s="110">
        <v>45105</v>
      </c>
      <c r="AE242" s="118">
        <f t="shared" ref="AE242:AE243" si="203">IF(AND(Y242&lt;1,OR(X242&lt;1, X242="A")),AD242+14,AD242+7)</f>
        <v>45119</v>
      </c>
      <c r="AF242" s="110" t="s">
        <v>446</v>
      </c>
      <c r="AG242" s="110"/>
      <c r="AH242" s="115"/>
      <c r="AI242" s="110"/>
      <c r="AJ242" s="113"/>
      <c r="AK242" s="110"/>
      <c r="AL242" s="121"/>
      <c r="AM242" s="121"/>
      <c r="AN242" s="109" t="s">
        <v>2355</v>
      </c>
      <c r="AO242" s="121"/>
      <c r="AP242" s="121"/>
      <c r="AQ242" s="206"/>
      <c r="AR242" s="110"/>
      <c r="AS242" s="121"/>
      <c r="AT242" s="121"/>
      <c r="AU242" s="109" t="s">
        <v>1134</v>
      </c>
      <c r="AV242" s="110">
        <v>45352</v>
      </c>
      <c r="AW242" s="121"/>
      <c r="BJ242" s="22">
        <f t="shared" ca="1" si="175"/>
        <v>0</v>
      </c>
      <c r="BK242" s="22">
        <f t="shared" ca="1" si="2"/>
        <v>0</v>
      </c>
      <c r="BL242" s="22">
        <f t="shared" ca="1" si="3"/>
        <v>0</v>
      </c>
      <c r="BM242" s="22">
        <f t="shared" ca="1" si="4"/>
        <v>0</v>
      </c>
      <c r="BN242" s="22">
        <f t="shared" ca="1" si="5"/>
        <v>0</v>
      </c>
      <c r="BO242" s="22">
        <f t="shared" ca="1" si="6"/>
        <v>0</v>
      </c>
      <c r="BP242" s="22">
        <f t="shared" ca="1" si="7"/>
        <v>0</v>
      </c>
      <c r="BQ242" s="22">
        <f t="shared" ca="1" si="8"/>
        <v>0</v>
      </c>
      <c r="BR242" s="22">
        <f t="shared" ca="1" si="9"/>
        <v>0</v>
      </c>
      <c r="BS242" s="22">
        <f t="shared" ca="1" si="10"/>
        <v>0</v>
      </c>
      <c r="BT242" s="22">
        <f t="shared" ca="1" si="176"/>
        <v>0</v>
      </c>
      <c r="BU242" s="22">
        <f t="shared" ca="1" si="12"/>
        <v>0</v>
      </c>
      <c r="BV242" s="22">
        <f t="shared" ca="1" si="13"/>
        <v>0</v>
      </c>
      <c r="BW242" s="22">
        <f t="shared" ca="1" si="14"/>
        <v>0</v>
      </c>
      <c r="BX242" s="22">
        <f t="shared" ca="1" si="15"/>
        <v>0</v>
      </c>
      <c r="BY242" s="22">
        <f t="shared" si="16"/>
        <v>0</v>
      </c>
      <c r="BZ242" s="22">
        <f t="shared" si="17"/>
        <v>0</v>
      </c>
      <c r="CA242" s="22">
        <f t="shared" si="18"/>
        <v>0</v>
      </c>
    </row>
    <row r="243" spans="1:79" s="22" customFormat="1" ht="51.9" customHeight="1" x14ac:dyDescent="0.3">
      <c r="A243" s="109">
        <v>16</v>
      </c>
      <c r="B243" s="109" t="s">
        <v>1441</v>
      </c>
      <c r="C243" s="109"/>
      <c r="D243" s="110" t="s">
        <v>446</v>
      </c>
      <c r="E243" s="110">
        <v>45708</v>
      </c>
      <c r="F243" s="189" t="s">
        <v>428</v>
      </c>
      <c r="G243" s="169" t="s">
        <v>1095</v>
      </c>
      <c r="H243" s="135" t="s">
        <v>1037</v>
      </c>
      <c r="I243" s="135" t="s">
        <v>1039</v>
      </c>
      <c r="J243" s="135"/>
      <c r="K243" s="113" t="s">
        <v>443</v>
      </c>
      <c r="L243" s="109">
        <v>0</v>
      </c>
      <c r="M243" s="114" t="s">
        <v>617</v>
      </c>
      <c r="N243" s="115" t="s">
        <v>26</v>
      </c>
      <c r="O243" s="116"/>
      <c r="P243" s="117" t="s">
        <v>3050</v>
      </c>
      <c r="Q243" s="141">
        <v>44984</v>
      </c>
      <c r="R243" s="118">
        <f t="shared" ref="R243" si="204">IF(AND(L243&lt;1,OR(K243&lt;1, K243="A")),Q243+14,Q243+7)</f>
        <v>44991</v>
      </c>
      <c r="S243" s="114" t="s">
        <v>31</v>
      </c>
      <c r="T243" s="353"/>
      <c r="U243" s="118"/>
      <c r="V243" s="241" t="s">
        <v>3613</v>
      </c>
      <c r="W243" s="114" t="s">
        <v>1472</v>
      </c>
      <c r="X243" s="109">
        <v>0</v>
      </c>
      <c r="Y243" s="109">
        <v>0</v>
      </c>
      <c r="Z243" s="115" t="s">
        <v>26</v>
      </c>
      <c r="AA243" s="110"/>
      <c r="AB243" s="123" t="s">
        <v>1791</v>
      </c>
      <c r="AC243" s="110">
        <v>45328</v>
      </c>
      <c r="AD243" s="110">
        <v>45328</v>
      </c>
      <c r="AE243" s="118">
        <f t="shared" si="203"/>
        <v>45342</v>
      </c>
      <c r="AF243" s="110" t="s">
        <v>445</v>
      </c>
      <c r="AG243" s="110"/>
      <c r="AH243" s="115"/>
      <c r="AI243" s="110"/>
      <c r="AJ243" s="113"/>
      <c r="AK243" s="110"/>
      <c r="AL243" s="121"/>
      <c r="AM243" s="121"/>
      <c r="AN243" s="109" t="s">
        <v>2355</v>
      </c>
      <c r="AO243" s="121"/>
      <c r="AP243" s="121"/>
      <c r="AQ243" s="206"/>
      <c r="AR243" s="110"/>
      <c r="AS243" s="121"/>
      <c r="AT243" s="121"/>
      <c r="AU243" s="109" t="s">
        <v>1134</v>
      </c>
      <c r="AV243" s="110">
        <v>45352</v>
      </c>
      <c r="AW243" s="121"/>
      <c r="BJ243" s="22">
        <f t="shared" ca="1" si="175"/>
        <v>0</v>
      </c>
      <c r="BK243" s="22">
        <f t="shared" ca="1" si="2"/>
        <v>0</v>
      </c>
      <c r="BL243" s="22">
        <f t="shared" ca="1" si="3"/>
        <v>0</v>
      </c>
      <c r="BM243" s="22">
        <f t="shared" ca="1" si="4"/>
        <v>0</v>
      </c>
      <c r="BN243" s="22">
        <f t="shared" ca="1" si="5"/>
        <v>0</v>
      </c>
      <c r="BO243" s="22">
        <f t="shared" ca="1" si="6"/>
        <v>0</v>
      </c>
      <c r="BP243" s="22">
        <f t="shared" ca="1" si="7"/>
        <v>0</v>
      </c>
      <c r="BQ243" s="22">
        <f t="shared" ca="1" si="8"/>
        <v>0</v>
      </c>
      <c r="BR243" s="22">
        <f t="shared" ca="1" si="9"/>
        <v>0</v>
      </c>
      <c r="BS243" s="22">
        <f t="shared" ca="1" si="10"/>
        <v>0</v>
      </c>
      <c r="BT243" s="22">
        <f t="shared" ca="1" si="176"/>
        <v>0</v>
      </c>
      <c r="BU243" s="22">
        <f t="shared" ca="1" si="12"/>
        <v>0</v>
      </c>
      <c r="BV243" s="22">
        <f t="shared" ca="1" si="13"/>
        <v>0</v>
      </c>
      <c r="BW243" s="22">
        <f t="shared" ca="1" si="14"/>
        <v>0</v>
      </c>
      <c r="BX243" s="22">
        <f t="shared" ca="1" si="15"/>
        <v>0</v>
      </c>
      <c r="BY243" s="22">
        <f t="shared" si="16"/>
        <v>0</v>
      </c>
      <c r="BZ243" s="22">
        <f t="shared" si="17"/>
        <v>0</v>
      </c>
      <c r="CA243" s="22">
        <f t="shared" si="18"/>
        <v>0</v>
      </c>
    </row>
    <row r="244" spans="1:79" ht="51.9" customHeight="1" x14ac:dyDescent="0.3">
      <c r="A244" s="4">
        <v>16</v>
      </c>
      <c r="B244" s="4" t="s">
        <v>1441</v>
      </c>
      <c r="C244" s="4"/>
      <c r="D244" s="139" t="s">
        <v>445</v>
      </c>
      <c r="E244" s="13">
        <v>45708</v>
      </c>
      <c r="F244" s="122" t="s">
        <v>428</v>
      </c>
      <c r="G244" s="16" t="s">
        <v>1095</v>
      </c>
      <c r="H244" s="130" t="s">
        <v>1037</v>
      </c>
      <c r="I244" s="130" t="s">
        <v>1039</v>
      </c>
      <c r="J244" s="130"/>
      <c r="K244" s="7">
        <v>0</v>
      </c>
      <c r="L244" s="4">
        <v>0</v>
      </c>
      <c r="M244" s="3" t="s">
        <v>617</v>
      </c>
      <c r="N244" s="45" t="s">
        <v>1055</v>
      </c>
      <c r="O244" s="76"/>
      <c r="P244" s="78" t="s">
        <v>614</v>
      </c>
      <c r="Q244" s="142">
        <v>44985</v>
      </c>
      <c r="R244" s="9">
        <f t="shared" ref="R244:R261" si="205">IF(AND(L244&lt;1,OR(K244&lt;1, K244="A")),Q244+14,Q244+7)</f>
        <v>44999</v>
      </c>
      <c r="S244" s="3" t="s">
        <v>30</v>
      </c>
      <c r="T244" s="354" t="s">
        <v>1537</v>
      </c>
      <c r="U244" s="259">
        <v>44988</v>
      </c>
      <c r="V244" s="208" t="s">
        <v>2404</v>
      </c>
      <c r="W244" s="3" t="s">
        <v>1472</v>
      </c>
      <c r="X244" s="5">
        <v>0</v>
      </c>
      <c r="Y244" s="332">
        <v>0</v>
      </c>
      <c r="Z244" s="45" t="s">
        <v>1055</v>
      </c>
      <c r="AA244" s="13">
        <v>45320</v>
      </c>
      <c r="AB244" s="87"/>
      <c r="AC244" s="334"/>
      <c r="AD244" s="334">
        <v>45257</v>
      </c>
      <c r="AE244" s="9">
        <f t="shared" ref="AE244" si="206">IF(AND(Y244&lt;1,OR(X244&lt;1, X244="A")),AD244+14,AD244+7)</f>
        <v>45271</v>
      </c>
      <c r="AF244" s="13" t="s">
        <v>445</v>
      </c>
      <c r="AG244" s="27"/>
      <c r="AH244" s="34"/>
      <c r="AI244" s="27"/>
      <c r="AJ244" s="41"/>
      <c r="AK244" s="21"/>
      <c r="AL244" s="6"/>
      <c r="AM244" s="6"/>
      <c r="AN244" s="5" t="s">
        <v>2355</v>
      </c>
      <c r="AO244" s="6"/>
      <c r="AP244" s="6"/>
      <c r="AQ244" s="207" t="s">
        <v>1907</v>
      </c>
      <c r="AR244" s="21">
        <v>44991</v>
      </c>
      <c r="AS244" s="6"/>
      <c r="AT244" s="6"/>
      <c r="AU244" s="4" t="s">
        <v>1134</v>
      </c>
      <c r="AV244" s="13">
        <v>45352</v>
      </c>
      <c r="AW244" s="6"/>
      <c r="BJ244" s="22">
        <f t="shared" ca="1" si="175"/>
        <v>1</v>
      </c>
      <c r="BK244" s="22">
        <f t="shared" ca="1" si="2"/>
        <v>1</v>
      </c>
      <c r="BL244" s="22">
        <f t="shared" ca="1" si="3"/>
        <v>0</v>
      </c>
      <c r="BM244" s="22">
        <f t="shared" ca="1" si="4"/>
        <v>0</v>
      </c>
      <c r="BN244" s="22">
        <f t="shared" ca="1" si="5"/>
        <v>0</v>
      </c>
      <c r="BO244" s="22">
        <f t="shared" ca="1" si="6"/>
        <v>0</v>
      </c>
      <c r="BP244" s="22">
        <f t="shared" ca="1" si="7"/>
        <v>0</v>
      </c>
      <c r="BQ244" s="22">
        <f t="shared" ca="1" si="8"/>
        <v>0</v>
      </c>
      <c r="BR244" s="22">
        <f t="shared" ca="1" si="9"/>
        <v>1</v>
      </c>
      <c r="BS244" s="22">
        <f t="shared" ca="1" si="10"/>
        <v>1</v>
      </c>
      <c r="BT244" s="22">
        <f t="shared" ca="1" si="176"/>
        <v>1</v>
      </c>
      <c r="BU244" s="22">
        <f t="shared" ca="1" si="12"/>
        <v>0</v>
      </c>
      <c r="BV244" s="22">
        <f t="shared" ca="1" si="13"/>
        <v>0</v>
      </c>
      <c r="BW244" s="22">
        <f t="shared" ca="1" si="14"/>
        <v>0</v>
      </c>
      <c r="BX244" s="22">
        <f t="shared" ca="1" si="15"/>
        <v>1</v>
      </c>
      <c r="BY244" s="71">
        <f t="shared" si="16"/>
        <v>1</v>
      </c>
      <c r="BZ244" s="71">
        <f t="shared" si="17"/>
        <v>1</v>
      </c>
      <c r="CA244" s="72">
        <f t="shared" si="18"/>
        <v>1</v>
      </c>
    </row>
    <row r="245" spans="1:79" s="22" customFormat="1" ht="39" customHeight="1" x14ac:dyDescent="0.3">
      <c r="A245" s="109">
        <v>16</v>
      </c>
      <c r="B245" s="109" t="s">
        <v>1441</v>
      </c>
      <c r="C245" s="109"/>
      <c r="D245" s="110" t="s">
        <v>446</v>
      </c>
      <c r="E245" s="110">
        <v>45708</v>
      </c>
      <c r="F245" s="189" t="s">
        <v>429</v>
      </c>
      <c r="G245" s="169" t="s">
        <v>1095</v>
      </c>
      <c r="H245" s="135" t="s">
        <v>1037</v>
      </c>
      <c r="I245" s="135" t="s">
        <v>1060</v>
      </c>
      <c r="J245" s="135"/>
      <c r="K245" s="113" t="s">
        <v>778</v>
      </c>
      <c r="L245" s="109">
        <v>0</v>
      </c>
      <c r="M245" s="114" t="s">
        <v>616</v>
      </c>
      <c r="N245" s="115" t="s">
        <v>26</v>
      </c>
      <c r="O245" s="116"/>
      <c r="P245" s="117" t="s">
        <v>2169</v>
      </c>
      <c r="Q245" s="141">
        <v>45033</v>
      </c>
      <c r="R245" s="118">
        <f t="shared" ref="R245" si="207">IF(AND(L245&lt;1,OR(K245&lt;1, K245="A")),Q245+14,Q245+7)</f>
        <v>45047</v>
      </c>
      <c r="S245" s="114" t="s">
        <v>31</v>
      </c>
      <c r="T245" s="353"/>
      <c r="U245" s="118"/>
      <c r="V245" s="241"/>
      <c r="W245" s="114"/>
      <c r="X245" s="109"/>
      <c r="Y245" s="109"/>
      <c r="Z245" s="115"/>
      <c r="AA245" s="110"/>
      <c r="AB245" s="109"/>
      <c r="AC245" s="110"/>
      <c r="AD245" s="110"/>
      <c r="AE245" s="118"/>
      <c r="AF245" s="110"/>
      <c r="AG245" s="110"/>
      <c r="AH245" s="115"/>
      <c r="AI245" s="110"/>
      <c r="AJ245" s="113"/>
      <c r="AK245" s="110"/>
      <c r="AL245" s="121"/>
      <c r="AM245" s="121"/>
      <c r="AN245" s="109" t="s">
        <v>2355</v>
      </c>
      <c r="AO245" s="121"/>
      <c r="AP245" s="121"/>
      <c r="AQ245" s="206"/>
      <c r="AR245" s="110"/>
      <c r="AS245" s="121"/>
      <c r="AT245" s="121"/>
      <c r="AU245" s="109" t="s">
        <v>1134</v>
      </c>
      <c r="AV245" s="110">
        <v>45352</v>
      </c>
      <c r="AW245" s="121"/>
      <c r="BJ245" s="22">
        <f t="shared" ca="1" si="175"/>
        <v>0</v>
      </c>
      <c r="BK245" s="22">
        <f t="shared" ca="1" si="2"/>
        <v>0</v>
      </c>
      <c r="BL245" s="22">
        <f t="shared" ca="1" si="3"/>
        <v>0</v>
      </c>
      <c r="BM245" s="22">
        <f t="shared" ca="1" si="4"/>
        <v>0</v>
      </c>
      <c r="BN245" s="22">
        <f t="shared" ca="1" si="5"/>
        <v>0</v>
      </c>
      <c r="BO245" s="22">
        <f t="shared" ca="1" si="6"/>
        <v>0</v>
      </c>
      <c r="BP245" s="22">
        <f t="shared" ca="1" si="7"/>
        <v>0</v>
      </c>
      <c r="BQ245" s="22">
        <f t="shared" ca="1" si="8"/>
        <v>0</v>
      </c>
      <c r="BR245" s="22">
        <f t="shared" ca="1" si="9"/>
        <v>0</v>
      </c>
      <c r="BS245" s="22">
        <f t="shared" ca="1" si="10"/>
        <v>0</v>
      </c>
      <c r="BT245" s="22">
        <f t="shared" ca="1" si="176"/>
        <v>0</v>
      </c>
      <c r="BU245" s="22">
        <f t="shared" ca="1" si="12"/>
        <v>0</v>
      </c>
      <c r="BV245" s="22">
        <f t="shared" ca="1" si="13"/>
        <v>0</v>
      </c>
      <c r="BW245" s="22">
        <f t="shared" ca="1" si="14"/>
        <v>0</v>
      </c>
      <c r="BX245" s="22">
        <f t="shared" ca="1" si="15"/>
        <v>0</v>
      </c>
      <c r="BY245" s="22">
        <f t="shared" si="16"/>
        <v>0</v>
      </c>
      <c r="BZ245" s="22">
        <f t="shared" si="17"/>
        <v>0</v>
      </c>
      <c r="CA245" s="22">
        <f t="shared" si="18"/>
        <v>0</v>
      </c>
    </row>
    <row r="246" spans="1:79" s="22" customFormat="1" ht="39" customHeight="1" x14ac:dyDescent="0.3">
      <c r="A246" s="109">
        <v>16</v>
      </c>
      <c r="B246" s="109" t="s">
        <v>1441</v>
      </c>
      <c r="C246" s="109"/>
      <c r="D246" s="110" t="s">
        <v>446</v>
      </c>
      <c r="E246" s="110">
        <v>45708</v>
      </c>
      <c r="F246" s="189" t="s">
        <v>429</v>
      </c>
      <c r="G246" s="169" t="s">
        <v>1095</v>
      </c>
      <c r="H246" s="135" t="s">
        <v>1037</v>
      </c>
      <c r="I246" s="135" t="s">
        <v>1060</v>
      </c>
      <c r="J246" s="135"/>
      <c r="K246" s="113" t="s">
        <v>443</v>
      </c>
      <c r="L246" s="109">
        <v>0</v>
      </c>
      <c r="M246" s="114" t="s">
        <v>616</v>
      </c>
      <c r="N246" s="115" t="s">
        <v>26</v>
      </c>
      <c r="O246" s="116"/>
      <c r="P246" s="117" t="s">
        <v>2298</v>
      </c>
      <c r="Q246" s="141">
        <v>45064</v>
      </c>
      <c r="R246" s="118">
        <f t="shared" si="205"/>
        <v>45071</v>
      </c>
      <c r="S246" s="114" t="s">
        <v>31</v>
      </c>
      <c r="T246" s="353"/>
      <c r="U246" s="118"/>
      <c r="V246" s="241"/>
      <c r="W246" s="114"/>
      <c r="X246" s="109"/>
      <c r="Y246" s="109"/>
      <c r="Z246" s="115"/>
      <c r="AA246" s="110"/>
      <c r="AB246" s="109"/>
      <c r="AC246" s="110"/>
      <c r="AD246" s="110"/>
      <c r="AE246" s="118"/>
      <c r="AF246" s="110"/>
      <c r="AG246" s="110"/>
      <c r="AH246" s="115"/>
      <c r="AI246" s="110"/>
      <c r="AJ246" s="113"/>
      <c r="AK246" s="110"/>
      <c r="AL246" s="121"/>
      <c r="AM246" s="121"/>
      <c r="AN246" s="109" t="s">
        <v>2355</v>
      </c>
      <c r="AO246" s="121"/>
      <c r="AP246" s="121"/>
      <c r="AQ246" s="206"/>
      <c r="AR246" s="110"/>
      <c r="AS246" s="121"/>
      <c r="AT246" s="121"/>
      <c r="AU246" s="109" t="s">
        <v>1134</v>
      </c>
      <c r="AV246" s="110">
        <v>45352</v>
      </c>
      <c r="AW246" s="121"/>
      <c r="BJ246" s="22">
        <f t="shared" ca="1" si="175"/>
        <v>0</v>
      </c>
      <c r="BK246" s="22">
        <f t="shared" ca="1" si="2"/>
        <v>0</v>
      </c>
      <c r="BL246" s="22">
        <f t="shared" ca="1" si="3"/>
        <v>0</v>
      </c>
      <c r="BM246" s="22">
        <f t="shared" ca="1" si="4"/>
        <v>0</v>
      </c>
      <c r="BN246" s="22">
        <f t="shared" ca="1" si="5"/>
        <v>0</v>
      </c>
      <c r="BO246" s="22">
        <f t="shared" ca="1" si="6"/>
        <v>0</v>
      </c>
      <c r="BP246" s="22">
        <f t="shared" ca="1" si="7"/>
        <v>0</v>
      </c>
      <c r="BQ246" s="22">
        <f t="shared" ca="1" si="8"/>
        <v>0</v>
      </c>
      <c r="BR246" s="22">
        <f t="shared" ca="1" si="9"/>
        <v>0</v>
      </c>
      <c r="BS246" s="22">
        <f t="shared" ca="1" si="10"/>
        <v>0</v>
      </c>
      <c r="BT246" s="22">
        <f t="shared" ca="1" si="176"/>
        <v>0</v>
      </c>
      <c r="BU246" s="22">
        <f t="shared" ca="1" si="12"/>
        <v>0</v>
      </c>
      <c r="BV246" s="22">
        <f t="shared" ca="1" si="13"/>
        <v>0</v>
      </c>
      <c r="BW246" s="22">
        <f t="shared" ca="1" si="14"/>
        <v>0</v>
      </c>
      <c r="BX246" s="22">
        <f t="shared" ca="1" si="15"/>
        <v>0</v>
      </c>
      <c r="BY246" s="22">
        <f t="shared" si="16"/>
        <v>0</v>
      </c>
      <c r="BZ246" s="22">
        <f t="shared" si="17"/>
        <v>0</v>
      </c>
      <c r="CA246" s="22">
        <f t="shared" si="18"/>
        <v>0</v>
      </c>
    </row>
    <row r="247" spans="1:79" s="22" customFormat="1" ht="39" customHeight="1" x14ac:dyDescent="0.3">
      <c r="A247" s="109">
        <v>16</v>
      </c>
      <c r="B247" s="109" t="s">
        <v>1441</v>
      </c>
      <c r="C247" s="109"/>
      <c r="D247" s="110" t="s">
        <v>446</v>
      </c>
      <c r="E247" s="110">
        <v>45708</v>
      </c>
      <c r="F247" s="189" t="s">
        <v>429</v>
      </c>
      <c r="G247" s="169" t="s">
        <v>1095</v>
      </c>
      <c r="H247" s="135" t="s">
        <v>1037</v>
      </c>
      <c r="I247" s="135" t="s">
        <v>1060</v>
      </c>
      <c r="J247" s="135"/>
      <c r="K247" s="113" t="s">
        <v>572</v>
      </c>
      <c r="L247" s="109">
        <v>0</v>
      </c>
      <c r="M247" s="114" t="s">
        <v>616</v>
      </c>
      <c r="N247" s="115" t="s">
        <v>26</v>
      </c>
      <c r="O247" s="116"/>
      <c r="P247" s="117" t="s">
        <v>3051</v>
      </c>
      <c r="Q247" s="141">
        <v>45083</v>
      </c>
      <c r="R247" s="118">
        <f t="shared" ref="R247" si="208">IF(AND(L247&lt;1,OR(K247&lt;1, K247="A")),Q247+14,Q247+7)</f>
        <v>45090</v>
      </c>
      <c r="S247" s="114" t="s">
        <v>31</v>
      </c>
      <c r="T247" s="353"/>
      <c r="U247" s="118"/>
      <c r="V247" s="241"/>
      <c r="W247" s="114"/>
      <c r="X247" s="109"/>
      <c r="Y247" s="109"/>
      <c r="Z247" s="115"/>
      <c r="AA247" s="110"/>
      <c r="AB247" s="109"/>
      <c r="AC247" s="110"/>
      <c r="AD247" s="110"/>
      <c r="AE247" s="118"/>
      <c r="AF247" s="110"/>
      <c r="AG247" s="110"/>
      <c r="AH247" s="115"/>
      <c r="AI247" s="110"/>
      <c r="AJ247" s="113"/>
      <c r="AK247" s="110"/>
      <c r="AL247" s="121"/>
      <c r="AM247" s="121"/>
      <c r="AN247" s="109" t="s">
        <v>2355</v>
      </c>
      <c r="AO247" s="121"/>
      <c r="AP247" s="121"/>
      <c r="AQ247" s="206"/>
      <c r="AR247" s="110"/>
      <c r="AS247" s="121"/>
      <c r="AT247" s="121"/>
      <c r="AU247" s="109" t="s">
        <v>1134</v>
      </c>
      <c r="AV247" s="110">
        <v>45352</v>
      </c>
      <c r="AW247" s="121"/>
      <c r="BJ247" s="22">
        <f t="shared" ca="1" si="175"/>
        <v>0</v>
      </c>
      <c r="BK247" s="22">
        <f t="shared" ca="1" si="2"/>
        <v>0</v>
      </c>
      <c r="BL247" s="22">
        <f t="shared" ca="1" si="3"/>
        <v>0</v>
      </c>
      <c r="BM247" s="22">
        <f t="shared" ca="1" si="4"/>
        <v>0</v>
      </c>
      <c r="BN247" s="22">
        <f t="shared" ca="1" si="5"/>
        <v>0</v>
      </c>
      <c r="BO247" s="22">
        <f t="shared" ca="1" si="6"/>
        <v>0</v>
      </c>
      <c r="BP247" s="22">
        <f t="shared" ca="1" si="7"/>
        <v>0</v>
      </c>
      <c r="BQ247" s="22">
        <f t="shared" ca="1" si="8"/>
        <v>0</v>
      </c>
      <c r="BR247" s="22">
        <f t="shared" ca="1" si="9"/>
        <v>0</v>
      </c>
      <c r="BS247" s="22">
        <f t="shared" ca="1" si="10"/>
        <v>0</v>
      </c>
      <c r="BT247" s="22">
        <f t="shared" ca="1" si="176"/>
        <v>0</v>
      </c>
      <c r="BU247" s="22">
        <f t="shared" ca="1" si="12"/>
        <v>0</v>
      </c>
      <c r="BV247" s="22">
        <f t="shared" ca="1" si="13"/>
        <v>0</v>
      </c>
      <c r="BW247" s="22">
        <f t="shared" ca="1" si="14"/>
        <v>0</v>
      </c>
      <c r="BX247" s="22">
        <f t="shared" ca="1" si="15"/>
        <v>0</v>
      </c>
      <c r="BY247" s="22">
        <f t="shared" si="16"/>
        <v>0</v>
      </c>
      <c r="BZ247" s="22">
        <f t="shared" si="17"/>
        <v>0</v>
      </c>
      <c r="CA247" s="22">
        <f t="shared" si="18"/>
        <v>0</v>
      </c>
    </row>
    <row r="248" spans="1:79" s="22" customFormat="1" ht="39" customHeight="1" x14ac:dyDescent="0.3">
      <c r="A248" s="109">
        <v>16</v>
      </c>
      <c r="B248" s="109" t="s">
        <v>1441</v>
      </c>
      <c r="C248" s="109"/>
      <c r="D248" s="110" t="s">
        <v>446</v>
      </c>
      <c r="E248" s="110">
        <v>45708</v>
      </c>
      <c r="F248" s="189" t="s">
        <v>429</v>
      </c>
      <c r="G248" s="169" t="s">
        <v>1095</v>
      </c>
      <c r="H248" s="135" t="s">
        <v>1037</v>
      </c>
      <c r="I248" s="135" t="s">
        <v>1060</v>
      </c>
      <c r="J248" s="135"/>
      <c r="K248" s="113" t="s">
        <v>996</v>
      </c>
      <c r="L248" s="109">
        <v>0</v>
      </c>
      <c r="M248" s="114" t="s">
        <v>616</v>
      </c>
      <c r="N248" s="115" t="s">
        <v>26</v>
      </c>
      <c r="O248" s="116"/>
      <c r="P248" s="117" t="s">
        <v>627</v>
      </c>
      <c r="Q248" s="141">
        <v>45149</v>
      </c>
      <c r="R248" s="118">
        <f t="shared" si="205"/>
        <v>45156</v>
      </c>
      <c r="S248" s="114" t="s">
        <v>31</v>
      </c>
      <c r="T248" s="353"/>
      <c r="U248" s="118"/>
      <c r="V248" s="241"/>
      <c r="W248" s="114"/>
      <c r="X248" s="109"/>
      <c r="Y248" s="109"/>
      <c r="Z248" s="115"/>
      <c r="AA248" s="110"/>
      <c r="AB248" s="109"/>
      <c r="AC248" s="110"/>
      <c r="AD248" s="110"/>
      <c r="AE248" s="118"/>
      <c r="AF248" s="110"/>
      <c r="AG248" s="110"/>
      <c r="AH248" s="115"/>
      <c r="AI248" s="110"/>
      <c r="AJ248" s="113"/>
      <c r="AK248" s="110"/>
      <c r="AL248" s="121"/>
      <c r="AM248" s="121"/>
      <c r="AN248" s="109" t="s">
        <v>2355</v>
      </c>
      <c r="AO248" s="121"/>
      <c r="AP248" s="121"/>
      <c r="AQ248" s="206"/>
      <c r="AR248" s="110"/>
      <c r="AS248" s="121"/>
      <c r="AT248" s="121"/>
      <c r="AU248" s="109" t="s">
        <v>1134</v>
      </c>
      <c r="AV248" s="110">
        <v>45352</v>
      </c>
      <c r="AW248" s="121"/>
      <c r="BJ248" s="22">
        <f t="shared" ca="1" si="175"/>
        <v>0</v>
      </c>
      <c r="BK248" s="22">
        <f t="shared" ca="1" si="2"/>
        <v>0</v>
      </c>
      <c r="BL248" s="22">
        <f t="shared" ca="1" si="3"/>
        <v>0</v>
      </c>
      <c r="BM248" s="22">
        <f t="shared" ca="1" si="4"/>
        <v>0</v>
      </c>
      <c r="BN248" s="22">
        <f t="shared" ca="1" si="5"/>
        <v>0</v>
      </c>
      <c r="BO248" s="22">
        <f t="shared" ca="1" si="6"/>
        <v>0</v>
      </c>
      <c r="BP248" s="22">
        <f t="shared" ca="1" si="7"/>
        <v>0</v>
      </c>
      <c r="BQ248" s="22">
        <f t="shared" ca="1" si="8"/>
        <v>0</v>
      </c>
      <c r="BR248" s="22">
        <f t="shared" ca="1" si="9"/>
        <v>0</v>
      </c>
      <c r="BS248" s="22">
        <f t="shared" ca="1" si="10"/>
        <v>0</v>
      </c>
      <c r="BT248" s="22">
        <f t="shared" ca="1" si="176"/>
        <v>0</v>
      </c>
      <c r="BU248" s="22">
        <f t="shared" ca="1" si="12"/>
        <v>0</v>
      </c>
      <c r="BV248" s="22">
        <f t="shared" ca="1" si="13"/>
        <v>0</v>
      </c>
      <c r="BW248" s="22">
        <f t="shared" ca="1" si="14"/>
        <v>0</v>
      </c>
      <c r="BX248" s="22">
        <f t="shared" ca="1" si="15"/>
        <v>0</v>
      </c>
      <c r="BY248" s="22">
        <f t="shared" si="16"/>
        <v>0</v>
      </c>
      <c r="BZ248" s="22">
        <f t="shared" si="17"/>
        <v>0</v>
      </c>
      <c r="CA248" s="22">
        <f t="shared" si="18"/>
        <v>0</v>
      </c>
    </row>
    <row r="249" spans="1:79" s="22" customFormat="1" ht="39" customHeight="1" x14ac:dyDescent="0.3">
      <c r="A249" s="109">
        <v>16</v>
      </c>
      <c r="B249" s="109" t="s">
        <v>1441</v>
      </c>
      <c r="C249" s="109"/>
      <c r="D249" s="110" t="s">
        <v>446</v>
      </c>
      <c r="E249" s="110">
        <v>45708</v>
      </c>
      <c r="F249" s="189" t="s">
        <v>429</v>
      </c>
      <c r="G249" s="169" t="s">
        <v>1095</v>
      </c>
      <c r="H249" s="135" t="s">
        <v>1037</v>
      </c>
      <c r="I249" s="135" t="s">
        <v>1060</v>
      </c>
      <c r="J249" s="135"/>
      <c r="K249" s="113" t="s">
        <v>1010</v>
      </c>
      <c r="L249" s="109">
        <v>0</v>
      </c>
      <c r="M249" s="114" t="s">
        <v>616</v>
      </c>
      <c r="N249" s="115" t="s">
        <v>26</v>
      </c>
      <c r="O249" s="116"/>
      <c r="P249" s="117" t="s">
        <v>607</v>
      </c>
      <c r="Q249" s="141">
        <v>45161</v>
      </c>
      <c r="R249" s="118">
        <f t="shared" ref="R249:R251" si="209">IF(AND(L249&lt;1,OR(K249&lt;1, K249="A")),Q249+14,Q249+7)</f>
        <v>45168</v>
      </c>
      <c r="S249" s="114" t="s">
        <v>31</v>
      </c>
      <c r="T249" s="353"/>
      <c r="U249" s="118"/>
      <c r="V249" s="241"/>
      <c r="W249" s="114"/>
      <c r="X249" s="109"/>
      <c r="Y249" s="109"/>
      <c r="Z249" s="115"/>
      <c r="AA249" s="110"/>
      <c r="AB249" s="109"/>
      <c r="AC249" s="110"/>
      <c r="AD249" s="110"/>
      <c r="AE249" s="118"/>
      <c r="AF249" s="110"/>
      <c r="AG249" s="110"/>
      <c r="AH249" s="115"/>
      <c r="AI249" s="110"/>
      <c r="AJ249" s="113"/>
      <c r="AK249" s="110"/>
      <c r="AL249" s="121"/>
      <c r="AM249" s="121"/>
      <c r="AN249" s="109" t="s">
        <v>2355</v>
      </c>
      <c r="AO249" s="121"/>
      <c r="AP249" s="121"/>
      <c r="AQ249" s="206"/>
      <c r="AR249" s="110"/>
      <c r="AS249" s="121"/>
      <c r="AT249" s="121"/>
      <c r="AU249" s="109" t="s">
        <v>1134</v>
      </c>
      <c r="AV249" s="110">
        <v>45352</v>
      </c>
      <c r="AW249" s="121"/>
      <c r="BJ249" s="22">
        <f t="shared" ca="1" si="175"/>
        <v>0</v>
      </c>
      <c r="BK249" s="22">
        <f t="shared" ca="1" si="2"/>
        <v>0</v>
      </c>
      <c r="BL249" s="22">
        <f t="shared" ca="1" si="3"/>
        <v>0</v>
      </c>
      <c r="BM249" s="22">
        <f t="shared" ca="1" si="4"/>
        <v>0</v>
      </c>
      <c r="BN249" s="22">
        <f t="shared" ca="1" si="5"/>
        <v>0</v>
      </c>
      <c r="BO249" s="22">
        <f t="shared" ca="1" si="6"/>
        <v>0</v>
      </c>
      <c r="BP249" s="22">
        <f t="shared" ca="1" si="7"/>
        <v>0</v>
      </c>
      <c r="BQ249" s="22">
        <f t="shared" ca="1" si="8"/>
        <v>0</v>
      </c>
      <c r="BR249" s="22">
        <f t="shared" ca="1" si="9"/>
        <v>0</v>
      </c>
      <c r="BS249" s="22">
        <f t="shared" ca="1" si="10"/>
        <v>0</v>
      </c>
      <c r="BT249" s="22">
        <f t="shared" ca="1" si="176"/>
        <v>0</v>
      </c>
      <c r="BU249" s="22">
        <f t="shared" ca="1" si="12"/>
        <v>0</v>
      </c>
      <c r="BV249" s="22">
        <f t="shared" ca="1" si="13"/>
        <v>0</v>
      </c>
      <c r="BW249" s="22">
        <f t="shared" ca="1" si="14"/>
        <v>0</v>
      </c>
      <c r="BX249" s="22">
        <f t="shared" ca="1" si="15"/>
        <v>0</v>
      </c>
      <c r="BY249" s="22">
        <f t="shared" si="16"/>
        <v>0</v>
      </c>
      <c r="BZ249" s="22">
        <f t="shared" si="17"/>
        <v>0</v>
      </c>
      <c r="CA249" s="22">
        <f t="shared" si="18"/>
        <v>0</v>
      </c>
    </row>
    <row r="250" spans="1:79" ht="39" customHeight="1" x14ac:dyDescent="0.3">
      <c r="A250" s="4">
        <v>16</v>
      </c>
      <c r="B250" s="4" t="s">
        <v>1441</v>
      </c>
      <c r="C250" s="4"/>
      <c r="D250" s="139" t="s">
        <v>445</v>
      </c>
      <c r="E250" s="13">
        <v>45708</v>
      </c>
      <c r="F250" s="122" t="s">
        <v>429</v>
      </c>
      <c r="G250" s="16" t="s">
        <v>1095</v>
      </c>
      <c r="H250" s="130" t="s">
        <v>1037</v>
      </c>
      <c r="I250" s="130" t="s">
        <v>1060</v>
      </c>
      <c r="J250" s="130"/>
      <c r="K250" s="7">
        <v>0</v>
      </c>
      <c r="L250" s="4">
        <v>0</v>
      </c>
      <c r="M250" s="3" t="s">
        <v>616</v>
      </c>
      <c r="N250" s="45" t="s">
        <v>1055</v>
      </c>
      <c r="O250" s="76"/>
      <c r="P250" s="78" t="s">
        <v>1680</v>
      </c>
      <c r="Q250" s="142">
        <v>45226</v>
      </c>
      <c r="R250" s="9">
        <f t="shared" si="209"/>
        <v>45240</v>
      </c>
      <c r="S250" s="3" t="s">
        <v>30</v>
      </c>
      <c r="T250" s="354" t="s">
        <v>1538</v>
      </c>
      <c r="U250" s="259">
        <v>45240</v>
      </c>
      <c r="V250" s="208" t="s">
        <v>2405</v>
      </c>
      <c r="W250" s="3" t="s">
        <v>1467</v>
      </c>
      <c r="X250" s="5">
        <v>0</v>
      </c>
      <c r="Y250" s="332">
        <v>1</v>
      </c>
      <c r="Z250" s="45" t="s">
        <v>1055</v>
      </c>
      <c r="AA250" s="13">
        <v>45350</v>
      </c>
      <c r="AB250" s="5"/>
      <c r="AC250" s="21"/>
      <c r="AD250" s="21">
        <v>45273</v>
      </c>
      <c r="AE250" s="9">
        <f t="shared" ref="AE250:AE252" si="210">IF(AND(Y250&lt;1,OR(X250&lt;1, X250="A")),AD250+14,AD250+7)</f>
        <v>45280</v>
      </c>
      <c r="AF250" s="13" t="s">
        <v>445</v>
      </c>
      <c r="AG250" s="27"/>
      <c r="AH250" s="34"/>
      <c r="AI250" s="27"/>
      <c r="AJ250" s="41"/>
      <c r="AK250" s="21"/>
      <c r="AL250" s="6"/>
      <c r="AM250" s="6"/>
      <c r="AN250" s="87" t="s">
        <v>3751</v>
      </c>
      <c r="AO250" s="5" t="s">
        <v>3752</v>
      </c>
      <c r="AP250" s="21">
        <v>45677</v>
      </c>
      <c r="AQ250" s="336" t="s">
        <v>3684</v>
      </c>
      <c r="AR250" s="21">
        <v>45679</v>
      </c>
      <c r="AS250" s="6"/>
      <c r="AT250" s="6"/>
      <c r="AU250" s="4" t="s">
        <v>1134</v>
      </c>
      <c r="AV250" s="13">
        <v>45352</v>
      </c>
      <c r="AW250" s="207" t="s">
        <v>3515</v>
      </c>
      <c r="BJ250" s="22">
        <f t="shared" ca="1" si="175"/>
        <v>1</v>
      </c>
      <c r="BK250" s="22">
        <f t="shared" ca="1" si="2"/>
        <v>1</v>
      </c>
      <c r="BL250" s="22">
        <f t="shared" ca="1" si="3"/>
        <v>0</v>
      </c>
      <c r="BM250" s="22">
        <f t="shared" ca="1" si="4"/>
        <v>0</v>
      </c>
      <c r="BN250" s="22">
        <f t="shared" ca="1" si="5"/>
        <v>0</v>
      </c>
      <c r="BO250" s="22">
        <f t="shared" ca="1" si="6"/>
        <v>0</v>
      </c>
      <c r="BP250" s="22">
        <f t="shared" ca="1" si="7"/>
        <v>0</v>
      </c>
      <c r="BQ250" s="22">
        <f t="shared" ca="1" si="8"/>
        <v>0</v>
      </c>
      <c r="BR250" s="22">
        <f t="shared" ca="1" si="9"/>
        <v>1</v>
      </c>
      <c r="BS250" s="22">
        <f t="shared" ca="1" si="10"/>
        <v>1</v>
      </c>
      <c r="BT250" s="22">
        <f t="shared" ca="1" si="176"/>
        <v>1</v>
      </c>
      <c r="BU250" s="22">
        <f t="shared" ca="1" si="12"/>
        <v>0</v>
      </c>
      <c r="BV250" s="22">
        <f t="shared" ca="1" si="13"/>
        <v>0</v>
      </c>
      <c r="BW250" s="22">
        <f t="shared" ca="1" si="14"/>
        <v>0</v>
      </c>
      <c r="BX250" s="22">
        <f t="shared" ca="1" si="15"/>
        <v>1</v>
      </c>
      <c r="BY250" s="71">
        <f t="shared" si="16"/>
        <v>1</v>
      </c>
      <c r="BZ250" s="71">
        <f t="shared" si="17"/>
        <v>1</v>
      </c>
      <c r="CA250" s="72">
        <f t="shared" si="18"/>
        <v>1</v>
      </c>
    </row>
    <row r="251" spans="1:79" s="22" customFormat="1" ht="39" customHeight="1" x14ac:dyDescent="0.3">
      <c r="A251" s="109">
        <v>9</v>
      </c>
      <c r="B251" s="109" t="s">
        <v>1441</v>
      </c>
      <c r="C251" s="109"/>
      <c r="D251" s="110" t="s">
        <v>446</v>
      </c>
      <c r="E251" s="110">
        <v>45618</v>
      </c>
      <c r="F251" s="189" t="s">
        <v>3299</v>
      </c>
      <c r="G251" s="169" t="s">
        <v>1095</v>
      </c>
      <c r="H251" s="135" t="s">
        <v>1084</v>
      </c>
      <c r="I251" s="135"/>
      <c r="J251" s="135"/>
      <c r="K251" s="113" t="s">
        <v>778</v>
      </c>
      <c r="L251" s="109">
        <v>0</v>
      </c>
      <c r="M251" s="114" t="s">
        <v>3301</v>
      </c>
      <c r="N251" s="115" t="s">
        <v>26</v>
      </c>
      <c r="O251" s="116">
        <v>45595</v>
      </c>
      <c r="P251" s="117" t="s">
        <v>3300</v>
      </c>
      <c r="Q251" s="141">
        <v>45590</v>
      </c>
      <c r="R251" s="118">
        <f t="shared" si="209"/>
        <v>45604</v>
      </c>
      <c r="S251" s="114" t="s">
        <v>31</v>
      </c>
      <c r="T251" s="353"/>
      <c r="U251" s="118"/>
      <c r="V251" s="120"/>
      <c r="W251" s="114"/>
      <c r="X251" s="109"/>
      <c r="Y251" s="109"/>
      <c r="Z251" s="115"/>
      <c r="AA251" s="110"/>
      <c r="AB251" s="109"/>
      <c r="AC251" s="110"/>
      <c r="AD251" s="110"/>
      <c r="AE251" s="118"/>
      <c r="AF251" s="110"/>
      <c r="AG251" s="110"/>
      <c r="AH251" s="115"/>
      <c r="AI251" s="110"/>
      <c r="AJ251" s="113"/>
      <c r="AK251" s="110"/>
      <c r="AL251" s="121"/>
      <c r="AM251" s="121"/>
      <c r="AN251" s="109" t="s">
        <v>2355</v>
      </c>
      <c r="AO251" s="121"/>
      <c r="AP251" s="121"/>
      <c r="AQ251" s="206"/>
      <c r="AR251" s="110"/>
      <c r="AS251" s="121"/>
      <c r="AT251" s="121"/>
      <c r="AU251" s="109" t="s">
        <v>1134</v>
      </c>
      <c r="AV251" s="110">
        <v>45352</v>
      </c>
      <c r="AW251" s="121"/>
      <c r="BJ251" s="22">
        <f t="shared" ca="1" si="175"/>
        <v>0</v>
      </c>
      <c r="BK251" s="22">
        <f t="shared" ca="1" si="2"/>
        <v>0</v>
      </c>
      <c r="BL251" s="22">
        <f t="shared" ca="1" si="3"/>
        <v>0</v>
      </c>
      <c r="BM251" s="22">
        <f t="shared" ca="1" si="4"/>
        <v>0</v>
      </c>
      <c r="BN251" s="22">
        <f t="shared" ca="1" si="5"/>
        <v>0</v>
      </c>
      <c r="BO251" s="22">
        <f t="shared" ca="1" si="6"/>
        <v>0</v>
      </c>
      <c r="BP251" s="22">
        <f t="shared" ca="1" si="7"/>
        <v>0</v>
      </c>
      <c r="BQ251" s="22">
        <f t="shared" ca="1" si="8"/>
        <v>0</v>
      </c>
      <c r="BR251" s="22">
        <f t="shared" ca="1" si="9"/>
        <v>0</v>
      </c>
      <c r="BS251" s="22">
        <f t="shared" ca="1" si="10"/>
        <v>0</v>
      </c>
      <c r="BT251" s="22">
        <f t="shared" ca="1" si="176"/>
        <v>0</v>
      </c>
      <c r="BU251" s="22">
        <f t="shared" ca="1" si="12"/>
        <v>0</v>
      </c>
      <c r="BV251" s="22">
        <f t="shared" ca="1" si="13"/>
        <v>0</v>
      </c>
      <c r="BW251" s="22">
        <f t="shared" ca="1" si="14"/>
        <v>0</v>
      </c>
      <c r="BX251" s="22">
        <f t="shared" ca="1" si="15"/>
        <v>0</v>
      </c>
      <c r="BY251" s="22">
        <f t="shared" si="16"/>
        <v>0</v>
      </c>
      <c r="BZ251" s="22">
        <f t="shared" si="17"/>
        <v>0</v>
      </c>
      <c r="CA251" s="22">
        <f t="shared" si="18"/>
        <v>0</v>
      </c>
    </row>
    <row r="252" spans="1:79" ht="39" customHeight="1" thickBot="1" x14ac:dyDescent="0.35">
      <c r="A252" s="4">
        <v>9</v>
      </c>
      <c r="B252" s="4" t="s">
        <v>1441</v>
      </c>
      <c r="C252" s="4"/>
      <c r="D252" s="140" t="s">
        <v>446</v>
      </c>
      <c r="E252" s="13">
        <v>45618</v>
      </c>
      <c r="F252" s="122" t="s">
        <v>3299</v>
      </c>
      <c r="G252" s="16" t="s">
        <v>1095</v>
      </c>
      <c r="H252" s="130" t="s">
        <v>1084</v>
      </c>
      <c r="I252" s="130"/>
      <c r="J252" s="130"/>
      <c r="K252" s="7" t="s">
        <v>443</v>
      </c>
      <c r="L252" s="4">
        <v>0</v>
      </c>
      <c r="M252" s="3" t="s">
        <v>3301</v>
      </c>
      <c r="N252" s="188" t="s">
        <v>27</v>
      </c>
      <c r="O252" s="76">
        <v>45632</v>
      </c>
      <c r="P252" s="78" t="s">
        <v>3524</v>
      </c>
      <c r="Q252" s="142">
        <v>45625</v>
      </c>
      <c r="R252" s="9">
        <f t="shared" si="205"/>
        <v>45632</v>
      </c>
      <c r="S252" s="3" t="s">
        <v>31</v>
      </c>
      <c r="T252" s="355"/>
      <c r="U252" s="9"/>
      <c r="V252" s="208" t="s">
        <v>3714</v>
      </c>
      <c r="W252" s="3" t="s">
        <v>3302</v>
      </c>
      <c r="X252" s="5" t="s">
        <v>778</v>
      </c>
      <c r="Y252" s="332">
        <v>0</v>
      </c>
      <c r="Z252" s="46" t="s">
        <v>24</v>
      </c>
      <c r="AA252" s="13"/>
      <c r="AB252" s="78" t="s">
        <v>3713</v>
      </c>
      <c r="AC252" s="21">
        <v>45707</v>
      </c>
      <c r="AD252" s="21">
        <v>45707</v>
      </c>
      <c r="AE252" s="9">
        <f t="shared" si="210"/>
        <v>45721</v>
      </c>
      <c r="AF252" s="13" t="s">
        <v>446</v>
      </c>
      <c r="AG252" s="27"/>
      <c r="AH252" s="34"/>
      <c r="AI252" s="27"/>
      <c r="AJ252" s="41"/>
      <c r="AK252" s="21"/>
      <c r="AL252" s="6"/>
      <c r="AM252" s="6"/>
      <c r="AN252" s="5" t="s">
        <v>2355</v>
      </c>
      <c r="AO252" s="6"/>
      <c r="AP252" s="6"/>
      <c r="AQ252" s="207"/>
      <c r="AR252" s="21"/>
      <c r="AS252" s="6"/>
      <c r="AT252" s="6"/>
      <c r="AU252" s="4" t="s">
        <v>1134</v>
      </c>
      <c r="AV252" s="13">
        <v>45352</v>
      </c>
      <c r="AW252" s="6"/>
      <c r="BJ252" s="22">
        <f t="shared" ca="1" si="175"/>
        <v>1</v>
      </c>
      <c r="BK252" s="22">
        <f t="shared" ca="1" si="2"/>
        <v>1</v>
      </c>
      <c r="BL252" s="22">
        <f t="shared" ca="1" si="3"/>
        <v>0</v>
      </c>
      <c r="BM252" s="22">
        <f t="shared" ca="1" si="4"/>
        <v>0</v>
      </c>
      <c r="BN252" s="22">
        <f t="shared" ca="1" si="5"/>
        <v>0</v>
      </c>
      <c r="BO252" s="22">
        <f t="shared" ca="1" si="6"/>
        <v>1</v>
      </c>
      <c r="BP252" s="22">
        <f t="shared" ca="1" si="7"/>
        <v>0</v>
      </c>
      <c r="BQ252" s="22">
        <f t="shared" ca="1" si="8"/>
        <v>1</v>
      </c>
      <c r="BR252" s="22">
        <f t="shared" ca="1" si="9"/>
        <v>0</v>
      </c>
      <c r="BS252" s="22">
        <f t="shared" ca="1" si="10"/>
        <v>0</v>
      </c>
      <c r="BT252" s="22">
        <f t="shared" ca="1" si="176"/>
        <v>1</v>
      </c>
      <c r="BU252" s="22">
        <f t="shared" ca="1" si="12"/>
        <v>0</v>
      </c>
      <c r="BV252" s="22">
        <f t="shared" ca="1" si="13"/>
        <v>1</v>
      </c>
      <c r="BW252" s="22">
        <f t="shared" ca="1" si="14"/>
        <v>0</v>
      </c>
      <c r="BX252" s="22">
        <f t="shared" ca="1" si="15"/>
        <v>0</v>
      </c>
      <c r="BY252" s="71">
        <f t="shared" si="16"/>
        <v>1</v>
      </c>
      <c r="BZ252" s="71">
        <f t="shared" si="17"/>
        <v>1</v>
      </c>
      <c r="CA252" s="72">
        <f t="shared" si="18"/>
        <v>1</v>
      </c>
    </row>
    <row r="253" spans="1:79" s="38" customFormat="1" ht="21" customHeight="1" x14ac:dyDescent="0.4">
      <c r="A253" s="44" t="s">
        <v>2460</v>
      </c>
      <c r="B253" s="44"/>
      <c r="C253" s="44"/>
      <c r="D253" s="44"/>
      <c r="E253" s="44"/>
      <c r="F253" s="44"/>
      <c r="G253" s="44"/>
      <c r="H253" s="134"/>
      <c r="I253" s="134"/>
      <c r="J253" s="134"/>
      <c r="K253" s="44"/>
      <c r="L253" s="44"/>
      <c r="M253" s="44"/>
      <c r="N253" s="44"/>
      <c r="O253" s="44"/>
      <c r="P253" s="127"/>
      <c r="Q253" s="44"/>
      <c r="R253" s="148"/>
      <c r="S253" s="44"/>
      <c r="T253" s="44"/>
      <c r="U253" s="44"/>
      <c r="V253" s="44"/>
      <c r="W253" s="44"/>
      <c r="X253" s="44"/>
      <c r="Y253" s="44"/>
      <c r="Z253" s="44"/>
      <c r="AA253" s="44"/>
      <c r="AB253" s="44"/>
      <c r="AC253" s="44"/>
      <c r="AD253" s="44"/>
      <c r="AE253" s="44"/>
      <c r="AF253" s="44"/>
      <c r="AG253" s="44"/>
      <c r="AH253" s="44"/>
      <c r="AI253" s="44"/>
      <c r="AJ253" s="44"/>
      <c r="AK253" s="44"/>
      <c r="AL253" s="44"/>
      <c r="AM253" s="44"/>
      <c r="AN253" s="44"/>
      <c r="AO253" s="44"/>
      <c r="AP253" s="44"/>
      <c r="AQ253" s="44"/>
      <c r="AR253" s="44"/>
      <c r="AS253" s="44"/>
      <c r="AT253" s="44"/>
      <c r="AU253" s="44"/>
      <c r="AV253" s="44"/>
      <c r="AW253" s="44"/>
      <c r="BJ253" s="22">
        <f t="shared" ca="1" si="175"/>
        <v>0</v>
      </c>
      <c r="BK253" s="22">
        <f t="shared" ca="1" si="2"/>
        <v>0</v>
      </c>
      <c r="BL253" s="22">
        <f t="shared" ca="1" si="3"/>
        <v>0</v>
      </c>
      <c r="BM253" s="22">
        <f t="shared" ca="1" si="4"/>
        <v>0</v>
      </c>
      <c r="BN253" s="22">
        <f t="shared" ca="1" si="5"/>
        <v>0</v>
      </c>
      <c r="BO253" s="22">
        <f t="shared" ca="1" si="6"/>
        <v>0</v>
      </c>
      <c r="BP253" s="22">
        <f t="shared" ca="1" si="7"/>
        <v>0</v>
      </c>
      <c r="BQ253" s="22">
        <f t="shared" ca="1" si="8"/>
        <v>0</v>
      </c>
      <c r="BR253" s="22">
        <f t="shared" ca="1" si="9"/>
        <v>0</v>
      </c>
      <c r="BS253" s="22">
        <f t="shared" ca="1" si="10"/>
        <v>0</v>
      </c>
      <c r="BT253" s="22">
        <f t="shared" ca="1" si="176"/>
        <v>0</v>
      </c>
      <c r="BU253" s="22">
        <f t="shared" ca="1" si="12"/>
        <v>0</v>
      </c>
      <c r="BV253" s="22">
        <f t="shared" ca="1" si="13"/>
        <v>0</v>
      </c>
      <c r="BW253" s="22">
        <f t="shared" ca="1" si="14"/>
        <v>0</v>
      </c>
      <c r="BX253" s="22">
        <f t="shared" ca="1" si="15"/>
        <v>0</v>
      </c>
      <c r="BY253" s="71">
        <f t="shared" si="16"/>
        <v>0</v>
      </c>
      <c r="BZ253" s="71">
        <f t="shared" si="17"/>
        <v>0</v>
      </c>
      <c r="CA253" s="72">
        <f t="shared" si="18"/>
        <v>0</v>
      </c>
    </row>
    <row r="254" spans="1:79" s="22" customFormat="1" ht="39" customHeight="1" x14ac:dyDescent="0.3">
      <c r="A254" s="109">
        <v>16</v>
      </c>
      <c r="B254" s="109" t="s">
        <v>1441</v>
      </c>
      <c r="C254" s="109"/>
      <c r="D254" s="110" t="s">
        <v>446</v>
      </c>
      <c r="E254" s="110">
        <v>45708</v>
      </c>
      <c r="F254" s="189" t="s">
        <v>430</v>
      </c>
      <c r="G254" s="172" t="s">
        <v>3521</v>
      </c>
      <c r="H254" s="135" t="s">
        <v>1071</v>
      </c>
      <c r="I254" s="135"/>
      <c r="J254" s="135"/>
      <c r="K254" s="113" t="s">
        <v>778</v>
      </c>
      <c r="L254" s="109">
        <v>0</v>
      </c>
      <c r="M254" s="114" t="s">
        <v>618</v>
      </c>
      <c r="N254" s="115" t="s">
        <v>26</v>
      </c>
      <c r="O254" s="116"/>
      <c r="P254" s="117" t="s">
        <v>776</v>
      </c>
      <c r="Q254" s="141">
        <v>45028</v>
      </c>
      <c r="R254" s="118">
        <f t="shared" ref="R254" si="211">IF(AND(L254&lt;1,OR(K254&lt;1, K254="A")),Q254+14,Q254+7)</f>
        <v>45042</v>
      </c>
      <c r="S254" s="114" t="s">
        <v>31</v>
      </c>
      <c r="T254" s="353"/>
      <c r="U254" s="118"/>
      <c r="V254" s="201"/>
      <c r="W254" s="114"/>
      <c r="X254" s="109"/>
      <c r="Y254" s="109"/>
      <c r="Z254" s="115"/>
      <c r="AA254" s="109"/>
      <c r="AB254" s="109"/>
      <c r="AC254" s="110"/>
      <c r="AD254" s="110"/>
      <c r="AE254" s="118"/>
      <c r="AF254" s="110"/>
      <c r="AG254" s="110"/>
      <c r="AH254" s="115"/>
      <c r="AI254" s="110"/>
      <c r="AJ254" s="113"/>
      <c r="AK254" s="110"/>
      <c r="AL254" s="121"/>
      <c r="AM254" s="121"/>
      <c r="AN254" s="123" t="s">
        <v>2834</v>
      </c>
      <c r="AO254" s="121"/>
      <c r="AP254" s="121"/>
      <c r="AQ254" s="206"/>
      <c r="AR254" s="110"/>
      <c r="AS254" s="121"/>
      <c r="AT254" s="121"/>
      <c r="AU254" s="109" t="s">
        <v>1134</v>
      </c>
      <c r="AV254" s="110">
        <v>45352</v>
      </c>
      <c r="AW254" s="121"/>
      <c r="BJ254" s="22">
        <f t="shared" ca="1" si="175"/>
        <v>0</v>
      </c>
      <c r="BK254" s="22">
        <f t="shared" ca="1" si="2"/>
        <v>0</v>
      </c>
      <c r="BL254" s="22">
        <f t="shared" ca="1" si="3"/>
        <v>0</v>
      </c>
      <c r="BM254" s="22">
        <f t="shared" ca="1" si="4"/>
        <v>0</v>
      </c>
      <c r="BN254" s="22">
        <f t="shared" ca="1" si="5"/>
        <v>0</v>
      </c>
      <c r="BO254" s="22">
        <f t="shared" ca="1" si="6"/>
        <v>0</v>
      </c>
      <c r="BP254" s="22">
        <f t="shared" ca="1" si="7"/>
        <v>0</v>
      </c>
      <c r="BQ254" s="22">
        <f t="shared" ca="1" si="8"/>
        <v>0</v>
      </c>
      <c r="BR254" s="22">
        <f t="shared" ca="1" si="9"/>
        <v>0</v>
      </c>
      <c r="BS254" s="22">
        <f t="shared" ca="1" si="10"/>
        <v>0</v>
      </c>
      <c r="BT254" s="22">
        <f t="shared" ca="1" si="176"/>
        <v>0</v>
      </c>
      <c r="BU254" s="22">
        <f t="shared" ca="1" si="12"/>
        <v>0</v>
      </c>
      <c r="BV254" s="22">
        <f t="shared" ca="1" si="13"/>
        <v>0</v>
      </c>
      <c r="BW254" s="22">
        <f t="shared" ca="1" si="14"/>
        <v>0</v>
      </c>
      <c r="BX254" s="22">
        <f t="shared" ca="1" si="15"/>
        <v>0</v>
      </c>
      <c r="BY254" s="22">
        <f t="shared" si="16"/>
        <v>0</v>
      </c>
      <c r="BZ254" s="22">
        <f t="shared" si="17"/>
        <v>0</v>
      </c>
      <c r="CA254" s="22">
        <f t="shared" si="18"/>
        <v>0</v>
      </c>
    </row>
    <row r="255" spans="1:79" s="22" customFormat="1" ht="39" customHeight="1" x14ac:dyDescent="0.3">
      <c r="A255" s="109">
        <v>16</v>
      </c>
      <c r="B255" s="109" t="s">
        <v>1441</v>
      </c>
      <c r="C255" s="109"/>
      <c r="D255" s="110" t="s">
        <v>446</v>
      </c>
      <c r="E255" s="110">
        <v>45708</v>
      </c>
      <c r="F255" s="189" t="s">
        <v>430</v>
      </c>
      <c r="G255" s="172" t="s">
        <v>3521</v>
      </c>
      <c r="H255" s="135" t="s">
        <v>1071</v>
      </c>
      <c r="I255" s="135"/>
      <c r="J255" s="135"/>
      <c r="K255" s="113" t="s">
        <v>443</v>
      </c>
      <c r="L255" s="109">
        <v>0</v>
      </c>
      <c r="M255" s="114" t="s">
        <v>618</v>
      </c>
      <c r="N255" s="115" t="s">
        <v>26</v>
      </c>
      <c r="O255" s="116"/>
      <c r="P255" s="117" t="s">
        <v>2168</v>
      </c>
      <c r="Q255" s="141">
        <v>45057</v>
      </c>
      <c r="R255" s="118">
        <f t="shared" ref="R255" si="212">IF(AND(L255&lt;1,OR(K255&lt;1, K255="A")),Q255+14,Q255+7)</f>
        <v>45064</v>
      </c>
      <c r="S255" s="114" t="s">
        <v>31</v>
      </c>
      <c r="T255" s="353"/>
      <c r="U255" s="118"/>
      <c r="V255" s="201"/>
      <c r="W255" s="114"/>
      <c r="X255" s="109"/>
      <c r="Y255" s="109"/>
      <c r="Z255" s="115"/>
      <c r="AA255" s="109"/>
      <c r="AB255" s="109"/>
      <c r="AC255" s="110"/>
      <c r="AD255" s="110"/>
      <c r="AE255" s="118"/>
      <c r="AF255" s="110"/>
      <c r="AG255" s="110"/>
      <c r="AH255" s="115"/>
      <c r="AI255" s="110"/>
      <c r="AJ255" s="113"/>
      <c r="AK255" s="110"/>
      <c r="AL255" s="121"/>
      <c r="AM255" s="121"/>
      <c r="AN255" s="123" t="s">
        <v>2834</v>
      </c>
      <c r="AO255" s="121"/>
      <c r="AP255" s="121"/>
      <c r="AQ255" s="206"/>
      <c r="AR255" s="110"/>
      <c r="AS255" s="121"/>
      <c r="AT255" s="121"/>
      <c r="AU255" s="109" t="s">
        <v>1134</v>
      </c>
      <c r="AV255" s="110">
        <v>45352</v>
      </c>
      <c r="AW255" s="121"/>
      <c r="BJ255" s="22">
        <f t="shared" ca="1" si="175"/>
        <v>0</v>
      </c>
      <c r="BK255" s="22">
        <f t="shared" ca="1" si="2"/>
        <v>0</v>
      </c>
      <c r="BL255" s="22">
        <f t="shared" ca="1" si="3"/>
        <v>0</v>
      </c>
      <c r="BM255" s="22">
        <f t="shared" ca="1" si="4"/>
        <v>0</v>
      </c>
      <c r="BN255" s="22">
        <f t="shared" ca="1" si="5"/>
        <v>0</v>
      </c>
      <c r="BO255" s="22">
        <f t="shared" ca="1" si="6"/>
        <v>0</v>
      </c>
      <c r="BP255" s="22">
        <f t="shared" ca="1" si="7"/>
        <v>0</v>
      </c>
      <c r="BQ255" s="22">
        <f t="shared" ca="1" si="8"/>
        <v>0</v>
      </c>
      <c r="BR255" s="22">
        <f t="shared" ca="1" si="9"/>
        <v>0</v>
      </c>
      <c r="BS255" s="22">
        <f t="shared" ca="1" si="10"/>
        <v>0</v>
      </c>
      <c r="BT255" s="22">
        <f t="shared" ca="1" si="176"/>
        <v>0</v>
      </c>
      <c r="BU255" s="22">
        <f t="shared" ca="1" si="12"/>
        <v>0</v>
      </c>
      <c r="BV255" s="22">
        <f t="shared" ca="1" si="13"/>
        <v>0</v>
      </c>
      <c r="BW255" s="22">
        <f t="shared" ca="1" si="14"/>
        <v>0</v>
      </c>
      <c r="BX255" s="22">
        <f t="shared" ca="1" si="15"/>
        <v>0</v>
      </c>
      <c r="BY255" s="22">
        <f t="shared" si="16"/>
        <v>0</v>
      </c>
      <c r="BZ255" s="22">
        <f t="shared" si="17"/>
        <v>0</v>
      </c>
      <c r="CA255" s="22">
        <f t="shared" si="18"/>
        <v>0</v>
      </c>
    </row>
    <row r="256" spans="1:79" s="22" customFormat="1" ht="39" customHeight="1" x14ac:dyDescent="0.3">
      <c r="A256" s="109">
        <v>16</v>
      </c>
      <c r="B256" s="109" t="s">
        <v>1441</v>
      </c>
      <c r="C256" s="109"/>
      <c r="D256" s="110" t="s">
        <v>445</v>
      </c>
      <c r="E256" s="110">
        <v>45708</v>
      </c>
      <c r="F256" s="189" t="s">
        <v>430</v>
      </c>
      <c r="G256" s="172" t="s">
        <v>3521</v>
      </c>
      <c r="H256" s="135" t="s">
        <v>1071</v>
      </c>
      <c r="I256" s="135"/>
      <c r="J256" s="135"/>
      <c r="K256" s="113">
        <v>0</v>
      </c>
      <c r="L256" s="109">
        <v>0</v>
      </c>
      <c r="M256" s="114" t="s">
        <v>618</v>
      </c>
      <c r="N256" s="115" t="s">
        <v>26</v>
      </c>
      <c r="O256" s="116"/>
      <c r="P256" s="117" t="s">
        <v>620</v>
      </c>
      <c r="Q256" s="141">
        <v>45148</v>
      </c>
      <c r="R256" s="118">
        <f t="shared" si="205"/>
        <v>45162</v>
      </c>
      <c r="S256" s="114" t="s">
        <v>30</v>
      </c>
      <c r="T256" s="315" t="s">
        <v>1539</v>
      </c>
      <c r="U256" s="260">
        <v>45152</v>
      </c>
      <c r="V256" s="201"/>
      <c r="W256" s="114"/>
      <c r="X256" s="109"/>
      <c r="Y256" s="109"/>
      <c r="Z256" s="115"/>
      <c r="AA256" s="109"/>
      <c r="AB256" s="109"/>
      <c r="AC256" s="110"/>
      <c r="AD256" s="110"/>
      <c r="AE256" s="118"/>
      <c r="AF256" s="110"/>
      <c r="AG256" s="110"/>
      <c r="AH256" s="115"/>
      <c r="AI256" s="110"/>
      <c r="AJ256" s="113"/>
      <c r="AK256" s="110"/>
      <c r="AL256" s="121"/>
      <c r="AM256" s="121"/>
      <c r="AN256" s="123" t="s">
        <v>2834</v>
      </c>
      <c r="AO256" s="121"/>
      <c r="AP256" s="121"/>
      <c r="AQ256" s="206" t="s">
        <v>1907</v>
      </c>
      <c r="AR256" s="110">
        <v>45160</v>
      </c>
      <c r="AS256" s="121"/>
      <c r="AT256" s="121"/>
      <c r="AU256" s="109" t="s">
        <v>1134</v>
      </c>
      <c r="AV256" s="110">
        <v>45352</v>
      </c>
      <c r="AW256" s="121"/>
      <c r="BJ256" s="22">
        <f t="shared" ca="1" si="175"/>
        <v>0</v>
      </c>
      <c r="BK256" s="22">
        <f t="shared" ca="1" si="2"/>
        <v>0</v>
      </c>
      <c r="BL256" s="22">
        <f t="shared" ca="1" si="3"/>
        <v>0</v>
      </c>
      <c r="BM256" s="22">
        <f t="shared" ca="1" si="4"/>
        <v>0</v>
      </c>
      <c r="BN256" s="22">
        <f t="shared" ca="1" si="5"/>
        <v>0</v>
      </c>
      <c r="BO256" s="22">
        <f t="shared" ca="1" si="6"/>
        <v>0</v>
      </c>
      <c r="BP256" s="22">
        <f t="shared" ca="1" si="7"/>
        <v>0</v>
      </c>
      <c r="BQ256" s="22">
        <f t="shared" ca="1" si="8"/>
        <v>0</v>
      </c>
      <c r="BR256" s="22">
        <f t="shared" ca="1" si="9"/>
        <v>0</v>
      </c>
      <c r="BS256" s="22">
        <f t="shared" ca="1" si="10"/>
        <v>0</v>
      </c>
      <c r="BT256" s="22">
        <f t="shared" ca="1" si="176"/>
        <v>0</v>
      </c>
      <c r="BU256" s="22">
        <f t="shared" ca="1" si="12"/>
        <v>0</v>
      </c>
      <c r="BV256" s="22">
        <f t="shared" ca="1" si="13"/>
        <v>0</v>
      </c>
      <c r="BW256" s="22">
        <f t="shared" ca="1" si="14"/>
        <v>0</v>
      </c>
      <c r="BX256" s="22">
        <f t="shared" ca="1" si="15"/>
        <v>0</v>
      </c>
      <c r="BY256" s="22">
        <f t="shared" si="16"/>
        <v>0</v>
      </c>
      <c r="BZ256" s="22">
        <f t="shared" si="17"/>
        <v>0</v>
      </c>
      <c r="CA256" s="22">
        <f t="shared" si="18"/>
        <v>0</v>
      </c>
    </row>
    <row r="257" spans="1:79" s="22" customFormat="1" ht="39" customHeight="1" x14ac:dyDescent="0.3">
      <c r="A257" s="109">
        <v>16</v>
      </c>
      <c r="B257" s="109" t="s">
        <v>1441</v>
      </c>
      <c r="C257" s="109"/>
      <c r="D257" s="110" t="s">
        <v>445</v>
      </c>
      <c r="E257" s="110">
        <v>45708</v>
      </c>
      <c r="F257" s="189" t="s">
        <v>430</v>
      </c>
      <c r="G257" s="172" t="s">
        <v>3521</v>
      </c>
      <c r="H257" s="135" t="s">
        <v>1071</v>
      </c>
      <c r="I257" s="135"/>
      <c r="J257" s="135"/>
      <c r="K257" s="113">
        <v>0</v>
      </c>
      <c r="L257" s="109">
        <v>1</v>
      </c>
      <c r="M257" s="114" t="s">
        <v>618</v>
      </c>
      <c r="N257" s="115" t="s">
        <v>26</v>
      </c>
      <c r="O257" s="116">
        <v>45575</v>
      </c>
      <c r="P257" s="117" t="s">
        <v>3094</v>
      </c>
      <c r="Q257" s="141">
        <v>45566</v>
      </c>
      <c r="R257" s="118">
        <f t="shared" si="205"/>
        <v>45573</v>
      </c>
      <c r="S257" s="114" t="s">
        <v>31</v>
      </c>
      <c r="T257" s="353"/>
      <c r="U257" s="118"/>
      <c r="V257" s="284"/>
      <c r="W257" s="114"/>
      <c r="X257" s="109"/>
      <c r="Y257" s="109"/>
      <c r="Z257" s="115"/>
      <c r="AA257" s="109"/>
      <c r="AB257" s="117"/>
      <c r="AC257" s="110"/>
      <c r="AD257" s="110"/>
      <c r="AE257" s="118"/>
      <c r="AF257" s="110"/>
      <c r="AG257" s="110"/>
      <c r="AH257" s="115"/>
      <c r="AI257" s="110"/>
      <c r="AJ257" s="113"/>
      <c r="AK257" s="110"/>
      <c r="AL257" s="121"/>
      <c r="AM257" s="121"/>
      <c r="AN257" s="123" t="s">
        <v>2834</v>
      </c>
      <c r="AO257" s="121"/>
      <c r="AP257" s="121"/>
      <c r="AQ257" s="206"/>
      <c r="AR257" s="110"/>
      <c r="AS257" s="121"/>
      <c r="AT257" s="121"/>
      <c r="AU257" s="109" t="s">
        <v>1134</v>
      </c>
      <c r="AV257" s="110">
        <v>45352</v>
      </c>
      <c r="AW257" s="121"/>
      <c r="BJ257" s="22">
        <f t="shared" ca="1" si="175"/>
        <v>0</v>
      </c>
      <c r="BK257" s="22">
        <f t="shared" ca="1" si="2"/>
        <v>0</v>
      </c>
      <c r="BL257" s="22">
        <f t="shared" ca="1" si="3"/>
        <v>0</v>
      </c>
      <c r="BM257" s="22">
        <f t="shared" ca="1" si="4"/>
        <v>0</v>
      </c>
      <c r="BN257" s="22">
        <f t="shared" ca="1" si="5"/>
        <v>0</v>
      </c>
      <c r="BO257" s="22">
        <f t="shared" ca="1" si="6"/>
        <v>0</v>
      </c>
      <c r="BP257" s="22">
        <f t="shared" ca="1" si="7"/>
        <v>0</v>
      </c>
      <c r="BQ257" s="22">
        <f t="shared" ca="1" si="8"/>
        <v>0</v>
      </c>
      <c r="BR257" s="22">
        <f t="shared" ca="1" si="9"/>
        <v>0</v>
      </c>
      <c r="BS257" s="22">
        <f t="shared" ca="1" si="10"/>
        <v>0</v>
      </c>
      <c r="BT257" s="22">
        <f t="shared" ca="1" si="176"/>
        <v>0</v>
      </c>
      <c r="BU257" s="22">
        <f t="shared" ca="1" si="12"/>
        <v>0</v>
      </c>
      <c r="BV257" s="22">
        <f t="shared" ca="1" si="13"/>
        <v>0</v>
      </c>
      <c r="BW257" s="22">
        <f t="shared" ca="1" si="14"/>
        <v>0</v>
      </c>
      <c r="BX257" s="22">
        <f t="shared" ca="1" si="15"/>
        <v>0</v>
      </c>
      <c r="BY257" s="22">
        <f t="shared" si="16"/>
        <v>0</v>
      </c>
      <c r="BZ257" s="22">
        <f t="shared" si="17"/>
        <v>0</v>
      </c>
      <c r="CA257" s="22">
        <f t="shared" si="18"/>
        <v>0</v>
      </c>
    </row>
    <row r="258" spans="1:79" s="22" customFormat="1" ht="39" customHeight="1" x14ac:dyDescent="0.3">
      <c r="A258" s="109">
        <v>16</v>
      </c>
      <c r="B258" s="109" t="s">
        <v>1441</v>
      </c>
      <c r="C258" s="109"/>
      <c r="D258" s="110" t="s">
        <v>445</v>
      </c>
      <c r="E258" s="110">
        <v>45708</v>
      </c>
      <c r="F258" s="189" t="s">
        <v>430</v>
      </c>
      <c r="G258" s="172" t="s">
        <v>3521</v>
      </c>
      <c r="H258" s="135" t="s">
        <v>1071</v>
      </c>
      <c r="I258" s="135"/>
      <c r="J258" s="135"/>
      <c r="K258" s="113">
        <v>0</v>
      </c>
      <c r="L258" s="109">
        <v>2</v>
      </c>
      <c r="M258" s="114" t="s">
        <v>618</v>
      </c>
      <c r="N258" s="115" t="s">
        <v>26</v>
      </c>
      <c r="O258" s="116">
        <v>45602</v>
      </c>
      <c r="P258" s="117" t="s">
        <v>3365</v>
      </c>
      <c r="Q258" s="141">
        <v>45598</v>
      </c>
      <c r="R258" s="118">
        <f t="shared" ref="R258:R259" si="213">IF(AND(L258&lt;1,OR(K258&lt;1, K258="A")),Q258+14,Q258+7)</f>
        <v>45605</v>
      </c>
      <c r="S258" s="114" t="s">
        <v>31</v>
      </c>
      <c r="T258" s="353"/>
      <c r="U258" s="118"/>
      <c r="V258" s="284"/>
      <c r="W258" s="114"/>
      <c r="X258" s="109"/>
      <c r="Y258" s="109"/>
      <c r="Z258" s="115"/>
      <c r="AA258" s="109"/>
      <c r="AB258" s="117"/>
      <c r="AC258" s="110"/>
      <c r="AD258" s="110"/>
      <c r="AE258" s="118"/>
      <c r="AF258" s="110"/>
      <c r="AG258" s="110"/>
      <c r="AH258" s="115"/>
      <c r="AI258" s="110"/>
      <c r="AJ258" s="113"/>
      <c r="AK258" s="110"/>
      <c r="AL258" s="121"/>
      <c r="AM258" s="121"/>
      <c r="AN258" s="123" t="s">
        <v>2834</v>
      </c>
      <c r="AO258" s="121"/>
      <c r="AP258" s="121"/>
      <c r="AQ258" s="206"/>
      <c r="AR258" s="110"/>
      <c r="AS258" s="121"/>
      <c r="AT258" s="121"/>
      <c r="AU258" s="109" t="s">
        <v>1134</v>
      </c>
      <c r="AV258" s="110">
        <v>45352</v>
      </c>
      <c r="AW258" s="121"/>
      <c r="BJ258" s="22">
        <f t="shared" ca="1" si="175"/>
        <v>0</v>
      </c>
      <c r="BK258" s="22">
        <f t="shared" ca="1" si="2"/>
        <v>0</v>
      </c>
      <c r="BL258" s="22">
        <f t="shared" ca="1" si="3"/>
        <v>0</v>
      </c>
      <c r="BM258" s="22">
        <f t="shared" ca="1" si="4"/>
        <v>0</v>
      </c>
      <c r="BN258" s="22">
        <f t="shared" ca="1" si="5"/>
        <v>0</v>
      </c>
      <c r="BO258" s="22">
        <f t="shared" ca="1" si="6"/>
        <v>0</v>
      </c>
      <c r="BP258" s="22">
        <f t="shared" ca="1" si="7"/>
        <v>0</v>
      </c>
      <c r="BQ258" s="22">
        <f t="shared" ca="1" si="8"/>
        <v>0</v>
      </c>
      <c r="BR258" s="22">
        <f t="shared" ca="1" si="9"/>
        <v>0</v>
      </c>
      <c r="BS258" s="22">
        <f t="shared" ca="1" si="10"/>
        <v>0</v>
      </c>
      <c r="BT258" s="22">
        <f t="shared" ca="1" si="176"/>
        <v>0</v>
      </c>
      <c r="BU258" s="22">
        <f t="shared" ca="1" si="12"/>
        <v>0</v>
      </c>
      <c r="BV258" s="22">
        <f t="shared" ca="1" si="13"/>
        <v>0</v>
      </c>
      <c r="BW258" s="22">
        <f t="shared" ca="1" si="14"/>
        <v>0</v>
      </c>
      <c r="BX258" s="22">
        <f t="shared" ca="1" si="15"/>
        <v>0</v>
      </c>
      <c r="BY258" s="22">
        <f t="shared" si="16"/>
        <v>0</v>
      </c>
      <c r="BZ258" s="22">
        <f t="shared" si="17"/>
        <v>0</v>
      </c>
      <c r="CA258" s="22">
        <f t="shared" si="18"/>
        <v>0</v>
      </c>
    </row>
    <row r="259" spans="1:79" ht="39" customHeight="1" x14ac:dyDescent="0.3">
      <c r="A259" s="4">
        <v>16</v>
      </c>
      <c r="B259" s="4" t="s">
        <v>1441</v>
      </c>
      <c r="C259" s="4"/>
      <c r="D259" s="139" t="s">
        <v>445</v>
      </c>
      <c r="E259" s="13">
        <v>45708</v>
      </c>
      <c r="F259" s="122" t="s">
        <v>430</v>
      </c>
      <c r="G259" s="168" t="s">
        <v>3521</v>
      </c>
      <c r="H259" s="130" t="s">
        <v>1071</v>
      </c>
      <c r="I259" s="130"/>
      <c r="J259" s="130"/>
      <c r="K259" s="7">
        <v>0</v>
      </c>
      <c r="L259" s="4">
        <v>3</v>
      </c>
      <c r="M259" s="3" t="s">
        <v>618</v>
      </c>
      <c r="N259" s="45" t="s">
        <v>1055</v>
      </c>
      <c r="O259" s="76">
        <v>45623</v>
      </c>
      <c r="P259" s="78" t="s">
        <v>3516</v>
      </c>
      <c r="Q259" s="142">
        <v>45622</v>
      </c>
      <c r="R259" s="9">
        <f t="shared" si="213"/>
        <v>45629</v>
      </c>
      <c r="S259" s="3" t="s">
        <v>31</v>
      </c>
      <c r="T259" s="355"/>
      <c r="U259" s="9"/>
      <c r="V259" s="209" t="s">
        <v>3098</v>
      </c>
      <c r="W259" s="3" t="s">
        <v>1474</v>
      </c>
      <c r="X259" s="5" t="s">
        <v>778</v>
      </c>
      <c r="Y259" s="332">
        <v>0</v>
      </c>
      <c r="Z259" s="46" t="s">
        <v>24</v>
      </c>
      <c r="AA259" s="332"/>
      <c r="AB259" s="78" t="s">
        <v>3096</v>
      </c>
      <c r="AC259" s="21">
        <v>45566</v>
      </c>
      <c r="AD259" s="21">
        <v>45566</v>
      </c>
      <c r="AE259" s="9">
        <f t="shared" ref="AE259" si="214">IF(AND(Y259&lt;1,OR(X259&lt;1, X259="A")),AD259+14,AD259+7)</f>
        <v>45580</v>
      </c>
      <c r="AF259" s="13" t="s">
        <v>446</v>
      </c>
      <c r="AG259" s="27"/>
      <c r="AH259" s="34"/>
      <c r="AI259" s="27"/>
      <c r="AJ259" s="41"/>
      <c r="AK259" s="21"/>
      <c r="AL259" s="6"/>
      <c r="AM259" s="6"/>
      <c r="AN259" s="87" t="s">
        <v>2834</v>
      </c>
      <c r="AO259" s="6"/>
      <c r="AP259" s="6"/>
      <c r="AQ259" s="207"/>
      <c r="AR259" s="21"/>
      <c r="AS259" s="6"/>
      <c r="AT259" s="6"/>
      <c r="AU259" s="4" t="s">
        <v>1134</v>
      </c>
      <c r="AV259" s="13">
        <v>45352</v>
      </c>
      <c r="AW259" s="6"/>
      <c r="BJ259" s="22">
        <f t="shared" ca="1" si="175"/>
        <v>1</v>
      </c>
      <c r="BK259" s="22">
        <f t="shared" ca="1" si="2"/>
        <v>1</v>
      </c>
      <c r="BL259" s="22">
        <f t="shared" ca="1" si="3"/>
        <v>0</v>
      </c>
      <c r="BM259" s="22">
        <f t="shared" ca="1" si="4"/>
        <v>0</v>
      </c>
      <c r="BN259" s="22">
        <f t="shared" ca="1" si="5"/>
        <v>0</v>
      </c>
      <c r="BO259" s="22">
        <f t="shared" ca="1" si="6"/>
        <v>0</v>
      </c>
      <c r="BP259" s="22">
        <f t="shared" ca="1" si="7"/>
        <v>0</v>
      </c>
      <c r="BQ259" s="22">
        <f t="shared" ca="1" si="8"/>
        <v>0</v>
      </c>
      <c r="BR259" s="22">
        <f t="shared" ca="1" si="9"/>
        <v>1</v>
      </c>
      <c r="BS259" s="22">
        <f t="shared" ca="1" si="10"/>
        <v>1</v>
      </c>
      <c r="BT259" s="22">
        <f t="shared" ca="1" si="176"/>
        <v>1</v>
      </c>
      <c r="BU259" s="22">
        <f t="shared" ca="1" si="12"/>
        <v>0</v>
      </c>
      <c r="BV259" s="22">
        <f t="shared" ca="1" si="13"/>
        <v>1</v>
      </c>
      <c r="BW259" s="22">
        <f t="shared" ca="1" si="14"/>
        <v>0</v>
      </c>
      <c r="BX259" s="22">
        <f t="shared" ca="1" si="15"/>
        <v>0</v>
      </c>
      <c r="BY259" s="71">
        <f t="shared" si="16"/>
        <v>1</v>
      </c>
      <c r="BZ259" s="71">
        <f t="shared" si="17"/>
        <v>1</v>
      </c>
      <c r="CA259" s="72">
        <f t="shared" si="18"/>
        <v>1</v>
      </c>
    </row>
    <row r="260" spans="1:79" s="22" customFormat="1" ht="39" customHeight="1" x14ac:dyDescent="0.3">
      <c r="A260" s="109">
        <v>16</v>
      </c>
      <c r="B260" s="109" t="s">
        <v>1441</v>
      </c>
      <c r="C260" s="109" t="s">
        <v>1324</v>
      </c>
      <c r="D260" s="110" t="s">
        <v>446</v>
      </c>
      <c r="E260" s="110">
        <v>45708</v>
      </c>
      <c r="F260" s="189" t="s">
        <v>1358</v>
      </c>
      <c r="G260" s="172" t="s">
        <v>3521</v>
      </c>
      <c r="H260" s="135" t="s">
        <v>1100</v>
      </c>
      <c r="I260" s="135"/>
      <c r="J260" s="135"/>
      <c r="K260" s="113" t="s">
        <v>444</v>
      </c>
      <c r="L260" s="109">
        <v>0</v>
      </c>
      <c r="M260" s="114" t="s">
        <v>619</v>
      </c>
      <c r="N260" s="115" t="s">
        <v>26</v>
      </c>
      <c r="O260" s="116"/>
      <c r="P260" s="117"/>
      <c r="Q260" s="141"/>
      <c r="R260" s="118">
        <f t="shared" si="205"/>
        <v>7</v>
      </c>
      <c r="S260" s="114" t="s">
        <v>31</v>
      </c>
      <c r="T260" s="353"/>
      <c r="U260" s="118"/>
      <c r="V260" s="120"/>
      <c r="W260" s="114"/>
      <c r="X260" s="109"/>
      <c r="Y260" s="109"/>
      <c r="Z260" s="115"/>
      <c r="AA260" s="115"/>
      <c r="AB260" s="109"/>
      <c r="AC260" s="110"/>
      <c r="AD260" s="110"/>
      <c r="AE260" s="110"/>
      <c r="AF260" s="110"/>
      <c r="AG260" s="110"/>
      <c r="AH260" s="115"/>
      <c r="AI260" s="110"/>
      <c r="AJ260" s="113"/>
      <c r="AK260" s="110"/>
      <c r="AL260" s="121"/>
      <c r="AM260" s="121"/>
      <c r="AN260" s="123" t="s">
        <v>2834</v>
      </c>
      <c r="AO260" s="121"/>
      <c r="AP260" s="121"/>
      <c r="AQ260" s="109"/>
      <c r="AR260" s="257"/>
      <c r="AS260" s="121"/>
      <c r="AT260" s="121"/>
      <c r="AU260" s="109" t="s">
        <v>1134</v>
      </c>
      <c r="AV260" s="110">
        <v>45352</v>
      </c>
      <c r="AW260" s="121"/>
      <c r="BJ260" s="22">
        <f t="shared" ca="1" si="175"/>
        <v>0</v>
      </c>
      <c r="BK260" s="22">
        <f t="shared" ref="BK260:BK403" ca="1" si="215">IF(AND($BJ260=1, $J260=""),1,0)</f>
        <v>0</v>
      </c>
      <c r="BL260" s="22">
        <f t="shared" ref="BL260:BL403" ca="1" si="216">IF(AND($BJ260=1, $N260="не выдан"),1,0)</f>
        <v>0</v>
      </c>
      <c r="BM260" s="22">
        <f t="shared" ref="BM260:BM403" ca="1" si="217">IF(AND($BK260=1, $N260="не выдан"),1,0)</f>
        <v>0</v>
      </c>
      <c r="BN260" s="22">
        <f t="shared" ref="BN260:BN403" ca="1" si="218">IF(AND($BJ260=1, $N260="на проверке"),1,0)</f>
        <v>0</v>
      </c>
      <c r="BO260" s="22">
        <f t="shared" ref="BO260:BO403" ca="1" si="219">IF(AND($BJ260=1, $N260="замечания"),1,0)</f>
        <v>0</v>
      </c>
      <c r="BP260" s="22">
        <f t="shared" ref="BP260:BP403" ca="1" si="220">IF(AND($BK260=1, $N260="на проверке"),1,0)</f>
        <v>0</v>
      </c>
      <c r="BQ260" s="22">
        <f t="shared" ref="BQ260:BQ403" ca="1" si="221">IF(AND($BK260=1, $N260="замечания"),1,0)</f>
        <v>0</v>
      </c>
      <c r="BR260" s="22">
        <f t="shared" ref="BR260:BR403" ca="1" si="222">IF(AND($BJ260=1, $N260="согласовано"),1,0)</f>
        <v>0</v>
      </c>
      <c r="BS260" s="22">
        <f t="shared" ref="BS260:BS403" ca="1" si="223">IF(AND($BK260=1, $N260="согласовано"),1,0)</f>
        <v>0</v>
      </c>
      <c r="BT260" s="22">
        <f t="shared" ca="1" si="176"/>
        <v>0</v>
      </c>
      <c r="BU260" s="22">
        <f t="shared" ref="BU260:BU403" ca="1" si="224">IF(AND($BT260=1, $Z260="не выдан"),1,0)</f>
        <v>0</v>
      </c>
      <c r="BV260" s="22">
        <f t="shared" ref="BV260:BV403" ca="1" si="225">IF(AND($BT260=1, $Z260="на проверке"),1,0)</f>
        <v>0</v>
      </c>
      <c r="BW260" s="22">
        <f t="shared" ref="BW260:BW403" ca="1" si="226">IF(AND($BT260=1, $Z260="замечания"),1,0)</f>
        <v>0</v>
      </c>
      <c r="BX260" s="22">
        <f t="shared" ref="BX260:BX403" ca="1" si="227">IF(AND($BT260=1, $Z260="согласовано"),1,0)</f>
        <v>0</v>
      </c>
      <c r="BY260" s="71">
        <f t="shared" si="16"/>
        <v>0</v>
      </c>
      <c r="BZ260" s="71">
        <f t="shared" ref="BZ260:BZ403" si="228">IF(AND($BY260=1, $J260=""),1,0)</f>
        <v>0</v>
      </c>
      <c r="CA260" s="72">
        <f t="shared" si="18"/>
        <v>0</v>
      </c>
    </row>
    <row r="261" spans="1:79" s="22" customFormat="1" ht="39" customHeight="1" x14ac:dyDescent="0.3">
      <c r="A261" s="109">
        <v>16</v>
      </c>
      <c r="B261" s="109" t="s">
        <v>1441</v>
      </c>
      <c r="C261" s="109" t="s">
        <v>1324</v>
      </c>
      <c r="D261" s="110" t="s">
        <v>446</v>
      </c>
      <c r="E261" s="110">
        <v>45708</v>
      </c>
      <c r="F261" s="189" t="s">
        <v>1358</v>
      </c>
      <c r="G261" s="172" t="s">
        <v>3521</v>
      </c>
      <c r="H261" s="135" t="s">
        <v>1100</v>
      </c>
      <c r="I261" s="135"/>
      <c r="J261" s="135"/>
      <c r="K261" s="113" t="s">
        <v>633</v>
      </c>
      <c r="L261" s="109">
        <v>0</v>
      </c>
      <c r="M261" s="114" t="s">
        <v>619</v>
      </c>
      <c r="N261" s="115" t="s">
        <v>26</v>
      </c>
      <c r="O261" s="116"/>
      <c r="P261" s="117" t="s">
        <v>1321</v>
      </c>
      <c r="Q261" s="141">
        <v>45252</v>
      </c>
      <c r="R261" s="118">
        <f t="shared" si="205"/>
        <v>45259</v>
      </c>
      <c r="S261" s="114" t="s">
        <v>31</v>
      </c>
      <c r="T261" s="353"/>
      <c r="U261" s="118"/>
      <c r="V261" s="120"/>
      <c r="W261" s="114"/>
      <c r="X261" s="109"/>
      <c r="Y261" s="109"/>
      <c r="Z261" s="115"/>
      <c r="AA261" s="115"/>
      <c r="AB261" s="109"/>
      <c r="AC261" s="110"/>
      <c r="AD261" s="110"/>
      <c r="AE261" s="110"/>
      <c r="AF261" s="110"/>
      <c r="AG261" s="110"/>
      <c r="AH261" s="115"/>
      <c r="AI261" s="110"/>
      <c r="AJ261" s="113"/>
      <c r="AK261" s="110"/>
      <c r="AL261" s="121"/>
      <c r="AM261" s="121"/>
      <c r="AN261" s="123" t="s">
        <v>2834</v>
      </c>
      <c r="AO261" s="121"/>
      <c r="AP261" s="121"/>
      <c r="AQ261" s="109"/>
      <c r="AR261" s="109"/>
      <c r="AS261" s="121"/>
      <c r="AT261" s="121"/>
      <c r="AU261" s="109" t="s">
        <v>1134</v>
      </c>
      <c r="AV261" s="110">
        <v>45352</v>
      </c>
      <c r="AW261" s="121"/>
      <c r="BJ261" s="22">
        <f t="shared" ca="1" si="175"/>
        <v>0</v>
      </c>
      <c r="BK261" s="22">
        <f t="shared" ca="1" si="215"/>
        <v>0</v>
      </c>
      <c r="BL261" s="22">
        <f t="shared" ca="1" si="216"/>
        <v>0</v>
      </c>
      <c r="BM261" s="22">
        <f t="shared" ca="1" si="217"/>
        <v>0</v>
      </c>
      <c r="BN261" s="22">
        <f t="shared" ca="1" si="218"/>
        <v>0</v>
      </c>
      <c r="BO261" s="22">
        <f t="shared" ca="1" si="219"/>
        <v>0</v>
      </c>
      <c r="BP261" s="22">
        <f t="shared" ca="1" si="220"/>
        <v>0</v>
      </c>
      <c r="BQ261" s="22">
        <f t="shared" ca="1" si="221"/>
        <v>0</v>
      </c>
      <c r="BR261" s="22">
        <f t="shared" ca="1" si="222"/>
        <v>0</v>
      </c>
      <c r="BS261" s="22">
        <f t="shared" ca="1" si="223"/>
        <v>0</v>
      </c>
      <c r="BT261" s="22">
        <f t="shared" ca="1" si="176"/>
        <v>0</v>
      </c>
      <c r="BU261" s="22">
        <f t="shared" ca="1" si="224"/>
        <v>0</v>
      </c>
      <c r="BV261" s="22">
        <f t="shared" ca="1" si="225"/>
        <v>0</v>
      </c>
      <c r="BW261" s="22">
        <f t="shared" ca="1" si="226"/>
        <v>0</v>
      </c>
      <c r="BX261" s="22">
        <f t="shared" ca="1" si="227"/>
        <v>0</v>
      </c>
      <c r="BY261" s="71">
        <f t="shared" si="16"/>
        <v>0</v>
      </c>
      <c r="BZ261" s="71">
        <f t="shared" si="228"/>
        <v>0</v>
      </c>
      <c r="CA261" s="72">
        <f t="shared" si="18"/>
        <v>0</v>
      </c>
    </row>
    <row r="262" spans="1:79" s="22" customFormat="1" ht="39" customHeight="1" x14ac:dyDescent="0.3">
      <c r="A262" s="109">
        <v>16</v>
      </c>
      <c r="B262" s="109" t="s">
        <v>1441</v>
      </c>
      <c r="C262" s="109" t="s">
        <v>1324</v>
      </c>
      <c r="D262" s="110" t="s">
        <v>445</v>
      </c>
      <c r="E262" s="110">
        <v>45708</v>
      </c>
      <c r="F262" s="189" t="s">
        <v>1358</v>
      </c>
      <c r="G262" s="172" t="s">
        <v>3521</v>
      </c>
      <c r="H262" s="135" t="s">
        <v>1100</v>
      </c>
      <c r="I262" s="135"/>
      <c r="J262" s="135"/>
      <c r="K262" s="113">
        <v>0</v>
      </c>
      <c r="L262" s="109">
        <v>0</v>
      </c>
      <c r="M262" s="114" t="s">
        <v>619</v>
      </c>
      <c r="N262" s="115" t="s">
        <v>26</v>
      </c>
      <c r="O262" s="116">
        <v>45258</v>
      </c>
      <c r="P262" s="117" t="s">
        <v>1357</v>
      </c>
      <c r="Q262" s="141">
        <v>45258</v>
      </c>
      <c r="R262" s="118">
        <f>IF(AND(L262&lt;1,OR(K262&lt;1, K262="A")),Q262+14,Q262+7)</f>
        <v>45272</v>
      </c>
      <c r="S262" s="114" t="s">
        <v>30</v>
      </c>
      <c r="T262" s="353" t="s">
        <v>1540</v>
      </c>
      <c r="U262" s="118">
        <v>45258</v>
      </c>
      <c r="V262" s="120"/>
      <c r="W262" s="114"/>
      <c r="X262" s="109"/>
      <c r="Y262" s="109"/>
      <c r="Z262" s="115"/>
      <c r="AA262" s="115"/>
      <c r="AB262" s="109"/>
      <c r="AC262" s="110"/>
      <c r="AD262" s="110"/>
      <c r="AE262" s="110"/>
      <c r="AF262" s="110"/>
      <c r="AG262" s="110"/>
      <c r="AH262" s="115"/>
      <c r="AI262" s="110"/>
      <c r="AJ262" s="113"/>
      <c r="AK262" s="110"/>
      <c r="AL262" s="121"/>
      <c r="AM262" s="121"/>
      <c r="AN262" s="123" t="s">
        <v>2834</v>
      </c>
      <c r="AO262" s="121"/>
      <c r="AP262" s="121"/>
      <c r="AQ262" s="109"/>
      <c r="AR262" s="109"/>
      <c r="AS262" s="121"/>
      <c r="AT262" s="121"/>
      <c r="AU262" s="109" t="s">
        <v>1134</v>
      </c>
      <c r="AV262" s="110">
        <v>45352</v>
      </c>
      <c r="AW262" s="121"/>
      <c r="BJ262" s="22">
        <f t="shared" ca="1" si="175"/>
        <v>0</v>
      </c>
      <c r="BK262" s="22">
        <f t="shared" ca="1" si="215"/>
        <v>0</v>
      </c>
      <c r="BL262" s="22">
        <f t="shared" ca="1" si="216"/>
        <v>0</v>
      </c>
      <c r="BM262" s="22">
        <f t="shared" ca="1" si="217"/>
        <v>0</v>
      </c>
      <c r="BN262" s="22">
        <f t="shared" ca="1" si="218"/>
        <v>0</v>
      </c>
      <c r="BO262" s="22">
        <f t="shared" ca="1" si="219"/>
        <v>0</v>
      </c>
      <c r="BP262" s="22">
        <f t="shared" ca="1" si="220"/>
        <v>0</v>
      </c>
      <c r="BQ262" s="22">
        <f t="shared" ca="1" si="221"/>
        <v>0</v>
      </c>
      <c r="BR262" s="22">
        <f t="shared" ca="1" si="222"/>
        <v>0</v>
      </c>
      <c r="BS262" s="22">
        <f t="shared" ca="1" si="223"/>
        <v>0</v>
      </c>
      <c r="BT262" s="22">
        <f t="shared" ca="1" si="176"/>
        <v>0</v>
      </c>
      <c r="BU262" s="22">
        <f t="shared" ca="1" si="224"/>
        <v>0</v>
      </c>
      <c r="BV262" s="22">
        <f t="shared" ca="1" si="225"/>
        <v>0</v>
      </c>
      <c r="BW262" s="22">
        <f t="shared" ca="1" si="226"/>
        <v>0</v>
      </c>
      <c r="BX262" s="22">
        <f t="shared" ca="1" si="227"/>
        <v>0</v>
      </c>
      <c r="BY262" s="71">
        <f t="shared" si="16"/>
        <v>0</v>
      </c>
      <c r="BZ262" s="71">
        <f t="shared" si="228"/>
        <v>0</v>
      </c>
      <c r="CA262" s="72">
        <f t="shared" si="18"/>
        <v>0</v>
      </c>
    </row>
    <row r="263" spans="1:79" s="22" customFormat="1" ht="39" customHeight="1" x14ac:dyDescent="0.3">
      <c r="A263" s="109">
        <v>16</v>
      </c>
      <c r="B263" s="109" t="s">
        <v>1441</v>
      </c>
      <c r="C263" s="109" t="s">
        <v>1324</v>
      </c>
      <c r="D263" s="110" t="s">
        <v>445</v>
      </c>
      <c r="E263" s="110">
        <v>45708</v>
      </c>
      <c r="F263" s="189" t="s">
        <v>1358</v>
      </c>
      <c r="G263" s="172" t="s">
        <v>3521</v>
      </c>
      <c r="H263" s="135" t="s">
        <v>1100</v>
      </c>
      <c r="I263" s="135"/>
      <c r="J263" s="135"/>
      <c r="K263" s="113">
        <v>0</v>
      </c>
      <c r="L263" s="109">
        <v>1</v>
      </c>
      <c r="M263" s="114" t="s">
        <v>619</v>
      </c>
      <c r="N263" s="115" t="s">
        <v>26</v>
      </c>
      <c r="O263" s="116">
        <v>45337</v>
      </c>
      <c r="P263" s="117" t="s">
        <v>1796</v>
      </c>
      <c r="Q263" s="141">
        <v>44963</v>
      </c>
      <c r="R263" s="118">
        <f>IF(AND(L263&lt;1,OR(K263&lt;1, K263="A")),Q263+14,Q263+7)</f>
        <v>44970</v>
      </c>
      <c r="S263" s="114" t="s">
        <v>31</v>
      </c>
      <c r="T263" s="353"/>
      <c r="U263" s="118"/>
      <c r="V263" s="241" t="s">
        <v>3310</v>
      </c>
      <c r="W263" s="114" t="s">
        <v>1450</v>
      </c>
      <c r="X263" s="109" t="s">
        <v>778</v>
      </c>
      <c r="Y263" s="109">
        <v>0</v>
      </c>
      <c r="Z263" s="115" t="s">
        <v>26</v>
      </c>
      <c r="AA263" s="110"/>
      <c r="AB263" s="117" t="s">
        <v>2976</v>
      </c>
      <c r="AC263" s="110">
        <v>45511</v>
      </c>
      <c r="AD263" s="110">
        <v>45511</v>
      </c>
      <c r="AE263" s="118">
        <f t="shared" ref="AE263:AE264" si="229">IF(AND(Y263&lt;1,OR(X263&lt;1, X263="A")),AD263+14,AD263+7)</f>
        <v>45525</v>
      </c>
      <c r="AF263" s="110" t="s">
        <v>446</v>
      </c>
      <c r="AG263" s="110"/>
      <c r="AH263" s="115"/>
      <c r="AI263" s="110"/>
      <c r="AJ263" s="113"/>
      <c r="AK263" s="110"/>
      <c r="AL263" s="121"/>
      <c r="AM263" s="121"/>
      <c r="AN263" s="123" t="s">
        <v>2834</v>
      </c>
      <c r="AO263" s="121"/>
      <c r="AP263" s="121"/>
      <c r="AQ263" s="109"/>
      <c r="AR263" s="109"/>
      <c r="AS263" s="121"/>
      <c r="AT263" s="121"/>
      <c r="AU263" s="109" t="s">
        <v>1134</v>
      </c>
      <c r="AV263" s="110">
        <v>45352</v>
      </c>
      <c r="AW263" s="121"/>
      <c r="BJ263" s="22">
        <f t="shared" ca="1" si="175"/>
        <v>0</v>
      </c>
      <c r="BK263" s="22">
        <f t="shared" ca="1" si="215"/>
        <v>0</v>
      </c>
      <c r="BL263" s="22">
        <f t="shared" ca="1" si="216"/>
        <v>0</v>
      </c>
      <c r="BM263" s="22">
        <f t="shared" ca="1" si="217"/>
        <v>0</v>
      </c>
      <c r="BN263" s="22">
        <f t="shared" ca="1" si="218"/>
        <v>0</v>
      </c>
      <c r="BO263" s="22">
        <f t="shared" ca="1" si="219"/>
        <v>0</v>
      </c>
      <c r="BP263" s="22">
        <f t="shared" ca="1" si="220"/>
        <v>0</v>
      </c>
      <c r="BQ263" s="22">
        <f t="shared" ca="1" si="221"/>
        <v>0</v>
      </c>
      <c r="BR263" s="22">
        <f t="shared" ca="1" si="222"/>
        <v>0</v>
      </c>
      <c r="BS263" s="22">
        <f t="shared" ca="1" si="223"/>
        <v>0</v>
      </c>
      <c r="BT263" s="22">
        <f t="shared" ca="1" si="176"/>
        <v>0</v>
      </c>
      <c r="BU263" s="22">
        <f t="shared" ca="1" si="224"/>
        <v>0</v>
      </c>
      <c r="BV263" s="22">
        <f t="shared" ca="1" si="225"/>
        <v>0</v>
      </c>
      <c r="BW263" s="22">
        <f t="shared" ca="1" si="226"/>
        <v>0</v>
      </c>
      <c r="BX263" s="22">
        <f t="shared" ca="1" si="227"/>
        <v>0</v>
      </c>
      <c r="BY263" s="22">
        <f t="shared" si="16"/>
        <v>0</v>
      </c>
      <c r="BZ263" s="22">
        <f t="shared" si="228"/>
        <v>0</v>
      </c>
      <c r="CA263" s="22">
        <f t="shared" si="18"/>
        <v>0</v>
      </c>
    </row>
    <row r="264" spans="1:79" s="22" customFormat="1" ht="39" customHeight="1" x14ac:dyDescent="0.3">
      <c r="A264" s="109">
        <v>16</v>
      </c>
      <c r="B264" s="109" t="s">
        <v>1441</v>
      </c>
      <c r="C264" s="109" t="s">
        <v>1324</v>
      </c>
      <c r="D264" s="110" t="s">
        <v>446</v>
      </c>
      <c r="E264" s="110">
        <v>45708</v>
      </c>
      <c r="F264" s="189" t="s">
        <v>1358</v>
      </c>
      <c r="G264" s="172" t="s">
        <v>3521</v>
      </c>
      <c r="H264" s="135" t="s">
        <v>1100</v>
      </c>
      <c r="I264" s="135"/>
      <c r="J264" s="135"/>
      <c r="K264" s="113">
        <v>0</v>
      </c>
      <c r="L264" s="109">
        <v>1</v>
      </c>
      <c r="M264" s="114" t="s">
        <v>619</v>
      </c>
      <c r="N264" s="115" t="s">
        <v>26</v>
      </c>
      <c r="O264" s="116">
        <v>45409</v>
      </c>
      <c r="P264" s="117" t="s">
        <v>2739</v>
      </c>
      <c r="Q264" s="141">
        <v>45405</v>
      </c>
      <c r="R264" s="118">
        <f>IF(AND(L264&lt;1,OR(K264&lt;1, K264="A")),Q264+14,Q264+7)</f>
        <v>45412</v>
      </c>
      <c r="S264" s="114" t="s">
        <v>31</v>
      </c>
      <c r="T264" s="353"/>
      <c r="U264" s="118"/>
      <c r="V264" s="241" t="s">
        <v>3311</v>
      </c>
      <c r="W264" s="114" t="s">
        <v>3614</v>
      </c>
      <c r="X264" s="109" t="s">
        <v>444</v>
      </c>
      <c r="Y264" s="109">
        <v>0</v>
      </c>
      <c r="Z264" s="115" t="s">
        <v>26</v>
      </c>
      <c r="AA264" s="110"/>
      <c r="AB264" s="117" t="s">
        <v>2976</v>
      </c>
      <c r="AC264" s="110">
        <v>45511</v>
      </c>
      <c r="AD264" s="110">
        <v>45511</v>
      </c>
      <c r="AE264" s="118">
        <f t="shared" si="229"/>
        <v>45518</v>
      </c>
      <c r="AF264" s="110" t="s">
        <v>446</v>
      </c>
      <c r="AG264" s="110"/>
      <c r="AH264" s="115"/>
      <c r="AI264" s="110"/>
      <c r="AJ264" s="113"/>
      <c r="AK264" s="110"/>
      <c r="AL264" s="121"/>
      <c r="AM264" s="121"/>
      <c r="AN264" s="123" t="s">
        <v>2834</v>
      </c>
      <c r="AO264" s="121"/>
      <c r="AP264" s="121"/>
      <c r="AQ264" s="109"/>
      <c r="AR264" s="109"/>
      <c r="AS264" s="121"/>
      <c r="AT264" s="121"/>
      <c r="AU264" s="109" t="s">
        <v>1134</v>
      </c>
      <c r="AV264" s="110">
        <v>45352</v>
      </c>
      <c r="AW264" s="121"/>
      <c r="BJ264" s="22">
        <f t="shared" ca="1" si="175"/>
        <v>0</v>
      </c>
      <c r="BK264" s="22">
        <f t="shared" ca="1" si="215"/>
        <v>0</v>
      </c>
      <c r="BL264" s="22">
        <f t="shared" ca="1" si="216"/>
        <v>0</v>
      </c>
      <c r="BM264" s="22">
        <f t="shared" ca="1" si="217"/>
        <v>0</v>
      </c>
      <c r="BN264" s="22">
        <f t="shared" ca="1" si="218"/>
        <v>0</v>
      </c>
      <c r="BO264" s="22">
        <f t="shared" ca="1" si="219"/>
        <v>0</v>
      </c>
      <c r="BP264" s="22">
        <f t="shared" ca="1" si="220"/>
        <v>0</v>
      </c>
      <c r="BQ264" s="22">
        <f t="shared" ca="1" si="221"/>
        <v>0</v>
      </c>
      <c r="BR264" s="22">
        <f t="shared" ca="1" si="222"/>
        <v>0</v>
      </c>
      <c r="BS264" s="22">
        <f t="shared" ca="1" si="223"/>
        <v>0</v>
      </c>
      <c r="BT264" s="22">
        <f t="shared" ca="1" si="176"/>
        <v>0</v>
      </c>
      <c r="BU264" s="22">
        <f t="shared" ca="1" si="224"/>
        <v>0</v>
      </c>
      <c r="BV264" s="22">
        <f t="shared" ca="1" si="225"/>
        <v>0</v>
      </c>
      <c r="BW264" s="22">
        <f t="shared" ca="1" si="226"/>
        <v>0</v>
      </c>
      <c r="BX264" s="22">
        <f t="shared" ca="1" si="227"/>
        <v>0</v>
      </c>
      <c r="BY264" s="22">
        <f t="shared" si="16"/>
        <v>0</v>
      </c>
      <c r="BZ264" s="22">
        <f t="shared" si="228"/>
        <v>0</v>
      </c>
      <c r="CA264" s="22">
        <f t="shared" si="18"/>
        <v>0</v>
      </c>
    </row>
    <row r="265" spans="1:79" ht="39" customHeight="1" x14ac:dyDescent="0.3">
      <c r="A265" s="4">
        <v>16</v>
      </c>
      <c r="B265" s="4" t="s">
        <v>1441</v>
      </c>
      <c r="C265" s="4" t="s">
        <v>1324</v>
      </c>
      <c r="D265" s="139" t="s">
        <v>445</v>
      </c>
      <c r="E265" s="13">
        <v>45708</v>
      </c>
      <c r="F265" s="122" t="s">
        <v>1358</v>
      </c>
      <c r="G265" s="168" t="s">
        <v>3521</v>
      </c>
      <c r="H265" s="130" t="s">
        <v>1100</v>
      </c>
      <c r="I265" s="130"/>
      <c r="J265" s="130"/>
      <c r="K265" s="7">
        <v>0</v>
      </c>
      <c r="L265" s="4">
        <v>2</v>
      </c>
      <c r="M265" s="3" t="s">
        <v>619</v>
      </c>
      <c r="N265" s="45" t="s">
        <v>1055</v>
      </c>
      <c r="O265" s="76"/>
      <c r="P265" s="78" t="s">
        <v>2753</v>
      </c>
      <c r="Q265" s="142">
        <v>45428</v>
      </c>
      <c r="R265" s="9">
        <f>IF(AND(L265&lt;1,OR(K265&lt;1, K265="A")),Q265+14,Q265+7)</f>
        <v>45435</v>
      </c>
      <c r="S265" s="3" t="s">
        <v>30</v>
      </c>
      <c r="T265" s="354" t="s">
        <v>1521</v>
      </c>
      <c r="U265" s="259">
        <v>45435</v>
      </c>
      <c r="V265" s="208" t="s">
        <v>3310</v>
      </c>
      <c r="W265" s="3" t="s">
        <v>1450</v>
      </c>
      <c r="X265" s="5">
        <v>0</v>
      </c>
      <c r="Y265" s="332">
        <v>0</v>
      </c>
      <c r="Z265" s="45" t="s">
        <v>1055</v>
      </c>
      <c r="AA265" s="21">
        <v>45588</v>
      </c>
      <c r="AB265" s="78"/>
      <c r="AC265" s="21"/>
      <c r="AD265" s="21">
        <v>45513</v>
      </c>
      <c r="AE265" s="9">
        <f t="shared" ref="AE265" si="230">IF(AND(Y265&lt;1,OR(X265&lt;1, X265="A")),AD265+14,AD265+7)</f>
        <v>45527</v>
      </c>
      <c r="AF265" s="13" t="s">
        <v>446</v>
      </c>
      <c r="AG265" s="27"/>
      <c r="AH265" s="34"/>
      <c r="AI265" s="27"/>
      <c r="AJ265" s="41"/>
      <c r="AK265" s="21"/>
      <c r="AL265" s="6"/>
      <c r="AM265" s="6"/>
      <c r="AN265" s="87" t="s">
        <v>2834</v>
      </c>
      <c r="AO265" s="6"/>
      <c r="AP265" s="6"/>
      <c r="AQ265" s="5"/>
      <c r="AR265" s="5"/>
      <c r="AS265" s="6"/>
      <c r="AT265" s="6"/>
      <c r="AU265" s="4" t="s">
        <v>1134</v>
      </c>
      <c r="AV265" s="13">
        <v>45352</v>
      </c>
      <c r="AW265" s="6"/>
      <c r="BJ265" s="22">
        <f t="shared" ca="1" si="175"/>
        <v>1</v>
      </c>
      <c r="BK265" s="22">
        <f t="shared" ca="1" si="215"/>
        <v>1</v>
      </c>
      <c r="BL265" s="22">
        <f t="shared" ca="1" si="216"/>
        <v>0</v>
      </c>
      <c r="BM265" s="22">
        <f t="shared" ca="1" si="217"/>
        <v>0</v>
      </c>
      <c r="BN265" s="22">
        <f t="shared" ca="1" si="218"/>
        <v>0</v>
      </c>
      <c r="BO265" s="22">
        <f t="shared" ca="1" si="219"/>
        <v>0</v>
      </c>
      <c r="BP265" s="22">
        <f t="shared" ca="1" si="220"/>
        <v>0</v>
      </c>
      <c r="BQ265" s="22">
        <f t="shared" ca="1" si="221"/>
        <v>0</v>
      </c>
      <c r="BR265" s="22">
        <f t="shared" ca="1" si="222"/>
        <v>1</v>
      </c>
      <c r="BS265" s="22">
        <f t="shared" ca="1" si="223"/>
        <v>1</v>
      </c>
      <c r="BT265" s="22">
        <f t="shared" ca="1" si="176"/>
        <v>1</v>
      </c>
      <c r="BU265" s="22">
        <f t="shared" ca="1" si="224"/>
        <v>0</v>
      </c>
      <c r="BV265" s="22">
        <f t="shared" ca="1" si="225"/>
        <v>0</v>
      </c>
      <c r="BW265" s="22">
        <f t="shared" ca="1" si="226"/>
        <v>0</v>
      </c>
      <c r="BX265" s="22">
        <f t="shared" ca="1" si="227"/>
        <v>1</v>
      </c>
      <c r="BY265" s="71">
        <f t="shared" si="16"/>
        <v>1</v>
      </c>
      <c r="BZ265" s="71">
        <f t="shared" si="228"/>
        <v>1</v>
      </c>
      <c r="CA265" s="72">
        <f t="shared" si="18"/>
        <v>1</v>
      </c>
    </row>
    <row r="266" spans="1:79" ht="39" customHeight="1" x14ac:dyDescent="0.3">
      <c r="A266" s="4"/>
      <c r="B266" s="4"/>
      <c r="C266" s="4"/>
      <c r="D266" s="13"/>
      <c r="E266" s="13"/>
      <c r="F266" s="122"/>
      <c r="G266" s="168"/>
      <c r="H266" s="130"/>
      <c r="I266" s="130"/>
      <c r="J266" s="130"/>
      <c r="K266" s="7"/>
      <c r="L266" s="4"/>
      <c r="M266" s="3"/>
      <c r="N266" s="8"/>
      <c r="O266" s="76"/>
      <c r="P266" s="107"/>
      <c r="Q266" s="142"/>
      <c r="R266" s="9"/>
      <c r="S266" s="3"/>
      <c r="T266" s="358"/>
      <c r="U266" s="259"/>
      <c r="V266" s="208" t="s">
        <v>3311</v>
      </c>
      <c r="W266" s="3" t="s">
        <v>3614</v>
      </c>
      <c r="X266" s="5">
        <v>0</v>
      </c>
      <c r="Y266" s="332">
        <v>0</v>
      </c>
      <c r="Z266" s="45" t="s">
        <v>1055</v>
      </c>
      <c r="AA266" s="21">
        <v>45593</v>
      </c>
      <c r="AB266" s="78"/>
      <c r="AC266" s="21"/>
      <c r="AD266" s="21">
        <v>45513</v>
      </c>
      <c r="AE266" s="9">
        <f t="shared" ref="AE266:AE267" si="231">IF(AND(Y266&lt;1,OR(X266&lt;1, X266="A")),AD266+14,AD266+7)</f>
        <v>45527</v>
      </c>
      <c r="AF266" s="13" t="s">
        <v>446</v>
      </c>
      <c r="AG266" s="27"/>
      <c r="AH266" s="34"/>
      <c r="AI266" s="27"/>
      <c r="AJ266" s="41"/>
      <c r="AK266" s="21"/>
      <c r="AL266" s="6"/>
      <c r="AM266" s="6"/>
      <c r="AN266" s="87" t="s">
        <v>2834</v>
      </c>
      <c r="AO266" s="6"/>
      <c r="AP266" s="6"/>
      <c r="AQ266" s="5"/>
      <c r="AR266" s="5"/>
      <c r="AS266" s="6"/>
      <c r="AT266" s="6"/>
      <c r="AU266" s="4" t="s">
        <v>1134</v>
      </c>
      <c r="AV266" s="13">
        <v>45352</v>
      </c>
      <c r="AW266" s="6"/>
      <c r="BJ266" s="22">
        <f t="shared" ca="1" si="175"/>
        <v>0</v>
      </c>
      <c r="BK266" s="22">
        <f t="shared" ca="1" si="215"/>
        <v>0</v>
      </c>
      <c r="BL266" s="22">
        <f t="shared" ca="1" si="216"/>
        <v>0</v>
      </c>
      <c r="BM266" s="22">
        <f t="shared" ca="1" si="217"/>
        <v>0</v>
      </c>
      <c r="BN266" s="22">
        <f t="shared" ca="1" si="218"/>
        <v>0</v>
      </c>
      <c r="BO266" s="22">
        <f t="shared" ca="1" si="219"/>
        <v>0</v>
      </c>
      <c r="BP266" s="22">
        <f t="shared" ca="1" si="220"/>
        <v>0</v>
      </c>
      <c r="BQ266" s="22">
        <f t="shared" ca="1" si="221"/>
        <v>0</v>
      </c>
      <c r="BR266" s="22">
        <f t="shared" ca="1" si="222"/>
        <v>0</v>
      </c>
      <c r="BS266" s="22">
        <f t="shared" ca="1" si="223"/>
        <v>0</v>
      </c>
      <c r="BT266" s="22">
        <f t="shared" ca="1" si="176"/>
        <v>1</v>
      </c>
      <c r="BU266" s="22">
        <f t="shared" ca="1" si="224"/>
        <v>0</v>
      </c>
      <c r="BV266" s="22">
        <f t="shared" ca="1" si="225"/>
        <v>0</v>
      </c>
      <c r="BW266" s="22">
        <f t="shared" ca="1" si="226"/>
        <v>0</v>
      </c>
      <c r="BX266" s="22">
        <f t="shared" ca="1" si="227"/>
        <v>1</v>
      </c>
      <c r="BY266" s="71">
        <f t="shared" si="16"/>
        <v>0</v>
      </c>
      <c r="BZ266" s="71">
        <f t="shared" si="228"/>
        <v>0</v>
      </c>
      <c r="CA266" s="72">
        <f t="shared" si="18"/>
        <v>1</v>
      </c>
    </row>
    <row r="267" spans="1:79" ht="51.9" customHeight="1" thickBot="1" x14ac:dyDescent="0.35">
      <c r="A267" s="4">
        <v>9</v>
      </c>
      <c r="B267" s="4" t="s">
        <v>1441</v>
      </c>
      <c r="C267" s="4"/>
      <c r="D267" s="13"/>
      <c r="E267" s="13">
        <v>45618</v>
      </c>
      <c r="F267" s="5" t="s">
        <v>2842</v>
      </c>
      <c r="G267" s="168" t="s">
        <v>3521</v>
      </c>
      <c r="H267" s="130" t="s">
        <v>1084</v>
      </c>
      <c r="I267" s="130"/>
      <c r="J267" s="130"/>
      <c r="K267" s="7">
        <v>0</v>
      </c>
      <c r="L267" s="4">
        <v>0</v>
      </c>
      <c r="M267" s="3" t="s">
        <v>2843</v>
      </c>
      <c r="N267" s="47" t="s">
        <v>1337</v>
      </c>
      <c r="O267" s="76"/>
      <c r="P267" s="78"/>
      <c r="Q267" s="142"/>
      <c r="R267" s="9">
        <f t="shared" ref="R267" si="232">IF(AND(L267&lt;1,OR(K267&lt;1, K267="A")),Q267+14,Q267+7)</f>
        <v>14</v>
      </c>
      <c r="S267" s="3" t="s">
        <v>31</v>
      </c>
      <c r="T267" s="356"/>
      <c r="U267" s="142"/>
      <c r="V267" s="20" t="s">
        <v>3312</v>
      </c>
      <c r="W267" s="3" t="s">
        <v>3313</v>
      </c>
      <c r="X267" s="5"/>
      <c r="Y267" s="332"/>
      <c r="Z267" s="47" t="s">
        <v>1337</v>
      </c>
      <c r="AA267" s="13"/>
      <c r="AB267" s="87"/>
      <c r="AC267" s="21"/>
      <c r="AD267" s="21"/>
      <c r="AE267" s="9">
        <f t="shared" si="231"/>
        <v>14</v>
      </c>
      <c r="AF267" s="13" t="s">
        <v>446</v>
      </c>
      <c r="AG267" s="27"/>
      <c r="AH267" s="34"/>
      <c r="AI267" s="27"/>
      <c r="AJ267" s="41"/>
      <c r="AK267" s="21"/>
      <c r="AL267" s="6"/>
      <c r="AM267" s="6"/>
      <c r="AN267" s="5"/>
      <c r="AO267" s="6"/>
      <c r="AP267" s="6"/>
      <c r="AQ267" s="5"/>
      <c r="AR267" s="5"/>
      <c r="AS267" s="6"/>
      <c r="AT267" s="6"/>
      <c r="AU267" s="4" t="s">
        <v>1134</v>
      </c>
      <c r="AV267" s="13">
        <v>45352</v>
      </c>
      <c r="AW267" s="6"/>
      <c r="BJ267" s="22">
        <f t="shared" ca="1" si="175"/>
        <v>1</v>
      </c>
      <c r="BK267" s="22">
        <f t="shared" ca="1" si="215"/>
        <v>1</v>
      </c>
      <c r="BL267" s="22">
        <f t="shared" ca="1" si="216"/>
        <v>1</v>
      </c>
      <c r="BM267" s="22">
        <f t="shared" ca="1" si="217"/>
        <v>1</v>
      </c>
      <c r="BN267" s="22">
        <f t="shared" ca="1" si="218"/>
        <v>0</v>
      </c>
      <c r="BO267" s="22">
        <f t="shared" ca="1" si="219"/>
        <v>0</v>
      </c>
      <c r="BP267" s="22">
        <f t="shared" ca="1" si="220"/>
        <v>0</v>
      </c>
      <c r="BQ267" s="22">
        <f t="shared" ca="1" si="221"/>
        <v>0</v>
      </c>
      <c r="BR267" s="22">
        <f t="shared" ca="1" si="222"/>
        <v>0</v>
      </c>
      <c r="BS267" s="22">
        <f t="shared" ca="1" si="223"/>
        <v>0</v>
      </c>
      <c r="BT267" s="22">
        <f t="shared" ca="1" si="176"/>
        <v>1</v>
      </c>
      <c r="BU267" s="22">
        <f t="shared" ca="1" si="224"/>
        <v>1</v>
      </c>
      <c r="BV267" s="22">
        <f t="shared" ca="1" si="225"/>
        <v>0</v>
      </c>
      <c r="BW267" s="22">
        <f t="shared" ca="1" si="226"/>
        <v>0</v>
      </c>
      <c r="BX267" s="22">
        <f t="shared" ca="1" si="227"/>
        <v>0</v>
      </c>
      <c r="BY267" s="71">
        <f t="shared" si="16"/>
        <v>1</v>
      </c>
      <c r="BZ267" s="71">
        <f t="shared" si="228"/>
        <v>1</v>
      </c>
      <c r="CA267" s="72">
        <f t="shared" si="18"/>
        <v>1</v>
      </c>
    </row>
    <row r="268" spans="1:79" s="38" customFormat="1" ht="21" customHeight="1" x14ac:dyDescent="0.4">
      <c r="A268" s="44" t="s">
        <v>282</v>
      </c>
      <c r="B268" s="44"/>
      <c r="C268" s="44"/>
      <c r="D268" s="44"/>
      <c r="E268" s="44"/>
      <c r="F268" s="44"/>
      <c r="G268" s="44"/>
      <c r="H268" s="134"/>
      <c r="I268" s="134"/>
      <c r="J268" s="134"/>
      <c r="K268" s="44"/>
      <c r="L268" s="44"/>
      <c r="M268" s="44"/>
      <c r="N268" s="44"/>
      <c r="O268" s="44"/>
      <c r="P268" s="127"/>
      <c r="Q268" s="44"/>
      <c r="R268" s="148"/>
      <c r="S268" s="44"/>
      <c r="T268" s="44"/>
      <c r="U268" s="44"/>
      <c r="V268" s="44"/>
      <c r="W268" s="44"/>
      <c r="X268" s="44"/>
      <c r="Y268" s="44"/>
      <c r="Z268" s="44"/>
      <c r="AA268" s="44"/>
      <c r="AB268" s="44"/>
      <c r="AC268" s="44"/>
      <c r="AD268" s="44"/>
      <c r="AE268" s="44"/>
      <c r="AF268" s="44"/>
      <c r="AG268" s="44"/>
      <c r="AH268" s="44"/>
      <c r="AI268" s="44"/>
      <c r="AJ268" s="44"/>
      <c r="AK268" s="44"/>
      <c r="AL268" s="44"/>
      <c r="AM268" s="44"/>
      <c r="AN268" s="44"/>
      <c r="AO268" s="44"/>
      <c r="AP268" s="44"/>
      <c r="AQ268" s="44"/>
      <c r="AR268" s="44"/>
      <c r="AS268" s="44"/>
      <c r="AT268" s="44"/>
      <c r="AU268" s="44"/>
      <c r="AV268" s="44"/>
      <c r="AW268" s="44"/>
      <c r="BJ268" s="22">
        <f t="shared" ca="1" si="175"/>
        <v>0</v>
      </c>
      <c r="BK268" s="22">
        <f t="shared" ca="1" si="215"/>
        <v>0</v>
      </c>
      <c r="BL268" s="22">
        <f t="shared" ca="1" si="216"/>
        <v>0</v>
      </c>
      <c r="BM268" s="22">
        <f t="shared" ca="1" si="217"/>
        <v>0</v>
      </c>
      <c r="BN268" s="22">
        <f t="shared" ca="1" si="218"/>
        <v>0</v>
      </c>
      <c r="BO268" s="22">
        <f t="shared" ca="1" si="219"/>
        <v>0</v>
      </c>
      <c r="BP268" s="22">
        <f t="shared" ca="1" si="220"/>
        <v>0</v>
      </c>
      <c r="BQ268" s="22">
        <f t="shared" ca="1" si="221"/>
        <v>0</v>
      </c>
      <c r="BR268" s="22">
        <f t="shared" ca="1" si="222"/>
        <v>0</v>
      </c>
      <c r="BS268" s="22">
        <f t="shared" ca="1" si="223"/>
        <v>0</v>
      </c>
      <c r="BT268" s="22">
        <f t="shared" ca="1" si="176"/>
        <v>0</v>
      </c>
      <c r="BU268" s="22">
        <f t="shared" ca="1" si="224"/>
        <v>0</v>
      </c>
      <c r="BV268" s="22">
        <f t="shared" ca="1" si="225"/>
        <v>0</v>
      </c>
      <c r="BW268" s="22">
        <f t="shared" ca="1" si="226"/>
        <v>0</v>
      </c>
      <c r="BX268" s="22">
        <f t="shared" ca="1" si="227"/>
        <v>0</v>
      </c>
      <c r="BY268" s="71">
        <f t="shared" si="16"/>
        <v>0</v>
      </c>
      <c r="BZ268" s="71">
        <f t="shared" si="228"/>
        <v>0</v>
      </c>
      <c r="CA268" s="72">
        <f t="shared" si="18"/>
        <v>0</v>
      </c>
    </row>
    <row r="269" spans="1:79" s="22" customFormat="1" ht="29.1" customHeight="1" x14ac:dyDescent="0.3">
      <c r="A269" s="109">
        <v>16</v>
      </c>
      <c r="B269" s="109" t="s">
        <v>1441</v>
      </c>
      <c r="C269" s="109"/>
      <c r="D269" s="110" t="s">
        <v>446</v>
      </c>
      <c r="E269" s="110">
        <v>45708</v>
      </c>
      <c r="F269" s="189" t="s">
        <v>283</v>
      </c>
      <c r="G269" s="169" t="s">
        <v>1096</v>
      </c>
      <c r="H269" s="135" t="s">
        <v>1077</v>
      </c>
      <c r="I269" s="135"/>
      <c r="J269" s="135"/>
      <c r="K269" s="113" t="s">
        <v>778</v>
      </c>
      <c r="L269" s="109">
        <v>0</v>
      </c>
      <c r="M269" s="114" t="s">
        <v>198</v>
      </c>
      <c r="N269" s="115" t="s">
        <v>26</v>
      </c>
      <c r="O269" s="116"/>
      <c r="P269" s="117" t="s">
        <v>3052</v>
      </c>
      <c r="Q269" s="141">
        <v>44992</v>
      </c>
      <c r="R269" s="118">
        <f t="shared" ref="R269" si="233">IF(AND(L269&lt;1,OR(K269&lt;1, K269="A")),Q269+14,Q269+7)</f>
        <v>45006</v>
      </c>
      <c r="S269" s="114" t="s">
        <v>31</v>
      </c>
      <c r="T269" s="353"/>
      <c r="U269" s="118"/>
      <c r="V269" s="241"/>
      <c r="W269" s="114"/>
      <c r="X269" s="109"/>
      <c r="Y269" s="109"/>
      <c r="Z269" s="115"/>
      <c r="AA269" s="110"/>
      <c r="AB269" s="123"/>
      <c r="AC269" s="110"/>
      <c r="AD269" s="110"/>
      <c r="AE269" s="118"/>
      <c r="AF269" s="110"/>
      <c r="AG269" s="110"/>
      <c r="AH269" s="115"/>
      <c r="AI269" s="110"/>
      <c r="AJ269" s="113"/>
      <c r="AK269" s="110"/>
      <c r="AL269" s="121"/>
      <c r="AM269" s="121"/>
      <c r="AN269" s="109" t="s">
        <v>2355</v>
      </c>
      <c r="AO269" s="121"/>
      <c r="AP269" s="121"/>
      <c r="AQ269" s="206"/>
      <c r="AR269" s="110"/>
      <c r="AS269" s="121"/>
      <c r="AT269" s="121"/>
      <c r="AU269" s="109" t="s">
        <v>1134</v>
      </c>
      <c r="AV269" s="110">
        <v>45352</v>
      </c>
      <c r="AW269" s="121"/>
      <c r="BJ269" s="22">
        <f t="shared" ca="1" si="175"/>
        <v>0</v>
      </c>
      <c r="BK269" s="22">
        <f t="shared" ca="1" si="215"/>
        <v>0</v>
      </c>
      <c r="BL269" s="22">
        <f t="shared" ca="1" si="216"/>
        <v>0</v>
      </c>
      <c r="BM269" s="22">
        <f t="shared" ca="1" si="217"/>
        <v>0</v>
      </c>
      <c r="BN269" s="22">
        <f t="shared" ca="1" si="218"/>
        <v>0</v>
      </c>
      <c r="BO269" s="22">
        <f t="shared" ca="1" si="219"/>
        <v>0</v>
      </c>
      <c r="BP269" s="22">
        <f t="shared" ca="1" si="220"/>
        <v>0</v>
      </c>
      <c r="BQ269" s="22">
        <f t="shared" ca="1" si="221"/>
        <v>0</v>
      </c>
      <c r="BR269" s="22">
        <f t="shared" ca="1" si="222"/>
        <v>0</v>
      </c>
      <c r="BS269" s="22">
        <f t="shared" ca="1" si="223"/>
        <v>0</v>
      </c>
      <c r="BT269" s="22">
        <f t="shared" ca="1" si="176"/>
        <v>0</v>
      </c>
      <c r="BU269" s="22">
        <f t="shared" ca="1" si="224"/>
        <v>0</v>
      </c>
      <c r="BV269" s="22">
        <f t="shared" ca="1" si="225"/>
        <v>0</v>
      </c>
      <c r="BW269" s="22">
        <f t="shared" ca="1" si="226"/>
        <v>0</v>
      </c>
      <c r="BX269" s="22">
        <f t="shared" ca="1" si="227"/>
        <v>0</v>
      </c>
      <c r="BY269" s="22">
        <f t="shared" si="16"/>
        <v>0</v>
      </c>
      <c r="BZ269" s="22">
        <f t="shared" si="228"/>
        <v>0</v>
      </c>
      <c r="CA269" s="22">
        <f t="shared" si="18"/>
        <v>0</v>
      </c>
    </row>
    <row r="270" spans="1:79" s="22" customFormat="1" ht="29.1" customHeight="1" x14ac:dyDescent="0.3">
      <c r="A270" s="109">
        <v>16</v>
      </c>
      <c r="B270" s="109" t="s">
        <v>1441</v>
      </c>
      <c r="C270" s="109"/>
      <c r="D270" s="110" t="s">
        <v>446</v>
      </c>
      <c r="E270" s="110">
        <v>45708</v>
      </c>
      <c r="F270" s="189" t="s">
        <v>283</v>
      </c>
      <c r="G270" s="169" t="s">
        <v>1096</v>
      </c>
      <c r="H270" s="135" t="s">
        <v>1077</v>
      </c>
      <c r="I270" s="135"/>
      <c r="J270" s="135"/>
      <c r="K270" s="113" t="s">
        <v>443</v>
      </c>
      <c r="L270" s="109">
        <v>0</v>
      </c>
      <c r="M270" s="114" t="s">
        <v>198</v>
      </c>
      <c r="N270" s="115" t="s">
        <v>26</v>
      </c>
      <c r="O270" s="116"/>
      <c r="P270" s="117" t="s">
        <v>602</v>
      </c>
      <c r="Q270" s="141">
        <v>45070</v>
      </c>
      <c r="R270" s="118">
        <f t="shared" ref="R270" si="234">IF(AND(L270&lt;1,OR(K270&lt;1, K270="A")),Q270+14,Q270+7)</f>
        <v>45077</v>
      </c>
      <c r="S270" s="114" t="s">
        <v>31</v>
      </c>
      <c r="T270" s="353"/>
      <c r="U270" s="118"/>
      <c r="V270" s="241"/>
      <c r="W270" s="114"/>
      <c r="X270" s="109"/>
      <c r="Y270" s="109"/>
      <c r="Z270" s="115"/>
      <c r="AA270" s="110"/>
      <c r="AB270" s="123"/>
      <c r="AC270" s="110"/>
      <c r="AD270" s="110"/>
      <c r="AE270" s="118"/>
      <c r="AF270" s="110"/>
      <c r="AG270" s="110"/>
      <c r="AH270" s="115"/>
      <c r="AI270" s="110"/>
      <c r="AJ270" s="113"/>
      <c r="AK270" s="110"/>
      <c r="AL270" s="121"/>
      <c r="AM270" s="121"/>
      <c r="AN270" s="109" t="s">
        <v>2355</v>
      </c>
      <c r="AO270" s="121"/>
      <c r="AP270" s="121"/>
      <c r="AQ270" s="206"/>
      <c r="AR270" s="110"/>
      <c r="AS270" s="121"/>
      <c r="AT270" s="121"/>
      <c r="AU270" s="109" t="s">
        <v>1134</v>
      </c>
      <c r="AV270" s="110">
        <v>45352</v>
      </c>
      <c r="AW270" s="121"/>
      <c r="BJ270" s="22">
        <f t="shared" ca="1" si="175"/>
        <v>0</v>
      </c>
      <c r="BK270" s="22">
        <f t="shared" ca="1" si="215"/>
        <v>0</v>
      </c>
      <c r="BL270" s="22">
        <f t="shared" ca="1" si="216"/>
        <v>0</v>
      </c>
      <c r="BM270" s="22">
        <f t="shared" ca="1" si="217"/>
        <v>0</v>
      </c>
      <c r="BN270" s="22">
        <f t="shared" ca="1" si="218"/>
        <v>0</v>
      </c>
      <c r="BO270" s="22">
        <f t="shared" ca="1" si="219"/>
        <v>0</v>
      </c>
      <c r="BP270" s="22">
        <f t="shared" ca="1" si="220"/>
        <v>0</v>
      </c>
      <c r="BQ270" s="22">
        <f t="shared" ca="1" si="221"/>
        <v>0</v>
      </c>
      <c r="BR270" s="22">
        <f t="shared" ca="1" si="222"/>
        <v>0</v>
      </c>
      <c r="BS270" s="22">
        <f t="shared" ca="1" si="223"/>
        <v>0</v>
      </c>
      <c r="BT270" s="22">
        <f t="shared" ca="1" si="176"/>
        <v>0</v>
      </c>
      <c r="BU270" s="22">
        <f t="shared" ca="1" si="224"/>
        <v>0</v>
      </c>
      <c r="BV270" s="22">
        <f t="shared" ca="1" si="225"/>
        <v>0</v>
      </c>
      <c r="BW270" s="22">
        <f t="shared" ca="1" si="226"/>
        <v>0</v>
      </c>
      <c r="BX270" s="22">
        <f t="shared" ca="1" si="227"/>
        <v>0</v>
      </c>
      <c r="BY270" s="22">
        <f t="shared" si="16"/>
        <v>0</v>
      </c>
      <c r="BZ270" s="22">
        <f t="shared" si="228"/>
        <v>0</v>
      </c>
      <c r="CA270" s="22">
        <f t="shared" si="18"/>
        <v>0</v>
      </c>
    </row>
    <row r="271" spans="1:79" s="22" customFormat="1" ht="29.1" customHeight="1" x14ac:dyDescent="0.3">
      <c r="A271" s="109">
        <v>16</v>
      </c>
      <c r="B271" s="109" t="s">
        <v>1441</v>
      </c>
      <c r="C271" s="109"/>
      <c r="D271" s="110" t="s">
        <v>446</v>
      </c>
      <c r="E271" s="110">
        <v>45708</v>
      </c>
      <c r="F271" s="189" t="s">
        <v>283</v>
      </c>
      <c r="G271" s="169" t="s">
        <v>1096</v>
      </c>
      <c r="H271" s="135" t="s">
        <v>1077</v>
      </c>
      <c r="I271" s="135"/>
      <c r="J271" s="135"/>
      <c r="K271" s="113" t="s">
        <v>572</v>
      </c>
      <c r="L271" s="109">
        <v>0</v>
      </c>
      <c r="M271" s="114" t="s">
        <v>198</v>
      </c>
      <c r="N271" s="115" t="s">
        <v>26</v>
      </c>
      <c r="O271" s="116"/>
      <c r="P271" s="117" t="s">
        <v>587</v>
      </c>
      <c r="Q271" s="141">
        <v>45091</v>
      </c>
      <c r="R271" s="118">
        <f t="shared" ref="R271" si="235">IF(AND(L271&lt;1,OR(K271&lt;1, K271="A")),Q271+14,Q271+7)</f>
        <v>45098</v>
      </c>
      <c r="S271" s="114" t="s">
        <v>31</v>
      </c>
      <c r="T271" s="353"/>
      <c r="U271" s="118"/>
      <c r="V271" s="241"/>
      <c r="W271" s="114"/>
      <c r="X271" s="109"/>
      <c r="Y271" s="109"/>
      <c r="Z271" s="115"/>
      <c r="AA271" s="110"/>
      <c r="AB271" s="123"/>
      <c r="AC271" s="110"/>
      <c r="AD271" s="110"/>
      <c r="AE271" s="118"/>
      <c r="AF271" s="110"/>
      <c r="AG271" s="110"/>
      <c r="AH271" s="115"/>
      <c r="AI271" s="110"/>
      <c r="AJ271" s="113"/>
      <c r="AK271" s="110"/>
      <c r="AL271" s="121"/>
      <c r="AM271" s="121"/>
      <c r="AN271" s="109" t="s">
        <v>2355</v>
      </c>
      <c r="AO271" s="121"/>
      <c r="AP271" s="121"/>
      <c r="AQ271" s="206"/>
      <c r="AR271" s="110"/>
      <c r="AS271" s="121"/>
      <c r="AT271" s="121"/>
      <c r="AU271" s="109" t="s">
        <v>1134</v>
      </c>
      <c r="AV271" s="110">
        <v>45352</v>
      </c>
      <c r="AW271" s="121"/>
      <c r="BJ271" s="22">
        <f t="shared" ca="1" si="175"/>
        <v>0</v>
      </c>
      <c r="BK271" s="22">
        <f t="shared" ca="1" si="215"/>
        <v>0</v>
      </c>
      <c r="BL271" s="22">
        <f t="shared" ca="1" si="216"/>
        <v>0</v>
      </c>
      <c r="BM271" s="22">
        <f t="shared" ca="1" si="217"/>
        <v>0</v>
      </c>
      <c r="BN271" s="22">
        <f t="shared" ca="1" si="218"/>
        <v>0</v>
      </c>
      <c r="BO271" s="22">
        <f t="shared" ca="1" si="219"/>
        <v>0</v>
      </c>
      <c r="BP271" s="22">
        <f t="shared" ca="1" si="220"/>
        <v>0</v>
      </c>
      <c r="BQ271" s="22">
        <f t="shared" ca="1" si="221"/>
        <v>0</v>
      </c>
      <c r="BR271" s="22">
        <f t="shared" ca="1" si="222"/>
        <v>0</v>
      </c>
      <c r="BS271" s="22">
        <f t="shared" ca="1" si="223"/>
        <v>0</v>
      </c>
      <c r="BT271" s="22">
        <f t="shared" ca="1" si="176"/>
        <v>0</v>
      </c>
      <c r="BU271" s="22">
        <f t="shared" ca="1" si="224"/>
        <v>0</v>
      </c>
      <c r="BV271" s="22">
        <f t="shared" ca="1" si="225"/>
        <v>0</v>
      </c>
      <c r="BW271" s="22">
        <f t="shared" ca="1" si="226"/>
        <v>0</v>
      </c>
      <c r="BX271" s="22">
        <f t="shared" ca="1" si="227"/>
        <v>0</v>
      </c>
      <c r="BY271" s="22">
        <f t="shared" si="16"/>
        <v>0</v>
      </c>
      <c r="BZ271" s="22">
        <f t="shared" si="228"/>
        <v>0</v>
      </c>
      <c r="CA271" s="22">
        <f t="shared" si="18"/>
        <v>0</v>
      </c>
    </row>
    <row r="272" spans="1:79" s="22" customFormat="1" ht="29.1" customHeight="1" x14ac:dyDescent="0.3">
      <c r="A272" s="109">
        <v>16</v>
      </c>
      <c r="B272" s="109" t="s">
        <v>1441</v>
      </c>
      <c r="C272" s="109"/>
      <c r="D272" s="110" t="s">
        <v>445</v>
      </c>
      <c r="E272" s="110">
        <v>45708</v>
      </c>
      <c r="F272" s="189" t="s">
        <v>283</v>
      </c>
      <c r="G272" s="169" t="s">
        <v>1096</v>
      </c>
      <c r="H272" s="135" t="s">
        <v>1077</v>
      </c>
      <c r="I272" s="135"/>
      <c r="J272" s="135"/>
      <c r="K272" s="113">
        <v>0</v>
      </c>
      <c r="L272" s="109">
        <v>0</v>
      </c>
      <c r="M272" s="114" t="s">
        <v>198</v>
      </c>
      <c r="N272" s="115" t="s">
        <v>26</v>
      </c>
      <c r="O272" s="116"/>
      <c r="P272" s="117" t="s">
        <v>627</v>
      </c>
      <c r="Q272" s="141">
        <v>45149</v>
      </c>
      <c r="R272" s="118">
        <f t="shared" ref="R272" si="236">IF(AND(L272&lt;1,OR(K272&lt;1, K272="A")),Q272+14,Q272+7)</f>
        <v>45163</v>
      </c>
      <c r="S272" s="114" t="s">
        <v>30</v>
      </c>
      <c r="T272" s="340" t="s">
        <v>3394</v>
      </c>
      <c r="U272" s="340" t="s">
        <v>3393</v>
      </c>
      <c r="V272" s="241"/>
      <c r="W272" s="114"/>
      <c r="X272" s="109"/>
      <c r="Y272" s="109"/>
      <c r="Z272" s="115"/>
      <c r="AA272" s="110"/>
      <c r="AB272" s="123"/>
      <c r="AC272" s="110"/>
      <c r="AD272" s="110"/>
      <c r="AE272" s="118"/>
      <c r="AF272" s="110"/>
      <c r="AG272" s="110"/>
      <c r="AH272" s="115"/>
      <c r="AI272" s="110"/>
      <c r="AJ272" s="113"/>
      <c r="AK272" s="110"/>
      <c r="AL272" s="121"/>
      <c r="AM272" s="121"/>
      <c r="AN272" s="109" t="s">
        <v>2355</v>
      </c>
      <c r="AO272" s="121"/>
      <c r="AP272" s="121"/>
      <c r="AQ272" s="206" t="s">
        <v>1907</v>
      </c>
      <c r="AR272" s="110">
        <v>45155</v>
      </c>
      <c r="AS272" s="121"/>
      <c r="AT272" s="121"/>
      <c r="AU272" s="109" t="s">
        <v>1134</v>
      </c>
      <c r="AV272" s="110">
        <v>45352</v>
      </c>
      <c r="AW272" s="121"/>
      <c r="BJ272" s="22">
        <f t="shared" ca="1" si="175"/>
        <v>0</v>
      </c>
      <c r="BK272" s="22">
        <f t="shared" ca="1" si="215"/>
        <v>0</v>
      </c>
      <c r="BL272" s="22">
        <f t="shared" ca="1" si="216"/>
        <v>0</v>
      </c>
      <c r="BM272" s="22">
        <f t="shared" ca="1" si="217"/>
        <v>0</v>
      </c>
      <c r="BN272" s="22">
        <f t="shared" ca="1" si="218"/>
        <v>0</v>
      </c>
      <c r="BO272" s="22">
        <f t="shared" ca="1" si="219"/>
        <v>0</v>
      </c>
      <c r="BP272" s="22">
        <f t="shared" ca="1" si="220"/>
        <v>0</v>
      </c>
      <c r="BQ272" s="22">
        <f t="shared" ca="1" si="221"/>
        <v>0</v>
      </c>
      <c r="BR272" s="22">
        <f t="shared" ca="1" si="222"/>
        <v>0</v>
      </c>
      <c r="BS272" s="22">
        <f t="shared" ca="1" si="223"/>
        <v>0</v>
      </c>
      <c r="BT272" s="22">
        <f t="shared" ca="1" si="176"/>
        <v>0</v>
      </c>
      <c r="BU272" s="22">
        <f t="shared" ca="1" si="224"/>
        <v>0</v>
      </c>
      <c r="BV272" s="22">
        <f t="shared" ca="1" si="225"/>
        <v>0</v>
      </c>
      <c r="BW272" s="22">
        <f t="shared" ca="1" si="226"/>
        <v>0</v>
      </c>
      <c r="BX272" s="22">
        <f t="shared" ca="1" si="227"/>
        <v>0</v>
      </c>
      <c r="BY272" s="22">
        <f t="shared" si="16"/>
        <v>0</v>
      </c>
      <c r="BZ272" s="22">
        <f t="shared" si="228"/>
        <v>0</v>
      </c>
      <c r="CA272" s="22">
        <f t="shared" si="18"/>
        <v>0</v>
      </c>
    </row>
    <row r="273" spans="1:79" s="22" customFormat="1" ht="29.1" customHeight="1" x14ac:dyDescent="0.3">
      <c r="A273" s="109">
        <v>16</v>
      </c>
      <c r="B273" s="109" t="s">
        <v>1441</v>
      </c>
      <c r="C273" s="109"/>
      <c r="D273" s="110" t="s">
        <v>445</v>
      </c>
      <c r="E273" s="110">
        <v>45708</v>
      </c>
      <c r="F273" s="189" t="s">
        <v>283</v>
      </c>
      <c r="G273" s="169" t="s">
        <v>1096</v>
      </c>
      <c r="H273" s="135" t="s">
        <v>1077</v>
      </c>
      <c r="I273" s="135"/>
      <c r="J273" s="135"/>
      <c r="K273" s="113">
        <v>0</v>
      </c>
      <c r="L273" s="109">
        <v>1</v>
      </c>
      <c r="M273" s="114" t="s">
        <v>198</v>
      </c>
      <c r="N273" s="115" t="s">
        <v>26</v>
      </c>
      <c r="O273" s="116">
        <v>45644</v>
      </c>
      <c r="P273" s="117" t="s">
        <v>623</v>
      </c>
      <c r="Q273" s="141">
        <v>45203</v>
      </c>
      <c r="R273" s="118">
        <f t="shared" ref="R273:R291" si="237">IF(AND(L273&lt;1,OR(K273&lt;1, K273="A")),Q273+14,Q273+7)</f>
        <v>45210</v>
      </c>
      <c r="S273" s="114" t="s">
        <v>30</v>
      </c>
      <c r="T273" s="315" t="s">
        <v>1541</v>
      </c>
      <c r="U273" s="260">
        <v>45208</v>
      </c>
      <c r="V273" s="241"/>
      <c r="W273" s="114"/>
      <c r="X273" s="109"/>
      <c r="Y273" s="109"/>
      <c r="Z273" s="115"/>
      <c r="AA273" s="110"/>
      <c r="AB273" s="123"/>
      <c r="AC273" s="110"/>
      <c r="AD273" s="110"/>
      <c r="AE273" s="118"/>
      <c r="AF273" s="110"/>
      <c r="AG273" s="110"/>
      <c r="AH273" s="115"/>
      <c r="AI273" s="110"/>
      <c r="AJ273" s="113"/>
      <c r="AK273" s="110"/>
      <c r="AL273" s="121"/>
      <c r="AM273" s="121"/>
      <c r="AN273" s="109" t="s">
        <v>2355</v>
      </c>
      <c r="AO273" s="121"/>
      <c r="AP273" s="121"/>
      <c r="AQ273" s="206" t="s">
        <v>1907</v>
      </c>
      <c r="AR273" s="110">
        <v>45211</v>
      </c>
      <c r="AS273" s="121"/>
      <c r="AT273" s="121"/>
      <c r="AU273" s="109" t="s">
        <v>1134</v>
      </c>
      <c r="AV273" s="110">
        <v>45352</v>
      </c>
      <c r="AW273" s="121"/>
      <c r="BJ273" s="22">
        <f t="shared" ca="1" si="175"/>
        <v>0</v>
      </c>
      <c r="BK273" s="22">
        <f t="shared" ca="1" si="215"/>
        <v>0</v>
      </c>
      <c r="BL273" s="22">
        <f t="shared" ca="1" si="216"/>
        <v>0</v>
      </c>
      <c r="BM273" s="22">
        <f t="shared" ca="1" si="217"/>
        <v>0</v>
      </c>
      <c r="BN273" s="22">
        <f t="shared" ca="1" si="218"/>
        <v>0</v>
      </c>
      <c r="BO273" s="22">
        <f t="shared" ca="1" si="219"/>
        <v>0</v>
      </c>
      <c r="BP273" s="22">
        <f t="shared" ca="1" si="220"/>
        <v>0</v>
      </c>
      <c r="BQ273" s="22">
        <f t="shared" ca="1" si="221"/>
        <v>0</v>
      </c>
      <c r="BR273" s="22">
        <f t="shared" ca="1" si="222"/>
        <v>0</v>
      </c>
      <c r="BS273" s="22">
        <f t="shared" ca="1" si="223"/>
        <v>0</v>
      </c>
      <c r="BT273" s="22">
        <f t="shared" ca="1" si="176"/>
        <v>0</v>
      </c>
      <c r="BU273" s="22">
        <f t="shared" ca="1" si="224"/>
        <v>0</v>
      </c>
      <c r="BV273" s="22">
        <f t="shared" ca="1" si="225"/>
        <v>0</v>
      </c>
      <c r="BW273" s="22">
        <f t="shared" ca="1" si="226"/>
        <v>0</v>
      </c>
      <c r="BX273" s="22">
        <f t="shared" ca="1" si="227"/>
        <v>0</v>
      </c>
      <c r="BY273" s="22">
        <f t="shared" si="16"/>
        <v>0</v>
      </c>
      <c r="BZ273" s="22">
        <f t="shared" si="228"/>
        <v>0</v>
      </c>
      <c r="CA273" s="22">
        <f t="shared" si="18"/>
        <v>0</v>
      </c>
    </row>
    <row r="274" spans="1:79" ht="47.25" customHeight="1" x14ac:dyDescent="0.3">
      <c r="A274" s="4">
        <v>16</v>
      </c>
      <c r="B274" s="4" t="s">
        <v>1441</v>
      </c>
      <c r="C274" s="4"/>
      <c r="D274" s="139" t="s">
        <v>445</v>
      </c>
      <c r="E274" s="13">
        <v>45708</v>
      </c>
      <c r="F274" s="122" t="s">
        <v>283</v>
      </c>
      <c r="G274" s="16" t="s">
        <v>1096</v>
      </c>
      <c r="H274" s="130" t="s">
        <v>1077</v>
      </c>
      <c r="I274" s="130"/>
      <c r="J274" s="130"/>
      <c r="K274" s="7">
        <v>0</v>
      </c>
      <c r="L274" s="4">
        <v>2</v>
      </c>
      <c r="M274" s="3" t="s">
        <v>198</v>
      </c>
      <c r="N274" s="188" t="s">
        <v>27</v>
      </c>
      <c r="O274" s="76">
        <v>45706</v>
      </c>
      <c r="P274" s="78" t="s">
        <v>3589</v>
      </c>
      <c r="Q274" s="142">
        <v>45667</v>
      </c>
      <c r="R274" s="9">
        <f t="shared" ref="R274" si="238">IF(AND(L274&lt;1,OR(K274&lt;1, K274="A")),Q274+14,Q274+7)</f>
        <v>45674</v>
      </c>
      <c r="S274" s="3" t="s">
        <v>31</v>
      </c>
      <c r="T274" s="354"/>
      <c r="U274" s="259"/>
      <c r="V274" s="208" t="s">
        <v>1864</v>
      </c>
      <c r="W274" s="3" t="s">
        <v>1458</v>
      </c>
      <c r="X274" s="5">
        <v>0</v>
      </c>
      <c r="Y274" s="332">
        <v>0</v>
      </c>
      <c r="Z274" s="45" t="s">
        <v>1055</v>
      </c>
      <c r="AA274" s="13">
        <v>45342</v>
      </c>
      <c r="AB274" s="87"/>
      <c r="AC274" s="21"/>
      <c r="AD274" s="21">
        <v>45342</v>
      </c>
      <c r="AE274" s="9">
        <f t="shared" ref="AE274:AE275" si="239">IF(AND(Y274&lt;1,OR(X274&lt;1, X274="A")),AD274+14,AD274+7)</f>
        <v>45356</v>
      </c>
      <c r="AF274" s="13" t="s">
        <v>445</v>
      </c>
      <c r="AG274" s="27"/>
      <c r="AH274" s="34"/>
      <c r="AI274" s="27"/>
      <c r="AJ274" s="41"/>
      <c r="AK274" s="21"/>
      <c r="AL274" s="6"/>
      <c r="AM274" s="6"/>
      <c r="AN274" s="5" t="s">
        <v>2355</v>
      </c>
      <c r="AO274" s="6"/>
      <c r="AP274" s="6"/>
      <c r="AQ274" s="207"/>
      <c r="AR274" s="21"/>
      <c r="AS274" s="6"/>
      <c r="AT274" s="6"/>
      <c r="AU274" s="4" t="s">
        <v>1134</v>
      </c>
      <c r="AV274" s="13">
        <v>45352</v>
      </c>
      <c r="AW274" s="6"/>
      <c r="BJ274" s="22">
        <f t="shared" ca="1" si="175"/>
        <v>1</v>
      </c>
      <c r="BK274" s="22">
        <f t="shared" ca="1" si="215"/>
        <v>1</v>
      </c>
      <c r="BL274" s="22">
        <f t="shared" ca="1" si="216"/>
        <v>0</v>
      </c>
      <c r="BM274" s="22">
        <f t="shared" ca="1" si="217"/>
        <v>0</v>
      </c>
      <c r="BN274" s="22">
        <f t="shared" ca="1" si="218"/>
        <v>0</v>
      </c>
      <c r="BO274" s="22">
        <f t="shared" ca="1" si="219"/>
        <v>1</v>
      </c>
      <c r="BP274" s="22">
        <f t="shared" ca="1" si="220"/>
        <v>0</v>
      </c>
      <c r="BQ274" s="22">
        <f t="shared" ca="1" si="221"/>
        <v>1</v>
      </c>
      <c r="BR274" s="22">
        <f t="shared" ca="1" si="222"/>
        <v>0</v>
      </c>
      <c r="BS274" s="22">
        <f t="shared" ca="1" si="223"/>
        <v>0</v>
      </c>
      <c r="BT274" s="22">
        <f t="shared" ca="1" si="176"/>
        <v>1</v>
      </c>
      <c r="BU274" s="22">
        <f t="shared" ca="1" si="224"/>
        <v>0</v>
      </c>
      <c r="BV274" s="22">
        <f t="shared" ca="1" si="225"/>
        <v>0</v>
      </c>
      <c r="BW274" s="22">
        <f t="shared" ca="1" si="226"/>
        <v>0</v>
      </c>
      <c r="BX274" s="22">
        <f t="shared" ca="1" si="227"/>
        <v>1</v>
      </c>
      <c r="BY274" s="71">
        <f t="shared" si="16"/>
        <v>1</v>
      </c>
      <c r="BZ274" s="71">
        <f t="shared" si="228"/>
        <v>1</v>
      </c>
      <c r="CA274" s="72">
        <f t="shared" si="18"/>
        <v>1</v>
      </c>
    </row>
    <row r="275" spans="1:79" s="22" customFormat="1" ht="51.9" customHeight="1" x14ac:dyDescent="0.3">
      <c r="A275" s="109">
        <v>16</v>
      </c>
      <c r="B275" s="109" t="s">
        <v>1441</v>
      </c>
      <c r="C275" s="109"/>
      <c r="D275" s="110" t="s">
        <v>446</v>
      </c>
      <c r="E275" s="110">
        <v>45708</v>
      </c>
      <c r="F275" s="189" t="s">
        <v>284</v>
      </c>
      <c r="G275" s="169" t="s">
        <v>1096</v>
      </c>
      <c r="H275" s="135" t="s">
        <v>1037</v>
      </c>
      <c r="I275" s="135" t="s">
        <v>1039</v>
      </c>
      <c r="J275" s="135"/>
      <c r="K275" s="113" t="s">
        <v>443</v>
      </c>
      <c r="L275" s="109">
        <v>0</v>
      </c>
      <c r="M275" s="114" t="s">
        <v>621</v>
      </c>
      <c r="N275" s="115" t="s">
        <v>26</v>
      </c>
      <c r="O275" s="116"/>
      <c r="P275" s="117" t="s">
        <v>3053</v>
      </c>
      <c r="Q275" s="141">
        <v>45300</v>
      </c>
      <c r="R275" s="118">
        <f t="shared" ref="R275" si="240">IF(AND(L275&lt;1,OR(K275&lt;1, K275="A")),Q275+14,Q275+7)</f>
        <v>45307</v>
      </c>
      <c r="S275" s="114" t="s">
        <v>31</v>
      </c>
      <c r="T275" s="353"/>
      <c r="U275" s="118"/>
      <c r="V275" s="241" t="s">
        <v>3615</v>
      </c>
      <c r="W275" s="114" t="s">
        <v>1493</v>
      </c>
      <c r="X275" s="109">
        <v>0</v>
      </c>
      <c r="Y275" s="109">
        <v>0</v>
      </c>
      <c r="Z275" s="115" t="s">
        <v>26</v>
      </c>
      <c r="AA275" s="110"/>
      <c r="AB275" s="123" t="s">
        <v>615</v>
      </c>
      <c r="AC275" s="110">
        <v>45105</v>
      </c>
      <c r="AD275" s="110">
        <v>45105</v>
      </c>
      <c r="AE275" s="118">
        <f t="shared" si="239"/>
        <v>45119</v>
      </c>
      <c r="AF275" s="110" t="s">
        <v>446</v>
      </c>
      <c r="AG275" s="110"/>
      <c r="AH275" s="115"/>
      <c r="AI275" s="110"/>
      <c r="AJ275" s="113"/>
      <c r="AK275" s="110"/>
      <c r="AL275" s="121"/>
      <c r="AM275" s="121"/>
      <c r="AN275" s="109" t="s">
        <v>2355</v>
      </c>
      <c r="AO275" s="121"/>
      <c r="AP275" s="121"/>
      <c r="AQ275" s="206"/>
      <c r="AR275" s="110"/>
      <c r="AS275" s="121"/>
      <c r="AT275" s="121"/>
      <c r="AU275" s="109" t="s">
        <v>1134</v>
      </c>
      <c r="AV275" s="110">
        <v>45352</v>
      </c>
      <c r="AW275" s="121"/>
      <c r="BJ275" s="22">
        <f t="shared" ca="1" si="175"/>
        <v>0</v>
      </c>
      <c r="BK275" s="22">
        <f t="shared" ca="1" si="215"/>
        <v>0</v>
      </c>
      <c r="BL275" s="22">
        <f t="shared" ca="1" si="216"/>
        <v>0</v>
      </c>
      <c r="BM275" s="22">
        <f t="shared" ca="1" si="217"/>
        <v>0</v>
      </c>
      <c r="BN275" s="22">
        <f t="shared" ca="1" si="218"/>
        <v>0</v>
      </c>
      <c r="BO275" s="22">
        <f t="shared" ca="1" si="219"/>
        <v>0</v>
      </c>
      <c r="BP275" s="22">
        <f t="shared" ca="1" si="220"/>
        <v>0</v>
      </c>
      <c r="BQ275" s="22">
        <f t="shared" ca="1" si="221"/>
        <v>0</v>
      </c>
      <c r="BR275" s="22">
        <f t="shared" ca="1" si="222"/>
        <v>0</v>
      </c>
      <c r="BS275" s="22">
        <f t="shared" ca="1" si="223"/>
        <v>0</v>
      </c>
      <c r="BT275" s="22">
        <f t="shared" ca="1" si="176"/>
        <v>0</v>
      </c>
      <c r="BU275" s="22">
        <f t="shared" ca="1" si="224"/>
        <v>0</v>
      </c>
      <c r="BV275" s="22">
        <f t="shared" ca="1" si="225"/>
        <v>0</v>
      </c>
      <c r="BW275" s="22">
        <f t="shared" ca="1" si="226"/>
        <v>0</v>
      </c>
      <c r="BX275" s="22">
        <f t="shared" ca="1" si="227"/>
        <v>0</v>
      </c>
      <c r="BY275" s="22">
        <f t="shared" si="16"/>
        <v>0</v>
      </c>
      <c r="BZ275" s="22">
        <f t="shared" si="228"/>
        <v>0</v>
      </c>
      <c r="CA275" s="22">
        <f t="shared" si="18"/>
        <v>0</v>
      </c>
    </row>
    <row r="276" spans="1:79" ht="51.9" customHeight="1" x14ac:dyDescent="0.3">
      <c r="A276" s="4">
        <v>16</v>
      </c>
      <c r="B276" s="4" t="s">
        <v>1441</v>
      </c>
      <c r="C276" s="4"/>
      <c r="D276" s="139" t="s">
        <v>445</v>
      </c>
      <c r="E276" s="13">
        <v>45708</v>
      </c>
      <c r="F276" s="122" t="s">
        <v>284</v>
      </c>
      <c r="G276" s="16" t="s">
        <v>1096</v>
      </c>
      <c r="H276" s="130" t="s">
        <v>1037</v>
      </c>
      <c r="I276" s="130" t="s">
        <v>1039</v>
      </c>
      <c r="J276" s="130"/>
      <c r="K276" s="7">
        <v>0</v>
      </c>
      <c r="L276" s="4">
        <v>0</v>
      </c>
      <c r="M276" s="3" t="s">
        <v>621</v>
      </c>
      <c r="N276" s="45" t="s">
        <v>1055</v>
      </c>
      <c r="O276" s="76"/>
      <c r="P276" s="78" t="s">
        <v>622</v>
      </c>
      <c r="Q276" s="142">
        <v>44942</v>
      </c>
      <c r="R276" s="9">
        <f t="shared" si="237"/>
        <v>44956</v>
      </c>
      <c r="S276" s="3" t="s">
        <v>30</v>
      </c>
      <c r="T276" s="355" t="s">
        <v>1542</v>
      </c>
      <c r="U276" s="9">
        <v>44942</v>
      </c>
      <c r="V276" s="208" t="s">
        <v>2406</v>
      </c>
      <c r="W276" s="3" t="s">
        <v>1493</v>
      </c>
      <c r="X276" s="5">
        <v>0</v>
      </c>
      <c r="Y276" s="332">
        <v>0</v>
      </c>
      <c r="Z276" s="45" t="s">
        <v>1055</v>
      </c>
      <c r="AA276" s="13">
        <v>45320</v>
      </c>
      <c r="AB276" s="87"/>
      <c r="AC276" s="21"/>
      <c r="AD276" s="21">
        <v>45257</v>
      </c>
      <c r="AE276" s="9">
        <f t="shared" ref="AE276:AE287" si="241">IF(AND(Y276&lt;1,OR(X276&lt;1, X276="A")),AD276+14,AD276+7)</f>
        <v>45271</v>
      </c>
      <c r="AF276" s="13" t="s">
        <v>445</v>
      </c>
      <c r="AG276" s="27"/>
      <c r="AH276" s="34"/>
      <c r="AI276" s="27"/>
      <c r="AJ276" s="41"/>
      <c r="AK276" s="21"/>
      <c r="AL276" s="6"/>
      <c r="AM276" s="6"/>
      <c r="AN276" s="5" t="s">
        <v>2355</v>
      </c>
      <c r="AO276" s="6"/>
      <c r="AP276" s="6"/>
      <c r="AQ276" s="207" t="s">
        <v>1907</v>
      </c>
      <c r="AR276" s="21">
        <v>44950</v>
      </c>
      <c r="AS276" s="6"/>
      <c r="AT276" s="6"/>
      <c r="AU276" s="4" t="s">
        <v>1134</v>
      </c>
      <c r="AV276" s="13">
        <v>45352</v>
      </c>
      <c r="AW276" s="6"/>
      <c r="BJ276" s="22">
        <f t="shared" ca="1" si="175"/>
        <v>1</v>
      </c>
      <c r="BK276" s="22">
        <f t="shared" ca="1" si="215"/>
        <v>1</v>
      </c>
      <c r="BL276" s="22">
        <f t="shared" ca="1" si="216"/>
        <v>0</v>
      </c>
      <c r="BM276" s="22">
        <f t="shared" ca="1" si="217"/>
        <v>0</v>
      </c>
      <c r="BN276" s="22">
        <f t="shared" ca="1" si="218"/>
        <v>0</v>
      </c>
      <c r="BO276" s="22">
        <f t="shared" ca="1" si="219"/>
        <v>0</v>
      </c>
      <c r="BP276" s="22">
        <f t="shared" ca="1" si="220"/>
        <v>0</v>
      </c>
      <c r="BQ276" s="22">
        <f t="shared" ca="1" si="221"/>
        <v>0</v>
      </c>
      <c r="BR276" s="22">
        <f t="shared" ca="1" si="222"/>
        <v>1</v>
      </c>
      <c r="BS276" s="22">
        <f t="shared" ca="1" si="223"/>
        <v>1</v>
      </c>
      <c r="BT276" s="22">
        <f t="shared" ca="1" si="176"/>
        <v>1</v>
      </c>
      <c r="BU276" s="22">
        <f t="shared" ca="1" si="224"/>
        <v>0</v>
      </c>
      <c r="BV276" s="22">
        <f t="shared" ca="1" si="225"/>
        <v>0</v>
      </c>
      <c r="BW276" s="22">
        <f t="shared" ca="1" si="226"/>
        <v>0</v>
      </c>
      <c r="BX276" s="22">
        <f t="shared" ca="1" si="227"/>
        <v>1</v>
      </c>
      <c r="BY276" s="71">
        <f t="shared" si="16"/>
        <v>1</v>
      </c>
      <c r="BZ276" s="71">
        <f t="shared" si="228"/>
        <v>1</v>
      </c>
      <c r="CA276" s="72">
        <f t="shared" si="18"/>
        <v>1</v>
      </c>
    </row>
    <row r="277" spans="1:79" s="22" customFormat="1" ht="39" customHeight="1" x14ac:dyDescent="0.3">
      <c r="A277" s="109">
        <v>16</v>
      </c>
      <c r="B277" s="109" t="s">
        <v>1441</v>
      </c>
      <c r="C277" s="109"/>
      <c r="D277" s="110" t="s">
        <v>446</v>
      </c>
      <c r="E277" s="110">
        <v>45708</v>
      </c>
      <c r="F277" s="189" t="s">
        <v>285</v>
      </c>
      <c r="G277" s="169" t="s">
        <v>1096</v>
      </c>
      <c r="H277" s="135" t="s">
        <v>1037</v>
      </c>
      <c r="I277" s="135" t="s">
        <v>1060</v>
      </c>
      <c r="J277" s="135"/>
      <c r="K277" s="113" t="s">
        <v>778</v>
      </c>
      <c r="L277" s="109">
        <v>0</v>
      </c>
      <c r="M277" s="114" t="s">
        <v>624</v>
      </c>
      <c r="N277" s="115" t="s">
        <v>26</v>
      </c>
      <c r="O277" s="116"/>
      <c r="P277" s="117" t="s">
        <v>2297</v>
      </c>
      <c r="Q277" s="141">
        <v>45071</v>
      </c>
      <c r="R277" s="118">
        <f t="shared" ref="R277" si="242">IF(AND(L277&lt;1,OR(K277&lt;1, K277="A")),Q277+14,Q277+7)</f>
        <v>45085</v>
      </c>
      <c r="S277" s="114" t="s">
        <v>31</v>
      </c>
      <c r="T277" s="315"/>
      <c r="U277" s="260"/>
      <c r="V277" s="241"/>
      <c r="W277" s="114"/>
      <c r="X277" s="109"/>
      <c r="Y277" s="109"/>
      <c r="Z277" s="115"/>
      <c r="AA277" s="110"/>
      <c r="AB277" s="109"/>
      <c r="AC277" s="110"/>
      <c r="AD277" s="110"/>
      <c r="AE277" s="118"/>
      <c r="AF277" s="110"/>
      <c r="AG277" s="110"/>
      <c r="AH277" s="115"/>
      <c r="AI277" s="110"/>
      <c r="AJ277" s="113"/>
      <c r="AK277" s="110"/>
      <c r="AL277" s="121"/>
      <c r="AM277" s="121"/>
      <c r="AN277" s="109" t="s">
        <v>2355</v>
      </c>
      <c r="AO277" s="121"/>
      <c r="AP277" s="121"/>
      <c r="AQ277" s="206"/>
      <c r="AR277" s="110"/>
      <c r="AS277" s="121"/>
      <c r="AT277" s="121"/>
      <c r="AU277" s="109" t="s">
        <v>1134</v>
      </c>
      <c r="AV277" s="110">
        <v>45352</v>
      </c>
      <c r="AW277" s="121"/>
      <c r="BJ277" s="22">
        <f t="shared" ca="1" si="175"/>
        <v>0</v>
      </c>
      <c r="BK277" s="22">
        <f t="shared" ca="1" si="215"/>
        <v>0</v>
      </c>
      <c r="BL277" s="22">
        <f t="shared" ca="1" si="216"/>
        <v>0</v>
      </c>
      <c r="BM277" s="22">
        <f t="shared" ca="1" si="217"/>
        <v>0</v>
      </c>
      <c r="BN277" s="22">
        <f t="shared" ca="1" si="218"/>
        <v>0</v>
      </c>
      <c r="BO277" s="22">
        <f t="shared" ca="1" si="219"/>
        <v>0</v>
      </c>
      <c r="BP277" s="22">
        <f t="shared" ca="1" si="220"/>
        <v>0</v>
      </c>
      <c r="BQ277" s="22">
        <f t="shared" ca="1" si="221"/>
        <v>0</v>
      </c>
      <c r="BR277" s="22">
        <f t="shared" ca="1" si="222"/>
        <v>0</v>
      </c>
      <c r="BS277" s="22">
        <f t="shared" ca="1" si="223"/>
        <v>0</v>
      </c>
      <c r="BT277" s="22">
        <f t="shared" ca="1" si="176"/>
        <v>0</v>
      </c>
      <c r="BU277" s="22">
        <f t="shared" ca="1" si="224"/>
        <v>0</v>
      </c>
      <c r="BV277" s="22">
        <f t="shared" ca="1" si="225"/>
        <v>0</v>
      </c>
      <c r="BW277" s="22">
        <f t="shared" ca="1" si="226"/>
        <v>0</v>
      </c>
      <c r="BX277" s="22">
        <f t="shared" ca="1" si="227"/>
        <v>0</v>
      </c>
      <c r="BY277" s="22">
        <f t="shared" si="16"/>
        <v>0</v>
      </c>
      <c r="BZ277" s="22">
        <f t="shared" si="228"/>
        <v>0</v>
      </c>
      <c r="CA277" s="22">
        <f t="shared" si="18"/>
        <v>0</v>
      </c>
    </row>
    <row r="278" spans="1:79" ht="39" customHeight="1" x14ac:dyDescent="0.3">
      <c r="A278" s="4">
        <v>16</v>
      </c>
      <c r="B278" s="4" t="s">
        <v>1441</v>
      </c>
      <c r="C278" s="4"/>
      <c r="D278" s="139" t="s">
        <v>445</v>
      </c>
      <c r="E278" s="13">
        <v>45708</v>
      </c>
      <c r="F278" s="122" t="s">
        <v>285</v>
      </c>
      <c r="G278" s="16" t="s">
        <v>1096</v>
      </c>
      <c r="H278" s="130" t="s">
        <v>1037</v>
      </c>
      <c r="I278" s="130" t="s">
        <v>1060</v>
      </c>
      <c r="J278" s="130"/>
      <c r="K278" s="7">
        <v>0</v>
      </c>
      <c r="L278" s="4">
        <v>0</v>
      </c>
      <c r="M278" s="3" t="s">
        <v>624</v>
      </c>
      <c r="N278" s="45" t="s">
        <v>1055</v>
      </c>
      <c r="O278" s="76"/>
      <c r="P278" s="78" t="s">
        <v>625</v>
      </c>
      <c r="Q278" s="142">
        <v>45083</v>
      </c>
      <c r="R278" s="9">
        <f t="shared" si="237"/>
        <v>45097</v>
      </c>
      <c r="S278" s="3" t="s">
        <v>30</v>
      </c>
      <c r="T278" s="354" t="s">
        <v>1543</v>
      </c>
      <c r="U278" s="259">
        <v>45086</v>
      </c>
      <c r="V278" s="208" t="s">
        <v>2407</v>
      </c>
      <c r="W278" s="3" t="s">
        <v>1467</v>
      </c>
      <c r="X278" s="5">
        <v>0</v>
      </c>
      <c r="Y278" s="332">
        <v>1</v>
      </c>
      <c r="Z278" s="45" t="s">
        <v>1055</v>
      </c>
      <c r="AA278" s="13">
        <v>45350</v>
      </c>
      <c r="AB278" s="5"/>
      <c r="AC278" s="21"/>
      <c r="AD278" s="21">
        <v>45273</v>
      </c>
      <c r="AE278" s="9">
        <f t="shared" si="241"/>
        <v>45280</v>
      </c>
      <c r="AF278" s="13" t="s">
        <v>445</v>
      </c>
      <c r="AG278" s="27"/>
      <c r="AH278" s="34"/>
      <c r="AI278" s="27"/>
      <c r="AJ278" s="41"/>
      <c r="AK278" s="21"/>
      <c r="AL278" s="6"/>
      <c r="AM278" s="6"/>
      <c r="AN278" s="5" t="s">
        <v>2355</v>
      </c>
      <c r="AO278" s="6"/>
      <c r="AP278" s="6"/>
      <c r="AQ278" s="207" t="s">
        <v>1907</v>
      </c>
      <c r="AR278" s="21">
        <v>45092</v>
      </c>
      <c r="AS278" s="6"/>
      <c r="AT278" s="6"/>
      <c r="AU278" s="4" t="s">
        <v>1134</v>
      </c>
      <c r="AV278" s="13">
        <v>45352</v>
      </c>
      <c r="AW278" s="6"/>
      <c r="BJ278" s="22">
        <f t="shared" ca="1" si="175"/>
        <v>1</v>
      </c>
      <c r="BK278" s="22">
        <f t="shared" ca="1" si="215"/>
        <v>1</v>
      </c>
      <c r="BL278" s="22">
        <f t="shared" ca="1" si="216"/>
        <v>0</v>
      </c>
      <c r="BM278" s="22">
        <f t="shared" ca="1" si="217"/>
        <v>0</v>
      </c>
      <c r="BN278" s="22">
        <f t="shared" ca="1" si="218"/>
        <v>0</v>
      </c>
      <c r="BO278" s="22">
        <f t="shared" ca="1" si="219"/>
        <v>0</v>
      </c>
      <c r="BP278" s="22">
        <f t="shared" ca="1" si="220"/>
        <v>0</v>
      </c>
      <c r="BQ278" s="22">
        <f t="shared" ca="1" si="221"/>
        <v>0</v>
      </c>
      <c r="BR278" s="22">
        <f t="shared" ca="1" si="222"/>
        <v>1</v>
      </c>
      <c r="BS278" s="22">
        <f t="shared" ca="1" si="223"/>
        <v>1</v>
      </c>
      <c r="BT278" s="22">
        <f t="shared" ca="1" si="176"/>
        <v>1</v>
      </c>
      <c r="BU278" s="22">
        <f t="shared" ca="1" si="224"/>
        <v>0</v>
      </c>
      <c r="BV278" s="22">
        <f t="shared" ca="1" si="225"/>
        <v>0</v>
      </c>
      <c r="BW278" s="22">
        <f t="shared" ca="1" si="226"/>
        <v>0</v>
      </c>
      <c r="BX278" s="22">
        <f t="shared" ca="1" si="227"/>
        <v>1</v>
      </c>
      <c r="BY278" s="71">
        <f t="shared" si="16"/>
        <v>1</v>
      </c>
      <c r="BZ278" s="71">
        <f t="shared" si="228"/>
        <v>1</v>
      </c>
      <c r="CA278" s="72">
        <f t="shared" si="18"/>
        <v>1</v>
      </c>
    </row>
    <row r="279" spans="1:79" s="22" customFormat="1" ht="43.5" customHeight="1" x14ac:dyDescent="0.3">
      <c r="A279" s="109">
        <v>16</v>
      </c>
      <c r="B279" s="109" t="s">
        <v>1441</v>
      </c>
      <c r="C279" s="109"/>
      <c r="D279" s="110" t="s">
        <v>446</v>
      </c>
      <c r="E279" s="110">
        <v>45708</v>
      </c>
      <c r="F279" s="189" t="s">
        <v>286</v>
      </c>
      <c r="G279" s="169" t="s">
        <v>1096</v>
      </c>
      <c r="H279" s="135" t="s">
        <v>1073</v>
      </c>
      <c r="I279" s="135"/>
      <c r="J279" s="135"/>
      <c r="K279" s="113" t="s">
        <v>778</v>
      </c>
      <c r="L279" s="109">
        <v>0</v>
      </c>
      <c r="M279" s="114" t="s">
        <v>33</v>
      </c>
      <c r="N279" s="115" t="s">
        <v>26</v>
      </c>
      <c r="O279" s="116"/>
      <c r="P279" s="117" t="s">
        <v>3054</v>
      </c>
      <c r="Q279" s="141">
        <v>44991</v>
      </c>
      <c r="R279" s="118">
        <f t="shared" ref="R279" si="243">IF(AND(L279&lt;1,OR(K279&lt;1, K279="A")),Q279+14,Q279+7)</f>
        <v>45005</v>
      </c>
      <c r="S279" s="114" t="s">
        <v>31</v>
      </c>
      <c r="T279" s="353"/>
      <c r="U279" s="118"/>
      <c r="V279" s="241"/>
      <c r="W279" s="114"/>
      <c r="X279" s="109"/>
      <c r="Y279" s="109"/>
      <c r="Z279" s="115"/>
      <c r="AA279" s="110"/>
      <c r="AB279" s="123"/>
      <c r="AC279" s="110"/>
      <c r="AD279" s="110"/>
      <c r="AE279" s="118"/>
      <c r="AF279" s="110"/>
      <c r="AG279" s="110"/>
      <c r="AH279" s="115"/>
      <c r="AI279" s="110"/>
      <c r="AJ279" s="113"/>
      <c r="AK279" s="110"/>
      <c r="AL279" s="121"/>
      <c r="AM279" s="121"/>
      <c r="AN279" s="109" t="s">
        <v>2355</v>
      </c>
      <c r="AO279" s="121"/>
      <c r="AP279" s="121"/>
      <c r="AQ279" s="206"/>
      <c r="AR279" s="110"/>
      <c r="AS279" s="121"/>
      <c r="AT279" s="121"/>
      <c r="AU279" s="109" t="s">
        <v>1134</v>
      </c>
      <c r="AV279" s="110">
        <v>45352</v>
      </c>
      <c r="AW279" s="121"/>
      <c r="BJ279" s="22">
        <f t="shared" ca="1" si="175"/>
        <v>0</v>
      </c>
      <c r="BK279" s="22">
        <f t="shared" ca="1" si="215"/>
        <v>0</v>
      </c>
      <c r="BL279" s="22">
        <f t="shared" ca="1" si="216"/>
        <v>0</v>
      </c>
      <c r="BM279" s="22">
        <f t="shared" ca="1" si="217"/>
        <v>0</v>
      </c>
      <c r="BN279" s="22">
        <f t="shared" ca="1" si="218"/>
        <v>0</v>
      </c>
      <c r="BO279" s="22">
        <f t="shared" ca="1" si="219"/>
        <v>0</v>
      </c>
      <c r="BP279" s="22">
        <f t="shared" ca="1" si="220"/>
        <v>0</v>
      </c>
      <c r="BQ279" s="22">
        <f t="shared" ca="1" si="221"/>
        <v>0</v>
      </c>
      <c r="BR279" s="22">
        <f t="shared" ca="1" si="222"/>
        <v>0</v>
      </c>
      <c r="BS279" s="22">
        <f t="shared" ca="1" si="223"/>
        <v>0</v>
      </c>
      <c r="BT279" s="22">
        <f t="shared" ca="1" si="176"/>
        <v>0</v>
      </c>
      <c r="BU279" s="22">
        <f t="shared" ca="1" si="224"/>
        <v>0</v>
      </c>
      <c r="BV279" s="22">
        <f t="shared" ca="1" si="225"/>
        <v>0</v>
      </c>
      <c r="BW279" s="22">
        <f t="shared" ca="1" si="226"/>
        <v>0</v>
      </c>
      <c r="BX279" s="22">
        <f t="shared" ca="1" si="227"/>
        <v>0</v>
      </c>
      <c r="BY279" s="22">
        <f t="shared" ref="BY279:BY428" si="244">IF(OR($N279="аннулирован", $N279=""),0,1)</f>
        <v>0</v>
      </c>
      <c r="BZ279" s="22">
        <f t="shared" si="228"/>
        <v>0</v>
      </c>
      <c r="CA279" s="22">
        <f t="shared" ref="CA279:CA428" si="245">IF(OR($Z279="аннулирован", $Z279=""),0,1)</f>
        <v>0</v>
      </c>
    </row>
    <row r="280" spans="1:79" s="22" customFormat="1" ht="43.5" customHeight="1" x14ac:dyDescent="0.3">
      <c r="A280" s="109">
        <v>16</v>
      </c>
      <c r="B280" s="109" t="s">
        <v>1441</v>
      </c>
      <c r="C280" s="109"/>
      <c r="D280" s="110" t="s">
        <v>446</v>
      </c>
      <c r="E280" s="110">
        <v>45708</v>
      </c>
      <c r="F280" s="189" t="s">
        <v>286</v>
      </c>
      <c r="G280" s="169" t="s">
        <v>1096</v>
      </c>
      <c r="H280" s="135" t="s">
        <v>1073</v>
      </c>
      <c r="I280" s="135"/>
      <c r="J280" s="135"/>
      <c r="K280" s="113" t="s">
        <v>443</v>
      </c>
      <c r="L280" s="109">
        <v>0</v>
      </c>
      <c r="M280" s="114" t="s">
        <v>33</v>
      </c>
      <c r="N280" s="115" t="s">
        <v>26</v>
      </c>
      <c r="O280" s="116"/>
      <c r="P280" s="117" t="s">
        <v>2160</v>
      </c>
      <c r="Q280" s="141">
        <v>45040</v>
      </c>
      <c r="R280" s="118">
        <f t="shared" si="237"/>
        <v>45047</v>
      </c>
      <c r="S280" s="114" t="s">
        <v>31</v>
      </c>
      <c r="T280" s="353"/>
      <c r="U280" s="118"/>
      <c r="V280" s="241"/>
      <c r="W280" s="114"/>
      <c r="X280" s="109"/>
      <c r="Y280" s="109"/>
      <c r="Z280" s="115"/>
      <c r="AA280" s="110"/>
      <c r="AB280" s="123"/>
      <c r="AC280" s="110"/>
      <c r="AD280" s="110"/>
      <c r="AE280" s="118"/>
      <c r="AF280" s="110"/>
      <c r="AG280" s="110"/>
      <c r="AH280" s="115"/>
      <c r="AI280" s="110"/>
      <c r="AJ280" s="113"/>
      <c r="AK280" s="110"/>
      <c r="AL280" s="121"/>
      <c r="AM280" s="121"/>
      <c r="AN280" s="109" t="s">
        <v>2355</v>
      </c>
      <c r="AO280" s="121"/>
      <c r="AP280" s="121"/>
      <c r="AQ280" s="206"/>
      <c r="AR280" s="110"/>
      <c r="AS280" s="121"/>
      <c r="AT280" s="121"/>
      <c r="AU280" s="109" t="s">
        <v>1134</v>
      </c>
      <c r="AV280" s="110">
        <v>45352</v>
      </c>
      <c r="AW280" s="121"/>
      <c r="BJ280" s="22">
        <f t="shared" ca="1" si="175"/>
        <v>0</v>
      </c>
      <c r="BK280" s="22">
        <f t="shared" ca="1" si="215"/>
        <v>0</v>
      </c>
      <c r="BL280" s="22">
        <f t="shared" ca="1" si="216"/>
        <v>0</v>
      </c>
      <c r="BM280" s="22">
        <f t="shared" ca="1" si="217"/>
        <v>0</v>
      </c>
      <c r="BN280" s="22">
        <f t="shared" ca="1" si="218"/>
        <v>0</v>
      </c>
      <c r="BO280" s="22">
        <f t="shared" ca="1" si="219"/>
        <v>0</v>
      </c>
      <c r="BP280" s="22">
        <f t="shared" ca="1" si="220"/>
        <v>0</v>
      </c>
      <c r="BQ280" s="22">
        <f t="shared" ca="1" si="221"/>
        <v>0</v>
      </c>
      <c r="BR280" s="22">
        <f t="shared" ca="1" si="222"/>
        <v>0</v>
      </c>
      <c r="BS280" s="22">
        <f t="shared" ca="1" si="223"/>
        <v>0</v>
      </c>
      <c r="BT280" s="22">
        <f t="shared" ca="1" si="176"/>
        <v>0</v>
      </c>
      <c r="BU280" s="22">
        <f t="shared" ca="1" si="224"/>
        <v>0</v>
      </c>
      <c r="BV280" s="22">
        <f t="shared" ca="1" si="225"/>
        <v>0</v>
      </c>
      <c r="BW280" s="22">
        <f t="shared" ca="1" si="226"/>
        <v>0</v>
      </c>
      <c r="BX280" s="22">
        <f t="shared" ca="1" si="227"/>
        <v>0</v>
      </c>
      <c r="BY280" s="22">
        <f t="shared" si="244"/>
        <v>0</v>
      </c>
      <c r="BZ280" s="22">
        <f t="shared" si="228"/>
        <v>0</v>
      </c>
      <c r="CA280" s="22">
        <f t="shared" si="245"/>
        <v>0</v>
      </c>
    </row>
    <row r="281" spans="1:79" s="22" customFormat="1" ht="43.5" customHeight="1" x14ac:dyDescent="0.3">
      <c r="A281" s="109">
        <v>16</v>
      </c>
      <c r="B281" s="109" t="s">
        <v>1441</v>
      </c>
      <c r="C281" s="109"/>
      <c r="D281" s="110" t="s">
        <v>445</v>
      </c>
      <c r="E281" s="110">
        <v>45708</v>
      </c>
      <c r="F281" s="189" t="s">
        <v>286</v>
      </c>
      <c r="G281" s="169" t="s">
        <v>1096</v>
      </c>
      <c r="H281" s="135" t="s">
        <v>1073</v>
      </c>
      <c r="I281" s="135"/>
      <c r="J281" s="135"/>
      <c r="K281" s="113">
        <v>0</v>
      </c>
      <c r="L281" s="109">
        <v>0</v>
      </c>
      <c r="M281" s="114" t="s">
        <v>33</v>
      </c>
      <c r="N281" s="115" t="s">
        <v>26</v>
      </c>
      <c r="O281" s="116"/>
      <c r="P281" s="117" t="s">
        <v>688</v>
      </c>
      <c r="Q281" s="141">
        <v>45085</v>
      </c>
      <c r="R281" s="118">
        <f t="shared" ref="R281" si="246">IF(AND(L281&lt;1,OR(K281&lt;1, K281="A")),Q281+14,Q281+7)</f>
        <v>45099</v>
      </c>
      <c r="S281" s="114" t="s">
        <v>30</v>
      </c>
      <c r="T281" s="315" t="s">
        <v>1543</v>
      </c>
      <c r="U281" s="260">
        <v>45086</v>
      </c>
      <c r="V281" s="241" t="s">
        <v>3616</v>
      </c>
      <c r="W281" s="114" t="s">
        <v>1494</v>
      </c>
      <c r="X281" s="109" t="s">
        <v>444</v>
      </c>
      <c r="Y281" s="109">
        <v>0</v>
      </c>
      <c r="Z281" s="115" t="s">
        <v>26</v>
      </c>
      <c r="AA281" s="110"/>
      <c r="AB281" s="123" t="s">
        <v>615</v>
      </c>
      <c r="AC281" s="110">
        <v>45105</v>
      </c>
      <c r="AD281" s="110">
        <v>45300</v>
      </c>
      <c r="AE281" s="118">
        <f t="shared" ref="AE281" si="247">IF(AND(Y281&lt;1,OR(X281&lt;1, X281="A")),AD281+14,AD281+7)</f>
        <v>45307</v>
      </c>
      <c r="AF281" s="110" t="s">
        <v>446</v>
      </c>
      <c r="AG281" s="110"/>
      <c r="AH281" s="115"/>
      <c r="AI281" s="110"/>
      <c r="AJ281" s="113"/>
      <c r="AK281" s="110"/>
      <c r="AL281" s="121"/>
      <c r="AM281" s="121"/>
      <c r="AN281" s="109" t="s">
        <v>2355</v>
      </c>
      <c r="AO281" s="121"/>
      <c r="AP281" s="121"/>
      <c r="AQ281" s="206" t="s">
        <v>1907</v>
      </c>
      <c r="AR281" s="110">
        <v>45092</v>
      </c>
      <c r="AS281" s="121"/>
      <c r="AT281" s="121"/>
      <c r="AU281" s="109" t="s">
        <v>1134</v>
      </c>
      <c r="AV281" s="110">
        <v>45352</v>
      </c>
      <c r="AW281" s="121"/>
      <c r="BJ281" s="22">
        <f t="shared" ca="1" si="175"/>
        <v>0</v>
      </c>
      <c r="BK281" s="22">
        <f t="shared" ca="1" si="215"/>
        <v>0</v>
      </c>
      <c r="BL281" s="22">
        <f t="shared" ca="1" si="216"/>
        <v>0</v>
      </c>
      <c r="BM281" s="22">
        <f t="shared" ca="1" si="217"/>
        <v>0</v>
      </c>
      <c r="BN281" s="22">
        <f t="shared" ca="1" si="218"/>
        <v>0</v>
      </c>
      <c r="BO281" s="22">
        <f t="shared" ca="1" si="219"/>
        <v>0</v>
      </c>
      <c r="BP281" s="22">
        <f t="shared" ca="1" si="220"/>
        <v>0</v>
      </c>
      <c r="BQ281" s="22">
        <f t="shared" ca="1" si="221"/>
        <v>0</v>
      </c>
      <c r="BR281" s="22">
        <f t="shared" ca="1" si="222"/>
        <v>0</v>
      </c>
      <c r="BS281" s="22">
        <f t="shared" ca="1" si="223"/>
        <v>0</v>
      </c>
      <c r="BT281" s="22">
        <f t="shared" ca="1" si="176"/>
        <v>0</v>
      </c>
      <c r="BU281" s="22">
        <f t="shared" ca="1" si="224"/>
        <v>0</v>
      </c>
      <c r="BV281" s="22">
        <f t="shared" ca="1" si="225"/>
        <v>0</v>
      </c>
      <c r="BW281" s="22">
        <f t="shared" ca="1" si="226"/>
        <v>0</v>
      </c>
      <c r="BX281" s="22">
        <f t="shared" ca="1" si="227"/>
        <v>0</v>
      </c>
      <c r="BY281" s="22">
        <f t="shared" si="244"/>
        <v>0</v>
      </c>
      <c r="BZ281" s="22">
        <f t="shared" si="228"/>
        <v>0</v>
      </c>
      <c r="CA281" s="22">
        <f t="shared" si="245"/>
        <v>0</v>
      </c>
    </row>
    <row r="282" spans="1:79" ht="43.5" customHeight="1" x14ac:dyDescent="0.3">
      <c r="A282" s="4">
        <v>16</v>
      </c>
      <c r="B282" s="4" t="s">
        <v>1441</v>
      </c>
      <c r="C282" s="4"/>
      <c r="D282" s="139" t="s">
        <v>445</v>
      </c>
      <c r="E282" s="13">
        <v>45708</v>
      </c>
      <c r="F282" s="122" t="s">
        <v>286</v>
      </c>
      <c r="G282" s="16" t="s">
        <v>1096</v>
      </c>
      <c r="H282" s="130" t="s">
        <v>1073</v>
      </c>
      <c r="I282" s="130"/>
      <c r="J282" s="130"/>
      <c r="K282" s="7">
        <v>0</v>
      </c>
      <c r="L282" s="4">
        <v>1</v>
      </c>
      <c r="M282" s="3" t="s">
        <v>33</v>
      </c>
      <c r="N282" s="45" t="s">
        <v>1055</v>
      </c>
      <c r="O282" s="76"/>
      <c r="P282" s="78" t="s">
        <v>626</v>
      </c>
      <c r="Q282" s="142">
        <v>45142</v>
      </c>
      <c r="R282" s="9">
        <f t="shared" si="237"/>
        <v>45149</v>
      </c>
      <c r="S282" s="3" t="s">
        <v>30</v>
      </c>
      <c r="T282" s="354" t="s">
        <v>1544</v>
      </c>
      <c r="U282" s="259">
        <v>45149</v>
      </c>
      <c r="V282" s="208" t="s">
        <v>2408</v>
      </c>
      <c r="W282" s="3" t="s">
        <v>1494</v>
      </c>
      <c r="X282" s="5">
        <v>0</v>
      </c>
      <c r="Y282" s="332">
        <v>1</v>
      </c>
      <c r="Z282" s="45" t="s">
        <v>1055</v>
      </c>
      <c r="AA282" s="13">
        <v>45348</v>
      </c>
      <c r="AB282" s="87"/>
      <c r="AC282" s="21"/>
      <c r="AD282" s="21">
        <v>45273</v>
      </c>
      <c r="AE282" s="9">
        <f t="shared" si="241"/>
        <v>45280</v>
      </c>
      <c r="AF282" s="13" t="s">
        <v>445</v>
      </c>
      <c r="AG282" s="27"/>
      <c r="AH282" s="34"/>
      <c r="AI282" s="27"/>
      <c r="AJ282" s="41"/>
      <c r="AK282" s="21"/>
      <c r="AL282" s="6"/>
      <c r="AM282" s="6"/>
      <c r="AN282" s="5" t="s">
        <v>3803</v>
      </c>
      <c r="AO282" s="5" t="s">
        <v>3804</v>
      </c>
      <c r="AP282" s="21">
        <v>45735</v>
      </c>
      <c r="AQ282" s="207"/>
      <c r="AR282" s="21"/>
      <c r="AS282" s="6"/>
      <c r="AT282" s="6"/>
      <c r="AU282" s="4" t="s">
        <v>1134</v>
      </c>
      <c r="AV282" s="13">
        <v>45352</v>
      </c>
      <c r="AW282" s="207" t="s">
        <v>3795</v>
      </c>
      <c r="BJ282" s="22">
        <f t="shared" ca="1" si="175"/>
        <v>1</v>
      </c>
      <c r="BK282" s="22">
        <f t="shared" ca="1" si="215"/>
        <v>1</v>
      </c>
      <c r="BL282" s="22">
        <f t="shared" ca="1" si="216"/>
        <v>0</v>
      </c>
      <c r="BM282" s="22">
        <f t="shared" ca="1" si="217"/>
        <v>0</v>
      </c>
      <c r="BN282" s="22">
        <f t="shared" ca="1" si="218"/>
        <v>0</v>
      </c>
      <c r="BO282" s="22">
        <f t="shared" ca="1" si="219"/>
        <v>0</v>
      </c>
      <c r="BP282" s="22">
        <f t="shared" ca="1" si="220"/>
        <v>0</v>
      </c>
      <c r="BQ282" s="22">
        <f t="shared" ca="1" si="221"/>
        <v>0</v>
      </c>
      <c r="BR282" s="22">
        <f t="shared" ca="1" si="222"/>
        <v>1</v>
      </c>
      <c r="BS282" s="22">
        <f t="shared" ca="1" si="223"/>
        <v>1</v>
      </c>
      <c r="BT282" s="22">
        <f t="shared" ca="1" si="176"/>
        <v>1</v>
      </c>
      <c r="BU282" s="22">
        <f t="shared" ca="1" si="224"/>
        <v>0</v>
      </c>
      <c r="BV282" s="22">
        <f t="shared" ca="1" si="225"/>
        <v>0</v>
      </c>
      <c r="BW282" s="22">
        <f t="shared" ca="1" si="226"/>
        <v>0</v>
      </c>
      <c r="BX282" s="22">
        <f t="shared" ca="1" si="227"/>
        <v>1</v>
      </c>
      <c r="BY282" s="71">
        <f t="shared" si="244"/>
        <v>1</v>
      </c>
      <c r="BZ282" s="71">
        <f t="shared" si="228"/>
        <v>1</v>
      </c>
      <c r="CA282" s="72">
        <f t="shared" si="245"/>
        <v>1</v>
      </c>
    </row>
    <row r="283" spans="1:79" s="22" customFormat="1" ht="43.5" customHeight="1" x14ac:dyDescent="0.3">
      <c r="A283" s="109">
        <v>16</v>
      </c>
      <c r="B283" s="109" t="s">
        <v>1441</v>
      </c>
      <c r="C283" s="109"/>
      <c r="D283" s="110" t="s">
        <v>446</v>
      </c>
      <c r="E283" s="110">
        <v>45708</v>
      </c>
      <c r="F283" s="189" t="s">
        <v>287</v>
      </c>
      <c r="G283" s="169" t="s">
        <v>1096</v>
      </c>
      <c r="H283" s="135" t="s">
        <v>1071</v>
      </c>
      <c r="I283" s="135"/>
      <c r="J283" s="135"/>
      <c r="K283" s="113" t="s">
        <v>443</v>
      </c>
      <c r="L283" s="109">
        <v>0</v>
      </c>
      <c r="M283" s="114" t="s">
        <v>80</v>
      </c>
      <c r="N283" s="115" t="s">
        <v>26</v>
      </c>
      <c r="O283" s="116"/>
      <c r="P283" s="117" t="s">
        <v>592</v>
      </c>
      <c r="Q283" s="141">
        <v>45138</v>
      </c>
      <c r="R283" s="118">
        <f t="shared" ref="R283" si="248">IF(AND(L283&lt;1,OR(K283&lt;1, K283="A")),Q283+14,Q283+7)</f>
        <v>45145</v>
      </c>
      <c r="S283" s="114" t="s">
        <v>31</v>
      </c>
      <c r="T283" s="353"/>
      <c r="U283" s="118"/>
      <c r="V283" s="120" t="s">
        <v>2772</v>
      </c>
      <c r="W283" s="114" t="s">
        <v>1474</v>
      </c>
      <c r="X283" s="109" t="s">
        <v>778</v>
      </c>
      <c r="Y283" s="109">
        <v>0</v>
      </c>
      <c r="Z283" s="115" t="s">
        <v>26</v>
      </c>
      <c r="AA283" s="109"/>
      <c r="AB283" s="123" t="s">
        <v>2762</v>
      </c>
      <c r="AC283" s="110">
        <v>45433</v>
      </c>
      <c r="AD283" s="110">
        <v>45433</v>
      </c>
      <c r="AE283" s="118">
        <v>45447</v>
      </c>
      <c r="AF283" s="110" t="s">
        <v>446</v>
      </c>
      <c r="AG283" s="110"/>
      <c r="AH283" s="115"/>
      <c r="AI283" s="110"/>
      <c r="AJ283" s="113"/>
      <c r="AK283" s="110"/>
      <c r="AL283" s="121"/>
      <c r="AM283" s="121"/>
      <c r="AN283" s="123" t="s">
        <v>2834</v>
      </c>
      <c r="AO283" s="121"/>
      <c r="AP283" s="121"/>
      <c r="AQ283" s="206"/>
      <c r="AR283" s="110"/>
      <c r="AS283" s="121"/>
      <c r="AT283" s="121"/>
      <c r="AU283" s="109" t="s">
        <v>1134</v>
      </c>
      <c r="AV283" s="110">
        <v>45352</v>
      </c>
      <c r="AW283" s="121"/>
      <c r="BJ283" s="22">
        <f t="shared" ca="1" si="175"/>
        <v>0</v>
      </c>
      <c r="BK283" s="22">
        <f t="shared" ca="1" si="215"/>
        <v>0</v>
      </c>
      <c r="BL283" s="22">
        <f t="shared" ca="1" si="216"/>
        <v>0</v>
      </c>
      <c r="BM283" s="22">
        <f t="shared" ca="1" si="217"/>
        <v>0</v>
      </c>
      <c r="BN283" s="22">
        <f t="shared" ca="1" si="218"/>
        <v>0</v>
      </c>
      <c r="BO283" s="22">
        <f t="shared" ca="1" si="219"/>
        <v>0</v>
      </c>
      <c r="BP283" s="22">
        <f t="shared" ca="1" si="220"/>
        <v>0</v>
      </c>
      <c r="BQ283" s="22">
        <f t="shared" ca="1" si="221"/>
        <v>0</v>
      </c>
      <c r="BR283" s="22">
        <f t="shared" ca="1" si="222"/>
        <v>0</v>
      </c>
      <c r="BS283" s="22">
        <f t="shared" ca="1" si="223"/>
        <v>0</v>
      </c>
      <c r="BT283" s="22">
        <f t="shared" ca="1" si="176"/>
        <v>0</v>
      </c>
      <c r="BU283" s="22">
        <f t="shared" ca="1" si="224"/>
        <v>0</v>
      </c>
      <c r="BV283" s="22">
        <f t="shared" ca="1" si="225"/>
        <v>0</v>
      </c>
      <c r="BW283" s="22">
        <f t="shared" ca="1" si="226"/>
        <v>0</v>
      </c>
      <c r="BX283" s="22">
        <f t="shared" ca="1" si="227"/>
        <v>0</v>
      </c>
      <c r="BY283" s="22">
        <f t="shared" si="244"/>
        <v>0</v>
      </c>
      <c r="BZ283" s="22">
        <f t="shared" si="228"/>
        <v>0</v>
      </c>
      <c r="CA283" s="22">
        <f t="shared" si="245"/>
        <v>0</v>
      </c>
    </row>
    <row r="284" spans="1:79" ht="43.5" customHeight="1" x14ac:dyDescent="0.3">
      <c r="A284" s="4">
        <v>16</v>
      </c>
      <c r="B284" s="4" t="s">
        <v>1441</v>
      </c>
      <c r="C284" s="4"/>
      <c r="D284" s="139" t="s">
        <v>445</v>
      </c>
      <c r="E284" s="13">
        <v>45708</v>
      </c>
      <c r="F284" s="122" t="s">
        <v>287</v>
      </c>
      <c r="G284" s="16" t="s">
        <v>1096</v>
      </c>
      <c r="H284" s="130" t="s">
        <v>1071</v>
      </c>
      <c r="I284" s="130"/>
      <c r="J284" s="130"/>
      <c r="K284" s="7">
        <v>0</v>
      </c>
      <c r="L284" s="4">
        <v>0</v>
      </c>
      <c r="M284" s="3" t="s">
        <v>80</v>
      </c>
      <c r="N284" s="45" t="s">
        <v>1055</v>
      </c>
      <c r="O284" s="76"/>
      <c r="P284" s="78" t="s">
        <v>627</v>
      </c>
      <c r="Q284" s="142">
        <v>45149</v>
      </c>
      <c r="R284" s="9">
        <f t="shared" si="237"/>
        <v>45163</v>
      </c>
      <c r="S284" s="3" t="s">
        <v>30</v>
      </c>
      <c r="T284" s="355" t="s">
        <v>1545</v>
      </c>
      <c r="U284" s="9">
        <v>45149</v>
      </c>
      <c r="V284" s="208" t="s">
        <v>3627</v>
      </c>
      <c r="W284" s="3" t="s">
        <v>1474</v>
      </c>
      <c r="X284" s="5" t="s">
        <v>443</v>
      </c>
      <c r="Y284" s="332">
        <v>0</v>
      </c>
      <c r="Z284" s="45" t="s">
        <v>1055</v>
      </c>
      <c r="AA284" s="21">
        <v>45595</v>
      </c>
      <c r="AB284" s="87" t="s">
        <v>3096</v>
      </c>
      <c r="AC284" s="21">
        <v>45566</v>
      </c>
      <c r="AD284" s="21">
        <v>45566</v>
      </c>
      <c r="AE284" s="9">
        <f t="shared" si="241"/>
        <v>45573</v>
      </c>
      <c r="AF284" s="13" t="s">
        <v>446</v>
      </c>
      <c r="AG284" s="27"/>
      <c r="AH284" s="34"/>
      <c r="AI284" s="27"/>
      <c r="AJ284" s="41"/>
      <c r="AK284" s="21"/>
      <c r="AL284" s="6"/>
      <c r="AM284" s="6"/>
      <c r="AN284" s="87" t="s">
        <v>2834</v>
      </c>
      <c r="AO284" s="6"/>
      <c r="AP284" s="6"/>
      <c r="AQ284" s="207" t="s">
        <v>1907</v>
      </c>
      <c r="AR284" s="21">
        <v>45155</v>
      </c>
      <c r="AS284" s="6"/>
      <c r="AT284" s="6"/>
      <c r="AU284" s="4" t="s">
        <v>1134</v>
      </c>
      <c r="AV284" s="13">
        <v>45352</v>
      </c>
      <c r="AW284" s="6"/>
      <c r="BJ284" s="22">
        <f t="shared" ca="1" si="175"/>
        <v>1</v>
      </c>
      <c r="BK284" s="22">
        <f t="shared" ca="1" si="215"/>
        <v>1</v>
      </c>
      <c r="BL284" s="22">
        <f t="shared" ca="1" si="216"/>
        <v>0</v>
      </c>
      <c r="BM284" s="22">
        <f t="shared" ca="1" si="217"/>
        <v>0</v>
      </c>
      <c r="BN284" s="22">
        <f t="shared" ca="1" si="218"/>
        <v>0</v>
      </c>
      <c r="BO284" s="22">
        <f t="shared" ca="1" si="219"/>
        <v>0</v>
      </c>
      <c r="BP284" s="22">
        <f t="shared" ca="1" si="220"/>
        <v>0</v>
      </c>
      <c r="BQ284" s="22">
        <f t="shared" ca="1" si="221"/>
        <v>0</v>
      </c>
      <c r="BR284" s="22">
        <f t="shared" ca="1" si="222"/>
        <v>1</v>
      </c>
      <c r="BS284" s="22">
        <f t="shared" ca="1" si="223"/>
        <v>1</v>
      </c>
      <c r="BT284" s="22">
        <f t="shared" ca="1" si="176"/>
        <v>1</v>
      </c>
      <c r="BU284" s="22">
        <f t="shared" ca="1" si="224"/>
        <v>0</v>
      </c>
      <c r="BV284" s="22">
        <f t="shared" ca="1" si="225"/>
        <v>0</v>
      </c>
      <c r="BW284" s="22">
        <f t="shared" ca="1" si="226"/>
        <v>0</v>
      </c>
      <c r="BX284" s="22">
        <f t="shared" ca="1" si="227"/>
        <v>1</v>
      </c>
      <c r="BY284" s="71">
        <f t="shared" si="244"/>
        <v>1</v>
      </c>
      <c r="BZ284" s="71">
        <f t="shared" si="228"/>
        <v>1</v>
      </c>
      <c r="CA284" s="72">
        <f t="shared" si="245"/>
        <v>1</v>
      </c>
    </row>
    <row r="285" spans="1:79" s="22" customFormat="1" ht="43.5" customHeight="1" x14ac:dyDescent="0.3">
      <c r="A285" s="109">
        <v>16</v>
      </c>
      <c r="B285" s="109" t="s">
        <v>1441</v>
      </c>
      <c r="C285" s="109"/>
      <c r="D285" s="110" t="s">
        <v>446</v>
      </c>
      <c r="E285" s="110">
        <v>45708</v>
      </c>
      <c r="F285" s="189" t="s">
        <v>288</v>
      </c>
      <c r="G285" s="169" t="s">
        <v>1096</v>
      </c>
      <c r="H285" s="135" t="s">
        <v>1078</v>
      </c>
      <c r="I285" s="135"/>
      <c r="J285" s="135"/>
      <c r="K285" s="113" t="s">
        <v>778</v>
      </c>
      <c r="L285" s="109">
        <v>0</v>
      </c>
      <c r="M285" s="114" t="s">
        <v>83</v>
      </c>
      <c r="N285" s="115" t="s">
        <v>26</v>
      </c>
      <c r="O285" s="116"/>
      <c r="P285" s="117" t="s">
        <v>730</v>
      </c>
      <c r="Q285" s="141">
        <v>45098</v>
      </c>
      <c r="R285" s="118">
        <f t="shared" si="237"/>
        <v>45112</v>
      </c>
      <c r="S285" s="114" t="s">
        <v>31</v>
      </c>
      <c r="T285" s="353"/>
      <c r="U285" s="118"/>
      <c r="V285" s="241"/>
      <c r="W285" s="114"/>
      <c r="X285" s="109"/>
      <c r="Y285" s="109"/>
      <c r="Z285" s="115"/>
      <c r="AA285" s="110"/>
      <c r="AB285" s="123"/>
      <c r="AC285" s="110"/>
      <c r="AD285" s="110"/>
      <c r="AE285" s="118"/>
      <c r="AF285" s="110"/>
      <c r="AG285" s="110"/>
      <c r="AH285" s="115"/>
      <c r="AI285" s="110"/>
      <c r="AJ285" s="113"/>
      <c r="AK285" s="110"/>
      <c r="AL285" s="121"/>
      <c r="AM285" s="121"/>
      <c r="AN285" s="123" t="s">
        <v>2834</v>
      </c>
      <c r="AO285" s="121"/>
      <c r="AP285" s="121"/>
      <c r="AQ285" s="206"/>
      <c r="AR285" s="110"/>
      <c r="AS285" s="121"/>
      <c r="AT285" s="121"/>
      <c r="AU285" s="109" t="s">
        <v>1134</v>
      </c>
      <c r="AV285" s="110">
        <v>45352</v>
      </c>
      <c r="AW285" s="121"/>
      <c r="BJ285" s="22">
        <f t="shared" ca="1" si="175"/>
        <v>0</v>
      </c>
      <c r="BK285" s="22">
        <f t="shared" ca="1" si="215"/>
        <v>0</v>
      </c>
      <c r="BL285" s="22">
        <f t="shared" ca="1" si="216"/>
        <v>0</v>
      </c>
      <c r="BM285" s="22">
        <f t="shared" ca="1" si="217"/>
        <v>0</v>
      </c>
      <c r="BN285" s="22">
        <f t="shared" ca="1" si="218"/>
        <v>0</v>
      </c>
      <c r="BO285" s="22">
        <f t="shared" ca="1" si="219"/>
        <v>0</v>
      </c>
      <c r="BP285" s="22">
        <f t="shared" ca="1" si="220"/>
        <v>0</v>
      </c>
      <c r="BQ285" s="22">
        <f t="shared" ca="1" si="221"/>
        <v>0</v>
      </c>
      <c r="BR285" s="22">
        <f t="shared" ca="1" si="222"/>
        <v>0</v>
      </c>
      <c r="BS285" s="22">
        <f t="shared" ca="1" si="223"/>
        <v>0</v>
      </c>
      <c r="BT285" s="22">
        <f t="shared" ca="1" si="176"/>
        <v>0</v>
      </c>
      <c r="BU285" s="22">
        <f t="shared" ca="1" si="224"/>
        <v>0</v>
      </c>
      <c r="BV285" s="22">
        <f t="shared" ca="1" si="225"/>
        <v>0</v>
      </c>
      <c r="BW285" s="22">
        <f t="shared" ca="1" si="226"/>
        <v>0</v>
      </c>
      <c r="BX285" s="22">
        <f t="shared" ca="1" si="227"/>
        <v>0</v>
      </c>
      <c r="BY285" s="22">
        <f t="shared" si="244"/>
        <v>0</v>
      </c>
      <c r="BZ285" s="22">
        <f t="shared" si="228"/>
        <v>0</v>
      </c>
      <c r="CA285" s="22">
        <f t="shared" si="245"/>
        <v>0</v>
      </c>
    </row>
    <row r="286" spans="1:79" s="22" customFormat="1" ht="43.5" customHeight="1" x14ac:dyDescent="0.3">
      <c r="A286" s="109">
        <v>16</v>
      </c>
      <c r="B286" s="109" t="s">
        <v>1441</v>
      </c>
      <c r="C286" s="109"/>
      <c r="D286" s="110" t="s">
        <v>446</v>
      </c>
      <c r="E286" s="110">
        <v>45708</v>
      </c>
      <c r="F286" s="189" t="s">
        <v>288</v>
      </c>
      <c r="G286" s="169" t="s">
        <v>1096</v>
      </c>
      <c r="H286" s="135" t="s">
        <v>1078</v>
      </c>
      <c r="I286" s="135"/>
      <c r="J286" s="135"/>
      <c r="K286" s="113" t="s">
        <v>443</v>
      </c>
      <c r="L286" s="109">
        <v>0</v>
      </c>
      <c r="M286" s="114" t="s">
        <v>83</v>
      </c>
      <c r="N286" s="115" t="s">
        <v>26</v>
      </c>
      <c r="O286" s="116"/>
      <c r="P286" s="117" t="s">
        <v>580</v>
      </c>
      <c r="Q286" s="141">
        <v>45112</v>
      </c>
      <c r="R286" s="118">
        <f t="shared" ref="R286" si="249">IF(AND(L286&lt;1,OR(K286&lt;1, K286="A")),Q286+14,Q286+7)</f>
        <v>45119</v>
      </c>
      <c r="S286" s="114" t="s">
        <v>31</v>
      </c>
      <c r="T286" s="353"/>
      <c r="U286" s="118"/>
      <c r="V286" s="241"/>
      <c r="W286" s="114"/>
      <c r="X286" s="109"/>
      <c r="Y286" s="109"/>
      <c r="Z286" s="115"/>
      <c r="AA286" s="110"/>
      <c r="AB286" s="123"/>
      <c r="AC286" s="110"/>
      <c r="AD286" s="110"/>
      <c r="AE286" s="118"/>
      <c r="AF286" s="110"/>
      <c r="AG286" s="110"/>
      <c r="AH286" s="115"/>
      <c r="AI286" s="110"/>
      <c r="AJ286" s="113"/>
      <c r="AK286" s="110"/>
      <c r="AL286" s="121"/>
      <c r="AM286" s="121"/>
      <c r="AN286" s="123" t="s">
        <v>2834</v>
      </c>
      <c r="AO286" s="121"/>
      <c r="AP286" s="121"/>
      <c r="AQ286" s="206"/>
      <c r="AR286" s="110"/>
      <c r="AS286" s="121"/>
      <c r="AT286" s="121"/>
      <c r="AU286" s="109" t="s">
        <v>1134</v>
      </c>
      <c r="AV286" s="110">
        <v>45352</v>
      </c>
      <c r="AW286" s="121"/>
      <c r="BJ286" s="22">
        <f t="shared" ca="1" si="175"/>
        <v>0</v>
      </c>
      <c r="BK286" s="22">
        <f t="shared" ca="1" si="215"/>
        <v>0</v>
      </c>
      <c r="BL286" s="22">
        <f t="shared" ca="1" si="216"/>
        <v>0</v>
      </c>
      <c r="BM286" s="22">
        <f t="shared" ca="1" si="217"/>
        <v>0</v>
      </c>
      <c r="BN286" s="22">
        <f t="shared" ca="1" si="218"/>
        <v>0</v>
      </c>
      <c r="BO286" s="22">
        <f t="shared" ca="1" si="219"/>
        <v>0</v>
      </c>
      <c r="BP286" s="22">
        <f t="shared" ca="1" si="220"/>
        <v>0</v>
      </c>
      <c r="BQ286" s="22">
        <f t="shared" ca="1" si="221"/>
        <v>0</v>
      </c>
      <c r="BR286" s="22">
        <f t="shared" ca="1" si="222"/>
        <v>0</v>
      </c>
      <c r="BS286" s="22">
        <f t="shared" ca="1" si="223"/>
        <v>0</v>
      </c>
      <c r="BT286" s="22">
        <f t="shared" ca="1" si="176"/>
        <v>0</v>
      </c>
      <c r="BU286" s="22">
        <f t="shared" ca="1" si="224"/>
        <v>0</v>
      </c>
      <c r="BV286" s="22">
        <f t="shared" ca="1" si="225"/>
        <v>0</v>
      </c>
      <c r="BW286" s="22">
        <f t="shared" ca="1" si="226"/>
        <v>0</v>
      </c>
      <c r="BX286" s="22">
        <f t="shared" ca="1" si="227"/>
        <v>0</v>
      </c>
      <c r="BY286" s="22">
        <f t="shared" si="244"/>
        <v>0</v>
      </c>
      <c r="BZ286" s="22">
        <f t="shared" si="228"/>
        <v>0</v>
      </c>
      <c r="CA286" s="22">
        <f t="shared" si="245"/>
        <v>0</v>
      </c>
    </row>
    <row r="287" spans="1:79" ht="43.5" customHeight="1" x14ac:dyDescent="0.3">
      <c r="A287" s="4">
        <v>16</v>
      </c>
      <c r="B287" s="4" t="s">
        <v>1441</v>
      </c>
      <c r="C287" s="4"/>
      <c r="D287" s="139" t="s">
        <v>445</v>
      </c>
      <c r="E287" s="13">
        <v>45708</v>
      </c>
      <c r="F287" s="122" t="s">
        <v>288</v>
      </c>
      <c r="G287" s="16" t="s">
        <v>1096</v>
      </c>
      <c r="H287" s="130" t="s">
        <v>1078</v>
      </c>
      <c r="I287" s="130"/>
      <c r="J287" s="130"/>
      <c r="K287" s="7">
        <v>0</v>
      </c>
      <c r="L287" s="4">
        <v>0</v>
      </c>
      <c r="M287" s="3" t="s">
        <v>83</v>
      </c>
      <c r="N287" s="45" t="s">
        <v>1055</v>
      </c>
      <c r="O287" s="76"/>
      <c r="P287" s="78" t="s">
        <v>585</v>
      </c>
      <c r="Q287" s="142">
        <v>45119</v>
      </c>
      <c r="R287" s="9">
        <f t="shared" si="237"/>
        <v>45133</v>
      </c>
      <c r="S287" s="3" t="s">
        <v>30</v>
      </c>
      <c r="T287" s="355" t="s">
        <v>1533</v>
      </c>
      <c r="U287" s="9">
        <v>45119</v>
      </c>
      <c r="V287" s="335" t="s">
        <v>3620</v>
      </c>
      <c r="W287" s="3" t="s">
        <v>1460</v>
      </c>
      <c r="X287" s="5">
        <v>0</v>
      </c>
      <c r="Y287" s="332">
        <v>1</v>
      </c>
      <c r="Z287" s="45" t="s">
        <v>1055</v>
      </c>
      <c r="AA287" s="140">
        <v>45376</v>
      </c>
      <c r="AB287" s="108"/>
      <c r="AC287" s="13"/>
      <c r="AD287" s="13">
        <v>45341</v>
      </c>
      <c r="AE287" s="9">
        <f t="shared" si="241"/>
        <v>45348</v>
      </c>
      <c r="AF287" s="13" t="s">
        <v>445</v>
      </c>
      <c r="AG287" s="27"/>
      <c r="AH287" s="34"/>
      <c r="AI287" s="27"/>
      <c r="AJ287" s="41"/>
      <c r="AK287" s="21"/>
      <c r="AL287" s="6"/>
      <c r="AM287" s="6"/>
      <c r="AN287" s="87" t="s">
        <v>2834</v>
      </c>
      <c r="AO287" s="6"/>
      <c r="AP287" s="6"/>
      <c r="AQ287" s="207" t="s">
        <v>1907</v>
      </c>
      <c r="AR287" s="21">
        <v>45125</v>
      </c>
      <c r="AS287" s="6"/>
      <c r="AT287" s="6"/>
      <c r="AU287" s="4" t="s">
        <v>1134</v>
      </c>
      <c r="AV287" s="13">
        <v>45352</v>
      </c>
      <c r="AW287" s="6"/>
      <c r="BJ287" s="22">
        <f t="shared" ca="1" si="175"/>
        <v>1</v>
      </c>
      <c r="BK287" s="22">
        <f t="shared" ca="1" si="215"/>
        <v>1</v>
      </c>
      <c r="BL287" s="22">
        <f t="shared" ca="1" si="216"/>
        <v>0</v>
      </c>
      <c r="BM287" s="22">
        <f t="shared" ca="1" si="217"/>
        <v>0</v>
      </c>
      <c r="BN287" s="22">
        <f t="shared" ca="1" si="218"/>
        <v>0</v>
      </c>
      <c r="BO287" s="22">
        <f t="shared" ca="1" si="219"/>
        <v>0</v>
      </c>
      <c r="BP287" s="22">
        <f t="shared" ca="1" si="220"/>
        <v>0</v>
      </c>
      <c r="BQ287" s="22">
        <f t="shared" ca="1" si="221"/>
        <v>0</v>
      </c>
      <c r="BR287" s="22">
        <f t="shared" ca="1" si="222"/>
        <v>1</v>
      </c>
      <c r="BS287" s="22">
        <f t="shared" ca="1" si="223"/>
        <v>1</v>
      </c>
      <c r="BT287" s="22">
        <f t="shared" ca="1" si="176"/>
        <v>1</v>
      </c>
      <c r="BU287" s="22">
        <f t="shared" ca="1" si="224"/>
        <v>0</v>
      </c>
      <c r="BV287" s="22">
        <f t="shared" ca="1" si="225"/>
        <v>0</v>
      </c>
      <c r="BW287" s="22">
        <f t="shared" ca="1" si="226"/>
        <v>0</v>
      </c>
      <c r="BX287" s="22">
        <f t="shared" ca="1" si="227"/>
        <v>1</v>
      </c>
      <c r="BY287" s="71">
        <f t="shared" si="244"/>
        <v>1</v>
      </c>
      <c r="BZ287" s="71">
        <f t="shared" si="228"/>
        <v>1</v>
      </c>
      <c r="CA287" s="72">
        <f t="shared" si="245"/>
        <v>1</v>
      </c>
    </row>
    <row r="288" spans="1:79" s="22" customFormat="1" ht="39" customHeight="1" x14ac:dyDescent="0.3">
      <c r="A288" s="109">
        <v>16</v>
      </c>
      <c r="B288" s="109" t="s">
        <v>1441</v>
      </c>
      <c r="C288" s="109"/>
      <c r="D288" s="110" t="s">
        <v>446</v>
      </c>
      <c r="E288" s="110">
        <v>45708</v>
      </c>
      <c r="F288" s="189" t="s">
        <v>289</v>
      </c>
      <c r="G288" s="169" t="s">
        <v>1096</v>
      </c>
      <c r="H288" s="135" t="s">
        <v>1079</v>
      </c>
      <c r="I288" s="135"/>
      <c r="J288" s="135"/>
      <c r="K288" s="113" t="s">
        <v>778</v>
      </c>
      <c r="L288" s="109">
        <v>0</v>
      </c>
      <c r="M288" s="114" t="s">
        <v>139</v>
      </c>
      <c r="N288" s="115" t="s">
        <v>26</v>
      </c>
      <c r="O288" s="116"/>
      <c r="P288" s="117" t="s">
        <v>3055</v>
      </c>
      <c r="Q288" s="141">
        <v>45021</v>
      </c>
      <c r="R288" s="118">
        <f t="shared" si="237"/>
        <v>45035</v>
      </c>
      <c r="S288" s="114" t="s">
        <v>31</v>
      </c>
      <c r="T288" s="353"/>
      <c r="U288" s="118"/>
      <c r="V288" s="241"/>
      <c r="W288" s="114"/>
      <c r="X288" s="109"/>
      <c r="Y288" s="109"/>
      <c r="Z288" s="115"/>
      <c r="AA288" s="109"/>
      <c r="AB288" s="123"/>
      <c r="AC288" s="110"/>
      <c r="AD288" s="110"/>
      <c r="AE288" s="118"/>
      <c r="AF288" s="110"/>
      <c r="AG288" s="110"/>
      <c r="AH288" s="115"/>
      <c r="AI288" s="110"/>
      <c r="AJ288" s="113"/>
      <c r="AK288" s="110"/>
      <c r="AL288" s="121"/>
      <c r="AM288" s="121"/>
      <c r="AN288" s="123" t="s">
        <v>2834</v>
      </c>
      <c r="AO288" s="121"/>
      <c r="AP288" s="121"/>
      <c r="AQ288" s="206"/>
      <c r="AR288" s="110"/>
      <c r="AS288" s="121"/>
      <c r="AT288" s="121"/>
      <c r="AU288" s="109" t="s">
        <v>1134</v>
      </c>
      <c r="AV288" s="110">
        <v>45352</v>
      </c>
      <c r="AW288" s="121"/>
      <c r="BJ288" s="22">
        <f t="shared" ca="1" si="175"/>
        <v>0</v>
      </c>
      <c r="BK288" s="22">
        <f t="shared" ca="1" si="215"/>
        <v>0</v>
      </c>
      <c r="BL288" s="22">
        <f t="shared" ca="1" si="216"/>
        <v>0</v>
      </c>
      <c r="BM288" s="22">
        <f t="shared" ca="1" si="217"/>
        <v>0</v>
      </c>
      <c r="BN288" s="22">
        <f t="shared" ca="1" si="218"/>
        <v>0</v>
      </c>
      <c r="BO288" s="22">
        <f t="shared" ca="1" si="219"/>
        <v>0</v>
      </c>
      <c r="BP288" s="22">
        <f t="shared" ca="1" si="220"/>
        <v>0</v>
      </c>
      <c r="BQ288" s="22">
        <f t="shared" ca="1" si="221"/>
        <v>0</v>
      </c>
      <c r="BR288" s="22">
        <f t="shared" ca="1" si="222"/>
        <v>0</v>
      </c>
      <c r="BS288" s="22">
        <f t="shared" ca="1" si="223"/>
        <v>0</v>
      </c>
      <c r="BT288" s="22">
        <f t="shared" ca="1" si="176"/>
        <v>0</v>
      </c>
      <c r="BU288" s="22">
        <f t="shared" ca="1" si="224"/>
        <v>0</v>
      </c>
      <c r="BV288" s="22">
        <f t="shared" ca="1" si="225"/>
        <v>0</v>
      </c>
      <c r="BW288" s="22">
        <f t="shared" ca="1" si="226"/>
        <v>0</v>
      </c>
      <c r="BX288" s="22">
        <f t="shared" ca="1" si="227"/>
        <v>0</v>
      </c>
      <c r="BY288" s="22">
        <f t="shared" si="244"/>
        <v>0</v>
      </c>
      <c r="BZ288" s="22">
        <f t="shared" si="228"/>
        <v>0</v>
      </c>
      <c r="CA288" s="22">
        <f t="shared" si="245"/>
        <v>0</v>
      </c>
    </row>
    <row r="289" spans="1:79" s="22" customFormat="1" ht="39" customHeight="1" x14ac:dyDescent="0.3">
      <c r="A289" s="109">
        <v>16</v>
      </c>
      <c r="B289" s="109" t="s">
        <v>1441</v>
      </c>
      <c r="C289" s="109"/>
      <c r="D289" s="110" t="s">
        <v>446</v>
      </c>
      <c r="E289" s="110">
        <v>45708</v>
      </c>
      <c r="F289" s="189" t="s">
        <v>289</v>
      </c>
      <c r="G289" s="169" t="s">
        <v>1096</v>
      </c>
      <c r="H289" s="135" t="s">
        <v>1079</v>
      </c>
      <c r="I289" s="135"/>
      <c r="J289" s="135"/>
      <c r="K289" s="113" t="s">
        <v>443</v>
      </c>
      <c r="L289" s="109">
        <v>0</v>
      </c>
      <c r="M289" s="114" t="s">
        <v>139</v>
      </c>
      <c r="N289" s="115" t="s">
        <v>26</v>
      </c>
      <c r="O289" s="116"/>
      <c r="P289" s="117" t="s">
        <v>987</v>
      </c>
      <c r="Q289" s="141">
        <v>45022</v>
      </c>
      <c r="R289" s="118">
        <f t="shared" ref="R289" si="250">IF(AND(L289&lt;1,OR(K289&lt;1, K289="A")),Q289+14,Q289+7)</f>
        <v>45029</v>
      </c>
      <c r="S289" s="114" t="s">
        <v>31</v>
      </c>
      <c r="T289" s="353"/>
      <c r="U289" s="118"/>
      <c r="V289" s="241"/>
      <c r="W289" s="114"/>
      <c r="X289" s="109"/>
      <c r="Y289" s="109"/>
      <c r="Z289" s="115"/>
      <c r="AA289" s="109"/>
      <c r="AB289" s="123"/>
      <c r="AC289" s="110"/>
      <c r="AD289" s="110"/>
      <c r="AE289" s="118"/>
      <c r="AF289" s="110"/>
      <c r="AG289" s="110"/>
      <c r="AH289" s="115"/>
      <c r="AI289" s="110"/>
      <c r="AJ289" s="113"/>
      <c r="AK289" s="110"/>
      <c r="AL289" s="121"/>
      <c r="AM289" s="121"/>
      <c r="AN289" s="123" t="s">
        <v>2834</v>
      </c>
      <c r="AO289" s="121"/>
      <c r="AP289" s="121"/>
      <c r="AQ289" s="206"/>
      <c r="AR289" s="110"/>
      <c r="AS289" s="121"/>
      <c r="AT289" s="121"/>
      <c r="AU289" s="109" t="s">
        <v>1134</v>
      </c>
      <c r="AV289" s="110">
        <v>45352</v>
      </c>
      <c r="AW289" s="121"/>
      <c r="BJ289" s="22">
        <f t="shared" ca="1" si="175"/>
        <v>0</v>
      </c>
      <c r="BK289" s="22">
        <f t="shared" ca="1" si="215"/>
        <v>0</v>
      </c>
      <c r="BL289" s="22">
        <f t="shared" ca="1" si="216"/>
        <v>0</v>
      </c>
      <c r="BM289" s="22">
        <f t="shared" ca="1" si="217"/>
        <v>0</v>
      </c>
      <c r="BN289" s="22">
        <f t="shared" ca="1" si="218"/>
        <v>0</v>
      </c>
      <c r="BO289" s="22">
        <f t="shared" ca="1" si="219"/>
        <v>0</v>
      </c>
      <c r="BP289" s="22">
        <f t="shared" ca="1" si="220"/>
        <v>0</v>
      </c>
      <c r="BQ289" s="22">
        <f t="shared" ca="1" si="221"/>
        <v>0</v>
      </c>
      <c r="BR289" s="22">
        <f t="shared" ca="1" si="222"/>
        <v>0</v>
      </c>
      <c r="BS289" s="22">
        <f t="shared" ca="1" si="223"/>
        <v>0</v>
      </c>
      <c r="BT289" s="22">
        <f t="shared" ca="1" si="176"/>
        <v>0</v>
      </c>
      <c r="BU289" s="22">
        <f t="shared" ca="1" si="224"/>
        <v>0</v>
      </c>
      <c r="BV289" s="22">
        <f t="shared" ca="1" si="225"/>
        <v>0</v>
      </c>
      <c r="BW289" s="22">
        <f t="shared" ca="1" si="226"/>
        <v>0</v>
      </c>
      <c r="BX289" s="22">
        <f t="shared" ca="1" si="227"/>
        <v>0</v>
      </c>
      <c r="BY289" s="22">
        <f t="shared" si="244"/>
        <v>0</v>
      </c>
      <c r="BZ289" s="22">
        <f t="shared" si="228"/>
        <v>0</v>
      </c>
      <c r="CA289" s="22">
        <f t="shared" si="245"/>
        <v>0</v>
      </c>
    </row>
    <row r="290" spans="1:79" ht="39" customHeight="1" x14ac:dyDescent="0.3">
      <c r="A290" s="4">
        <v>16</v>
      </c>
      <c r="B290" s="4" t="s">
        <v>1441</v>
      </c>
      <c r="C290" s="4"/>
      <c r="D290" s="139" t="s">
        <v>445</v>
      </c>
      <c r="E290" s="13">
        <v>45708</v>
      </c>
      <c r="F290" s="122" t="s">
        <v>289</v>
      </c>
      <c r="G290" s="16" t="s">
        <v>1096</v>
      </c>
      <c r="H290" s="130" t="s">
        <v>1079</v>
      </c>
      <c r="I290" s="130"/>
      <c r="J290" s="130"/>
      <c r="K290" s="7">
        <v>0</v>
      </c>
      <c r="L290" s="4">
        <v>0</v>
      </c>
      <c r="M290" s="3" t="s">
        <v>139</v>
      </c>
      <c r="N290" s="285" t="s">
        <v>1294</v>
      </c>
      <c r="O290" s="76" t="s">
        <v>2925</v>
      </c>
      <c r="P290" s="78" t="s">
        <v>629</v>
      </c>
      <c r="Q290" s="142">
        <v>45026</v>
      </c>
      <c r="R290" s="9">
        <f t="shared" si="237"/>
        <v>45040</v>
      </c>
      <c r="S290" s="3" t="s">
        <v>30</v>
      </c>
      <c r="T290" s="354" t="s">
        <v>1546</v>
      </c>
      <c r="U290" s="259">
        <v>45028</v>
      </c>
      <c r="V290" s="208" t="s">
        <v>2890</v>
      </c>
      <c r="W290" s="3" t="s">
        <v>1459</v>
      </c>
      <c r="X290" s="5" t="s">
        <v>443</v>
      </c>
      <c r="Y290" s="332">
        <v>0</v>
      </c>
      <c r="Z290" s="46" t="s">
        <v>24</v>
      </c>
      <c r="AA290" s="5"/>
      <c r="AB290" s="87" t="s">
        <v>2934</v>
      </c>
      <c r="AC290" s="21">
        <v>45485</v>
      </c>
      <c r="AD290" s="21">
        <v>45485</v>
      </c>
      <c r="AE290" s="9">
        <f t="shared" ref="AE290" si="251">IF(AND(Y290&lt;1,OR(X290&lt;1, X290="A")),AD290+14,AD290+7)</f>
        <v>45492</v>
      </c>
      <c r="AF290" s="13" t="s">
        <v>446</v>
      </c>
      <c r="AG290" s="27"/>
      <c r="AH290" s="34"/>
      <c r="AI290" s="27"/>
      <c r="AJ290" s="41"/>
      <c r="AK290" s="21"/>
      <c r="AL290" s="6"/>
      <c r="AM290" s="6"/>
      <c r="AN290" s="87" t="s">
        <v>2834</v>
      </c>
      <c r="AO290" s="6"/>
      <c r="AP290" s="6"/>
      <c r="AQ290" s="207" t="s">
        <v>1907</v>
      </c>
      <c r="AR290" s="21">
        <v>45043</v>
      </c>
      <c r="AS290" s="6"/>
      <c r="AT290" s="6"/>
      <c r="AU290" s="4" t="s">
        <v>1134</v>
      </c>
      <c r="AV290" s="13">
        <v>45352</v>
      </c>
      <c r="AW290" s="6"/>
      <c r="BJ290" s="22">
        <f t="shared" ca="1" si="175"/>
        <v>1</v>
      </c>
      <c r="BK290" s="22">
        <f t="shared" ca="1" si="215"/>
        <v>1</v>
      </c>
      <c r="BL290" s="22">
        <f t="shared" ca="1" si="216"/>
        <v>0</v>
      </c>
      <c r="BM290" s="22">
        <f t="shared" ca="1" si="217"/>
        <v>0</v>
      </c>
      <c r="BN290" s="22">
        <f t="shared" ca="1" si="218"/>
        <v>0</v>
      </c>
      <c r="BO290" s="22">
        <f t="shared" ca="1" si="219"/>
        <v>0</v>
      </c>
      <c r="BP290" s="22">
        <f t="shared" ca="1" si="220"/>
        <v>0</v>
      </c>
      <c r="BQ290" s="22">
        <f t="shared" ca="1" si="221"/>
        <v>0</v>
      </c>
      <c r="BR290" s="22">
        <f t="shared" ca="1" si="222"/>
        <v>0</v>
      </c>
      <c r="BS290" s="22">
        <f t="shared" ca="1" si="223"/>
        <v>0</v>
      </c>
      <c r="BT290" s="22">
        <f t="shared" ca="1" si="176"/>
        <v>1</v>
      </c>
      <c r="BU290" s="22">
        <f t="shared" ca="1" si="224"/>
        <v>0</v>
      </c>
      <c r="BV290" s="22">
        <f t="shared" ca="1" si="225"/>
        <v>1</v>
      </c>
      <c r="BW290" s="22">
        <f t="shared" ca="1" si="226"/>
        <v>0</v>
      </c>
      <c r="BX290" s="22">
        <f t="shared" ca="1" si="227"/>
        <v>0</v>
      </c>
      <c r="BY290" s="71">
        <f t="shared" si="244"/>
        <v>1</v>
      </c>
      <c r="BZ290" s="71">
        <f t="shared" si="228"/>
        <v>1</v>
      </c>
      <c r="CA290" s="72">
        <f t="shared" si="245"/>
        <v>1</v>
      </c>
    </row>
    <row r="291" spans="1:79" s="22" customFormat="1" ht="29.1" customHeight="1" x14ac:dyDescent="0.3">
      <c r="A291" s="109">
        <v>16</v>
      </c>
      <c r="B291" s="109" t="s">
        <v>1441</v>
      </c>
      <c r="C291" s="109"/>
      <c r="D291" s="110" t="s">
        <v>446</v>
      </c>
      <c r="E291" s="110">
        <v>45708</v>
      </c>
      <c r="F291" s="189" t="s">
        <v>290</v>
      </c>
      <c r="G291" s="169" t="s">
        <v>1096</v>
      </c>
      <c r="H291" s="135" t="s">
        <v>1068</v>
      </c>
      <c r="I291" s="135"/>
      <c r="J291" s="135"/>
      <c r="K291" s="113" t="s">
        <v>444</v>
      </c>
      <c r="L291" s="109">
        <v>0</v>
      </c>
      <c r="M291" s="114" t="s">
        <v>103</v>
      </c>
      <c r="N291" s="115" t="s">
        <v>26</v>
      </c>
      <c r="O291" s="116"/>
      <c r="P291" s="117" t="s">
        <v>628</v>
      </c>
      <c r="Q291" s="141">
        <v>45175</v>
      </c>
      <c r="R291" s="118">
        <f t="shared" si="237"/>
        <v>45182</v>
      </c>
      <c r="S291" s="114" t="s">
        <v>31</v>
      </c>
      <c r="T291" s="353"/>
      <c r="U291" s="118"/>
      <c r="V291" s="241"/>
      <c r="W291" s="114"/>
      <c r="X291" s="109"/>
      <c r="Y291" s="109"/>
      <c r="Z291" s="115"/>
      <c r="AA291" s="110"/>
      <c r="AB291" s="123"/>
      <c r="AC291" s="110"/>
      <c r="AD291" s="110"/>
      <c r="AE291" s="118"/>
      <c r="AF291" s="110"/>
      <c r="AG291" s="110"/>
      <c r="AH291" s="115"/>
      <c r="AI291" s="110"/>
      <c r="AJ291" s="113"/>
      <c r="AK291" s="110"/>
      <c r="AL291" s="121"/>
      <c r="AM291" s="121"/>
      <c r="AN291" s="123" t="s">
        <v>2834</v>
      </c>
      <c r="AO291" s="121"/>
      <c r="AP291" s="121"/>
      <c r="AQ291" s="121"/>
      <c r="AR291" s="121"/>
      <c r="AS291" s="121"/>
      <c r="AT291" s="121"/>
      <c r="AU291" s="109" t="s">
        <v>1134</v>
      </c>
      <c r="AV291" s="110">
        <v>45352</v>
      </c>
      <c r="AW291" s="121"/>
      <c r="BJ291" s="22">
        <f t="shared" ca="1" si="175"/>
        <v>0</v>
      </c>
      <c r="BK291" s="22">
        <f t="shared" ca="1" si="215"/>
        <v>0</v>
      </c>
      <c r="BL291" s="22">
        <f t="shared" ca="1" si="216"/>
        <v>0</v>
      </c>
      <c r="BM291" s="22">
        <f t="shared" ca="1" si="217"/>
        <v>0</v>
      </c>
      <c r="BN291" s="22">
        <f t="shared" ca="1" si="218"/>
        <v>0</v>
      </c>
      <c r="BO291" s="22">
        <f t="shared" ca="1" si="219"/>
        <v>0</v>
      </c>
      <c r="BP291" s="22">
        <f t="shared" ca="1" si="220"/>
        <v>0</v>
      </c>
      <c r="BQ291" s="22">
        <f t="shared" ca="1" si="221"/>
        <v>0</v>
      </c>
      <c r="BR291" s="22">
        <f t="shared" ca="1" si="222"/>
        <v>0</v>
      </c>
      <c r="BS291" s="22">
        <f t="shared" ca="1" si="223"/>
        <v>0</v>
      </c>
      <c r="BT291" s="22">
        <f t="shared" ca="1" si="176"/>
        <v>0</v>
      </c>
      <c r="BU291" s="22">
        <f t="shared" ca="1" si="224"/>
        <v>0</v>
      </c>
      <c r="BV291" s="22">
        <f t="shared" ca="1" si="225"/>
        <v>0</v>
      </c>
      <c r="BW291" s="22">
        <f t="shared" ca="1" si="226"/>
        <v>0</v>
      </c>
      <c r="BX291" s="22">
        <f t="shared" ca="1" si="227"/>
        <v>0</v>
      </c>
      <c r="BY291" s="71">
        <f t="shared" si="244"/>
        <v>0</v>
      </c>
      <c r="BZ291" s="71">
        <f t="shared" si="228"/>
        <v>0</v>
      </c>
      <c r="CA291" s="72">
        <f t="shared" si="245"/>
        <v>0</v>
      </c>
    </row>
    <row r="292" spans="1:79" ht="29.1" customHeight="1" x14ac:dyDescent="0.3">
      <c r="A292" s="4">
        <v>16</v>
      </c>
      <c r="B292" s="4" t="s">
        <v>1441</v>
      </c>
      <c r="C292" s="4"/>
      <c r="D292" s="139" t="s">
        <v>445</v>
      </c>
      <c r="E292" s="13">
        <v>45708</v>
      </c>
      <c r="F292" s="122" t="s">
        <v>290</v>
      </c>
      <c r="G292" s="16" t="s">
        <v>1096</v>
      </c>
      <c r="H292" s="130" t="s">
        <v>1068</v>
      </c>
      <c r="I292" s="130"/>
      <c r="J292" s="130"/>
      <c r="K292" s="7">
        <v>0</v>
      </c>
      <c r="L292" s="4">
        <v>0</v>
      </c>
      <c r="M292" s="3" t="s">
        <v>103</v>
      </c>
      <c r="N292" s="45" t="s">
        <v>1055</v>
      </c>
      <c r="O292" s="76">
        <v>45245</v>
      </c>
      <c r="P292" s="78" t="s">
        <v>1267</v>
      </c>
      <c r="Q292" s="142">
        <v>45245</v>
      </c>
      <c r="R292" s="9">
        <f t="shared" ref="R292:R293" si="252">IF(AND(L292&lt;1,OR(K292&lt;1, K292="A")),Q292+14,Q292+7)</f>
        <v>45259</v>
      </c>
      <c r="S292" s="3" t="s">
        <v>30</v>
      </c>
      <c r="T292" s="310" t="s">
        <v>1531</v>
      </c>
      <c r="U292" s="261">
        <v>45253</v>
      </c>
      <c r="V292" s="208" t="s">
        <v>3621</v>
      </c>
      <c r="W292" s="3" t="s">
        <v>1470</v>
      </c>
      <c r="X292" s="5">
        <v>0</v>
      </c>
      <c r="Y292" s="332">
        <v>0</v>
      </c>
      <c r="Z292" s="45" t="s">
        <v>1055</v>
      </c>
      <c r="AA292" s="13">
        <v>45362</v>
      </c>
      <c r="AB292" s="5"/>
      <c r="AC292" s="21"/>
      <c r="AD292" s="21">
        <v>45341</v>
      </c>
      <c r="AE292" s="9">
        <f t="shared" ref="AE292" si="253">IF(AND(Y292&lt;1,OR(X292&lt;1, X292="A")),AD292+14,AD292+7)</f>
        <v>45355</v>
      </c>
      <c r="AF292" s="13" t="s">
        <v>445</v>
      </c>
      <c r="AG292" s="27"/>
      <c r="AH292" s="34"/>
      <c r="AI292" s="27"/>
      <c r="AJ292" s="41"/>
      <c r="AK292" s="21"/>
      <c r="AL292" s="6"/>
      <c r="AM292" s="6"/>
      <c r="AN292" s="87" t="s">
        <v>2834</v>
      </c>
      <c r="AO292" s="6"/>
      <c r="AP292" s="6"/>
      <c r="AQ292" s="6"/>
      <c r="AR292" s="6"/>
      <c r="AS292" s="6"/>
      <c r="AT292" s="6"/>
      <c r="AU292" s="4" t="s">
        <v>1134</v>
      </c>
      <c r="AV292" s="13">
        <v>45352</v>
      </c>
      <c r="AW292" s="6"/>
      <c r="BJ292" s="22">
        <f t="shared" ca="1" si="175"/>
        <v>1</v>
      </c>
      <c r="BK292" s="22">
        <f t="shared" ca="1" si="215"/>
        <v>1</v>
      </c>
      <c r="BL292" s="22">
        <f t="shared" ca="1" si="216"/>
        <v>0</v>
      </c>
      <c r="BM292" s="22">
        <f t="shared" ca="1" si="217"/>
        <v>0</v>
      </c>
      <c r="BN292" s="22">
        <f t="shared" ca="1" si="218"/>
        <v>0</v>
      </c>
      <c r="BO292" s="22">
        <f t="shared" ca="1" si="219"/>
        <v>0</v>
      </c>
      <c r="BP292" s="22">
        <f t="shared" ca="1" si="220"/>
        <v>0</v>
      </c>
      <c r="BQ292" s="22">
        <f t="shared" ca="1" si="221"/>
        <v>0</v>
      </c>
      <c r="BR292" s="22">
        <f t="shared" ca="1" si="222"/>
        <v>1</v>
      </c>
      <c r="BS292" s="22">
        <f t="shared" ca="1" si="223"/>
        <v>1</v>
      </c>
      <c r="BT292" s="22">
        <f t="shared" ca="1" si="176"/>
        <v>1</v>
      </c>
      <c r="BU292" s="22">
        <f t="shared" ca="1" si="224"/>
        <v>0</v>
      </c>
      <c r="BV292" s="22">
        <f t="shared" ca="1" si="225"/>
        <v>0</v>
      </c>
      <c r="BW292" s="22">
        <f t="shared" ca="1" si="226"/>
        <v>0</v>
      </c>
      <c r="BX292" s="22">
        <f t="shared" ca="1" si="227"/>
        <v>1</v>
      </c>
      <c r="BY292" s="71">
        <f t="shared" si="244"/>
        <v>1</v>
      </c>
      <c r="BZ292" s="71">
        <f t="shared" si="228"/>
        <v>1</v>
      </c>
      <c r="CA292" s="72">
        <f t="shared" si="245"/>
        <v>1</v>
      </c>
    </row>
    <row r="293" spans="1:79" s="22" customFormat="1" ht="39" customHeight="1" x14ac:dyDescent="0.3">
      <c r="A293" s="109">
        <v>16</v>
      </c>
      <c r="B293" s="109" t="s">
        <v>1441</v>
      </c>
      <c r="C293" s="109"/>
      <c r="D293" s="110" t="s">
        <v>445</v>
      </c>
      <c r="E293" s="110">
        <v>45708</v>
      </c>
      <c r="F293" s="189" t="s">
        <v>630</v>
      </c>
      <c r="G293" s="169" t="s">
        <v>1096</v>
      </c>
      <c r="H293" s="135" t="s">
        <v>1070</v>
      </c>
      <c r="I293" s="135"/>
      <c r="J293" s="135"/>
      <c r="K293" s="113">
        <v>3</v>
      </c>
      <c r="L293" s="109">
        <v>0</v>
      </c>
      <c r="M293" s="114" t="s">
        <v>631</v>
      </c>
      <c r="N293" s="115" t="s">
        <v>26</v>
      </c>
      <c r="O293" s="116"/>
      <c r="P293" s="117" t="s">
        <v>2178</v>
      </c>
      <c r="Q293" s="141">
        <v>45197</v>
      </c>
      <c r="R293" s="118">
        <f t="shared" si="252"/>
        <v>45204</v>
      </c>
      <c r="S293" s="114" t="s">
        <v>31</v>
      </c>
      <c r="T293" s="353"/>
      <c r="U293" s="118"/>
      <c r="V293" s="120"/>
      <c r="W293" s="114"/>
      <c r="X293" s="109"/>
      <c r="Y293" s="109"/>
      <c r="Z293" s="115"/>
      <c r="AA293" s="110"/>
      <c r="AB293" s="109"/>
      <c r="AC293" s="110"/>
      <c r="AD293" s="110"/>
      <c r="AE293" s="118"/>
      <c r="AF293" s="110"/>
      <c r="AG293" s="110"/>
      <c r="AH293" s="115"/>
      <c r="AI293" s="110"/>
      <c r="AJ293" s="113"/>
      <c r="AK293" s="110"/>
      <c r="AL293" s="121"/>
      <c r="AM293" s="121"/>
      <c r="AN293" s="109" t="s">
        <v>2355</v>
      </c>
      <c r="AO293" s="121"/>
      <c r="AP293" s="121"/>
      <c r="AQ293" s="206"/>
      <c r="AR293" s="110"/>
      <c r="AS293" s="121"/>
      <c r="AT293" s="121"/>
      <c r="AU293" s="109" t="s">
        <v>1134</v>
      </c>
      <c r="AV293" s="110">
        <v>45352</v>
      </c>
      <c r="AW293" s="121"/>
      <c r="BJ293" s="22">
        <f t="shared" ca="1" si="175"/>
        <v>0</v>
      </c>
      <c r="BK293" s="22">
        <f t="shared" ca="1" si="215"/>
        <v>0</v>
      </c>
      <c r="BL293" s="22">
        <f t="shared" ca="1" si="216"/>
        <v>0</v>
      </c>
      <c r="BM293" s="22">
        <f t="shared" ca="1" si="217"/>
        <v>0</v>
      </c>
      <c r="BN293" s="22">
        <f t="shared" ca="1" si="218"/>
        <v>0</v>
      </c>
      <c r="BO293" s="22">
        <f t="shared" ca="1" si="219"/>
        <v>0</v>
      </c>
      <c r="BP293" s="22">
        <f t="shared" ca="1" si="220"/>
        <v>0</v>
      </c>
      <c r="BQ293" s="22">
        <f t="shared" ca="1" si="221"/>
        <v>0</v>
      </c>
      <c r="BR293" s="22">
        <f t="shared" ca="1" si="222"/>
        <v>0</v>
      </c>
      <c r="BS293" s="22">
        <f t="shared" ca="1" si="223"/>
        <v>0</v>
      </c>
      <c r="BT293" s="22">
        <f t="shared" ca="1" si="176"/>
        <v>0</v>
      </c>
      <c r="BU293" s="22">
        <f t="shared" ca="1" si="224"/>
        <v>0</v>
      </c>
      <c r="BV293" s="22">
        <f t="shared" ca="1" si="225"/>
        <v>0</v>
      </c>
      <c r="BW293" s="22">
        <f t="shared" ca="1" si="226"/>
        <v>0</v>
      </c>
      <c r="BX293" s="22">
        <f t="shared" ca="1" si="227"/>
        <v>0</v>
      </c>
      <c r="BY293" s="22">
        <f t="shared" si="244"/>
        <v>0</v>
      </c>
      <c r="BZ293" s="22">
        <f t="shared" si="228"/>
        <v>0</v>
      </c>
      <c r="CA293" s="22">
        <f t="shared" si="245"/>
        <v>0</v>
      </c>
    </row>
    <row r="294" spans="1:79" s="22" customFormat="1" ht="39" customHeight="1" x14ac:dyDescent="0.3">
      <c r="A294" s="109">
        <v>16</v>
      </c>
      <c r="B294" s="109" t="s">
        <v>1441</v>
      </c>
      <c r="C294" s="109"/>
      <c r="D294" s="110" t="s">
        <v>445</v>
      </c>
      <c r="E294" s="110">
        <v>45708</v>
      </c>
      <c r="F294" s="189" t="s">
        <v>630</v>
      </c>
      <c r="G294" s="169" t="s">
        <v>1096</v>
      </c>
      <c r="H294" s="135" t="s">
        <v>1070</v>
      </c>
      <c r="I294" s="135"/>
      <c r="J294" s="135"/>
      <c r="K294" s="113">
        <v>4</v>
      </c>
      <c r="L294" s="109">
        <v>0</v>
      </c>
      <c r="M294" s="114" t="s">
        <v>631</v>
      </c>
      <c r="N294" s="115" t="s">
        <v>26</v>
      </c>
      <c r="O294" s="116"/>
      <c r="P294" s="117" t="s">
        <v>2178</v>
      </c>
      <c r="Q294" s="141">
        <v>45203</v>
      </c>
      <c r="R294" s="118">
        <f t="shared" ref="R294:R296" si="254">IF(AND(L294&lt;1,OR(K294&lt;1, K294="A")),Q294+14,Q294+7)</f>
        <v>45210</v>
      </c>
      <c r="S294" s="114" t="s">
        <v>31</v>
      </c>
      <c r="T294" s="353"/>
      <c r="U294" s="118"/>
      <c r="V294" s="120"/>
      <c r="W294" s="114"/>
      <c r="X294" s="109"/>
      <c r="Y294" s="109"/>
      <c r="Z294" s="115"/>
      <c r="AA294" s="110"/>
      <c r="AB294" s="109"/>
      <c r="AC294" s="110"/>
      <c r="AD294" s="110"/>
      <c r="AE294" s="118"/>
      <c r="AF294" s="110"/>
      <c r="AG294" s="110"/>
      <c r="AH294" s="115"/>
      <c r="AI294" s="110"/>
      <c r="AJ294" s="113"/>
      <c r="AK294" s="110"/>
      <c r="AL294" s="121"/>
      <c r="AM294" s="121"/>
      <c r="AN294" s="109" t="s">
        <v>2355</v>
      </c>
      <c r="AO294" s="121"/>
      <c r="AP294" s="121"/>
      <c r="AQ294" s="206"/>
      <c r="AR294" s="110"/>
      <c r="AS294" s="121"/>
      <c r="AT294" s="121"/>
      <c r="AU294" s="109" t="s">
        <v>1134</v>
      </c>
      <c r="AV294" s="110">
        <v>45352</v>
      </c>
      <c r="AW294" s="121"/>
      <c r="BJ294" s="22">
        <f t="shared" ca="1" si="175"/>
        <v>0</v>
      </c>
      <c r="BK294" s="22">
        <f t="shared" ca="1" si="215"/>
        <v>0</v>
      </c>
      <c r="BL294" s="22">
        <f t="shared" ca="1" si="216"/>
        <v>0</v>
      </c>
      <c r="BM294" s="22">
        <f t="shared" ca="1" si="217"/>
        <v>0</v>
      </c>
      <c r="BN294" s="22">
        <f t="shared" ca="1" si="218"/>
        <v>0</v>
      </c>
      <c r="BO294" s="22">
        <f t="shared" ca="1" si="219"/>
        <v>0</v>
      </c>
      <c r="BP294" s="22">
        <f t="shared" ca="1" si="220"/>
        <v>0</v>
      </c>
      <c r="BQ294" s="22">
        <f t="shared" ca="1" si="221"/>
        <v>0</v>
      </c>
      <c r="BR294" s="22">
        <f t="shared" ca="1" si="222"/>
        <v>0</v>
      </c>
      <c r="BS294" s="22">
        <f t="shared" ca="1" si="223"/>
        <v>0</v>
      </c>
      <c r="BT294" s="22">
        <f t="shared" ca="1" si="176"/>
        <v>0</v>
      </c>
      <c r="BU294" s="22">
        <f t="shared" ca="1" si="224"/>
        <v>0</v>
      </c>
      <c r="BV294" s="22">
        <f t="shared" ca="1" si="225"/>
        <v>0</v>
      </c>
      <c r="BW294" s="22">
        <f t="shared" ca="1" si="226"/>
        <v>0</v>
      </c>
      <c r="BX294" s="22">
        <f t="shared" ca="1" si="227"/>
        <v>0</v>
      </c>
      <c r="BY294" s="22">
        <f t="shared" si="244"/>
        <v>0</v>
      </c>
      <c r="BZ294" s="22">
        <f t="shared" si="228"/>
        <v>0</v>
      </c>
      <c r="CA294" s="22">
        <f t="shared" si="245"/>
        <v>0</v>
      </c>
    </row>
    <row r="295" spans="1:79" s="22" customFormat="1" ht="39" customHeight="1" x14ac:dyDescent="0.3">
      <c r="A295" s="109">
        <v>16</v>
      </c>
      <c r="B295" s="109" t="s">
        <v>1441</v>
      </c>
      <c r="C295" s="109"/>
      <c r="D295" s="110" t="s">
        <v>445</v>
      </c>
      <c r="E295" s="110">
        <v>45708</v>
      </c>
      <c r="F295" s="189" t="s">
        <v>630</v>
      </c>
      <c r="G295" s="169" t="s">
        <v>1096</v>
      </c>
      <c r="H295" s="135" t="s">
        <v>1070</v>
      </c>
      <c r="I295" s="135"/>
      <c r="J295" s="135"/>
      <c r="K295" s="113">
        <v>5</v>
      </c>
      <c r="L295" s="109">
        <v>0</v>
      </c>
      <c r="M295" s="114" t="s">
        <v>631</v>
      </c>
      <c r="N295" s="115" t="s">
        <v>26</v>
      </c>
      <c r="O295" s="116" t="s">
        <v>2993</v>
      </c>
      <c r="P295" s="117" t="s">
        <v>595</v>
      </c>
      <c r="Q295" s="141" t="s">
        <v>596</v>
      </c>
      <c r="R295" s="118">
        <f t="shared" si="254"/>
        <v>45230</v>
      </c>
      <c r="S295" s="114" t="s">
        <v>31</v>
      </c>
      <c r="T295" s="353"/>
      <c r="U295" s="118"/>
      <c r="V295" s="120" t="s">
        <v>2409</v>
      </c>
      <c r="W295" s="114" t="s">
        <v>1479</v>
      </c>
      <c r="X295" s="109">
        <v>0</v>
      </c>
      <c r="Y295" s="109">
        <v>0</v>
      </c>
      <c r="Z295" s="115" t="s">
        <v>26</v>
      </c>
      <c r="AA295" s="110">
        <v>45313</v>
      </c>
      <c r="AB295" s="109"/>
      <c r="AC295" s="110"/>
      <c r="AD295" s="110">
        <v>45300</v>
      </c>
      <c r="AE295" s="118">
        <f t="shared" ref="AE295" si="255">IF(AND(Y295&lt;1,OR(X295&lt;1, X295="A")),AD295+14,AD295+7)</f>
        <v>45314</v>
      </c>
      <c r="AF295" s="110" t="s">
        <v>445</v>
      </c>
      <c r="AG295" s="110"/>
      <c r="AH295" s="115"/>
      <c r="AI295" s="110"/>
      <c r="AJ295" s="113"/>
      <c r="AK295" s="110"/>
      <c r="AL295" s="121"/>
      <c r="AM295" s="121"/>
      <c r="AN295" s="109" t="s">
        <v>2355</v>
      </c>
      <c r="AO295" s="121"/>
      <c r="AP295" s="121"/>
      <c r="AQ295" s="206" t="s">
        <v>1907</v>
      </c>
      <c r="AR295" s="110">
        <v>45211</v>
      </c>
      <c r="AS295" s="121"/>
      <c r="AT295" s="121"/>
      <c r="AU295" s="109" t="s">
        <v>1134</v>
      </c>
      <c r="AV295" s="110">
        <v>45352</v>
      </c>
      <c r="AW295" s="121"/>
      <c r="BJ295" s="22">
        <f t="shared" ca="1" si="175"/>
        <v>0</v>
      </c>
      <c r="BK295" s="22">
        <f t="shared" ca="1" si="215"/>
        <v>0</v>
      </c>
      <c r="BL295" s="22">
        <f t="shared" ca="1" si="216"/>
        <v>0</v>
      </c>
      <c r="BM295" s="22">
        <f t="shared" ca="1" si="217"/>
        <v>0</v>
      </c>
      <c r="BN295" s="22">
        <f t="shared" ca="1" si="218"/>
        <v>0</v>
      </c>
      <c r="BO295" s="22">
        <f t="shared" ca="1" si="219"/>
        <v>0</v>
      </c>
      <c r="BP295" s="22">
        <f t="shared" ca="1" si="220"/>
        <v>0</v>
      </c>
      <c r="BQ295" s="22">
        <f t="shared" ca="1" si="221"/>
        <v>0</v>
      </c>
      <c r="BR295" s="22">
        <f t="shared" ca="1" si="222"/>
        <v>0</v>
      </c>
      <c r="BS295" s="22">
        <f t="shared" ca="1" si="223"/>
        <v>0</v>
      </c>
      <c r="BT295" s="22">
        <f t="shared" ca="1" si="176"/>
        <v>0</v>
      </c>
      <c r="BU295" s="22">
        <f t="shared" ca="1" si="224"/>
        <v>0</v>
      </c>
      <c r="BV295" s="22">
        <f t="shared" ca="1" si="225"/>
        <v>0</v>
      </c>
      <c r="BW295" s="22">
        <f t="shared" ca="1" si="226"/>
        <v>0</v>
      </c>
      <c r="BX295" s="22">
        <f t="shared" ca="1" si="227"/>
        <v>0</v>
      </c>
      <c r="BY295" s="22">
        <f t="shared" si="244"/>
        <v>0</v>
      </c>
      <c r="BZ295" s="22">
        <f t="shared" si="228"/>
        <v>0</v>
      </c>
      <c r="CA295" s="22">
        <f t="shared" si="245"/>
        <v>0</v>
      </c>
    </row>
    <row r="296" spans="1:79" s="22" customFormat="1" ht="51.9" customHeight="1" x14ac:dyDescent="0.3">
      <c r="A296" s="109">
        <v>9</v>
      </c>
      <c r="B296" s="109" t="s">
        <v>1441</v>
      </c>
      <c r="C296" s="109"/>
      <c r="D296" s="110" t="s">
        <v>446</v>
      </c>
      <c r="E296" s="110">
        <v>45618</v>
      </c>
      <c r="F296" s="289" t="s">
        <v>3517</v>
      </c>
      <c r="G296" s="172" t="s">
        <v>1096</v>
      </c>
      <c r="H296" s="135" t="s">
        <v>1084</v>
      </c>
      <c r="I296" s="135"/>
      <c r="J296" s="135"/>
      <c r="K296" s="113" t="s">
        <v>778</v>
      </c>
      <c r="L296" s="109">
        <v>0</v>
      </c>
      <c r="M296" s="114" t="s">
        <v>3518</v>
      </c>
      <c r="N296" s="115" t="s">
        <v>26</v>
      </c>
      <c r="O296" s="116">
        <v>45623</v>
      </c>
      <c r="P296" s="117" t="s">
        <v>3516</v>
      </c>
      <c r="Q296" s="141">
        <v>45622</v>
      </c>
      <c r="R296" s="118">
        <f t="shared" si="254"/>
        <v>45636</v>
      </c>
      <c r="S296" s="114" t="s">
        <v>31</v>
      </c>
      <c r="T296" s="340"/>
      <c r="U296" s="141"/>
      <c r="V296" s="241"/>
      <c r="W296" s="114"/>
      <c r="X296" s="109"/>
      <c r="Y296" s="109"/>
      <c r="Z296" s="115"/>
      <c r="AA296" s="110"/>
      <c r="AB296" s="117"/>
      <c r="AC296" s="110"/>
      <c r="AD296" s="110"/>
      <c r="AE296" s="118"/>
      <c r="AF296" s="110"/>
      <c r="AG296" s="110"/>
      <c r="AH296" s="115"/>
      <c r="AI296" s="110"/>
      <c r="AJ296" s="113"/>
      <c r="AK296" s="110"/>
      <c r="AL296" s="121"/>
      <c r="AM296" s="121"/>
      <c r="AN296" s="109"/>
      <c r="AO296" s="121"/>
      <c r="AP296" s="121"/>
      <c r="AQ296" s="109"/>
      <c r="AR296" s="109"/>
      <c r="AS296" s="121"/>
      <c r="AT296" s="121"/>
      <c r="AU296" s="109" t="s">
        <v>1134</v>
      </c>
      <c r="AV296" s="110">
        <v>45352</v>
      </c>
      <c r="AW296" s="121"/>
      <c r="BJ296" s="22">
        <f t="shared" ca="1" si="175"/>
        <v>0</v>
      </c>
      <c r="BK296" s="22">
        <f t="shared" ca="1" si="215"/>
        <v>0</v>
      </c>
      <c r="BL296" s="22">
        <f t="shared" ca="1" si="216"/>
        <v>0</v>
      </c>
      <c r="BM296" s="22">
        <f t="shared" ca="1" si="217"/>
        <v>0</v>
      </c>
      <c r="BN296" s="22">
        <f t="shared" ca="1" si="218"/>
        <v>0</v>
      </c>
      <c r="BO296" s="22">
        <f t="shared" ca="1" si="219"/>
        <v>0</v>
      </c>
      <c r="BP296" s="22">
        <f t="shared" ca="1" si="220"/>
        <v>0</v>
      </c>
      <c r="BQ296" s="22">
        <f t="shared" ca="1" si="221"/>
        <v>0</v>
      </c>
      <c r="BR296" s="22">
        <f t="shared" ca="1" si="222"/>
        <v>0</v>
      </c>
      <c r="BS296" s="22">
        <f t="shared" ca="1" si="223"/>
        <v>0</v>
      </c>
      <c r="BT296" s="22">
        <f t="shared" ca="1" si="176"/>
        <v>0</v>
      </c>
      <c r="BU296" s="22">
        <f t="shared" ca="1" si="224"/>
        <v>0</v>
      </c>
      <c r="BV296" s="22">
        <f t="shared" ca="1" si="225"/>
        <v>0</v>
      </c>
      <c r="BW296" s="22">
        <f t="shared" ca="1" si="226"/>
        <v>0</v>
      </c>
      <c r="BX296" s="22">
        <f t="shared" ca="1" si="227"/>
        <v>0</v>
      </c>
      <c r="BY296" s="22">
        <f t="shared" si="244"/>
        <v>0</v>
      </c>
      <c r="BZ296" s="22">
        <f t="shared" si="228"/>
        <v>0</v>
      </c>
      <c r="CA296" s="22">
        <f t="shared" si="245"/>
        <v>0</v>
      </c>
    </row>
    <row r="297" spans="1:79" s="22" customFormat="1" ht="51.9" customHeight="1" x14ac:dyDescent="0.3">
      <c r="A297" s="109">
        <v>9</v>
      </c>
      <c r="B297" s="109" t="s">
        <v>1441</v>
      </c>
      <c r="C297" s="109"/>
      <c r="D297" s="110" t="s">
        <v>446</v>
      </c>
      <c r="E297" s="110">
        <v>45618</v>
      </c>
      <c r="F297" s="289" t="s">
        <v>3517</v>
      </c>
      <c r="G297" s="172" t="s">
        <v>1096</v>
      </c>
      <c r="H297" s="135" t="s">
        <v>1084</v>
      </c>
      <c r="I297" s="135"/>
      <c r="J297" s="135"/>
      <c r="K297" s="113" t="s">
        <v>443</v>
      </c>
      <c r="L297" s="109">
        <v>0</v>
      </c>
      <c r="M297" s="114" t="s">
        <v>3518</v>
      </c>
      <c r="N297" s="115" t="s">
        <v>26</v>
      </c>
      <c r="O297" s="116">
        <v>45735</v>
      </c>
      <c r="P297" s="117" t="s">
        <v>3776</v>
      </c>
      <c r="Q297" s="141">
        <v>45734</v>
      </c>
      <c r="R297" s="118">
        <f t="shared" ref="R297:R298" si="256">IF(AND(L297&lt;1,OR(K297&lt;1, K297="A")),Q297+14,Q297+7)</f>
        <v>45741</v>
      </c>
      <c r="S297" s="114" t="s">
        <v>31</v>
      </c>
      <c r="T297" s="340"/>
      <c r="U297" s="141"/>
      <c r="V297" s="241"/>
      <c r="W297" s="114"/>
      <c r="X297" s="109"/>
      <c r="Y297" s="109"/>
      <c r="Z297" s="115"/>
      <c r="AA297" s="110"/>
      <c r="AB297" s="117"/>
      <c r="AC297" s="110"/>
      <c r="AD297" s="110"/>
      <c r="AE297" s="118"/>
      <c r="AF297" s="110"/>
      <c r="AG297" s="110"/>
      <c r="AH297" s="115"/>
      <c r="AI297" s="110"/>
      <c r="AJ297" s="113"/>
      <c r="AK297" s="110"/>
      <c r="AL297" s="121"/>
      <c r="AM297" s="121"/>
      <c r="AN297" s="109"/>
      <c r="AO297" s="121"/>
      <c r="AP297" s="121"/>
      <c r="AQ297" s="109"/>
      <c r="AR297" s="109"/>
      <c r="AS297" s="121"/>
      <c r="AT297" s="121"/>
      <c r="AU297" s="109" t="s">
        <v>1134</v>
      </c>
      <c r="AV297" s="110">
        <v>45352</v>
      </c>
      <c r="AW297" s="121"/>
      <c r="BJ297" s="22">
        <f t="shared" ca="1" si="175"/>
        <v>0</v>
      </c>
      <c r="BK297" s="22">
        <f t="shared" ca="1" si="215"/>
        <v>0</v>
      </c>
      <c r="BL297" s="22">
        <f t="shared" ca="1" si="216"/>
        <v>0</v>
      </c>
      <c r="BM297" s="22">
        <f t="shared" ca="1" si="217"/>
        <v>0</v>
      </c>
      <c r="BN297" s="22">
        <f t="shared" ca="1" si="218"/>
        <v>0</v>
      </c>
      <c r="BO297" s="22">
        <f t="shared" ca="1" si="219"/>
        <v>0</v>
      </c>
      <c r="BP297" s="22">
        <f t="shared" ca="1" si="220"/>
        <v>0</v>
      </c>
      <c r="BQ297" s="22">
        <f t="shared" ca="1" si="221"/>
        <v>0</v>
      </c>
      <c r="BR297" s="22">
        <f t="shared" ca="1" si="222"/>
        <v>0</v>
      </c>
      <c r="BS297" s="22">
        <f t="shared" ca="1" si="223"/>
        <v>0</v>
      </c>
      <c r="BT297" s="22">
        <f t="shared" ca="1" si="176"/>
        <v>0</v>
      </c>
      <c r="BU297" s="22">
        <f t="shared" ca="1" si="224"/>
        <v>0</v>
      </c>
      <c r="BV297" s="22">
        <f t="shared" ca="1" si="225"/>
        <v>0</v>
      </c>
      <c r="BW297" s="22">
        <f t="shared" ca="1" si="226"/>
        <v>0</v>
      </c>
      <c r="BX297" s="22">
        <f t="shared" ca="1" si="227"/>
        <v>0</v>
      </c>
      <c r="BY297" s="22">
        <f t="shared" si="244"/>
        <v>0</v>
      </c>
      <c r="BZ297" s="22">
        <f t="shared" si="228"/>
        <v>0</v>
      </c>
      <c r="CA297" s="22">
        <f t="shared" si="245"/>
        <v>0</v>
      </c>
    </row>
    <row r="298" spans="1:79" ht="51.9" customHeight="1" thickBot="1" x14ac:dyDescent="0.35">
      <c r="A298" s="4">
        <v>9</v>
      </c>
      <c r="B298" s="4" t="s">
        <v>1441</v>
      </c>
      <c r="C298" s="4"/>
      <c r="D298" s="140" t="s">
        <v>446</v>
      </c>
      <c r="E298" s="13">
        <v>45618</v>
      </c>
      <c r="F298" s="321" t="s">
        <v>3517</v>
      </c>
      <c r="G298" s="168" t="s">
        <v>1096</v>
      </c>
      <c r="H298" s="130" t="s">
        <v>1084</v>
      </c>
      <c r="I298" s="130"/>
      <c r="J298" s="130"/>
      <c r="K298" s="7" t="s">
        <v>572</v>
      </c>
      <c r="L298" s="4">
        <v>0</v>
      </c>
      <c r="M298" s="3" t="s">
        <v>3518</v>
      </c>
      <c r="N298" s="45" t="s">
        <v>1055</v>
      </c>
      <c r="O298" s="76">
        <v>45744</v>
      </c>
      <c r="P298" s="78" t="s">
        <v>3820</v>
      </c>
      <c r="Q298" s="142">
        <v>45742</v>
      </c>
      <c r="R298" s="9">
        <f t="shared" si="256"/>
        <v>45749</v>
      </c>
      <c r="S298" s="3" t="s">
        <v>31</v>
      </c>
      <c r="T298" s="354"/>
      <c r="U298" s="259"/>
      <c r="V298" s="208" t="s">
        <v>3715</v>
      </c>
      <c r="W298" s="3" t="s">
        <v>3624</v>
      </c>
      <c r="X298" s="5" t="s">
        <v>778</v>
      </c>
      <c r="Y298" s="332">
        <v>0</v>
      </c>
      <c r="Z298" s="46" t="s">
        <v>24</v>
      </c>
      <c r="AA298" s="13"/>
      <c r="AB298" s="78" t="s">
        <v>3713</v>
      </c>
      <c r="AC298" s="21">
        <v>45707</v>
      </c>
      <c r="AD298" s="21">
        <v>45707</v>
      </c>
      <c r="AE298" s="9">
        <f t="shared" ref="AE298" si="257">IF(AND(Y298&lt;1,OR(X298&lt;1, X298="A")),AD298+14,AD298+7)</f>
        <v>45721</v>
      </c>
      <c r="AF298" s="13" t="s">
        <v>446</v>
      </c>
      <c r="AG298" s="27"/>
      <c r="AH298" s="34"/>
      <c r="AI298" s="27"/>
      <c r="AJ298" s="41"/>
      <c r="AK298" s="21"/>
      <c r="AL298" s="6"/>
      <c r="AM298" s="6"/>
      <c r="AN298" s="5"/>
      <c r="AO298" s="6"/>
      <c r="AP298" s="6"/>
      <c r="AQ298" s="5"/>
      <c r="AR298" s="5"/>
      <c r="AS298" s="6"/>
      <c r="AT298" s="6"/>
      <c r="AU298" s="4" t="s">
        <v>1134</v>
      </c>
      <c r="AV298" s="13">
        <v>45352</v>
      </c>
      <c r="AW298" s="6"/>
      <c r="BJ298" s="22">
        <f t="shared" ca="1" si="175"/>
        <v>1</v>
      </c>
      <c r="BK298" s="22">
        <f t="shared" ca="1" si="215"/>
        <v>1</v>
      </c>
      <c r="BL298" s="22">
        <f t="shared" ca="1" si="216"/>
        <v>0</v>
      </c>
      <c r="BM298" s="22">
        <f t="shared" ca="1" si="217"/>
        <v>0</v>
      </c>
      <c r="BN298" s="22">
        <f t="shared" ca="1" si="218"/>
        <v>0</v>
      </c>
      <c r="BO298" s="22">
        <f t="shared" ca="1" si="219"/>
        <v>0</v>
      </c>
      <c r="BP298" s="22">
        <f t="shared" ca="1" si="220"/>
        <v>0</v>
      </c>
      <c r="BQ298" s="22">
        <f t="shared" ca="1" si="221"/>
        <v>0</v>
      </c>
      <c r="BR298" s="22">
        <f t="shared" ca="1" si="222"/>
        <v>1</v>
      </c>
      <c r="BS298" s="22">
        <f t="shared" ca="1" si="223"/>
        <v>1</v>
      </c>
      <c r="BT298" s="22">
        <f t="shared" ca="1" si="176"/>
        <v>1</v>
      </c>
      <c r="BU298" s="22">
        <f t="shared" ca="1" si="224"/>
        <v>0</v>
      </c>
      <c r="BV298" s="22">
        <f t="shared" ca="1" si="225"/>
        <v>1</v>
      </c>
      <c r="BW298" s="22">
        <f t="shared" ca="1" si="226"/>
        <v>0</v>
      </c>
      <c r="BX298" s="22">
        <f t="shared" ca="1" si="227"/>
        <v>0</v>
      </c>
      <c r="BY298" s="71">
        <f t="shared" si="244"/>
        <v>1</v>
      </c>
      <c r="BZ298" s="71">
        <f t="shared" si="228"/>
        <v>1</v>
      </c>
      <c r="CA298" s="72">
        <f t="shared" si="245"/>
        <v>1</v>
      </c>
    </row>
    <row r="299" spans="1:79" s="38" customFormat="1" ht="21" customHeight="1" x14ac:dyDescent="0.4">
      <c r="A299" s="44" t="s">
        <v>1807</v>
      </c>
      <c r="B299" s="44"/>
      <c r="C299" s="44"/>
      <c r="D299" s="44"/>
      <c r="E299" s="44"/>
      <c r="F299" s="44"/>
      <c r="G299" s="44"/>
      <c r="H299" s="134"/>
      <c r="I299" s="134"/>
      <c r="J299" s="134"/>
      <c r="K299" s="44"/>
      <c r="L299" s="44"/>
      <c r="M299" s="44"/>
      <c r="N299" s="44"/>
      <c r="O299" s="44"/>
      <c r="P299" s="127"/>
      <c r="Q299" s="44"/>
      <c r="R299" s="148"/>
      <c r="S299" s="44"/>
      <c r="T299" s="44"/>
      <c r="U299" s="44"/>
      <c r="V299" s="44"/>
      <c r="W299" s="44"/>
      <c r="X299" s="44"/>
      <c r="Y299" s="44"/>
      <c r="Z299" s="44"/>
      <c r="AA299" s="44"/>
      <c r="AB299" s="44"/>
      <c r="AC299" s="36"/>
      <c r="AD299" s="36"/>
      <c r="AE299" s="323"/>
      <c r="AF299" s="323"/>
      <c r="AG299" s="323"/>
      <c r="AH299" s="323"/>
      <c r="AI299" s="323"/>
      <c r="AJ299" s="323"/>
      <c r="AK299" s="323"/>
      <c r="AL299" s="37"/>
      <c r="AM299" s="37"/>
      <c r="AN299" s="37"/>
      <c r="AO299" s="37"/>
      <c r="AP299" s="37"/>
      <c r="AQ299" s="37"/>
      <c r="AR299" s="37"/>
      <c r="AS299" s="37"/>
      <c r="AT299" s="37"/>
      <c r="AU299" s="37"/>
      <c r="AV299" s="37"/>
      <c r="AW299" s="37"/>
      <c r="BJ299" s="22">
        <f t="shared" ca="1" si="175"/>
        <v>0</v>
      </c>
      <c r="BK299" s="22">
        <f t="shared" ca="1" si="215"/>
        <v>0</v>
      </c>
      <c r="BL299" s="22">
        <f t="shared" ca="1" si="216"/>
        <v>0</v>
      </c>
      <c r="BM299" s="22">
        <f t="shared" ca="1" si="217"/>
        <v>0</v>
      </c>
      <c r="BN299" s="22">
        <f t="shared" ca="1" si="218"/>
        <v>0</v>
      </c>
      <c r="BO299" s="22">
        <f t="shared" ca="1" si="219"/>
        <v>0</v>
      </c>
      <c r="BP299" s="22">
        <f t="shared" ca="1" si="220"/>
        <v>0</v>
      </c>
      <c r="BQ299" s="22">
        <f t="shared" ca="1" si="221"/>
        <v>0</v>
      </c>
      <c r="BR299" s="22">
        <f t="shared" ca="1" si="222"/>
        <v>0</v>
      </c>
      <c r="BS299" s="22">
        <f t="shared" ca="1" si="223"/>
        <v>0</v>
      </c>
      <c r="BT299" s="22">
        <f t="shared" ca="1" si="176"/>
        <v>0</v>
      </c>
      <c r="BU299" s="22">
        <f t="shared" ca="1" si="224"/>
        <v>0</v>
      </c>
      <c r="BV299" s="22">
        <f t="shared" ca="1" si="225"/>
        <v>0</v>
      </c>
      <c r="BW299" s="22">
        <f t="shared" ca="1" si="226"/>
        <v>0</v>
      </c>
      <c r="BX299" s="22">
        <f t="shared" ca="1" si="227"/>
        <v>0</v>
      </c>
      <c r="BY299" s="71">
        <f t="shared" si="244"/>
        <v>0</v>
      </c>
      <c r="BZ299" s="71">
        <f t="shared" si="228"/>
        <v>0</v>
      </c>
      <c r="CA299" s="72">
        <f t="shared" si="245"/>
        <v>0</v>
      </c>
    </row>
    <row r="300" spans="1:79" s="22" customFormat="1" ht="48.75" customHeight="1" x14ac:dyDescent="0.3">
      <c r="A300" s="109">
        <v>16</v>
      </c>
      <c r="B300" s="109" t="s">
        <v>1441</v>
      </c>
      <c r="C300" s="123" t="s">
        <v>1812</v>
      </c>
      <c r="D300" s="110" t="s">
        <v>446</v>
      </c>
      <c r="E300" s="110">
        <v>45708</v>
      </c>
      <c r="F300" s="189" t="s">
        <v>1808</v>
      </c>
      <c r="G300" s="172" t="s">
        <v>1809</v>
      </c>
      <c r="H300" s="135" t="s">
        <v>1100</v>
      </c>
      <c r="I300" s="135"/>
      <c r="J300" s="135"/>
      <c r="K300" s="113" t="s">
        <v>778</v>
      </c>
      <c r="L300" s="109">
        <v>0</v>
      </c>
      <c r="M300" s="114" t="s">
        <v>1811</v>
      </c>
      <c r="N300" s="115" t="s">
        <v>26</v>
      </c>
      <c r="O300" s="116"/>
      <c r="P300" s="117" t="s">
        <v>1810</v>
      </c>
      <c r="Q300" s="141">
        <v>45013</v>
      </c>
      <c r="R300" s="118">
        <f t="shared" ref="R300:R301" si="258">IF(AND(L300&lt;1,OR(K300&lt;1, K300="A")),Q300+14,Q300+7)</f>
        <v>45027</v>
      </c>
      <c r="S300" s="114" t="s">
        <v>31</v>
      </c>
      <c r="T300" s="353"/>
      <c r="U300" s="118"/>
      <c r="V300" s="120"/>
      <c r="W300" s="114"/>
      <c r="X300" s="109"/>
      <c r="Y300" s="109"/>
      <c r="Z300" s="115"/>
      <c r="AA300" s="115"/>
      <c r="AB300" s="109"/>
      <c r="AC300" s="110"/>
      <c r="AD300" s="110"/>
      <c r="AE300" s="110"/>
      <c r="AF300" s="110"/>
      <c r="AG300" s="110"/>
      <c r="AH300" s="115"/>
      <c r="AI300" s="110"/>
      <c r="AJ300" s="113"/>
      <c r="AK300" s="110"/>
      <c r="AL300" s="121"/>
      <c r="AM300" s="121"/>
      <c r="AN300" s="123" t="s">
        <v>2834</v>
      </c>
      <c r="AO300" s="121"/>
      <c r="AP300" s="121"/>
      <c r="AQ300" s="121"/>
      <c r="AR300" s="121"/>
      <c r="AS300" s="121"/>
      <c r="AT300" s="121"/>
      <c r="AU300" s="109" t="s">
        <v>1134</v>
      </c>
      <c r="AV300" s="110">
        <v>45352</v>
      </c>
      <c r="AW300" s="121"/>
      <c r="BJ300" s="22">
        <f t="shared" ca="1" si="175"/>
        <v>0</v>
      </c>
      <c r="BK300" s="22">
        <f t="shared" ca="1" si="215"/>
        <v>0</v>
      </c>
      <c r="BL300" s="22">
        <f t="shared" ca="1" si="216"/>
        <v>0</v>
      </c>
      <c r="BM300" s="22">
        <f t="shared" ca="1" si="217"/>
        <v>0</v>
      </c>
      <c r="BN300" s="22">
        <f t="shared" ca="1" si="218"/>
        <v>0</v>
      </c>
      <c r="BO300" s="22">
        <f t="shared" ca="1" si="219"/>
        <v>0</v>
      </c>
      <c r="BP300" s="22">
        <f t="shared" ca="1" si="220"/>
        <v>0</v>
      </c>
      <c r="BQ300" s="22">
        <f t="shared" ca="1" si="221"/>
        <v>0</v>
      </c>
      <c r="BR300" s="22">
        <f t="shared" ca="1" si="222"/>
        <v>0</v>
      </c>
      <c r="BS300" s="22">
        <f t="shared" ca="1" si="223"/>
        <v>0</v>
      </c>
      <c r="BT300" s="22">
        <f t="shared" ca="1" si="176"/>
        <v>0</v>
      </c>
      <c r="BU300" s="22">
        <f t="shared" ca="1" si="224"/>
        <v>0</v>
      </c>
      <c r="BV300" s="22">
        <f t="shared" ca="1" si="225"/>
        <v>0</v>
      </c>
      <c r="BW300" s="22">
        <f t="shared" ca="1" si="226"/>
        <v>0</v>
      </c>
      <c r="BX300" s="22">
        <f t="shared" ca="1" si="227"/>
        <v>0</v>
      </c>
      <c r="BY300" s="71">
        <f t="shared" si="244"/>
        <v>0</v>
      </c>
      <c r="BZ300" s="71">
        <f t="shared" si="228"/>
        <v>0</v>
      </c>
      <c r="CA300" s="72">
        <f t="shared" si="245"/>
        <v>0</v>
      </c>
    </row>
    <row r="301" spans="1:79" ht="49.5" customHeight="1" x14ac:dyDescent="0.3">
      <c r="A301" s="4">
        <v>16</v>
      </c>
      <c r="B301" s="4" t="s">
        <v>1441</v>
      </c>
      <c r="C301" s="108" t="s">
        <v>1812</v>
      </c>
      <c r="D301" s="139" t="s">
        <v>445</v>
      </c>
      <c r="E301" s="13">
        <v>45708</v>
      </c>
      <c r="F301" s="122" t="s">
        <v>1808</v>
      </c>
      <c r="G301" s="168" t="s">
        <v>1809</v>
      </c>
      <c r="H301" s="130" t="s">
        <v>1100</v>
      </c>
      <c r="I301" s="130"/>
      <c r="J301" s="130"/>
      <c r="K301" s="7">
        <v>0</v>
      </c>
      <c r="L301" s="4">
        <v>0</v>
      </c>
      <c r="M301" s="3" t="s">
        <v>85</v>
      </c>
      <c r="N301" s="45" t="s">
        <v>1055</v>
      </c>
      <c r="O301" s="76"/>
      <c r="P301" s="78" t="s">
        <v>1357</v>
      </c>
      <c r="Q301" s="142">
        <v>45258</v>
      </c>
      <c r="R301" s="9">
        <f t="shared" si="258"/>
        <v>45272</v>
      </c>
      <c r="S301" s="3" t="s">
        <v>30</v>
      </c>
      <c r="T301" s="355" t="s">
        <v>1540</v>
      </c>
      <c r="U301" s="9">
        <v>45258</v>
      </c>
      <c r="V301" s="208" t="s">
        <v>3625</v>
      </c>
      <c r="W301" s="3" t="s">
        <v>1450</v>
      </c>
      <c r="X301" s="5" t="s">
        <v>778</v>
      </c>
      <c r="Y301" s="332">
        <v>0</v>
      </c>
      <c r="Z301" s="188" t="s">
        <v>27</v>
      </c>
      <c r="AA301" s="13">
        <v>45594</v>
      </c>
      <c r="AB301" s="78" t="s">
        <v>3004</v>
      </c>
      <c r="AC301" s="21">
        <v>45539</v>
      </c>
      <c r="AD301" s="21">
        <v>45539</v>
      </c>
      <c r="AE301" s="9">
        <f>IF(AND(Y301&lt;1,OR(X301&lt;1, X301="A")),AD301+14,AD301+7)</f>
        <v>45553</v>
      </c>
      <c r="AF301" s="13" t="s">
        <v>446</v>
      </c>
      <c r="AG301" s="27"/>
      <c r="AH301" s="34"/>
      <c r="AI301" s="27"/>
      <c r="AJ301" s="41"/>
      <c r="AK301" s="21"/>
      <c r="AL301" s="6"/>
      <c r="AM301" s="6"/>
      <c r="AN301" s="87" t="s">
        <v>2834</v>
      </c>
      <c r="AO301" s="6"/>
      <c r="AP301" s="6"/>
      <c r="AQ301" s="6"/>
      <c r="AR301" s="6"/>
      <c r="AS301" s="6"/>
      <c r="AT301" s="6"/>
      <c r="AU301" s="4" t="s">
        <v>1134</v>
      </c>
      <c r="AV301" s="13">
        <v>45352</v>
      </c>
      <c r="AW301" s="6"/>
      <c r="BJ301" s="22">
        <f t="shared" ca="1" si="175"/>
        <v>1</v>
      </c>
      <c r="BK301" s="22">
        <f t="shared" ca="1" si="215"/>
        <v>1</v>
      </c>
      <c r="BL301" s="22">
        <f t="shared" ca="1" si="216"/>
        <v>0</v>
      </c>
      <c r="BM301" s="22">
        <f t="shared" ca="1" si="217"/>
        <v>0</v>
      </c>
      <c r="BN301" s="22">
        <f t="shared" ca="1" si="218"/>
        <v>0</v>
      </c>
      <c r="BO301" s="22">
        <f t="shared" ca="1" si="219"/>
        <v>0</v>
      </c>
      <c r="BP301" s="22">
        <f t="shared" ca="1" si="220"/>
        <v>0</v>
      </c>
      <c r="BQ301" s="22">
        <f t="shared" ca="1" si="221"/>
        <v>0</v>
      </c>
      <c r="BR301" s="22">
        <f t="shared" ca="1" si="222"/>
        <v>1</v>
      </c>
      <c r="BS301" s="22">
        <f t="shared" ca="1" si="223"/>
        <v>1</v>
      </c>
      <c r="BT301" s="22">
        <f t="shared" ca="1" si="176"/>
        <v>1</v>
      </c>
      <c r="BU301" s="22">
        <f t="shared" ca="1" si="224"/>
        <v>0</v>
      </c>
      <c r="BV301" s="22">
        <f t="shared" ca="1" si="225"/>
        <v>0</v>
      </c>
      <c r="BW301" s="22">
        <f t="shared" ca="1" si="226"/>
        <v>1</v>
      </c>
      <c r="BX301" s="22">
        <f t="shared" ca="1" si="227"/>
        <v>0</v>
      </c>
      <c r="BY301" s="71">
        <f t="shared" si="244"/>
        <v>1</v>
      </c>
      <c r="BZ301" s="71">
        <f t="shared" si="228"/>
        <v>1</v>
      </c>
      <c r="CA301" s="72">
        <f t="shared" si="245"/>
        <v>1</v>
      </c>
    </row>
    <row r="302" spans="1:79" ht="49.5" customHeight="1" thickBot="1" x14ac:dyDescent="0.35">
      <c r="A302" s="4"/>
      <c r="B302" s="4"/>
      <c r="C302" s="108"/>
      <c r="D302" s="13"/>
      <c r="E302" s="13"/>
      <c r="F302" s="122"/>
      <c r="G302" s="168"/>
      <c r="H302" s="130"/>
      <c r="I302" s="130"/>
      <c r="J302" s="130"/>
      <c r="K302" s="7"/>
      <c r="L302" s="4"/>
      <c r="M302" s="3"/>
      <c r="N302" s="8"/>
      <c r="O302" s="76"/>
      <c r="P302" s="107"/>
      <c r="Q302" s="142"/>
      <c r="R302" s="9"/>
      <c r="S302" s="3"/>
      <c r="T302" s="357"/>
      <c r="U302" s="9"/>
      <c r="V302" s="208" t="s">
        <v>3626</v>
      </c>
      <c r="W302" s="3" t="s">
        <v>1450</v>
      </c>
      <c r="X302" s="5" t="s">
        <v>778</v>
      </c>
      <c r="Y302" s="332">
        <v>0</v>
      </c>
      <c r="Z302" s="188" t="s">
        <v>27</v>
      </c>
      <c r="AA302" s="13">
        <v>45594</v>
      </c>
      <c r="AB302" s="78" t="s">
        <v>3004</v>
      </c>
      <c r="AC302" s="21">
        <v>45539</v>
      </c>
      <c r="AD302" s="21">
        <v>45539</v>
      </c>
      <c r="AE302" s="9">
        <f>IF(AND(Y302&lt;1,OR(X302&lt;1, X302="A")),AD302+14,AD302+7)</f>
        <v>45553</v>
      </c>
      <c r="AF302" s="13" t="s">
        <v>446</v>
      </c>
      <c r="AG302" s="27"/>
      <c r="AH302" s="34"/>
      <c r="AI302" s="27"/>
      <c r="AJ302" s="41"/>
      <c r="AK302" s="21"/>
      <c r="AL302" s="6"/>
      <c r="AM302" s="6"/>
      <c r="AN302" s="87" t="s">
        <v>2834</v>
      </c>
      <c r="AO302" s="6"/>
      <c r="AP302" s="6"/>
      <c r="AQ302" s="6"/>
      <c r="AR302" s="6"/>
      <c r="AS302" s="6"/>
      <c r="AT302" s="6"/>
      <c r="AU302" s="4" t="s">
        <v>1134</v>
      </c>
      <c r="AV302" s="13">
        <v>45352</v>
      </c>
      <c r="AW302" s="6"/>
      <c r="BJ302" s="22">
        <f t="shared" ca="1" si="175"/>
        <v>0</v>
      </c>
      <c r="BK302" s="22">
        <f t="shared" ca="1" si="215"/>
        <v>0</v>
      </c>
      <c r="BL302" s="22">
        <f t="shared" ca="1" si="216"/>
        <v>0</v>
      </c>
      <c r="BM302" s="22">
        <f t="shared" ca="1" si="217"/>
        <v>0</v>
      </c>
      <c r="BN302" s="22">
        <f t="shared" ca="1" si="218"/>
        <v>0</v>
      </c>
      <c r="BO302" s="22">
        <f t="shared" ca="1" si="219"/>
        <v>0</v>
      </c>
      <c r="BP302" s="22">
        <f t="shared" ca="1" si="220"/>
        <v>0</v>
      </c>
      <c r="BQ302" s="22">
        <f t="shared" ca="1" si="221"/>
        <v>0</v>
      </c>
      <c r="BR302" s="22">
        <f t="shared" ca="1" si="222"/>
        <v>0</v>
      </c>
      <c r="BS302" s="22">
        <f t="shared" ca="1" si="223"/>
        <v>0</v>
      </c>
      <c r="BT302" s="22">
        <f t="shared" ca="1" si="176"/>
        <v>1</v>
      </c>
      <c r="BU302" s="22">
        <f t="shared" ca="1" si="224"/>
        <v>0</v>
      </c>
      <c r="BV302" s="22">
        <f t="shared" ca="1" si="225"/>
        <v>0</v>
      </c>
      <c r="BW302" s="22">
        <f t="shared" ca="1" si="226"/>
        <v>1</v>
      </c>
      <c r="BX302" s="22">
        <f t="shared" ca="1" si="227"/>
        <v>0</v>
      </c>
      <c r="BY302" s="71">
        <f t="shared" si="244"/>
        <v>0</v>
      </c>
      <c r="BZ302" s="71">
        <f t="shared" si="228"/>
        <v>0</v>
      </c>
      <c r="CA302" s="72">
        <f t="shared" si="245"/>
        <v>1</v>
      </c>
    </row>
    <row r="303" spans="1:79" s="38" customFormat="1" ht="21" customHeight="1" x14ac:dyDescent="0.4">
      <c r="A303" s="44" t="s">
        <v>1349</v>
      </c>
      <c r="B303" s="44"/>
      <c r="C303" s="44"/>
      <c r="D303" s="44"/>
      <c r="E303" s="44"/>
      <c r="F303" s="44"/>
      <c r="G303" s="44"/>
      <c r="H303" s="134"/>
      <c r="I303" s="134"/>
      <c r="J303" s="134"/>
      <c r="K303" s="44"/>
      <c r="L303" s="44"/>
      <c r="M303" s="44"/>
      <c r="N303" s="44"/>
      <c r="O303" s="44"/>
      <c r="P303" s="127"/>
      <c r="Q303" s="44"/>
      <c r="R303" s="148"/>
      <c r="S303" s="44"/>
      <c r="T303" s="44"/>
      <c r="U303" s="44"/>
      <c r="V303" s="44"/>
      <c r="W303" s="44"/>
      <c r="X303" s="44"/>
      <c r="Y303" s="44"/>
      <c r="Z303" s="44"/>
      <c r="AA303" s="44"/>
      <c r="AB303" s="44"/>
      <c r="AC303" s="36"/>
      <c r="AD303" s="36"/>
      <c r="AE303" s="323"/>
      <c r="AF303" s="323"/>
      <c r="AG303" s="323"/>
      <c r="AH303" s="323"/>
      <c r="AI303" s="323"/>
      <c r="AJ303" s="323"/>
      <c r="AK303" s="323"/>
      <c r="AL303" s="37"/>
      <c r="AM303" s="37"/>
      <c r="AN303" s="37"/>
      <c r="AO303" s="37"/>
      <c r="AP303" s="37"/>
      <c r="AQ303" s="37"/>
      <c r="AR303" s="37"/>
      <c r="AS303" s="37"/>
      <c r="AT303" s="37"/>
      <c r="AU303" s="37"/>
      <c r="AV303" s="37"/>
      <c r="AW303" s="37"/>
      <c r="BJ303" s="22">
        <f t="shared" ca="1" si="175"/>
        <v>0</v>
      </c>
      <c r="BK303" s="22">
        <f t="shared" ca="1" si="215"/>
        <v>0</v>
      </c>
      <c r="BL303" s="22">
        <f t="shared" ca="1" si="216"/>
        <v>0</v>
      </c>
      <c r="BM303" s="22">
        <f t="shared" ca="1" si="217"/>
        <v>0</v>
      </c>
      <c r="BN303" s="22">
        <f t="shared" ca="1" si="218"/>
        <v>0</v>
      </c>
      <c r="BO303" s="22">
        <f t="shared" ca="1" si="219"/>
        <v>0</v>
      </c>
      <c r="BP303" s="22">
        <f t="shared" ca="1" si="220"/>
        <v>0</v>
      </c>
      <c r="BQ303" s="22">
        <f t="shared" ca="1" si="221"/>
        <v>0</v>
      </c>
      <c r="BR303" s="22">
        <f t="shared" ca="1" si="222"/>
        <v>0</v>
      </c>
      <c r="BS303" s="22">
        <f t="shared" ca="1" si="223"/>
        <v>0</v>
      </c>
      <c r="BT303" s="22">
        <f t="shared" ca="1" si="176"/>
        <v>0</v>
      </c>
      <c r="BU303" s="22">
        <f t="shared" ca="1" si="224"/>
        <v>0</v>
      </c>
      <c r="BV303" s="22">
        <f t="shared" ca="1" si="225"/>
        <v>0</v>
      </c>
      <c r="BW303" s="22">
        <f t="shared" ca="1" si="226"/>
        <v>0</v>
      </c>
      <c r="BX303" s="22">
        <f t="shared" ca="1" si="227"/>
        <v>0</v>
      </c>
      <c r="BY303" s="71">
        <f t="shared" si="244"/>
        <v>0</v>
      </c>
      <c r="BZ303" s="71">
        <f t="shared" si="228"/>
        <v>0</v>
      </c>
      <c r="CA303" s="72">
        <f t="shared" si="245"/>
        <v>0</v>
      </c>
    </row>
    <row r="304" spans="1:79" ht="39" customHeight="1" thickBot="1" x14ac:dyDescent="0.35">
      <c r="A304" s="4">
        <v>16</v>
      </c>
      <c r="B304" s="4" t="s">
        <v>1441</v>
      </c>
      <c r="C304" s="4"/>
      <c r="D304" s="140" t="s">
        <v>446</v>
      </c>
      <c r="E304" s="13">
        <v>45708</v>
      </c>
      <c r="F304" s="122" t="s">
        <v>1350</v>
      </c>
      <c r="G304" s="168" t="s">
        <v>2461</v>
      </c>
      <c r="H304" s="130" t="s">
        <v>1078</v>
      </c>
      <c r="I304" s="130"/>
      <c r="J304" s="130"/>
      <c r="K304" s="7" t="s">
        <v>444</v>
      </c>
      <c r="L304" s="4">
        <v>0</v>
      </c>
      <c r="M304" s="3" t="s">
        <v>1351</v>
      </c>
      <c r="N304" s="45" t="s">
        <v>1055</v>
      </c>
      <c r="O304" s="76">
        <v>45306</v>
      </c>
      <c r="P304" s="78" t="s">
        <v>1352</v>
      </c>
      <c r="Q304" s="142">
        <v>45153</v>
      </c>
      <c r="R304" s="9">
        <f>IF(AND(L304&lt;1,OR(K304&lt;1, K304="A")),Q304+14,Q304+7)</f>
        <v>45160</v>
      </c>
      <c r="S304" s="3" t="s">
        <v>31</v>
      </c>
      <c r="T304" s="355"/>
      <c r="U304" s="9"/>
      <c r="V304" s="20" t="s">
        <v>3628</v>
      </c>
      <c r="W304" s="3" t="s">
        <v>1865</v>
      </c>
      <c r="X304" s="5"/>
      <c r="Y304" s="332"/>
      <c r="Z304" s="47" t="s">
        <v>1337</v>
      </c>
      <c r="AA304" s="5"/>
      <c r="AB304" s="5"/>
      <c r="AC304" s="21"/>
      <c r="AD304" s="21"/>
      <c r="AE304" s="9">
        <f>IF(AND(Y304&lt;1,OR(X304&lt;1, X304="A")),AD304+14,AD304+7)</f>
        <v>14</v>
      </c>
      <c r="AF304" s="13" t="s">
        <v>446</v>
      </c>
      <c r="AG304" s="27"/>
      <c r="AH304" s="34"/>
      <c r="AI304" s="27"/>
      <c r="AJ304" s="41"/>
      <c r="AK304" s="21"/>
      <c r="AL304" s="6"/>
      <c r="AM304" s="6"/>
      <c r="AN304" s="87" t="s">
        <v>2861</v>
      </c>
      <c r="AO304" s="6"/>
      <c r="AP304" s="6"/>
      <c r="AQ304" s="6"/>
      <c r="AR304" s="6"/>
      <c r="AS304" s="6"/>
      <c r="AT304" s="6"/>
      <c r="AU304" s="4" t="s">
        <v>1134</v>
      </c>
      <c r="AV304" s="13">
        <v>45352</v>
      </c>
      <c r="AW304" s="6"/>
      <c r="BJ304" s="22">
        <f t="shared" ca="1" si="175"/>
        <v>1</v>
      </c>
      <c r="BK304" s="22">
        <f t="shared" ca="1" si="215"/>
        <v>1</v>
      </c>
      <c r="BL304" s="22">
        <f t="shared" ca="1" si="216"/>
        <v>0</v>
      </c>
      <c r="BM304" s="22">
        <f t="shared" ca="1" si="217"/>
        <v>0</v>
      </c>
      <c r="BN304" s="22">
        <f t="shared" ca="1" si="218"/>
        <v>0</v>
      </c>
      <c r="BO304" s="22">
        <f t="shared" ca="1" si="219"/>
        <v>0</v>
      </c>
      <c r="BP304" s="22">
        <f t="shared" ca="1" si="220"/>
        <v>0</v>
      </c>
      <c r="BQ304" s="22">
        <f t="shared" ca="1" si="221"/>
        <v>0</v>
      </c>
      <c r="BR304" s="22">
        <f t="shared" ca="1" si="222"/>
        <v>1</v>
      </c>
      <c r="BS304" s="22">
        <f t="shared" ca="1" si="223"/>
        <v>1</v>
      </c>
      <c r="BT304" s="22">
        <f t="shared" ca="1" si="176"/>
        <v>1</v>
      </c>
      <c r="BU304" s="22">
        <f t="shared" ca="1" si="224"/>
        <v>1</v>
      </c>
      <c r="BV304" s="22">
        <f t="shared" ca="1" si="225"/>
        <v>0</v>
      </c>
      <c r="BW304" s="22">
        <f t="shared" ca="1" si="226"/>
        <v>0</v>
      </c>
      <c r="BX304" s="22">
        <f t="shared" ca="1" si="227"/>
        <v>0</v>
      </c>
      <c r="BY304" s="71">
        <f t="shared" si="244"/>
        <v>1</v>
      </c>
      <c r="BZ304" s="71">
        <f t="shared" si="228"/>
        <v>1</v>
      </c>
      <c r="CA304" s="72">
        <f t="shared" si="245"/>
        <v>1</v>
      </c>
    </row>
    <row r="305" spans="1:79" s="38" customFormat="1" ht="21" customHeight="1" x14ac:dyDescent="0.4">
      <c r="A305" s="44" t="s">
        <v>1498</v>
      </c>
      <c r="B305" s="44"/>
      <c r="C305" s="44"/>
      <c r="D305" s="44"/>
      <c r="E305" s="44"/>
      <c r="F305" s="44"/>
      <c r="G305" s="44"/>
      <c r="H305" s="134"/>
      <c r="I305" s="134"/>
      <c r="J305" s="134"/>
      <c r="K305" s="44"/>
      <c r="L305" s="44"/>
      <c r="M305" s="44"/>
      <c r="N305" s="44"/>
      <c r="O305" s="44"/>
      <c r="P305" s="127"/>
      <c r="Q305" s="44"/>
      <c r="R305" s="148"/>
      <c r="S305" s="44"/>
      <c r="T305" s="44"/>
      <c r="U305" s="44"/>
      <c r="V305" s="44"/>
      <c r="W305" s="44"/>
      <c r="X305" s="44"/>
      <c r="Y305" s="44"/>
      <c r="Z305" s="44"/>
      <c r="AA305" s="44"/>
      <c r="AB305" s="44"/>
      <c r="AC305" s="36"/>
      <c r="AD305" s="36"/>
      <c r="AE305" s="323"/>
      <c r="AF305" s="323"/>
      <c r="AG305" s="323"/>
      <c r="AH305" s="323"/>
      <c r="AI305" s="323"/>
      <c r="AJ305" s="323"/>
      <c r="AK305" s="323"/>
      <c r="AL305" s="37"/>
      <c r="AM305" s="37"/>
      <c r="AN305" s="37"/>
      <c r="AO305" s="37"/>
      <c r="AP305" s="37"/>
      <c r="AQ305" s="37"/>
      <c r="AR305" s="37"/>
      <c r="AS305" s="37"/>
      <c r="AT305" s="37"/>
      <c r="AU305" s="37"/>
      <c r="AV305" s="37"/>
      <c r="AW305" s="37"/>
      <c r="BJ305" s="22">
        <f t="shared" ca="1" si="175"/>
        <v>0</v>
      </c>
      <c r="BK305" s="22">
        <f t="shared" ca="1" si="215"/>
        <v>0</v>
      </c>
      <c r="BL305" s="22">
        <f t="shared" ca="1" si="216"/>
        <v>0</v>
      </c>
      <c r="BM305" s="22">
        <f t="shared" ca="1" si="217"/>
        <v>0</v>
      </c>
      <c r="BN305" s="22">
        <f t="shared" ca="1" si="218"/>
        <v>0</v>
      </c>
      <c r="BO305" s="22">
        <f t="shared" ca="1" si="219"/>
        <v>0</v>
      </c>
      <c r="BP305" s="22">
        <f t="shared" ca="1" si="220"/>
        <v>0</v>
      </c>
      <c r="BQ305" s="22">
        <f t="shared" ca="1" si="221"/>
        <v>0</v>
      </c>
      <c r="BR305" s="22">
        <f t="shared" ca="1" si="222"/>
        <v>0</v>
      </c>
      <c r="BS305" s="22">
        <f t="shared" ca="1" si="223"/>
        <v>0</v>
      </c>
      <c r="BT305" s="22">
        <f t="shared" ca="1" si="176"/>
        <v>0</v>
      </c>
      <c r="BU305" s="22">
        <f t="shared" ca="1" si="224"/>
        <v>0</v>
      </c>
      <c r="BV305" s="22">
        <f t="shared" ca="1" si="225"/>
        <v>0</v>
      </c>
      <c r="BW305" s="22">
        <f t="shared" ca="1" si="226"/>
        <v>0</v>
      </c>
      <c r="BX305" s="22">
        <f t="shared" ca="1" si="227"/>
        <v>0</v>
      </c>
      <c r="BY305" s="71">
        <f t="shared" si="244"/>
        <v>0</v>
      </c>
      <c r="BZ305" s="71">
        <f t="shared" si="228"/>
        <v>0</v>
      </c>
      <c r="CA305" s="72">
        <f t="shared" si="245"/>
        <v>0</v>
      </c>
    </row>
    <row r="306" spans="1:79" ht="51.9" customHeight="1" thickBot="1" x14ac:dyDescent="0.35">
      <c r="A306" s="4">
        <v>9</v>
      </c>
      <c r="B306" s="4" t="s">
        <v>1441</v>
      </c>
      <c r="C306" s="4"/>
      <c r="D306" s="13"/>
      <c r="E306" s="13">
        <v>45618</v>
      </c>
      <c r="F306" s="320" t="s">
        <v>2844</v>
      </c>
      <c r="G306" s="168" t="s">
        <v>1499</v>
      </c>
      <c r="H306" s="130" t="s">
        <v>1084</v>
      </c>
      <c r="I306" s="130"/>
      <c r="J306" s="130"/>
      <c r="K306" s="7"/>
      <c r="L306" s="4"/>
      <c r="M306" s="3" t="s">
        <v>2845</v>
      </c>
      <c r="N306" s="47" t="s">
        <v>1337</v>
      </c>
      <c r="O306" s="76"/>
      <c r="P306" s="78"/>
      <c r="Q306" s="142"/>
      <c r="R306" s="9">
        <f t="shared" ref="R306" si="259">IF(AND(L306&lt;1,OR(K306&lt;1, K306="A")),Q306+14,Q306+7)</f>
        <v>14</v>
      </c>
      <c r="S306" s="3" t="s">
        <v>31</v>
      </c>
      <c r="T306" s="356"/>
      <c r="U306" s="142"/>
      <c r="V306" s="208" t="s">
        <v>3716</v>
      </c>
      <c r="W306" s="3" t="s">
        <v>3629</v>
      </c>
      <c r="X306" s="5" t="s">
        <v>778</v>
      </c>
      <c r="Y306" s="332">
        <v>0</v>
      </c>
      <c r="Z306" s="46" t="s">
        <v>24</v>
      </c>
      <c r="AA306" s="13"/>
      <c r="AB306" s="78" t="s">
        <v>3713</v>
      </c>
      <c r="AC306" s="21">
        <v>45707</v>
      </c>
      <c r="AD306" s="21">
        <v>45707</v>
      </c>
      <c r="AE306" s="9">
        <f>IF(AND(Y306&lt;1,OR(X306&lt;1, X306="A")),AD306+14,AD306+7)</f>
        <v>45721</v>
      </c>
      <c r="AF306" s="13" t="s">
        <v>446</v>
      </c>
      <c r="AG306" s="27"/>
      <c r="AH306" s="34"/>
      <c r="AI306" s="27"/>
      <c r="AJ306" s="41"/>
      <c r="AK306" s="21"/>
      <c r="AL306" s="6"/>
      <c r="AM306" s="6"/>
      <c r="AN306" s="5"/>
      <c r="AO306" s="6"/>
      <c r="AP306" s="6"/>
      <c r="AQ306" s="5"/>
      <c r="AR306" s="5"/>
      <c r="AS306" s="6"/>
      <c r="AT306" s="6"/>
      <c r="AU306" s="4" t="s">
        <v>1134</v>
      </c>
      <c r="AV306" s="13">
        <v>45352</v>
      </c>
      <c r="AW306" s="6"/>
      <c r="BJ306" s="22">
        <f t="shared" ca="1" si="175"/>
        <v>1</v>
      </c>
      <c r="BK306" s="22">
        <f t="shared" ca="1" si="215"/>
        <v>1</v>
      </c>
      <c r="BL306" s="22">
        <f t="shared" ca="1" si="216"/>
        <v>1</v>
      </c>
      <c r="BM306" s="22">
        <f t="shared" ca="1" si="217"/>
        <v>1</v>
      </c>
      <c r="BN306" s="22">
        <f t="shared" ca="1" si="218"/>
        <v>0</v>
      </c>
      <c r="BO306" s="22">
        <f t="shared" ca="1" si="219"/>
        <v>0</v>
      </c>
      <c r="BP306" s="22">
        <f t="shared" ca="1" si="220"/>
        <v>0</v>
      </c>
      <c r="BQ306" s="22">
        <f t="shared" ca="1" si="221"/>
        <v>0</v>
      </c>
      <c r="BR306" s="22">
        <f t="shared" ca="1" si="222"/>
        <v>0</v>
      </c>
      <c r="BS306" s="22">
        <f t="shared" ca="1" si="223"/>
        <v>0</v>
      </c>
      <c r="BT306" s="22">
        <f t="shared" ca="1" si="176"/>
        <v>1</v>
      </c>
      <c r="BU306" s="22">
        <f t="shared" ca="1" si="224"/>
        <v>0</v>
      </c>
      <c r="BV306" s="22">
        <f t="shared" ca="1" si="225"/>
        <v>1</v>
      </c>
      <c r="BW306" s="22">
        <f t="shared" ca="1" si="226"/>
        <v>0</v>
      </c>
      <c r="BX306" s="22">
        <f t="shared" ca="1" si="227"/>
        <v>0</v>
      </c>
      <c r="BY306" s="71">
        <f t="shared" si="244"/>
        <v>1</v>
      </c>
      <c r="BZ306" s="71">
        <f t="shared" si="228"/>
        <v>1</v>
      </c>
      <c r="CA306" s="72">
        <f t="shared" si="245"/>
        <v>1</v>
      </c>
    </row>
    <row r="307" spans="1:79" s="38" customFormat="1" ht="21" customHeight="1" x14ac:dyDescent="0.4">
      <c r="A307" s="44" t="s">
        <v>293</v>
      </c>
      <c r="B307" s="44"/>
      <c r="C307" s="44"/>
      <c r="D307" s="44"/>
      <c r="E307" s="44"/>
      <c r="F307" s="167"/>
      <c r="G307" s="44"/>
      <c r="H307" s="134"/>
      <c r="I307" s="134"/>
      <c r="J307" s="134"/>
      <c r="K307" s="44"/>
      <c r="L307" s="44"/>
      <c r="M307" s="44"/>
      <c r="N307" s="44"/>
      <c r="O307" s="44"/>
      <c r="P307" s="127"/>
      <c r="Q307" s="44"/>
      <c r="R307" s="148"/>
      <c r="S307" s="44"/>
      <c r="T307" s="44"/>
      <c r="U307" s="44"/>
      <c r="V307" s="44"/>
      <c r="W307" s="44"/>
      <c r="X307" s="44"/>
      <c r="Y307" s="44"/>
      <c r="Z307" s="44"/>
      <c r="AA307" s="44"/>
      <c r="AB307" s="44"/>
      <c r="AC307" s="36"/>
      <c r="AD307" s="36"/>
      <c r="AE307" s="323"/>
      <c r="AF307" s="323"/>
      <c r="AG307" s="323"/>
      <c r="AH307" s="323"/>
      <c r="AI307" s="323"/>
      <c r="AJ307" s="323"/>
      <c r="AK307" s="323"/>
      <c r="AL307" s="37"/>
      <c r="AM307" s="37"/>
      <c r="AN307" s="37"/>
      <c r="AO307" s="37"/>
      <c r="AP307" s="37"/>
      <c r="AQ307" s="37"/>
      <c r="AR307" s="37"/>
      <c r="AS307" s="37"/>
      <c r="AT307" s="37"/>
      <c r="AU307" s="37"/>
      <c r="AV307" s="37"/>
      <c r="AW307" s="37"/>
      <c r="BJ307" s="22">
        <f t="shared" ca="1" si="175"/>
        <v>0</v>
      </c>
      <c r="BK307" s="22">
        <f t="shared" ca="1" si="215"/>
        <v>0</v>
      </c>
      <c r="BL307" s="22">
        <f t="shared" ca="1" si="216"/>
        <v>0</v>
      </c>
      <c r="BM307" s="22">
        <f t="shared" ca="1" si="217"/>
        <v>0</v>
      </c>
      <c r="BN307" s="22">
        <f t="shared" ca="1" si="218"/>
        <v>0</v>
      </c>
      <c r="BO307" s="22">
        <f t="shared" ca="1" si="219"/>
        <v>0</v>
      </c>
      <c r="BP307" s="22">
        <f t="shared" ca="1" si="220"/>
        <v>0</v>
      </c>
      <c r="BQ307" s="22">
        <f t="shared" ca="1" si="221"/>
        <v>0</v>
      </c>
      <c r="BR307" s="22">
        <f t="shared" ca="1" si="222"/>
        <v>0</v>
      </c>
      <c r="BS307" s="22">
        <f t="shared" ca="1" si="223"/>
        <v>0</v>
      </c>
      <c r="BT307" s="22">
        <f t="shared" ca="1" si="176"/>
        <v>0</v>
      </c>
      <c r="BU307" s="22">
        <f t="shared" ca="1" si="224"/>
        <v>0</v>
      </c>
      <c r="BV307" s="22">
        <f t="shared" ca="1" si="225"/>
        <v>0</v>
      </c>
      <c r="BW307" s="22">
        <f t="shared" ca="1" si="226"/>
        <v>0</v>
      </c>
      <c r="BX307" s="22">
        <f t="shared" ca="1" si="227"/>
        <v>0</v>
      </c>
      <c r="BY307" s="71">
        <f t="shared" si="244"/>
        <v>0</v>
      </c>
      <c r="BZ307" s="71">
        <f t="shared" si="228"/>
        <v>0</v>
      </c>
      <c r="CA307" s="72">
        <f t="shared" si="245"/>
        <v>0</v>
      </c>
    </row>
    <row r="308" spans="1:79" s="22" customFormat="1" ht="30.9" customHeight="1" x14ac:dyDescent="0.3">
      <c r="A308" s="109">
        <v>16</v>
      </c>
      <c r="B308" s="109" t="s">
        <v>1441</v>
      </c>
      <c r="C308" s="109"/>
      <c r="D308" s="110" t="s">
        <v>446</v>
      </c>
      <c r="E308" s="110">
        <v>45708</v>
      </c>
      <c r="F308" s="189" t="s">
        <v>294</v>
      </c>
      <c r="G308" s="172" t="s">
        <v>2462</v>
      </c>
      <c r="H308" s="135" t="s">
        <v>1077</v>
      </c>
      <c r="I308" s="135" t="s">
        <v>1040</v>
      </c>
      <c r="J308" s="135"/>
      <c r="K308" s="113" t="s">
        <v>778</v>
      </c>
      <c r="L308" s="109">
        <v>0</v>
      </c>
      <c r="M308" s="114" t="s">
        <v>632</v>
      </c>
      <c r="N308" s="115" t="s">
        <v>26</v>
      </c>
      <c r="O308" s="116"/>
      <c r="P308" s="117" t="s">
        <v>2158</v>
      </c>
      <c r="Q308" s="141">
        <v>45016</v>
      </c>
      <c r="R308" s="118">
        <f t="shared" ref="R308" si="260">IF(AND(L308&lt;1,OR(K308&lt;1, K308="A")),Q308+14,Q308+7)</f>
        <v>45030</v>
      </c>
      <c r="S308" s="114" t="s">
        <v>31</v>
      </c>
      <c r="T308" s="353"/>
      <c r="U308" s="118"/>
      <c r="V308" s="120"/>
      <c r="W308" s="114"/>
      <c r="X308" s="109"/>
      <c r="Y308" s="109"/>
      <c r="Z308" s="115"/>
      <c r="AA308" s="115"/>
      <c r="AB308" s="109"/>
      <c r="AC308" s="110"/>
      <c r="AD308" s="110"/>
      <c r="AE308" s="110"/>
      <c r="AF308" s="110"/>
      <c r="AG308" s="110"/>
      <c r="AH308" s="115"/>
      <c r="AI308" s="110"/>
      <c r="AJ308" s="113"/>
      <c r="AK308" s="110"/>
      <c r="AL308" s="121"/>
      <c r="AM308" s="121"/>
      <c r="AN308" s="109" t="s">
        <v>2355</v>
      </c>
      <c r="AO308" s="121"/>
      <c r="AP308" s="121"/>
      <c r="AQ308" s="109"/>
      <c r="AR308" s="109"/>
      <c r="AS308" s="121"/>
      <c r="AT308" s="121"/>
      <c r="AU308" s="109" t="s">
        <v>1134</v>
      </c>
      <c r="AV308" s="110">
        <v>45352</v>
      </c>
      <c r="AW308" s="121"/>
      <c r="BJ308" s="22">
        <f t="shared" ca="1" si="175"/>
        <v>0</v>
      </c>
      <c r="BK308" s="22">
        <f t="shared" ca="1" si="215"/>
        <v>0</v>
      </c>
      <c r="BL308" s="22">
        <f t="shared" ca="1" si="216"/>
        <v>0</v>
      </c>
      <c r="BM308" s="22">
        <f t="shared" ca="1" si="217"/>
        <v>0</v>
      </c>
      <c r="BN308" s="22">
        <f t="shared" ca="1" si="218"/>
        <v>0</v>
      </c>
      <c r="BO308" s="22">
        <f t="shared" ca="1" si="219"/>
        <v>0</v>
      </c>
      <c r="BP308" s="22">
        <f t="shared" ca="1" si="220"/>
        <v>0</v>
      </c>
      <c r="BQ308" s="22">
        <f t="shared" ca="1" si="221"/>
        <v>0</v>
      </c>
      <c r="BR308" s="22">
        <f t="shared" ca="1" si="222"/>
        <v>0</v>
      </c>
      <c r="BS308" s="22">
        <f t="shared" ca="1" si="223"/>
        <v>0</v>
      </c>
      <c r="BT308" s="22">
        <f t="shared" ca="1" si="176"/>
        <v>0</v>
      </c>
      <c r="BU308" s="22">
        <f t="shared" ca="1" si="224"/>
        <v>0</v>
      </c>
      <c r="BV308" s="22">
        <f t="shared" ca="1" si="225"/>
        <v>0</v>
      </c>
      <c r="BW308" s="22">
        <f t="shared" ca="1" si="226"/>
        <v>0</v>
      </c>
      <c r="BX308" s="22">
        <f t="shared" ca="1" si="227"/>
        <v>0</v>
      </c>
      <c r="BY308" s="71">
        <f t="shared" si="244"/>
        <v>0</v>
      </c>
      <c r="BZ308" s="71">
        <f t="shared" si="228"/>
        <v>0</v>
      </c>
      <c r="CA308" s="72">
        <f t="shared" si="245"/>
        <v>0</v>
      </c>
    </row>
    <row r="309" spans="1:79" s="22" customFormat="1" ht="30.9" customHeight="1" x14ac:dyDescent="0.3">
      <c r="A309" s="109">
        <v>16</v>
      </c>
      <c r="B309" s="109" t="s">
        <v>1441</v>
      </c>
      <c r="C309" s="109"/>
      <c r="D309" s="110" t="s">
        <v>446</v>
      </c>
      <c r="E309" s="110">
        <v>45708</v>
      </c>
      <c r="F309" s="189" t="s">
        <v>294</v>
      </c>
      <c r="G309" s="172" t="s">
        <v>2462</v>
      </c>
      <c r="H309" s="135" t="s">
        <v>1077</v>
      </c>
      <c r="I309" s="135" t="s">
        <v>1040</v>
      </c>
      <c r="J309" s="135"/>
      <c r="K309" s="113" t="s">
        <v>633</v>
      </c>
      <c r="L309" s="109">
        <v>0</v>
      </c>
      <c r="M309" s="114" t="s">
        <v>632</v>
      </c>
      <c r="N309" s="115" t="s">
        <v>26</v>
      </c>
      <c r="O309" s="116"/>
      <c r="P309" s="117" t="s">
        <v>634</v>
      </c>
      <c r="Q309" s="141">
        <v>45153</v>
      </c>
      <c r="R309" s="118">
        <f t="shared" ref="R309" si="261">IF(AND(L309&lt;1,OR(K309&lt;1, K309="A")),Q309+14,Q309+7)</f>
        <v>45160</v>
      </c>
      <c r="S309" s="114" t="s">
        <v>31</v>
      </c>
      <c r="T309" s="353"/>
      <c r="U309" s="118"/>
      <c r="V309" s="120"/>
      <c r="W309" s="114"/>
      <c r="X309" s="109"/>
      <c r="Y309" s="109"/>
      <c r="Z309" s="115"/>
      <c r="AA309" s="115"/>
      <c r="AB309" s="109"/>
      <c r="AC309" s="110"/>
      <c r="AD309" s="110"/>
      <c r="AE309" s="110"/>
      <c r="AF309" s="110"/>
      <c r="AG309" s="110"/>
      <c r="AH309" s="115"/>
      <c r="AI309" s="110"/>
      <c r="AJ309" s="113"/>
      <c r="AK309" s="110"/>
      <c r="AL309" s="121"/>
      <c r="AM309" s="121"/>
      <c r="AN309" s="109" t="s">
        <v>2355</v>
      </c>
      <c r="AO309" s="121"/>
      <c r="AP309" s="121"/>
      <c r="AQ309" s="109"/>
      <c r="AR309" s="109"/>
      <c r="AS309" s="121"/>
      <c r="AT309" s="121"/>
      <c r="AU309" s="109" t="s">
        <v>1134</v>
      </c>
      <c r="AV309" s="110">
        <v>45352</v>
      </c>
      <c r="AW309" s="121"/>
      <c r="BJ309" s="22">
        <f t="shared" ca="1" si="175"/>
        <v>0</v>
      </c>
      <c r="BK309" s="22">
        <f t="shared" ca="1" si="215"/>
        <v>0</v>
      </c>
      <c r="BL309" s="22">
        <f t="shared" ca="1" si="216"/>
        <v>0</v>
      </c>
      <c r="BM309" s="22">
        <f t="shared" ca="1" si="217"/>
        <v>0</v>
      </c>
      <c r="BN309" s="22">
        <f t="shared" ca="1" si="218"/>
        <v>0</v>
      </c>
      <c r="BO309" s="22">
        <f t="shared" ca="1" si="219"/>
        <v>0</v>
      </c>
      <c r="BP309" s="22">
        <f t="shared" ca="1" si="220"/>
        <v>0</v>
      </c>
      <c r="BQ309" s="22">
        <f t="shared" ca="1" si="221"/>
        <v>0</v>
      </c>
      <c r="BR309" s="22">
        <f t="shared" ca="1" si="222"/>
        <v>0</v>
      </c>
      <c r="BS309" s="22">
        <f t="shared" ca="1" si="223"/>
        <v>0</v>
      </c>
      <c r="BT309" s="22">
        <f t="shared" ca="1" si="176"/>
        <v>0</v>
      </c>
      <c r="BU309" s="22">
        <f t="shared" ca="1" si="224"/>
        <v>0</v>
      </c>
      <c r="BV309" s="22">
        <f t="shared" ca="1" si="225"/>
        <v>0</v>
      </c>
      <c r="BW309" s="22">
        <f t="shared" ca="1" si="226"/>
        <v>0</v>
      </c>
      <c r="BX309" s="22">
        <f t="shared" ca="1" si="227"/>
        <v>0</v>
      </c>
      <c r="BY309" s="71">
        <f t="shared" si="244"/>
        <v>0</v>
      </c>
      <c r="BZ309" s="71">
        <f t="shared" si="228"/>
        <v>0</v>
      </c>
      <c r="CA309" s="72">
        <f t="shared" si="245"/>
        <v>0</v>
      </c>
    </row>
    <row r="310" spans="1:79" s="22" customFormat="1" ht="30.9" customHeight="1" x14ac:dyDescent="0.3">
      <c r="A310" s="109">
        <v>16</v>
      </c>
      <c r="B310" s="109" t="s">
        <v>1441</v>
      </c>
      <c r="C310" s="109"/>
      <c r="D310" s="110" t="s">
        <v>446</v>
      </c>
      <c r="E310" s="110">
        <v>45708</v>
      </c>
      <c r="F310" s="189" t="s">
        <v>294</v>
      </c>
      <c r="G310" s="172" t="s">
        <v>2462</v>
      </c>
      <c r="H310" s="135" t="s">
        <v>1077</v>
      </c>
      <c r="I310" s="135" t="s">
        <v>1040</v>
      </c>
      <c r="J310" s="135"/>
      <c r="K310" s="113" t="s">
        <v>613</v>
      </c>
      <c r="L310" s="109">
        <v>0</v>
      </c>
      <c r="M310" s="114" t="s">
        <v>632</v>
      </c>
      <c r="N310" s="115" t="s">
        <v>26</v>
      </c>
      <c r="O310" s="116"/>
      <c r="P310" s="117" t="s">
        <v>2752</v>
      </c>
      <c r="Q310" s="141">
        <v>45231</v>
      </c>
      <c r="R310" s="118">
        <f t="shared" ref="R310" si="262">IF(AND(L310&lt;1,OR(K310&lt;1, K310="A")),Q310+14,Q310+7)</f>
        <v>45238</v>
      </c>
      <c r="S310" s="114" t="s">
        <v>31</v>
      </c>
      <c r="T310" s="353"/>
      <c r="U310" s="118"/>
      <c r="V310" s="120"/>
      <c r="W310" s="114"/>
      <c r="X310" s="109"/>
      <c r="Y310" s="109"/>
      <c r="Z310" s="115"/>
      <c r="AA310" s="115"/>
      <c r="AB310" s="109"/>
      <c r="AC310" s="110"/>
      <c r="AD310" s="110"/>
      <c r="AE310" s="110"/>
      <c r="AF310" s="110"/>
      <c r="AG310" s="110"/>
      <c r="AH310" s="115"/>
      <c r="AI310" s="110"/>
      <c r="AJ310" s="113"/>
      <c r="AK310" s="110"/>
      <c r="AL310" s="121"/>
      <c r="AM310" s="121"/>
      <c r="AN310" s="109" t="s">
        <v>2355</v>
      </c>
      <c r="AO310" s="121"/>
      <c r="AP310" s="121"/>
      <c r="AQ310" s="109"/>
      <c r="AR310" s="109"/>
      <c r="AS310" s="121"/>
      <c r="AT310" s="121"/>
      <c r="AU310" s="109" t="s">
        <v>1134</v>
      </c>
      <c r="AV310" s="110">
        <v>45352</v>
      </c>
      <c r="AW310" s="121"/>
      <c r="BJ310" s="22">
        <f t="shared" ca="1" si="175"/>
        <v>0</v>
      </c>
      <c r="BK310" s="22">
        <f t="shared" ca="1" si="215"/>
        <v>0</v>
      </c>
      <c r="BL310" s="22">
        <f t="shared" ca="1" si="216"/>
        <v>0</v>
      </c>
      <c r="BM310" s="22">
        <f t="shared" ca="1" si="217"/>
        <v>0</v>
      </c>
      <c r="BN310" s="22">
        <f t="shared" ca="1" si="218"/>
        <v>0</v>
      </c>
      <c r="BO310" s="22">
        <f t="shared" ca="1" si="219"/>
        <v>0</v>
      </c>
      <c r="BP310" s="22">
        <f t="shared" ca="1" si="220"/>
        <v>0</v>
      </c>
      <c r="BQ310" s="22">
        <f t="shared" ca="1" si="221"/>
        <v>0</v>
      </c>
      <c r="BR310" s="22">
        <f t="shared" ca="1" si="222"/>
        <v>0</v>
      </c>
      <c r="BS310" s="22">
        <f t="shared" ca="1" si="223"/>
        <v>0</v>
      </c>
      <c r="BT310" s="22">
        <f t="shared" ca="1" si="176"/>
        <v>0</v>
      </c>
      <c r="BU310" s="22">
        <f t="shared" ca="1" si="224"/>
        <v>0</v>
      </c>
      <c r="BV310" s="22">
        <f t="shared" ca="1" si="225"/>
        <v>0</v>
      </c>
      <c r="BW310" s="22">
        <f t="shared" ca="1" si="226"/>
        <v>0</v>
      </c>
      <c r="BX310" s="22">
        <f t="shared" ca="1" si="227"/>
        <v>0</v>
      </c>
      <c r="BY310" s="71">
        <f t="shared" si="244"/>
        <v>0</v>
      </c>
      <c r="BZ310" s="71">
        <f t="shared" si="228"/>
        <v>0</v>
      </c>
      <c r="CA310" s="72">
        <f t="shared" si="245"/>
        <v>0</v>
      </c>
    </row>
    <row r="311" spans="1:79" ht="30.9" customHeight="1" x14ac:dyDescent="0.3">
      <c r="A311" s="4">
        <v>16</v>
      </c>
      <c r="B311" s="4" t="s">
        <v>1441</v>
      </c>
      <c r="C311" s="4"/>
      <c r="D311" s="139" t="s">
        <v>445</v>
      </c>
      <c r="E311" s="13">
        <v>45708</v>
      </c>
      <c r="F311" s="122" t="s">
        <v>294</v>
      </c>
      <c r="G311" s="168" t="s">
        <v>2462</v>
      </c>
      <c r="H311" s="130" t="s">
        <v>1077</v>
      </c>
      <c r="I311" s="130" t="s">
        <v>1040</v>
      </c>
      <c r="J311" s="130"/>
      <c r="K311" s="7">
        <v>0</v>
      </c>
      <c r="L311" s="4">
        <v>0</v>
      </c>
      <c r="M311" s="3" t="s">
        <v>632</v>
      </c>
      <c r="N311" s="45" t="s">
        <v>1055</v>
      </c>
      <c r="O311" s="76">
        <v>45258</v>
      </c>
      <c r="P311" s="78" t="s">
        <v>1357</v>
      </c>
      <c r="Q311" s="142">
        <v>45258</v>
      </c>
      <c r="R311" s="9">
        <f t="shared" ref="R311:R335" si="263">IF(AND(L311&lt;1,OR(K311&lt;1, K311="A")),Q311+14,Q311+7)</f>
        <v>45272</v>
      </c>
      <c r="S311" s="3" t="s">
        <v>30</v>
      </c>
      <c r="T311" s="355" t="s">
        <v>1540</v>
      </c>
      <c r="U311" s="9">
        <v>45258</v>
      </c>
      <c r="V311" s="208" t="s">
        <v>1866</v>
      </c>
      <c r="W311" s="3" t="s">
        <v>1495</v>
      </c>
      <c r="X311" s="5">
        <v>0</v>
      </c>
      <c r="Y311" s="332">
        <v>0</v>
      </c>
      <c r="Z311" s="45" t="s">
        <v>1055</v>
      </c>
      <c r="AA311" s="13">
        <v>45350</v>
      </c>
      <c r="AB311" s="5"/>
      <c r="AC311" s="21"/>
      <c r="AD311" s="21">
        <v>45341</v>
      </c>
      <c r="AE311" s="9">
        <f t="shared" ref="AE311:AE312" si="264">IF(AND(Y311&lt;1,OR(X311&lt;1, X311="A")),AD311+14,AD311+7)</f>
        <v>45355</v>
      </c>
      <c r="AF311" s="13" t="s">
        <v>445</v>
      </c>
      <c r="AG311" s="27"/>
      <c r="AH311" s="34"/>
      <c r="AI311" s="27"/>
      <c r="AJ311" s="41"/>
      <c r="AK311" s="21"/>
      <c r="AL311" s="6"/>
      <c r="AM311" s="6"/>
      <c r="AN311" s="5" t="s">
        <v>2355</v>
      </c>
      <c r="AO311" s="6"/>
      <c r="AP311" s="6"/>
      <c r="AQ311" s="207" t="s">
        <v>1907</v>
      </c>
      <c r="AR311" s="21">
        <v>45265</v>
      </c>
      <c r="AS311" s="6"/>
      <c r="AT311" s="6"/>
      <c r="AU311" s="4" t="s">
        <v>1134</v>
      </c>
      <c r="AV311" s="13">
        <v>45352</v>
      </c>
      <c r="AW311" s="6"/>
      <c r="BJ311" s="22">
        <f t="shared" ca="1" si="175"/>
        <v>1</v>
      </c>
      <c r="BK311" s="22">
        <f t="shared" ca="1" si="215"/>
        <v>1</v>
      </c>
      <c r="BL311" s="22">
        <f t="shared" ca="1" si="216"/>
        <v>0</v>
      </c>
      <c r="BM311" s="22">
        <f t="shared" ca="1" si="217"/>
        <v>0</v>
      </c>
      <c r="BN311" s="22">
        <f t="shared" ca="1" si="218"/>
        <v>0</v>
      </c>
      <c r="BO311" s="22">
        <f t="shared" ca="1" si="219"/>
        <v>0</v>
      </c>
      <c r="BP311" s="22">
        <f t="shared" ca="1" si="220"/>
        <v>0</v>
      </c>
      <c r="BQ311" s="22">
        <f t="shared" ca="1" si="221"/>
        <v>0</v>
      </c>
      <c r="BR311" s="22">
        <f t="shared" ca="1" si="222"/>
        <v>1</v>
      </c>
      <c r="BS311" s="22">
        <f t="shared" ca="1" si="223"/>
        <v>1</v>
      </c>
      <c r="BT311" s="22">
        <f t="shared" ca="1" si="176"/>
        <v>1</v>
      </c>
      <c r="BU311" s="22">
        <f t="shared" ca="1" si="224"/>
        <v>0</v>
      </c>
      <c r="BV311" s="22">
        <f t="shared" ca="1" si="225"/>
        <v>0</v>
      </c>
      <c r="BW311" s="22">
        <f t="shared" ca="1" si="226"/>
        <v>0</v>
      </c>
      <c r="BX311" s="22">
        <f t="shared" ca="1" si="227"/>
        <v>1</v>
      </c>
      <c r="BY311" s="71">
        <f t="shared" si="244"/>
        <v>1</v>
      </c>
      <c r="BZ311" s="71">
        <f t="shared" si="228"/>
        <v>1</v>
      </c>
      <c r="CA311" s="72">
        <f t="shared" si="245"/>
        <v>1</v>
      </c>
    </row>
    <row r="312" spans="1:79" ht="30.9" customHeight="1" x14ac:dyDescent="0.3">
      <c r="A312" s="4"/>
      <c r="B312" s="4"/>
      <c r="C312" s="4"/>
      <c r="D312" s="13"/>
      <c r="E312" s="13"/>
      <c r="F312" s="42"/>
      <c r="G312" s="168"/>
      <c r="H312" s="130"/>
      <c r="I312" s="130"/>
      <c r="J312" s="130"/>
      <c r="K312" s="7"/>
      <c r="L312" s="4"/>
      <c r="M312" s="3"/>
      <c r="N312" s="8"/>
      <c r="O312" s="76"/>
      <c r="P312" s="107"/>
      <c r="Q312" s="142"/>
      <c r="R312" s="9"/>
      <c r="S312" s="3"/>
      <c r="T312" s="357"/>
      <c r="U312" s="9"/>
      <c r="V312" s="208" t="s">
        <v>1867</v>
      </c>
      <c r="W312" s="3" t="s">
        <v>1495</v>
      </c>
      <c r="X312" s="5">
        <v>0</v>
      </c>
      <c r="Y312" s="332">
        <v>0</v>
      </c>
      <c r="Z312" s="188" t="s">
        <v>27</v>
      </c>
      <c r="AA312" s="13">
        <v>45350</v>
      </c>
      <c r="AB312" s="5"/>
      <c r="AC312" s="21"/>
      <c r="AD312" s="21">
        <v>45341</v>
      </c>
      <c r="AE312" s="9">
        <f t="shared" si="264"/>
        <v>45355</v>
      </c>
      <c r="AF312" s="13" t="s">
        <v>446</v>
      </c>
      <c r="AG312" s="27"/>
      <c r="AH312" s="34"/>
      <c r="AI312" s="27"/>
      <c r="AJ312" s="41"/>
      <c r="AK312" s="21"/>
      <c r="AL312" s="6"/>
      <c r="AM312" s="6"/>
      <c r="AN312" s="6"/>
      <c r="AO312" s="6"/>
      <c r="AP312" s="6"/>
      <c r="AQ312" s="5"/>
      <c r="AR312" s="5"/>
      <c r="AS312" s="6"/>
      <c r="AT312" s="6"/>
      <c r="AU312" s="4"/>
      <c r="AV312" s="13"/>
      <c r="AW312" s="6"/>
      <c r="BJ312" s="22">
        <f t="shared" ca="1" si="175"/>
        <v>0</v>
      </c>
      <c r="BK312" s="22">
        <f t="shared" ca="1" si="215"/>
        <v>0</v>
      </c>
      <c r="BL312" s="22">
        <f t="shared" ca="1" si="216"/>
        <v>0</v>
      </c>
      <c r="BM312" s="22">
        <f t="shared" ca="1" si="217"/>
        <v>0</v>
      </c>
      <c r="BN312" s="22">
        <f t="shared" ca="1" si="218"/>
        <v>0</v>
      </c>
      <c r="BO312" s="22">
        <f t="shared" ca="1" si="219"/>
        <v>0</v>
      </c>
      <c r="BP312" s="22">
        <f t="shared" ca="1" si="220"/>
        <v>0</v>
      </c>
      <c r="BQ312" s="22">
        <f t="shared" ca="1" si="221"/>
        <v>0</v>
      </c>
      <c r="BR312" s="22">
        <f t="shared" ca="1" si="222"/>
        <v>0</v>
      </c>
      <c r="BS312" s="22">
        <f t="shared" ca="1" si="223"/>
        <v>0</v>
      </c>
      <c r="BT312" s="22">
        <f t="shared" ca="1" si="176"/>
        <v>1</v>
      </c>
      <c r="BU312" s="22">
        <f t="shared" ca="1" si="224"/>
        <v>0</v>
      </c>
      <c r="BV312" s="22">
        <f t="shared" ca="1" si="225"/>
        <v>0</v>
      </c>
      <c r="BW312" s="22">
        <f t="shared" ca="1" si="226"/>
        <v>1</v>
      </c>
      <c r="BX312" s="22">
        <f t="shared" ca="1" si="227"/>
        <v>0</v>
      </c>
      <c r="BY312" s="71">
        <f t="shared" si="244"/>
        <v>0</v>
      </c>
      <c r="BZ312" s="71">
        <f t="shared" si="228"/>
        <v>0</v>
      </c>
      <c r="CA312" s="72">
        <f t="shared" si="245"/>
        <v>1</v>
      </c>
    </row>
    <row r="313" spans="1:79" s="22" customFormat="1" ht="30.9" customHeight="1" x14ac:dyDescent="0.3">
      <c r="A313" s="109">
        <v>16</v>
      </c>
      <c r="B313" s="109" t="s">
        <v>1441</v>
      </c>
      <c r="C313" s="109"/>
      <c r="D313" s="110" t="s">
        <v>446</v>
      </c>
      <c r="E313" s="110">
        <v>45708</v>
      </c>
      <c r="F313" s="189" t="s">
        <v>295</v>
      </c>
      <c r="G313" s="172" t="s">
        <v>2462</v>
      </c>
      <c r="H313" s="135" t="s">
        <v>1077</v>
      </c>
      <c r="I313" s="135" t="s">
        <v>1057</v>
      </c>
      <c r="J313" s="135"/>
      <c r="K313" s="113" t="s">
        <v>778</v>
      </c>
      <c r="L313" s="109">
        <v>0</v>
      </c>
      <c r="M313" s="114" t="s">
        <v>635</v>
      </c>
      <c r="N313" s="115" t="s">
        <v>26</v>
      </c>
      <c r="O313" s="116"/>
      <c r="P313" s="117" t="s">
        <v>2161</v>
      </c>
      <c r="Q313" s="141">
        <v>45016</v>
      </c>
      <c r="R313" s="118">
        <f t="shared" ref="R313" si="265">IF(AND(L313&lt;1,OR(K313&lt;1, K313="A")),Q313+14,Q313+7)</f>
        <v>45030</v>
      </c>
      <c r="S313" s="114" t="s">
        <v>31</v>
      </c>
      <c r="T313" s="353"/>
      <c r="U313" s="118"/>
      <c r="V313" s="120"/>
      <c r="W313" s="114"/>
      <c r="X313" s="109"/>
      <c r="Y313" s="109"/>
      <c r="Z313" s="115"/>
      <c r="AA313" s="115"/>
      <c r="AB313" s="109"/>
      <c r="AC313" s="110"/>
      <c r="AD313" s="110"/>
      <c r="AE313" s="110"/>
      <c r="AF313" s="110"/>
      <c r="AG313" s="110"/>
      <c r="AH313" s="115"/>
      <c r="AI313" s="110"/>
      <c r="AJ313" s="113"/>
      <c r="AK313" s="110"/>
      <c r="AL313" s="121"/>
      <c r="AM313" s="121"/>
      <c r="AN313" s="109" t="s">
        <v>2355</v>
      </c>
      <c r="AO313" s="121"/>
      <c r="AP313" s="121"/>
      <c r="AQ313" s="109"/>
      <c r="AR313" s="109"/>
      <c r="AS313" s="121"/>
      <c r="AT313" s="121"/>
      <c r="AU313" s="109" t="s">
        <v>1134</v>
      </c>
      <c r="AV313" s="110">
        <v>45352</v>
      </c>
      <c r="AW313" s="121"/>
      <c r="BJ313" s="22">
        <f t="shared" ca="1" si="175"/>
        <v>0</v>
      </c>
      <c r="BK313" s="22">
        <f t="shared" ca="1" si="215"/>
        <v>0</v>
      </c>
      <c r="BL313" s="22">
        <f t="shared" ca="1" si="216"/>
        <v>0</v>
      </c>
      <c r="BM313" s="22">
        <f t="shared" ca="1" si="217"/>
        <v>0</v>
      </c>
      <c r="BN313" s="22">
        <f t="shared" ca="1" si="218"/>
        <v>0</v>
      </c>
      <c r="BO313" s="22">
        <f t="shared" ca="1" si="219"/>
        <v>0</v>
      </c>
      <c r="BP313" s="22">
        <f t="shared" ca="1" si="220"/>
        <v>0</v>
      </c>
      <c r="BQ313" s="22">
        <f t="shared" ca="1" si="221"/>
        <v>0</v>
      </c>
      <c r="BR313" s="22">
        <f t="shared" ca="1" si="222"/>
        <v>0</v>
      </c>
      <c r="BS313" s="22">
        <f t="shared" ca="1" si="223"/>
        <v>0</v>
      </c>
      <c r="BT313" s="22">
        <f t="shared" ca="1" si="176"/>
        <v>0</v>
      </c>
      <c r="BU313" s="22">
        <f t="shared" ca="1" si="224"/>
        <v>0</v>
      </c>
      <c r="BV313" s="22">
        <f t="shared" ca="1" si="225"/>
        <v>0</v>
      </c>
      <c r="BW313" s="22">
        <f t="shared" ca="1" si="226"/>
        <v>0</v>
      </c>
      <c r="BX313" s="22">
        <f t="shared" ca="1" si="227"/>
        <v>0</v>
      </c>
      <c r="BY313" s="71">
        <f t="shared" si="244"/>
        <v>0</v>
      </c>
      <c r="BZ313" s="71">
        <f t="shared" si="228"/>
        <v>0</v>
      </c>
      <c r="CA313" s="72">
        <f t="shared" si="245"/>
        <v>0</v>
      </c>
    </row>
    <row r="314" spans="1:79" s="22" customFormat="1" ht="30.9" customHeight="1" x14ac:dyDescent="0.3">
      <c r="A314" s="109">
        <v>16</v>
      </c>
      <c r="B314" s="109" t="s">
        <v>1441</v>
      </c>
      <c r="C314" s="109"/>
      <c r="D314" s="110" t="s">
        <v>446</v>
      </c>
      <c r="E314" s="110">
        <v>45708</v>
      </c>
      <c r="F314" s="189" t="s">
        <v>295</v>
      </c>
      <c r="G314" s="172" t="s">
        <v>2462</v>
      </c>
      <c r="H314" s="135" t="s">
        <v>1077</v>
      </c>
      <c r="I314" s="135" t="s">
        <v>1057</v>
      </c>
      <c r="J314" s="135"/>
      <c r="K314" s="113" t="s">
        <v>633</v>
      </c>
      <c r="L314" s="109">
        <v>0</v>
      </c>
      <c r="M314" s="114" t="s">
        <v>635</v>
      </c>
      <c r="N314" s="115" t="s">
        <v>26</v>
      </c>
      <c r="O314" s="116"/>
      <c r="P314" s="117" t="s">
        <v>627</v>
      </c>
      <c r="Q314" s="141">
        <v>45149</v>
      </c>
      <c r="R314" s="118">
        <f t="shared" si="263"/>
        <v>45156</v>
      </c>
      <c r="S314" s="114" t="s">
        <v>31</v>
      </c>
      <c r="T314" s="353"/>
      <c r="U314" s="118"/>
      <c r="V314" s="120"/>
      <c r="W314" s="114"/>
      <c r="X314" s="109"/>
      <c r="Y314" s="109"/>
      <c r="Z314" s="115"/>
      <c r="AA314" s="115"/>
      <c r="AB314" s="109"/>
      <c r="AC314" s="110"/>
      <c r="AD314" s="110"/>
      <c r="AE314" s="110"/>
      <c r="AF314" s="110"/>
      <c r="AG314" s="110"/>
      <c r="AH314" s="115"/>
      <c r="AI314" s="110"/>
      <c r="AJ314" s="113"/>
      <c r="AK314" s="110"/>
      <c r="AL314" s="121"/>
      <c r="AM314" s="121"/>
      <c r="AN314" s="109" t="s">
        <v>2355</v>
      </c>
      <c r="AO314" s="121"/>
      <c r="AP314" s="121"/>
      <c r="AQ314" s="109"/>
      <c r="AR314" s="109"/>
      <c r="AS314" s="121"/>
      <c r="AT314" s="121"/>
      <c r="AU314" s="109" t="s">
        <v>1134</v>
      </c>
      <c r="AV314" s="110">
        <v>45352</v>
      </c>
      <c r="AW314" s="121"/>
      <c r="BJ314" s="22">
        <f t="shared" ca="1" si="175"/>
        <v>0</v>
      </c>
      <c r="BK314" s="22">
        <f t="shared" ca="1" si="215"/>
        <v>0</v>
      </c>
      <c r="BL314" s="22">
        <f t="shared" ca="1" si="216"/>
        <v>0</v>
      </c>
      <c r="BM314" s="22">
        <f t="shared" ca="1" si="217"/>
        <v>0</v>
      </c>
      <c r="BN314" s="22">
        <f t="shared" ca="1" si="218"/>
        <v>0</v>
      </c>
      <c r="BO314" s="22">
        <f t="shared" ca="1" si="219"/>
        <v>0</v>
      </c>
      <c r="BP314" s="22">
        <f t="shared" ca="1" si="220"/>
        <v>0</v>
      </c>
      <c r="BQ314" s="22">
        <f t="shared" ca="1" si="221"/>
        <v>0</v>
      </c>
      <c r="BR314" s="22">
        <f t="shared" ca="1" si="222"/>
        <v>0</v>
      </c>
      <c r="BS314" s="22">
        <f t="shared" ca="1" si="223"/>
        <v>0</v>
      </c>
      <c r="BT314" s="22">
        <f t="shared" ca="1" si="176"/>
        <v>0</v>
      </c>
      <c r="BU314" s="22">
        <f t="shared" ca="1" si="224"/>
        <v>0</v>
      </c>
      <c r="BV314" s="22">
        <f t="shared" ca="1" si="225"/>
        <v>0</v>
      </c>
      <c r="BW314" s="22">
        <f t="shared" ca="1" si="226"/>
        <v>0</v>
      </c>
      <c r="BX314" s="22">
        <f t="shared" ca="1" si="227"/>
        <v>0</v>
      </c>
      <c r="BY314" s="71">
        <f t="shared" si="244"/>
        <v>0</v>
      </c>
      <c r="BZ314" s="71">
        <f t="shared" si="228"/>
        <v>0</v>
      </c>
      <c r="CA314" s="72">
        <f t="shared" si="245"/>
        <v>0</v>
      </c>
    </row>
    <row r="315" spans="1:79" ht="30.9" customHeight="1" x14ac:dyDescent="0.3">
      <c r="A315" s="4">
        <v>16</v>
      </c>
      <c r="B315" s="4" t="s">
        <v>1441</v>
      </c>
      <c r="C315" s="4"/>
      <c r="D315" s="139" t="s">
        <v>445</v>
      </c>
      <c r="E315" s="13">
        <v>45708</v>
      </c>
      <c r="F315" s="122" t="s">
        <v>295</v>
      </c>
      <c r="G315" s="168" t="s">
        <v>2462</v>
      </c>
      <c r="H315" s="130" t="s">
        <v>1077</v>
      </c>
      <c r="I315" s="130" t="s">
        <v>1057</v>
      </c>
      <c r="J315" s="130"/>
      <c r="K315" s="7">
        <v>0</v>
      </c>
      <c r="L315" s="4">
        <v>0</v>
      </c>
      <c r="M315" s="3" t="s">
        <v>635</v>
      </c>
      <c r="N315" s="45" t="s">
        <v>1055</v>
      </c>
      <c r="O315" s="76"/>
      <c r="P315" s="78" t="s">
        <v>1760</v>
      </c>
      <c r="Q315" s="142">
        <v>45306</v>
      </c>
      <c r="R315" s="9">
        <f t="shared" ref="R315" si="266">IF(AND(L315&lt;1,OR(K315&lt;1, K315="A")),Q315+14,Q315+7)</f>
        <v>45320</v>
      </c>
      <c r="S315" s="3" t="s">
        <v>31</v>
      </c>
      <c r="T315" s="355"/>
      <c r="U315" s="9"/>
      <c r="V315" s="208" t="s">
        <v>1868</v>
      </c>
      <c r="W315" s="3" t="s">
        <v>1497</v>
      </c>
      <c r="X315" s="5" t="s">
        <v>778</v>
      </c>
      <c r="Y315" s="332">
        <v>0</v>
      </c>
      <c r="Z315" s="46" t="s">
        <v>24</v>
      </c>
      <c r="AA315" s="5"/>
      <c r="AB315" s="78" t="s">
        <v>3224</v>
      </c>
      <c r="AC315" s="21">
        <v>45576</v>
      </c>
      <c r="AD315" s="21">
        <v>45576</v>
      </c>
      <c r="AE315" s="9">
        <f t="shared" ref="AE315" si="267">IF(AND(Y315&lt;1,OR(X315&lt;1, X315="A")),AD315+14,AD315+7)</f>
        <v>45590</v>
      </c>
      <c r="AF315" s="13" t="s">
        <v>446</v>
      </c>
      <c r="AG315" s="27"/>
      <c r="AH315" s="34"/>
      <c r="AI315" s="27"/>
      <c r="AJ315" s="41"/>
      <c r="AK315" s="21"/>
      <c r="AL315" s="6"/>
      <c r="AM315" s="6"/>
      <c r="AN315" s="5" t="s">
        <v>2355</v>
      </c>
      <c r="AO315" s="6"/>
      <c r="AP315" s="6"/>
      <c r="AQ315" s="207" t="s">
        <v>1907</v>
      </c>
      <c r="AR315" s="21">
        <v>45323</v>
      </c>
      <c r="AS315" s="6"/>
      <c r="AT315" s="6"/>
      <c r="AU315" s="4" t="s">
        <v>1134</v>
      </c>
      <c r="AV315" s="13">
        <v>45352</v>
      </c>
      <c r="AW315" s="6"/>
      <c r="BJ315" s="22">
        <f t="shared" ca="1" si="175"/>
        <v>1</v>
      </c>
      <c r="BK315" s="22">
        <f t="shared" ca="1" si="215"/>
        <v>1</v>
      </c>
      <c r="BL315" s="22">
        <f t="shared" ca="1" si="216"/>
        <v>0</v>
      </c>
      <c r="BM315" s="22">
        <f t="shared" ca="1" si="217"/>
        <v>0</v>
      </c>
      <c r="BN315" s="22">
        <f t="shared" ca="1" si="218"/>
        <v>0</v>
      </c>
      <c r="BO315" s="22">
        <f t="shared" ca="1" si="219"/>
        <v>0</v>
      </c>
      <c r="BP315" s="22">
        <f t="shared" ca="1" si="220"/>
        <v>0</v>
      </c>
      <c r="BQ315" s="22">
        <f t="shared" ca="1" si="221"/>
        <v>0</v>
      </c>
      <c r="BR315" s="22">
        <f t="shared" ca="1" si="222"/>
        <v>1</v>
      </c>
      <c r="BS315" s="22">
        <f t="shared" ca="1" si="223"/>
        <v>1</v>
      </c>
      <c r="BT315" s="22">
        <f t="shared" ca="1" si="176"/>
        <v>1</v>
      </c>
      <c r="BU315" s="22">
        <f t="shared" ca="1" si="224"/>
        <v>0</v>
      </c>
      <c r="BV315" s="22">
        <f t="shared" ca="1" si="225"/>
        <v>1</v>
      </c>
      <c r="BW315" s="22">
        <f t="shared" ca="1" si="226"/>
        <v>0</v>
      </c>
      <c r="BX315" s="22">
        <f t="shared" ca="1" si="227"/>
        <v>0</v>
      </c>
      <c r="BY315" s="71">
        <f t="shared" si="244"/>
        <v>1</v>
      </c>
      <c r="BZ315" s="71">
        <f t="shared" si="228"/>
        <v>1</v>
      </c>
      <c r="CA315" s="72">
        <f t="shared" si="245"/>
        <v>1</v>
      </c>
    </row>
    <row r="316" spans="1:79" ht="30.9" customHeight="1" x14ac:dyDescent="0.3">
      <c r="A316" s="4"/>
      <c r="B316" s="4"/>
      <c r="C316" s="4"/>
      <c r="D316" s="13"/>
      <c r="E316" s="13"/>
      <c r="F316" s="42"/>
      <c r="G316" s="168"/>
      <c r="H316" s="130"/>
      <c r="I316" s="130"/>
      <c r="J316" s="130"/>
      <c r="K316" s="7"/>
      <c r="L316" s="4"/>
      <c r="M316" s="3"/>
      <c r="N316" s="8"/>
      <c r="O316" s="76"/>
      <c r="P316" s="107"/>
      <c r="Q316" s="142"/>
      <c r="R316" s="9"/>
      <c r="S316" s="3"/>
      <c r="T316" s="357"/>
      <c r="U316" s="9"/>
      <c r="V316" s="208" t="s">
        <v>1869</v>
      </c>
      <c r="W316" s="3" t="s">
        <v>1497</v>
      </c>
      <c r="X316" s="5" t="s">
        <v>778</v>
      </c>
      <c r="Y316" s="332">
        <v>0</v>
      </c>
      <c r="Z316" s="188" t="s">
        <v>27</v>
      </c>
      <c r="AA316" s="13">
        <v>45342</v>
      </c>
      <c r="AB316" s="78" t="s">
        <v>3224</v>
      </c>
      <c r="AC316" s="21">
        <v>45576</v>
      </c>
      <c r="AD316" s="21">
        <v>45576</v>
      </c>
      <c r="AE316" s="9">
        <f t="shared" ref="AE316" si="268">IF(AND(Y316&lt;1,OR(X316&lt;1, X316="A")),AD316+14,AD316+7)</f>
        <v>45590</v>
      </c>
      <c r="AF316" s="13" t="s">
        <v>446</v>
      </c>
      <c r="AG316" s="27"/>
      <c r="AH316" s="34"/>
      <c r="AI316" s="27"/>
      <c r="AJ316" s="41"/>
      <c r="AK316" s="21"/>
      <c r="AL316" s="6"/>
      <c r="AM316" s="6"/>
      <c r="AN316" s="6"/>
      <c r="AO316" s="6"/>
      <c r="AP316" s="6"/>
      <c r="AQ316" s="5"/>
      <c r="AR316" s="5"/>
      <c r="AS316" s="6"/>
      <c r="AT316" s="6"/>
      <c r="AU316" s="4"/>
      <c r="AV316" s="13"/>
      <c r="AW316" s="6"/>
      <c r="BJ316" s="22">
        <f t="shared" ca="1" si="175"/>
        <v>0</v>
      </c>
      <c r="BK316" s="22">
        <f t="shared" ca="1" si="215"/>
        <v>0</v>
      </c>
      <c r="BL316" s="22">
        <f t="shared" ca="1" si="216"/>
        <v>0</v>
      </c>
      <c r="BM316" s="22">
        <f t="shared" ca="1" si="217"/>
        <v>0</v>
      </c>
      <c r="BN316" s="22">
        <f t="shared" ca="1" si="218"/>
        <v>0</v>
      </c>
      <c r="BO316" s="22">
        <f t="shared" ca="1" si="219"/>
        <v>0</v>
      </c>
      <c r="BP316" s="22">
        <f t="shared" ca="1" si="220"/>
        <v>0</v>
      </c>
      <c r="BQ316" s="22">
        <f t="shared" ca="1" si="221"/>
        <v>0</v>
      </c>
      <c r="BR316" s="22">
        <f t="shared" ca="1" si="222"/>
        <v>0</v>
      </c>
      <c r="BS316" s="22">
        <f t="shared" ca="1" si="223"/>
        <v>0</v>
      </c>
      <c r="BT316" s="22">
        <f t="shared" ca="1" si="176"/>
        <v>1</v>
      </c>
      <c r="BU316" s="22">
        <f t="shared" ca="1" si="224"/>
        <v>0</v>
      </c>
      <c r="BV316" s="22">
        <f t="shared" ca="1" si="225"/>
        <v>0</v>
      </c>
      <c r="BW316" s="22">
        <f t="shared" ca="1" si="226"/>
        <v>1</v>
      </c>
      <c r="BX316" s="22">
        <f t="shared" ca="1" si="227"/>
        <v>0</v>
      </c>
      <c r="BY316" s="71">
        <f t="shared" si="244"/>
        <v>0</v>
      </c>
      <c r="BZ316" s="71">
        <f t="shared" si="228"/>
        <v>0</v>
      </c>
      <c r="CA316" s="72">
        <f t="shared" si="245"/>
        <v>1</v>
      </c>
    </row>
    <row r="317" spans="1:79" s="22" customFormat="1" ht="30.9" customHeight="1" x14ac:dyDescent="0.3">
      <c r="A317" s="109">
        <v>16</v>
      </c>
      <c r="B317" s="109" t="s">
        <v>1441</v>
      </c>
      <c r="C317" s="109"/>
      <c r="D317" s="110" t="s">
        <v>446</v>
      </c>
      <c r="E317" s="110">
        <v>45708</v>
      </c>
      <c r="F317" s="189" t="s">
        <v>303</v>
      </c>
      <c r="G317" s="172" t="s">
        <v>2462</v>
      </c>
      <c r="H317" s="135" t="s">
        <v>1077</v>
      </c>
      <c r="I317" s="135" t="s">
        <v>1059</v>
      </c>
      <c r="J317" s="135"/>
      <c r="K317" s="113" t="s">
        <v>778</v>
      </c>
      <c r="L317" s="109">
        <v>0</v>
      </c>
      <c r="M317" s="114" t="s">
        <v>636</v>
      </c>
      <c r="N317" s="115" t="s">
        <v>26</v>
      </c>
      <c r="O317" s="116"/>
      <c r="P317" s="117" t="s">
        <v>2161</v>
      </c>
      <c r="Q317" s="141">
        <v>45016</v>
      </c>
      <c r="R317" s="118">
        <f t="shared" ref="R317" si="269">IF(AND(L317&lt;1,OR(K317&lt;1, K317="A")),Q317+14,Q317+7)</f>
        <v>45030</v>
      </c>
      <c r="S317" s="114" t="s">
        <v>31</v>
      </c>
      <c r="T317" s="353"/>
      <c r="U317" s="118"/>
      <c r="V317" s="120"/>
      <c r="W317" s="114"/>
      <c r="X317" s="109"/>
      <c r="Y317" s="109"/>
      <c r="Z317" s="115"/>
      <c r="AA317" s="115"/>
      <c r="AB317" s="109"/>
      <c r="AC317" s="110"/>
      <c r="AD317" s="110"/>
      <c r="AE317" s="110"/>
      <c r="AF317" s="110"/>
      <c r="AG317" s="110"/>
      <c r="AH317" s="115"/>
      <c r="AI317" s="110"/>
      <c r="AJ317" s="113"/>
      <c r="AK317" s="110"/>
      <c r="AL317" s="121"/>
      <c r="AM317" s="121"/>
      <c r="AN317" s="109" t="s">
        <v>2355</v>
      </c>
      <c r="AO317" s="121"/>
      <c r="AP317" s="121"/>
      <c r="AQ317" s="109"/>
      <c r="AR317" s="109"/>
      <c r="AS317" s="121"/>
      <c r="AT317" s="121"/>
      <c r="AU317" s="109" t="s">
        <v>1134</v>
      </c>
      <c r="AV317" s="110">
        <v>45352</v>
      </c>
      <c r="AW317" s="121"/>
      <c r="BJ317" s="22">
        <f t="shared" ca="1" si="175"/>
        <v>0</v>
      </c>
      <c r="BK317" s="22">
        <f t="shared" ca="1" si="215"/>
        <v>0</v>
      </c>
      <c r="BL317" s="22">
        <f t="shared" ca="1" si="216"/>
        <v>0</v>
      </c>
      <c r="BM317" s="22">
        <f t="shared" ca="1" si="217"/>
        <v>0</v>
      </c>
      <c r="BN317" s="22">
        <f t="shared" ca="1" si="218"/>
        <v>0</v>
      </c>
      <c r="BO317" s="22">
        <f t="shared" ca="1" si="219"/>
        <v>0</v>
      </c>
      <c r="BP317" s="22">
        <f t="shared" ca="1" si="220"/>
        <v>0</v>
      </c>
      <c r="BQ317" s="22">
        <f t="shared" ca="1" si="221"/>
        <v>0</v>
      </c>
      <c r="BR317" s="22">
        <f t="shared" ca="1" si="222"/>
        <v>0</v>
      </c>
      <c r="BS317" s="22">
        <f t="shared" ca="1" si="223"/>
        <v>0</v>
      </c>
      <c r="BT317" s="22">
        <f t="shared" ca="1" si="176"/>
        <v>0</v>
      </c>
      <c r="BU317" s="22">
        <f t="shared" ca="1" si="224"/>
        <v>0</v>
      </c>
      <c r="BV317" s="22">
        <f t="shared" ca="1" si="225"/>
        <v>0</v>
      </c>
      <c r="BW317" s="22">
        <f t="shared" ca="1" si="226"/>
        <v>0</v>
      </c>
      <c r="BX317" s="22">
        <f t="shared" ca="1" si="227"/>
        <v>0</v>
      </c>
      <c r="BY317" s="71">
        <f t="shared" si="244"/>
        <v>0</v>
      </c>
      <c r="BZ317" s="71">
        <f t="shared" si="228"/>
        <v>0</v>
      </c>
      <c r="CA317" s="72">
        <f t="shared" si="245"/>
        <v>0</v>
      </c>
    </row>
    <row r="318" spans="1:79" s="22" customFormat="1" ht="30.9" customHeight="1" x14ac:dyDescent="0.3">
      <c r="A318" s="109">
        <v>16</v>
      </c>
      <c r="B318" s="109" t="s">
        <v>1441</v>
      </c>
      <c r="C318" s="109"/>
      <c r="D318" s="110" t="s">
        <v>446</v>
      </c>
      <c r="E318" s="110">
        <v>45708</v>
      </c>
      <c r="F318" s="189" t="s">
        <v>303</v>
      </c>
      <c r="G318" s="172" t="s">
        <v>2462</v>
      </c>
      <c r="H318" s="135" t="s">
        <v>1077</v>
      </c>
      <c r="I318" s="135" t="s">
        <v>1059</v>
      </c>
      <c r="J318" s="135"/>
      <c r="K318" s="113" t="s">
        <v>633</v>
      </c>
      <c r="L318" s="109">
        <v>0</v>
      </c>
      <c r="M318" s="114" t="s">
        <v>636</v>
      </c>
      <c r="N318" s="115" t="s">
        <v>26</v>
      </c>
      <c r="O318" s="116"/>
      <c r="P318" s="117" t="s">
        <v>637</v>
      </c>
      <c r="Q318" s="141">
        <v>45183</v>
      </c>
      <c r="R318" s="118">
        <f t="shared" si="263"/>
        <v>45190</v>
      </c>
      <c r="S318" s="114" t="s">
        <v>31</v>
      </c>
      <c r="T318" s="353"/>
      <c r="U318" s="118"/>
      <c r="V318" s="120"/>
      <c r="W318" s="114"/>
      <c r="X318" s="109"/>
      <c r="Y318" s="109"/>
      <c r="Z318" s="115"/>
      <c r="AA318" s="115"/>
      <c r="AB318" s="109"/>
      <c r="AC318" s="110"/>
      <c r="AD318" s="110"/>
      <c r="AE318" s="110"/>
      <c r="AF318" s="110"/>
      <c r="AG318" s="110"/>
      <c r="AH318" s="115"/>
      <c r="AI318" s="110"/>
      <c r="AJ318" s="113"/>
      <c r="AK318" s="110"/>
      <c r="AL318" s="121"/>
      <c r="AM318" s="121"/>
      <c r="AN318" s="109" t="s">
        <v>2355</v>
      </c>
      <c r="AO318" s="121"/>
      <c r="AP318" s="121"/>
      <c r="AQ318" s="109"/>
      <c r="AR318" s="109"/>
      <c r="AS318" s="121"/>
      <c r="AT318" s="121"/>
      <c r="AU318" s="109" t="s">
        <v>1134</v>
      </c>
      <c r="AV318" s="110">
        <v>45352</v>
      </c>
      <c r="AW318" s="121"/>
      <c r="BJ318" s="22">
        <f t="shared" ca="1" si="175"/>
        <v>0</v>
      </c>
      <c r="BK318" s="22">
        <f t="shared" ca="1" si="215"/>
        <v>0</v>
      </c>
      <c r="BL318" s="22">
        <f t="shared" ca="1" si="216"/>
        <v>0</v>
      </c>
      <c r="BM318" s="22">
        <f t="shared" ca="1" si="217"/>
        <v>0</v>
      </c>
      <c r="BN318" s="22">
        <f t="shared" ca="1" si="218"/>
        <v>0</v>
      </c>
      <c r="BO318" s="22">
        <f t="shared" ca="1" si="219"/>
        <v>0</v>
      </c>
      <c r="BP318" s="22">
        <f t="shared" ca="1" si="220"/>
        <v>0</v>
      </c>
      <c r="BQ318" s="22">
        <f t="shared" ca="1" si="221"/>
        <v>0</v>
      </c>
      <c r="BR318" s="22">
        <f t="shared" ca="1" si="222"/>
        <v>0</v>
      </c>
      <c r="BS318" s="22">
        <f t="shared" ca="1" si="223"/>
        <v>0</v>
      </c>
      <c r="BT318" s="22">
        <f t="shared" ca="1" si="176"/>
        <v>0</v>
      </c>
      <c r="BU318" s="22">
        <f t="shared" ca="1" si="224"/>
        <v>0</v>
      </c>
      <c r="BV318" s="22">
        <f t="shared" ca="1" si="225"/>
        <v>0</v>
      </c>
      <c r="BW318" s="22">
        <f t="shared" ca="1" si="226"/>
        <v>0</v>
      </c>
      <c r="BX318" s="22">
        <f t="shared" ca="1" si="227"/>
        <v>0</v>
      </c>
      <c r="BY318" s="71">
        <f t="shared" si="244"/>
        <v>0</v>
      </c>
      <c r="BZ318" s="71">
        <f t="shared" si="228"/>
        <v>0</v>
      </c>
      <c r="CA318" s="72">
        <f t="shared" si="245"/>
        <v>0</v>
      </c>
    </row>
    <row r="319" spans="1:79" ht="30.9" customHeight="1" x14ac:dyDescent="0.3">
      <c r="A319" s="4">
        <v>16</v>
      </c>
      <c r="B319" s="4" t="s">
        <v>1441</v>
      </c>
      <c r="C319" s="4"/>
      <c r="D319" s="139" t="s">
        <v>445</v>
      </c>
      <c r="E319" s="13">
        <v>45708</v>
      </c>
      <c r="F319" s="122" t="s">
        <v>303</v>
      </c>
      <c r="G319" s="168" t="s">
        <v>2462</v>
      </c>
      <c r="H319" s="130" t="s">
        <v>1077</v>
      </c>
      <c r="I319" s="130" t="s">
        <v>1059</v>
      </c>
      <c r="J319" s="130"/>
      <c r="K319" s="7">
        <v>0</v>
      </c>
      <c r="L319" s="4">
        <v>0</v>
      </c>
      <c r="M319" s="3" t="s">
        <v>636</v>
      </c>
      <c r="N319" s="45" t="s">
        <v>1055</v>
      </c>
      <c r="O319" s="76"/>
      <c r="P319" s="78" t="s">
        <v>1760</v>
      </c>
      <c r="Q319" s="142">
        <v>45306</v>
      </c>
      <c r="R319" s="9">
        <f t="shared" ref="R319" si="270">IF(AND(L319&lt;1,OR(K319&lt;1, K319="A")),Q319+14,Q319+7)</f>
        <v>45320</v>
      </c>
      <c r="S319" s="3" t="s">
        <v>31</v>
      </c>
      <c r="T319" s="355"/>
      <c r="U319" s="9"/>
      <c r="V319" s="335" t="s">
        <v>1871</v>
      </c>
      <c r="W319" s="3" t="s">
        <v>1496</v>
      </c>
      <c r="X319" s="5">
        <v>0</v>
      </c>
      <c r="Y319" s="332">
        <v>0</v>
      </c>
      <c r="Z319" s="188" t="s">
        <v>27</v>
      </c>
      <c r="AA319" s="13">
        <v>45408</v>
      </c>
      <c r="AB319" s="78"/>
      <c r="AC319" s="21"/>
      <c r="AD319" s="21">
        <v>45408</v>
      </c>
      <c r="AE319" s="9">
        <f t="shared" ref="AE319:AE320" si="271">IF(AND(Y319&lt;1,OR(X319&lt;1, X319="A")),AD319+14,AD319+7)</f>
        <v>45422</v>
      </c>
      <c r="AF319" s="13" t="s">
        <v>446</v>
      </c>
      <c r="AG319" s="27"/>
      <c r="AH319" s="34"/>
      <c r="AI319" s="27"/>
      <c r="AJ319" s="41"/>
      <c r="AK319" s="21"/>
      <c r="AL319" s="6"/>
      <c r="AM319" s="6"/>
      <c r="AN319" s="5" t="s">
        <v>2355</v>
      </c>
      <c r="AO319" s="6"/>
      <c r="AP319" s="6"/>
      <c r="AQ319" s="207" t="s">
        <v>1907</v>
      </c>
      <c r="AR319" s="21">
        <v>45323</v>
      </c>
      <c r="AS319" s="6"/>
      <c r="AT319" s="6"/>
      <c r="AU319" s="4" t="s">
        <v>1134</v>
      </c>
      <c r="AV319" s="13">
        <v>45352</v>
      </c>
      <c r="AW319" s="6"/>
      <c r="BJ319" s="22">
        <f t="shared" ca="1" si="175"/>
        <v>1</v>
      </c>
      <c r="BK319" s="22">
        <f t="shared" ca="1" si="215"/>
        <v>1</v>
      </c>
      <c r="BL319" s="22">
        <f t="shared" ca="1" si="216"/>
        <v>0</v>
      </c>
      <c r="BM319" s="22">
        <f t="shared" ca="1" si="217"/>
        <v>0</v>
      </c>
      <c r="BN319" s="22">
        <f t="shared" ca="1" si="218"/>
        <v>0</v>
      </c>
      <c r="BO319" s="22">
        <f t="shared" ca="1" si="219"/>
        <v>0</v>
      </c>
      <c r="BP319" s="22">
        <f t="shared" ca="1" si="220"/>
        <v>0</v>
      </c>
      <c r="BQ319" s="22">
        <f t="shared" ca="1" si="221"/>
        <v>0</v>
      </c>
      <c r="BR319" s="22">
        <f t="shared" ca="1" si="222"/>
        <v>1</v>
      </c>
      <c r="BS319" s="22">
        <f t="shared" ca="1" si="223"/>
        <v>1</v>
      </c>
      <c r="BT319" s="22">
        <f t="shared" ca="1" si="176"/>
        <v>1</v>
      </c>
      <c r="BU319" s="22">
        <f t="shared" ca="1" si="224"/>
        <v>0</v>
      </c>
      <c r="BV319" s="22">
        <f t="shared" ca="1" si="225"/>
        <v>0</v>
      </c>
      <c r="BW319" s="22">
        <f t="shared" ca="1" si="226"/>
        <v>1</v>
      </c>
      <c r="BX319" s="22">
        <f t="shared" ca="1" si="227"/>
        <v>0</v>
      </c>
      <c r="BY319" s="71">
        <f t="shared" si="244"/>
        <v>1</v>
      </c>
      <c r="BZ319" s="71">
        <f t="shared" si="228"/>
        <v>1</v>
      </c>
      <c r="CA319" s="72">
        <f t="shared" si="245"/>
        <v>1</v>
      </c>
    </row>
    <row r="320" spans="1:79" ht="30.9" customHeight="1" x14ac:dyDescent="0.3">
      <c r="A320" s="4"/>
      <c r="B320" s="4"/>
      <c r="C320" s="4"/>
      <c r="D320" s="13"/>
      <c r="E320" s="13"/>
      <c r="F320" s="42"/>
      <c r="G320" s="168"/>
      <c r="H320" s="130"/>
      <c r="I320" s="130"/>
      <c r="J320" s="130"/>
      <c r="K320" s="7"/>
      <c r="L320" s="4"/>
      <c r="M320" s="3"/>
      <c r="N320" s="8"/>
      <c r="O320" s="76"/>
      <c r="P320" s="107"/>
      <c r="Q320" s="142"/>
      <c r="R320" s="9"/>
      <c r="S320" s="3"/>
      <c r="T320" s="357"/>
      <c r="U320" s="9"/>
      <c r="V320" s="208" t="s">
        <v>1870</v>
      </c>
      <c r="W320" s="3" t="s">
        <v>1496</v>
      </c>
      <c r="X320" s="5" t="s">
        <v>778</v>
      </c>
      <c r="Y320" s="332">
        <v>0</v>
      </c>
      <c r="Z320" s="188" t="s">
        <v>27</v>
      </c>
      <c r="AA320" s="13">
        <v>45342</v>
      </c>
      <c r="AB320" s="78" t="s">
        <v>3224</v>
      </c>
      <c r="AC320" s="21">
        <v>45576</v>
      </c>
      <c r="AD320" s="21">
        <v>45576</v>
      </c>
      <c r="AE320" s="9">
        <f t="shared" si="271"/>
        <v>45590</v>
      </c>
      <c r="AF320" s="13" t="s">
        <v>446</v>
      </c>
      <c r="AG320" s="27"/>
      <c r="AH320" s="34"/>
      <c r="AI320" s="27"/>
      <c r="AJ320" s="41"/>
      <c r="AK320" s="21"/>
      <c r="AL320" s="6"/>
      <c r="AM320" s="6"/>
      <c r="AN320" s="6"/>
      <c r="AO320" s="6"/>
      <c r="AP320" s="6"/>
      <c r="AQ320" s="5"/>
      <c r="AR320" s="5"/>
      <c r="AS320" s="6"/>
      <c r="AT320" s="6"/>
      <c r="AU320" s="4"/>
      <c r="AV320" s="13"/>
      <c r="AW320" s="6"/>
      <c r="BJ320" s="22">
        <f t="shared" ca="1" si="175"/>
        <v>0</v>
      </c>
      <c r="BK320" s="22">
        <f t="shared" ca="1" si="215"/>
        <v>0</v>
      </c>
      <c r="BL320" s="22">
        <f t="shared" ca="1" si="216"/>
        <v>0</v>
      </c>
      <c r="BM320" s="22">
        <f t="shared" ca="1" si="217"/>
        <v>0</v>
      </c>
      <c r="BN320" s="22">
        <f t="shared" ca="1" si="218"/>
        <v>0</v>
      </c>
      <c r="BO320" s="22">
        <f t="shared" ca="1" si="219"/>
        <v>0</v>
      </c>
      <c r="BP320" s="22">
        <f t="shared" ca="1" si="220"/>
        <v>0</v>
      </c>
      <c r="BQ320" s="22">
        <f t="shared" ca="1" si="221"/>
        <v>0</v>
      </c>
      <c r="BR320" s="22">
        <f t="shared" ca="1" si="222"/>
        <v>0</v>
      </c>
      <c r="BS320" s="22">
        <f t="shared" ca="1" si="223"/>
        <v>0</v>
      </c>
      <c r="BT320" s="22">
        <f t="shared" ca="1" si="176"/>
        <v>1</v>
      </c>
      <c r="BU320" s="22">
        <f t="shared" ca="1" si="224"/>
        <v>0</v>
      </c>
      <c r="BV320" s="22">
        <f t="shared" ca="1" si="225"/>
        <v>0</v>
      </c>
      <c r="BW320" s="22">
        <f t="shared" ca="1" si="226"/>
        <v>1</v>
      </c>
      <c r="BX320" s="22">
        <f t="shared" ca="1" si="227"/>
        <v>0</v>
      </c>
      <c r="BY320" s="71">
        <f t="shared" si="244"/>
        <v>0</v>
      </c>
      <c r="BZ320" s="71">
        <f t="shared" si="228"/>
        <v>0</v>
      </c>
      <c r="CA320" s="72">
        <f t="shared" si="245"/>
        <v>1</v>
      </c>
    </row>
    <row r="321" spans="1:79" s="22" customFormat="1" ht="39.75" customHeight="1" x14ac:dyDescent="0.3">
      <c r="A321" s="109">
        <v>16</v>
      </c>
      <c r="B321" s="109" t="s">
        <v>1441</v>
      </c>
      <c r="C321" s="109"/>
      <c r="D321" s="110" t="s">
        <v>446</v>
      </c>
      <c r="E321" s="110">
        <v>45708</v>
      </c>
      <c r="F321" s="189" t="s">
        <v>297</v>
      </c>
      <c r="G321" s="172" t="s">
        <v>2462</v>
      </c>
      <c r="H321" s="135" t="s">
        <v>1037</v>
      </c>
      <c r="I321" s="135" t="s">
        <v>1040</v>
      </c>
      <c r="J321" s="135"/>
      <c r="K321" s="113" t="s">
        <v>778</v>
      </c>
      <c r="L321" s="109">
        <v>0</v>
      </c>
      <c r="M321" s="114" t="s">
        <v>311</v>
      </c>
      <c r="N321" s="115" t="s">
        <v>26</v>
      </c>
      <c r="O321" s="116"/>
      <c r="P321" s="117" t="s">
        <v>769</v>
      </c>
      <c r="Q321" s="141">
        <v>45033</v>
      </c>
      <c r="R321" s="118">
        <f>IF(AND(L321&lt;1,OR(K321&lt;1, K321="A")),Q321+14,Q321+7)</f>
        <v>45047</v>
      </c>
      <c r="S321" s="114" t="s">
        <v>31</v>
      </c>
      <c r="T321" s="315"/>
      <c r="U321" s="260"/>
      <c r="V321" s="201"/>
      <c r="W321" s="114"/>
      <c r="X321" s="109"/>
      <c r="Y321" s="109"/>
      <c r="Z321" s="115"/>
      <c r="AA321" s="110"/>
      <c r="AB321" s="109"/>
      <c r="AC321" s="110"/>
      <c r="AD321" s="110"/>
      <c r="AE321" s="118"/>
      <c r="AF321" s="110"/>
      <c r="AG321" s="110"/>
      <c r="AH321" s="115"/>
      <c r="AI321" s="110"/>
      <c r="AJ321" s="113"/>
      <c r="AK321" s="110"/>
      <c r="AL321" s="121"/>
      <c r="AM321" s="121"/>
      <c r="AN321" s="109" t="s">
        <v>2355</v>
      </c>
      <c r="AO321" s="121"/>
      <c r="AP321" s="121"/>
      <c r="AQ321" s="206"/>
      <c r="AR321" s="110"/>
      <c r="AS321" s="121"/>
      <c r="AT321" s="121"/>
      <c r="AU321" s="109" t="s">
        <v>1134</v>
      </c>
      <c r="AV321" s="110">
        <v>45352</v>
      </c>
      <c r="AW321" s="121"/>
      <c r="BJ321" s="22">
        <f ca="1">IF(OR($N321="аннулирован", $N321="", TODAY()&lt;$E321),0,1)</f>
        <v>0</v>
      </c>
      <c r="BK321" s="22">
        <f ca="1">IF(AND($BJ321=1, $J321=""),1,0)</f>
        <v>0</v>
      </c>
      <c r="BL321" s="22">
        <f ca="1">IF(AND($BJ321=1, $N321="не выдан"),1,0)</f>
        <v>0</v>
      </c>
      <c r="BM321" s="22">
        <f ca="1">IF(AND($BK321=1, $N321="не выдан"),1,0)</f>
        <v>0</v>
      </c>
      <c r="BN321" s="22">
        <f ca="1">IF(AND($BJ321=1, $N321="на проверке"),1,0)</f>
        <v>0</v>
      </c>
      <c r="BO321" s="22">
        <f ca="1">IF(AND($BJ321=1, $N321="замечания"),1,0)</f>
        <v>0</v>
      </c>
      <c r="BP321" s="22">
        <f ca="1">IF(AND($BK321=1, $N321="на проверке"),1,0)</f>
        <v>0</v>
      </c>
      <c r="BQ321" s="22">
        <f ca="1">IF(AND($BK321=1, $N321="замечания"),1,0)</f>
        <v>0</v>
      </c>
      <c r="BR321" s="22">
        <f ca="1">IF(AND($BJ321=1, $N321="согласовано"),1,0)</f>
        <v>0</v>
      </c>
      <c r="BS321" s="22">
        <f ca="1">IF(AND($BK321=1, $N321="согласовано"),1,0)</f>
        <v>0</v>
      </c>
      <c r="BT321" s="22">
        <f ca="1">IF(OR($Z321="аннулирован", $Z321="", TODAY()&lt;$E321),0,1)</f>
        <v>0</v>
      </c>
      <c r="BU321" s="22">
        <f ca="1">IF(AND($BT321=1, $Z321="не выдан"),1,0)</f>
        <v>0</v>
      </c>
      <c r="BV321" s="22">
        <f ca="1">IF(AND($BT321=1, $Z321="на проверке"),1,0)</f>
        <v>0</v>
      </c>
      <c r="BW321" s="22">
        <f ca="1">IF(AND($BT321=1, $Z321="замечания"),1,0)</f>
        <v>0</v>
      </c>
      <c r="BX321" s="22">
        <f ca="1">IF(AND($BT321=1, $Z321="согласовано"),1,0)</f>
        <v>0</v>
      </c>
      <c r="BY321" s="22">
        <f>IF(OR($N321="аннулирован", $N321=""),0,1)</f>
        <v>0</v>
      </c>
      <c r="BZ321" s="22">
        <f>IF(AND($BY321=1, $J321=""),1,0)</f>
        <v>0</v>
      </c>
      <c r="CA321" s="22">
        <f>IF(OR($Z321="аннулирован", $Z321=""),0,1)</f>
        <v>0</v>
      </c>
    </row>
    <row r="322" spans="1:79" s="22" customFormat="1" ht="39.75" customHeight="1" x14ac:dyDescent="0.3">
      <c r="A322" s="109">
        <v>16</v>
      </c>
      <c r="B322" s="109" t="s">
        <v>1441</v>
      </c>
      <c r="C322" s="109"/>
      <c r="D322" s="110" t="s">
        <v>445</v>
      </c>
      <c r="E322" s="110">
        <v>45708</v>
      </c>
      <c r="F322" s="189" t="s">
        <v>297</v>
      </c>
      <c r="G322" s="172" t="s">
        <v>2462</v>
      </c>
      <c r="H322" s="135" t="s">
        <v>1037</v>
      </c>
      <c r="I322" s="135" t="s">
        <v>1040</v>
      </c>
      <c r="J322" s="135"/>
      <c r="K322" s="113">
        <v>0</v>
      </c>
      <c r="L322" s="109">
        <v>0</v>
      </c>
      <c r="M322" s="114" t="s">
        <v>311</v>
      </c>
      <c r="N322" s="115" t="s">
        <v>26</v>
      </c>
      <c r="O322" s="116"/>
      <c r="P322" s="117" t="s">
        <v>791</v>
      </c>
      <c r="Q322" s="141">
        <v>45043</v>
      </c>
      <c r="R322" s="118">
        <f>IF(AND(L322&lt;1,OR(K322&lt;1, K322="A")),Q322+14,Q322+7)</f>
        <v>45057</v>
      </c>
      <c r="S322" s="114" t="s">
        <v>31</v>
      </c>
      <c r="T322" s="315"/>
      <c r="U322" s="260"/>
      <c r="V322" s="201"/>
      <c r="W322" s="114"/>
      <c r="X322" s="109"/>
      <c r="Y322" s="109"/>
      <c r="Z322" s="115"/>
      <c r="AA322" s="110"/>
      <c r="AB322" s="109"/>
      <c r="AC322" s="110"/>
      <c r="AD322" s="110"/>
      <c r="AE322" s="118"/>
      <c r="AF322" s="110"/>
      <c r="AG322" s="110"/>
      <c r="AH322" s="115"/>
      <c r="AI322" s="110"/>
      <c r="AJ322" s="113"/>
      <c r="AK322" s="110"/>
      <c r="AL322" s="121"/>
      <c r="AM322" s="121"/>
      <c r="AN322" s="109" t="s">
        <v>2355</v>
      </c>
      <c r="AO322" s="121"/>
      <c r="AP322" s="121"/>
      <c r="AQ322" s="206" t="s">
        <v>1907</v>
      </c>
      <c r="AR322" s="110">
        <v>45071</v>
      </c>
      <c r="AS322" s="121"/>
      <c r="AT322" s="121"/>
      <c r="AU322" s="109" t="s">
        <v>1134</v>
      </c>
      <c r="AV322" s="110">
        <v>45352</v>
      </c>
      <c r="AW322" s="121"/>
      <c r="BJ322" s="22">
        <f ca="1">IF(OR($N322="аннулирован", $N322="", TODAY()&lt;$E322),0,1)</f>
        <v>0</v>
      </c>
      <c r="BK322" s="22">
        <f ca="1">IF(AND($BJ322=1, $J322=""),1,0)</f>
        <v>0</v>
      </c>
      <c r="BL322" s="22">
        <f ca="1">IF(AND($BJ322=1, $N322="не выдан"),1,0)</f>
        <v>0</v>
      </c>
      <c r="BM322" s="22">
        <f ca="1">IF(AND($BK322=1, $N322="не выдан"),1,0)</f>
        <v>0</v>
      </c>
      <c r="BN322" s="22">
        <f ca="1">IF(AND($BJ322=1, $N322="на проверке"),1,0)</f>
        <v>0</v>
      </c>
      <c r="BO322" s="22">
        <f ca="1">IF(AND($BJ322=1, $N322="замечания"),1,0)</f>
        <v>0</v>
      </c>
      <c r="BP322" s="22">
        <f ca="1">IF(AND($BK322=1, $N322="на проверке"),1,0)</f>
        <v>0</v>
      </c>
      <c r="BQ322" s="22">
        <f ca="1">IF(AND($BK322=1, $N322="замечания"),1,0)</f>
        <v>0</v>
      </c>
      <c r="BR322" s="22">
        <f ca="1">IF(AND($BJ322=1, $N322="согласовано"),1,0)</f>
        <v>0</v>
      </c>
      <c r="BS322" s="22">
        <f ca="1">IF(AND($BK322=1, $N322="согласовано"),1,0)</f>
        <v>0</v>
      </c>
      <c r="BT322" s="22">
        <f ca="1">IF(OR($Z322="аннулирован", $Z322="", TODAY()&lt;$E322),0,1)</f>
        <v>0</v>
      </c>
      <c r="BU322" s="22">
        <f ca="1">IF(AND($BT322=1, $Z322="не выдан"),1,0)</f>
        <v>0</v>
      </c>
      <c r="BV322" s="22">
        <f ca="1">IF(AND($BT322=1, $Z322="на проверке"),1,0)</f>
        <v>0</v>
      </c>
      <c r="BW322" s="22">
        <f ca="1">IF(AND($BT322=1, $Z322="замечания"),1,0)</f>
        <v>0</v>
      </c>
      <c r="BX322" s="22">
        <f ca="1">IF(AND($BT322=1, $Z322="согласовано"),1,0)</f>
        <v>0</v>
      </c>
      <c r="BY322" s="22">
        <f>IF(OR($N322="аннулирован", $N322=""),0,1)</f>
        <v>0</v>
      </c>
      <c r="BZ322" s="22">
        <f>IF(AND($BY322=1, $J322=""),1,0)</f>
        <v>0</v>
      </c>
      <c r="CA322" s="22">
        <f>IF(OR($Z322="аннулирован", $Z322=""),0,1)</f>
        <v>0</v>
      </c>
    </row>
    <row r="323" spans="1:79" s="22" customFormat="1" ht="39.75" customHeight="1" x14ac:dyDescent="0.3">
      <c r="A323" s="109">
        <v>16</v>
      </c>
      <c r="B323" s="109" t="s">
        <v>1441</v>
      </c>
      <c r="C323" s="109"/>
      <c r="D323" s="110" t="s">
        <v>445</v>
      </c>
      <c r="E323" s="110">
        <v>45708</v>
      </c>
      <c r="F323" s="189" t="s">
        <v>297</v>
      </c>
      <c r="G323" s="172" t="s">
        <v>2462</v>
      </c>
      <c r="H323" s="135" t="s">
        <v>1037</v>
      </c>
      <c r="I323" s="135" t="s">
        <v>1040</v>
      </c>
      <c r="J323" s="135"/>
      <c r="K323" s="113">
        <v>0</v>
      </c>
      <c r="L323" s="109">
        <v>1</v>
      </c>
      <c r="M323" s="114" t="s">
        <v>311</v>
      </c>
      <c r="N323" s="115" t="s">
        <v>26</v>
      </c>
      <c r="O323" s="116"/>
      <c r="P323" s="117" t="s">
        <v>667</v>
      </c>
      <c r="Q323" s="141">
        <v>45100</v>
      </c>
      <c r="R323" s="118">
        <f>IF(AND(L323&lt;1,OR(K323&lt;1, K323="A")),Q323+14,Q323+7)</f>
        <v>45107</v>
      </c>
      <c r="S323" s="114" t="s">
        <v>31</v>
      </c>
      <c r="T323" s="315"/>
      <c r="U323" s="260"/>
      <c r="V323" s="201"/>
      <c r="W323" s="114"/>
      <c r="X323" s="109"/>
      <c r="Y323" s="109"/>
      <c r="Z323" s="115"/>
      <c r="AA323" s="110"/>
      <c r="AB323" s="109"/>
      <c r="AC323" s="110"/>
      <c r="AD323" s="110"/>
      <c r="AE323" s="118"/>
      <c r="AF323" s="110"/>
      <c r="AG323" s="110"/>
      <c r="AH323" s="115"/>
      <c r="AI323" s="110"/>
      <c r="AJ323" s="113"/>
      <c r="AK323" s="110"/>
      <c r="AL323" s="121"/>
      <c r="AM323" s="121"/>
      <c r="AN323" s="109" t="s">
        <v>2355</v>
      </c>
      <c r="AO323" s="121"/>
      <c r="AP323" s="121"/>
      <c r="AQ323" s="206"/>
      <c r="AR323" s="110"/>
      <c r="AS323" s="121"/>
      <c r="AT323" s="121"/>
      <c r="AU323" s="109" t="s">
        <v>1134</v>
      </c>
      <c r="AV323" s="110">
        <v>45352</v>
      </c>
      <c r="AW323" s="121"/>
      <c r="BJ323" s="22">
        <f ca="1">IF(OR($N323="аннулирован", $N323="", TODAY()&lt;$E323),0,1)</f>
        <v>0</v>
      </c>
      <c r="BK323" s="22">
        <f ca="1">IF(AND($BJ323=1, $J323=""),1,0)</f>
        <v>0</v>
      </c>
      <c r="BL323" s="22">
        <f ca="1">IF(AND($BJ323=1, $N323="не выдан"),1,0)</f>
        <v>0</v>
      </c>
      <c r="BM323" s="22">
        <f ca="1">IF(AND($BK323=1, $N323="не выдан"),1,0)</f>
        <v>0</v>
      </c>
      <c r="BN323" s="22">
        <f ca="1">IF(AND($BJ323=1, $N323="на проверке"),1,0)</f>
        <v>0</v>
      </c>
      <c r="BO323" s="22">
        <f ca="1">IF(AND($BJ323=1, $N323="замечания"),1,0)</f>
        <v>0</v>
      </c>
      <c r="BP323" s="22">
        <f ca="1">IF(AND($BK323=1, $N323="на проверке"),1,0)</f>
        <v>0</v>
      </c>
      <c r="BQ323" s="22">
        <f ca="1">IF(AND($BK323=1, $N323="замечания"),1,0)</f>
        <v>0</v>
      </c>
      <c r="BR323" s="22">
        <f ca="1">IF(AND($BJ323=1, $N323="согласовано"),1,0)</f>
        <v>0</v>
      </c>
      <c r="BS323" s="22">
        <f ca="1">IF(AND($BK323=1, $N323="согласовано"),1,0)</f>
        <v>0</v>
      </c>
      <c r="BT323" s="22">
        <f ca="1">IF(OR($Z323="аннулирован", $Z323="", TODAY()&lt;$E323),0,1)</f>
        <v>0</v>
      </c>
      <c r="BU323" s="22">
        <f ca="1">IF(AND($BT323=1, $Z323="не выдан"),1,0)</f>
        <v>0</v>
      </c>
      <c r="BV323" s="22">
        <f ca="1">IF(AND($BT323=1, $Z323="на проверке"),1,0)</f>
        <v>0</v>
      </c>
      <c r="BW323" s="22">
        <f ca="1">IF(AND($BT323=1, $Z323="замечания"),1,0)</f>
        <v>0</v>
      </c>
      <c r="BX323" s="22">
        <f ca="1">IF(AND($BT323=1, $Z323="согласовано"),1,0)</f>
        <v>0</v>
      </c>
      <c r="BY323" s="22">
        <f>IF(OR($N323="аннулирован", $N323=""),0,1)</f>
        <v>0</v>
      </c>
      <c r="BZ323" s="22">
        <f>IF(AND($BY323=1, $J323=""),1,0)</f>
        <v>0</v>
      </c>
      <c r="CA323" s="22">
        <f>IF(OR($Z323="аннулирован", $Z323=""),0,1)</f>
        <v>0</v>
      </c>
    </row>
    <row r="324" spans="1:79" s="22" customFormat="1" ht="39.75" customHeight="1" x14ac:dyDescent="0.3">
      <c r="A324" s="109">
        <v>16</v>
      </c>
      <c r="B324" s="109" t="s">
        <v>1441</v>
      </c>
      <c r="C324" s="109"/>
      <c r="D324" s="110" t="s">
        <v>445</v>
      </c>
      <c r="E324" s="110">
        <v>45708</v>
      </c>
      <c r="F324" s="189" t="s">
        <v>297</v>
      </c>
      <c r="G324" s="172" t="s">
        <v>2462</v>
      </c>
      <c r="H324" s="135" t="s">
        <v>1037</v>
      </c>
      <c r="I324" s="135" t="s">
        <v>1040</v>
      </c>
      <c r="J324" s="135"/>
      <c r="K324" s="113">
        <v>0</v>
      </c>
      <c r="L324" s="109">
        <v>2</v>
      </c>
      <c r="M324" s="114" t="s">
        <v>311</v>
      </c>
      <c r="N324" s="115" t="s">
        <v>26</v>
      </c>
      <c r="O324" s="116"/>
      <c r="P324" s="117" t="s">
        <v>564</v>
      </c>
      <c r="Q324" s="141">
        <v>45161</v>
      </c>
      <c r="R324" s="118">
        <f>IF(AND(L324&lt;1,OR(K324&lt;1, K324="A")),Q324+14,Q324+7)</f>
        <v>45168</v>
      </c>
      <c r="S324" s="114" t="s">
        <v>30</v>
      </c>
      <c r="T324" s="315" t="s">
        <v>1520</v>
      </c>
      <c r="U324" s="260">
        <v>45162</v>
      </c>
      <c r="V324" s="201" t="s">
        <v>2411</v>
      </c>
      <c r="W324" s="114" t="s">
        <v>1652</v>
      </c>
      <c r="X324" s="109">
        <v>0</v>
      </c>
      <c r="Y324" s="109">
        <v>0</v>
      </c>
      <c r="Z324" s="115" t="s">
        <v>26</v>
      </c>
      <c r="AA324" s="110">
        <v>45335</v>
      </c>
      <c r="AB324" s="109"/>
      <c r="AC324" s="110"/>
      <c r="AD324" s="110">
        <v>45343</v>
      </c>
      <c r="AE324" s="118">
        <f t="shared" ref="AE324" si="272">IF(AND(Y324&lt;1,OR(X324&lt;1, X324="A")),AD324+14,AD324+7)</f>
        <v>45357</v>
      </c>
      <c r="AF324" s="110" t="s">
        <v>446</v>
      </c>
      <c r="AG324" s="110"/>
      <c r="AH324" s="115"/>
      <c r="AI324" s="110"/>
      <c r="AJ324" s="113"/>
      <c r="AK324" s="110"/>
      <c r="AL324" s="121"/>
      <c r="AM324" s="121"/>
      <c r="AN324" s="109" t="s">
        <v>2355</v>
      </c>
      <c r="AO324" s="121"/>
      <c r="AP324" s="121"/>
      <c r="AQ324" s="206" t="s">
        <v>1907</v>
      </c>
      <c r="AR324" s="110">
        <v>45167</v>
      </c>
      <c r="AS324" s="121"/>
      <c r="AT324" s="121"/>
      <c r="AU324" s="109" t="s">
        <v>1134</v>
      </c>
      <c r="AV324" s="110">
        <v>45352</v>
      </c>
      <c r="AW324" s="121"/>
      <c r="BJ324" s="22">
        <f ca="1">IF(OR($N324="аннулирован", $N324="", TODAY()&lt;$E324),0,1)</f>
        <v>0</v>
      </c>
      <c r="BK324" s="22">
        <f ca="1">IF(AND($BJ324=1, $J324=""),1,0)</f>
        <v>0</v>
      </c>
      <c r="BL324" s="22">
        <f ca="1">IF(AND($BJ324=1, $N324="не выдан"),1,0)</f>
        <v>0</v>
      </c>
      <c r="BM324" s="22">
        <f ca="1">IF(AND($BK324=1, $N324="не выдан"),1,0)</f>
        <v>0</v>
      </c>
      <c r="BN324" s="22">
        <f ca="1">IF(AND($BJ324=1, $N324="на проверке"),1,0)</f>
        <v>0</v>
      </c>
      <c r="BO324" s="22">
        <f ca="1">IF(AND($BJ324=1, $N324="замечания"),1,0)</f>
        <v>0</v>
      </c>
      <c r="BP324" s="22">
        <f ca="1">IF(AND($BK324=1, $N324="на проверке"),1,0)</f>
        <v>0</v>
      </c>
      <c r="BQ324" s="22">
        <f ca="1">IF(AND($BK324=1, $N324="замечания"),1,0)</f>
        <v>0</v>
      </c>
      <c r="BR324" s="22">
        <f ca="1">IF(AND($BJ324=1, $N324="согласовано"),1,0)</f>
        <v>0</v>
      </c>
      <c r="BS324" s="22">
        <f ca="1">IF(AND($BK324=1, $N324="согласовано"),1,0)</f>
        <v>0</v>
      </c>
      <c r="BT324" s="22">
        <f ca="1">IF(OR($Z324="аннулирован", $Z324="", TODAY()&lt;$E324),0,1)</f>
        <v>0</v>
      </c>
      <c r="BU324" s="22">
        <f ca="1">IF(AND($BT324=1, $Z324="не выдан"),1,0)</f>
        <v>0</v>
      </c>
      <c r="BV324" s="22">
        <f ca="1">IF(AND($BT324=1, $Z324="на проверке"),1,0)</f>
        <v>0</v>
      </c>
      <c r="BW324" s="22">
        <f ca="1">IF(AND($BT324=1, $Z324="замечания"),1,0)</f>
        <v>0</v>
      </c>
      <c r="BX324" s="22">
        <f ca="1">IF(AND($BT324=1, $Z324="согласовано"),1,0)</f>
        <v>0</v>
      </c>
      <c r="BY324" s="22">
        <f>IF(OR($N324="аннулирован", $N324=""),0,1)</f>
        <v>0</v>
      </c>
      <c r="BZ324" s="22">
        <f>IF(AND($BY324=1, $J324=""),1,0)</f>
        <v>0</v>
      </c>
      <c r="CA324" s="22">
        <f>IF(OR($Z324="аннулирован", $Z324=""),0,1)</f>
        <v>0</v>
      </c>
    </row>
    <row r="325" spans="1:79" ht="39.75" customHeight="1" x14ac:dyDescent="0.3">
      <c r="A325" s="4">
        <v>16</v>
      </c>
      <c r="B325" s="4" t="s">
        <v>1441</v>
      </c>
      <c r="C325" s="4"/>
      <c r="D325" s="139" t="s">
        <v>445</v>
      </c>
      <c r="E325" s="13">
        <v>45708</v>
      </c>
      <c r="F325" s="122" t="s">
        <v>297</v>
      </c>
      <c r="G325" s="168" t="s">
        <v>2462</v>
      </c>
      <c r="H325" s="130" t="s">
        <v>1037</v>
      </c>
      <c r="I325" s="130" t="s">
        <v>1040</v>
      </c>
      <c r="J325" s="130"/>
      <c r="K325" s="7">
        <v>0</v>
      </c>
      <c r="L325" s="4">
        <v>3</v>
      </c>
      <c r="M325" s="3" t="s">
        <v>311</v>
      </c>
      <c r="N325" s="46" t="s">
        <v>24</v>
      </c>
      <c r="O325" s="76"/>
      <c r="P325" s="78" t="s">
        <v>3074</v>
      </c>
      <c r="Q325" s="142">
        <v>45558</v>
      </c>
      <c r="R325" s="9">
        <f>IF(AND(L325&lt;1,OR(K325&lt;1, K325="A")),Q325+14,Q325+7)</f>
        <v>45565</v>
      </c>
      <c r="S325" s="3" t="s">
        <v>31</v>
      </c>
      <c r="T325" s="354"/>
      <c r="U325" s="259"/>
      <c r="V325" s="279" t="s">
        <v>3632</v>
      </c>
      <c r="W325" s="3" t="s">
        <v>1652</v>
      </c>
      <c r="X325" s="5" t="s">
        <v>778</v>
      </c>
      <c r="Y325" s="332">
        <v>0</v>
      </c>
      <c r="Z325" s="46" t="s">
        <v>24</v>
      </c>
      <c r="AA325" s="140"/>
      <c r="AB325" s="78" t="s">
        <v>3296</v>
      </c>
      <c r="AC325" s="21">
        <v>45589</v>
      </c>
      <c r="AD325" s="21">
        <v>45589</v>
      </c>
      <c r="AE325" s="9">
        <f t="shared" ref="AE325" si="273">IF(AND(Y325&lt;1,OR(X325&lt;1, X325="A")),AD325+14,AD325+7)</f>
        <v>45603</v>
      </c>
      <c r="AF325" s="13" t="s">
        <v>446</v>
      </c>
      <c r="AG325" s="27"/>
      <c r="AH325" s="34"/>
      <c r="AI325" s="27"/>
      <c r="AJ325" s="41"/>
      <c r="AK325" s="21"/>
      <c r="AL325" s="6"/>
      <c r="AM325" s="6"/>
      <c r="AN325" s="5" t="s">
        <v>2355</v>
      </c>
      <c r="AO325" s="6"/>
      <c r="AP325" s="6"/>
      <c r="AQ325" s="21" t="s">
        <v>3013</v>
      </c>
      <c r="AR325" s="21">
        <v>45680</v>
      </c>
      <c r="AS325" s="6"/>
      <c r="AT325" s="6"/>
      <c r="AU325" s="4" t="s">
        <v>1134</v>
      </c>
      <c r="AV325" s="13">
        <v>45352</v>
      </c>
      <c r="AW325" s="6"/>
      <c r="BJ325" s="22">
        <f ca="1">IF(OR($N325="аннулирован", $N325="", TODAY()&lt;$E325),0,1)</f>
        <v>1</v>
      </c>
      <c r="BK325" s="22">
        <f ca="1">IF(AND($BJ325=1, $J325=""),1,0)</f>
        <v>1</v>
      </c>
      <c r="BL325" s="22">
        <f ca="1">IF(AND($BJ325=1, $N325="не выдан"),1,0)</f>
        <v>0</v>
      </c>
      <c r="BM325" s="22">
        <f ca="1">IF(AND($BK325=1, $N325="не выдан"),1,0)</f>
        <v>0</v>
      </c>
      <c r="BN325" s="22">
        <f ca="1">IF(AND($BJ325=1, $N325="на проверке"),1,0)</f>
        <v>1</v>
      </c>
      <c r="BO325" s="22">
        <f ca="1">IF(AND($BJ325=1, $N325="замечания"),1,0)</f>
        <v>0</v>
      </c>
      <c r="BP325" s="22">
        <f ca="1">IF(AND($BK325=1, $N325="на проверке"),1,0)</f>
        <v>1</v>
      </c>
      <c r="BQ325" s="22">
        <f ca="1">IF(AND($BK325=1, $N325="замечания"),1,0)</f>
        <v>0</v>
      </c>
      <c r="BR325" s="22">
        <f ca="1">IF(AND($BJ325=1, $N325="согласовано"),1,0)</f>
        <v>0</v>
      </c>
      <c r="BS325" s="22">
        <f ca="1">IF(AND($BK325=1, $N325="согласовано"),1,0)</f>
        <v>0</v>
      </c>
      <c r="BT325" s="22">
        <f ca="1">IF(OR($Z325="аннулирован", $Z325="", TODAY()&lt;$E325),0,1)</f>
        <v>1</v>
      </c>
      <c r="BU325" s="22">
        <f ca="1">IF(AND($BT325=1, $Z325="не выдан"),1,0)</f>
        <v>0</v>
      </c>
      <c r="BV325" s="22">
        <f ca="1">IF(AND($BT325=1, $Z325="на проверке"),1,0)</f>
        <v>1</v>
      </c>
      <c r="BW325" s="22">
        <f ca="1">IF(AND($BT325=1, $Z325="замечания"),1,0)</f>
        <v>0</v>
      </c>
      <c r="BX325" s="22">
        <f ca="1">IF(AND($BT325=1, $Z325="согласовано"),1,0)</f>
        <v>0</v>
      </c>
      <c r="BY325" s="71">
        <f>IF(OR($N325="аннулирован", $N325=""),0,1)</f>
        <v>1</v>
      </c>
      <c r="BZ325" s="71">
        <f>IF(AND($BY325=1, $J325=""),1,0)</f>
        <v>1</v>
      </c>
      <c r="CA325" s="72">
        <f>IF(OR($Z325="аннулирован", $Z325=""),0,1)</f>
        <v>1</v>
      </c>
    </row>
    <row r="326" spans="1:79" s="22" customFormat="1" ht="39" customHeight="1" x14ac:dyDescent="0.3">
      <c r="A326" s="109">
        <v>16</v>
      </c>
      <c r="B326" s="109" t="s">
        <v>1441</v>
      </c>
      <c r="C326" s="109"/>
      <c r="D326" s="110" t="s">
        <v>446</v>
      </c>
      <c r="E326" s="110">
        <v>45708</v>
      </c>
      <c r="F326" s="189" t="s">
        <v>296</v>
      </c>
      <c r="G326" s="172" t="s">
        <v>2462</v>
      </c>
      <c r="H326" s="135" t="s">
        <v>1037</v>
      </c>
      <c r="I326" s="135" t="s">
        <v>1039</v>
      </c>
      <c r="J326" s="135"/>
      <c r="K326" s="113" t="s">
        <v>778</v>
      </c>
      <c r="L326" s="109">
        <v>0</v>
      </c>
      <c r="M326" s="114" t="s">
        <v>310</v>
      </c>
      <c r="N326" s="115" t="s">
        <v>26</v>
      </c>
      <c r="O326" s="116"/>
      <c r="P326" s="117" t="s">
        <v>687</v>
      </c>
      <c r="Q326" s="141">
        <v>45016</v>
      </c>
      <c r="R326" s="118">
        <f t="shared" ref="R326" si="274">IF(AND(L326&lt;1,OR(K326&lt;1, K326="A")),Q326+14,Q326+7)</f>
        <v>45030</v>
      </c>
      <c r="S326" s="114" t="s">
        <v>31</v>
      </c>
      <c r="T326" s="315"/>
      <c r="U326" s="260"/>
      <c r="V326" s="201"/>
      <c r="W326" s="114"/>
      <c r="X326" s="109"/>
      <c r="Y326" s="109"/>
      <c r="Z326" s="115"/>
      <c r="AA326" s="110"/>
      <c r="AB326" s="123"/>
      <c r="AC326" s="110"/>
      <c r="AD326" s="110"/>
      <c r="AE326" s="118"/>
      <c r="AF326" s="110"/>
      <c r="AG326" s="110"/>
      <c r="AH326" s="115"/>
      <c r="AI326" s="110"/>
      <c r="AJ326" s="113"/>
      <c r="AK326" s="110"/>
      <c r="AL326" s="121"/>
      <c r="AM326" s="121"/>
      <c r="AN326" s="109" t="s">
        <v>2355</v>
      </c>
      <c r="AO326" s="121"/>
      <c r="AP326" s="121"/>
      <c r="AQ326" s="206"/>
      <c r="AR326" s="110"/>
      <c r="AS326" s="121"/>
      <c r="AT326" s="121"/>
      <c r="AU326" s="109" t="s">
        <v>1134</v>
      </c>
      <c r="AV326" s="110">
        <v>45352</v>
      </c>
      <c r="AW326" s="121"/>
      <c r="BJ326" s="22">
        <f t="shared" ca="1" si="175"/>
        <v>0</v>
      </c>
      <c r="BK326" s="22">
        <f t="shared" ca="1" si="215"/>
        <v>0</v>
      </c>
      <c r="BL326" s="22">
        <f t="shared" ca="1" si="216"/>
        <v>0</v>
      </c>
      <c r="BM326" s="22">
        <f t="shared" ca="1" si="217"/>
        <v>0</v>
      </c>
      <c r="BN326" s="22">
        <f t="shared" ca="1" si="218"/>
        <v>0</v>
      </c>
      <c r="BO326" s="22">
        <f t="shared" ca="1" si="219"/>
        <v>0</v>
      </c>
      <c r="BP326" s="22">
        <f t="shared" ca="1" si="220"/>
        <v>0</v>
      </c>
      <c r="BQ326" s="22">
        <f t="shared" ca="1" si="221"/>
        <v>0</v>
      </c>
      <c r="BR326" s="22">
        <f t="shared" ca="1" si="222"/>
        <v>0</v>
      </c>
      <c r="BS326" s="22">
        <f t="shared" ca="1" si="223"/>
        <v>0</v>
      </c>
      <c r="BT326" s="22">
        <f t="shared" ca="1" si="176"/>
        <v>0</v>
      </c>
      <c r="BU326" s="22">
        <f t="shared" ca="1" si="224"/>
        <v>0</v>
      </c>
      <c r="BV326" s="22">
        <f t="shared" ca="1" si="225"/>
        <v>0</v>
      </c>
      <c r="BW326" s="22">
        <f t="shared" ca="1" si="226"/>
        <v>0</v>
      </c>
      <c r="BX326" s="22">
        <f t="shared" ca="1" si="227"/>
        <v>0</v>
      </c>
      <c r="BY326" s="22">
        <f t="shared" si="244"/>
        <v>0</v>
      </c>
      <c r="BZ326" s="22">
        <f t="shared" si="228"/>
        <v>0</v>
      </c>
      <c r="CA326" s="22">
        <f t="shared" si="245"/>
        <v>0</v>
      </c>
    </row>
    <row r="327" spans="1:79" s="22" customFormat="1" ht="39" customHeight="1" x14ac:dyDescent="0.3">
      <c r="A327" s="109">
        <v>16</v>
      </c>
      <c r="B327" s="109" t="s">
        <v>1441</v>
      </c>
      <c r="C327" s="109"/>
      <c r="D327" s="110" t="s">
        <v>445</v>
      </c>
      <c r="E327" s="110">
        <v>45708</v>
      </c>
      <c r="F327" s="189" t="s">
        <v>296</v>
      </c>
      <c r="G327" s="172" t="s">
        <v>2462</v>
      </c>
      <c r="H327" s="135" t="s">
        <v>1037</v>
      </c>
      <c r="I327" s="135" t="s">
        <v>1039</v>
      </c>
      <c r="J327" s="135"/>
      <c r="K327" s="113">
        <v>0</v>
      </c>
      <c r="L327" s="109">
        <v>0</v>
      </c>
      <c r="M327" s="114" t="s">
        <v>310</v>
      </c>
      <c r="N327" s="115" t="s">
        <v>26</v>
      </c>
      <c r="O327" s="116"/>
      <c r="P327" s="117" t="s">
        <v>700</v>
      </c>
      <c r="Q327" s="141">
        <v>45041</v>
      </c>
      <c r="R327" s="118">
        <f t="shared" ref="R327" si="275">IF(AND(L327&lt;1,OR(K327&lt;1, K327="A")),Q327+14,Q327+7)</f>
        <v>45055</v>
      </c>
      <c r="S327" s="114" t="s">
        <v>30</v>
      </c>
      <c r="T327" s="315" t="s">
        <v>1526</v>
      </c>
      <c r="U327" s="260">
        <v>45043</v>
      </c>
      <c r="V327" s="201"/>
      <c r="W327" s="114"/>
      <c r="X327" s="109"/>
      <c r="Y327" s="109"/>
      <c r="Z327" s="115"/>
      <c r="AA327" s="110"/>
      <c r="AB327" s="123"/>
      <c r="AC327" s="110"/>
      <c r="AD327" s="110"/>
      <c r="AE327" s="118"/>
      <c r="AF327" s="110"/>
      <c r="AG327" s="110"/>
      <c r="AH327" s="115"/>
      <c r="AI327" s="110"/>
      <c r="AJ327" s="113"/>
      <c r="AK327" s="110"/>
      <c r="AL327" s="121"/>
      <c r="AM327" s="121"/>
      <c r="AN327" s="109" t="s">
        <v>2355</v>
      </c>
      <c r="AO327" s="121"/>
      <c r="AP327" s="121"/>
      <c r="AQ327" s="206" t="s">
        <v>1907</v>
      </c>
      <c r="AR327" s="110">
        <v>45068</v>
      </c>
      <c r="AS327" s="121"/>
      <c r="AT327" s="121"/>
      <c r="AU327" s="109" t="s">
        <v>1134</v>
      </c>
      <c r="AV327" s="110">
        <v>45352</v>
      </c>
      <c r="AW327" s="121"/>
      <c r="BC327" s="22" t="s">
        <v>3263</v>
      </c>
      <c r="BJ327" s="22">
        <f t="shared" ca="1" si="175"/>
        <v>0</v>
      </c>
      <c r="BK327" s="22">
        <f t="shared" ca="1" si="215"/>
        <v>0</v>
      </c>
      <c r="BL327" s="22">
        <f t="shared" ca="1" si="216"/>
        <v>0</v>
      </c>
      <c r="BM327" s="22">
        <f t="shared" ca="1" si="217"/>
        <v>0</v>
      </c>
      <c r="BN327" s="22">
        <f t="shared" ca="1" si="218"/>
        <v>0</v>
      </c>
      <c r="BO327" s="22">
        <f t="shared" ca="1" si="219"/>
        <v>0</v>
      </c>
      <c r="BP327" s="22">
        <f t="shared" ca="1" si="220"/>
        <v>0</v>
      </c>
      <c r="BQ327" s="22">
        <f t="shared" ca="1" si="221"/>
        <v>0</v>
      </c>
      <c r="BR327" s="22">
        <f t="shared" ca="1" si="222"/>
        <v>0</v>
      </c>
      <c r="BS327" s="22">
        <f t="shared" ca="1" si="223"/>
        <v>0</v>
      </c>
      <c r="BT327" s="22">
        <f t="shared" ca="1" si="176"/>
        <v>0</v>
      </c>
      <c r="BU327" s="22">
        <f t="shared" ca="1" si="224"/>
        <v>0</v>
      </c>
      <c r="BV327" s="22">
        <f t="shared" ca="1" si="225"/>
        <v>0</v>
      </c>
      <c r="BW327" s="22">
        <f t="shared" ca="1" si="226"/>
        <v>0</v>
      </c>
      <c r="BX327" s="22">
        <f t="shared" ca="1" si="227"/>
        <v>0</v>
      </c>
      <c r="BY327" s="22">
        <f t="shared" si="244"/>
        <v>0</v>
      </c>
      <c r="BZ327" s="22">
        <f t="shared" si="228"/>
        <v>0</v>
      </c>
      <c r="CA327" s="22">
        <f t="shared" si="245"/>
        <v>0</v>
      </c>
    </row>
    <row r="328" spans="1:79" ht="39" customHeight="1" x14ac:dyDescent="0.3">
      <c r="A328" s="4">
        <v>16</v>
      </c>
      <c r="B328" s="4" t="s">
        <v>1441</v>
      </c>
      <c r="C328" s="4"/>
      <c r="D328" s="139" t="s">
        <v>445</v>
      </c>
      <c r="E328" s="13">
        <v>45708</v>
      </c>
      <c r="F328" s="122" t="s">
        <v>296</v>
      </c>
      <c r="G328" s="168" t="s">
        <v>2462</v>
      </c>
      <c r="H328" s="130" t="s">
        <v>1037</v>
      </c>
      <c r="I328" s="130" t="s">
        <v>1039</v>
      </c>
      <c r="J328" s="130"/>
      <c r="K328" s="7">
        <v>0</v>
      </c>
      <c r="L328" s="4">
        <v>1</v>
      </c>
      <c r="M328" s="3" t="s">
        <v>310</v>
      </c>
      <c r="N328" s="45" t="s">
        <v>1055</v>
      </c>
      <c r="O328" s="76"/>
      <c r="P328" s="78" t="s">
        <v>564</v>
      </c>
      <c r="Q328" s="142">
        <v>45161</v>
      </c>
      <c r="R328" s="9">
        <f t="shared" si="263"/>
        <v>45168</v>
      </c>
      <c r="S328" s="3" t="s">
        <v>30</v>
      </c>
      <c r="T328" s="354" t="s">
        <v>1520</v>
      </c>
      <c r="U328" s="259">
        <v>45162</v>
      </c>
      <c r="V328" s="279" t="s">
        <v>3634</v>
      </c>
      <c r="W328" s="3" t="s">
        <v>1617</v>
      </c>
      <c r="X328" s="5">
        <v>0</v>
      </c>
      <c r="Y328" s="332">
        <v>1</v>
      </c>
      <c r="Z328" s="45" t="s">
        <v>1055</v>
      </c>
      <c r="AA328" s="13">
        <v>45320</v>
      </c>
      <c r="AB328" s="87" t="s">
        <v>1791</v>
      </c>
      <c r="AC328" s="21">
        <v>45328</v>
      </c>
      <c r="AD328" s="21">
        <v>45257</v>
      </c>
      <c r="AE328" s="9">
        <f t="shared" ref="AE328:AE329" si="276">IF(AND(Y328&lt;1,OR(X328&lt;1, X328="A")),AD328+14,AD328+7)</f>
        <v>45264</v>
      </c>
      <c r="AF328" s="13" t="s">
        <v>445</v>
      </c>
      <c r="AG328" s="27"/>
      <c r="AH328" s="34"/>
      <c r="AI328" s="27"/>
      <c r="AJ328" s="41"/>
      <c r="AK328" s="21"/>
      <c r="AL328" s="6"/>
      <c r="AM328" s="6"/>
      <c r="AN328" s="5" t="s">
        <v>2355</v>
      </c>
      <c r="AO328" s="6"/>
      <c r="AP328" s="6"/>
      <c r="AQ328" s="207" t="s">
        <v>1907</v>
      </c>
      <c r="AR328" s="21">
        <v>45167</v>
      </c>
      <c r="AS328" s="6"/>
      <c r="AT328" s="6"/>
      <c r="AU328" s="4" t="s">
        <v>1134</v>
      </c>
      <c r="AV328" s="13">
        <v>45352</v>
      </c>
      <c r="AW328" s="6"/>
      <c r="BA328" t="s">
        <v>3262</v>
      </c>
      <c r="BJ328" s="22">
        <f t="shared" ca="1" si="175"/>
        <v>1</v>
      </c>
      <c r="BK328" s="22">
        <f t="shared" ca="1" si="215"/>
        <v>1</v>
      </c>
      <c r="BL328" s="22">
        <f t="shared" ca="1" si="216"/>
        <v>0</v>
      </c>
      <c r="BM328" s="22">
        <f t="shared" ca="1" si="217"/>
        <v>0</v>
      </c>
      <c r="BN328" s="22">
        <f t="shared" ca="1" si="218"/>
        <v>0</v>
      </c>
      <c r="BO328" s="22">
        <f t="shared" ca="1" si="219"/>
        <v>0</v>
      </c>
      <c r="BP328" s="22">
        <f t="shared" ca="1" si="220"/>
        <v>0</v>
      </c>
      <c r="BQ328" s="22">
        <f t="shared" ca="1" si="221"/>
        <v>0</v>
      </c>
      <c r="BR328" s="22">
        <f t="shared" ca="1" si="222"/>
        <v>1</v>
      </c>
      <c r="BS328" s="22">
        <f t="shared" ca="1" si="223"/>
        <v>1</v>
      </c>
      <c r="BT328" s="22">
        <f t="shared" ca="1" si="176"/>
        <v>1</v>
      </c>
      <c r="BU328" s="22">
        <f t="shared" ca="1" si="224"/>
        <v>0</v>
      </c>
      <c r="BV328" s="22">
        <f t="shared" ca="1" si="225"/>
        <v>0</v>
      </c>
      <c r="BW328" s="22">
        <f t="shared" ca="1" si="226"/>
        <v>0</v>
      </c>
      <c r="BX328" s="22">
        <f t="shared" ca="1" si="227"/>
        <v>1</v>
      </c>
      <c r="BY328" s="71">
        <f t="shared" si="244"/>
        <v>1</v>
      </c>
      <c r="BZ328" s="71">
        <f t="shared" si="228"/>
        <v>1</v>
      </c>
      <c r="CA328" s="72">
        <f t="shared" si="245"/>
        <v>1</v>
      </c>
    </row>
    <row r="329" spans="1:79" ht="39.75" customHeight="1" x14ac:dyDescent="0.3">
      <c r="A329" s="4">
        <v>16</v>
      </c>
      <c r="B329" s="4"/>
      <c r="C329" s="4"/>
      <c r="D329" s="13"/>
      <c r="E329" s="13"/>
      <c r="F329" s="42"/>
      <c r="G329" s="168"/>
      <c r="H329" s="130"/>
      <c r="I329" s="130"/>
      <c r="J329" s="130"/>
      <c r="K329" s="7"/>
      <c r="L329" s="4"/>
      <c r="M329" s="3"/>
      <c r="N329" s="8"/>
      <c r="O329" s="76"/>
      <c r="P329" s="78"/>
      <c r="Q329" s="142"/>
      <c r="R329" s="9"/>
      <c r="S329" s="3"/>
      <c r="T329" s="355"/>
      <c r="U329" s="9"/>
      <c r="V329" s="279" t="s">
        <v>3633</v>
      </c>
      <c r="W329" s="3" t="s">
        <v>1500</v>
      </c>
      <c r="X329" s="5">
        <v>0</v>
      </c>
      <c r="Y329" s="332">
        <v>1</v>
      </c>
      <c r="Z329" s="45" t="s">
        <v>1055</v>
      </c>
      <c r="AA329" s="13">
        <v>45320</v>
      </c>
      <c r="AB329" s="87" t="s">
        <v>1791</v>
      </c>
      <c r="AC329" s="21">
        <v>45328</v>
      </c>
      <c r="AD329" s="21">
        <v>45257</v>
      </c>
      <c r="AE329" s="9">
        <f t="shared" si="276"/>
        <v>45264</v>
      </c>
      <c r="AF329" s="13" t="s">
        <v>445</v>
      </c>
      <c r="AG329" s="27"/>
      <c r="AH329" s="34"/>
      <c r="AI329" s="27"/>
      <c r="AJ329" s="41"/>
      <c r="AK329" s="21"/>
      <c r="AL329" s="6"/>
      <c r="AM329" s="6"/>
      <c r="AN329" s="5" t="s">
        <v>2355</v>
      </c>
      <c r="AO329" s="6"/>
      <c r="AP329" s="6"/>
      <c r="AQ329" s="5"/>
      <c r="AR329" s="5"/>
      <c r="AS329" s="6"/>
      <c r="AT329" s="6"/>
      <c r="AU329" s="4" t="s">
        <v>1134</v>
      </c>
      <c r="AV329" s="13">
        <v>45352</v>
      </c>
      <c r="AW329" s="6"/>
      <c r="BJ329" s="22">
        <f t="shared" ca="1" si="175"/>
        <v>0</v>
      </c>
      <c r="BK329" s="22">
        <f t="shared" ca="1" si="215"/>
        <v>0</v>
      </c>
      <c r="BL329" s="22">
        <f t="shared" ca="1" si="216"/>
        <v>0</v>
      </c>
      <c r="BM329" s="22">
        <f t="shared" ca="1" si="217"/>
        <v>0</v>
      </c>
      <c r="BN329" s="22">
        <f t="shared" ca="1" si="218"/>
        <v>0</v>
      </c>
      <c r="BO329" s="22">
        <f t="shared" ca="1" si="219"/>
        <v>0</v>
      </c>
      <c r="BP329" s="22">
        <f t="shared" ca="1" si="220"/>
        <v>0</v>
      </c>
      <c r="BQ329" s="22">
        <f t="shared" ca="1" si="221"/>
        <v>0</v>
      </c>
      <c r="BR329" s="22">
        <f t="shared" ca="1" si="222"/>
        <v>0</v>
      </c>
      <c r="BS329" s="22">
        <f t="shared" ca="1" si="223"/>
        <v>0</v>
      </c>
      <c r="BT329" s="22">
        <f t="shared" ca="1" si="176"/>
        <v>1</v>
      </c>
      <c r="BU329" s="22">
        <f t="shared" ca="1" si="224"/>
        <v>0</v>
      </c>
      <c r="BV329" s="22">
        <f t="shared" ca="1" si="225"/>
        <v>0</v>
      </c>
      <c r="BW329" s="22">
        <f t="shared" ca="1" si="226"/>
        <v>0</v>
      </c>
      <c r="BX329" s="22">
        <f t="shared" ca="1" si="227"/>
        <v>1</v>
      </c>
      <c r="BY329" s="71">
        <f t="shared" si="244"/>
        <v>0</v>
      </c>
      <c r="BZ329" s="71">
        <f t="shared" si="228"/>
        <v>0</v>
      </c>
      <c r="CA329" s="72">
        <f t="shared" si="245"/>
        <v>1</v>
      </c>
    </row>
    <row r="330" spans="1:79" s="22" customFormat="1" ht="30.9" customHeight="1" x14ac:dyDescent="0.3">
      <c r="A330" s="109">
        <v>16</v>
      </c>
      <c r="B330" s="109" t="s">
        <v>1441</v>
      </c>
      <c r="C330" s="109"/>
      <c r="D330" s="110" t="s">
        <v>446</v>
      </c>
      <c r="E330" s="110">
        <v>45708</v>
      </c>
      <c r="F330" s="189" t="s">
        <v>298</v>
      </c>
      <c r="G330" s="172" t="s">
        <v>2462</v>
      </c>
      <c r="H330" s="135" t="s">
        <v>1037</v>
      </c>
      <c r="I330" s="135" t="s">
        <v>1060</v>
      </c>
      <c r="J330" s="135"/>
      <c r="K330" s="113" t="s">
        <v>778</v>
      </c>
      <c r="L330" s="109">
        <v>0</v>
      </c>
      <c r="M330" s="114" t="s">
        <v>292</v>
      </c>
      <c r="N330" s="115" t="s">
        <v>26</v>
      </c>
      <c r="O330" s="116"/>
      <c r="P330" s="117" t="s">
        <v>687</v>
      </c>
      <c r="Q330" s="141">
        <v>45016</v>
      </c>
      <c r="R330" s="118">
        <f t="shared" ref="R330" si="277">IF(AND(L330&lt;1,OR(K330&lt;1, K330="A")),Q330+14,Q330+7)</f>
        <v>45030</v>
      </c>
      <c r="S330" s="114" t="s">
        <v>31</v>
      </c>
      <c r="T330" s="353"/>
      <c r="U330" s="118"/>
      <c r="V330" s="201"/>
      <c r="W330" s="114"/>
      <c r="X330" s="109"/>
      <c r="Y330" s="109"/>
      <c r="Z330" s="115"/>
      <c r="AA330" s="110"/>
      <c r="AB330" s="109"/>
      <c r="AC330" s="110"/>
      <c r="AD330" s="110"/>
      <c r="AE330" s="110"/>
      <c r="AF330" s="110"/>
      <c r="AG330" s="110"/>
      <c r="AH330" s="115"/>
      <c r="AI330" s="110"/>
      <c r="AJ330" s="113"/>
      <c r="AK330" s="110"/>
      <c r="AL330" s="121"/>
      <c r="AM330" s="121"/>
      <c r="AN330" s="109" t="s">
        <v>2355</v>
      </c>
      <c r="AO330" s="121"/>
      <c r="AP330" s="121"/>
      <c r="AQ330" s="109"/>
      <c r="AR330" s="110"/>
      <c r="AS330" s="121"/>
      <c r="AT330" s="121"/>
      <c r="AU330" s="109" t="s">
        <v>1134</v>
      </c>
      <c r="AV330" s="110">
        <v>45352</v>
      </c>
      <c r="AW330" s="121"/>
      <c r="BJ330" s="22">
        <f t="shared" ca="1" si="175"/>
        <v>0</v>
      </c>
      <c r="BK330" s="22">
        <f t="shared" ca="1" si="215"/>
        <v>0</v>
      </c>
      <c r="BL330" s="22">
        <f t="shared" ca="1" si="216"/>
        <v>0</v>
      </c>
      <c r="BM330" s="22">
        <f t="shared" ca="1" si="217"/>
        <v>0</v>
      </c>
      <c r="BN330" s="22">
        <f t="shared" ca="1" si="218"/>
        <v>0</v>
      </c>
      <c r="BO330" s="22">
        <f t="shared" ca="1" si="219"/>
        <v>0</v>
      </c>
      <c r="BP330" s="22">
        <f t="shared" ca="1" si="220"/>
        <v>0</v>
      </c>
      <c r="BQ330" s="22">
        <f t="shared" ca="1" si="221"/>
        <v>0</v>
      </c>
      <c r="BR330" s="22">
        <f t="shared" ca="1" si="222"/>
        <v>0</v>
      </c>
      <c r="BS330" s="22">
        <f t="shared" ca="1" si="223"/>
        <v>0</v>
      </c>
      <c r="BT330" s="22">
        <f t="shared" ca="1" si="176"/>
        <v>0</v>
      </c>
      <c r="BU330" s="22">
        <f t="shared" ca="1" si="224"/>
        <v>0</v>
      </c>
      <c r="BV330" s="22">
        <f t="shared" ca="1" si="225"/>
        <v>0</v>
      </c>
      <c r="BW330" s="22">
        <f t="shared" ca="1" si="226"/>
        <v>0</v>
      </c>
      <c r="BX330" s="22">
        <f t="shared" ca="1" si="227"/>
        <v>0</v>
      </c>
      <c r="BY330" s="22">
        <f t="shared" si="244"/>
        <v>0</v>
      </c>
      <c r="BZ330" s="22">
        <f t="shared" si="228"/>
        <v>0</v>
      </c>
      <c r="CA330" s="22">
        <f t="shared" si="245"/>
        <v>0</v>
      </c>
    </row>
    <row r="331" spans="1:79" s="22" customFormat="1" ht="30.9" customHeight="1" x14ac:dyDescent="0.3">
      <c r="A331" s="109">
        <v>16</v>
      </c>
      <c r="B331" s="109" t="s">
        <v>1441</v>
      </c>
      <c r="C331" s="109"/>
      <c r="D331" s="110" t="s">
        <v>446</v>
      </c>
      <c r="E331" s="110">
        <v>45708</v>
      </c>
      <c r="F331" s="189" t="s">
        <v>298</v>
      </c>
      <c r="G331" s="172" t="s">
        <v>2462</v>
      </c>
      <c r="H331" s="135" t="s">
        <v>1037</v>
      </c>
      <c r="I331" s="135" t="s">
        <v>1060</v>
      </c>
      <c r="J331" s="135"/>
      <c r="K331" s="113" t="s">
        <v>443</v>
      </c>
      <c r="L331" s="109">
        <v>0</v>
      </c>
      <c r="M331" s="114" t="s">
        <v>292</v>
      </c>
      <c r="N331" s="115" t="s">
        <v>26</v>
      </c>
      <c r="O331" s="116"/>
      <c r="P331" s="117" t="s">
        <v>2160</v>
      </c>
      <c r="Q331" s="141">
        <v>45040</v>
      </c>
      <c r="R331" s="118">
        <f t="shared" ref="R331" si="278">IF(AND(L331&lt;1,OR(K331&lt;1, K331="A")),Q331+14,Q331+7)</f>
        <v>45047</v>
      </c>
      <c r="S331" s="114" t="s">
        <v>31</v>
      </c>
      <c r="T331" s="353"/>
      <c r="U331" s="118"/>
      <c r="V331" s="201"/>
      <c r="W331" s="114"/>
      <c r="X331" s="109"/>
      <c r="Y331" s="109"/>
      <c r="Z331" s="115"/>
      <c r="AA331" s="110"/>
      <c r="AB331" s="109"/>
      <c r="AC331" s="110"/>
      <c r="AD331" s="110"/>
      <c r="AE331" s="110"/>
      <c r="AF331" s="110"/>
      <c r="AG331" s="110"/>
      <c r="AH331" s="115"/>
      <c r="AI331" s="110"/>
      <c r="AJ331" s="113"/>
      <c r="AK331" s="110"/>
      <c r="AL331" s="121"/>
      <c r="AM331" s="121"/>
      <c r="AN331" s="109" t="s">
        <v>2355</v>
      </c>
      <c r="AO331" s="121"/>
      <c r="AP331" s="121"/>
      <c r="AQ331" s="109"/>
      <c r="AR331" s="110"/>
      <c r="AS331" s="121"/>
      <c r="AT331" s="121"/>
      <c r="AU331" s="109" t="s">
        <v>1134</v>
      </c>
      <c r="AV331" s="110">
        <v>45352</v>
      </c>
      <c r="AW331" s="121"/>
      <c r="BJ331" s="22">
        <f t="shared" ca="1" si="175"/>
        <v>0</v>
      </c>
      <c r="BK331" s="22">
        <f t="shared" ca="1" si="215"/>
        <v>0</v>
      </c>
      <c r="BL331" s="22">
        <f t="shared" ca="1" si="216"/>
        <v>0</v>
      </c>
      <c r="BM331" s="22">
        <f t="shared" ca="1" si="217"/>
        <v>0</v>
      </c>
      <c r="BN331" s="22">
        <f t="shared" ca="1" si="218"/>
        <v>0</v>
      </c>
      <c r="BO331" s="22">
        <f t="shared" ca="1" si="219"/>
        <v>0</v>
      </c>
      <c r="BP331" s="22">
        <f t="shared" ca="1" si="220"/>
        <v>0</v>
      </c>
      <c r="BQ331" s="22">
        <f t="shared" ca="1" si="221"/>
        <v>0</v>
      </c>
      <c r="BR331" s="22">
        <f t="shared" ca="1" si="222"/>
        <v>0</v>
      </c>
      <c r="BS331" s="22">
        <f t="shared" ca="1" si="223"/>
        <v>0</v>
      </c>
      <c r="BT331" s="22">
        <f t="shared" ca="1" si="176"/>
        <v>0</v>
      </c>
      <c r="BU331" s="22">
        <f t="shared" ca="1" si="224"/>
        <v>0</v>
      </c>
      <c r="BV331" s="22">
        <f t="shared" ca="1" si="225"/>
        <v>0</v>
      </c>
      <c r="BW331" s="22">
        <f t="shared" ca="1" si="226"/>
        <v>0</v>
      </c>
      <c r="BX331" s="22">
        <f t="shared" ca="1" si="227"/>
        <v>0</v>
      </c>
      <c r="BY331" s="22">
        <f t="shared" si="244"/>
        <v>0</v>
      </c>
      <c r="BZ331" s="22">
        <f t="shared" si="228"/>
        <v>0</v>
      </c>
      <c r="CA331" s="22">
        <f t="shared" si="245"/>
        <v>0</v>
      </c>
    </row>
    <row r="332" spans="1:79" s="22" customFormat="1" ht="30.9" customHeight="1" x14ac:dyDescent="0.3">
      <c r="A332" s="109">
        <v>16</v>
      </c>
      <c r="B332" s="109" t="s">
        <v>1441</v>
      </c>
      <c r="C332" s="109"/>
      <c r="D332" s="110" t="s">
        <v>445</v>
      </c>
      <c r="E332" s="110">
        <v>45708</v>
      </c>
      <c r="F332" s="189" t="s">
        <v>298</v>
      </c>
      <c r="G332" s="172" t="s">
        <v>2462</v>
      </c>
      <c r="H332" s="135" t="s">
        <v>1037</v>
      </c>
      <c r="I332" s="135" t="s">
        <v>1060</v>
      </c>
      <c r="J332" s="135"/>
      <c r="K332" s="113">
        <v>0</v>
      </c>
      <c r="L332" s="109">
        <v>0</v>
      </c>
      <c r="M332" s="114" t="s">
        <v>292</v>
      </c>
      <c r="N332" s="115" t="s">
        <v>26</v>
      </c>
      <c r="O332" s="116"/>
      <c r="P332" s="117" t="s">
        <v>791</v>
      </c>
      <c r="Q332" s="141">
        <v>45043</v>
      </c>
      <c r="R332" s="118">
        <f t="shared" ref="R332" si="279">IF(AND(L332&lt;1,OR(K332&lt;1, K332="A")),Q332+14,Q332+7)</f>
        <v>45057</v>
      </c>
      <c r="S332" s="114" t="s">
        <v>31</v>
      </c>
      <c r="T332" s="353"/>
      <c r="U332" s="118"/>
      <c r="V332" s="201"/>
      <c r="W332" s="114"/>
      <c r="X332" s="109"/>
      <c r="Y332" s="109"/>
      <c r="Z332" s="115"/>
      <c r="AA332" s="110"/>
      <c r="AB332" s="109"/>
      <c r="AC332" s="110"/>
      <c r="AD332" s="110"/>
      <c r="AE332" s="110"/>
      <c r="AF332" s="110"/>
      <c r="AG332" s="110"/>
      <c r="AH332" s="115"/>
      <c r="AI332" s="110"/>
      <c r="AJ332" s="113"/>
      <c r="AK332" s="110"/>
      <c r="AL332" s="121"/>
      <c r="AM332" s="121"/>
      <c r="AN332" s="109" t="s">
        <v>2355</v>
      </c>
      <c r="AO332" s="121"/>
      <c r="AP332" s="121"/>
      <c r="AQ332" s="206" t="s">
        <v>1907</v>
      </c>
      <c r="AR332" s="110">
        <v>45083</v>
      </c>
      <c r="AS332" s="121"/>
      <c r="AT332" s="121"/>
      <c r="AU332" s="109" t="s">
        <v>1134</v>
      </c>
      <c r="AV332" s="110">
        <v>45352</v>
      </c>
      <c r="AW332" s="121"/>
      <c r="BJ332" s="22">
        <f t="shared" ca="1" si="175"/>
        <v>0</v>
      </c>
      <c r="BK332" s="22">
        <f t="shared" ca="1" si="215"/>
        <v>0</v>
      </c>
      <c r="BL332" s="22">
        <f t="shared" ca="1" si="216"/>
        <v>0</v>
      </c>
      <c r="BM332" s="22">
        <f t="shared" ca="1" si="217"/>
        <v>0</v>
      </c>
      <c r="BN332" s="22">
        <f t="shared" ca="1" si="218"/>
        <v>0</v>
      </c>
      <c r="BO332" s="22">
        <f t="shared" ca="1" si="219"/>
        <v>0</v>
      </c>
      <c r="BP332" s="22">
        <f t="shared" ca="1" si="220"/>
        <v>0</v>
      </c>
      <c r="BQ332" s="22">
        <f t="shared" ca="1" si="221"/>
        <v>0</v>
      </c>
      <c r="BR332" s="22">
        <f t="shared" ca="1" si="222"/>
        <v>0</v>
      </c>
      <c r="BS332" s="22">
        <f t="shared" ca="1" si="223"/>
        <v>0</v>
      </c>
      <c r="BT332" s="22">
        <f t="shared" ca="1" si="176"/>
        <v>0</v>
      </c>
      <c r="BU332" s="22">
        <f t="shared" ca="1" si="224"/>
        <v>0</v>
      </c>
      <c r="BV332" s="22">
        <f t="shared" ca="1" si="225"/>
        <v>0</v>
      </c>
      <c r="BW332" s="22">
        <f t="shared" ca="1" si="226"/>
        <v>0</v>
      </c>
      <c r="BX332" s="22">
        <f t="shared" ca="1" si="227"/>
        <v>0</v>
      </c>
      <c r="BY332" s="22">
        <f t="shared" si="244"/>
        <v>0</v>
      </c>
      <c r="BZ332" s="22">
        <f t="shared" si="228"/>
        <v>0</v>
      </c>
      <c r="CA332" s="22">
        <f t="shared" si="245"/>
        <v>0</v>
      </c>
    </row>
    <row r="333" spans="1:79" s="22" customFormat="1" ht="30.9" customHeight="1" x14ac:dyDescent="0.3">
      <c r="A333" s="109">
        <v>16</v>
      </c>
      <c r="B333" s="109" t="s">
        <v>1441</v>
      </c>
      <c r="C333" s="109"/>
      <c r="D333" s="110" t="s">
        <v>445</v>
      </c>
      <c r="E333" s="110">
        <v>45708</v>
      </c>
      <c r="F333" s="189" t="s">
        <v>298</v>
      </c>
      <c r="G333" s="172" t="s">
        <v>2462</v>
      </c>
      <c r="H333" s="135" t="s">
        <v>1037</v>
      </c>
      <c r="I333" s="135" t="s">
        <v>1060</v>
      </c>
      <c r="J333" s="135"/>
      <c r="K333" s="113">
        <v>0</v>
      </c>
      <c r="L333" s="109">
        <v>1</v>
      </c>
      <c r="M333" s="114" t="s">
        <v>292</v>
      </c>
      <c r="N333" s="115" t="s">
        <v>26</v>
      </c>
      <c r="O333" s="116"/>
      <c r="P333" s="117" t="s">
        <v>667</v>
      </c>
      <c r="Q333" s="141">
        <v>45100</v>
      </c>
      <c r="R333" s="118">
        <f t="shared" ref="R333" si="280">IF(AND(L333&lt;1,OR(K333&lt;1, K333="A")),Q333+14,Q333+7)</f>
        <v>45107</v>
      </c>
      <c r="S333" s="114" t="s">
        <v>31</v>
      </c>
      <c r="T333" s="353"/>
      <c r="U333" s="118"/>
      <c r="V333" s="201"/>
      <c r="W333" s="114"/>
      <c r="X333" s="109"/>
      <c r="Y333" s="109"/>
      <c r="Z333" s="115"/>
      <c r="AA333" s="110"/>
      <c r="AB333" s="109"/>
      <c r="AC333" s="110"/>
      <c r="AD333" s="110"/>
      <c r="AE333" s="110"/>
      <c r="AF333" s="110"/>
      <c r="AG333" s="110"/>
      <c r="AH333" s="115"/>
      <c r="AI333" s="110"/>
      <c r="AJ333" s="113"/>
      <c r="AK333" s="110"/>
      <c r="AL333" s="121"/>
      <c r="AM333" s="121"/>
      <c r="AN333" s="109" t="s">
        <v>2355</v>
      </c>
      <c r="AO333" s="121"/>
      <c r="AP333" s="121"/>
      <c r="AQ333" s="109"/>
      <c r="AR333" s="110"/>
      <c r="AS333" s="121"/>
      <c r="AT333" s="121"/>
      <c r="AU333" s="109" t="s">
        <v>1134</v>
      </c>
      <c r="AV333" s="110">
        <v>45352</v>
      </c>
      <c r="AW333" s="121"/>
      <c r="BJ333" s="22">
        <f t="shared" ca="1" si="175"/>
        <v>0</v>
      </c>
      <c r="BK333" s="22">
        <f t="shared" ca="1" si="215"/>
        <v>0</v>
      </c>
      <c r="BL333" s="22">
        <f t="shared" ca="1" si="216"/>
        <v>0</v>
      </c>
      <c r="BM333" s="22">
        <f t="shared" ca="1" si="217"/>
        <v>0</v>
      </c>
      <c r="BN333" s="22">
        <f t="shared" ca="1" si="218"/>
        <v>0</v>
      </c>
      <c r="BO333" s="22">
        <f t="shared" ca="1" si="219"/>
        <v>0</v>
      </c>
      <c r="BP333" s="22">
        <f t="shared" ca="1" si="220"/>
        <v>0</v>
      </c>
      <c r="BQ333" s="22">
        <f t="shared" ca="1" si="221"/>
        <v>0</v>
      </c>
      <c r="BR333" s="22">
        <f t="shared" ca="1" si="222"/>
        <v>0</v>
      </c>
      <c r="BS333" s="22">
        <f t="shared" ca="1" si="223"/>
        <v>0</v>
      </c>
      <c r="BT333" s="22">
        <f t="shared" ca="1" si="176"/>
        <v>0</v>
      </c>
      <c r="BU333" s="22">
        <f t="shared" ca="1" si="224"/>
        <v>0</v>
      </c>
      <c r="BV333" s="22">
        <f t="shared" ca="1" si="225"/>
        <v>0</v>
      </c>
      <c r="BW333" s="22">
        <f t="shared" ca="1" si="226"/>
        <v>0</v>
      </c>
      <c r="BX333" s="22">
        <f t="shared" ca="1" si="227"/>
        <v>0</v>
      </c>
      <c r="BY333" s="22">
        <f t="shared" si="244"/>
        <v>0</v>
      </c>
      <c r="BZ333" s="22">
        <f t="shared" si="228"/>
        <v>0</v>
      </c>
      <c r="CA333" s="22">
        <f t="shared" si="245"/>
        <v>0</v>
      </c>
    </row>
    <row r="334" spans="1:79" s="22" customFormat="1" ht="30.9" customHeight="1" x14ac:dyDescent="0.3">
      <c r="A334" s="109">
        <v>16</v>
      </c>
      <c r="B334" s="109" t="s">
        <v>1441</v>
      </c>
      <c r="C334" s="109"/>
      <c r="D334" s="110" t="s">
        <v>445</v>
      </c>
      <c r="E334" s="110">
        <v>45708</v>
      </c>
      <c r="F334" s="189" t="s">
        <v>298</v>
      </c>
      <c r="G334" s="172" t="s">
        <v>2462</v>
      </c>
      <c r="H334" s="135" t="s">
        <v>1037</v>
      </c>
      <c r="I334" s="135" t="s">
        <v>1060</v>
      </c>
      <c r="J334" s="135"/>
      <c r="K334" s="113">
        <v>0</v>
      </c>
      <c r="L334" s="109">
        <v>2</v>
      </c>
      <c r="M334" s="114" t="s">
        <v>292</v>
      </c>
      <c r="N334" s="115" t="s">
        <v>26</v>
      </c>
      <c r="O334" s="116"/>
      <c r="P334" s="117" t="s">
        <v>564</v>
      </c>
      <c r="Q334" s="141">
        <v>45161</v>
      </c>
      <c r="R334" s="118">
        <f t="shared" ref="R334" si="281">IF(AND(L334&lt;1,OR(K334&lt;1, K334="A")),Q334+14,Q334+7)</f>
        <v>45168</v>
      </c>
      <c r="S334" s="114" t="s">
        <v>31</v>
      </c>
      <c r="T334" s="353"/>
      <c r="U334" s="118"/>
      <c r="V334" s="201"/>
      <c r="W334" s="114"/>
      <c r="X334" s="109"/>
      <c r="Y334" s="109"/>
      <c r="Z334" s="115"/>
      <c r="AA334" s="110"/>
      <c r="AB334" s="109"/>
      <c r="AC334" s="110"/>
      <c r="AD334" s="110"/>
      <c r="AE334" s="110"/>
      <c r="AF334" s="110"/>
      <c r="AG334" s="110"/>
      <c r="AH334" s="115"/>
      <c r="AI334" s="110"/>
      <c r="AJ334" s="113"/>
      <c r="AK334" s="110"/>
      <c r="AL334" s="121"/>
      <c r="AM334" s="121"/>
      <c r="AN334" s="109" t="s">
        <v>2355</v>
      </c>
      <c r="AO334" s="121"/>
      <c r="AP334" s="121"/>
      <c r="AQ334" s="206" t="s">
        <v>1907</v>
      </c>
      <c r="AR334" s="110">
        <v>45177</v>
      </c>
      <c r="AS334" s="121"/>
      <c r="AT334" s="121"/>
      <c r="AU334" s="109" t="s">
        <v>1134</v>
      </c>
      <c r="AV334" s="110">
        <v>45352</v>
      </c>
      <c r="AW334" s="121"/>
      <c r="BJ334" s="22">
        <f t="shared" ca="1" si="175"/>
        <v>0</v>
      </c>
      <c r="BK334" s="22">
        <f t="shared" ca="1" si="215"/>
        <v>0</v>
      </c>
      <c r="BL334" s="22">
        <f t="shared" ca="1" si="216"/>
        <v>0</v>
      </c>
      <c r="BM334" s="22">
        <f t="shared" ca="1" si="217"/>
        <v>0</v>
      </c>
      <c r="BN334" s="22">
        <f t="shared" ca="1" si="218"/>
        <v>0</v>
      </c>
      <c r="BO334" s="22">
        <f t="shared" ca="1" si="219"/>
        <v>0</v>
      </c>
      <c r="BP334" s="22">
        <f t="shared" ca="1" si="220"/>
        <v>0</v>
      </c>
      <c r="BQ334" s="22">
        <f t="shared" ca="1" si="221"/>
        <v>0</v>
      </c>
      <c r="BR334" s="22">
        <f t="shared" ca="1" si="222"/>
        <v>0</v>
      </c>
      <c r="BS334" s="22">
        <f t="shared" ca="1" si="223"/>
        <v>0</v>
      </c>
      <c r="BT334" s="22">
        <f t="shared" ca="1" si="176"/>
        <v>0</v>
      </c>
      <c r="BU334" s="22">
        <f t="shared" ca="1" si="224"/>
        <v>0</v>
      </c>
      <c r="BV334" s="22">
        <f t="shared" ca="1" si="225"/>
        <v>0</v>
      </c>
      <c r="BW334" s="22">
        <f t="shared" ca="1" si="226"/>
        <v>0</v>
      </c>
      <c r="BX334" s="22">
        <f t="shared" ca="1" si="227"/>
        <v>0</v>
      </c>
      <c r="BY334" s="22">
        <f t="shared" si="244"/>
        <v>0</v>
      </c>
      <c r="BZ334" s="22">
        <f t="shared" si="228"/>
        <v>0</v>
      </c>
      <c r="CA334" s="22">
        <f t="shared" si="245"/>
        <v>0</v>
      </c>
    </row>
    <row r="335" spans="1:79" ht="57.6" x14ac:dyDescent="0.3">
      <c r="A335" s="4">
        <v>16</v>
      </c>
      <c r="B335" s="4" t="s">
        <v>1441</v>
      </c>
      <c r="C335" s="4"/>
      <c r="D335" s="139" t="s">
        <v>445</v>
      </c>
      <c r="E335" s="13">
        <v>45708</v>
      </c>
      <c r="F335" s="122" t="s">
        <v>298</v>
      </c>
      <c r="G335" s="168" t="s">
        <v>2462</v>
      </c>
      <c r="H335" s="130" t="s">
        <v>1037</v>
      </c>
      <c r="I335" s="130" t="s">
        <v>1060</v>
      </c>
      <c r="J335" s="130"/>
      <c r="K335" s="7">
        <v>0</v>
      </c>
      <c r="L335" s="4">
        <v>3</v>
      </c>
      <c r="M335" s="3" t="s">
        <v>292</v>
      </c>
      <c r="N335" s="45" t="s">
        <v>1055</v>
      </c>
      <c r="O335" s="76"/>
      <c r="P335" s="78" t="s">
        <v>1679</v>
      </c>
      <c r="Q335" s="142">
        <v>45224</v>
      </c>
      <c r="R335" s="9">
        <f t="shared" si="263"/>
        <v>45231</v>
      </c>
      <c r="S335" s="3" t="s">
        <v>30</v>
      </c>
      <c r="T335" s="354" t="s">
        <v>1547</v>
      </c>
      <c r="U335" s="259">
        <v>45245</v>
      </c>
      <c r="V335" s="279" t="s">
        <v>3635</v>
      </c>
      <c r="W335" s="3" t="s">
        <v>1467</v>
      </c>
      <c r="X335" s="5">
        <v>0</v>
      </c>
      <c r="Y335" s="332">
        <v>1</v>
      </c>
      <c r="Z335" s="45" t="s">
        <v>1055</v>
      </c>
      <c r="AA335" s="13">
        <v>45363</v>
      </c>
      <c r="AB335" s="5"/>
      <c r="AC335" s="21"/>
      <c r="AD335" s="21">
        <v>45273</v>
      </c>
      <c r="AE335" s="9">
        <f t="shared" ref="AE335:AE343" si="282">IF(AND(Y335&lt;1,OR(X335&lt;1, X335="A")),AD335+14,AD335+7)</f>
        <v>45280</v>
      </c>
      <c r="AF335" s="13" t="s">
        <v>445</v>
      </c>
      <c r="AG335" s="27"/>
      <c r="AH335" s="34"/>
      <c r="AI335" s="27"/>
      <c r="AJ335" s="41"/>
      <c r="AK335" s="21"/>
      <c r="AL335" s="6"/>
      <c r="AM335" s="6"/>
      <c r="AN335" s="87" t="s">
        <v>3793</v>
      </c>
      <c r="AO335" s="87" t="s">
        <v>3797</v>
      </c>
      <c r="AP335" s="375" t="s">
        <v>3798</v>
      </c>
      <c r="AQ335" s="378" t="s">
        <v>3819</v>
      </c>
      <c r="AR335" s="318" t="s">
        <v>3818</v>
      </c>
      <c r="AS335" s="6"/>
      <c r="AT335" s="6"/>
      <c r="AU335" s="4" t="s">
        <v>1134</v>
      </c>
      <c r="AV335" s="13">
        <v>45352</v>
      </c>
      <c r="AW335" s="207" t="s">
        <v>3792</v>
      </c>
      <c r="BJ335" s="22">
        <f t="shared" ca="1" si="175"/>
        <v>1</v>
      </c>
      <c r="BK335" s="22">
        <f t="shared" ca="1" si="215"/>
        <v>1</v>
      </c>
      <c r="BL335" s="22">
        <f t="shared" ca="1" si="216"/>
        <v>0</v>
      </c>
      <c r="BM335" s="22">
        <f t="shared" ca="1" si="217"/>
        <v>0</v>
      </c>
      <c r="BN335" s="22">
        <f t="shared" ca="1" si="218"/>
        <v>0</v>
      </c>
      <c r="BO335" s="22">
        <f t="shared" ca="1" si="219"/>
        <v>0</v>
      </c>
      <c r="BP335" s="22">
        <f t="shared" ca="1" si="220"/>
        <v>0</v>
      </c>
      <c r="BQ335" s="22">
        <f t="shared" ca="1" si="221"/>
        <v>0</v>
      </c>
      <c r="BR335" s="22">
        <f t="shared" ca="1" si="222"/>
        <v>1</v>
      </c>
      <c r="BS335" s="22">
        <f t="shared" ca="1" si="223"/>
        <v>1</v>
      </c>
      <c r="BT335" s="22">
        <f t="shared" ca="1" si="176"/>
        <v>1</v>
      </c>
      <c r="BU335" s="22">
        <f t="shared" ca="1" si="224"/>
        <v>0</v>
      </c>
      <c r="BV335" s="22">
        <f t="shared" ca="1" si="225"/>
        <v>0</v>
      </c>
      <c r="BW335" s="22">
        <f t="shared" ca="1" si="226"/>
        <v>0</v>
      </c>
      <c r="BX335" s="22">
        <f t="shared" ca="1" si="227"/>
        <v>1</v>
      </c>
      <c r="BY335" s="71">
        <f t="shared" si="244"/>
        <v>1</v>
      </c>
      <c r="BZ335" s="71">
        <f t="shared" si="228"/>
        <v>1</v>
      </c>
      <c r="CA335" s="72">
        <f t="shared" si="245"/>
        <v>1</v>
      </c>
    </row>
    <row r="336" spans="1:79" ht="29.1" customHeight="1" x14ac:dyDescent="0.3">
      <c r="A336" s="4">
        <v>16</v>
      </c>
      <c r="B336" s="4"/>
      <c r="C336" s="4"/>
      <c r="D336" s="13"/>
      <c r="E336" s="13"/>
      <c r="F336" s="42"/>
      <c r="G336" s="168"/>
      <c r="H336" s="130"/>
      <c r="I336" s="130"/>
      <c r="J336" s="130"/>
      <c r="K336" s="7"/>
      <c r="L336" s="4"/>
      <c r="M336" s="3"/>
      <c r="N336" s="8"/>
      <c r="O336" s="76"/>
      <c r="P336" s="78"/>
      <c r="Q336" s="142"/>
      <c r="R336" s="9"/>
      <c r="S336" s="3"/>
      <c r="T336" s="355"/>
      <c r="U336" s="9"/>
      <c r="V336" s="279" t="s">
        <v>3636</v>
      </c>
      <c r="W336" s="3" t="s">
        <v>1467</v>
      </c>
      <c r="X336" s="5">
        <v>0</v>
      </c>
      <c r="Y336" s="332">
        <v>1</v>
      </c>
      <c r="Z336" s="45" t="s">
        <v>1055</v>
      </c>
      <c r="AA336" s="13">
        <v>45401</v>
      </c>
      <c r="AB336" s="5"/>
      <c r="AC336" s="21"/>
      <c r="AD336" s="21">
        <v>45273</v>
      </c>
      <c r="AE336" s="9">
        <f t="shared" si="282"/>
        <v>45280</v>
      </c>
      <c r="AF336" s="13" t="s">
        <v>445</v>
      </c>
      <c r="AG336" s="27"/>
      <c r="AH336" s="34"/>
      <c r="AI336" s="27"/>
      <c r="AJ336" s="41"/>
      <c r="AK336" s="21"/>
      <c r="AL336" s="6"/>
      <c r="AM336" s="6"/>
      <c r="AN336" s="5" t="s">
        <v>2355</v>
      </c>
      <c r="AO336" s="6"/>
      <c r="AP336" s="6"/>
      <c r="AQ336" s="5"/>
      <c r="AR336" s="5"/>
      <c r="AS336" s="6"/>
      <c r="AT336" s="6"/>
      <c r="AU336" s="4" t="s">
        <v>1134</v>
      </c>
      <c r="AV336" s="13">
        <v>45352</v>
      </c>
      <c r="AW336" s="6"/>
      <c r="BJ336" s="22">
        <f t="shared" ca="1" si="175"/>
        <v>0</v>
      </c>
      <c r="BK336" s="22">
        <f t="shared" ca="1" si="215"/>
        <v>0</v>
      </c>
      <c r="BL336" s="22">
        <f t="shared" ca="1" si="216"/>
        <v>0</v>
      </c>
      <c r="BM336" s="22">
        <f t="shared" ca="1" si="217"/>
        <v>0</v>
      </c>
      <c r="BN336" s="22">
        <f t="shared" ca="1" si="218"/>
        <v>0</v>
      </c>
      <c r="BO336" s="22">
        <f t="shared" ca="1" si="219"/>
        <v>0</v>
      </c>
      <c r="BP336" s="22">
        <f t="shared" ca="1" si="220"/>
        <v>0</v>
      </c>
      <c r="BQ336" s="22">
        <f t="shared" ca="1" si="221"/>
        <v>0</v>
      </c>
      <c r="BR336" s="22">
        <f t="shared" ca="1" si="222"/>
        <v>0</v>
      </c>
      <c r="BS336" s="22">
        <f t="shared" ca="1" si="223"/>
        <v>0</v>
      </c>
      <c r="BT336" s="22">
        <f t="shared" ca="1" si="176"/>
        <v>1</v>
      </c>
      <c r="BU336" s="22">
        <f t="shared" ca="1" si="224"/>
        <v>0</v>
      </c>
      <c r="BV336" s="22">
        <f t="shared" ca="1" si="225"/>
        <v>0</v>
      </c>
      <c r="BW336" s="22">
        <f t="shared" ca="1" si="226"/>
        <v>0</v>
      </c>
      <c r="BX336" s="22">
        <f t="shared" ca="1" si="227"/>
        <v>1</v>
      </c>
      <c r="BY336" s="71">
        <f t="shared" si="244"/>
        <v>0</v>
      </c>
      <c r="BZ336" s="71">
        <f t="shared" si="228"/>
        <v>0</v>
      </c>
      <c r="CA336" s="72">
        <f t="shared" si="245"/>
        <v>1</v>
      </c>
    </row>
    <row r="337" spans="1:79" s="22" customFormat="1" ht="43.5" customHeight="1" x14ac:dyDescent="0.3">
      <c r="A337" s="109">
        <v>16</v>
      </c>
      <c r="B337" s="109" t="s">
        <v>1441</v>
      </c>
      <c r="C337" s="109"/>
      <c r="D337" s="110" t="s">
        <v>446</v>
      </c>
      <c r="E337" s="110">
        <v>45708</v>
      </c>
      <c r="F337" s="189" t="s">
        <v>299</v>
      </c>
      <c r="G337" s="172" t="s">
        <v>2730</v>
      </c>
      <c r="H337" s="135" t="s">
        <v>1073</v>
      </c>
      <c r="I337" s="135" t="s">
        <v>1040</v>
      </c>
      <c r="J337" s="135"/>
      <c r="K337" s="113" t="s">
        <v>778</v>
      </c>
      <c r="L337" s="109">
        <v>0</v>
      </c>
      <c r="M337" s="114" t="s">
        <v>312</v>
      </c>
      <c r="N337" s="115" t="s">
        <v>26</v>
      </c>
      <c r="O337" s="116"/>
      <c r="P337" s="117" t="s">
        <v>738</v>
      </c>
      <c r="Q337" s="141">
        <v>45016</v>
      </c>
      <c r="R337" s="118">
        <f t="shared" ref="R337" si="283">IF(AND(L337&lt;1,OR(K337&lt;1, K337="A")),Q337+14,Q337+7)</f>
        <v>45030</v>
      </c>
      <c r="S337" s="114" t="s">
        <v>31</v>
      </c>
      <c r="T337" s="353"/>
      <c r="U337" s="118"/>
      <c r="V337" s="201"/>
      <c r="W337" s="114"/>
      <c r="X337" s="109"/>
      <c r="Y337" s="109"/>
      <c r="Z337" s="115"/>
      <c r="AA337" s="115"/>
      <c r="AB337" s="123"/>
      <c r="AC337" s="110"/>
      <c r="AD337" s="110"/>
      <c r="AE337" s="110"/>
      <c r="AF337" s="110"/>
      <c r="AG337" s="110"/>
      <c r="AH337" s="115"/>
      <c r="AI337" s="110"/>
      <c r="AJ337" s="113"/>
      <c r="AK337" s="110"/>
      <c r="AL337" s="121"/>
      <c r="AM337" s="121"/>
      <c r="AN337" s="109" t="s">
        <v>2355</v>
      </c>
      <c r="AO337" s="121"/>
      <c r="AP337" s="121"/>
      <c r="AQ337" s="206"/>
      <c r="AR337" s="121"/>
      <c r="AS337" s="121"/>
      <c r="AT337" s="121"/>
      <c r="AU337" s="109" t="s">
        <v>1134</v>
      </c>
      <c r="AV337" s="110">
        <v>45352</v>
      </c>
      <c r="AW337" s="121"/>
      <c r="BJ337" s="22">
        <f t="shared" ca="1" si="175"/>
        <v>0</v>
      </c>
      <c r="BK337" s="22">
        <f t="shared" ca="1" si="215"/>
        <v>0</v>
      </c>
      <c r="BL337" s="22">
        <f t="shared" ca="1" si="216"/>
        <v>0</v>
      </c>
      <c r="BM337" s="22">
        <f t="shared" ca="1" si="217"/>
        <v>0</v>
      </c>
      <c r="BN337" s="22">
        <f t="shared" ca="1" si="218"/>
        <v>0</v>
      </c>
      <c r="BO337" s="22">
        <f t="shared" ca="1" si="219"/>
        <v>0</v>
      </c>
      <c r="BP337" s="22">
        <f t="shared" ca="1" si="220"/>
        <v>0</v>
      </c>
      <c r="BQ337" s="22">
        <f t="shared" ca="1" si="221"/>
        <v>0</v>
      </c>
      <c r="BR337" s="22">
        <f t="shared" ca="1" si="222"/>
        <v>0</v>
      </c>
      <c r="BS337" s="22">
        <f t="shared" ca="1" si="223"/>
        <v>0</v>
      </c>
      <c r="BT337" s="22">
        <f t="shared" ca="1" si="176"/>
        <v>0</v>
      </c>
      <c r="BU337" s="22">
        <f t="shared" ca="1" si="224"/>
        <v>0</v>
      </c>
      <c r="BV337" s="22">
        <f t="shared" ca="1" si="225"/>
        <v>0</v>
      </c>
      <c r="BW337" s="22">
        <f t="shared" ca="1" si="226"/>
        <v>0</v>
      </c>
      <c r="BX337" s="22">
        <f t="shared" ca="1" si="227"/>
        <v>0</v>
      </c>
      <c r="BY337" s="71">
        <f t="shared" si="244"/>
        <v>0</v>
      </c>
      <c r="BZ337" s="71">
        <f t="shared" si="228"/>
        <v>0</v>
      </c>
      <c r="CA337" s="72">
        <f t="shared" si="245"/>
        <v>0</v>
      </c>
    </row>
    <row r="338" spans="1:79" s="22" customFormat="1" ht="43.5" customHeight="1" x14ac:dyDescent="0.3">
      <c r="A338" s="109">
        <v>16</v>
      </c>
      <c r="B338" s="109" t="s">
        <v>1441</v>
      </c>
      <c r="C338" s="109"/>
      <c r="D338" s="110" t="s">
        <v>446</v>
      </c>
      <c r="E338" s="110">
        <v>45708</v>
      </c>
      <c r="F338" s="189" t="s">
        <v>299</v>
      </c>
      <c r="G338" s="172" t="s">
        <v>2730</v>
      </c>
      <c r="H338" s="135" t="s">
        <v>1073</v>
      </c>
      <c r="I338" s="135" t="s">
        <v>1040</v>
      </c>
      <c r="J338" s="135"/>
      <c r="K338" s="113" t="s">
        <v>443</v>
      </c>
      <c r="L338" s="109">
        <v>0</v>
      </c>
      <c r="M338" s="114" t="s">
        <v>312</v>
      </c>
      <c r="N338" s="115" t="s">
        <v>26</v>
      </c>
      <c r="O338" s="116"/>
      <c r="P338" s="117" t="s">
        <v>2176</v>
      </c>
      <c r="Q338" s="141">
        <v>45068</v>
      </c>
      <c r="R338" s="118">
        <f t="shared" ref="R338" si="284">IF(AND(L338&lt;1,OR(K338&lt;1, K338="A")),Q338+14,Q338+7)</f>
        <v>45075</v>
      </c>
      <c r="S338" s="114" t="s">
        <v>31</v>
      </c>
      <c r="T338" s="353"/>
      <c r="U338" s="118"/>
      <c r="V338" s="201"/>
      <c r="W338" s="114"/>
      <c r="X338" s="109"/>
      <c r="Y338" s="109"/>
      <c r="Z338" s="115"/>
      <c r="AA338" s="115"/>
      <c r="AB338" s="123"/>
      <c r="AC338" s="110"/>
      <c r="AD338" s="110"/>
      <c r="AE338" s="110"/>
      <c r="AF338" s="110"/>
      <c r="AG338" s="110"/>
      <c r="AH338" s="115"/>
      <c r="AI338" s="110"/>
      <c r="AJ338" s="113"/>
      <c r="AK338" s="110"/>
      <c r="AL338" s="121"/>
      <c r="AM338" s="121"/>
      <c r="AN338" s="109" t="s">
        <v>2355</v>
      </c>
      <c r="AO338" s="121"/>
      <c r="AP338" s="121"/>
      <c r="AQ338" s="206"/>
      <c r="AR338" s="121"/>
      <c r="AS338" s="121"/>
      <c r="AT338" s="121"/>
      <c r="AU338" s="109" t="s">
        <v>1134</v>
      </c>
      <c r="AV338" s="110">
        <v>45352</v>
      </c>
      <c r="AW338" s="121"/>
      <c r="BJ338" s="22">
        <f t="shared" ca="1" si="175"/>
        <v>0</v>
      </c>
      <c r="BK338" s="22">
        <f t="shared" ca="1" si="215"/>
        <v>0</v>
      </c>
      <c r="BL338" s="22">
        <f t="shared" ca="1" si="216"/>
        <v>0</v>
      </c>
      <c r="BM338" s="22">
        <f t="shared" ca="1" si="217"/>
        <v>0</v>
      </c>
      <c r="BN338" s="22">
        <f t="shared" ca="1" si="218"/>
        <v>0</v>
      </c>
      <c r="BO338" s="22">
        <f t="shared" ca="1" si="219"/>
        <v>0</v>
      </c>
      <c r="BP338" s="22">
        <f t="shared" ca="1" si="220"/>
        <v>0</v>
      </c>
      <c r="BQ338" s="22">
        <f t="shared" ca="1" si="221"/>
        <v>0</v>
      </c>
      <c r="BR338" s="22">
        <f t="shared" ca="1" si="222"/>
        <v>0</v>
      </c>
      <c r="BS338" s="22">
        <f t="shared" ca="1" si="223"/>
        <v>0</v>
      </c>
      <c r="BT338" s="22">
        <f t="shared" ca="1" si="176"/>
        <v>0</v>
      </c>
      <c r="BU338" s="22">
        <f t="shared" ca="1" si="224"/>
        <v>0</v>
      </c>
      <c r="BV338" s="22">
        <f t="shared" ca="1" si="225"/>
        <v>0</v>
      </c>
      <c r="BW338" s="22">
        <f t="shared" ca="1" si="226"/>
        <v>0</v>
      </c>
      <c r="BX338" s="22">
        <f t="shared" ca="1" si="227"/>
        <v>0</v>
      </c>
      <c r="BY338" s="71">
        <f t="shared" si="244"/>
        <v>0</v>
      </c>
      <c r="BZ338" s="71">
        <f t="shared" si="228"/>
        <v>0</v>
      </c>
      <c r="CA338" s="72">
        <f t="shared" si="245"/>
        <v>0</v>
      </c>
    </row>
    <row r="339" spans="1:79" s="22" customFormat="1" ht="43.5" customHeight="1" x14ac:dyDescent="0.3">
      <c r="A339" s="109">
        <v>16</v>
      </c>
      <c r="B339" s="109" t="s">
        <v>1441</v>
      </c>
      <c r="C339" s="109"/>
      <c r="E339" s="110">
        <v>45708</v>
      </c>
      <c r="F339" s="189" t="s">
        <v>299</v>
      </c>
      <c r="G339" s="172" t="s">
        <v>2730</v>
      </c>
      <c r="H339" s="135" t="s">
        <v>1073</v>
      </c>
      <c r="I339" s="135" t="s">
        <v>1040</v>
      </c>
      <c r="J339" s="135"/>
      <c r="K339" s="113" t="s">
        <v>572</v>
      </c>
      <c r="L339" s="109">
        <v>0</v>
      </c>
      <c r="M339" s="114" t="s">
        <v>312</v>
      </c>
      <c r="N339" s="115" t="s">
        <v>26</v>
      </c>
      <c r="O339" s="116"/>
      <c r="P339" s="117" t="s">
        <v>3060</v>
      </c>
      <c r="Q339" s="141">
        <v>45111</v>
      </c>
      <c r="R339" s="118">
        <f t="shared" ref="R339" si="285">IF(AND(L339&lt;1,OR(K339&lt;1, K339="A")),Q339+14,Q339+7)</f>
        <v>45118</v>
      </c>
      <c r="S339" s="114" t="s">
        <v>31</v>
      </c>
      <c r="T339" s="353"/>
      <c r="U339" s="118"/>
      <c r="V339" s="201"/>
      <c r="W339" s="114"/>
      <c r="X339" s="109"/>
      <c r="Y339" s="109"/>
      <c r="Z339" s="115"/>
      <c r="AA339" s="115"/>
      <c r="AB339" s="123"/>
      <c r="AC339" s="110"/>
      <c r="AD339" s="110"/>
      <c r="AE339" s="110"/>
      <c r="AF339" s="110"/>
      <c r="AG339" s="110"/>
      <c r="AH339" s="115"/>
      <c r="AI339" s="110"/>
      <c r="AJ339" s="113"/>
      <c r="AK339" s="110"/>
      <c r="AL339" s="121"/>
      <c r="AM339" s="121"/>
      <c r="AN339" s="109" t="s">
        <v>2355</v>
      </c>
      <c r="AO339" s="121"/>
      <c r="AP339" s="121"/>
      <c r="AQ339" s="206"/>
      <c r="AR339" s="121"/>
      <c r="AS339" s="121"/>
      <c r="AT339" s="121"/>
      <c r="AU339" s="109" t="s">
        <v>1134</v>
      </c>
      <c r="AV339" s="110">
        <v>45352</v>
      </c>
      <c r="AW339" s="121"/>
      <c r="BJ339" s="22">
        <f t="shared" ca="1" si="175"/>
        <v>0</v>
      </c>
      <c r="BK339" s="22">
        <f t="shared" ca="1" si="215"/>
        <v>0</v>
      </c>
      <c r="BL339" s="22">
        <f t="shared" ca="1" si="216"/>
        <v>0</v>
      </c>
      <c r="BM339" s="22">
        <f t="shared" ca="1" si="217"/>
        <v>0</v>
      </c>
      <c r="BN339" s="22">
        <f t="shared" ca="1" si="218"/>
        <v>0</v>
      </c>
      <c r="BO339" s="22">
        <f t="shared" ca="1" si="219"/>
        <v>0</v>
      </c>
      <c r="BP339" s="22">
        <f t="shared" ca="1" si="220"/>
        <v>0</v>
      </c>
      <c r="BQ339" s="22">
        <f t="shared" ca="1" si="221"/>
        <v>0</v>
      </c>
      <c r="BR339" s="22">
        <f t="shared" ca="1" si="222"/>
        <v>0</v>
      </c>
      <c r="BS339" s="22">
        <f t="shared" ca="1" si="223"/>
        <v>0</v>
      </c>
      <c r="BT339" s="22">
        <f t="shared" ca="1" si="176"/>
        <v>0</v>
      </c>
      <c r="BU339" s="22">
        <f t="shared" ca="1" si="224"/>
        <v>0</v>
      </c>
      <c r="BV339" s="22">
        <f t="shared" ca="1" si="225"/>
        <v>0</v>
      </c>
      <c r="BW339" s="22">
        <f t="shared" ca="1" si="226"/>
        <v>0</v>
      </c>
      <c r="BX339" s="22">
        <f t="shared" ca="1" si="227"/>
        <v>0</v>
      </c>
      <c r="BY339" s="71">
        <f t="shared" si="244"/>
        <v>0</v>
      </c>
      <c r="BZ339" s="71">
        <f t="shared" si="228"/>
        <v>0</v>
      </c>
      <c r="CA339" s="72">
        <f t="shared" si="245"/>
        <v>0</v>
      </c>
    </row>
    <row r="340" spans="1:79" s="22" customFormat="1" ht="43.5" customHeight="1" x14ac:dyDescent="0.3">
      <c r="A340" s="109">
        <v>16</v>
      </c>
      <c r="B340" s="109" t="s">
        <v>1441</v>
      </c>
      <c r="C340" s="109"/>
      <c r="D340" s="110" t="s">
        <v>445</v>
      </c>
      <c r="E340" s="110">
        <v>45708</v>
      </c>
      <c r="F340" s="189" t="s">
        <v>299</v>
      </c>
      <c r="G340" s="172" t="s">
        <v>2730</v>
      </c>
      <c r="H340" s="135" t="s">
        <v>1073</v>
      </c>
      <c r="I340" s="135" t="s">
        <v>1040</v>
      </c>
      <c r="J340" s="135"/>
      <c r="K340" s="113">
        <v>0</v>
      </c>
      <c r="L340" s="109">
        <v>0</v>
      </c>
      <c r="M340" s="114" t="s">
        <v>312</v>
      </c>
      <c r="N340" s="115" t="s">
        <v>26</v>
      </c>
      <c r="O340" s="116"/>
      <c r="P340" s="117" t="s">
        <v>638</v>
      </c>
      <c r="Q340" s="141">
        <v>45140</v>
      </c>
      <c r="R340" s="118">
        <f t="shared" ref="R340:R363" si="286">IF(AND(L340&lt;1,OR(K340&lt;1, K340="A")),Q340+14,Q340+7)</f>
        <v>45154</v>
      </c>
      <c r="S340" s="114" t="s">
        <v>31</v>
      </c>
      <c r="T340" s="353"/>
      <c r="U340" s="118"/>
      <c r="V340" s="201" t="s">
        <v>2412</v>
      </c>
      <c r="W340" s="114" t="s">
        <v>639</v>
      </c>
      <c r="X340" s="109" t="s">
        <v>444</v>
      </c>
      <c r="Y340" s="109">
        <v>0</v>
      </c>
      <c r="Z340" s="115" t="s">
        <v>26</v>
      </c>
      <c r="AA340" s="110">
        <v>45398</v>
      </c>
      <c r="AB340" s="123" t="s">
        <v>583</v>
      </c>
      <c r="AC340" s="110">
        <v>45210</v>
      </c>
      <c r="AD340" s="110">
        <v>45307</v>
      </c>
      <c r="AE340" s="118">
        <f t="shared" ref="AE340:AE341" si="287">IF(AND(Y340&lt;1,OR(X340&lt;1, X340="A")),AD340+14,AD340+7)</f>
        <v>45314</v>
      </c>
      <c r="AF340" s="110" t="s">
        <v>446</v>
      </c>
      <c r="AG340" s="110"/>
      <c r="AH340" s="115"/>
      <c r="AI340" s="110"/>
      <c r="AJ340" s="113"/>
      <c r="AK340" s="110"/>
      <c r="AL340" s="121"/>
      <c r="AM340" s="121"/>
      <c r="AN340" s="109" t="s">
        <v>2355</v>
      </c>
      <c r="AO340" s="121"/>
      <c r="AP340" s="121"/>
      <c r="AQ340" s="206" t="s">
        <v>1907</v>
      </c>
      <c r="AR340" s="110">
        <v>45133</v>
      </c>
      <c r="AS340" s="121"/>
      <c r="AT340" s="121"/>
      <c r="AU340" s="109" t="s">
        <v>1134</v>
      </c>
      <c r="AV340" s="110">
        <v>45352</v>
      </c>
      <c r="AW340" s="121"/>
      <c r="BJ340" s="22">
        <f t="shared" ca="1" si="175"/>
        <v>0</v>
      </c>
      <c r="BK340" s="22">
        <f t="shared" ca="1" si="215"/>
        <v>0</v>
      </c>
      <c r="BL340" s="22">
        <f t="shared" ca="1" si="216"/>
        <v>0</v>
      </c>
      <c r="BM340" s="22">
        <f t="shared" ca="1" si="217"/>
        <v>0</v>
      </c>
      <c r="BN340" s="22">
        <f t="shared" ca="1" si="218"/>
        <v>0</v>
      </c>
      <c r="BO340" s="22">
        <f t="shared" ca="1" si="219"/>
        <v>0</v>
      </c>
      <c r="BP340" s="22">
        <f t="shared" ca="1" si="220"/>
        <v>0</v>
      </c>
      <c r="BQ340" s="22">
        <f t="shared" ca="1" si="221"/>
        <v>0</v>
      </c>
      <c r="BR340" s="22">
        <f t="shared" ca="1" si="222"/>
        <v>0</v>
      </c>
      <c r="BS340" s="22">
        <f t="shared" ca="1" si="223"/>
        <v>0</v>
      </c>
      <c r="BT340" s="22">
        <f t="shared" ca="1" si="176"/>
        <v>0</v>
      </c>
      <c r="BU340" s="22">
        <f t="shared" ca="1" si="224"/>
        <v>0</v>
      </c>
      <c r="BV340" s="22">
        <f t="shared" ca="1" si="225"/>
        <v>0</v>
      </c>
      <c r="BW340" s="22">
        <f t="shared" ca="1" si="226"/>
        <v>0</v>
      </c>
      <c r="BX340" s="22">
        <f t="shared" ca="1" si="227"/>
        <v>0</v>
      </c>
      <c r="BY340" s="71">
        <f t="shared" si="244"/>
        <v>0</v>
      </c>
      <c r="BZ340" s="71">
        <f t="shared" si="228"/>
        <v>0</v>
      </c>
      <c r="CA340" s="72">
        <f t="shared" si="245"/>
        <v>0</v>
      </c>
    </row>
    <row r="341" spans="1:79" s="22" customFormat="1" ht="43.5" customHeight="1" x14ac:dyDescent="0.3">
      <c r="A341" s="109">
        <v>16</v>
      </c>
      <c r="B341" s="109" t="s">
        <v>1441</v>
      </c>
      <c r="C341" s="109"/>
      <c r="D341" s="110" t="s">
        <v>445</v>
      </c>
      <c r="E341" s="110">
        <v>45708</v>
      </c>
      <c r="F341" s="189" t="s">
        <v>299</v>
      </c>
      <c r="G341" s="172" t="s">
        <v>2462</v>
      </c>
      <c r="H341" s="135" t="s">
        <v>1073</v>
      </c>
      <c r="I341" s="135" t="s">
        <v>1040</v>
      </c>
      <c r="J341" s="135"/>
      <c r="K341" s="113">
        <v>0</v>
      </c>
      <c r="L341" s="109">
        <v>1</v>
      </c>
      <c r="M341" s="114" t="s">
        <v>312</v>
      </c>
      <c r="N341" s="115" t="s">
        <v>26</v>
      </c>
      <c r="O341" s="116"/>
      <c r="P341" s="117" t="s">
        <v>1680</v>
      </c>
      <c r="Q341" s="141">
        <v>45226</v>
      </c>
      <c r="R341" s="118">
        <f t="shared" ref="R341" si="288">IF(AND(L341&lt;1,OR(K341&lt;1, K341="A")),Q341+14,Q341+7)</f>
        <v>45233</v>
      </c>
      <c r="S341" s="114" t="s">
        <v>30</v>
      </c>
      <c r="T341" s="315" t="s">
        <v>1547</v>
      </c>
      <c r="U341" s="260">
        <v>45245</v>
      </c>
      <c r="V341" s="201" t="s">
        <v>2437</v>
      </c>
      <c r="W341" s="114" t="s">
        <v>639</v>
      </c>
      <c r="X341" s="109" t="s">
        <v>444</v>
      </c>
      <c r="Y341" s="109">
        <v>0</v>
      </c>
      <c r="Z341" s="115" t="s">
        <v>26</v>
      </c>
      <c r="AA341" s="110">
        <v>45344</v>
      </c>
      <c r="AB341" s="123" t="s">
        <v>583</v>
      </c>
      <c r="AC341" s="110">
        <v>45210</v>
      </c>
      <c r="AD341" s="110">
        <v>45273</v>
      </c>
      <c r="AE341" s="118">
        <f t="shared" si="287"/>
        <v>45280</v>
      </c>
      <c r="AF341" s="110" t="s">
        <v>446</v>
      </c>
      <c r="AG341" s="110"/>
      <c r="AH341" s="115"/>
      <c r="AI341" s="110"/>
      <c r="AJ341" s="113"/>
      <c r="AK341" s="110"/>
      <c r="AL341" s="121"/>
      <c r="AM341" s="121"/>
      <c r="AN341" s="109" t="s">
        <v>2355</v>
      </c>
      <c r="AO341" s="121"/>
      <c r="AP341" s="121"/>
      <c r="AQ341" s="206" t="s">
        <v>1907</v>
      </c>
      <c r="AR341" s="110">
        <v>45250</v>
      </c>
      <c r="AS341" s="121"/>
      <c r="AT341" s="121"/>
      <c r="AU341" s="109" t="s">
        <v>1134</v>
      </c>
      <c r="AV341" s="110">
        <v>45352</v>
      </c>
      <c r="AW341" s="121"/>
      <c r="BJ341" s="22">
        <f t="shared" ca="1" si="175"/>
        <v>0</v>
      </c>
      <c r="BK341" s="22">
        <f t="shared" ca="1" si="215"/>
        <v>0</v>
      </c>
      <c r="BL341" s="22">
        <f t="shared" ca="1" si="216"/>
        <v>0</v>
      </c>
      <c r="BM341" s="22">
        <f t="shared" ca="1" si="217"/>
        <v>0</v>
      </c>
      <c r="BN341" s="22">
        <f t="shared" ca="1" si="218"/>
        <v>0</v>
      </c>
      <c r="BO341" s="22">
        <f t="shared" ca="1" si="219"/>
        <v>0</v>
      </c>
      <c r="BP341" s="22">
        <f t="shared" ca="1" si="220"/>
        <v>0</v>
      </c>
      <c r="BQ341" s="22">
        <f t="shared" ca="1" si="221"/>
        <v>0</v>
      </c>
      <c r="BR341" s="22">
        <f t="shared" ca="1" si="222"/>
        <v>0</v>
      </c>
      <c r="BS341" s="22">
        <f t="shared" ca="1" si="223"/>
        <v>0</v>
      </c>
      <c r="BT341" s="22">
        <f t="shared" ca="1" si="176"/>
        <v>0</v>
      </c>
      <c r="BU341" s="22">
        <f t="shared" ca="1" si="224"/>
        <v>0</v>
      </c>
      <c r="BV341" s="22">
        <f t="shared" ca="1" si="225"/>
        <v>0</v>
      </c>
      <c r="BW341" s="22">
        <f t="shared" ca="1" si="226"/>
        <v>0</v>
      </c>
      <c r="BX341" s="22">
        <f t="shared" ca="1" si="227"/>
        <v>0</v>
      </c>
      <c r="BY341" s="22">
        <f t="shared" si="244"/>
        <v>0</v>
      </c>
      <c r="BZ341" s="22">
        <f t="shared" si="228"/>
        <v>0</v>
      </c>
      <c r="CA341" s="22">
        <f t="shared" si="245"/>
        <v>0</v>
      </c>
    </row>
    <row r="342" spans="1:79" ht="43.5" customHeight="1" x14ac:dyDescent="0.3">
      <c r="A342" s="4">
        <v>16</v>
      </c>
      <c r="B342" s="4" t="s">
        <v>1441</v>
      </c>
      <c r="C342" s="4"/>
      <c r="D342" s="139" t="s">
        <v>445</v>
      </c>
      <c r="E342" s="13">
        <v>45708</v>
      </c>
      <c r="F342" s="122" t="s">
        <v>299</v>
      </c>
      <c r="G342" s="168" t="s">
        <v>2462</v>
      </c>
      <c r="H342" s="130" t="s">
        <v>1073</v>
      </c>
      <c r="I342" s="130" t="s">
        <v>1040</v>
      </c>
      <c r="J342" s="130"/>
      <c r="K342" s="7">
        <v>0</v>
      </c>
      <c r="L342" s="4">
        <v>2</v>
      </c>
      <c r="M342" s="3" t="s">
        <v>312</v>
      </c>
      <c r="N342" s="188" t="s">
        <v>27</v>
      </c>
      <c r="O342" s="76">
        <v>45590</v>
      </c>
      <c r="P342" s="78" t="s">
        <v>3015</v>
      </c>
      <c r="Q342" s="142">
        <v>45546</v>
      </c>
      <c r="R342" s="9">
        <f t="shared" ref="R342" si="289">IF(AND(L342&lt;1,OR(K342&lt;1, K342="A")),Q342+14,Q342+7)</f>
        <v>45553</v>
      </c>
      <c r="S342" s="3" t="s">
        <v>31</v>
      </c>
      <c r="T342" s="354"/>
      <c r="U342" s="259"/>
      <c r="V342" s="209" t="s">
        <v>3637</v>
      </c>
      <c r="W342" s="3" t="s">
        <v>639</v>
      </c>
      <c r="X342" s="5">
        <v>0</v>
      </c>
      <c r="Y342" s="332">
        <v>1</v>
      </c>
      <c r="Z342" s="45" t="s">
        <v>1055</v>
      </c>
      <c r="AA342" s="13">
        <v>45574</v>
      </c>
      <c r="AB342" s="87"/>
      <c r="AC342" s="21"/>
      <c r="AD342" s="21">
        <v>45273</v>
      </c>
      <c r="AE342" s="9">
        <f t="shared" ref="AE342" si="290">IF(AND(Y342&lt;1,OR(X342&lt;1, X342="A")),AD342+14,AD342+7)</f>
        <v>45280</v>
      </c>
      <c r="AF342" s="13" t="s">
        <v>445</v>
      </c>
      <c r="AG342" s="27"/>
      <c r="AH342" s="34"/>
      <c r="AI342" s="27"/>
      <c r="AJ342" s="41"/>
      <c r="AK342" s="21"/>
      <c r="AL342" s="6"/>
      <c r="AM342" s="6"/>
      <c r="AN342" s="5" t="s">
        <v>2355</v>
      </c>
      <c r="AO342" s="6"/>
      <c r="AP342" s="6"/>
      <c r="AQ342" s="207"/>
      <c r="AR342" s="21"/>
      <c r="AS342" s="6"/>
      <c r="AT342" s="6"/>
      <c r="AU342" s="4" t="s">
        <v>1134</v>
      </c>
      <c r="AV342" s="13">
        <v>45352</v>
      </c>
      <c r="AW342" s="6"/>
      <c r="BJ342" s="22">
        <f t="shared" ca="1" si="175"/>
        <v>1</v>
      </c>
      <c r="BK342" s="22">
        <f t="shared" ca="1" si="215"/>
        <v>1</v>
      </c>
      <c r="BL342" s="22">
        <f t="shared" ca="1" si="216"/>
        <v>0</v>
      </c>
      <c r="BM342" s="22">
        <f t="shared" ca="1" si="217"/>
        <v>0</v>
      </c>
      <c r="BN342" s="22">
        <f t="shared" ca="1" si="218"/>
        <v>0</v>
      </c>
      <c r="BO342" s="22">
        <f t="shared" ca="1" si="219"/>
        <v>1</v>
      </c>
      <c r="BP342" s="22">
        <f t="shared" ca="1" si="220"/>
        <v>0</v>
      </c>
      <c r="BQ342" s="22">
        <f t="shared" ca="1" si="221"/>
        <v>1</v>
      </c>
      <c r="BR342" s="22">
        <f t="shared" ca="1" si="222"/>
        <v>0</v>
      </c>
      <c r="BS342" s="22">
        <f t="shared" ca="1" si="223"/>
        <v>0</v>
      </c>
      <c r="BT342" s="22">
        <f t="shared" ca="1" si="176"/>
        <v>1</v>
      </c>
      <c r="BU342" s="22">
        <f t="shared" ca="1" si="224"/>
        <v>0</v>
      </c>
      <c r="BV342" s="22">
        <f t="shared" ca="1" si="225"/>
        <v>0</v>
      </c>
      <c r="BW342" s="22">
        <f t="shared" ca="1" si="226"/>
        <v>0</v>
      </c>
      <c r="BX342" s="22">
        <f t="shared" ca="1" si="227"/>
        <v>1</v>
      </c>
      <c r="BY342" s="71">
        <f t="shared" si="244"/>
        <v>1</v>
      </c>
      <c r="BZ342" s="71">
        <f t="shared" si="228"/>
        <v>1</v>
      </c>
      <c r="CA342" s="72">
        <f t="shared" si="245"/>
        <v>1</v>
      </c>
    </row>
    <row r="343" spans="1:79" ht="43.5" customHeight="1" x14ac:dyDescent="0.3">
      <c r="A343" s="4">
        <v>16</v>
      </c>
      <c r="B343" s="4"/>
      <c r="C343" s="4"/>
      <c r="D343" s="13"/>
      <c r="E343" s="13"/>
      <c r="F343" s="42"/>
      <c r="G343" s="168"/>
      <c r="H343" s="130"/>
      <c r="I343" s="130"/>
      <c r="J343" s="130"/>
      <c r="K343" s="7"/>
      <c r="L343" s="4"/>
      <c r="M343" s="3"/>
      <c r="N343" s="8"/>
      <c r="O343" s="76"/>
      <c r="P343" s="78"/>
      <c r="Q343" s="142"/>
      <c r="R343" s="9"/>
      <c r="S343" s="3"/>
      <c r="T343" s="355"/>
      <c r="U343" s="9"/>
      <c r="V343" s="209" t="s">
        <v>3638</v>
      </c>
      <c r="W343" s="3" t="s">
        <v>639</v>
      </c>
      <c r="X343" s="5">
        <v>0</v>
      </c>
      <c r="Y343" s="332">
        <v>1</v>
      </c>
      <c r="Z343" s="45" t="s">
        <v>1055</v>
      </c>
      <c r="AA343" s="13">
        <v>45344</v>
      </c>
      <c r="AB343" s="87"/>
      <c r="AC343" s="21"/>
      <c r="AD343" s="21">
        <v>45273</v>
      </c>
      <c r="AE343" s="9">
        <f t="shared" si="282"/>
        <v>45280</v>
      </c>
      <c r="AF343" s="13" t="s">
        <v>445</v>
      </c>
      <c r="AG343" s="27"/>
      <c r="AH343" s="34"/>
      <c r="AI343" s="27"/>
      <c r="AJ343" s="41"/>
      <c r="AK343" s="21"/>
      <c r="AL343" s="6"/>
      <c r="AM343" s="6"/>
      <c r="AN343" s="5" t="s">
        <v>2355</v>
      </c>
      <c r="AO343" s="6"/>
      <c r="AP343" s="6"/>
      <c r="AQ343" s="5"/>
      <c r="AR343" s="5"/>
      <c r="AS343" s="6"/>
      <c r="AT343" s="6"/>
      <c r="AU343" s="4" t="s">
        <v>1134</v>
      </c>
      <c r="AV343" s="13">
        <v>45352</v>
      </c>
      <c r="AW343" s="6"/>
      <c r="BJ343" s="22">
        <f t="shared" ca="1" si="175"/>
        <v>0</v>
      </c>
      <c r="BK343" s="22">
        <f t="shared" ca="1" si="215"/>
        <v>0</v>
      </c>
      <c r="BL343" s="22">
        <f t="shared" ca="1" si="216"/>
        <v>0</v>
      </c>
      <c r="BM343" s="22">
        <f t="shared" ca="1" si="217"/>
        <v>0</v>
      </c>
      <c r="BN343" s="22">
        <f t="shared" ca="1" si="218"/>
        <v>0</v>
      </c>
      <c r="BO343" s="22">
        <f t="shared" ca="1" si="219"/>
        <v>0</v>
      </c>
      <c r="BP343" s="22">
        <f t="shared" ca="1" si="220"/>
        <v>0</v>
      </c>
      <c r="BQ343" s="22">
        <f t="shared" ca="1" si="221"/>
        <v>0</v>
      </c>
      <c r="BR343" s="22">
        <f t="shared" ca="1" si="222"/>
        <v>0</v>
      </c>
      <c r="BS343" s="22">
        <f t="shared" ca="1" si="223"/>
        <v>0</v>
      </c>
      <c r="BT343" s="22">
        <f t="shared" ca="1" si="176"/>
        <v>1</v>
      </c>
      <c r="BU343" s="22">
        <f t="shared" ca="1" si="224"/>
        <v>0</v>
      </c>
      <c r="BV343" s="22">
        <f t="shared" ca="1" si="225"/>
        <v>0</v>
      </c>
      <c r="BW343" s="22">
        <f t="shared" ca="1" si="226"/>
        <v>0</v>
      </c>
      <c r="BX343" s="22">
        <f t="shared" ca="1" si="227"/>
        <v>1</v>
      </c>
      <c r="BY343" s="71">
        <f t="shared" si="244"/>
        <v>0</v>
      </c>
      <c r="BZ343" s="71">
        <f t="shared" si="228"/>
        <v>0</v>
      </c>
      <c r="CA343" s="72">
        <f t="shared" si="245"/>
        <v>1</v>
      </c>
    </row>
    <row r="344" spans="1:79" s="22" customFormat="1" ht="30.9" customHeight="1" x14ac:dyDescent="0.3">
      <c r="A344" s="109">
        <v>16</v>
      </c>
      <c r="B344" s="109" t="s">
        <v>1441</v>
      </c>
      <c r="C344" s="109"/>
      <c r="D344" s="110" t="s">
        <v>446</v>
      </c>
      <c r="E344" s="110">
        <v>45708</v>
      </c>
      <c r="F344" s="189" t="s">
        <v>300</v>
      </c>
      <c r="G344" s="172" t="s">
        <v>2462</v>
      </c>
      <c r="H344" s="135" t="s">
        <v>1073</v>
      </c>
      <c r="I344" s="135" t="s">
        <v>1057</v>
      </c>
      <c r="J344" s="135"/>
      <c r="K344" s="113" t="s">
        <v>778</v>
      </c>
      <c r="L344" s="109">
        <v>0</v>
      </c>
      <c r="M344" s="114" t="s">
        <v>313</v>
      </c>
      <c r="N344" s="115" t="s">
        <v>26</v>
      </c>
      <c r="O344" s="116"/>
      <c r="P344" s="117" t="s">
        <v>738</v>
      </c>
      <c r="Q344" s="141">
        <v>45016</v>
      </c>
      <c r="R344" s="118">
        <f t="shared" ref="R344" si="291">IF(AND(L344&lt;1,OR(K344&lt;1, K344="A")),Q344+14,Q344+7)</f>
        <v>45030</v>
      </c>
      <c r="S344" s="114" t="s">
        <v>31</v>
      </c>
      <c r="T344" s="353"/>
      <c r="U344" s="118"/>
      <c r="V344" s="201"/>
      <c r="W344" s="114"/>
      <c r="X344" s="109"/>
      <c r="Y344" s="109"/>
      <c r="Z344" s="115"/>
      <c r="AA344" s="115"/>
      <c r="AB344" s="109"/>
      <c r="AC344" s="110"/>
      <c r="AD344" s="110"/>
      <c r="AE344" s="110"/>
      <c r="AF344" s="110"/>
      <c r="AG344" s="110"/>
      <c r="AH344" s="115"/>
      <c r="AI344" s="110"/>
      <c r="AJ344" s="113"/>
      <c r="AK344" s="110"/>
      <c r="AL344" s="121"/>
      <c r="AM344" s="121"/>
      <c r="AN344" s="109" t="s">
        <v>2355</v>
      </c>
      <c r="AO344" s="121"/>
      <c r="AP344" s="121"/>
      <c r="AQ344" s="206"/>
      <c r="AR344" s="206"/>
      <c r="AS344" s="121"/>
      <c r="AT344" s="121"/>
      <c r="AU344" s="109" t="s">
        <v>1134</v>
      </c>
      <c r="AV344" s="110">
        <v>45352</v>
      </c>
      <c r="AW344" s="121"/>
      <c r="BJ344" s="22">
        <f t="shared" ca="1" si="175"/>
        <v>0</v>
      </c>
      <c r="BK344" s="22">
        <f t="shared" ca="1" si="215"/>
        <v>0</v>
      </c>
      <c r="BL344" s="22">
        <f t="shared" ca="1" si="216"/>
        <v>0</v>
      </c>
      <c r="BM344" s="22">
        <f t="shared" ca="1" si="217"/>
        <v>0</v>
      </c>
      <c r="BN344" s="22">
        <f t="shared" ca="1" si="218"/>
        <v>0</v>
      </c>
      <c r="BO344" s="22">
        <f t="shared" ca="1" si="219"/>
        <v>0</v>
      </c>
      <c r="BP344" s="22">
        <f t="shared" ca="1" si="220"/>
        <v>0</v>
      </c>
      <c r="BQ344" s="22">
        <f t="shared" ca="1" si="221"/>
        <v>0</v>
      </c>
      <c r="BR344" s="22">
        <f t="shared" ca="1" si="222"/>
        <v>0</v>
      </c>
      <c r="BS344" s="22">
        <f t="shared" ca="1" si="223"/>
        <v>0</v>
      </c>
      <c r="BT344" s="22">
        <f t="shared" ca="1" si="176"/>
        <v>0</v>
      </c>
      <c r="BU344" s="22">
        <f t="shared" ca="1" si="224"/>
        <v>0</v>
      </c>
      <c r="BV344" s="22">
        <f t="shared" ca="1" si="225"/>
        <v>0</v>
      </c>
      <c r="BW344" s="22">
        <f t="shared" ca="1" si="226"/>
        <v>0</v>
      </c>
      <c r="BX344" s="22">
        <f t="shared" ca="1" si="227"/>
        <v>0</v>
      </c>
      <c r="BY344" s="71">
        <f t="shared" si="244"/>
        <v>0</v>
      </c>
      <c r="BZ344" s="71">
        <f t="shared" si="228"/>
        <v>0</v>
      </c>
      <c r="CA344" s="72">
        <f t="shared" si="245"/>
        <v>0</v>
      </c>
    </row>
    <row r="345" spans="1:79" s="22" customFormat="1" ht="30.9" customHeight="1" x14ac:dyDescent="0.3">
      <c r="A345" s="109">
        <v>16</v>
      </c>
      <c r="B345" s="109" t="s">
        <v>1441</v>
      </c>
      <c r="C345" s="109"/>
      <c r="D345" s="110" t="s">
        <v>446</v>
      </c>
      <c r="E345" s="110">
        <v>45708</v>
      </c>
      <c r="F345" s="189" t="s">
        <v>300</v>
      </c>
      <c r="G345" s="172" t="s">
        <v>2462</v>
      </c>
      <c r="H345" s="135" t="s">
        <v>1073</v>
      </c>
      <c r="I345" s="135" t="s">
        <v>1057</v>
      </c>
      <c r="J345" s="135"/>
      <c r="K345" s="113" t="s">
        <v>443</v>
      </c>
      <c r="L345" s="109">
        <v>0</v>
      </c>
      <c r="M345" s="114" t="s">
        <v>313</v>
      </c>
      <c r="N345" s="115" t="s">
        <v>26</v>
      </c>
      <c r="O345" s="116"/>
      <c r="P345" s="117" t="s">
        <v>3040</v>
      </c>
      <c r="Q345" s="141">
        <v>45065</v>
      </c>
      <c r="R345" s="118">
        <f t="shared" ref="R345" si="292">IF(AND(L345&lt;1,OR(K345&lt;1, K345="A")),Q345+14,Q345+7)</f>
        <v>45072</v>
      </c>
      <c r="S345" s="114" t="s">
        <v>31</v>
      </c>
      <c r="T345" s="353"/>
      <c r="U345" s="118"/>
      <c r="V345" s="201"/>
      <c r="W345" s="114"/>
      <c r="X345" s="109"/>
      <c r="Y345" s="109"/>
      <c r="Z345" s="115"/>
      <c r="AA345" s="115"/>
      <c r="AB345" s="109"/>
      <c r="AC345" s="110"/>
      <c r="AD345" s="110"/>
      <c r="AE345" s="110"/>
      <c r="AF345" s="110"/>
      <c r="AG345" s="110"/>
      <c r="AH345" s="115"/>
      <c r="AI345" s="110"/>
      <c r="AJ345" s="113"/>
      <c r="AK345" s="110"/>
      <c r="AL345" s="121"/>
      <c r="AM345" s="121"/>
      <c r="AN345" s="109" t="s">
        <v>2355</v>
      </c>
      <c r="AO345" s="121"/>
      <c r="AP345" s="121"/>
      <c r="AQ345" s="206"/>
      <c r="AR345" s="206"/>
      <c r="AS345" s="121"/>
      <c r="AT345" s="121"/>
      <c r="AU345" s="109" t="s">
        <v>1134</v>
      </c>
      <c r="AV345" s="110">
        <v>45352</v>
      </c>
      <c r="AW345" s="121"/>
      <c r="BJ345" s="22">
        <f t="shared" ca="1" si="175"/>
        <v>0</v>
      </c>
      <c r="BK345" s="22">
        <f t="shared" ca="1" si="215"/>
        <v>0</v>
      </c>
      <c r="BL345" s="22">
        <f t="shared" ca="1" si="216"/>
        <v>0</v>
      </c>
      <c r="BM345" s="22">
        <f t="shared" ca="1" si="217"/>
        <v>0</v>
      </c>
      <c r="BN345" s="22">
        <f t="shared" ca="1" si="218"/>
        <v>0</v>
      </c>
      <c r="BO345" s="22">
        <f t="shared" ca="1" si="219"/>
        <v>0</v>
      </c>
      <c r="BP345" s="22">
        <f t="shared" ca="1" si="220"/>
        <v>0</v>
      </c>
      <c r="BQ345" s="22">
        <f t="shared" ca="1" si="221"/>
        <v>0</v>
      </c>
      <c r="BR345" s="22">
        <f t="shared" ca="1" si="222"/>
        <v>0</v>
      </c>
      <c r="BS345" s="22">
        <f t="shared" ca="1" si="223"/>
        <v>0</v>
      </c>
      <c r="BT345" s="22">
        <f t="shared" ca="1" si="176"/>
        <v>0</v>
      </c>
      <c r="BU345" s="22">
        <f t="shared" ca="1" si="224"/>
        <v>0</v>
      </c>
      <c r="BV345" s="22">
        <f t="shared" ca="1" si="225"/>
        <v>0</v>
      </c>
      <c r="BW345" s="22">
        <f t="shared" ca="1" si="226"/>
        <v>0</v>
      </c>
      <c r="BX345" s="22">
        <f t="shared" ca="1" si="227"/>
        <v>0</v>
      </c>
      <c r="BY345" s="71">
        <f t="shared" si="244"/>
        <v>0</v>
      </c>
      <c r="BZ345" s="71">
        <f t="shared" si="228"/>
        <v>0</v>
      </c>
      <c r="CA345" s="72">
        <f t="shared" si="245"/>
        <v>0</v>
      </c>
    </row>
    <row r="346" spans="1:79" s="22" customFormat="1" ht="30.9" customHeight="1" x14ac:dyDescent="0.3">
      <c r="A346" s="109">
        <v>16</v>
      </c>
      <c r="B346" s="109" t="s">
        <v>1441</v>
      </c>
      <c r="C346" s="109"/>
      <c r="D346" s="110" t="s">
        <v>446</v>
      </c>
      <c r="E346" s="110">
        <v>45708</v>
      </c>
      <c r="F346" s="189" t="s">
        <v>300</v>
      </c>
      <c r="G346" s="172" t="s">
        <v>2462</v>
      </c>
      <c r="H346" s="135" t="s">
        <v>1073</v>
      </c>
      <c r="I346" s="135" t="s">
        <v>1057</v>
      </c>
      <c r="J346" s="135"/>
      <c r="K346" s="113" t="s">
        <v>572</v>
      </c>
      <c r="L346" s="109">
        <v>0</v>
      </c>
      <c r="M346" s="114" t="s">
        <v>313</v>
      </c>
      <c r="N346" s="115" t="s">
        <v>26</v>
      </c>
      <c r="O346" s="116"/>
      <c r="P346" s="117" t="s">
        <v>2175</v>
      </c>
      <c r="Q346" s="141">
        <v>45117</v>
      </c>
      <c r="R346" s="118">
        <f t="shared" ref="R346" si="293">IF(AND(L346&lt;1,OR(K346&lt;1, K346="A")),Q346+14,Q346+7)</f>
        <v>45124</v>
      </c>
      <c r="S346" s="114" t="s">
        <v>31</v>
      </c>
      <c r="T346" s="353"/>
      <c r="U346" s="118"/>
      <c r="V346" s="201"/>
      <c r="W346" s="114"/>
      <c r="X346" s="109"/>
      <c r="Y346" s="109"/>
      <c r="Z346" s="115"/>
      <c r="AA346" s="115"/>
      <c r="AB346" s="109"/>
      <c r="AC346" s="110"/>
      <c r="AD346" s="110"/>
      <c r="AE346" s="110"/>
      <c r="AF346" s="110"/>
      <c r="AG346" s="110"/>
      <c r="AH346" s="115"/>
      <c r="AI346" s="110"/>
      <c r="AJ346" s="113"/>
      <c r="AK346" s="110"/>
      <c r="AL346" s="121"/>
      <c r="AM346" s="121"/>
      <c r="AN346" s="109" t="s">
        <v>2355</v>
      </c>
      <c r="AO346" s="121"/>
      <c r="AP346" s="121"/>
      <c r="AQ346" s="206"/>
      <c r="AR346" s="206"/>
      <c r="AS346" s="121"/>
      <c r="AT346" s="121"/>
      <c r="AU346" s="109" t="s">
        <v>1134</v>
      </c>
      <c r="AV346" s="110">
        <v>45352</v>
      </c>
      <c r="AW346" s="121"/>
      <c r="BJ346" s="22">
        <f t="shared" ca="1" si="175"/>
        <v>0</v>
      </c>
      <c r="BK346" s="22">
        <f t="shared" ca="1" si="215"/>
        <v>0</v>
      </c>
      <c r="BL346" s="22">
        <f t="shared" ca="1" si="216"/>
        <v>0</v>
      </c>
      <c r="BM346" s="22">
        <f t="shared" ca="1" si="217"/>
        <v>0</v>
      </c>
      <c r="BN346" s="22">
        <f t="shared" ca="1" si="218"/>
        <v>0</v>
      </c>
      <c r="BO346" s="22">
        <f t="shared" ca="1" si="219"/>
        <v>0</v>
      </c>
      <c r="BP346" s="22">
        <f t="shared" ca="1" si="220"/>
        <v>0</v>
      </c>
      <c r="BQ346" s="22">
        <f t="shared" ca="1" si="221"/>
        <v>0</v>
      </c>
      <c r="BR346" s="22">
        <f t="shared" ca="1" si="222"/>
        <v>0</v>
      </c>
      <c r="BS346" s="22">
        <f t="shared" ca="1" si="223"/>
        <v>0</v>
      </c>
      <c r="BT346" s="22">
        <f t="shared" ca="1" si="176"/>
        <v>0</v>
      </c>
      <c r="BU346" s="22">
        <f t="shared" ca="1" si="224"/>
        <v>0</v>
      </c>
      <c r="BV346" s="22">
        <f t="shared" ca="1" si="225"/>
        <v>0</v>
      </c>
      <c r="BW346" s="22">
        <f t="shared" ca="1" si="226"/>
        <v>0</v>
      </c>
      <c r="BX346" s="22">
        <f t="shared" ca="1" si="227"/>
        <v>0</v>
      </c>
      <c r="BY346" s="71">
        <f t="shared" si="244"/>
        <v>0</v>
      </c>
      <c r="BZ346" s="71">
        <f t="shared" si="228"/>
        <v>0</v>
      </c>
      <c r="CA346" s="72">
        <f t="shared" si="245"/>
        <v>0</v>
      </c>
    </row>
    <row r="347" spans="1:79" s="22" customFormat="1" ht="30.9" customHeight="1" x14ac:dyDescent="0.3">
      <c r="A347" s="109">
        <v>16</v>
      </c>
      <c r="B347" s="109" t="s">
        <v>1441</v>
      </c>
      <c r="C347" s="109"/>
      <c r="D347" s="110" t="s">
        <v>445</v>
      </c>
      <c r="E347" s="110">
        <v>45708</v>
      </c>
      <c r="F347" s="189" t="s">
        <v>300</v>
      </c>
      <c r="G347" s="172" t="s">
        <v>2462</v>
      </c>
      <c r="H347" s="135" t="s">
        <v>1073</v>
      </c>
      <c r="I347" s="135" t="s">
        <v>1057</v>
      </c>
      <c r="J347" s="135"/>
      <c r="K347" s="113">
        <v>0</v>
      </c>
      <c r="L347" s="109">
        <v>0</v>
      </c>
      <c r="M347" s="114" t="s">
        <v>313</v>
      </c>
      <c r="N347" s="115" t="s">
        <v>26</v>
      </c>
      <c r="O347" s="116"/>
      <c r="P347" s="117" t="s">
        <v>638</v>
      </c>
      <c r="Q347" s="141">
        <v>45140</v>
      </c>
      <c r="R347" s="118">
        <f t="shared" si="286"/>
        <v>45154</v>
      </c>
      <c r="S347" s="114" t="s">
        <v>31</v>
      </c>
      <c r="T347" s="353"/>
      <c r="U347" s="118"/>
      <c r="V347" s="201"/>
      <c r="W347" s="114"/>
      <c r="X347" s="109"/>
      <c r="Y347" s="109"/>
      <c r="Z347" s="115"/>
      <c r="AA347" s="115"/>
      <c r="AB347" s="109"/>
      <c r="AC347" s="110"/>
      <c r="AD347" s="110"/>
      <c r="AE347" s="110"/>
      <c r="AF347" s="110"/>
      <c r="AG347" s="110"/>
      <c r="AH347" s="115"/>
      <c r="AI347" s="110"/>
      <c r="AJ347" s="113"/>
      <c r="AK347" s="110"/>
      <c r="AL347" s="121"/>
      <c r="AM347" s="121"/>
      <c r="AN347" s="109" t="s">
        <v>2355</v>
      </c>
      <c r="AO347" s="121"/>
      <c r="AP347" s="121"/>
      <c r="AQ347" s="206" t="s">
        <v>1907</v>
      </c>
      <c r="AR347" s="110">
        <v>45133</v>
      </c>
      <c r="AS347" s="121"/>
      <c r="AT347" s="121"/>
      <c r="AU347" s="109" t="s">
        <v>1134</v>
      </c>
      <c r="AV347" s="110">
        <v>45352</v>
      </c>
      <c r="AW347" s="121"/>
      <c r="BJ347" s="22">
        <f t="shared" ca="1" si="175"/>
        <v>0</v>
      </c>
      <c r="BK347" s="22">
        <f t="shared" ca="1" si="215"/>
        <v>0</v>
      </c>
      <c r="BL347" s="22">
        <f t="shared" ca="1" si="216"/>
        <v>0</v>
      </c>
      <c r="BM347" s="22">
        <f t="shared" ca="1" si="217"/>
        <v>0</v>
      </c>
      <c r="BN347" s="22">
        <f t="shared" ca="1" si="218"/>
        <v>0</v>
      </c>
      <c r="BO347" s="22">
        <f t="shared" ca="1" si="219"/>
        <v>0</v>
      </c>
      <c r="BP347" s="22">
        <f t="shared" ca="1" si="220"/>
        <v>0</v>
      </c>
      <c r="BQ347" s="22">
        <f t="shared" ca="1" si="221"/>
        <v>0</v>
      </c>
      <c r="BR347" s="22">
        <f t="shared" ca="1" si="222"/>
        <v>0</v>
      </c>
      <c r="BS347" s="22">
        <f t="shared" ca="1" si="223"/>
        <v>0</v>
      </c>
      <c r="BT347" s="22">
        <f t="shared" ca="1" si="176"/>
        <v>0</v>
      </c>
      <c r="BU347" s="22">
        <f t="shared" ca="1" si="224"/>
        <v>0</v>
      </c>
      <c r="BV347" s="22">
        <f t="shared" ca="1" si="225"/>
        <v>0</v>
      </c>
      <c r="BW347" s="22">
        <f t="shared" ca="1" si="226"/>
        <v>0</v>
      </c>
      <c r="BX347" s="22">
        <f t="shared" ca="1" si="227"/>
        <v>0</v>
      </c>
      <c r="BY347" s="71">
        <f t="shared" si="244"/>
        <v>0</v>
      </c>
      <c r="BZ347" s="71">
        <f t="shared" si="228"/>
        <v>0</v>
      </c>
      <c r="CA347" s="72">
        <f t="shared" si="245"/>
        <v>0</v>
      </c>
    </row>
    <row r="348" spans="1:79" s="22" customFormat="1" ht="30.9" customHeight="1" x14ac:dyDescent="0.3">
      <c r="A348" s="109">
        <v>16</v>
      </c>
      <c r="B348" s="109" t="s">
        <v>1441</v>
      </c>
      <c r="C348" s="109"/>
      <c r="D348" s="110" t="s">
        <v>445</v>
      </c>
      <c r="E348" s="110">
        <v>45708</v>
      </c>
      <c r="F348" s="189" t="s">
        <v>300</v>
      </c>
      <c r="G348" s="172" t="s">
        <v>2462</v>
      </c>
      <c r="H348" s="135" t="s">
        <v>1073</v>
      </c>
      <c r="I348" s="135" t="s">
        <v>1057</v>
      </c>
      <c r="J348" s="135"/>
      <c r="K348" s="113">
        <v>0</v>
      </c>
      <c r="L348" s="109">
        <v>1</v>
      </c>
      <c r="M348" s="114" t="s">
        <v>313</v>
      </c>
      <c r="N348" s="115" t="s">
        <v>26</v>
      </c>
      <c r="O348" s="116"/>
      <c r="P348" s="117" t="s">
        <v>1680</v>
      </c>
      <c r="Q348" s="141">
        <v>45226</v>
      </c>
      <c r="R348" s="118">
        <f t="shared" ref="R348" si="294">IF(AND(L348&lt;1,OR(K348&lt;1, K348="A")),Q348+14,Q348+7)</f>
        <v>45233</v>
      </c>
      <c r="S348" s="114" t="s">
        <v>30</v>
      </c>
      <c r="T348" s="315" t="s">
        <v>1813</v>
      </c>
      <c r="U348" s="260">
        <v>45317</v>
      </c>
      <c r="V348" s="284"/>
      <c r="W348" s="114"/>
      <c r="X348" s="109"/>
      <c r="Y348" s="109"/>
      <c r="Z348" s="115"/>
      <c r="AA348" s="109"/>
      <c r="AB348" s="117"/>
      <c r="AC348" s="110"/>
      <c r="AD348" s="110"/>
      <c r="AE348" s="118"/>
      <c r="AF348" s="110"/>
      <c r="AG348" s="110"/>
      <c r="AH348" s="115"/>
      <c r="AI348" s="110"/>
      <c r="AJ348" s="113"/>
      <c r="AK348" s="110"/>
      <c r="AL348" s="121"/>
      <c r="AM348" s="121"/>
      <c r="AN348" s="109" t="s">
        <v>2355</v>
      </c>
      <c r="AO348" s="121"/>
      <c r="AP348" s="121"/>
      <c r="AQ348" s="206" t="s">
        <v>1907</v>
      </c>
      <c r="AR348" s="110">
        <v>45328</v>
      </c>
      <c r="AS348" s="121"/>
      <c r="AT348" s="121"/>
      <c r="AU348" s="109" t="s">
        <v>1134</v>
      </c>
      <c r="AV348" s="110">
        <v>45352</v>
      </c>
      <c r="AW348" s="121"/>
      <c r="BJ348" s="22">
        <f t="shared" ca="1" si="175"/>
        <v>0</v>
      </c>
      <c r="BK348" s="22">
        <f t="shared" ca="1" si="215"/>
        <v>0</v>
      </c>
      <c r="BL348" s="22">
        <f t="shared" ca="1" si="216"/>
        <v>0</v>
      </c>
      <c r="BM348" s="22">
        <f t="shared" ca="1" si="217"/>
        <v>0</v>
      </c>
      <c r="BN348" s="22">
        <f t="shared" ca="1" si="218"/>
        <v>0</v>
      </c>
      <c r="BO348" s="22">
        <f t="shared" ca="1" si="219"/>
        <v>0</v>
      </c>
      <c r="BP348" s="22">
        <f t="shared" ca="1" si="220"/>
        <v>0</v>
      </c>
      <c r="BQ348" s="22">
        <f t="shared" ca="1" si="221"/>
        <v>0</v>
      </c>
      <c r="BR348" s="22">
        <f t="shared" ca="1" si="222"/>
        <v>0</v>
      </c>
      <c r="BS348" s="22">
        <f t="shared" ca="1" si="223"/>
        <v>0</v>
      </c>
      <c r="BT348" s="22">
        <f t="shared" ca="1" si="176"/>
        <v>0</v>
      </c>
      <c r="BU348" s="22">
        <f t="shared" ca="1" si="224"/>
        <v>0</v>
      </c>
      <c r="BV348" s="22">
        <f t="shared" ca="1" si="225"/>
        <v>0</v>
      </c>
      <c r="BW348" s="22">
        <f t="shared" ca="1" si="226"/>
        <v>0</v>
      </c>
      <c r="BX348" s="22">
        <f t="shared" ca="1" si="227"/>
        <v>0</v>
      </c>
      <c r="BY348" s="22">
        <f t="shared" si="244"/>
        <v>0</v>
      </c>
      <c r="BZ348" s="22">
        <f t="shared" si="228"/>
        <v>0</v>
      </c>
      <c r="CA348" s="22">
        <f t="shared" si="245"/>
        <v>0</v>
      </c>
    </row>
    <row r="349" spans="1:79" ht="30.9" customHeight="1" x14ac:dyDescent="0.3">
      <c r="A349" s="4">
        <v>16</v>
      </c>
      <c r="B349" s="4" t="s">
        <v>1441</v>
      </c>
      <c r="C349" s="4"/>
      <c r="D349" s="139" t="s">
        <v>445</v>
      </c>
      <c r="E349" s="13">
        <v>45708</v>
      </c>
      <c r="F349" s="122" t="s">
        <v>300</v>
      </c>
      <c r="G349" s="168" t="s">
        <v>2462</v>
      </c>
      <c r="H349" s="130" t="s">
        <v>1073</v>
      </c>
      <c r="I349" s="130" t="s">
        <v>1057</v>
      </c>
      <c r="J349" s="130"/>
      <c r="K349" s="7">
        <v>0</v>
      </c>
      <c r="L349" s="4">
        <v>2</v>
      </c>
      <c r="M349" s="3" t="s">
        <v>313</v>
      </c>
      <c r="N349" s="188" t="s">
        <v>27</v>
      </c>
      <c r="O349" s="76">
        <v>45590</v>
      </c>
      <c r="P349" s="78" t="s">
        <v>3074</v>
      </c>
      <c r="Q349" s="142">
        <v>45558</v>
      </c>
      <c r="R349" s="9">
        <f t="shared" ref="R349" si="295">IF(AND(L349&lt;1,OR(K349&lt;1, K349="A")),Q349+14,Q349+7)</f>
        <v>45565</v>
      </c>
      <c r="S349" s="3" t="s">
        <v>31</v>
      </c>
      <c r="T349" s="354"/>
      <c r="U349" s="259"/>
      <c r="V349" s="209" t="s">
        <v>1875</v>
      </c>
      <c r="W349" s="3" t="s">
        <v>1506</v>
      </c>
      <c r="X349" s="5">
        <v>0</v>
      </c>
      <c r="Y349" s="332">
        <v>0</v>
      </c>
      <c r="Z349" s="45" t="s">
        <v>1055</v>
      </c>
      <c r="AA349" s="13">
        <v>45414</v>
      </c>
      <c r="AB349" s="5"/>
      <c r="AC349" s="21"/>
      <c r="AD349" s="21">
        <v>45343</v>
      </c>
      <c r="AE349" s="9">
        <f t="shared" ref="AE349:AE350" si="296">IF(AND(Y349&lt;1,OR(X349&lt;1, X349="A")),AD349+14,AD349+7)</f>
        <v>45357</v>
      </c>
      <c r="AF349" s="13" t="s">
        <v>446</v>
      </c>
      <c r="AG349" s="27"/>
      <c r="AH349" s="34"/>
      <c r="AI349" s="27"/>
      <c r="AJ349" s="41"/>
      <c r="AK349" s="21"/>
      <c r="AL349" s="6"/>
      <c r="AM349" s="6"/>
      <c r="AN349" s="5" t="s">
        <v>2355</v>
      </c>
      <c r="AO349" s="6"/>
      <c r="AP349" s="6"/>
      <c r="AQ349" s="207"/>
      <c r="AR349" s="21"/>
      <c r="AS349" s="6"/>
      <c r="AT349" s="6"/>
      <c r="AU349" s="4" t="s">
        <v>1134</v>
      </c>
      <c r="AV349" s="13">
        <v>45352</v>
      </c>
      <c r="AW349" s="6"/>
      <c r="BJ349" s="22">
        <f t="shared" ca="1" si="175"/>
        <v>1</v>
      </c>
      <c r="BK349" s="22">
        <f t="shared" ca="1" si="215"/>
        <v>1</v>
      </c>
      <c r="BL349" s="22">
        <f t="shared" ca="1" si="216"/>
        <v>0</v>
      </c>
      <c r="BM349" s="22">
        <f t="shared" ca="1" si="217"/>
        <v>0</v>
      </c>
      <c r="BN349" s="22">
        <f t="shared" ca="1" si="218"/>
        <v>0</v>
      </c>
      <c r="BO349" s="22">
        <f t="shared" ca="1" si="219"/>
        <v>1</v>
      </c>
      <c r="BP349" s="22">
        <f t="shared" ca="1" si="220"/>
        <v>0</v>
      </c>
      <c r="BQ349" s="22">
        <f t="shared" ca="1" si="221"/>
        <v>1</v>
      </c>
      <c r="BR349" s="22">
        <f t="shared" ca="1" si="222"/>
        <v>0</v>
      </c>
      <c r="BS349" s="22">
        <f t="shared" ca="1" si="223"/>
        <v>0</v>
      </c>
      <c r="BT349" s="22">
        <f t="shared" ca="1" si="176"/>
        <v>1</v>
      </c>
      <c r="BU349" s="22">
        <f t="shared" ca="1" si="224"/>
        <v>0</v>
      </c>
      <c r="BV349" s="22">
        <f t="shared" ca="1" si="225"/>
        <v>0</v>
      </c>
      <c r="BW349" s="22">
        <f t="shared" ca="1" si="226"/>
        <v>0</v>
      </c>
      <c r="BX349" s="22">
        <f t="shared" ca="1" si="227"/>
        <v>1</v>
      </c>
      <c r="BY349" s="71">
        <f t="shared" si="244"/>
        <v>1</v>
      </c>
      <c r="BZ349" s="71">
        <f t="shared" si="228"/>
        <v>1</v>
      </c>
      <c r="CA349" s="72">
        <f t="shared" si="245"/>
        <v>1</v>
      </c>
    </row>
    <row r="350" spans="1:79" ht="28.5" customHeight="1" x14ac:dyDescent="0.3">
      <c r="A350" s="4">
        <v>16</v>
      </c>
      <c r="B350" s="4"/>
      <c r="C350" s="4"/>
      <c r="D350" s="13"/>
      <c r="E350" s="13"/>
      <c r="F350" s="42"/>
      <c r="G350" s="168"/>
      <c r="H350" s="130"/>
      <c r="I350" s="130"/>
      <c r="J350" s="130"/>
      <c r="K350" s="7"/>
      <c r="L350" s="4"/>
      <c r="M350" s="3"/>
      <c r="N350" s="8"/>
      <c r="O350" s="76"/>
      <c r="P350" s="78"/>
      <c r="Q350" s="142"/>
      <c r="R350" s="9"/>
      <c r="S350" s="3"/>
      <c r="T350" s="355"/>
      <c r="U350" s="9"/>
      <c r="V350" s="209" t="s">
        <v>3639</v>
      </c>
      <c r="W350" s="3" t="s">
        <v>1506</v>
      </c>
      <c r="X350" s="5" t="s">
        <v>778</v>
      </c>
      <c r="Y350" s="332">
        <v>0</v>
      </c>
      <c r="Z350" s="45" t="s">
        <v>1055</v>
      </c>
      <c r="AA350" s="21">
        <v>45579</v>
      </c>
      <c r="AB350" s="107" t="s">
        <v>3224</v>
      </c>
      <c r="AC350" s="13">
        <v>45576</v>
      </c>
      <c r="AD350" s="21">
        <v>45576</v>
      </c>
      <c r="AE350" s="9">
        <f t="shared" si="296"/>
        <v>45590</v>
      </c>
      <c r="AF350" s="13" t="s">
        <v>446</v>
      </c>
      <c r="AG350" s="27"/>
      <c r="AH350" s="34"/>
      <c r="AI350" s="27"/>
      <c r="AJ350" s="41"/>
      <c r="AK350" s="21"/>
      <c r="AL350" s="6"/>
      <c r="AM350" s="6"/>
      <c r="AN350" s="5" t="s">
        <v>2355</v>
      </c>
      <c r="AO350" s="6"/>
      <c r="AP350" s="6"/>
      <c r="AQ350" s="5"/>
      <c r="AR350" s="5"/>
      <c r="AS350" s="6"/>
      <c r="AT350" s="6"/>
      <c r="AU350" s="4" t="s">
        <v>1134</v>
      </c>
      <c r="AV350" s="13">
        <v>45352</v>
      </c>
      <c r="AW350" s="6"/>
      <c r="BJ350" s="22">
        <f t="shared" ca="1" si="175"/>
        <v>0</v>
      </c>
      <c r="BK350" s="22">
        <f t="shared" ca="1" si="215"/>
        <v>0</v>
      </c>
      <c r="BL350" s="22">
        <f t="shared" ca="1" si="216"/>
        <v>0</v>
      </c>
      <c r="BM350" s="22">
        <f t="shared" ca="1" si="217"/>
        <v>0</v>
      </c>
      <c r="BN350" s="22">
        <f t="shared" ca="1" si="218"/>
        <v>0</v>
      </c>
      <c r="BO350" s="22">
        <f t="shared" ca="1" si="219"/>
        <v>0</v>
      </c>
      <c r="BP350" s="22">
        <f t="shared" ca="1" si="220"/>
        <v>0</v>
      </c>
      <c r="BQ350" s="22">
        <f t="shared" ca="1" si="221"/>
        <v>0</v>
      </c>
      <c r="BR350" s="22">
        <f t="shared" ca="1" si="222"/>
        <v>0</v>
      </c>
      <c r="BS350" s="22">
        <f t="shared" ca="1" si="223"/>
        <v>0</v>
      </c>
      <c r="BT350" s="22">
        <f t="shared" ca="1" si="176"/>
        <v>1</v>
      </c>
      <c r="BU350" s="22">
        <f t="shared" ca="1" si="224"/>
        <v>0</v>
      </c>
      <c r="BV350" s="22">
        <f t="shared" ca="1" si="225"/>
        <v>0</v>
      </c>
      <c r="BW350" s="22">
        <f t="shared" ca="1" si="226"/>
        <v>0</v>
      </c>
      <c r="BX350" s="22">
        <f t="shared" ca="1" si="227"/>
        <v>1</v>
      </c>
      <c r="BY350" s="71">
        <f t="shared" si="244"/>
        <v>0</v>
      </c>
      <c r="BZ350" s="71">
        <f t="shared" si="228"/>
        <v>0</v>
      </c>
      <c r="CA350" s="72">
        <f t="shared" si="245"/>
        <v>1</v>
      </c>
    </row>
    <row r="351" spans="1:79" s="22" customFormat="1" ht="30.9" customHeight="1" x14ac:dyDescent="0.3">
      <c r="A351" s="109">
        <v>16</v>
      </c>
      <c r="B351" s="109" t="s">
        <v>1441</v>
      </c>
      <c r="C351" s="109"/>
      <c r="D351" s="110" t="s">
        <v>446</v>
      </c>
      <c r="E351" s="110">
        <v>45708</v>
      </c>
      <c r="F351" s="189" t="s">
        <v>301</v>
      </c>
      <c r="G351" s="172" t="s">
        <v>2462</v>
      </c>
      <c r="H351" s="135" t="s">
        <v>1073</v>
      </c>
      <c r="I351" s="135" t="s">
        <v>1059</v>
      </c>
      <c r="J351" s="135"/>
      <c r="K351" s="113" t="s">
        <v>778</v>
      </c>
      <c r="L351" s="109">
        <v>0</v>
      </c>
      <c r="M351" s="114" t="s">
        <v>314</v>
      </c>
      <c r="N351" s="115" t="s">
        <v>26</v>
      </c>
      <c r="O351" s="116"/>
      <c r="P351" s="117" t="s">
        <v>738</v>
      </c>
      <c r="Q351" s="141">
        <v>45016</v>
      </c>
      <c r="R351" s="118">
        <f t="shared" ref="R351" si="297">IF(AND(L351&lt;1,OR(K351&lt;1, K351="A")),Q351+14,Q351+7)</f>
        <v>45030</v>
      </c>
      <c r="S351" s="114" t="s">
        <v>31</v>
      </c>
      <c r="T351" s="353"/>
      <c r="U351" s="118"/>
      <c r="V351" s="201"/>
      <c r="W351" s="114"/>
      <c r="X351" s="109"/>
      <c r="Y351" s="109"/>
      <c r="Z351" s="115"/>
      <c r="AA351" s="115"/>
      <c r="AB351" s="109"/>
      <c r="AC351" s="110"/>
      <c r="AD351" s="110"/>
      <c r="AE351" s="110"/>
      <c r="AF351" s="110"/>
      <c r="AG351" s="110"/>
      <c r="AH351" s="115"/>
      <c r="AI351" s="110"/>
      <c r="AJ351" s="113"/>
      <c r="AK351" s="110"/>
      <c r="AL351" s="121"/>
      <c r="AM351" s="121"/>
      <c r="AN351" s="109" t="s">
        <v>2355</v>
      </c>
      <c r="AO351" s="121"/>
      <c r="AP351" s="121"/>
      <c r="AQ351" s="206"/>
      <c r="AR351" s="121"/>
      <c r="AS351" s="121"/>
      <c r="AT351" s="121"/>
      <c r="AU351" s="109" t="s">
        <v>1134</v>
      </c>
      <c r="AV351" s="110">
        <v>45352</v>
      </c>
      <c r="AW351" s="121"/>
      <c r="BJ351" s="22">
        <f t="shared" ca="1" si="175"/>
        <v>0</v>
      </c>
      <c r="BK351" s="22">
        <f t="shared" ca="1" si="215"/>
        <v>0</v>
      </c>
      <c r="BL351" s="22">
        <f t="shared" ca="1" si="216"/>
        <v>0</v>
      </c>
      <c r="BM351" s="22">
        <f t="shared" ca="1" si="217"/>
        <v>0</v>
      </c>
      <c r="BN351" s="22">
        <f t="shared" ca="1" si="218"/>
        <v>0</v>
      </c>
      <c r="BO351" s="22">
        <f t="shared" ca="1" si="219"/>
        <v>0</v>
      </c>
      <c r="BP351" s="22">
        <f t="shared" ca="1" si="220"/>
        <v>0</v>
      </c>
      <c r="BQ351" s="22">
        <f t="shared" ca="1" si="221"/>
        <v>0</v>
      </c>
      <c r="BR351" s="22">
        <f t="shared" ca="1" si="222"/>
        <v>0</v>
      </c>
      <c r="BS351" s="22">
        <f t="shared" ca="1" si="223"/>
        <v>0</v>
      </c>
      <c r="BT351" s="22">
        <f t="shared" ca="1" si="176"/>
        <v>0</v>
      </c>
      <c r="BU351" s="22">
        <f t="shared" ca="1" si="224"/>
        <v>0</v>
      </c>
      <c r="BV351" s="22">
        <f t="shared" ca="1" si="225"/>
        <v>0</v>
      </c>
      <c r="BW351" s="22">
        <f t="shared" ca="1" si="226"/>
        <v>0</v>
      </c>
      <c r="BX351" s="22">
        <f t="shared" ca="1" si="227"/>
        <v>0</v>
      </c>
      <c r="BY351" s="71">
        <f t="shared" si="244"/>
        <v>0</v>
      </c>
      <c r="BZ351" s="71">
        <f t="shared" si="228"/>
        <v>0</v>
      </c>
      <c r="CA351" s="72">
        <f t="shared" si="245"/>
        <v>0</v>
      </c>
    </row>
    <row r="352" spans="1:79" s="22" customFormat="1" ht="30.9" customHeight="1" x14ac:dyDescent="0.3">
      <c r="A352" s="109">
        <v>16</v>
      </c>
      <c r="B352" s="109" t="s">
        <v>1441</v>
      </c>
      <c r="C352" s="109"/>
      <c r="D352" s="110" t="s">
        <v>446</v>
      </c>
      <c r="E352" s="110">
        <v>45708</v>
      </c>
      <c r="F352" s="189" t="s">
        <v>301</v>
      </c>
      <c r="G352" s="172" t="s">
        <v>2462</v>
      </c>
      <c r="H352" s="135" t="s">
        <v>1073</v>
      </c>
      <c r="I352" s="135" t="s">
        <v>1059</v>
      </c>
      <c r="J352" s="135"/>
      <c r="K352" s="113" t="s">
        <v>443</v>
      </c>
      <c r="L352" s="109">
        <v>0</v>
      </c>
      <c r="M352" s="114" t="s">
        <v>314</v>
      </c>
      <c r="N352" s="115" t="s">
        <v>26</v>
      </c>
      <c r="O352" s="116"/>
      <c r="P352" s="117" t="s">
        <v>3040</v>
      </c>
      <c r="Q352" s="141">
        <v>45065</v>
      </c>
      <c r="R352" s="118">
        <f t="shared" ref="R352" si="298">IF(AND(L352&lt;1,OR(K352&lt;1, K352="A")),Q352+14,Q352+7)</f>
        <v>45072</v>
      </c>
      <c r="S352" s="114" t="s">
        <v>31</v>
      </c>
      <c r="T352" s="353"/>
      <c r="U352" s="118"/>
      <c r="V352" s="201"/>
      <c r="W352" s="114"/>
      <c r="X352" s="109"/>
      <c r="Y352" s="109"/>
      <c r="Z352" s="115"/>
      <c r="AA352" s="115"/>
      <c r="AB352" s="109"/>
      <c r="AC352" s="110"/>
      <c r="AD352" s="110"/>
      <c r="AE352" s="110"/>
      <c r="AF352" s="110"/>
      <c r="AG352" s="110"/>
      <c r="AH352" s="115"/>
      <c r="AI352" s="110"/>
      <c r="AJ352" s="113"/>
      <c r="AK352" s="110"/>
      <c r="AL352" s="121"/>
      <c r="AM352" s="121"/>
      <c r="AN352" s="109" t="s">
        <v>2355</v>
      </c>
      <c r="AO352" s="121"/>
      <c r="AP352" s="121"/>
      <c r="AQ352" s="206"/>
      <c r="AR352" s="121"/>
      <c r="AS352" s="121"/>
      <c r="AT352" s="121"/>
      <c r="AU352" s="109" t="s">
        <v>1134</v>
      </c>
      <c r="AV352" s="110">
        <v>45352</v>
      </c>
      <c r="AW352" s="121"/>
      <c r="BJ352" s="22">
        <f t="shared" ca="1" si="175"/>
        <v>0</v>
      </c>
      <c r="BK352" s="22">
        <f t="shared" ca="1" si="215"/>
        <v>0</v>
      </c>
      <c r="BL352" s="22">
        <f t="shared" ca="1" si="216"/>
        <v>0</v>
      </c>
      <c r="BM352" s="22">
        <f t="shared" ca="1" si="217"/>
        <v>0</v>
      </c>
      <c r="BN352" s="22">
        <f t="shared" ca="1" si="218"/>
        <v>0</v>
      </c>
      <c r="BO352" s="22">
        <f t="shared" ca="1" si="219"/>
        <v>0</v>
      </c>
      <c r="BP352" s="22">
        <f t="shared" ca="1" si="220"/>
        <v>0</v>
      </c>
      <c r="BQ352" s="22">
        <f t="shared" ca="1" si="221"/>
        <v>0</v>
      </c>
      <c r="BR352" s="22">
        <f t="shared" ca="1" si="222"/>
        <v>0</v>
      </c>
      <c r="BS352" s="22">
        <f t="shared" ca="1" si="223"/>
        <v>0</v>
      </c>
      <c r="BT352" s="22">
        <f t="shared" ca="1" si="176"/>
        <v>0</v>
      </c>
      <c r="BU352" s="22">
        <f t="shared" ca="1" si="224"/>
        <v>0</v>
      </c>
      <c r="BV352" s="22">
        <f t="shared" ca="1" si="225"/>
        <v>0</v>
      </c>
      <c r="BW352" s="22">
        <f t="shared" ca="1" si="226"/>
        <v>0</v>
      </c>
      <c r="BX352" s="22">
        <f t="shared" ca="1" si="227"/>
        <v>0</v>
      </c>
      <c r="BY352" s="71">
        <f t="shared" si="244"/>
        <v>0</v>
      </c>
      <c r="BZ352" s="71">
        <f t="shared" si="228"/>
        <v>0</v>
      </c>
      <c r="CA352" s="72">
        <f t="shared" si="245"/>
        <v>0</v>
      </c>
    </row>
    <row r="353" spans="1:79" s="22" customFormat="1" ht="30.9" customHeight="1" x14ac:dyDescent="0.3">
      <c r="A353" s="109">
        <v>16</v>
      </c>
      <c r="B353" s="109" t="s">
        <v>1441</v>
      </c>
      <c r="C353" s="109"/>
      <c r="D353" s="110" t="s">
        <v>446</v>
      </c>
      <c r="E353" s="110">
        <v>45708</v>
      </c>
      <c r="F353" s="189" t="s">
        <v>301</v>
      </c>
      <c r="G353" s="172" t="s">
        <v>2462</v>
      </c>
      <c r="H353" s="135" t="s">
        <v>1073</v>
      </c>
      <c r="I353" s="135" t="s">
        <v>1059</v>
      </c>
      <c r="J353" s="135"/>
      <c r="K353" s="113" t="s">
        <v>572</v>
      </c>
      <c r="L353" s="109">
        <v>0</v>
      </c>
      <c r="M353" s="114" t="s">
        <v>314</v>
      </c>
      <c r="N353" s="115" t="s">
        <v>26</v>
      </c>
      <c r="O353" s="116"/>
      <c r="P353" s="117" t="s">
        <v>832</v>
      </c>
      <c r="Q353" s="141">
        <v>45492</v>
      </c>
      <c r="R353" s="118">
        <f t="shared" ref="R353" si="299">IF(AND(L353&lt;1,OR(K353&lt;1, K353="A")),Q353+14,Q353+7)</f>
        <v>45499</v>
      </c>
      <c r="S353" s="114" t="s">
        <v>31</v>
      </c>
      <c r="T353" s="353"/>
      <c r="U353" s="118"/>
      <c r="V353" s="201"/>
      <c r="W353" s="114"/>
      <c r="X353" s="109"/>
      <c r="Y353" s="109"/>
      <c r="Z353" s="115"/>
      <c r="AA353" s="115"/>
      <c r="AB353" s="109"/>
      <c r="AC353" s="110"/>
      <c r="AD353" s="110"/>
      <c r="AE353" s="110"/>
      <c r="AF353" s="110"/>
      <c r="AG353" s="110"/>
      <c r="AH353" s="115"/>
      <c r="AI353" s="110"/>
      <c r="AJ353" s="113"/>
      <c r="AK353" s="110"/>
      <c r="AL353" s="121"/>
      <c r="AM353" s="121"/>
      <c r="AN353" s="109" t="s">
        <v>2355</v>
      </c>
      <c r="AO353" s="121"/>
      <c r="AP353" s="121"/>
      <c r="AQ353" s="206"/>
      <c r="AR353" s="121"/>
      <c r="AS353" s="121"/>
      <c r="AT353" s="121"/>
      <c r="AU353" s="109" t="s">
        <v>1134</v>
      </c>
      <c r="AV353" s="110">
        <v>45352</v>
      </c>
      <c r="AW353" s="121"/>
      <c r="BJ353" s="22">
        <f t="shared" ca="1" si="175"/>
        <v>0</v>
      </c>
      <c r="BK353" s="22">
        <f t="shared" ca="1" si="215"/>
        <v>0</v>
      </c>
      <c r="BL353" s="22">
        <f t="shared" ca="1" si="216"/>
        <v>0</v>
      </c>
      <c r="BM353" s="22">
        <f t="shared" ca="1" si="217"/>
        <v>0</v>
      </c>
      <c r="BN353" s="22">
        <f t="shared" ca="1" si="218"/>
        <v>0</v>
      </c>
      <c r="BO353" s="22">
        <f t="shared" ca="1" si="219"/>
        <v>0</v>
      </c>
      <c r="BP353" s="22">
        <f t="shared" ca="1" si="220"/>
        <v>0</v>
      </c>
      <c r="BQ353" s="22">
        <f t="shared" ca="1" si="221"/>
        <v>0</v>
      </c>
      <c r="BR353" s="22">
        <f t="shared" ca="1" si="222"/>
        <v>0</v>
      </c>
      <c r="BS353" s="22">
        <f t="shared" ca="1" si="223"/>
        <v>0</v>
      </c>
      <c r="BT353" s="22">
        <f t="shared" ca="1" si="176"/>
        <v>0</v>
      </c>
      <c r="BU353" s="22">
        <f t="shared" ca="1" si="224"/>
        <v>0</v>
      </c>
      <c r="BV353" s="22">
        <f t="shared" ca="1" si="225"/>
        <v>0</v>
      </c>
      <c r="BW353" s="22">
        <f t="shared" ca="1" si="226"/>
        <v>0</v>
      </c>
      <c r="BX353" s="22">
        <f t="shared" ca="1" si="227"/>
        <v>0</v>
      </c>
      <c r="BY353" s="71">
        <f t="shared" si="244"/>
        <v>0</v>
      </c>
      <c r="BZ353" s="71">
        <f t="shared" si="228"/>
        <v>0</v>
      </c>
      <c r="CA353" s="72">
        <f t="shared" si="245"/>
        <v>0</v>
      </c>
    </row>
    <row r="354" spans="1:79" s="22" customFormat="1" ht="30.9" customHeight="1" x14ac:dyDescent="0.3">
      <c r="A354" s="109">
        <v>16</v>
      </c>
      <c r="B354" s="109" t="s">
        <v>1441</v>
      </c>
      <c r="C354" s="109"/>
      <c r="D354" s="110" t="s">
        <v>445</v>
      </c>
      <c r="E354" s="110">
        <v>45708</v>
      </c>
      <c r="F354" s="189" t="s">
        <v>301</v>
      </c>
      <c r="G354" s="172" t="s">
        <v>2462</v>
      </c>
      <c r="H354" s="135" t="s">
        <v>1073</v>
      </c>
      <c r="I354" s="135" t="s">
        <v>1059</v>
      </c>
      <c r="J354" s="135"/>
      <c r="K354" s="113">
        <v>0</v>
      </c>
      <c r="L354" s="109">
        <v>0</v>
      </c>
      <c r="M354" s="114" t="s">
        <v>314</v>
      </c>
      <c r="N354" s="115" t="s">
        <v>26</v>
      </c>
      <c r="O354" s="116"/>
      <c r="P354" s="117" t="s">
        <v>638</v>
      </c>
      <c r="Q354" s="141">
        <v>45140</v>
      </c>
      <c r="R354" s="118">
        <f t="shared" si="286"/>
        <v>45154</v>
      </c>
      <c r="S354" s="114" t="s">
        <v>31</v>
      </c>
      <c r="T354" s="353"/>
      <c r="U354" s="118"/>
      <c r="V354" s="201"/>
      <c r="W354" s="114"/>
      <c r="X354" s="109"/>
      <c r="Y354" s="109"/>
      <c r="Z354" s="115"/>
      <c r="AA354" s="115"/>
      <c r="AB354" s="109"/>
      <c r="AC354" s="110"/>
      <c r="AD354" s="110"/>
      <c r="AE354" s="110"/>
      <c r="AF354" s="110"/>
      <c r="AG354" s="110"/>
      <c r="AH354" s="115"/>
      <c r="AI354" s="110"/>
      <c r="AJ354" s="113"/>
      <c r="AK354" s="110"/>
      <c r="AL354" s="121"/>
      <c r="AM354" s="121"/>
      <c r="AN354" s="109" t="s">
        <v>2355</v>
      </c>
      <c r="AO354" s="121"/>
      <c r="AP354" s="121"/>
      <c r="AQ354" s="206" t="s">
        <v>1907</v>
      </c>
      <c r="AR354" s="110">
        <v>45133</v>
      </c>
      <c r="AS354" s="121"/>
      <c r="AT354" s="121"/>
      <c r="AU354" s="109" t="s">
        <v>1134</v>
      </c>
      <c r="AV354" s="110">
        <v>45352</v>
      </c>
      <c r="AW354" s="121"/>
      <c r="BJ354" s="22">
        <f t="shared" ca="1" si="175"/>
        <v>0</v>
      </c>
      <c r="BK354" s="22">
        <f t="shared" ca="1" si="215"/>
        <v>0</v>
      </c>
      <c r="BL354" s="22">
        <f t="shared" ca="1" si="216"/>
        <v>0</v>
      </c>
      <c r="BM354" s="22">
        <f t="shared" ca="1" si="217"/>
        <v>0</v>
      </c>
      <c r="BN354" s="22">
        <f t="shared" ca="1" si="218"/>
        <v>0</v>
      </c>
      <c r="BO354" s="22">
        <f t="shared" ca="1" si="219"/>
        <v>0</v>
      </c>
      <c r="BP354" s="22">
        <f t="shared" ca="1" si="220"/>
        <v>0</v>
      </c>
      <c r="BQ354" s="22">
        <f t="shared" ca="1" si="221"/>
        <v>0</v>
      </c>
      <c r="BR354" s="22">
        <f t="shared" ca="1" si="222"/>
        <v>0</v>
      </c>
      <c r="BS354" s="22">
        <f t="shared" ca="1" si="223"/>
        <v>0</v>
      </c>
      <c r="BT354" s="22">
        <f t="shared" ca="1" si="176"/>
        <v>0</v>
      </c>
      <c r="BU354" s="22">
        <f t="shared" ca="1" si="224"/>
        <v>0</v>
      </c>
      <c r="BV354" s="22">
        <f t="shared" ca="1" si="225"/>
        <v>0</v>
      </c>
      <c r="BW354" s="22">
        <f t="shared" ca="1" si="226"/>
        <v>0</v>
      </c>
      <c r="BX354" s="22">
        <f t="shared" ca="1" si="227"/>
        <v>0</v>
      </c>
      <c r="BY354" s="71">
        <f t="shared" si="244"/>
        <v>0</v>
      </c>
      <c r="BZ354" s="71">
        <f t="shared" si="228"/>
        <v>0</v>
      </c>
      <c r="CA354" s="72">
        <f t="shared" si="245"/>
        <v>0</v>
      </c>
    </row>
    <row r="355" spans="1:79" s="22" customFormat="1" ht="30.9" customHeight="1" x14ac:dyDescent="0.3">
      <c r="A355" s="109">
        <v>16</v>
      </c>
      <c r="B355" s="109" t="s">
        <v>1441</v>
      </c>
      <c r="C355" s="109"/>
      <c r="D355" s="110" t="s">
        <v>445</v>
      </c>
      <c r="E355" s="110">
        <v>45708</v>
      </c>
      <c r="F355" s="189" t="s">
        <v>301</v>
      </c>
      <c r="G355" s="172" t="s">
        <v>2730</v>
      </c>
      <c r="H355" s="135" t="s">
        <v>1073</v>
      </c>
      <c r="I355" s="135" t="s">
        <v>1059</v>
      </c>
      <c r="J355" s="135"/>
      <c r="K355" s="113">
        <v>0</v>
      </c>
      <c r="L355" s="109">
        <v>1</v>
      </c>
      <c r="M355" s="114" t="s">
        <v>314</v>
      </c>
      <c r="N355" s="115" t="s">
        <v>26</v>
      </c>
      <c r="O355" s="116"/>
      <c r="P355" s="117" t="s">
        <v>1680</v>
      </c>
      <c r="Q355" s="141">
        <v>45226</v>
      </c>
      <c r="R355" s="118">
        <f t="shared" si="286"/>
        <v>45233</v>
      </c>
      <c r="S355" s="114" t="s">
        <v>30</v>
      </c>
      <c r="T355" s="315" t="s">
        <v>1813</v>
      </c>
      <c r="U355" s="260">
        <v>45317</v>
      </c>
      <c r="V355" s="201"/>
      <c r="W355" s="114"/>
      <c r="X355" s="109"/>
      <c r="Y355" s="109"/>
      <c r="Z355" s="115"/>
      <c r="AA355" s="110"/>
      <c r="AB355" s="109"/>
      <c r="AC355" s="110"/>
      <c r="AD355" s="110"/>
      <c r="AE355" s="118"/>
      <c r="AF355" s="110"/>
      <c r="AG355" s="110"/>
      <c r="AH355" s="115"/>
      <c r="AI355" s="110"/>
      <c r="AJ355" s="113"/>
      <c r="AK355" s="110"/>
      <c r="AL355" s="121"/>
      <c r="AM355" s="121"/>
      <c r="AN355" s="109" t="s">
        <v>2355</v>
      </c>
      <c r="AO355" s="121"/>
      <c r="AP355" s="121"/>
      <c r="AQ355" s="206" t="s">
        <v>1907</v>
      </c>
      <c r="AR355" s="110">
        <v>45328</v>
      </c>
      <c r="AS355" s="121"/>
      <c r="AT355" s="121"/>
      <c r="AU355" s="109" t="s">
        <v>1134</v>
      </c>
      <c r="AV355" s="110">
        <v>45352</v>
      </c>
      <c r="AW355" s="121"/>
      <c r="BJ355" s="22">
        <f t="shared" ca="1" si="175"/>
        <v>0</v>
      </c>
      <c r="BK355" s="22">
        <f t="shared" ca="1" si="215"/>
        <v>0</v>
      </c>
      <c r="BL355" s="22">
        <f t="shared" ca="1" si="216"/>
        <v>0</v>
      </c>
      <c r="BM355" s="22">
        <f t="shared" ca="1" si="217"/>
        <v>0</v>
      </c>
      <c r="BN355" s="22">
        <f t="shared" ca="1" si="218"/>
        <v>0</v>
      </c>
      <c r="BO355" s="22">
        <f t="shared" ca="1" si="219"/>
        <v>0</v>
      </c>
      <c r="BP355" s="22">
        <f t="shared" ca="1" si="220"/>
        <v>0</v>
      </c>
      <c r="BQ355" s="22">
        <f t="shared" ca="1" si="221"/>
        <v>0</v>
      </c>
      <c r="BR355" s="22">
        <f t="shared" ca="1" si="222"/>
        <v>0</v>
      </c>
      <c r="BS355" s="22">
        <f t="shared" ca="1" si="223"/>
        <v>0</v>
      </c>
      <c r="BT355" s="22">
        <f t="shared" ca="1" si="176"/>
        <v>0</v>
      </c>
      <c r="BU355" s="22">
        <f t="shared" ca="1" si="224"/>
        <v>0</v>
      </c>
      <c r="BV355" s="22">
        <f t="shared" ca="1" si="225"/>
        <v>0</v>
      </c>
      <c r="BW355" s="22">
        <f t="shared" ca="1" si="226"/>
        <v>0</v>
      </c>
      <c r="BX355" s="22">
        <f t="shared" ca="1" si="227"/>
        <v>0</v>
      </c>
      <c r="BY355" s="22">
        <f t="shared" si="244"/>
        <v>0</v>
      </c>
      <c r="BZ355" s="22">
        <f t="shared" si="228"/>
        <v>0</v>
      </c>
      <c r="CA355" s="22">
        <f t="shared" si="245"/>
        <v>0</v>
      </c>
    </row>
    <row r="356" spans="1:79" ht="30.9" customHeight="1" x14ac:dyDescent="0.3">
      <c r="A356" s="4">
        <v>16</v>
      </c>
      <c r="B356" s="4" t="s">
        <v>1441</v>
      </c>
      <c r="C356" s="4"/>
      <c r="D356" s="139" t="s">
        <v>445</v>
      </c>
      <c r="E356" s="13">
        <v>45708</v>
      </c>
      <c r="F356" s="122" t="s">
        <v>301</v>
      </c>
      <c r="G356" s="168" t="s">
        <v>2730</v>
      </c>
      <c r="H356" s="130" t="s">
        <v>1073</v>
      </c>
      <c r="I356" s="130" t="s">
        <v>1059</v>
      </c>
      <c r="J356" s="130"/>
      <c r="K356" s="7">
        <v>0</v>
      </c>
      <c r="L356" s="4">
        <v>2</v>
      </c>
      <c r="M356" s="3" t="s">
        <v>314</v>
      </c>
      <c r="N356" s="188" t="s">
        <v>27</v>
      </c>
      <c r="O356" s="76">
        <v>45590</v>
      </c>
      <c r="P356" s="78" t="s">
        <v>3074</v>
      </c>
      <c r="Q356" s="142">
        <v>45558</v>
      </c>
      <c r="R356" s="9">
        <f t="shared" ref="R356" si="300">IF(AND(L356&lt;1,OR(K356&lt;1, K356="A")),Q356+14,Q356+7)</f>
        <v>45565</v>
      </c>
      <c r="S356" s="3" t="s">
        <v>31</v>
      </c>
      <c r="T356" s="354"/>
      <c r="U356" s="259"/>
      <c r="V356" s="209" t="s">
        <v>3241</v>
      </c>
      <c r="W356" s="3" t="s">
        <v>1507</v>
      </c>
      <c r="X356" s="5" t="s">
        <v>778</v>
      </c>
      <c r="Y356" s="332">
        <v>0</v>
      </c>
      <c r="Z356" s="45" t="s">
        <v>1055</v>
      </c>
      <c r="AA356" s="21">
        <v>45579</v>
      </c>
      <c r="AB356" s="78" t="s">
        <v>3224</v>
      </c>
      <c r="AC356" s="21">
        <v>45576</v>
      </c>
      <c r="AD356" s="21">
        <v>45576</v>
      </c>
      <c r="AE356" s="9">
        <f t="shared" ref="AE356:AE357" si="301">IF(AND(Y356&lt;1,OR(X356&lt;1, X356="A")),AD356+14,AD356+7)</f>
        <v>45590</v>
      </c>
      <c r="AF356" s="13" t="s">
        <v>446</v>
      </c>
      <c r="AG356" s="27"/>
      <c r="AH356" s="34"/>
      <c r="AI356" s="27"/>
      <c r="AJ356" s="41"/>
      <c r="AK356" s="21"/>
      <c r="AL356" s="6"/>
      <c r="AM356" s="6"/>
      <c r="AN356" s="5" t="s">
        <v>2355</v>
      </c>
      <c r="AO356" s="6"/>
      <c r="AP356" s="6"/>
      <c r="AQ356" s="207"/>
      <c r="AR356" s="21"/>
      <c r="AS356" s="6"/>
      <c r="AT356" s="6"/>
      <c r="AU356" s="4" t="s">
        <v>1134</v>
      </c>
      <c r="AV356" s="13">
        <v>45352</v>
      </c>
      <c r="AW356" s="6"/>
      <c r="BJ356" s="22">
        <f t="shared" ca="1" si="175"/>
        <v>1</v>
      </c>
      <c r="BK356" s="22">
        <f t="shared" ca="1" si="215"/>
        <v>1</v>
      </c>
      <c r="BL356" s="22">
        <f t="shared" ca="1" si="216"/>
        <v>0</v>
      </c>
      <c r="BM356" s="22">
        <f t="shared" ca="1" si="217"/>
        <v>0</v>
      </c>
      <c r="BN356" s="22">
        <f t="shared" ca="1" si="218"/>
        <v>0</v>
      </c>
      <c r="BO356" s="22">
        <f t="shared" ca="1" si="219"/>
        <v>1</v>
      </c>
      <c r="BP356" s="22">
        <f t="shared" ca="1" si="220"/>
        <v>0</v>
      </c>
      <c r="BQ356" s="22">
        <f t="shared" ca="1" si="221"/>
        <v>1</v>
      </c>
      <c r="BR356" s="22">
        <f t="shared" ca="1" si="222"/>
        <v>0</v>
      </c>
      <c r="BS356" s="22">
        <f t="shared" ca="1" si="223"/>
        <v>0</v>
      </c>
      <c r="BT356" s="22">
        <f t="shared" ca="1" si="176"/>
        <v>1</v>
      </c>
      <c r="BU356" s="22">
        <f t="shared" ca="1" si="224"/>
        <v>0</v>
      </c>
      <c r="BV356" s="22">
        <f t="shared" ca="1" si="225"/>
        <v>0</v>
      </c>
      <c r="BW356" s="22">
        <f t="shared" ca="1" si="226"/>
        <v>0</v>
      </c>
      <c r="BX356" s="22">
        <f t="shared" ca="1" si="227"/>
        <v>1</v>
      </c>
      <c r="BY356" s="71">
        <f t="shared" si="244"/>
        <v>1</v>
      </c>
      <c r="BZ356" s="71">
        <f t="shared" si="228"/>
        <v>1</v>
      </c>
      <c r="CA356" s="72">
        <f t="shared" si="245"/>
        <v>1</v>
      </c>
    </row>
    <row r="357" spans="1:79" ht="29.1" customHeight="1" x14ac:dyDescent="0.3">
      <c r="A357" s="4">
        <v>16</v>
      </c>
      <c r="B357" s="4"/>
      <c r="C357" s="4"/>
      <c r="D357" s="13"/>
      <c r="E357" s="13"/>
      <c r="F357" s="42"/>
      <c r="G357" s="168"/>
      <c r="H357" s="130"/>
      <c r="I357" s="130"/>
      <c r="J357" s="130"/>
      <c r="K357" s="7"/>
      <c r="L357" s="4"/>
      <c r="M357" s="3"/>
      <c r="N357" s="8"/>
      <c r="O357" s="76"/>
      <c r="P357" s="78"/>
      <c r="Q357" s="142"/>
      <c r="R357" s="9"/>
      <c r="S357" s="3"/>
      <c r="T357" s="355"/>
      <c r="U357" s="9"/>
      <c r="V357" s="209" t="s">
        <v>3242</v>
      </c>
      <c r="W357" s="3" t="s">
        <v>1507</v>
      </c>
      <c r="X357" s="5" t="s">
        <v>778</v>
      </c>
      <c r="Y357" s="332">
        <v>0</v>
      </c>
      <c r="Z357" s="45" t="s">
        <v>1055</v>
      </c>
      <c r="AA357" s="21">
        <v>45579</v>
      </c>
      <c r="AB357" s="78" t="s">
        <v>3224</v>
      </c>
      <c r="AC357" s="21">
        <v>45576</v>
      </c>
      <c r="AD357" s="21">
        <v>45576</v>
      </c>
      <c r="AE357" s="9">
        <f t="shared" si="301"/>
        <v>45590</v>
      </c>
      <c r="AF357" s="13" t="s">
        <v>446</v>
      </c>
      <c r="AG357" s="27"/>
      <c r="AH357" s="34"/>
      <c r="AI357" s="27"/>
      <c r="AJ357" s="41"/>
      <c r="AK357" s="21"/>
      <c r="AL357" s="6"/>
      <c r="AM357" s="6"/>
      <c r="AN357" s="5" t="s">
        <v>2355</v>
      </c>
      <c r="AO357" s="6"/>
      <c r="AP357" s="6"/>
      <c r="AQ357" s="5"/>
      <c r="AR357" s="5"/>
      <c r="AS357" s="6"/>
      <c r="AT357" s="6"/>
      <c r="AU357" s="4" t="s">
        <v>1134</v>
      </c>
      <c r="AV357" s="13">
        <v>45352</v>
      </c>
      <c r="AW357" s="6"/>
      <c r="BJ357" s="22">
        <f t="shared" ca="1" si="175"/>
        <v>0</v>
      </c>
      <c r="BK357" s="22">
        <f t="shared" ca="1" si="215"/>
        <v>0</v>
      </c>
      <c r="BL357" s="22">
        <f t="shared" ca="1" si="216"/>
        <v>0</v>
      </c>
      <c r="BM357" s="22">
        <f t="shared" ca="1" si="217"/>
        <v>0</v>
      </c>
      <c r="BN357" s="22">
        <f t="shared" ca="1" si="218"/>
        <v>0</v>
      </c>
      <c r="BO357" s="22">
        <f t="shared" ca="1" si="219"/>
        <v>0</v>
      </c>
      <c r="BP357" s="22">
        <f t="shared" ca="1" si="220"/>
        <v>0</v>
      </c>
      <c r="BQ357" s="22">
        <f t="shared" ca="1" si="221"/>
        <v>0</v>
      </c>
      <c r="BR357" s="22">
        <f t="shared" ca="1" si="222"/>
        <v>0</v>
      </c>
      <c r="BS357" s="22">
        <f t="shared" ca="1" si="223"/>
        <v>0</v>
      </c>
      <c r="BT357" s="22">
        <f t="shared" ca="1" si="176"/>
        <v>1</v>
      </c>
      <c r="BU357" s="22">
        <f t="shared" ca="1" si="224"/>
        <v>0</v>
      </c>
      <c r="BV357" s="22">
        <f t="shared" ca="1" si="225"/>
        <v>0</v>
      </c>
      <c r="BW357" s="22">
        <f t="shared" ca="1" si="226"/>
        <v>0</v>
      </c>
      <c r="BX357" s="22">
        <f t="shared" ca="1" si="227"/>
        <v>1</v>
      </c>
      <c r="BY357" s="71">
        <f t="shared" si="244"/>
        <v>0</v>
      </c>
      <c r="BZ357" s="71">
        <f t="shared" si="228"/>
        <v>0</v>
      </c>
      <c r="CA357" s="72">
        <f t="shared" si="245"/>
        <v>1</v>
      </c>
    </row>
    <row r="358" spans="1:79" s="22" customFormat="1" ht="52.5" customHeight="1" x14ac:dyDescent="0.3">
      <c r="A358" s="109">
        <v>16</v>
      </c>
      <c r="B358" s="109" t="s">
        <v>1441</v>
      </c>
      <c r="C358" s="109"/>
      <c r="D358" s="110" t="s">
        <v>446</v>
      </c>
      <c r="E358" s="110">
        <v>45708</v>
      </c>
      <c r="F358" s="189" t="s">
        <v>302</v>
      </c>
      <c r="G358" s="172" t="s">
        <v>2462</v>
      </c>
      <c r="H358" s="135" t="s">
        <v>1078</v>
      </c>
      <c r="I358" s="135"/>
      <c r="J358" s="135"/>
      <c r="K358" s="113" t="s">
        <v>778</v>
      </c>
      <c r="L358" s="109">
        <v>0</v>
      </c>
      <c r="M358" s="114" t="s">
        <v>83</v>
      </c>
      <c r="N358" s="115" t="s">
        <v>26</v>
      </c>
      <c r="O358" s="116"/>
      <c r="P358" s="117" t="s">
        <v>1019</v>
      </c>
      <c r="Q358" s="141">
        <v>45146</v>
      </c>
      <c r="R358" s="118">
        <f t="shared" ref="R358" si="302">IF(AND(L358&lt;1,OR(K358&lt;1, K358="A")),Q358+14,Q358+7)</f>
        <v>45160</v>
      </c>
      <c r="S358" s="114" t="s">
        <v>31</v>
      </c>
      <c r="T358" s="353"/>
      <c r="U358" s="118"/>
      <c r="V358" s="120"/>
      <c r="W358" s="114"/>
      <c r="X358" s="109"/>
      <c r="Y358" s="109"/>
      <c r="Z358" s="115"/>
      <c r="AA358" s="109"/>
      <c r="AB358" s="109"/>
      <c r="AC358" s="110"/>
      <c r="AD358" s="110"/>
      <c r="AE358" s="110"/>
      <c r="AF358" s="110"/>
      <c r="AG358" s="110"/>
      <c r="AH358" s="115"/>
      <c r="AI358" s="110"/>
      <c r="AJ358" s="113"/>
      <c r="AK358" s="110"/>
      <c r="AL358" s="121"/>
      <c r="AM358" s="121"/>
      <c r="AN358" s="123" t="s">
        <v>2834</v>
      </c>
      <c r="AO358" s="121"/>
      <c r="AP358" s="121"/>
      <c r="AQ358" s="206"/>
      <c r="AR358" s="110"/>
      <c r="AS358" s="121"/>
      <c r="AT358" s="121"/>
      <c r="AU358" s="109" t="s">
        <v>1134</v>
      </c>
      <c r="AV358" s="110">
        <v>45352</v>
      </c>
      <c r="AW358" s="121"/>
      <c r="BJ358" s="22">
        <f t="shared" ca="1" si="175"/>
        <v>0</v>
      </c>
      <c r="BK358" s="22">
        <f t="shared" ca="1" si="215"/>
        <v>0</v>
      </c>
      <c r="BL358" s="22">
        <f t="shared" ca="1" si="216"/>
        <v>0</v>
      </c>
      <c r="BM358" s="22">
        <f t="shared" ca="1" si="217"/>
        <v>0</v>
      </c>
      <c r="BN358" s="22">
        <f t="shared" ca="1" si="218"/>
        <v>0</v>
      </c>
      <c r="BO358" s="22">
        <f t="shared" ca="1" si="219"/>
        <v>0</v>
      </c>
      <c r="BP358" s="22">
        <f t="shared" ca="1" si="220"/>
        <v>0</v>
      </c>
      <c r="BQ358" s="22">
        <f t="shared" ca="1" si="221"/>
        <v>0</v>
      </c>
      <c r="BR358" s="22">
        <f t="shared" ca="1" si="222"/>
        <v>0</v>
      </c>
      <c r="BS358" s="22">
        <f t="shared" ca="1" si="223"/>
        <v>0</v>
      </c>
      <c r="BT358" s="22">
        <f t="shared" ca="1" si="176"/>
        <v>0</v>
      </c>
      <c r="BU358" s="22">
        <f t="shared" ca="1" si="224"/>
        <v>0</v>
      </c>
      <c r="BV358" s="22">
        <f t="shared" ca="1" si="225"/>
        <v>0</v>
      </c>
      <c r="BW358" s="22">
        <f t="shared" ca="1" si="226"/>
        <v>0</v>
      </c>
      <c r="BX358" s="22">
        <f t="shared" ca="1" si="227"/>
        <v>0</v>
      </c>
      <c r="BY358" s="22">
        <f t="shared" si="244"/>
        <v>0</v>
      </c>
      <c r="BZ358" s="22">
        <f t="shared" si="228"/>
        <v>0</v>
      </c>
      <c r="CA358" s="22">
        <f t="shared" si="245"/>
        <v>0</v>
      </c>
    </row>
    <row r="359" spans="1:79" s="22" customFormat="1" ht="52.5" customHeight="1" x14ac:dyDescent="0.3">
      <c r="A359" s="109">
        <v>16</v>
      </c>
      <c r="B359" s="109" t="s">
        <v>1441</v>
      </c>
      <c r="C359" s="109"/>
      <c r="D359" s="110" t="s">
        <v>446</v>
      </c>
      <c r="E359" s="110">
        <v>45708</v>
      </c>
      <c r="F359" s="189" t="s">
        <v>302</v>
      </c>
      <c r="G359" s="172" t="s">
        <v>2462</v>
      </c>
      <c r="H359" s="135" t="s">
        <v>1078</v>
      </c>
      <c r="I359" s="135"/>
      <c r="J359" s="135"/>
      <c r="K359" s="113" t="s">
        <v>443</v>
      </c>
      <c r="L359" s="109">
        <v>0</v>
      </c>
      <c r="M359" s="114" t="s">
        <v>83</v>
      </c>
      <c r="N359" s="115" t="s">
        <v>26</v>
      </c>
      <c r="O359" s="116"/>
      <c r="P359" s="117" t="s">
        <v>795</v>
      </c>
      <c r="Q359" s="141">
        <v>45152</v>
      </c>
      <c r="R359" s="118">
        <f t="shared" ref="R359" si="303">IF(AND(L359&lt;1,OR(K359&lt;1, K359="A")),Q359+14,Q359+7)</f>
        <v>45159</v>
      </c>
      <c r="S359" s="114" t="s">
        <v>31</v>
      </c>
      <c r="T359" s="353"/>
      <c r="U359" s="118"/>
      <c r="V359" s="120"/>
      <c r="W359" s="114"/>
      <c r="X359" s="109"/>
      <c r="Y359" s="109"/>
      <c r="Z359" s="115"/>
      <c r="AA359" s="109"/>
      <c r="AB359" s="109"/>
      <c r="AC359" s="110"/>
      <c r="AD359" s="110"/>
      <c r="AE359" s="110"/>
      <c r="AF359" s="110"/>
      <c r="AG359" s="110"/>
      <c r="AH359" s="115"/>
      <c r="AI359" s="110"/>
      <c r="AJ359" s="113"/>
      <c r="AK359" s="110"/>
      <c r="AL359" s="121"/>
      <c r="AM359" s="121"/>
      <c r="AN359" s="123" t="s">
        <v>2834</v>
      </c>
      <c r="AO359" s="121"/>
      <c r="AP359" s="121"/>
      <c r="AQ359" s="206"/>
      <c r="AR359" s="110"/>
      <c r="AS359" s="121"/>
      <c r="AT359" s="121"/>
      <c r="AU359" s="109" t="s">
        <v>1134</v>
      </c>
      <c r="AV359" s="110">
        <v>45352</v>
      </c>
      <c r="AW359" s="121"/>
      <c r="BJ359" s="22">
        <f t="shared" ca="1" si="175"/>
        <v>0</v>
      </c>
      <c r="BK359" s="22">
        <f t="shared" ca="1" si="215"/>
        <v>0</v>
      </c>
      <c r="BL359" s="22">
        <f t="shared" ca="1" si="216"/>
        <v>0</v>
      </c>
      <c r="BM359" s="22">
        <f t="shared" ca="1" si="217"/>
        <v>0</v>
      </c>
      <c r="BN359" s="22">
        <f t="shared" ca="1" si="218"/>
        <v>0</v>
      </c>
      <c r="BO359" s="22">
        <f t="shared" ca="1" si="219"/>
        <v>0</v>
      </c>
      <c r="BP359" s="22">
        <f t="shared" ca="1" si="220"/>
        <v>0</v>
      </c>
      <c r="BQ359" s="22">
        <f t="shared" ca="1" si="221"/>
        <v>0</v>
      </c>
      <c r="BR359" s="22">
        <f t="shared" ca="1" si="222"/>
        <v>0</v>
      </c>
      <c r="BS359" s="22">
        <f t="shared" ca="1" si="223"/>
        <v>0</v>
      </c>
      <c r="BT359" s="22">
        <f t="shared" ca="1" si="176"/>
        <v>0</v>
      </c>
      <c r="BU359" s="22">
        <f t="shared" ca="1" si="224"/>
        <v>0</v>
      </c>
      <c r="BV359" s="22">
        <f t="shared" ca="1" si="225"/>
        <v>0</v>
      </c>
      <c r="BW359" s="22">
        <f t="shared" ca="1" si="226"/>
        <v>0</v>
      </c>
      <c r="BX359" s="22">
        <f t="shared" ca="1" si="227"/>
        <v>0</v>
      </c>
      <c r="BY359" s="22">
        <f t="shared" si="244"/>
        <v>0</v>
      </c>
      <c r="BZ359" s="22">
        <f t="shared" si="228"/>
        <v>0</v>
      </c>
      <c r="CA359" s="22">
        <f t="shared" si="245"/>
        <v>0</v>
      </c>
    </row>
    <row r="360" spans="1:79" s="22" customFormat="1" ht="52.5" customHeight="1" x14ac:dyDescent="0.3">
      <c r="A360" s="109">
        <v>16</v>
      </c>
      <c r="B360" s="109" t="s">
        <v>1441</v>
      </c>
      <c r="C360" s="109"/>
      <c r="D360" s="110" t="s">
        <v>445</v>
      </c>
      <c r="E360" s="110">
        <v>45708</v>
      </c>
      <c r="F360" s="189" t="s">
        <v>302</v>
      </c>
      <c r="G360" s="172" t="s">
        <v>2462</v>
      </c>
      <c r="H360" s="135" t="s">
        <v>1078</v>
      </c>
      <c r="I360" s="135"/>
      <c r="J360" s="135"/>
      <c r="K360" s="113">
        <v>0</v>
      </c>
      <c r="L360" s="109">
        <v>0</v>
      </c>
      <c r="M360" s="114" t="s">
        <v>83</v>
      </c>
      <c r="N360" s="115" t="s">
        <v>26</v>
      </c>
      <c r="O360" s="116"/>
      <c r="P360" s="117" t="s">
        <v>640</v>
      </c>
      <c r="Q360" s="141">
        <v>45181</v>
      </c>
      <c r="R360" s="118">
        <f t="shared" si="286"/>
        <v>45195</v>
      </c>
      <c r="S360" s="114" t="s">
        <v>30</v>
      </c>
      <c r="T360" s="353" t="s">
        <v>1548</v>
      </c>
      <c r="U360" s="118">
        <v>45182</v>
      </c>
      <c r="V360" s="120"/>
      <c r="W360" s="114"/>
      <c r="X360" s="109"/>
      <c r="Y360" s="109"/>
      <c r="Z360" s="115"/>
      <c r="AA360" s="109"/>
      <c r="AB360" s="109"/>
      <c r="AC360" s="110"/>
      <c r="AD360" s="110"/>
      <c r="AE360" s="110"/>
      <c r="AF360" s="110"/>
      <c r="AG360" s="110"/>
      <c r="AH360" s="115"/>
      <c r="AI360" s="110"/>
      <c r="AJ360" s="113"/>
      <c r="AK360" s="110"/>
      <c r="AL360" s="121"/>
      <c r="AM360" s="121"/>
      <c r="AN360" s="123" t="s">
        <v>2834</v>
      </c>
      <c r="AO360" s="121"/>
      <c r="AP360" s="121"/>
      <c r="AQ360" s="206" t="s">
        <v>1907</v>
      </c>
      <c r="AR360" s="110">
        <v>45188</v>
      </c>
      <c r="AS360" s="121"/>
      <c r="AT360" s="121"/>
      <c r="AU360" s="109" t="s">
        <v>1134</v>
      </c>
      <c r="AV360" s="110">
        <v>45352</v>
      </c>
      <c r="AW360" s="121"/>
      <c r="BJ360" s="22">
        <f t="shared" ca="1" si="175"/>
        <v>0</v>
      </c>
      <c r="BK360" s="22">
        <f t="shared" ca="1" si="215"/>
        <v>0</v>
      </c>
      <c r="BL360" s="22">
        <f t="shared" ca="1" si="216"/>
        <v>0</v>
      </c>
      <c r="BM360" s="22">
        <f t="shared" ca="1" si="217"/>
        <v>0</v>
      </c>
      <c r="BN360" s="22">
        <f t="shared" ca="1" si="218"/>
        <v>0</v>
      </c>
      <c r="BO360" s="22">
        <f t="shared" ca="1" si="219"/>
        <v>0</v>
      </c>
      <c r="BP360" s="22">
        <f t="shared" ca="1" si="220"/>
        <v>0</v>
      </c>
      <c r="BQ360" s="22">
        <f t="shared" ca="1" si="221"/>
        <v>0</v>
      </c>
      <c r="BR360" s="22">
        <f t="shared" ca="1" si="222"/>
        <v>0</v>
      </c>
      <c r="BS360" s="22">
        <f t="shared" ca="1" si="223"/>
        <v>0</v>
      </c>
      <c r="BT360" s="22">
        <f t="shared" ca="1" si="176"/>
        <v>0</v>
      </c>
      <c r="BU360" s="22">
        <f t="shared" ca="1" si="224"/>
        <v>0</v>
      </c>
      <c r="BV360" s="22">
        <f t="shared" ca="1" si="225"/>
        <v>0</v>
      </c>
      <c r="BW360" s="22">
        <f t="shared" ca="1" si="226"/>
        <v>0</v>
      </c>
      <c r="BX360" s="22">
        <f t="shared" ca="1" si="227"/>
        <v>0</v>
      </c>
      <c r="BY360" s="22">
        <f t="shared" si="244"/>
        <v>0</v>
      </c>
      <c r="BZ360" s="22">
        <f t="shared" si="228"/>
        <v>0</v>
      </c>
      <c r="CA360" s="22">
        <f t="shared" si="245"/>
        <v>0</v>
      </c>
    </row>
    <row r="361" spans="1:79" ht="52.5" customHeight="1" x14ac:dyDescent="0.3">
      <c r="A361" s="4">
        <v>16</v>
      </c>
      <c r="B361" s="4" t="s">
        <v>1441</v>
      </c>
      <c r="C361" s="4"/>
      <c r="D361" s="139" t="s">
        <v>445</v>
      </c>
      <c r="E361" s="13">
        <v>45708</v>
      </c>
      <c r="F361" s="122" t="s">
        <v>302</v>
      </c>
      <c r="G361" s="168" t="s">
        <v>2462</v>
      </c>
      <c r="H361" s="130" t="s">
        <v>1078</v>
      </c>
      <c r="I361" s="130"/>
      <c r="J361" s="130"/>
      <c r="K361" s="7">
        <v>0</v>
      </c>
      <c r="L361" s="4">
        <v>1</v>
      </c>
      <c r="M361" s="3" t="s">
        <v>83</v>
      </c>
      <c r="N361" s="45" t="s">
        <v>1055</v>
      </c>
      <c r="O361" s="76"/>
      <c r="P361" s="78" t="s">
        <v>2752</v>
      </c>
      <c r="Q361" s="142">
        <v>45231</v>
      </c>
      <c r="R361" s="9">
        <f t="shared" ref="R361:R362" si="304">IF(AND(L361&lt;1,OR(K361&lt;1, K361="A")),Q361+14,Q361+7)</f>
        <v>45238</v>
      </c>
      <c r="S361" s="3" t="s">
        <v>31</v>
      </c>
      <c r="T361" s="355"/>
      <c r="U361" s="9"/>
      <c r="V361" s="208" t="s">
        <v>3243</v>
      </c>
      <c r="W361" s="3" t="s">
        <v>1512</v>
      </c>
      <c r="X361" s="5" t="s">
        <v>778</v>
      </c>
      <c r="Y361" s="332">
        <v>0</v>
      </c>
      <c r="Z361" s="188" t="s">
        <v>27</v>
      </c>
      <c r="AA361" s="21">
        <v>45425</v>
      </c>
      <c r="AB361" s="78" t="s">
        <v>3224</v>
      </c>
      <c r="AC361" s="21">
        <v>45576</v>
      </c>
      <c r="AD361" s="21">
        <v>45576</v>
      </c>
      <c r="AE361" s="9">
        <f t="shared" ref="AE361:AE362" si="305">IF(AND(Y361&lt;1,OR(X361&lt;1, X361="A")),AD361+14,AD361+7)</f>
        <v>45590</v>
      </c>
      <c r="AF361" s="13" t="s">
        <v>446</v>
      </c>
      <c r="AG361" s="27"/>
      <c r="AH361" s="34"/>
      <c r="AI361" s="27"/>
      <c r="AJ361" s="41"/>
      <c r="AK361" s="21"/>
      <c r="AL361" s="6"/>
      <c r="AM361" s="6"/>
      <c r="AN361" s="87" t="s">
        <v>2861</v>
      </c>
      <c r="AO361" s="6"/>
      <c r="AP361" s="6"/>
      <c r="AQ361" s="207"/>
      <c r="AR361" s="21"/>
      <c r="AS361" s="6"/>
      <c r="AT361" s="6"/>
      <c r="AU361" s="4" t="s">
        <v>1134</v>
      </c>
      <c r="AV361" s="13">
        <v>45352</v>
      </c>
      <c r="AW361" s="6"/>
      <c r="BJ361" s="22">
        <f t="shared" ca="1" si="175"/>
        <v>1</v>
      </c>
      <c r="BK361" s="22">
        <f t="shared" ca="1" si="215"/>
        <v>1</v>
      </c>
      <c r="BL361" s="22">
        <f t="shared" ca="1" si="216"/>
        <v>0</v>
      </c>
      <c r="BM361" s="22">
        <f t="shared" ca="1" si="217"/>
        <v>0</v>
      </c>
      <c r="BN361" s="22">
        <f t="shared" ca="1" si="218"/>
        <v>0</v>
      </c>
      <c r="BO361" s="22">
        <f t="shared" ca="1" si="219"/>
        <v>0</v>
      </c>
      <c r="BP361" s="22">
        <f t="shared" ca="1" si="220"/>
        <v>0</v>
      </c>
      <c r="BQ361" s="22">
        <f t="shared" ca="1" si="221"/>
        <v>0</v>
      </c>
      <c r="BR361" s="22">
        <f t="shared" ca="1" si="222"/>
        <v>1</v>
      </c>
      <c r="BS361" s="22">
        <f t="shared" ca="1" si="223"/>
        <v>1</v>
      </c>
      <c r="BT361" s="22">
        <f t="shared" ca="1" si="176"/>
        <v>1</v>
      </c>
      <c r="BU361" s="22">
        <f t="shared" ca="1" si="224"/>
        <v>0</v>
      </c>
      <c r="BV361" s="22">
        <f t="shared" ca="1" si="225"/>
        <v>0</v>
      </c>
      <c r="BW361" s="22">
        <f t="shared" ca="1" si="226"/>
        <v>1</v>
      </c>
      <c r="BX361" s="22">
        <f t="shared" ca="1" si="227"/>
        <v>0</v>
      </c>
      <c r="BY361" s="71">
        <f t="shared" si="244"/>
        <v>1</v>
      </c>
      <c r="BZ361" s="71">
        <f t="shared" si="228"/>
        <v>1</v>
      </c>
      <c r="CA361" s="72">
        <f t="shared" si="245"/>
        <v>1</v>
      </c>
    </row>
    <row r="362" spans="1:79" s="22" customFormat="1" ht="30.9" customHeight="1" x14ac:dyDescent="0.3">
      <c r="A362" s="109">
        <v>16</v>
      </c>
      <c r="B362" s="109" t="s">
        <v>1441</v>
      </c>
      <c r="C362" s="109"/>
      <c r="D362" s="110" t="s">
        <v>446</v>
      </c>
      <c r="E362" s="110">
        <v>45708</v>
      </c>
      <c r="F362" s="189" t="s">
        <v>304</v>
      </c>
      <c r="G362" s="172" t="s">
        <v>2462</v>
      </c>
      <c r="H362" s="135" t="s">
        <v>1071</v>
      </c>
      <c r="I362" s="135" t="s">
        <v>1040</v>
      </c>
      <c r="J362" s="135"/>
      <c r="K362" s="113" t="s">
        <v>778</v>
      </c>
      <c r="L362" s="109">
        <v>0</v>
      </c>
      <c r="M362" s="114" t="s">
        <v>3056</v>
      </c>
      <c r="N362" s="115" t="s">
        <v>26</v>
      </c>
      <c r="O362" s="116"/>
      <c r="P362" s="117" t="s">
        <v>569</v>
      </c>
      <c r="Q362" s="141">
        <v>45190</v>
      </c>
      <c r="R362" s="118">
        <f t="shared" si="304"/>
        <v>45204</v>
      </c>
      <c r="S362" s="114" t="s">
        <v>31</v>
      </c>
      <c r="T362" s="353"/>
      <c r="U362" s="118"/>
      <c r="V362" s="241" t="s">
        <v>1876</v>
      </c>
      <c r="W362" s="114" t="s">
        <v>1474</v>
      </c>
      <c r="X362" s="109" t="s">
        <v>778</v>
      </c>
      <c r="Y362" s="109">
        <v>0</v>
      </c>
      <c r="Z362" s="115" t="s">
        <v>26</v>
      </c>
      <c r="AA362" s="109"/>
      <c r="AB362" s="123" t="s">
        <v>3096</v>
      </c>
      <c r="AC362" s="110">
        <v>45566</v>
      </c>
      <c r="AD362" s="110">
        <v>45566</v>
      </c>
      <c r="AE362" s="118">
        <f t="shared" si="305"/>
        <v>45580</v>
      </c>
      <c r="AF362" s="110" t="s">
        <v>446</v>
      </c>
      <c r="AG362" s="110"/>
      <c r="AH362" s="115"/>
      <c r="AI362" s="110"/>
      <c r="AJ362" s="113"/>
      <c r="AK362" s="110"/>
      <c r="AL362" s="121"/>
      <c r="AM362" s="121"/>
      <c r="AN362" s="123" t="s">
        <v>2834</v>
      </c>
      <c r="AO362" s="121"/>
      <c r="AP362" s="121"/>
      <c r="AQ362" s="121"/>
      <c r="AR362" s="121"/>
      <c r="AS362" s="121"/>
      <c r="AT362" s="121"/>
      <c r="AU362" s="109" t="s">
        <v>1134</v>
      </c>
      <c r="AV362" s="110">
        <v>45352</v>
      </c>
      <c r="AW362" s="121"/>
      <c r="BJ362" s="22">
        <f t="shared" ca="1" si="175"/>
        <v>0</v>
      </c>
      <c r="BK362" s="22">
        <f t="shared" ca="1" si="215"/>
        <v>0</v>
      </c>
      <c r="BL362" s="22">
        <f t="shared" ca="1" si="216"/>
        <v>0</v>
      </c>
      <c r="BM362" s="22">
        <f t="shared" ca="1" si="217"/>
        <v>0</v>
      </c>
      <c r="BN362" s="22">
        <f t="shared" ca="1" si="218"/>
        <v>0</v>
      </c>
      <c r="BO362" s="22">
        <f t="shared" ca="1" si="219"/>
        <v>0</v>
      </c>
      <c r="BP362" s="22">
        <f t="shared" ca="1" si="220"/>
        <v>0</v>
      </c>
      <c r="BQ362" s="22">
        <f t="shared" ca="1" si="221"/>
        <v>0</v>
      </c>
      <c r="BR362" s="22">
        <f t="shared" ca="1" si="222"/>
        <v>0</v>
      </c>
      <c r="BS362" s="22">
        <f t="shared" ca="1" si="223"/>
        <v>0</v>
      </c>
      <c r="BT362" s="22">
        <f t="shared" ca="1" si="176"/>
        <v>0</v>
      </c>
      <c r="BU362" s="22">
        <f t="shared" ca="1" si="224"/>
        <v>0</v>
      </c>
      <c r="BV362" s="22">
        <f t="shared" ca="1" si="225"/>
        <v>0</v>
      </c>
      <c r="BW362" s="22">
        <f t="shared" ca="1" si="226"/>
        <v>0</v>
      </c>
      <c r="BX362" s="22">
        <f t="shared" ca="1" si="227"/>
        <v>0</v>
      </c>
      <c r="BY362" s="71">
        <f t="shared" si="244"/>
        <v>0</v>
      </c>
      <c r="BZ362" s="71">
        <f t="shared" si="228"/>
        <v>0</v>
      </c>
      <c r="CA362" s="72">
        <f t="shared" si="245"/>
        <v>0</v>
      </c>
    </row>
    <row r="363" spans="1:79" s="22" customFormat="1" ht="30.9" customHeight="1" x14ac:dyDescent="0.3">
      <c r="A363" s="109">
        <v>16</v>
      </c>
      <c r="B363" s="109" t="s">
        <v>1441</v>
      </c>
      <c r="C363" s="109"/>
      <c r="D363" s="110" t="s">
        <v>446</v>
      </c>
      <c r="E363" s="110">
        <v>45708</v>
      </c>
      <c r="F363" s="189" t="s">
        <v>304</v>
      </c>
      <c r="G363" s="172" t="s">
        <v>2462</v>
      </c>
      <c r="H363" s="135" t="s">
        <v>1071</v>
      </c>
      <c r="I363" s="135" t="s">
        <v>1040</v>
      </c>
      <c r="J363" s="135"/>
      <c r="K363" s="113" t="s">
        <v>633</v>
      </c>
      <c r="L363" s="109">
        <v>0</v>
      </c>
      <c r="M363" s="114" t="s">
        <v>3056</v>
      </c>
      <c r="N363" s="115" t="s">
        <v>26</v>
      </c>
      <c r="O363" s="116"/>
      <c r="P363" s="117" t="s">
        <v>623</v>
      </c>
      <c r="Q363" s="141">
        <v>45203</v>
      </c>
      <c r="R363" s="118">
        <f t="shared" si="286"/>
        <v>45210</v>
      </c>
      <c r="S363" s="114" t="s">
        <v>31</v>
      </c>
      <c r="T363" s="353"/>
      <c r="U363" s="118"/>
      <c r="V363" s="120"/>
      <c r="W363" s="114"/>
      <c r="X363" s="109"/>
      <c r="Y363" s="109"/>
      <c r="Z363" s="115"/>
      <c r="AA363" s="115"/>
      <c r="AB363" s="109"/>
      <c r="AC363" s="110"/>
      <c r="AD363" s="110"/>
      <c r="AE363" s="110"/>
      <c r="AF363" s="110"/>
      <c r="AG363" s="110"/>
      <c r="AH363" s="115"/>
      <c r="AI363" s="110"/>
      <c r="AJ363" s="113"/>
      <c r="AK363" s="110"/>
      <c r="AL363" s="121"/>
      <c r="AM363" s="121"/>
      <c r="AN363" s="123" t="s">
        <v>2834</v>
      </c>
      <c r="AO363" s="121"/>
      <c r="AP363" s="121"/>
      <c r="AQ363" s="121"/>
      <c r="AR363" s="121"/>
      <c r="AS363" s="121"/>
      <c r="AT363" s="121"/>
      <c r="AU363" s="109" t="s">
        <v>1134</v>
      </c>
      <c r="AV363" s="110">
        <v>45352</v>
      </c>
      <c r="AW363" s="121"/>
      <c r="BJ363" s="22">
        <f t="shared" ca="1" si="175"/>
        <v>0</v>
      </c>
      <c r="BK363" s="22">
        <f t="shared" ca="1" si="215"/>
        <v>0</v>
      </c>
      <c r="BL363" s="22">
        <f t="shared" ca="1" si="216"/>
        <v>0</v>
      </c>
      <c r="BM363" s="22">
        <f t="shared" ca="1" si="217"/>
        <v>0</v>
      </c>
      <c r="BN363" s="22">
        <f t="shared" ca="1" si="218"/>
        <v>0</v>
      </c>
      <c r="BO363" s="22">
        <f t="shared" ca="1" si="219"/>
        <v>0</v>
      </c>
      <c r="BP363" s="22">
        <f t="shared" ca="1" si="220"/>
        <v>0</v>
      </c>
      <c r="BQ363" s="22">
        <f t="shared" ca="1" si="221"/>
        <v>0</v>
      </c>
      <c r="BR363" s="22">
        <f t="shared" ca="1" si="222"/>
        <v>0</v>
      </c>
      <c r="BS363" s="22">
        <f t="shared" ca="1" si="223"/>
        <v>0</v>
      </c>
      <c r="BT363" s="22">
        <f t="shared" ca="1" si="176"/>
        <v>0</v>
      </c>
      <c r="BU363" s="22">
        <f t="shared" ca="1" si="224"/>
        <v>0</v>
      </c>
      <c r="BV363" s="22">
        <f t="shared" ca="1" si="225"/>
        <v>0</v>
      </c>
      <c r="BW363" s="22">
        <f t="shared" ca="1" si="226"/>
        <v>0</v>
      </c>
      <c r="BX363" s="22">
        <f t="shared" ca="1" si="227"/>
        <v>0</v>
      </c>
      <c r="BY363" s="71">
        <f t="shared" si="244"/>
        <v>0</v>
      </c>
      <c r="BZ363" s="71">
        <f t="shared" si="228"/>
        <v>0</v>
      </c>
      <c r="CA363" s="72">
        <f t="shared" si="245"/>
        <v>0</v>
      </c>
    </row>
    <row r="364" spans="1:79" ht="30.9" customHeight="1" x14ac:dyDescent="0.3">
      <c r="A364" s="4">
        <v>16</v>
      </c>
      <c r="B364" s="4" t="s">
        <v>1441</v>
      </c>
      <c r="C364" s="4"/>
      <c r="D364" s="139" t="s">
        <v>445</v>
      </c>
      <c r="E364" s="13">
        <v>45708</v>
      </c>
      <c r="F364" s="122" t="s">
        <v>304</v>
      </c>
      <c r="G364" s="168" t="s">
        <v>2462</v>
      </c>
      <c r="H364" s="130" t="s">
        <v>1071</v>
      </c>
      <c r="I364" s="130" t="s">
        <v>1040</v>
      </c>
      <c r="J364" s="130"/>
      <c r="K364" s="7">
        <v>0</v>
      </c>
      <c r="L364" s="4">
        <v>0</v>
      </c>
      <c r="M364" s="3" t="s">
        <v>3056</v>
      </c>
      <c r="N364" s="45" t="s">
        <v>1055</v>
      </c>
      <c r="O364" s="76">
        <v>45245</v>
      </c>
      <c r="P364" s="78" t="s">
        <v>1269</v>
      </c>
      <c r="Q364" s="142">
        <v>45245</v>
      </c>
      <c r="R364" s="9">
        <f>IF(AND(L364&lt;1,OR(K364&lt;1, K364="A")),Q364+14,Q364+7)</f>
        <v>45259</v>
      </c>
      <c r="S364" s="3" t="s">
        <v>30</v>
      </c>
      <c r="T364" s="354" t="s">
        <v>3700</v>
      </c>
      <c r="U364" s="9">
        <v>45688</v>
      </c>
      <c r="V364" s="208" t="s">
        <v>3590</v>
      </c>
      <c r="W364" s="3" t="s">
        <v>1474</v>
      </c>
      <c r="X364" s="5" t="s">
        <v>443</v>
      </c>
      <c r="Y364" s="332">
        <v>0</v>
      </c>
      <c r="Z364" s="45" t="s">
        <v>1055</v>
      </c>
      <c r="AA364" s="21">
        <v>45670</v>
      </c>
      <c r="AB364" s="87" t="s">
        <v>3547</v>
      </c>
      <c r="AC364" s="21">
        <v>45643</v>
      </c>
      <c r="AD364" s="21">
        <v>45643</v>
      </c>
      <c r="AE364" s="9">
        <f t="shared" ref="AE364" si="306">IF(AND(Y364&lt;1,OR(X364&lt;1, X364="A")),AD364+14,AD364+7)</f>
        <v>45650</v>
      </c>
      <c r="AF364" s="13" t="s">
        <v>446</v>
      </c>
      <c r="AG364" s="27"/>
      <c r="AH364" s="34"/>
      <c r="AI364" s="27"/>
      <c r="AJ364" s="41"/>
      <c r="AK364" s="21"/>
      <c r="AL364" s="6"/>
      <c r="AM364" s="6"/>
      <c r="AN364" s="246" t="s">
        <v>2834</v>
      </c>
      <c r="AO364" s="6"/>
      <c r="AP364" s="6"/>
      <c r="AQ364" s="6"/>
      <c r="AR364" s="6"/>
      <c r="AS364" s="6"/>
      <c r="AT364" s="6"/>
      <c r="AU364" s="4" t="s">
        <v>1134</v>
      </c>
      <c r="AV364" s="13">
        <v>45352</v>
      </c>
      <c r="AW364" s="6"/>
      <c r="BJ364" s="22">
        <f t="shared" ca="1" si="175"/>
        <v>1</v>
      </c>
      <c r="BK364" s="22">
        <f t="shared" ca="1" si="215"/>
        <v>1</v>
      </c>
      <c r="BL364" s="22">
        <f t="shared" ca="1" si="216"/>
        <v>0</v>
      </c>
      <c r="BM364" s="22">
        <f t="shared" ca="1" si="217"/>
        <v>0</v>
      </c>
      <c r="BN364" s="22">
        <f t="shared" ca="1" si="218"/>
        <v>0</v>
      </c>
      <c r="BO364" s="22">
        <f t="shared" ca="1" si="219"/>
        <v>0</v>
      </c>
      <c r="BP364" s="22">
        <f t="shared" ca="1" si="220"/>
        <v>0</v>
      </c>
      <c r="BQ364" s="22">
        <f t="shared" ca="1" si="221"/>
        <v>0</v>
      </c>
      <c r="BR364" s="22">
        <f t="shared" ca="1" si="222"/>
        <v>1</v>
      </c>
      <c r="BS364" s="22">
        <f t="shared" ca="1" si="223"/>
        <v>1</v>
      </c>
      <c r="BT364" s="22">
        <f t="shared" ca="1" si="176"/>
        <v>1</v>
      </c>
      <c r="BU364" s="22">
        <f t="shared" ca="1" si="224"/>
        <v>0</v>
      </c>
      <c r="BV364" s="22">
        <f t="shared" ca="1" si="225"/>
        <v>0</v>
      </c>
      <c r="BW364" s="22">
        <f t="shared" ca="1" si="226"/>
        <v>0</v>
      </c>
      <c r="BX364" s="22">
        <f t="shared" ca="1" si="227"/>
        <v>1</v>
      </c>
      <c r="BY364" s="71">
        <f t="shared" si="244"/>
        <v>1</v>
      </c>
      <c r="BZ364" s="71">
        <f t="shared" si="228"/>
        <v>1</v>
      </c>
      <c r="CA364" s="72">
        <f t="shared" si="245"/>
        <v>1</v>
      </c>
    </row>
    <row r="365" spans="1:79" s="22" customFormat="1" ht="30.9" customHeight="1" x14ac:dyDescent="0.3">
      <c r="A365" s="109">
        <v>16</v>
      </c>
      <c r="B365" s="109" t="s">
        <v>1441</v>
      </c>
      <c r="C365" s="109"/>
      <c r="D365" s="110" t="s">
        <v>446</v>
      </c>
      <c r="E365" s="110">
        <v>45708</v>
      </c>
      <c r="F365" s="189" t="s">
        <v>2361</v>
      </c>
      <c r="G365" s="172" t="s">
        <v>2462</v>
      </c>
      <c r="H365" s="135" t="s">
        <v>1071</v>
      </c>
      <c r="I365" s="135" t="s">
        <v>1057</v>
      </c>
      <c r="J365" s="135"/>
      <c r="K365" s="113" t="s">
        <v>778</v>
      </c>
      <c r="L365" s="109">
        <v>0</v>
      </c>
      <c r="M365" s="114" t="s">
        <v>3057</v>
      </c>
      <c r="N365" s="115" t="s">
        <v>26</v>
      </c>
      <c r="O365" s="116">
        <v>45404</v>
      </c>
      <c r="P365" s="117" t="s">
        <v>2360</v>
      </c>
      <c r="Q365" s="141">
        <v>45390</v>
      </c>
      <c r="R365" s="118">
        <f>IF(AND(L365&lt;1,OR(K365&lt;1, K365="A")),Q365+14,Q365+7)</f>
        <v>45404</v>
      </c>
      <c r="S365" s="114" t="s">
        <v>31</v>
      </c>
      <c r="T365" s="353"/>
      <c r="U365" s="118"/>
      <c r="V365" s="120"/>
      <c r="W365" s="114"/>
      <c r="X365" s="109"/>
      <c r="Y365" s="109"/>
      <c r="Z365" s="115"/>
      <c r="AA365" s="109"/>
      <c r="AB365" s="109"/>
      <c r="AC365" s="110"/>
      <c r="AD365" s="110"/>
      <c r="AE365" s="110"/>
      <c r="AF365" s="110"/>
      <c r="AG365" s="110"/>
      <c r="AH365" s="115"/>
      <c r="AI365" s="110"/>
      <c r="AJ365" s="113"/>
      <c r="AK365" s="110"/>
      <c r="AL365" s="121"/>
      <c r="AM365" s="121"/>
      <c r="AN365" s="121"/>
      <c r="AO365" s="121"/>
      <c r="AP365" s="121"/>
      <c r="AQ365" s="121"/>
      <c r="AR365" s="121"/>
      <c r="AS365" s="121"/>
      <c r="AT365" s="121"/>
      <c r="AU365" s="109" t="s">
        <v>1134</v>
      </c>
      <c r="AV365" s="110">
        <v>45352</v>
      </c>
      <c r="AW365" s="121"/>
      <c r="BJ365" s="22">
        <f t="shared" ca="1" si="175"/>
        <v>0</v>
      </c>
      <c r="BK365" s="22">
        <f t="shared" ca="1" si="215"/>
        <v>0</v>
      </c>
      <c r="BL365" s="22">
        <f t="shared" ca="1" si="216"/>
        <v>0</v>
      </c>
      <c r="BM365" s="22">
        <f t="shared" ca="1" si="217"/>
        <v>0</v>
      </c>
      <c r="BN365" s="22">
        <f t="shared" ca="1" si="218"/>
        <v>0</v>
      </c>
      <c r="BO365" s="22">
        <f t="shared" ca="1" si="219"/>
        <v>0</v>
      </c>
      <c r="BP365" s="22">
        <f t="shared" ca="1" si="220"/>
        <v>0</v>
      </c>
      <c r="BQ365" s="22">
        <f t="shared" ca="1" si="221"/>
        <v>0</v>
      </c>
      <c r="BR365" s="22">
        <f t="shared" ca="1" si="222"/>
        <v>0</v>
      </c>
      <c r="BS365" s="22">
        <f t="shared" ca="1" si="223"/>
        <v>0</v>
      </c>
      <c r="BT365" s="22">
        <f t="shared" ca="1" si="176"/>
        <v>0</v>
      </c>
      <c r="BU365" s="22">
        <f t="shared" ca="1" si="224"/>
        <v>0</v>
      </c>
      <c r="BV365" s="22">
        <f t="shared" ca="1" si="225"/>
        <v>0</v>
      </c>
      <c r="BW365" s="22">
        <f t="shared" ca="1" si="226"/>
        <v>0</v>
      </c>
      <c r="BX365" s="22">
        <f t="shared" ca="1" si="227"/>
        <v>0</v>
      </c>
      <c r="BY365" s="22">
        <f t="shared" si="244"/>
        <v>0</v>
      </c>
      <c r="BZ365" s="22">
        <f t="shared" si="228"/>
        <v>0</v>
      </c>
      <c r="CA365" s="22">
        <f t="shared" si="245"/>
        <v>0</v>
      </c>
    </row>
    <row r="366" spans="1:79" s="22" customFormat="1" ht="30.9" customHeight="1" x14ac:dyDescent="0.3">
      <c r="A366" s="109">
        <v>16</v>
      </c>
      <c r="B366" s="109" t="s">
        <v>1441</v>
      </c>
      <c r="C366" s="109"/>
      <c r="D366" s="110" t="s">
        <v>446</v>
      </c>
      <c r="E366" s="110">
        <v>45708</v>
      </c>
      <c r="F366" s="189" t="s">
        <v>2361</v>
      </c>
      <c r="G366" s="172" t="s">
        <v>2462</v>
      </c>
      <c r="H366" s="135" t="s">
        <v>1071</v>
      </c>
      <c r="I366" s="135" t="s">
        <v>1057</v>
      </c>
      <c r="J366" s="135"/>
      <c r="K366" s="113" t="s">
        <v>443</v>
      </c>
      <c r="L366" s="109">
        <v>0</v>
      </c>
      <c r="M366" s="114" t="s">
        <v>3057</v>
      </c>
      <c r="N366" s="115" t="s">
        <v>26</v>
      </c>
      <c r="O366" s="116">
        <v>45405</v>
      </c>
      <c r="P366" s="117" t="s">
        <v>2737</v>
      </c>
      <c r="Q366" s="141">
        <v>45404</v>
      </c>
      <c r="R366" s="118">
        <f>IF(AND(L366&lt;1,OR(K366&lt;1, K366="A")),Q366+14,Q366+7)</f>
        <v>45411</v>
      </c>
      <c r="S366" s="114" t="s">
        <v>31</v>
      </c>
      <c r="T366" s="353"/>
      <c r="U366" s="118"/>
      <c r="V366" s="120"/>
      <c r="W366" s="114"/>
      <c r="X366" s="109"/>
      <c r="Y366" s="109"/>
      <c r="Z366" s="115"/>
      <c r="AA366" s="109"/>
      <c r="AB366" s="109"/>
      <c r="AC366" s="110"/>
      <c r="AD366" s="110"/>
      <c r="AE366" s="110"/>
      <c r="AF366" s="110"/>
      <c r="AG366" s="110"/>
      <c r="AH366" s="115"/>
      <c r="AI366" s="110"/>
      <c r="AJ366" s="113"/>
      <c r="AK366" s="110"/>
      <c r="AL366" s="121"/>
      <c r="AM366" s="121"/>
      <c r="AN366" s="121"/>
      <c r="AO366" s="121"/>
      <c r="AP366" s="121"/>
      <c r="AQ366" s="121"/>
      <c r="AR366" s="121"/>
      <c r="AS366" s="121"/>
      <c r="AT366" s="121"/>
      <c r="AU366" s="109" t="s">
        <v>1134</v>
      </c>
      <c r="AV366" s="110">
        <v>45352</v>
      </c>
      <c r="AW366" s="121"/>
      <c r="BJ366" s="22">
        <f t="shared" ca="1" si="175"/>
        <v>0</v>
      </c>
      <c r="BK366" s="22">
        <f t="shared" ca="1" si="215"/>
        <v>0</v>
      </c>
      <c r="BL366" s="22">
        <f t="shared" ca="1" si="216"/>
        <v>0</v>
      </c>
      <c r="BM366" s="22">
        <f t="shared" ca="1" si="217"/>
        <v>0</v>
      </c>
      <c r="BN366" s="22">
        <f t="shared" ca="1" si="218"/>
        <v>0</v>
      </c>
      <c r="BO366" s="22">
        <f t="shared" ca="1" si="219"/>
        <v>0</v>
      </c>
      <c r="BP366" s="22">
        <f t="shared" ca="1" si="220"/>
        <v>0</v>
      </c>
      <c r="BQ366" s="22">
        <f t="shared" ca="1" si="221"/>
        <v>0</v>
      </c>
      <c r="BR366" s="22">
        <f t="shared" ca="1" si="222"/>
        <v>0</v>
      </c>
      <c r="BS366" s="22">
        <f t="shared" ca="1" si="223"/>
        <v>0</v>
      </c>
      <c r="BT366" s="22">
        <f t="shared" ca="1" si="176"/>
        <v>0</v>
      </c>
      <c r="BU366" s="22">
        <f t="shared" ca="1" si="224"/>
        <v>0</v>
      </c>
      <c r="BV366" s="22">
        <f t="shared" ca="1" si="225"/>
        <v>0</v>
      </c>
      <c r="BW366" s="22">
        <f t="shared" ca="1" si="226"/>
        <v>0</v>
      </c>
      <c r="BX366" s="22">
        <f t="shared" ca="1" si="227"/>
        <v>0</v>
      </c>
      <c r="BY366" s="22">
        <f t="shared" si="244"/>
        <v>0</v>
      </c>
      <c r="BZ366" s="22">
        <f t="shared" si="228"/>
        <v>0</v>
      </c>
      <c r="CA366" s="22">
        <f t="shared" si="245"/>
        <v>0</v>
      </c>
    </row>
    <row r="367" spans="1:79" ht="30.9" customHeight="1" x14ac:dyDescent="0.3">
      <c r="A367" s="4">
        <v>16</v>
      </c>
      <c r="B367" s="4" t="s">
        <v>1441</v>
      </c>
      <c r="C367" s="4"/>
      <c r="D367" s="139" t="s">
        <v>445</v>
      </c>
      <c r="E367" s="13">
        <v>45708</v>
      </c>
      <c r="F367" s="122" t="s">
        <v>2361</v>
      </c>
      <c r="G367" s="168" t="s">
        <v>2462</v>
      </c>
      <c r="H367" s="130" t="s">
        <v>1071</v>
      </c>
      <c r="I367" s="130" t="s">
        <v>1057</v>
      </c>
      <c r="J367" s="130"/>
      <c r="K367" s="7">
        <v>0</v>
      </c>
      <c r="L367" s="4">
        <v>0</v>
      </c>
      <c r="M367" s="3" t="s">
        <v>3057</v>
      </c>
      <c r="N367" s="45" t="s">
        <v>1055</v>
      </c>
      <c r="O367" s="76">
        <v>45420</v>
      </c>
      <c r="P367" s="78" t="s">
        <v>2747</v>
      </c>
      <c r="Q367" s="142">
        <v>45409</v>
      </c>
      <c r="R367" s="9">
        <f>IF(AND(L367&lt;1,OR(K367&lt;1, K367="A")),Q367+14,Q367+7)</f>
        <v>45423</v>
      </c>
      <c r="S367" s="3" t="s">
        <v>30</v>
      </c>
      <c r="T367" s="354" t="s">
        <v>1521</v>
      </c>
      <c r="U367" s="259">
        <v>45435</v>
      </c>
      <c r="V367" s="208" t="s">
        <v>3647</v>
      </c>
      <c r="W367" s="3" t="s">
        <v>1474</v>
      </c>
      <c r="X367" s="5" t="s">
        <v>778</v>
      </c>
      <c r="Y367" s="332">
        <v>0</v>
      </c>
      <c r="Z367" s="46" t="s">
        <v>24</v>
      </c>
      <c r="AA367" s="5"/>
      <c r="AB367" s="87" t="s">
        <v>3096</v>
      </c>
      <c r="AC367" s="21">
        <v>45566</v>
      </c>
      <c r="AD367" s="21">
        <v>45566</v>
      </c>
      <c r="AE367" s="9">
        <f t="shared" ref="AE367" si="307">IF(AND(Y367&lt;1,OR(X367&lt;1, X367="A")),AD367+14,AD367+7)</f>
        <v>45580</v>
      </c>
      <c r="AF367" s="13" t="s">
        <v>446</v>
      </c>
      <c r="AG367" s="27"/>
      <c r="AH367" s="34"/>
      <c r="AI367" s="27"/>
      <c r="AJ367" s="41"/>
      <c r="AK367" s="21"/>
      <c r="AL367" s="6"/>
      <c r="AM367" s="6"/>
      <c r="AN367" s="6"/>
      <c r="AO367" s="6"/>
      <c r="AP367" s="6"/>
      <c r="AQ367" s="6"/>
      <c r="AR367" s="6"/>
      <c r="AS367" s="6"/>
      <c r="AT367" s="6"/>
      <c r="AU367" s="4" t="s">
        <v>1134</v>
      </c>
      <c r="AV367" s="13">
        <v>45352</v>
      </c>
      <c r="AW367" s="6"/>
      <c r="BJ367" s="22">
        <f t="shared" ca="1" si="175"/>
        <v>1</v>
      </c>
      <c r="BK367" s="22">
        <f t="shared" ca="1" si="215"/>
        <v>1</v>
      </c>
      <c r="BL367" s="22">
        <f t="shared" ca="1" si="216"/>
        <v>0</v>
      </c>
      <c r="BM367" s="22">
        <f t="shared" ca="1" si="217"/>
        <v>0</v>
      </c>
      <c r="BN367" s="22">
        <f t="shared" ca="1" si="218"/>
        <v>0</v>
      </c>
      <c r="BO367" s="22">
        <f t="shared" ca="1" si="219"/>
        <v>0</v>
      </c>
      <c r="BP367" s="22">
        <f t="shared" ca="1" si="220"/>
        <v>0</v>
      </c>
      <c r="BQ367" s="22">
        <f t="shared" ca="1" si="221"/>
        <v>0</v>
      </c>
      <c r="BR367" s="22">
        <f t="shared" ca="1" si="222"/>
        <v>1</v>
      </c>
      <c r="BS367" s="22">
        <f t="shared" ca="1" si="223"/>
        <v>1</v>
      </c>
      <c r="BT367" s="22">
        <f t="shared" ca="1" si="176"/>
        <v>1</v>
      </c>
      <c r="BU367" s="22">
        <f t="shared" ca="1" si="224"/>
        <v>0</v>
      </c>
      <c r="BV367" s="22">
        <f t="shared" ca="1" si="225"/>
        <v>1</v>
      </c>
      <c r="BW367" s="22">
        <f t="shared" ca="1" si="226"/>
        <v>0</v>
      </c>
      <c r="BX367" s="22">
        <f t="shared" ca="1" si="227"/>
        <v>0</v>
      </c>
      <c r="BY367" s="71">
        <f t="shared" si="244"/>
        <v>1</v>
      </c>
      <c r="BZ367" s="71">
        <f t="shared" si="228"/>
        <v>1</v>
      </c>
      <c r="CA367" s="72">
        <f t="shared" si="245"/>
        <v>1</v>
      </c>
    </row>
    <row r="368" spans="1:79" s="22" customFormat="1" ht="30.9" customHeight="1" x14ac:dyDescent="0.3">
      <c r="A368" s="109">
        <v>16</v>
      </c>
      <c r="B368" s="109" t="s">
        <v>1441</v>
      </c>
      <c r="C368" s="109"/>
      <c r="D368" s="110" t="s">
        <v>446</v>
      </c>
      <c r="E368" s="110">
        <v>45708</v>
      </c>
      <c r="F368" s="189" t="s">
        <v>305</v>
      </c>
      <c r="G368" s="172" t="s">
        <v>2462</v>
      </c>
      <c r="H368" s="135" t="s">
        <v>1071</v>
      </c>
      <c r="I368" s="135" t="s">
        <v>1059</v>
      </c>
      <c r="J368" s="135"/>
      <c r="K368" s="113" t="s">
        <v>778</v>
      </c>
      <c r="L368" s="109">
        <v>0</v>
      </c>
      <c r="M368" s="114" t="s">
        <v>3058</v>
      </c>
      <c r="N368" s="115" t="s">
        <v>26</v>
      </c>
      <c r="O368" s="116"/>
      <c r="P368" s="117" t="s">
        <v>681</v>
      </c>
      <c r="Q368" s="141">
        <v>45202</v>
      </c>
      <c r="R368" s="118">
        <f t="shared" ref="R368" si="308">IF(AND(L368&lt;1,OR(K368&lt;1, K368="A")),Q368+14,Q368+7)</f>
        <v>45216</v>
      </c>
      <c r="S368" s="114" t="s">
        <v>31</v>
      </c>
      <c r="T368" s="353"/>
      <c r="U368" s="118"/>
      <c r="V368" s="120"/>
      <c r="W368" s="114"/>
      <c r="X368" s="109"/>
      <c r="Y368" s="109"/>
      <c r="Z368" s="115"/>
      <c r="AA368" s="115"/>
      <c r="AB368" s="109"/>
      <c r="AC368" s="110"/>
      <c r="AD368" s="110"/>
      <c r="AE368" s="110"/>
      <c r="AF368" s="110"/>
      <c r="AG368" s="110"/>
      <c r="AH368" s="115"/>
      <c r="AI368" s="110"/>
      <c r="AJ368" s="113"/>
      <c r="AK368" s="110"/>
      <c r="AL368" s="121"/>
      <c r="AM368" s="121"/>
      <c r="AN368" s="123" t="s">
        <v>2834</v>
      </c>
      <c r="AO368" s="121"/>
      <c r="AP368" s="121"/>
      <c r="AQ368" s="121"/>
      <c r="AR368" s="121"/>
      <c r="AS368" s="121"/>
      <c r="AT368" s="121"/>
      <c r="AU368" s="109" t="s">
        <v>1134</v>
      </c>
      <c r="AV368" s="110">
        <v>45352</v>
      </c>
      <c r="AW368" s="121"/>
      <c r="BJ368" s="22">
        <f t="shared" ca="1" si="175"/>
        <v>0</v>
      </c>
      <c r="BK368" s="22">
        <f t="shared" ca="1" si="215"/>
        <v>0</v>
      </c>
      <c r="BL368" s="22">
        <f t="shared" ca="1" si="216"/>
        <v>0</v>
      </c>
      <c r="BM368" s="22">
        <f t="shared" ca="1" si="217"/>
        <v>0</v>
      </c>
      <c r="BN368" s="22">
        <f t="shared" ca="1" si="218"/>
        <v>0</v>
      </c>
      <c r="BO368" s="22">
        <f t="shared" ca="1" si="219"/>
        <v>0</v>
      </c>
      <c r="BP368" s="22">
        <f t="shared" ca="1" si="220"/>
        <v>0</v>
      </c>
      <c r="BQ368" s="22">
        <f t="shared" ca="1" si="221"/>
        <v>0</v>
      </c>
      <c r="BR368" s="22">
        <f t="shared" ca="1" si="222"/>
        <v>0</v>
      </c>
      <c r="BS368" s="22">
        <f t="shared" ca="1" si="223"/>
        <v>0</v>
      </c>
      <c r="BT368" s="22">
        <f t="shared" ca="1" si="176"/>
        <v>0</v>
      </c>
      <c r="BU368" s="22">
        <f t="shared" ca="1" si="224"/>
        <v>0</v>
      </c>
      <c r="BV368" s="22">
        <f t="shared" ca="1" si="225"/>
        <v>0</v>
      </c>
      <c r="BW368" s="22">
        <f t="shared" ca="1" si="226"/>
        <v>0</v>
      </c>
      <c r="BX368" s="22">
        <f t="shared" ca="1" si="227"/>
        <v>0</v>
      </c>
      <c r="BY368" s="71">
        <f t="shared" si="244"/>
        <v>0</v>
      </c>
      <c r="BZ368" s="71">
        <f t="shared" si="228"/>
        <v>0</v>
      </c>
      <c r="CA368" s="72">
        <f t="shared" si="245"/>
        <v>0</v>
      </c>
    </row>
    <row r="369" spans="1:79" s="22" customFormat="1" ht="30.9" customHeight="1" x14ac:dyDescent="0.3">
      <c r="A369" s="109">
        <v>16</v>
      </c>
      <c r="B369" s="109" t="s">
        <v>1441</v>
      </c>
      <c r="C369" s="109"/>
      <c r="D369" s="110" t="s">
        <v>446</v>
      </c>
      <c r="E369" s="110">
        <v>45708</v>
      </c>
      <c r="F369" s="189" t="s">
        <v>305</v>
      </c>
      <c r="G369" s="172" t="s">
        <v>2462</v>
      </c>
      <c r="H369" s="135" t="s">
        <v>1071</v>
      </c>
      <c r="I369" s="135" t="s">
        <v>1059</v>
      </c>
      <c r="J369" s="135"/>
      <c r="K369" s="113" t="s">
        <v>633</v>
      </c>
      <c r="L369" s="109">
        <v>0</v>
      </c>
      <c r="M369" s="114" t="s">
        <v>3058</v>
      </c>
      <c r="N369" s="115" t="s">
        <v>26</v>
      </c>
      <c r="O369" s="116"/>
      <c r="P369" s="117" t="s">
        <v>643</v>
      </c>
      <c r="Q369" s="141">
        <v>45210</v>
      </c>
      <c r="R369" s="118">
        <f t="shared" ref="R369" si="309">IF(AND(L369&lt;1,OR(K369&lt;1, K369="A")),Q369+14,Q369+7)</f>
        <v>45217</v>
      </c>
      <c r="S369" s="114" t="s">
        <v>31</v>
      </c>
      <c r="T369" s="353"/>
      <c r="U369" s="118"/>
      <c r="V369" s="241" t="s">
        <v>1877</v>
      </c>
      <c r="W369" s="114" t="s">
        <v>1474</v>
      </c>
      <c r="X369" s="109" t="s">
        <v>778</v>
      </c>
      <c r="Y369" s="109">
        <v>0</v>
      </c>
      <c r="Z369" s="115" t="s">
        <v>26</v>
      </c>
      <c r="AA369" s="109"/>
      <c r="AB369" s="123" t="s">
        <v>3096</v>
      </c>
      <c r="AC369" s="110">
        <v>45566</v>
      </c>
      <c r="AD369" s="110">
        <v>45566</v>
      </c>
      <c r="AE369" s="118">
        <f t="shared" ref="AE369:AE370" si="310">IF(AND(Y369&lt;1,OR(X369&lt;1, X369="A")),AD369+14,AD369+7)</f>
        <v>45580</v>
      </c>
      <c r="AF369" s="110" t="s">
        <v>446</v>
      </c>
      <c r="AG369" s="110"/>
      <c r="AH369" s="115"/>
      <c r="AI369" s="110"/>
      <c r="AJ369" s="113"/>
      <c r="AK369" s="110"/>
      <c r="AL369" s="121"/>
      <c r="AM369" s="121"/>
      <c r="AN369" s="123" t="s">
        <v>2834</v>
      </c>
      <c r="AO369" s="121"/>
      <c r="AP369" s="121"/>
      <c r="AQ369" s="121"/>
      <c r="AR369" s="121"/>
      <c r="AS369" s="121"/>
      <c r="AT369" s="121"/>
      <c r="AU369" s="109" t="s">
        <v>1134</v>
      </c>
      <c r="AV369" s="110">
        <v>45352</v>
      </c>
      <c r="AW369" s="121"/>
      <c r="BJ369" s="22">
        <f t="shared" ca="1" si="175"/>
        <v>0</v>
      </c>
      <c r="BK369" s="22">
        <f t="shared" ca="1" si="215"/>
        <v>0</v>
      </c>
      <c r="BL369" s="22">
        <f t="shared" ca="1" si="216"/>
        <v>0</v>
      </c>
      <c r="BM369" s="22">
        <f t="shared" ca="1" si="217"/>
        <v>0</v>
      </c>
      <c r="BN369" s="22">
        <f t="shared" ca="1" si="218"/>
        <v>0</v>
      </c>
      <c r="BO369" s="22">
        <f t="shared" ca="1" si="219"/>
        <v>0</v>
      </c>
      <c r="BP369" s="22">
        <f t="shared" ca="1" si="220"/>
        <v>0</v>
      </c>
      <c r="BQ369" s="22">
        <f t="shared" ca="1" si="221"/>
        <v>0</v>
      </c>
      <c r="BR369" s="22">
        <f t="shared" ca="1" si="222"/>
        <v>0</v>
      </c>
      <c r="BS369" s="22">
        <f t="shared" ca="1" si="223"/>
        <v>0</v>
      </c>
      <c r="BT369" s="22">
        <f t="shared" ca="1" si="176"/>
        <v>0</v>
      </c>
      <c r="BU369" s="22">
        <f t="shared" ca="1" si="224"/>
        <v>0</v>
      </c>
      <c r="BV369" s="22">
        <f t="shared" ca="1" si="225"/>
        <v>0</v>
      </c>
      <c r="BW369" s="22">
        <f t="shared" ca="1" si="226"/>
        <v>0</v>
      </c>
      <c r="BX369" s="22">
        <f t="shared" ca="1" si="227"/>
        <v>0</v>
      </c>
      <c r="BY369" s="71">
        <f t="shared" si="244"/>
        <v>0</v>
      </c>
      <c r="BZ369" s="71">
        <f t="shared" si="228"/>
        <v>0</v>
      </c>
      <c r="CA369" s="72">
        <f t="shared" si="245"/>
        <v>0</v>
      </c>
    </row>
    <row r="370" spans="1:79" ht="30.9" customHeight="1" x14ac:dyDescent="0.3">
      <c r="A370" s="4">
        <v>16</v>
      </c>
      <c r="B370" s="4" t="s">
        <v>1441</v>
      </c>
      <c r="C370" s="4"/>
      <c r="D370" s="139" t="s">
        <v>445</v>
      </c>
      <c r="E370" s="13">
        <v>45708</v>
      </c>
      <c r="F370" s="122" t="s">
        <v>305</v>
      </c>
      <c r="G370" s="168" t="s">
        <v>2462</v>
      </c>
      <c r="H370" s="130" t="s">
        <v>1071</v>
      </c>
      <c r="I370" s="130" t="s">
        <v>1059</v>
      </c>
      <c r="J370" s="130"/>
      <c r="K370" s="7">
        <v>0</v>
      </c>
      <c r="L370" s="4">
        <v>0</v>
      </c>
      <c r="M370" s="3" t="s">
        <v>3058</v>
      </c>
      <c r="N370" s="45" t="s">
        <v>1055</v>
      </c>
      <c r="O370" s="76"/>
      <c r="P370" s="78" t="s">
        <v>1516</v>
      </c>
      <c r="Q370" s="142">
        <v>45273</v>
      </c>
      <c r="R370" s="9">
        <f>IF(AND(L370&lt;1,OR(K370&lt;1, K370="A")),Q370+14,Q370+7)</f>
        <v>45287</v>
      </c>
      <c r="S370" s="3" t="s">
        <v>31</v>
      </c>
      <c r="T370" s="355"/>
      <c r="U370" s="9"/>
      <c r="V370" s="208" t="s">
        <v>3646</v>
      </c>
      <c r="W370" s="3" t="s">
        <v>1474</v>
      </c>
      <c r="X370" s="5" t="s">
        <v>443</v>
      </c>
      <c r="Y370" s="332">
        <v>0</v>
      </c>
      <c r="Z370" s="45" t="s">
        <v>1055</v>
      </c>
      <c r="AA370" s="21">
        <v>45670</v>
      </c>
      <c r="AB370" s="87" t="s">
        <v>3547</v>
      </c>
      <c r="AC370" s="21">
        <v>45643</v>
      </c>
      <c r="AD370" s="21">
        <v>45643</v>
      </c>
      <c r="AE370" s="9">
        <f t="shared" si="310"/>
        <v>45650</v>
      </c>
      <c r="AF370" s="13" t="s">
        <v>446</v>
      </c>
      <c r="AG370" s="27"/>
      <c r="AH370" s="34"/>
      <c r="AI370" s="27"/>
      <c r="AJ370" s="41"/>
      <c r="AK370" s="21"/>
      <c r="AL370" s="6"/>
      <c r="AM370" s="6"/>
      <c r="AN370" s="87" t="s">
        <v>2861</v>
      </c>
      <c r="AO370" s="6"/>
      <c r="AP370" s="6"/>
      <c r="AQ370" s="6"/>
      <c r="AR370" s="6"/>
      <c r="AS370" s="6"/>
      <c r="AT370" s="6"/>
      <c r="AU370" s="4" t="s">
        <v>1134</v>
      </c>
      <c r="AV370" s="13">
        <v>45352</v>
      </c>
      <c r="AW370" s="6"/>
      <c r="BJ370" s="22">
        <f t="shared" ca="1" si="175"/>
        <v>1</v>
      </c>
      <c r="BK370" s="22">
        <f t="shared" ca="1" si="215"/>
        <v>1</v>
      </c>
      <c r="BL370" s="22">
        <f t="shared" ca="1" si="216"/>
        <v>0</v>
      </c>
      <c r="BM370" s="22">
        <f t="shared" ca="1" si="217"/>
        <v>0</v>
      </c>
      <c r="BN370" s="22">
        <f t="shared" ca="1" si="218"/>
        <v>0</v>
      </c>
      <c r="BO370" s="22">
        <f t="shared" ca="1" si="219"/>
        <v>0</v>
      </c>
      <c r="BP370" s="22">
        <f t="shared" ca="1" si="220"/>
        <v>0</v>
      </c>
      <c r="BQ370" s="22">
        <f t="shared" ca="1" si="221"/>
        <v>0</v>
      </c>
      <c r="BR370" s="22">
        <f t="shared" ca="1" si="222"/>
        <v>1</v>
      </c>
      <c r="BS370" s="22">
        <f t="shared" ca="1" si="223"/>
        <v>1</v>
      </c>
      <c r="BT370" s="22">
        <f t="shared" ca="1" si="176"/>
        <v>1</v>
      </c>
      <c r="BU370" s="22">
        <f t="shared" ca="1" si="224"/>
        <v>0</v>
      </c>
      <c r="BV370" s="22">
        <f t="shared" ca="1" si="225"/>
        <v>0</v>
      </c>
      <c r="BW370" s="22">
        <f t="shared" ca="1" si="226"/>
        <v>0</v>
      </c>
      <c r="BX370" s="22">
        <f t="shared" ca="1" si="227"/>
        <v>1</v>
      </c>
      <c r="BY370" s="71">
        <f t="shared" si="244"/>
        <v>1</v>
      </c>
      <c r="BZ370" s="71">
        <f t="shared" si="228"/>
        <v>1</v>
      </c>
      <c r="CA370" s="72">
        <f t="shared" si="245"/>
        <v>1</v>
      </c>
    </row>
    <row r="371" spans="1:79" s="22" customFormat="1" ht="39" customHeight="1" x14ac:dyDescent="0.3">
      <c r="A371" s="109">
        <v>16</v>
      </c>
      <c r="B371" s="109" t="s">
        <v>1441</v>
      </c>
      <c r="C371" s="109"/>
      <c r="D371" s="110" t="s">
        <v>446</v>
      </c>
      <c r="E371" s="110">
        <v>45708</v>
      </c>
      <c r="F371" s="189" t="s">
        <v>306</v>
      </c>
      <c r="G371" s="172" t="s">
        <v>2462</v>
      </c>
      <c r="H371" s="135" t="s">
        <v>1068</v>
      </c>
      <c r="I371" s="135"/>
      <c r="J371" s="135"/>
      <c r="K371" s="113" t="s">
        <v>444</v>
      </c>
      <c r="L371" s="109">
        <v>0</v>
      </c>
      <c r="M371" s="114" t="s">
        <v>3059</v>
      </c>
      <c r="N371" s="115" t="s">
        <v>26</v>
      </c>
      <c r="O371" s="116"/>
      <c r="P371" s="117" t="s">
        <v>644</v>
      </c>
      <c r="Q371" s="141">
        <v>45184</v>
      </c>
      <c r="R371" s="118">
        <f t="shared" ref="R371" si="311">IF(AND(L371&lt;1,OR(K371&lt;1, K371="A")),Q371+14,Q371+7)</f>
        <v>45191</v>
      </c>
      <c r="S371" s="114" t="s">
        <v>31</v>
      </c>
      <c r="T371" s="353"/>
      <c r="U371" s="118"/>
      <c r="V371" s="120"/>
      <c r="W371" s="114"/>
      <c r="X371" s="109"/>
      <c r="Y371" s="109"/>
      <c r="Z371" s="115"/>
      <c r="AA371" s="115"/>
      <c r="AB371" s="109"/>
      <c r="AC371" s="110"/>
      <c r="AD371" s="110"/>
      <c r="AE371" s="110"/>
      <c r="AF371" s="110"/>
      <c r="AG371" s="110"/>
      <c r="AH371" s="115"/>
      <c r="AI371" s="110"/>
      <c r="AJ371" s="113"/>
      <c r="AK371" s="110"/>
      <c r="AL371" s="121"/>
      <c r="AM371" s="121"/>
      <c r="AN371" s="123" t="s">
        <v>2834</v>
      </c>
      <c r="AO371" s="121"/>
      <c r="AP371" s="121"/>
      <c r="AQ371" s="121"/>
      <c r="AR371" s="121"/>
      <c r="AS371" s="121"/>
      <c r="AT371" s="121"/>
      <c r="AU371" s="109" t="s">
        <v>1134</v>
      </c>
      <c r="AV371" s="110">
        <v>45352</v>
      </c>
      <c r="AW371" s="121"/>
      <c r="BJ371" s="22">
        <f t="shared" ref="BJ371:BJ525" ca="1" si="312">IF(OR($N371="аннулирован", $N371="", TODAY()&lt;$E371),0,1)</f>
        <v>0</v>
      </c>
      <c r="BK371" s="22">
        <f t="shared" ca="1" si="215"/>
        <v>0</v>
      </c>
      <c r="BL371" s="22">
        <f t="shared" ca="1" si="216"/>
        <v>0</v>
      </c>
      <c r="BM371" s="22">
        <f t="shared" ca="1" si="217"/>
        <v>0</v>
      </c>
      <c r="BN371" s="22">
        <f t="shared" ca="1" si="218"/>
        <v>0</v>
      </c>
      <c r="BO371" s="22">
        <f t="shared" ca="1" si="219"/>
        <v>0</v>
      </c>
      <c r="BP371" s="22">
        <f t="shared" ca="1" si="220"/>
        <v>0</v>
      </c>
      <c r="BQ371" s="22">
        <f t="shared" ca="1" si="221"/>
        <v>0</v>
      </c>
      <c r="BR371" s="22">
        <f t="shared" ca="1" si="222"/>
        <v>0</v>
      </c>
      <c r="BS371" s="22">
        <f t="shared" ca="1" si="223"/>
        <v>0</v>
      </c>
      <c r="BT371" s="22">
        <f t="shared" ref="BT371:BT525" ca="1" si="313">IF(OR($Z371="аннулирован", $Z371="", TODAY()&lt;$E371),0,1)</f>
        <v>0</v>
      </c>
      <c r="BU371" s="22">
        <f t="shared" ca="1" si="224"/>
        <v>0</v>
      </c>
      <c r="BV371" s="22">
        <f t="shared" ca="1" si="225"/>
        <v>0</v>
      </c>
      <c r="BW371" s="22">
        <f t="shared" ca="1" si="226"/>
        <v>0</v>
      </c>
      <c r="BX371" s="22">
        <f t="shared" ca="1" si="227"/>
        <v>0</v>
      </c>
      <c r="BY371" s="71">
        <f t="shared" si="244"/>
        <v>0</v>
      </c>
      <c r="BZ371" s="71">
        <f t="shared" si="228"/>
        <v>0</v>
      </c>
      <c r="CA371" s="72">
        <f t="shared" si="245"/>
        <v>0</v>
      </c>
    </row>
    <row r="372" spans="1:79" ht="39" customHeight="1" x14ac:dyDescent="0.3">
      <c r="A372" s="4">
        <v>16</v>
      </c>
      <c r="B372" s="4" t="s">
        <v>1441</v>
      </c>
      <c r="C372" s="4"/>
      <c r="D372" s="139" t="s">
        <v>445</v>
      </c>
      <c r="E372" s="13">
        <v>45708</v>
      </c>
      <c r="F372" s="122" t="s">
        <v>306</v>
      </c>
      <c r="G372" s="168" t="s">
        <v>2462</v>
      </c>
      <c r="H372" s="130" t="s">
        <v>1068</v>
      </c>
      <c r="I372" s="130"/>
      <c r="J372" s="130"/>
      <c r="K372" s="7">
        <v>0</v>
      </c>
      <c r="L372" s="4">
        <v>0</v>
      </c>
      <c r="M372" s="3" t="s">
        <v>3059</v>
      </c>
      <c r="N372" s="45" t="s">
        <v>1055</v>
      </c>
      <c r="O372" s="76">
        <v>45245</v>
      </c>
      <c r="P372" s="78" t="s">
        <v>1267</v>
      </c>
      <c r="Q372" s="142">
        <v>45245</v>
      </c>
      <c r="R372" s="9">
        <f t="shared" ref="R372:R397" si="314">IF(AND(L372&lt;1,OR(K372&lt;1, K372="A")),Q372+14,Q372+7)</f>
        <v>45259</v>
      </c>
      <c r="S372" s="3" t="s">
        <v>30</v>
      </c>
      <c r="T372" s="310" t="s">
        <v>1531</v>
      </c>
      <c r="U372" s="261">
        <v>45253</v>
      </c>
      <c r="V372" s="208" t="s">
        <v>1872</v>
      </c>
      <c r="W372" s="3" t="s">
        <v>1873</v>
      </c>
      <c r="X372" s="5">
        <v>0</v>
      </c>
      <c r="Y372" s="332">
        <v>0</v>
      </c>
      <c r="Z372" s="45" t="s">
        <v>1055</v>
      </c>
      <c r="AA372" s="13">
        <v>45363</v>
      </c>
      <c r="AB372" s="5"/>
      <c r="AC372" s="21"/>
      <c r="AD372" s="21">
        <v>45341</v>
      </c>
      <c r="AE372" s="9">
        <f t="shared" ref="AE372:AE375" si="315">IF(AND(Y372&lt;1,OR(X372&lt;1, X372="A")),AD372+14,AD372+7)</f>
        <v>45355</v>
      </c>
      <c r="AF372" s="13" t="s">
        <v>445</v>
      </c>
      <c r="AG372" s="27"/>
      <c r="AH372" s="34"/>
      <c r="AI372" s="27"/>
      <c r="AJ372" s="41"/>
      <c r="AK372" s="21"/>
      <c r="AL372" s="6"/>
      <c r="AM372" s="6"/>
      <c r="AN372" s="87" t="s">
        <v>2834</v>
      </c>
      <c r="AO372" s="6"/>
      <c r="AP372" s="6"/>
      <c r="AQ372" s="5"/>
      <c r="AR372" s="5"/>
      <c r="AS372" s="6"/>
      <c r="AT372" s="6"/>
      <c r="AU372" s="4" t="s">
        <v>1134</v>
      </c>
      <c r="AV372" s="13">
        <v>45352</v>
      </c>
      <c r="AW372" s="6"/>
      <c r="BJ372" s="22">
        <f t="shared" ca="1" si="312"/>
        <v>1</v>
      </c>
      <c r="BK372" s="22">
        <f t="shared" ca="1" si="215"/>
        <v>1</v>
      </c>
      <c r="BL372" s="22">
        <f t="shared" ca="1" si="216"/>
        <v>0</v>
      </c>
      <c r="BM372" s="22">
        <f t="shared" ca="1" si="217"/>
        <v>0</v>
      </c>
      <c r="BN372" s="22">
        <f t="shared" ca="1" si="218"/>
        <v>0</v>
      </c>
      <c r="BO372" s="22">
        <f t="shared" ca="1" si="219"/>
        <v>0</v>
      </c>
      <c r="BP372" s="22">
        <f t="shared" ca="1" si="220"/>
        <v>0</v>
      </c>
      <c r="BQ372" s="22">
        <f t="shared" ca="1" si="221"/>
        <v>0</v>
      </c>
      <c r="BR372" s="22">
        <f t="shared" ca="1" si="222"/>
        <v>1</v>
      </c>
      <c r="BS372" s="22">
        <f t="shared" ca="1" si="223"/>
        <v>1</v>
      </c>
      <c r="BT372" s="22">
        <f t="shared" ca="1" si="313"/>
        <v>1</v>
      </c>
      <c r="BU372" s="22">
        <f t="shared" ca="1" si="224"/>
        <v>0</v>
      </c>
      <c r="BV372" s="22">
        <f t="shared" ca="1" si="225"/>
        <v>0</v>
      </c>
      <c r="BW372" s="22">
        <f t="shared" ca="1" si="226"/>
        <v>0</v>
      </c>
      <c r="BX372" s="22">
        <f t="shared" ca="1" si="227"/>
        <v>1</v>
      </c>
      <c r="BY372" s="71">
        <f t="shared" si="244"/>
        <v>1</v>
      </c>
      <c r="BZ372" s="71">
        <f t="shared" si="228"/>
        <v>1</v>
      </c>
      <c r="CA372" s="72">
        <f t="shared" si="245"/>
        <v>1</v>
      </c>
    </row>
    <row r="373" spans="1:79" s="22" customFormat="1" ht="54" customHeight="1" x14ac:dyDescent="0.3">
      <c r="A373" s="109">
        <v>16</v>
      </c>
      <c r="B373" s="109" t="s">
        <v>1441</v>
      </c>
      <c r="C373" s="109"/>
      <c r="D373" s="110" t="s">
        <v>446</v>
      </c>
      <c r="E373" s="110">
        <v>45708</v>
      </c>
      <c r="F373" s="189" t="s">
        <v>307</v>
      </c>
      <c r="G373" s="172" t="s">
        <v>2462</v>
      </c>
      <c r="H373" s="135" t="s">
        <v>1079</v>
      </c>
      <c r="I373" s="135" t="s">
        <v>1040</v>
      </c>
      <c r="J373" s="135"/>
      <c r="K373" s="113" t="s">
        <v>778</v>
      </c>
      <c r="L373" s="109">
        <v>0</v>
      </c>
      <c r="M373" s="114" t="s">
        <v>315</v>
      </c>
      <c r="N373" s="115" t="s">
        <v>26</v>
      </c>
      <c r="O373" s="116"/>
      <c r="P373" s="117" t="s">
        <v>3061</v>
      </c>
      <c r="Q373" s="141">
        <v>45167</v>
      </c>
      <c r="R373" s="118">
        <f t="shared" si="314"/>
        <v>45181</v>
      </c>
      <c r="S373" s="114" t="s">
        <v>31</v>
      </c>
      <c r="T373" s="353"/>
      <c r="U373" s="118"/>
      <c r="V373" s="241"/>
      <c r="W373" s="114"/>
      <c r="X373" s="109"/>
      <c r="Y373" s="109"/>
      <c r="Z373" s="115"/>
      <c r="AA373" s="109"/>
      <c r="AB373" s="123"/>
      <c r="AC373" s="110"/>
      <c r="AD373" s="110"/>
      <c r="AE373" s="118"/>
      <c r="AF373" s="110"/>
      <c r="AG373" s="110"/>
      <c r="AH373" s="115"/>
      <c r="AI373" s="110"/>
      <c r="AJ373" s="113"/>
      <c r="AK373" s="110"/>
      <c r="AL373" s="121"/>
      <c r="AM373" s="121"/>
      <c r="AN373" s="123" t="s">
        <v>2834</v>
      </c>
      <c r="AO373" s="121"/>
      <c r="AP373" s="121"/>
      <c r="AQ373" s="206"/>
      <c r="AR373" s="110"/>
      <c r="AS373" s="121"/>
      <c r="AT373" s="121"/>
      <c r="AU373" s="109" t="s">
        <v>1134</v>
      </c>
      <c r="AV373" s="110">
        <v>45352</v>
      </c>
      <c r="AW373" s="121"/>
      <c r="BJ373" s="22">
        <f t="shared" ca="1" si="312"/>
        <v>0</v>
      </c>
      <c r="BK373" s="22">
        <f t="shared" ca="1" si="215"/>
        <v>0</v>
      </c>
      <c r="BL373" s="22">
        <f t="shared" ca="1" si="216"/>
        <v>0</v>
      </c>
      <c r="BM373" s="22">
        <f t="shared" ca="1" si="217"/>
        <v>0</v>
      </c>
      <c r="BN373" s="22">
        <f t="shared" ca="1" si="218"/>
        <v>0</v>
      </c>
      <c r="BO373" s="22">
        <f t="shared" ca="1" si="219"/>
        <v>0</v>
      </c>
      <c r="BP373" s="22">
        <f t="shared" ca="1" si="220"/>
        <v>0</v>
      </c>
      <c r="BQ373" s="22">
        <f t="shared" ca="1" si="221"/>
        <v>0</v>
      </c>
      <c r="BR373" s="22">
        <f t="shared" ca="1" si="222"/>
        <v>0</v>
      </c>
      <c r="BS373" s="22">
        <f t="shared" ca="1" si="223"/>
        <v>0</v>
      </c>
      <c r="BT373" s="22">
        <f t="shared" ca="1" si="313"/>
        <v>0</v>
      </c>
      <c r="BU373" s="22">
        <f t="shared" ca="1" si="224"/>
        <v>0</v>
      </c>
      <c r="BV373" s="22">
        <f t="shared" ca="1" si="225"/>
        <v>0</v>
      </c>
      <c r="BW373" s="22">
        <f t="shared" ca="1" si="226"/>
        <v>0</v>
      </c>
      <c r="BX373" s="22">
        <f t="shared" ca="1" si="227"/>
        <v>0</v>
      </c>
      <c r="BY373" s="22">
        <f t="shared" si="244"/>
        <v>0</v>
      </c>
      <c r="BZ373" s="22">
        <f t="shared" si="228"/>
        <v>0</v>
      </c>
      <c r="CA373" s="22">
        <f t="shared" si="245"/>
        <v>0</v>
      </c>
    </row>
    <row r="374" spans="1:79" s="22" customFormat="1" ht="46.5" customHeight="1" x14ac:dyDescent="0.3">
      <c r="A374" s="109">
        <v>16</v>
      </c>
      <c r="B374" s="109" t="s">
        <v>1441</v>
      </c>
      <c r="C374" s="109"/>
      <c r="D374" s="110" t="s">
        <v>446</v>
      </c>
      <c r="E374" s="110">
        <v>45708</v>
      </c>
      <c r="F374" s="189" t="s">
        <v>307</v>
      </c>
      <c r="G374" s="172" t="s">
        <v>2462</v>
      </c>
      <c r="H374" s="135" t="s">
        <v>1079</v>
      </c>
      <c r="I374" s="135" t="s">
        <v>1040</v>
      </c>
      <c r="J374" s="135"/>
      <c r="K374" s="113" t="s">
        <v>443</v>
      </c>
      <c r="L374" s="109">
        <v>0</v>
      </c>
      <c r="M374" s="114" t="s">
        <v>315</v>
      </c>
      <c r="N374" s="115" t="s">
        <v>26</v>
      </c>
      <c r="O374" s="116"/>
      <c r="P374" s="117" t="s">
        <v>664</v>
      </c>
      <c r="Q374" s="141">
        <v>45189</v>
      </c>
      <c r="R374" s="118">
        <f t="shared" ref="R374" si="316">IF(AND(L374&lt;1,OR(K374&lt;1, K374="A")),Q374+14,Q374+7)</f>
        <v>45196</v>
      </c>
      <c r="S374" s="114" t="s">
        <v>31</v>
      </c>
      <c r="T374" s="353"/>
      <c r="U374" s="118"/>
      <c r="V374" s="241"/>
      <c r="W374" s="114"/>
      <c r="X374" s="109"/>
      <c r="Y374" s="109"/>
      <c r="Z374" s="115"/>
      <c r="AA374" s="109"/>
      <c r="AB374" s="123"/>
      <c r="AC374" s="110"/>
      <c r="AD374" s="110"/>
      <c r="AE374" s="118"/>
      <c r="AF374" s="110"/>
      <c r="AG374" s="110"/>
      <c r="AH374" s="115"/>
      <c r="AI374" s="110"/>
      <c r="AJ374" s="113"/>
      <c r="AK374" s="110"/>
      <c r="AL374" s="121"/>
      <c r="AM374" s="121"/>
      <c r="AN374" s="123" t="s">
        <v>2834</v>
      </c>
      <c r="AO374" s="121"/>
      <c r="AP374" s="121"/>
      <c r="AQ374" s="206"/>
      <c r="AR374" s="110"/>
      <c r="AS374" s="121"/>
      <c r="AT374" s="121"/>
      <c r="AU374" s="109" t="s">
        <v>1134</v>
      </c>
      <c r="AV374" s="110">
        <v>45352</v>
      </c>
      <c r="AW374" s="121"/>
      <c r="BJ374" s="22">
        <f t="shared" ca="1" si="312"/>
        <v>0</v>
      </c>
      <c r="BK374" s="22">
        <f t="shared" ca="1" si="215"/>
        <v>0</v>
      </c>
      <c r="BL374" s="22">
        <f t="shared" ca="1" si="216"/>
        <v>0</v>
      </c>
      <c r="BM374" s="22">
        <f t="shared" ca="1" si="217"/>
        <v>0</v>
      </c>
      <c r="BN374" s="22">
        <f t="shared" ca="1" si="218"/>
        <v>0</v>
      </c>
      <c r="BO374" s="22">
        <f t="shared" ca="1" si="219"/>
        <v>0</v>
      </c>
      <c r="BP374" s="22">
        <f t="shared" ca="1" si="220"/>
        <v>0</v>
      </c>
      <c r="BQ374" s="22">
        <f t="shared" ca="1" si="221"/>
        <v>0</v>
      </c>
      <c r="BR374" s="22">
        <f t="shared" ca="1" si="222"/>
        <v>0</v>
      </c>
      <c r="BS374" s="22">
        <f t="shared" ca="1" si="223"/>
        <v>0</v>
      </c>
      <c r="BT374" s="22">
        <f t="shared" ca="1" si="313"/>
        <v>0</v>
      </c>
      <c r="BU374" s="22">
        <f t="shared" ca="1" si="224"/>
        <v>0</v>
      </c>
      <c r="BV374" s="22">
        <f t="shared" ca="1" si="225"/>
        <v>0</v>
      </c>
      <c r="BW374" s="22">
        <f t="shared" ca="1" si="226"/>
        <v>0</v>
      </c>
      <c r="BX374" s="22">
        <f t="shared" ca="1" si="227"/>
        <v>0</v>
      </c>
      <c r="BY374" s="22">
        <f t="shared" si="244"/>
        <v>0</v>
      </c>
      <c r="BZ374" s="22">
        <f t="shared" si="228"/>
        <v>0</v>
      </c>
      <c r="CA374" s="22">
        <f t="shared" si="245"/>
        <v>0</v>
      </c>
    </row>
    <row r="375" spans="1:79" ht="66.75" customHeight="1" x14ac:dyDescent="0.3">
      <c r="A375" s="4">
        <v>16</v>
      </c>
      <c r="B375" s="4" t="s">
        <v>1441</v>
      </c>
      <c r="C375" s="4"/>
      <c r="D375" s="139" t="s">
        <v>445</v>
      </c>
      <c r="E375" s="13">
        <v>45708</v>
      </c>
      <c r="F375" s="122" t="s">
        <v>307</v>
      </c>
      <c r="G375" s="168" t="s">
        <v>2462</v>
      </c>
      <c r="H375" s="130" t="s">
        <v>1079</v>
      </c>
      <c r="I375" s="130" t="s">
        <v>1040</v>
      </c>
      <c r="J375" s="130"/>
      <c r="K375" s="7">
        <v>0</v>
      </c>
      <c r="L375" s="4">
        <v>0</v>
      </c>
      <c r="M375" s="3" t="s">
        <v>315</v>
      </c>
      <c r="N375" s="285" t="s">
        <v>1294</v>
      </c>
      <c r="O375" s="76" t="s">
        <v>2925</v>
      </c>
      <c r="P375" s="78" t="s">
        <v>641</v>
      </c>
      <c r="Q375" s="142">
        <v>45209</v>
      </c>
      <c r="R375" s="9">
        <f t="shared" si="314"/>
        <v>45223</v>
      </c>
      <c r="S375" s="3" t="s">
        <v>30</v>
      </c>
      <c r="T375" s="354" t="s">
        <v>1549</v>
      </c>
      <c r="U375" s="259">
        <v>45204</v>
      </c>
      <c r="V375" s="208" t="s">
        <v>3643</v>
      </c>
      <c r="W375" s="3" t="s">
        <v>1510</v>
      </c>
      <c r="X375" s="5" t="s">
        <v>778</v>
      </c>
      <c r="Y375" s="332">
        <v>0</v>
      </c>
      <c r="Z375" s="46" t="s">
        <v>24</v>
      </c>
      <c r="AA375" s="5"/>
      <c r="AB375" s="87" t="s">
        <v>2934</v>
      </c>
      <c r="AC375" s="21">
        <v>45485</v>
      </c>
      <c r="AD375" s="21">
        <v>45485</v>
      </c>
      <c r="AE375" s="9">
        <f t="shared" si="315"/>
        <v>45499</v>
      </c>
      <c r="AF375" s="13" t="s">
        <v>446</v>
      </c>
      <c r="AG375" s="27"/>
      <c r="AH375" s="34"/>
      <c r="AI375" s="27"/>
      <c r="AJ375" s="41"/>
      <c r="AK375" s="21"/>
      <c r="AL375" s="6"/>
      <c r="AM375" s="6"/>
      <c r="AN375" s="87" t="s">
        <v>2834</v>
      </c>
      <c r="AO375" s="6"/>
      <c r="AP375" s="6"/>
      <c r="AQ375" s="207" t="s">
        <v>1907</v>
      </c>
      <c r="AR375" s="21">
        <v>45218</v>
      </c>
      <c r="AS375" s="6"/>
      <c r="AT375" s="6"/>
      <c r="AU375" s="4" t="s">
        <v>1134</v>
      </c>
      <c r="AV375" s="13">
        <v>45352</v>
      </c>
      <c r="AW375" s="6"/>
      <c r="BJ375" s="22">
        <f t="shared" ca="1" si="312"/>
        <v>1</v>
      </c>
      <c r="BK375" s="22">
        <f t="shared" ca="1" si="215"/>
        <v>1</v>
      </c>
      <c r="BL375" s="22">
        <f t="shared" ca="1" si="216"/>
        <v>0</v>
      </c>
      <c r="BM375" s="22">
        <f t="shared" ca="1" si="217"/>
        <v>0</v>
      </c>
      <c r="BN375" s="22">
        <f t="shared" ca="1" si="218"/>
        <v>0</v>
      </c>
      <c r="BO375" s="22">
        <f t="shared" ca="1" si="219"/>
        <v>0</v>
      </c>
      <c r="BP375" s="22">
        <f t="shared" ca="1" si="220"/>
        <v>0</v>
      </c>
      <c r="BQ375" s="22">
        <f t="shared" ca="1" si="221"/>
        <v>0</v>
      </c>
      <c r="BR375" s="22">
        <f t="shared" ca="1" si="222"/>
        <v>0</v>
      </c>
      <c r="BS375" s="22">
        <f t="shared" ca="1" si="223"/>
        <v>0</v>
      </c>
      <c r="BT375" s="22">
        <f t="shared" ca="1" si="313"/>
        <v>1</v>
      </c>
      <c r="BU375" s="22">
        <f t="shared" ca="1" si="224"/>
        <v>0</v>
      </c>
      <c r="BV375" s="22">
        <f t="shared" ca="1" si="225"/>
        <v>1</v>
      </c>
      <c r="BW375" s="22">
        <f t="shared" ca="1" si="226"/>
        <v>0</v>
      </c>
      <c r="BX375" s="22">
        <f t="shared" ca="1" si="227"/>
        <v>0</v>
      </c>
      <c r="BY375" s="71">
        <f t="shared" si="244"/>
        <v>1</v>
      </c>
      <c r="BZ375" s="71">
        <f t="shared" si="228"/>
        <v>1</v>
      </c>
      <c r="CA375" s="72">
        <f t="shared" si="245"/>
        <v>1</v>
      </c>
    </row>
    <row r="376" spans="1:79" s="22" customFormat="1" ht="39" customHeight="1" x14ac:dyDescent="0.3">
      <c r="A376" s="109">
        <v>16</v>
      </c>
      <c r="B376" s="109" t="s">
        <v>1441</v>
      </c>
      <c r="C376" s="109"/>
      <c r="D376" s="110" t="s">
        <v>446</v>
      </c>
      <c r="E376" s="110">
        <v>45708</v>
      </c>
      <c r="F376" s="189" t="s">
        <v>308</v>
      </c>
      <c r="G376" s="172" t="s">
        <v>2462</v>
      </c>
      <c r="H376" s="135" t="s">
        <v>1079</v>
      </c>
      <c r="I376" s="135" t="s">
        <v>1057</v>
      </c>
      <c r="J376" s="135"/>
      <c r="K376" s="113" t="s">
        <v>778</v>
      </c>
      <c r="L376" s="109">
        <v>0</v>
      </c>
      <c r="M376" s="114" t="s">
        <v>316</v>
      </c>
      <c r="N376" s="115" t="s">
        <v>26</v>
      </c>
      <c r="O376" s="116"/>
      <c r="P376" s="117" t="s">
        <v>664</v>
      </c>
      <c r="Q376" s="141">
        <v>45189</v>
      </c>
      <c r="R376" s="118">
        <f t="shared" ref="R376" si="317">IF(AND(L376&lt;1,OR(K376&lt;1, K376="A")),Q376+14,Q376+7)</f>
        <v>45203</v>
      </c>
      <c r="S376" s="114" t="s">
        <v>31</v>
      </c>
      <c r="T376" s="353"/>
      <c r="U376" s="118"/>
      <c r="V376" s="120"/>
      <c r="W376" s="114"/>
      <c r="X376" s="109"/>
      <c r="Y376" s="109"/>
      <c r="Z376" s="115"/>
      <c r="AA376" s="115"/>
      <c r="AB376" s="109"/>
      <c r="AC376" s="110"/>
      <c r="AD376" s="110"/>
      <c r="AE376" s="110"/>
      <c r="AF376" s="110"/>
      <c r="AG376" s="110"/>
      <c r="AH376" s="115"/>
      <c r="AI376" s="110"/>
      <c r="AJ376" s="113"/>
      <c r="AK376" s="110"/>
      <c r="AL376" s="121"/>
      <c r="AM376" s="121"/>
      <c r="AN376" s="123" t="s">
        <v>2834</v>
      </c>
      <c r="AO376" s="121"/>
      <c r="AP376" s="121"/>
      <c r="AQ376" s="109"/>
      <c r="AR376" s="109"/>
      <c r="AS376" s="121"/>
      <c r="AT376" s="121"/>
      <c r="AU376" s="109" t="s">
        <v>1134</v>
      </c>
      <c r="AV376" s="110">
        <v>45352</v>
      </c>
      <c r="AW376" s="121"/>
      <c r="BJ376" s="22">
        <f t="shared" ca="1" si="312"/>
        <v>0</v>
      </c>
      <c r="BK376" s="22">
        <f t="shared" ca="1" si="215"/>
        <v>0</v>
      </c>
      <c r="BL376" s="22">
        <f t="shared" ca="1" si="216"/>
        <v>0</v>
      </c>
      <c r="BM376" s="22">
        <f t="shared" ca="1" si="217"/>
        <v>0</v>
      </c>
      <c r="BN376" s="22">
        <f t="shared" ca="1" si="218"/>
        <v>0</v>
      </c>
      <c r="BO376" s="22">
        <f t="shared" ca="1" si="219"/>
        <v>0</v>
      </c>
      <c r="BP376" s="22">
        <f t="shared" ca="1" si="220"/>
        <v>0</v>
      </c>
      <c r="BQ376" s="22">
        <f t="shared" ca="1" si="221"/>
        <v>0</v>
      </c>
      <c r="BR376" s="22">
        <f t="shared" ca="1" si="222"/>
        <v>0</v>
      </c>
      <c r="BS376" s="22">
        <f t="shared" ca="1" si="223"/>
        <v>0</v>
      </c>
      <c r="BT376" s="22">
        <f t="shared" ca="1" si="313"/>
        <v>0</v>
      </c>
      <c r="BU376" s="22">
        <f t="shared" ca="1" si="224"/>
        <v>0</v>
      </c>
      <c r="BV376" s="22">
        <f t="shared" ca="1" si="225"/>
        <v>0</v>
      </c>
      <c r="BW376" s="22">
        <f t="shared" ca="1" si="226"/>
        <v>0</v>
      </c>
      <c r="BX376" s="22">
        <f t="shared" ca="1" si="227"/>
        <v>0</v>
      </c>
      <c r="BY376" s="22">
        <f t="shared" si="244"/>
        <v>0</v>
      </c>
      <c r="BZ376" s="22">
        <f t="shared" si="228"/>
        <v>0</v>
      </c>
      <c r="CA376" s="22">
        <f t="shared" si="245"/>
        <v>0</v>
      </c>
    </row>
    <row r="377" spans="1:79" s="22" customFormat="1" ht="39" customHeight="1" x14ac:dyDescent="0.3">
      <c r="A377" s="109">
        <v>16</v>
      </c>
      <c r="B377" s="109" t="s">
        <v>1441</v>
      </c>
      <c r="C377" s="109"/>
      <c r="D377" s="110" t="s">
        <v>446</v>
      </c>
      <c r="E377" s="110">
        <v>45708</v>
      </c>
      <c r="F377" s="189" t="s">
        <v>308</v>
      </c>
      <c r="G377" s="172" t="s">
        <v>2462</v>
      </c>
      <c r="H377" s="135" t="s">
        <v>1079</v>
      </c>
      <c r="I377" s="135" t="s">
        <v>1057</v>
      </c>
      <c r="J377" s="135"/>
      <c r="K377" s="113" t="s">
        <v>633</v>
      </c>
      <c r="L377" s="109">
        <v>0</v>
      </c>
      <c r="M377" s="114" t="s">
        <v>316</v>
      </c>
      <c r="N377" s="115" t="s">
        <v>26</v>
      </c>
      <c r="O377" s="116"/>
      <c r="P377" s="117" t="s">
        <v>642</v>
      </c>
      <c r="Q377" s="141">
        <v>45209</v>
      </c>
      <c r="R377" s="118">
        <f t="shared" si="314"/>
        <v>45216</v>
      </c>
      <c r="S377" s="114" t="s">
        <v>31</v>
      </c>
      <c r="T377" s="353"/>
      <c r="U377" s="118"/>
      <c r="V377" s="120"/>
      <c r="W377" s="114"/>
      <c r="X377" s="109"/>
      <c r="Y377" s="109"/>
      <c r="Z377" s="115"/>
      <c r="AA377" s="115"/>
      <c r="AB377" s="109"/>
      <c r="AC377" s="110"/>
      <c r="AD377" s="110"/>
      <c r="AE377" s="110"/>
      <c r="AF377" s="110"/>
      <c r="AG377" s="110"/>
      <c r="AH377" s="115"/>
      <c r="AI377" s="110"/>
      <c r="AJ377" s="113"/>
      <c r="AK377" s="110"/>
      <c r="AL377" s="121"/>
      <c r="AM377" s="121"/>
      <c r="AN377" s="123" t="s">
        <v>2834</v>
      </c>
      <c r="AO377" s="121"/>
      <c r="AP377" s="121"/>
      <c r="AQ377" s="109"/>
      <c r="AR377" s="109"/>
      <c r="AS377" s="121"/>
      <c r="AT377" s="121"/>
      <c r="AU377" s="109" t="s">
        <v>1134</v>
      </c>
      <c r="AV377" s="110">
        <v>45352</v>
      </c>
      <c r="AW377" s="121"/>
      <c r="BJ377" s="22">
        <f t="shared" ca="1" si="312"/>
        <v>0</v>
      </c>
      <c r="BK377" s="22">
        <f t="shared" ca="1" si="215"/>
        <v>0</v>
      </c>
      <c r="BL377" s="22">
        <f t="shared" ca="1" si="216"/>
        <v>0</v>
      </c>
      <c r="BM377" s="22">
        <f t="shared" ca="1" si="217"/>
        <v>0</v>
      </c>
      <c r="BN377" s="22">
        <f t="shared" ca="1" si="218"/>
        <v>0</v>
      </c>
      <c r="BO377" s="22">
        <f t="shared" ca="1" si="219"/>
        <v>0</v>
      </c>
      <c r="BP377" s="22">
        <f t="shared" ca="1" si="220"/>
        <v>0</v>
      </c>
      <c r="BQ377" s="22">
        <f t="shared" ca="1" si="221"/>
        <v>0</v>
      </c>
      <c r="BR377" s="22">
        <f t="shared" ca="1" si="222"/>
        <v>0</v>
      </c>
      <c r="BS377" s="22">
        <f t="shared" ca="1" si="223"/>
        <v>0</v>
      </c>
      <c r="BT377" s="22">
        <f t="shared" ca="1" si="313"/>
        <v>0</v>
      </c>
      <c r="BU377" s="22">
        <f t="shared" ca="1" si="224"/>
        <v>0</v>
      </c>
      <c r="BV377" s="22">
        <f t="shared" ca="1" si="225"/>
        <v>0</v>
      </c>
      <c r="BW377" s="22">
        <f t="shared" ca="1" si="226"/>
        <v>0</v>
      </c>
      <c r="BX377" s="22">
        <f t="shared" ca="1" si="227"/>
        <v>0</v>
      </c>
      <c r="BY377" s="22">
        <f t="shared" si="244"/>
        <v>0</v>
      </c>
      <c r="BZ377" s="22">
        <f t="shared" si="228"/>
        <v>0</v>
      </c>
      <c r="CA377" s="22">
        <f t="shared" si="245"/>
        <v>0</v>
      </c>
    </row>
    <row r="378" spans="1:79" ht="39" customHeight="1" x14ac:dyDescent="0.3">
      <c r="A378" s="4">
        <v>16</v>
      </c>
      <c r="B378" s="4" t="s">
        <v>1441</v>
      </c>
      <c r="C378" s="4"/>
      <c r="D378" s="139" t="s">
        <v>445</v>
      </c>
      <c r="E378" s="13">
        <v>45708</v>
      </c>
      <c r="F378" s="122" t="s">
        <v>308</v>
      </c>
      <c r="G378" s="168" t="s">
        <v>2462</v>
      </c>
      <c r="H378" s="130" t="s">
        <v>1079</v>
      </c>
      <c r="I378" s="130" t="s">
        <v>1057</v>
      </c>
      <c r="J378" s="130"/>
      <c r="K378" s="7">
        <v>0</v>
      </c>
      <c r="L378" s="4">
        <v>0</v>
      </c>
      <c r="M378" s="3" t="s">
        <v>316</v>
      </c>
      <c r="N378" s="285" t="s">
        <v>1294</v>
      </c>
      <c r="O378" s="76" t="s">
        <v>2925</v>
      </c>
      <c r="P378" s="78" t="s">
        <v>1845</v>
      </c>
      <c r="Q378" s="142">
        <v>45224</v>
      </c>
      <c r="R378" s="9">
        <f t="shared" ref="R378:R381" si="318">IF(AND(L378&lt;1,OR(K378&lt;1, K378="A")),Q378+14,Q378+7)</f>
        <v>45238</v>
      </c>
      <c r="S378" s="3" t="s">
        <v>31</v>
      </c>
      <c r="T378" s="355"/>
      <c r="U378" s="9"/>
      <c r="V378" s="208" t="s">
        <v>3644</v>
      </c>
      <c r="W378" s="3" t="s">
        <v>1874</v>
      </c>
      <c r="X378" s="5" t="s">
        <v>778</v>
      </c>
      <c r="Y378" s="332">
        <v>0</v>
      </c>
      <c r="Z378" s="46" t="s">
        <v>24</v>
      </c>
      <c r="AA378" s="5"/>
      <c r="AB378" s="87" t="s">
        <v>2934</v>
      </c>
      <c r="AC378" s="21">
        <v>45485</v>
      </c>
      <c r="AD378" s="21">
        <v>45485</v>
      </c>
      <c r="AE378" s="9">
        <f t="shared" ref="AE378:AE382" si="319">IF(AND(Y378&lt;1,OR(X378&lt;1, X378="A")),AD378+14,AD378+7)</f>
        <v>45499</v>
      </c>
      <c r="AF378" s="13" t="s">
        <v>446</v>
      </c>
      <c r="AG378" s="27"/>
      <c r="AH378" s="34"/>
      <c r="AI378" s="27"/>
      <c r="AJ378" s="41"/>
      <c r="AK378" s="21"/>
      <c r="AL378" s="6"/>
      <c r="AM378" s="6"/>
      <c r="AN378" s="87" t="s">
        <v>2861</v>
      </c>
      <c r="AO378" s="6"/>
      <c r="AP378" s="6"/>
      <c r="AQ378" s="5"/>
      <c r="AR378" s="5"/>
      <c r="AS378" s="6"/>
      <c r="AT378" s="6"/>
      <c r="AU378" s="4" t="s">
        <v>1134</v>
      </c>
      <c r="AV378" s="13">
        <v>45352</v>
      </c>
      <c r="AW378" s="6"/>
      <c r="BJ378" s="22">
        <f t="shared" ca="1" si="312"/>
        <v>1</v>
      </c>
      <c r="BK378" s="22">
        <f t="shared" ca="1" si="215"/>
        <v>1</v>
      </c>
      <c r="BL378" s="22">
        <f t="shared" ca="1" si="216"/>
        <v>0</v>
      </c>
      <c r="BM378" s="22">
        <f t="shared" ca="1" si="217"/>
        <v>0</v>
      </c>
      <c r="BN378" s="22">
        <f t="shared" ca="1" si="218"/>
        <v>0</v>
      </c>
      <c r="BO378" s="22">
        <f t="shared" ca="1" si="219"/>
        <v>0</v>
      </c>
      <c r="BP378" s="22">
        <f t="shared" ca="1" si="220"/>
        <v>0</v>
      </c>
      <c r="BQ378" s="22">
        <f t="shared" ca="1" si="221"/>
        <v>0</v>
      </c>
      <c r="BR378" s="22">
        <f t="shared" ca="1" si="222"/>
        <v>0</v>
      </c>
      <c r="BS378" s="22">
        <f t="shared" ca="1" si="223"/>
        <v>0</v>
      </c>
      <c r="BT378" s="22">
        <f t="shared" ca="1" si="313"/>
        <v>1</v>
      </c>
      <c r="BU378" s="22">
        <f t="shared" ca="1" si="224"/>
        <v>0</v>
      </c>
      <c r="BV378" s="22">
        <f t="shared" ca="1" si="225"/>
        <v>1</v>
      </c>
      <c r="BW378" s="22">
        <f t="shared" ca="1" si="226"/>
        <v>0</v>
      </c>
      <c r="BX378" s="22">
        <f t="shared" ca="1" si="227"/>
        <v>0</v>
      </c>
      <c r="BY378" s="71">
        <f t="shared" si="244"/>
        <v>1</v>
      </c>
      <c r="BZ378" s="71">
        <f t="shared" si="228"/>
        <v>1</v>
      </c>
      <c r="CA378" s="72">
        <f t="shared" si="245"/>
        <v>1</v>
      </c>
    </row>
    <row r="379" spans="1:79" s="22" customFormat="1" ht="52.5" customHeight="1" x14ac:dyDescent="0.3">
      <c r="A379" s="109">
        <v>16</v>
      </c>
      <c r="B379" s="109" t="s">
        <v>1441</v>
      </c>
      <c r="C379" s="109"/>
      <c r="D379" s="110" t="s">
        <v>446</v>
      </c>
      <c r="E379" s="110">
        <v>45708</v>
      </c>
      <c r="F379" s="189" t="s">
        <v>309</v>
      </c>
      <c r="G379" s="172" t="s">
        <v>2462</v>
      </c>
      <c r="H379" s="135" t="s">
        <v>1079</v>
      </c>
      <c r="I379" s="135" t="s">
        <v>1059</v>
      </c>
      <c r="J379" s="135"/>
      <c r="K379" s="113" t="s">
        <v>778</v>
      </c>
      <c r="L379" s="109">
        <v>0</v>
      </c>
      <c r="M379" s="114" t="s">
        <v>317</v>
      </c>
      <c r="N379" s="115" t="s">
        <v>26</v>
      </c>
      <c r="O379" s="116"/>
      <c r="P379" s="117" t="s">
        <v>2162</v>
      </c>
      <c r="Q379" s="141">
        <v>45528</v>
      </c>
      <c r="R379" s="118">
        <f t="shared" si="318"/>
        <v>45542</v>
      </c>
      <c r="S379" s="114" t="s">
        <v>31</v>
      </c>
      <c r="T379" s="315"/>
      <c r="U379" s="260"/>
      <c r="V379" s="241"/>
      <c r="W379" s="114"/>
      <c r="X379" s="109"/>
      <c r="Y379" s="109"/>
      <c r="Z379" s="115"/>
      <c r="AA379" s="109"/>
      <c r="AB379" s="123"/>
      <c r="AC379" s="110"/>
      <c r="AD379" s="110"/>
      <c r="AE379" s="118"/>
      <c r="AF379" s="110"/>
      <c r="AG379" s="110"/>
      <c r="AH379" s="115"/>
      <c r="AI379" s="110"/>
      <c r="AJ379" s="113"/>
      <c r="AK379" s="110"/>
      <c r="AL379" s="121"/>
      <c r="AM379" s="121"/>
      <c r="AN379" s="123" t="s">
        <v>2834</v>
      </c>
      <c r="AO379" s="121"/>
      <c r="AP379" s="121"/>
      <c r="AQ379" s="109"/>
      <c r="AR379" s="109"/>
      <c r="AS379" s="121"/>
      <c r="AT379" s="121"/>
      <c r="AU379" s="109" t="s">
        <v>1134</v>
      </c>
      <c r="AV379" s="110">
        <v>45352</v>
      </c>
      <c r="AW379" s="121"/>
      <c r="BJ379" s="22">
        <f t="shared" ca="1" si="312"/>
        <v>0</v>
      </c>
      <c r="BK379" s="22">
        <f t="shared" ca="1" si="215"/>
        <v>0</v>
      </c>
      <c r="BL379" s="22">
        <f t="shared" ca="1" si="216"/>
        <v>0</v>
      </c>
      <c r="BM379" s="22">
        <f t="shared" ca="1" si="217"/>
        <v>0</v>
      </c>
      <c r="BN379" s="22">
        <f t="shared" ca="1" si="218"/>
        <v>0</v>
      </c>
      <c r="BO379" s="22">
        <f t="shared" ca="1" si="219"/>
        <v>0</v>
      </c>
      <c r="BP379" s="22">
        <f t="shared" ca="1" si="220"/>
        <v>0</v>
      </c>
      <c r="BQ379" s="22">
        <f t="shared" ca="1" si="221"/>
        <v>0</v>
      </c>
      <c r="BR379" s="22">
        <f t="shared" ca="1" si="222"/>
        <v>0</v>
      </c>
      <c r="BS379" s="22">
        <f t="shared" ca="1" si="223"/>
        <v>0</v>
      </c>
      <c r="BT379" s="22">
        <f t="shared" ca="1" si="313"/>
        <v>0</v>
      </c>
      <c r="BU379" s="22">
        <f t="shared" ca="1" si="224"/>
        <v>0</v>
      </c>
      <c r="BV379" s="22">
        <f t="shared" ca="1" si="225"/>
        <v>0</v>
      </c>
      <c r="BW379" s="22">
        <f t="shared" ca="1" si="226"/>
        <v>0</v>
      </c>
      <c r="BX379" s="22">
        <f t="shared" ca="1" si="227"/>
        <v>0</v>
      </c>
      <c r="BY379" s="22">
        <f t="shared" si="244"/>
        <v>0</v>
      </c>
      <c r="BZ379" s="22">
        <f t="shared" si="228"/>
        <v>0</v>
      </c>
      <c r="CA379" s="22">
        <f t="shared" si="245"/>
        <v>0</v>
      </c>
    </row>
    <row r="380" spans="1:79" s="22" customFormat="1" ht="54.75" customHeight="1" x14ac:dyDescent="0.3">
      <c r="A380" s="109">
        <v>16</v>
      </c>
      <c r="B380" s="109" t="s">
        <v>1441</v>
      </c>
      <c r="C380" s="109"/>
      <c r="D380" s="110" t="s">
        <v>446</v>
      </c>
      <c r="E380" s="110">
        <v>45708</v>
      </c>
      <c r="F380" s="189" t="s">
        <v>309</v>
      </c>
      <c r="G380" s="172" t="s">
        <v>2462</v>
      </c>
      <c r="H380" s="135" t="s">
        <v>1079</v>
      </c>
      <c r="I380" s="135" t="s">
        <v>1059</v>
      </c>
      <c r="J380" s="135"/>
      <c r="K380" s="113" t="s">
        <v>443</v>
      </c>
      <c r="L380" s="109">
        <v>0</v>
      </c>
      <c r="M380" s="114" t="s">
        <v>317</v>
      </c>
      <c r="N380" s="115" t="s">
        <v>26</v>
      </c>
      <c r="O380" s="116"/>
      <c r="P380" s="117" t="s">
        <v>775</v>
      </c>
      <c r="Q380" s="141">
        <v>45176</v>
      </c>
      <c r="R380" s="118">
        <f t="shared" ref="R380" si="320">IF(AND(L380&lt;1,OR(K380&lt;1, K380="A")),Q380+14,Q380+7)</f>
        <v>45183</v>
      </c>
      <c r="S380" s="114" t="s">
        <v>31</v>
      </c>
      <c r="T380" s="315"/>
      <c r="U380" s="260"/>
      <c r="V380" s="241"/>
      <c r="W380" s="114"/>
      <c r="X380" s="109"/>
      <c r="Y380" s="109"/>
      <c r="Z380" s="115"/>
      <c r="AA380" s="109"/>
      <c r="AB380" s="123"/>
      <c r="AC380" s="110"/>
      <c r="AD380" s="110"/>
      <c r="AE380" s="118"/>
      <c r="AF380" s="110"/>
      <c r="AG380" s="110"/>
      <c r="AH380" s="115"/>
      <c r="AI380" s="110"/>
      <c r="AJ380" s="113"/>
      <c r="AK380" s="110"/>
      <c r="AL380" s="121"/>
      <c r="AM380" s="121"/>
      <c r="AN380" s="123" t="s">
        <v>2834</v>
      </c>
      <c r="AO380" s="121"/>
      <c r="AP380" s="121"/>
      <c r="AQ380" s="109"/>
      <c r="AR380" s="109"/>
      <c r="AS380" s="121"/>
      <c r="AT380" s="121"/>
      <c r="AU380" s="109" t="s">
        <v>1134</v>
      </c>
      <c r="AV380" s="110">
        <v>45352</v>
      </c>
      <c r="AW380" s="121"/>
      <c r="BJ380" s="22">
        <f t="shared" ca="1" si="312"/>
        <v>0</v>
      </c>
      <c r="BK380" s="22">
        <f t="shared" ca="1" si="215"/>
        <v>0</v>
      </c>
      <c r="BL380" s="22">
        <f t="shared" ca="1" si="216"/>
        <v>0</v>
      </c>
      <c r="BM380" s="22">
        <f t="shared" ca="1" si="217"/>
        <v>0</v>
      </c>
      <c r="BN380" s="22">
        <f t="shared" ca="1" si="218"/>
        <v>0</v>
      </c>
      <c r="BO380" s="22">
        <f t="shared" ca="1" si="219"/>
        <v>0</v>
      </c>
      <c r="BP380" s="22">
        <f t="shared" ca="1" si="220"/>
        <v>0</v>
      </c>
      <c r="BQ380" s="22">
        <f t="shared" ca="1" si="221"/>
        <v>0</v>
      </c>
      <c r="BR380" s="22">
        <f t="shared" ca="1" si="222"/>
        <v>0</v>
      </c>
      <c r="BS380" s="22">
        <f t="shared" ca="1" si="223"/>
        <v>0</v>
      </c>
      <c r="BT380" s="22">
        <f t="shared" ca="1" si="313"/>
        <v>0</v>
      </c>
      <c r="BU380" s="22">
        <f t="shared" ca="1" si="224"/>
        <v>0</v>
      </c>
      <c r="BV380" s="22">
        <f t="shared" ca="1" si="225"/>
        <v>0</v>
      </c>
      <c r="BW380" s="22">
        <f t="shared" ca="1" si="226"/>
        <v>0</v>
      </c>
      <c r="BX380" s="22">
        <f t="shared" ca="1" si="227"/>
        <v>0</v>
      </c>
      <c r="BY380" s="22">
        <f t="shared" si="244"/>
        <v>0</v>
      </c>
      <c r="BZ380" s="22">
        <f t="shared" si="228"/>
        <v>0</v>
      </c>
      <c r="CA380" s="22">
        <f t="shared" si="245"/>
        <v>0</v>
      </c>
    </row>
    <row r="381" spans="1:79" s="22" customFormat="1" ht="47.25" customHeight="1" x14ac:dyDescent="0.3">
      <c r="A381" s="109">
        <v>16</v>
      </c>
      <c r="B381" s="109" t="s">
        <v>1441</v>
      </c>
      <c r="C381" s="109"/>
      <c r="D381" s="110" t="s">
        <v>446</v>
      </c>
      <c r="E381" s="110">
        <v>45708</v>
      </c>
      <c r="F381" s="189" t="s">
        <v>309</v>
      </c>
      <c r="G381" s="172" t="s">
        <v>2462</v>
      </c>
      <c r="H381" s="135" t="s">
        <v>1079</v>
      </c>
      <c r="I381" s="135" t="s">
        <v>1059</v>
      </c>
      <c r="J381" s="135"/>
      <c r="K381" s="113" t="s">
        <v>572</v>
      </c>
      <c r="L381" s="109">
        <v>0</v>
      </c>
      <c r="M381" s="114" t="s">
        <v>317</v>
      </c>
      <c r="N381" s="115" t="s">
        <v>26</v>
      </c>
      <c r="O381" s="116"/>
      <c r="P381" s="117" t="s">
        <v>642</v>
      </c>
      <c r="Q381" s="141">
        <v>45209</v>
      </c>
      <c r="R381" s="118">
        <f t="shared" si="318"/>
        <v>45216</v>
      </c>
      <c r="S381" s="114" t="s">
        <v>31</v>
      </c>
      <c r="T381" s="315"/>
      <c r="U381" s="260"/>
      <c r="V381" s="241"/>
      <c r="W381" s="114"/>
      <c r="X381" s="109"/>
      <c r="Y381" s="109"/>
      <c r="Z381" s="115"/>
      <c r="AA381" s="109"/>
      <c r="AB381" s="123"/>
      <c r="AC381" s="110"/>
      <c r="AD381" s="110"/>
      <c r="AE381" s="118"/>
      <c r="AF381" s="110"/>
      <c r="AG381" s="110"/>
      <c r="AH381" s="115"/>
      <c r="AI381" s="110"/>
      <c r="AJ381" s="113"/>
      <c r="AK381" s="110"/>
      <c r="AL381" s="121"/>
      <c r="AM381" s="121"/>
      <c r="AN381" s="123" t="s">
        <v>2834</v>
      </c>
      <c r="AO381" s="121"/>
      <c r="AP381" s="121"/>
      <c r="AQ381" s="109"/>
      <c r="AR381" s="109"/>
      <c r="AS381" s="121"/>
      <c r="AT381" s="121"/>
      <c r="AU381" s="109" t="s">
        <v>1134</v>
      </c>
      <c r="AV381" s="110">
        <v>45352</v>
      </c>
      <c r="AW381" s="121"/>
      <c r="BJ381" s="22">
        <f t="shared" ca="1" si="312"/>
        <v>0</v>
      </c>
      <c r="BK381" s="22">
        <f t="shared" ca="1" si="215"/>
        <v>0</v>
      </c>
      <c r="BL381" s="22">
        <f t="shared" ca="1" si="216"/>
        <v>0</v>
      </c>
      <c r="BM381" s="22">
        <f t="shared" ca="1" si="217"/>
        <v>0</v>
      </c>
      <c r="BN381" s="22">
        <f t="shared" ca="1" si="218"/>
        <v>0</v>
      </c>
      <c r="BO381" s="22">
        <f t="shared" ca="1" si="219"/>
        <v>0</v>
      </c>
      <c r="BP381" s="22">
        <f t="shared" ca="1" si="220"/>
        <v>0</v>
      </c>
      <c r="BQ381" s="22">
        <f t="shared" ca="1" si="221"/>
        <v>0</v>
      </c>
      <c r="BR381" s="22">
        <f t="shared" ca="1" si="222"/>
        <v>0</v>
      </c>
      <c r="BS381" s="22">
        <f t="shared" ca="1" si="223"/>
        <v>0</v>
      </c>
      <c r="BT381" s="22">
        <f t="shared" ca="1" si="313"/>
        <v>0</v>
      </c>
      <c r="BU381" s="22">
        <f t="shared" ca="1" si="224"/>
        <v>0</v>
      </c>
      <c r="BV381" s="22">
        <f t="shared" ca="1" si="225"/>
        <v>0</v>
      </c>
      <c r="BW381" s="22">
        <f t="shared" ca="1" si="226"/>
        <v>0</v>
      </c>
      <c r="BX381" s="22">
        <f t="shared" ca="1" si="227"/>
        <v>0</v>
      </c>
      <c r="BY381" s="22">
        <f t="shared" si="244"/>
        <v>0</v>
      </c>
      <c r="BZ381" s="22">
        <f t="shared" si="228"/>
        <v>0</v>
      </c>
      <c r="CA381" s="22">
        <f t="shared" si="245"/>
        <v>0</v>
      </c>
    </row>
    <row r="382" spans="1:79" ht="72" customHeight="1" x14ac:dyDescent="0.3">
      <c r="A382" s="4">
        <v>16</v>
      </c>
      <c r="B382" s="4" t="s">
        <v>1441</v>
      </c>
      <c r="C382" s="4"/>
      <c r="D382" s="139" t="s">
        <v>445</v>
      </c>
      <c r="E382" s="13">
        <v>45708</v>
      </c>
      <c r="F382" s="122" t="s">
        <v>309</v>
      </c>
      <c r="G382" s="168" t="s">
        <v>2462</v>
      </c>
      <c r="H382" s="130" t="s">
        <v>1079</v>
      </c>
      <c r="I382" s="130" t="s">
        <v>1059</v>
      </c>
      <c r="J382" s="130"/>
      <c r="K382" s="7">
        <v>0</v>
      </c>
      <c r="L382" s="4">
        <v>0</v>
      </c>
      <c r="M382" s="3" t="s">
        <v>317</v>
      </c>
      <c r="N382" s="285" t="s">
        <v>1294</v>
      </c>
      <c r="O382" s="76" t="s">
        <v>2925</v>
      </c>
      <c r="P382" s="78" t="s">
        <v>611</v>
      </c>
      <c r="Q382" s="142">
        <v>45215</v>
      </c>
      <c r="R382" s="9">
        <f t="shared" si="314"/>
        <v>45229</v>
      </c>
      <c r="S382" s="3" t="s">
        <v>30</v>
      </c>
      <c r="T382" s="310" t="s">
        <v>1532</v>
      </c>
      <c r="U382" s="259">
        <v>45219</v>
      </c>
      <c r="V382" s="208" t="s">
        <v>3645</v>
      </c>
      <c r="W382" s="3" t="s">
        <v>1511</v>
      </c>
      <c r="X382" s="5" t="s">
        <v>778</v>
      </c>
      <c r="Y382" s="332">
        <v>0</v>
      </c>
      <c r="Z382" s="46" t="s">
        <v>24</v>
      </c>
      <c r="AA382" s="5"/>
      <c r="AB382" s="87" t="s">
        <v>2934</v>
      </c>
      <c r="AC382" s="21">
        <v>45485</v>
      </c>
      <c r="AD382" s="21">
        <v>45485</v>
      </c>
      <c r="AE382" s="9">
        <f t="shared" si="319"/>
        <v>45499</v>
      </c>
      <c r="AF382" s="13" t="s">
        <v>446</v>
      </c>
      <c r="AG382" s="27"/>
      <c r="AH382" s="34"/>
      <c r="AI382" s="27"/>
      <c r="AJ382" s="41"/>
      <c r="AK382" s="21"/>
      <c r="AL382" s="6"/>
      <c r="AM382" s="6"/>
      <c r="AN382" s="87" t="s">
        <v>2834</v>
      </c>
      <c r="AO382" s="6"/>
      <c r="AP382" s="6"/>
      <c r="AQ382" s="5"/>
      <c r="AR382" s="5"/>
      <c r="AS382" s="6"/>
      <c r="AT382" s="6"/>
      <c r="AU382" s="4" t="s">
        <v>1134</v>
      </c>
      <c r="AV382" s="13">
        <v>45352</v>
      </c>
      <c r="AW382" s="6"/>
      <c r="BJ382" s="22">
        <f t="shared" ca="1" si="312"/>
        <v>1</v>
      </c>
      <c r="BK382" s="22">
        <f t="shared" ca="1" si="215"/>
        <v>1</v>
      </c>
      <c r="BL382" s="22">
        <f t="shared" ca="1" si="216"/>
        <v>0</v>
      </c>
      <c r="BM382" s="22">
        <f t="shared" ca="1" si="217"/>
        <v>0</v>
      </c>
      <c r="BN382" s="22">
        <f t="shared" ca="1" si="218"/>
        <v>0</v>
      </c>
      <c r="BO382" s="22">
        <f t="shared" ca="1" si="219"/>
        <v>0</v>
      </c>
      <c r="BP382" s="22">
        <f t="shared" ca="1" si="220"/>
        <v>0</v>
      </c>
      <c r="BQ382" s="22">
        <f t="shared" ca="1" si="221"/>
        <v>0</v>
      </c>
      <c r="BR382" s="22">
        <f t="shared" ca="1" si="222"/>
        <v>0</v>
      </c>
      <c r="BS382" s="22">
        <f t="shared" ca="1" si="223"/>
        <v>0</v>
      </c>
      <c r="BT382" s="22">
        <f t="shared" ca="1" si="313"/>
        <v>1</v>
      </c>
      <c r="BU382" s="22">
        <f t="shared" ca="1" si="224"/>
        <v>0</v>
      </c>
      <c r="BV382" s="22">
        <f t="shared" ca="1" si="225"/>
        <v>1</v>
      </c>
      <c r="BW382" s="22">
        <f t="shared" ca="1" si="226"/>
        <v>0</v>
      </c>
      <c r="BX382" s="22">
        <f t="shared" ca="1" si="227"/>
        <v>0</v>
      </c>
      <c r="BY382" s="71">
        <f t="shared" si="244"/>
        <v>1</v>
      </c>
      <c r="BZ382" s="71">
        <f t="shared" si="228"/>
        <v>1</v>
      </c>
      <c r="CA382" s="72">
        <f t="shared" si="245"/>
        <v>1</v>
      </c>
    </row>
    <row r="383" spans="1:79" s="22" customFormat="1" ht="51.9" customHeight="1" x14ac:dyDescent="0.3">
      <c r="A383" s="109">
        <v>16</v>
      </c>
      <c r="B383" s="109" t="s">
        <v>1441</v>
      </c>
      <c r="C383" s="109"/>
      <c r="D383" s="110" t="s">
        <v>445</v>
      </c>
      <c r="E383" s="110">
        <v>45708</v>
      </c>
      <c r="F383" s="189" t="s">
        <v>645</v>
      </c>
      <c r="G383" s="172" t="s">
        <v>2462</v>
      </c>
      <c r="H383" s="135" t="s">
        <v>1070</v>
      </c>
      <c r="I383" s="135"/>
      <c r="J383" s="135"/>
      <c r="K383" s="113">
        <v>0</v>
      </c>
      <c r="L383" s="109">
        <v>0</v>
      </c>
      <c r="M383" s="114" t="s">
        <v>646</v>
      </c>
      <c r="N383" s="115" t="s">
        <v>26</v>
      </c>
      <c r="O383" s="116"/>
      <c r="P383" s="117" t="s">
        <v>2178</v>
      </c>
      <c r="Q383" s="141">
        <v>45170</v>
      </c>
      <c r="R383" s="118">
        <f t="shared" si="314"/>
        <v>45184</v>
      </c>
      <c r="S383" s="114" t="s">
        <v>31</v>
      </c>
      <c r="T383" s="353"/>
      <c r="U383" s="118"/>
      <c r="V383" s="201"/>
      <c r="W383" s="114"/>
      <c r="X383" s="109"/>
      <c r="Y383" s="109"/>
      <c r="Z383" s="115"/>
      <c r="AA383" s="110"/>
      <c r="AB383" s="109"/>
      <c r="AC383" s="110"/>
      <c r="AD383" s="110"/>
      <c r="AE383" s="110"/>
      <c r="AF383" s="110"/>
      <c r="AG383" s="110"/>
      <c r="AH383" s="115"/>
      <c r="AI383" s="110"/>
      <c r="AJ383" s="113"/>
      <c r="AK383" s="110"/>
      <c r="AL383" s="121"/>
      <c r="AM383" s="121"/>
      <c r="AN383" s="109" t="s">
        <v>2355</v>
      </c>
      <c r="AO383" s="121"/>
      <c r="AP383" s="121"/>
      <c r="AQ383" s="206" t="s">
        <v>1907</v>
      </c>
      <c r="AR383" s="110">
        <v>45212</v>
      </c>
      <c r="AS383" s="121"/>
      <c r="AT383" s="121"/>
      <c r="AU383" s="109" t="s">
        <v>1134</v>
      </c>
      <c r="AV383" s="110">
        <v>45352</v>
      </c>
      <c r="AW383" s="121"/>
      <c r="BJ383" s="22">
        <f t="shared" ca="1" si="312"/>
        <v>0</v>
      </c>
      <c r="BK383" s="22">
        <f t="shared" ca="1" si="215"/>
        <v>0</v>
      </c>
      <c r="BL383" s="22">
        <f t="shared" ca="1" si="216"/>
        <v>0</v>
      </c>
      <c r="BM383" s="22">
        <f t="shared" ca="1" si="217"/>
        <v>0</v>
      </c>
      <c r="BN383" s="22">
        <f t="shared" ca="1" si="218"/>
        <v>0</v>
      </c>
      <c r="BO383" s="22">
        <f t="shared" ca="1" si="219"/>
        <v>0</v>
      </c>
      <c r="BP383" s="22">
        <f t="shared" ca="1" si="220"/>
        <v>0</v>
      </c>
      <c r="BQ383" s="22">
        <f t="shared" ca="1" si="221"/>
        <v>0</v>
      </c>
      <c r="BR383" s="22">
        <f t="shared" ca="1" si="222"/>
        <v>0</v>
      </c>
      <c r="BS383" s="22">
        <f t="shared" ca="1" si="223"/>
        <v>0</v>
      </c>
      <c r="BT383" s="22">
        <f t="shared" ca="1" si="313"/>
        <v>0</v>
      </c>
      <c r="BU383" s="22">
        <f t="shared" ca="1" si="224"/>
        <v>0</v>
      </c>
      <c r="BV383" s="22">
        <f t="shared" ca="1" si="225"/>
        <v>0</v>
      </c>
      <c r="BW383" s="22">
        <f t="shared" ca="1" si="226"/>
        <v>0</v>
      </c>
      <c r="BX383" s="22">
        <f t="shared" ca="1" si="227"/>
        <v>0</v>
      </c>
      <c r="BY383" s="22">
        <f t="shared" si="244"/>
        <v>0</v>
      </c>
      <c r="BZ383" s="22">
        <f t="shared" si="228"/>
        <v>0</v>
      </c>
      <c r="CA383" s="22">
        <f t="shared" si="245"/>
        <v>0</v>
      </c>
    </row>
    <row r="384" spans="1:79" s="22" customFormat="1" ht="51.9" customHeight="1" x14ac:dyDescent="0.3">
      <c r="A384" s="109">
        <v>16</v>
      </c>
      <c r="B384" s="109" t="s">
        <v>1441</v>
      </c>
      <c r="C384" s="109"/>
      <c r="D384" s="110" t="s">
        <v>445</v>
      </c>
      <c r="E384" s="110">
        <v>45708</v>
      </c>
      <c r="F384" s="189" t="s">
        <v>645</v>
      </c>
      <c r="G384" s="172" t="s">
        <v>2462</v>
      </c>
      <c r="H384" s="135" t="s">
        <v>1070</v>
      </c>
      <c r="I384" s="135"/>
      <c r="J384" s="135"/>
      <c r="K384" s="113">
        <v>2</v>
      </c>
      <c r="L384" s="109">
        <v>0</v>
      </c>
      <c r="M384" s="114" t="s">
        <v>646</v>
      </c>
      <c r="N384" s="115" t="s">
        <v>26</v>
      </c>
      <c r="O384" s="116"/>
      <c r="P384" s="117" t="s">
        <v>2178</v>
      </c>
      <c r="Q384" s="217">
        <v>45212</v>
      </c>
      <c r="R384" s="118">
        <f t="shared" ref="R384" si="321">IF(AND(L384&lt;1,OR(K384&lt;1, K384="A")),Q384+14,Q384+7)</f>
        <v>45219</v>
      </c>
      <c r="S384" s="114" t="s">
        <v>31</v>
      </c>
      <c r="T384" s="353"/>
      <c r="U384" s="118"/>
      <c r="V384" s="201"/>
      <c r="W384" s="114"/>
      <c r="X384" s="109"/>
      <c r="Y384" s="109"/>
      <c r="Z384" s="115"/>
      <c r="AA384" s="110"/>
      <c r="AB384" s="109"/>
      <c r="AC384" s="110"/>
      <c r="AD384" s="110"/>
      <c r="AE384" s="110"/>
      <c r="AF384" s="110"/>
      <c r="AG384" s="110"/>
      <c r="AH384" s="115"/>
      <c r="AI384" s="110"/>
      <c r="AJ384" s="113"/>
      <c r="AK384" s="110"/>
      <c r="AL384" s="121"/>
      <c r="AM384" s="121"/>
      <c r="AN384" s="109" t="s">
        <v>2355</v>
      </c>
      <c r="AO384" s="121"/>
      <c r="AP384" s="121"/>
      <c r="AQ384" s="109"/>
      <c r="AR384" s="109"/>
      <c r="AS384" s="121"/>
      <c r="AT384" s="121"/>
      <c r="AU384" s="109" t="s">
        <v>1134</v>
      </c>
      <c r="AV384" s="110">
        <v>45352</v>
      </c>
      <c r="AW384" s="121"/>
      <c r="BJ384" s="22">
        <f t="shared" ca="1" si="312"/>
        <v>0</v>
      </c>
      <c r="BK384" s="22">
        <f t="shared" ca="1" si="215"/>
        <v>0</v>
      </c>
      <c r="BL384" s="22">
        <f t="shared" ca="1" si="216"/>
        <v>0</v>
      </c>
      <c r="BM384" s="22">
        <f t="shared" ca="1" si="217"/>
        <v>0</v>
      </c>
      <c r="BN384" s="22">
        <f t="shared" ca="1" si="218"/>
        <v>0</v>
      </c>
      <c r="BO384" s="22">
        <f t="shared" ca="1" si="219"/>
        <v>0</v>
      </c>
      <c r="BP384" s="22">
        <f t="shared" ca="1" si="220"/>
        <v>0</v>
      </c>
      <c r="BQ384" s="22">
        <f t="shared" ca="1" si="221"/>
        <v>0</v>
      </c>
      <c r="BR384" s="22">
        <f t="shared" ca="1" si="222"/>
        <v>0</v>
      </c>
      <c r="BS384" s="22">
        <f t="shared" ca="1" si="223"/>
        <v>0</v>
      </c>
      <c r="BT384" s="22">
        <f t="shared" ca="1" si="313"/>
        <v>0</v>
      </c>
      <c r="BU384" s="22">
        <f t="shared" ca="1" si="224"/>
        <v>0</v>
      </c>
      <c r="BV384" s="22">
        <f t="shared" ca="1" si="225"/>
        <v>0</v>
      </c>
      <c r="BW384" s="22">
        <f t="shared" ca="1" si="226"/>
        <v>0</v>
      </c>
      <c r="BX384" s="22">
        <f t="shared" ca="1" si="227"/>
        <v>0</v>
      </c>
      <c r="BY384" s="22">
        <f t="shared" si="244"/>
        <v>0</v>
      </c>
      <c r="BZ384" s="22">
        <f t="shared" si="228"/>
        <v>0</v>
      </c>
      <c r="CA384" s="22">
        <f t="shared" si="245"/>
        <v>0</v>
      </c>
    </row>
    <row r="385" spans="1:79" ht="51.9" customHeight="1" x14ac:dyDescent="0.3">
      <c r="A385" s="109">
        <v>16</v>
      </c>
      <c r="B385" s="109" t="s">
        <v>1441</v>
      </c>
      <c r="C385" s="109"/>
      <c r="D385" s="110" t="s">
        <v>445</v>
      </c>
      <c r="E385" s="110">
        <v>45708</v>
      </c>
      <c r="F385" s="189" t="s">
        <v>645</v>
      </c>
      <c r="G385" s="172" t="s">
        <v>2462</v>
      </c>
      <c r="H385" s="135" t="s">
        <v>1070</v>
      </c>
      <c r="I385" s="135"/>
      <c r="J385" s="135"/>
      <c r="K385" s="113">
        <v>3</v>
      </c>
      <c r="L385" s="109">
        <v>0</v>
      </c>
      <c r="M385" s="114" t="s">
        <v>646</v>
      </c>
      <c r="N385" s="115" t="s">
        <v>26</v>
      </c>
      <c r="O385" s="116" t="s">
        <v>2993</v>
      </c>
      <c r="P385" s="117" t="s">
        <v>595</v>
      </c>
      <c r="Q385" s="141" t="s">
        <v>596</v>
      </c>
      <c r="R385" s="118">
        <f t="shared" si="314"/>
        <v>45230</v>
      </c>
      <c r="S385" s="114" t="s">
        <v>31</v>
      </c>
      <c r="T385" s="353"/>
      <c r="U385" s="118"/>
      <c r="V385" s="201"/>
      <c r="W385" s="114"/>
      <c r="X385" s="109"/>
      <c r="Y385" s="109"/>
      <c r="Z385" s="115"/>
      <c r="AA385" s="110"/>
      <c r="AB385" s="109"/>
      <c r="AC385" s="110"/>
      <c r="AD385" s="110"/>
      <c r="AE385" s="110"/>
      <c r="AF385" s="110"/>
      <c r="AG385" s="110"/>
      <c r="AH385" s="115"/>
      <c r="AI385" s="110"/>
      <c r="AJ385" s="113"/>
      <c r="AK385" s="110"/>
      <c r="AL385" s="121"/>
      <c r="AM385" s="121"/>
      <c r="AN385" s="109" t="s">
        <v>2355</v>
      </c>
      <c r="AO385" s="121"/>
      <c r="AP385" s="121"/>
      <c r="AQ385" s="109"/>
      <c r="AR385" s="109"/>
      <c r="AS385" s="121"/>
      <c r="AT385" s="121"/>
      <c r="AU385" s="109" t="s">
        <v>1134</v>
      </c>
      <c r="AV385" s="110">
        <v>45352</v>
      </c>
      <c r="AW385" s="121"/>
      <c r="BJ385" s="22">
        <f t="shared" ca="1" si="312"/>
        <v>0</v>
      </c>
      <c r="BK385" s="22">
        <f t="shared" ca="1" si="215"/>
        <v>0</v>
      </c>
      <c r="BL385" s="22">
        <f t="shared" ca="1" si="216"/>
        <v>0</v>
      </c>
      <c r="BM385" s="22">
        <f t="shared" ca="1" si="217"/>
        <v>0</v>
      </c>
      <c r="BN385" s="22">
        <f t="shared" ca="1" si="218"/>
        <v>0</v>
      </c>
      <c r="BO385" s="22">
        <f t="shared" ca="1" si="219"/>
        <v>0</v>
      </c>
      <c r="BP385" s="22">
        <f t="shared" ca="1" si="220"/>
        <v>0</v>
      </c>
      <c r="BQ385" s="22">
        <f t="shared" ca="1" si="221"/>
        <v>0</v>
      </c>
      <c r="BR385" s="22">
        <f t="shared" ca="1" si="222"/>
        <v>0</v>
      </c>
      <c r="BS385" s="22">
        <f t="shared" ca="1" si="223"/>
        <v>0</v>
      </c>
      <c r="BT385" s="22">
        <f t="shared" ca="1" si="313"/>
        <v>0</v>
      </c>
      <c r="BU385" s="22">
        <f t="shared" ca="1" si="224"/>
        <v>0</v>
      </c>
      <c r="BV385" s="22">
        <f t="shared" ca="1" si="225"/>
        <v>0</v>
      </c>
      <c r="BW385" s="22">
        <f t="shared" ca="1" si="226"/>
        <v>0</v>
      </c>
      <c r="BX385" s="22">
        <f t="shared" ca="1" si="227"/>
        <v>0</v>
      </c>
      <c r="BY385" s="71">
        <f t="shared" si="244"/>
        <v>0</v>
      </c>
      <c r="BZ385" s="71">
        <f t="shared" si="228"/>
        <v>0</v>
      </c>
      <c r="CA385" s="72">
        <f t="shared" si="245"/>
        <v>0</v>
      </c>
    </row>
    <row r="386" spans="1:79" s="22" customFormat="1" ht="40.5" customHeight="1" x14ac:dyDescent="0.3">
      <c r="A386" s="109">
        <v>16</v>
      </c>
      <c r="B386" s="109" t="s">
        <v>1441</v>
      </c>
      <c r="C386" s="109"/>
      <c r="D386" s="110"/>
      <c r="E386" s="110">
        <v>45708</v>
      </c>
      <c r="F386" s="198" t="s">
        <v>2964</v>
      </c>
      <c r="G386" s="172" t="s">
        <v>2730</v>
      </c>
      <c r="H386" s="135" t="s">
        <v>1073</v>
      </c>
      <c r="I386" s="135"/>
      <c r="J386" s="135" t="s">
        <v>2959</v>
      </c>
      <c r="K386" s="113">
        <v>0</v>
      </c>
      <c r="L386" s="109">
        <v>0</v>
      </c>
      <c r="M386" s="114" t="s">
        <v>2961</v>
      </c>
      <c r="N386" s="115" t="s">
        <v>26</v>
      </c>
      <c r="O386" s="116">
        <v>45510</v>
      </c>
      <c r="P386" s="117" t="s">
        <v>2965</v>
      </c>
      <c r="Q386" s="141">
        <v>45505</v>
      </c>
      <c r="R386" s="118">
        <f>IF(AND(L386&lt;1,OR(K386&lt;1, K386="A")),Q386+14,Q386+7)</f>
        <v>45519</v>
      </c>
      <c r="S386" s="114" t="s">
        <v>31</v>
      </c>
      <c r="T386" s="315"/>
      <c r="U386" s="260"/>
      <c r="V386" s="201"/>
      <c r="W386" s="114"/>
      <c r="X386" s="109"/>
      <c r="Y386" s="109"/>
      <c r="Z386" s="115"/>
      <c r="AA386" s="110"/>
      <c r="AB386" s="109"/>
      <c r="AC386" s="110"/>
      <c r="AD386" s="110"/>
      <c r="AE386" s="118"/>
      <c r="AF386" s="110"/>
      <c r="AG386" s="110"/>
      <c r="AH386" s="115"/>
      <c r="AI386" s="110"/>
      <c r="AJ386" s="113"/>
      <c r="AK386" s="110"/>
      <c r="AL386" s="121"/>
      <c r="AM386" s="121"/>
      <c r="AN386" s="109" t="s">
        <v>2355</v>
      </c>
      <c r="AO386" s="121"/>
      <c r="AP386" s="121"/>
      <c r="AQ386" s="206"/>
      <c r="AR386" s="110"/>
      <c r="AS386" s="121"/>
      <c r="AT386" s="121"/>
      <c r="AU386" s="109" t="s">
        <v>1134</v>
      </c>
      <c r="AV386" s="110">
        <v>45352</v>
      </c>
      <c r="AW386" s="121"/>
      <c r="BJ386" s="22">
        <f ca="1">IF(OR($N386="аннулирован", $N386="", TODAY()&lt;$E386),0,1)</f>
        <v>0</v>
      </c>
      <c r="BK386" s="22">
        <f ca="1">IF(AND($BJ386=1, $J386=""),1,0)</f>
        <v>0</v>
      </c>
      <c r="BL386" s="22">
        <f ca="1">IF(AND($BJ386=1, $N386="не выдан"),1,0)</f>
        <v>0</v>
      </c>
      <c r="BM386" s="22">
        <f ca="1">IF(AND($BK386=1, $N386="не выдан"),1,0)</f>
        <v>0</v>
      </c>
      <c r="BN386" s="22">
        <f ca="1">IF(AND($BJ386=1, $N386="на проверке"),1,0)</f>
        <v>0</v>
      </c>
      <c r="BO386" s="22">
        <f ca="1">IF(AND($BJ386=1, $N386="замечания"),1,0)</f>
        <v>0</v>
      </c>
      <c r="BP386" s="22">
        <f ca="1">IF(AND($BK386=1, $N386="на проверке"),1,0)</f>
        <v>0</v>
      </c>
      <c r="BQ386" s="22">
        <f ca="1">IF(AND($BK386=1, $N386="замечания"),1,0)</f>
        <v>0</v>
      </c>
      <c r="BR386" s="22">
        <f ca="1">IF(AND($BJ386=1, $N386="согласовано"),1,0)</f>
        <v>0</v>
      </c>
      <c r="BS386" s="22">
        <f ca="1">IF(AND($BK386=1, $N386="согласовано"),1,0)</f>
        <v>0</v>
      </c>
      <c r="BT386" s="22">
        <f ca="1">IF(OR($Z386="аннулирован", $Z386="", TODAY()&lt;$E386),0,1)</f>
        <v>0</v>
      </c>
      <c r="BU386" s="22">
        <f ca="1">IF(AND($BT386=1, $Z386="не выдан"),1,0)</f>
        <v>0</v>
      </c>
      <c r="BV386" s="22">
        <f ca="1">IF(AND($BT386=1, $Z386="на проверке"),1,0)</f>
        <v>0</v>
      </c>
      <c r="BW386" s="22">
        <f ca="1">IF(AND($BT386=1, $Z386="замечания"),1,0)</f>
        <v>0</v>
      </c>
      <c r="BX386" s="22">
        <f ca="1">IF(AND($BT386=1, $Z386="согласовано"),1,0)</f>
        <v>0</v>
      </c>
      <c r="BY386" s="22">
        <f>IF(OR($N386="аннулирован", $N386=""),0,1)</f>
        <v>0</v>
      </c>
      <c r="BZ386" s="22">
        <f>IF(AND($BY386=1, $J386=""),1,0)</f>
        <v>0</v>
      </c>
      <c r="CA386" s="22">
        <f>IF(OR($Z386="аннулирован", $Z386=""),0,1)</f>
        <v>0</v>
      </c>
    </row>
    <row r="387" spans="1:79" ht="63.75" customHeight="1" x14ac:dyDescent="0.3">
      <c r="A387" s="4">
        <v>16</v>
      </c>
      <c r="B387" s="4" t="s">
        <v>1441</v>
      </c>
      <c r="C387" s="4"/>
      <c r="D387" s="13" t="s">
        <v>445</v>
      </c>
      <c r="E387" s="13">
        <v>45708</v>
      </c>
      <c r="F387" s="182" t="s">
        <v>3247</v>
      </c>
      <c r="G387" s="168" t="s">
        <v>2462</v>
      </c>
      <c r="H387" s="138" t="s">
        <v>3248</v>
      </c>
      <c r="I387" s="130"/>
      <c r="J387" s="130" t="s">
        <v>2959</v>
      </c>
      <c r="K387" s="7">
        <v>0</v>
      </c>
      <c r="L387" s="4">
        <v>0</v>
      </c>
      <c r="M387" s="3" t="s">
        <v>646</v>
      </c>
      <c r="N387" s="45" t="s">
        <v>1055</v>
      </c>
      <c r="O387" s="76">
        <v>45583</v>
      </c>
      <c r="P387" s="107" t="s">
        <v>2178</v>
      </c>
      <c r="Q387" s="142">
        <v>45580</v>
      </c>
      <c r="R387" s="9">
        <f t="shared" ref="R387" si="322">IF(AND(L387&lt;1,OR(K387&lt;1, K387="A")),Q387+14,Q387+7)</f>
        <v>45594</v>
      </c>
      <c r="S387" s="3" t="s">
        <v>30</v>
      </c>
      <c r="T387" s="358" t="s">
        <v>3534</v>
      </c>
      <c r="U387" s="259">
        <v>45628</v>
      </c>
      <c r="V387" s="200" t="s">
        <v>3249</v>
      </c>
      <c r="W387" s="3" t="s">
        <v>1479</v>
      </c>
      <c r="X387" s="5"/>
      <c r="Y387" s="332"/>
      <c r="Z387" s="47" t="s">
        <v>1337</v>
      </c>
      <c r="AA387" s="13"/>
      <c r="AB387" s="5"/>
      <c r="AC387" s="21"/>
      <c r="AD387" s="21"/>
      <c r="AE387" s="9">
        <f t="shared" ref="AE387:AE389" si="323">IF(AND(Y387&lt;1,OR(X387&lt;1, X387="A")),AD387+14,AD387+7)</f>
        <v>14</v>
      </c>
      <c r="AF387" s="13" t="s">
        <v>445</v>
      </c>
      <c r="AG387" s="27"/>
      <c r="AH387" s="34"/>
      <c r="AI387" s="27"/>
      <c r="AJ387" s="41"/>
      <c r="AK387" s="21"/>
      <c r="AL387" s="6"/>
      <c r="AM387" s="6"/>
      <c r="AN387" s="5" t="s">
        <v>2355</v>
      </c>
      <c r="AO387" s="6"/>
      <c r="AP387" s="6"/>
      <c r="AQ387" s="207" t="s">
        <v>3363</v>
      </c>
      <c r="AR387" s="21">
        <v>45597</v>
      </c>
      <c r="AS387" s="6"/>
      <c r="AT387" s="6"/>
      <c r="AU387" s="4" t="s">
        <v>1134</v>
      </c>
      <c r="AV387" s="13">
        <v>45352</v>
      </c>
      <c r="AW387" s="6"/>
      <c r="BJ387" s="22">
        <f t="shared" ca="1" si="312"/>
        <v>1</v>
      </c>
      <c r="BK387" s="22">
        <f t="shared" ca="1" si="215"/>
        <v>0</v>
      </c>
      <c r="BL387" s="22">
        <f t="shared" ca="1" si="216"/>
        <v>0</v>
      </c>
      <c r="BM387" s="22">
        <f t="shared" ca="1" si="217"/>
        <v>0</v>
      </c>
      <c r="BN387" s="22">
        <f t="shared" ca="1" si="218"/>
        <v>0</v>
      </c>
      <c r="BO387" s="22">
        <f t="shared" ca="1" si="219"/>
        <v>0</v>
      </c>
      <c r="BP387" s="22">
        <f t="shared" ca="1" si="220"/>
        <v>0</v>
      </c>
      <c r="BQ387" s="22">
        <f t="shared" ca="1" si="221"/>
        <v>0</v>
      </c>
      <c r="BR387" s="22">
        <f t="shared" ca="1" si="222"/>
        <v>1</v>
      </c>
      <c r="BS387" s="22">
        <f t="shared" ca="1" si="223"/>
        <v>0</v>
      </c>
      <c r="BT387" s="22">
        <f t="shared" ca="1" si="313"/>
        <v>1</v>
      </c>
      <c r="BU387" s="22">
        <f t="shared" ca="1" si="224"/>
        <v>1</v>
      </c>
      <c r="BV387" s="22">
        <f t="shared" ca="1" si="225"/>
        <v>0</v>
      </c>
      <c r="BW387" s="22">
        <f t="shared" ca="1" si="226"/>
        <v>0</v>
      </c>
      <c r="BX387" s="22">
        <f t="shared" ca="1" si="227"/>
        <v>0</v>
      </c>
      <c r="BY387" s="71">
        <f t="shared" si="244"/>
        <v>1</v>
      </c>
      <c r="BZ387" s="71">
        <f t="shared" si="228"/>
        <v>0</v>
      </c>
      <c r="CA387" s="72">
        <f t="shared" si="245"/>
        <v>1</v>
      </c>
    </row>
    <row r="388" spans="1:79" s="22" customFormat="1" ht="30.9" customHeight="1" x14ac:dyDescent="0.3">
      <c r="A388" s="109">
        <v>16</v>
      </c>
      <c r="B388" s="109" t="s">
        <v>1441</v>
      </c>
      <c r="C388" s="109"/>
      <c r="D388" s="110" t="s">
        <v>446</v>
      </c>
      <c r="E388" s="110">
        <v>45708</v>
      </c>
      <c r="F388" s="189" t="s">
        <v>1428</v>
      </c>
      <c r="G388" s="172" t="s">
        <v>2462</v>
      </c>
      <c r="H388" s="135" t="s">
        <v>1069</v>
      </c>
      <c r="I388" s="135" t="s">
        <v>1040</v>
      </c>
      <c r="J388" s="135"/>
      <c r="K388" s="113" t="s">
        <v>444</v>
      </c>
      <c r="L388" s="109">
        <v>0</v>
      </c>
      <c r="M388" s="114" t="s">
        <v>1614</v>
      </c>
      <c r="N388" s="115" t="s">
        <v>26</v>
      </c>
      <c r="O388" s="116">
        <v>45306</v>
      </c>
      <c r="P388" s="117" t="s">
        <v>1423</v>
      </c>
      <c r="Q388" s="141">
        <v>45264</v>
      </c>
      <c r="R388" s="118">
        <f t="shared" si="314"/>
        <v>45271</v>
      </c>
      <c r="S388" s="114" t="s">
        <v>31</v>
      </c>
      <c r="T388" s="353"/>
      <c r="U388" s="118"/>
      <c r="V388" s="284" t="s">
        <v>2414</v>
      </c>
      <c r="W388" s="114" t="s">
        <v>2376</v>
      </c>
      <c r="X388" s="109" t="s">
        <v>778</v>
      </c>
      <c r="Y388" s="109">
        <v>0</v>
      </c>
      <c r="Z388" s="115" t="s">
        <v>26</v>
      </c>
      <c r="AA388" s="110">
        <v>45400</v>
      </c>
      <c r="AB388" s="123" t="s">
        <v>2375</v>
      </c>
      <c r="AC388" s="110">
        <v>45394</v>
      </c>
      <c r="AD388" s="110">
        <v>45394</v>
      </c>
      <c r="AE388" s="118">
        <f t="shared" si="323"/>
        <v>45408</v>
      </c>
      <c r="AF388" s="110" t="s">
        <v>446</v>
      </c>
      <c r="AG388" s="110"/>
      <c r="AH388" s="115"/>
      <c r="AI388" s="110"/>
      <c r="AJ388" s="113"/>
      <c r="AK388" s="110"/>
      <c r="AL388" s="121"/>
      <c r="AM388" s="121"/>
      <c r="AN388" s="123" t="s">
        <v>2834</v>
      </c>
      <c r="AO388" s="121"/>
      <c r="AP388" s="121"/>
      <c r="AQ388" s="121"/>
      <c r="AR388" s="121"/>
      <c r="AS388" s="121"/>
      <c r="AT388" s="121"/>
      <c r="AU388" s="109" t="s">
        <v>1134</v>
      </c>
      <c r="AV388" s="110">
        <v>45352</v>
      </c>
      <c r="AW388" s="121"/>
      <c r="BJ388" s="22">
        <f t="shared" ca="1" si="312"/>
        <v>0</v>
      </c>
      <c r="BK388" s="22">
        <f t="shared" ca="1" si="215"/>
        <v>0</v>
      </c>
      <c r="BL388" s="22">
        <f t="shared" ca="1" si="216"/>
        <v>0</v>
      </c>
      <c r="BM388" s="22">
        <f t="shared" ca="1" si="217"/>
        <v>0</v>
      </c>
      <c r="BN388" s="22">
        <f t="shared" ca="1" si="218"/>
        <v>0</v>
      </c>
      <c r="BO388" s="22">
        <f t="shared" ca="1" si="219"/>
        <v>0</v>
      </c>
      <c r="BP388" s="22">
        <f t="shared" ca="1" si="220"/>
        <v>0</v>
      </c>
      <c r="BQ388" s="22">
        <f t="shared" ca="1" si="221"/>
        <v>0</v>
      </c>
      <c r="BR388" s="22">
        <f t="shared" ca="1" si="222"/>
        <v>0</v>
      </c>
      <c r="BS388" s="22">
        <f t="shared" ca="1" si="223"/>
        <v>0</v>
      </c>
      <c r="BT388" s="22">
        <f t="shared" ca="1" si="313"/>
        <v>0</v>
      </c>
      <c r="BU388" s="22">
        <f t="shared" ca="1" si="224"/>
        <v>0</v>
      </c>
      <c r="BV388" s="22">
        <f t="shared" ca="1" si="225"/>
        <v>0</v>
      </c>
      <c r="BW388" s="22">
        <f t="shared" ca="1" si="226"/>
        <v>0</v>
      </c>
      <c r="BX388" s="22">
        <f t="shared" ca="1" si="227"/>
        <v>0</v>
      </c>
      <c r="BY388" s="71">
        <f t="shared" si="244"/>
        <v>0</v>
      </c>
      <c r="BZ388" s="71">
        <f t="shared" si="228"/>
        <v>0</v>
      </c>
      <c r="CA388" s="72">
        <f t="shared" si="245"/>
        <v>0</v>
      </c>
    </row>
    <row r="389" spans="1:79" s="22" customFormat="1" ht="30.9" customHeight="1" x14ac:dyDescent="0.3">
      <c r="A389" s="109">
        <v>16</v>
      </c>
      <c r="B389" s="109" t="s">
        <v>1441</v>
      </c>
      <c r="C389" s="109"/>
      <c r="D389" s="110" t="s">
        <v>445</v>
      </c>
      <c r="E389" s="110">
        <v>45708</v>
      </c>
      <c r="F389" s="189" t="s">
        <v>1428</v>
      </c>
      <c r="G389" s="172" t="s">
        <v>2462</v>
      </c>
      <c r="H389" s="135" t="s">
        <v>1069</v>
      </c>
      <c r="I389" s="135" t="s">
        <v>1040</v>
      </c>
      <c r="J389" s="135"/>
      <c r="K389" s="113">
        <v>0</v>
      </c>
      <c r="L389" s="109">
        <v>0</v>
      </c>
      <c r="M389" s="114" t="s">
        <v>1614</v>
      </c>
      <c r="N389" s="115" t="s">
        <v>26</v>
      </c>
      <c r="O389" s="116"/>
      <c r="P389" s="117" t="s">
        <v>1769</v>
      </c>
      <c r="Q389" s="141">
        <v>45317</v>
      </c>
      <c r="R389" s="118">
        <f t="shared" ref="R389" si="324">IF(AND(L389&lt;1,OR(K389&lt;1, K389="A")),Q389+14,Q389+7)</f>
        <v>45331</v>
      </c>
      <c r="S389" s="114" t="s">
        <v>30</v>
      </c>
      <c r="T389" s="353" t="s">
        <v>1814</v>
      </c>
      <c r="U389" s="118">
        <v>45328</v>
      </c>
      <c r="V389" s="284" t="s">
        <v>2414</v>
      </c>
      <c r="W389" s="114" t="s">
        <v>2376</v>
      </c>
      <c r="X389" s="109" t="s">
        <v>633</v>
      </c>
      <c r="Y389" s="109">
        <v>0</v>
      </c>
      <c r="Z389" s="115" t="s">
        <v>26</v>
      </c>
      <c r="AA389" s="110">
        <v>45673</v>
      </c>
      <c r="AB389" s="123" t="s">
        <v>3017</v>
      </c>
      <c r="AC389" s="110">
        <v>45548</v>
      </c>
      <c r="AD389" s="110">
        <v>45548</v>
      </c>
      <c r="AE389" s="118">
        <f t="shared" si="323"/>
        <v>45555</v>
      </c>
      <c r="AF389" s="110" t="s">
        <v>446</v>
      </c>
      <c r="AG389" s="110"/>
      <c r="AH389" s="115"/>
      <c r="AI389" s="110"/>
      <c r="AJ389" s="113"/>
      <c r="AK389" s="110"/>
      <c r="AL389" s="121"/>
      <c r="AM389" s="121"/>
      <c r="AN389" s="123" t="s">
        <v>2834</v>
      </c>
      <c r="AO389" s="121"/>
      <c r="AP389" s="121"/>
      <c r="AQ389" s="121"/>
      <c r="AR389" s="121"/>
      <c r="AS389" s="121"/>
      <c r="AT389" s="121"/>
      <c r="AU389" s="109" t="s">
        <v>1134</v>
      </c>
      <c r="AV389" s="110">
        <v>45352</v>
      </c>
      <c r="AW389" s="121"/>
      <c r="BJ389" s="22">
        <f t="shared" ca="1" si="312"/>
        <v>0</v>
      </c>
      <c r="BK389" s="22">
        <f t="shared" ca="1" si="215"/>
        <v>0</v>
      </c>
      <c r="BL389" s="22">
        <f t="shared" ca="1" si="216"/>
        <v>0</v>
      </c>
      <c r="BM389" s="22">
        <f t="shared" ca="1" si="217"/>
        <v>0</v>
      </c>
      <c r="BN389" s="22">
        <f t="shared" ca="1" si="218"/>
        <v>0</v>
      </c>
      <c r="BO389" s="22">
        <f t="shared" ca="1" si="219"/>
        <v>0</v>
      </c>
      <c r="BP389" s="22">
        <f t="shared" ca="1" si="220"/>
        <v>0</v>
      </c>
      <c r="BQ389" s="22">
        <f t="shared" ca="1" si="221"/>
        <v>0</v>
      </c>
      <c r="BR389" s="22">
        <f t="shared" ca="1" si="222"/>
        <v>0</v>
      </c>
      <c r="BS389" s="22">
        <f t="shared" ca="1" si="223"/>
        <v>0</v>
      </c>
      <c r="BT389" s="22">
        <f t="shared" ca="1" si="313"/>
        <v>0</v>
      </c>
      <c r="BU389" s="22">
        <f t="shared" ca="1" si="224"/>
        <v>0</v>
      </c>
      <c r="BV389" s="22">
        <f t="shared" ca="1" si="225"/>
        <v>0</v>
      </c>
      <c r="BW389" s="22">
        <f t="shared" ca="1" si="226"/>
        <v>0</v>
      </c>
      <c r="BX389" s="22">
        <f t="shared" ca="1" si="227"/>
        <v>0</v>
      </c>
      <c r="BY389" s="22">
        <f t="shared" si="244"/>
        <v>0</v>
      </c>
      <c r="BZ389" s="22">
        <f t="shared" si="228"/>
        <v>0</v>
      </c>
      <c r="CA389" s="22">
        <f t="shared" si="245"/>
        <v>0</v>
      </c>
    </row>
    <row r="390" spans="1:79" s="22" customFormat="1" ht="30.9" customHeight="1" x14ac:dyDescent="0.3">
      <c r="A390" s="109">
        <v>16</v>
      </c>
      <c r="B390" s="109" t="s">
        <v>1441</v>
      </c>
      <c r="C390" s="109"/>
      <c r="D390" s="110" t="s">
        <v>445</v>
      </c>
      <c r="E390" s="110">
        <v>45708</v>
      </c>
      <c r="F390" s="189" t="s">
        <v>2901</v>
      </c>
      <c r="G390" s="172" t="s">
        <v>2462</v>
      </c>
      <c r="H390" s="135" t="s">
        <v>1069</v>
      </c>
      <c r="I390" s="135" t="s">
        <v>1040</v>
      </c>
      <c r="J390" s="135" t="s">
        <v>2899</v>
      </c>
      <c r="K390" s="113">
        <v>0</v>
      </c>
      <c r="L390" s="109">
        <v>0</v>
      </c>
      <c r="M390" s="114" t="s">
        <v>2922</v>
      </c>
      <c r="N390" s="115" t="s">
        <v>26</v>
      </c>
      <c r="O390" s="116">
        <v>45484</v>
      </c>
      <c r="P390" s="117" t="s">
        <v>2898</v>
      </c>
      <c r="Q390" s="141">
        <v>45470</v>
      </c>
      <c r="R390" s="118">
        <f>IF(AND(L390&lt;1,OR(K390&lt;1, K390="A")),Q390+14,Q390+7)</f>
        <v>45484</v>
      </c>
      <c r="S390" s="114" t="s">
        <v>31</v>
      </c>
      <c r="T390" s="353"/>
      <c r="U390" s="118"/>
      <c r="V390" s="284"/>
      <c r="W390" s="114"/>
      <c r="X390" s="109"/>
      <c r="Y390" s="109"/>
      <c r="Z390" s="115"/>
      <c r="AA390" s="110"/>
      <c r="AB390" s="123"/>
      <c r="AC390" s="110"/>
      <c r="AD390" s="110"/>
      <c r="AE390" s="118"/>
      <c r="AF390" s="110"/>
      <c r="AG390" s="110"/>
      <c r="AH390" s="115"/>
      <c r="AI390" s="110"/>
      <c r="AJ390" s="113"/>
      <c r="AK390" s="110"/>
      <c r="AL390" s="121"/>
      <c r="AM390" s="121"/>
      <c r="AN390" s="123" t="s">
        <v>2834</v>
      </c>
      <c r="AO390" s="121"/>
      <c r="AP390" s="121"/>
      <c r="AQ390" s="121"/>
      <c r="AR390" s="121"/>
      <c r="AS390" s="121"/>
      <c r="AT390" s="121"/>
      <c r="AU390" s="109" t="s">
        <v>1134</v>
      </c>
      <c r="AV390" s="110">
        <v>45352</v>
      </c>
      <c r="AW390" s="121"/>
      <c r="BJ390" s="22">
        <f ca="1">IF(OR($N390="аннулирован", $N390="", TODAY()&lt;$E390),0,1)</f>
        <v>0</v>
      </c>
      <c r="BK390" s="22">
        <f ca="1">IF(AND($BJ390=1, $J390=""),1,0)</f>
        <v>0</v>
      </c>
      <c r="BL390" s="22">
        <f ca="1">IF(AND($BJ390=1, $N390="не выдан"),1,0)</f>
        <v>0</v>
      </c>
      <c r="BM390" s="22">
        <f ca="1">IF(AND($BK390=1, $N390="не выдан"),1,0)</f>
        <v>0</v>
      </c>
      <c r="BN390" s="22">
        <f ca="1">IF(AND($BJ390=1, $N390="на проверке"),1,0)</f>
        <v>0</v>
      </c>
      <c r="BO390" s="22">
        <f ca="1">IF(AND($BJ390=1, $N390="замечания"),1,0)</f>
        <v>0</v>
      </c>
      <c r="BP390" s="22">
        <f ca="1">IF(AND($BK390=1, $N390="на проверке"),1,0)</f>
        <v>0</v>
      </c>
      <c r="BQ390" s="22">
        <f ca="1">IF(AND($BK390=1, $N390="замечания"),1,0)</f>
        <v>0</v>
      </c>
      <c r="BR390" s="22">
        <f ca="1">IF(AND($BJ390=1, $N390="согласовано"),1,0)</f>
        <v>0</v>
      </c>
      <c r="BS390" s="22">
        <f ca="1">IF(AND($BK390=1, $N390="согласовано"),1,0)</f>
        <v>0</v>
      </c>
      <c r="BT390" s="22">
        <f ca="1">IF(OR($Z390="аннулирован", $Z390="", TODAY()&lt;$E390),0,1)</f>
        <v>0</v>
      </c>
      <c r="BU390" s="22">
        <f ca="1">IF(AND($BT390=1, $Z390="не выдан"),1,0)</f>
        <v>0</v>
      </c>
      <c r="BV390" s="22">
        <f ca="1">IF(AND($BT390=1, $Z390="на проверке"),1,0)</f>
        <v>0</v>
      </c>
      <c r="BW390" s="22">
        <f ca="1">IF(AND($BT390=1, $Z390="замечания"),1,0)</f>
        <v>0</v>
      </c>
      <c r="BX390" s="22">
        <f ca="1">IF(AND($BT390=1, $Z390="согласовано"),1,0)</f>
        <v>0</v>
      </c>
      <c r="BY390" s="22">
        <f>IF(OR($N390="аннулирован", $N390=""),0,1)</f>
        <v>0</v>
      </c>
      <c r="BZ390" s="22">
        <f>IF(AND($BY390=1, $J390=""),1,0)</f>
        <v>0</v>
      </c>
      <c r="CA390" s="22">
        <f>IF(OR($Z390="аннулирован", $Z390=""),0,1)</f>
        <v>0</v>
      </c>
    </row>
    <row r="391" spans="1:79" ht="30.9" customHeight="1" x14ac:dyDescent="0.3">
      <c r="A391" s="4">
        <v>16</v>
      </c>
      <c r="B391" s="4" t="s">
        <v>1441</v>
      </c>
      <c r="C391" s="4"/>
      <c r="D391" s="139" t="s">
        <v>445</v>
      </c>
      <c r="E391" s="13">
        <v>45708</v>
      </c>
      <c r="F391" s="122" t="s">
        <v>1428</v>
      </c>
      <c r="G391" s="168" t="s">
        <v>2462</v>
      </c>
      <c r="H391" s="130" t="s">
        <v>1069</v>
      </c>
      <c r="I391" s="130" t="s">
        <v>1040</v>
      </c>
      <c r="J391" s="130"/>
      <c r="K391" s="7">
        <v>0</v>
      </c>
      <c r="L391" s="4">
        <v>1</v>
      </c>
      <c r="M391" s="3" t="s">
        <v>1614</v>
      </c>
      <c r="N391" s="45" t="s">
        <v>1055</v>
      </c>
      <c r="O391" s="76">
        <v>45490</v>
      </c>
      <c r="P391" s="78" t="s">
        <v>2931</v>
      </c>
      <c r="Q391" s="142">
        <v>45483</v>
      </c>
      <c r="R391" s="9">
        <f t="shared" ref="R391" si="325">IF(AND(L391&lt;1,OR(K391&lt;1, K391="A")),Q391+14,Q391+7)</f>
        <v>45490</v>
      </c>
      <c r="S391" s="3" t="s">
        <v>30</v>
      </c>
      <c r="T391" s="354" t="s">
        <v>3369</v>
      </c>
      <c r="U391" s="259">
        <v>45596</v>
      </c>
      <c r="V391" s="209" t="s">
        <v>2414</v>
      </c>
      <c r="W391" s="3" t="s">
        <v>2376</v>
      </c>
      <c r="X391" s="5" t="s">
        <v>633</v>
      </c>
      <c r="Y391" s="94">
        <v>0</v>
      </c>
      <c r="Z391" s="45" t="s">
        <v>1055</v>
      </c>
      <c r="AA391" s="13">
        <v>45714</v>
      </c>
      <c r="AB391" s="87" t="s">
        <v>3017</v>
      </c>
      <c r="AC391" s="21">
        <v>45548</v>
      </c>
      <c r="AD391" s="21">
        <v>45548</v>
      </c>
      <c r="AE391" s="9">
        <f t="shared" ref="AE391:AE393" si="326">IF(AND(Y391&lt;1,OR(X391&lt;1, X391="A")),AD391+14,AD391+7)</f>
        <v>45555</v>
      </c>
      <c r="AF391" s="13" t="s">
        <v>446</v>
      </c>
      <c r="AG391" s="27"/>
      <c r="AH391" s="34"/>
      <c r="AI391" s="27"/>
      <c r="AJ391" s="41"/>
      <c r="AK391" s="21"/>
      <c r="AL391" s="6"/>
      <c r="AM391" s="6"/>
      <c r="AN391" s="5" t="s">
        <v>3381</v>
      </c>
      <c r="AO391" s="87" t="s">
        <v>3761</v>
      </c>
      <c r="AP391" s="21">
        <v>45582</v>
      </c>
      <c r="AQ391" s="207" t="s">
        <v>3382</v>
      </c>
      <c r="AR391" s="21">
        <v>45607</v>
      </c>
      <c r="AS391" s="336" t="s">
        <v>3685</v>
      </c>
      <c r="AT391" s="21">
        <v>45715</v>
      </c>
      <c r="AU391" s="4" t="s">
        <v>1134</v>
      </c>
      <c r="AV391" s="13">
        <v>45352</v>
      </c>
      <c r="AW391" s="6"/>
      <c r="BJ391" s="22">
        <f t="shared" ca="1" si="312"/>
        <v>1</v>
      </c>
      <c r="BK391" s="22">
        <f t="shared" ca="1" si="215"/>
        <v>1</v>
      </c>
      <c r="BL391" s="22">
        <f t="shared" ca="1" si="216"/>
        <v>0</v>
      </c>
      <c r="BM391" s="22">
        <f t="shared" ca="1" si="217"/>
        <v>0</v>
      </c>
      <c r="BN391" s="22">
        <f t="shared" ca="1" si="218"/>
        <v>0</v>
      </c>
      <c r="BO391" s="22">
        <f t="shared" ca="1" si="219"/>
        <v>0</v>
      </c>
      <c r="BP391" s="22">
        <f t="shared" ca="1" si="220"/>
        <v>0</v>
      </c>
      <c r="BQ391" s="22">
        <f t="shared" ca="1" si="221"/>
        <v>0</v>
      </c>
      <c r="BR391" s="22">
        <f t="shared" ca="1" si="222"/>
        <v>1</v>
      </c>
      <c r="BS391" s="22">
        <f t="shared" ca="1" si="223"/>
        <v>1</v>
      </c>
      <c r="BT391" s="22">
        <f t="shared" ca="1" si="313"/>
        <v>1</v>
      </c>
      <c r="BU391" s="22">
        <f t="shared" ca="1" si="224"/>
        <v>0</v>
      </c>
      <c r="BV391" s="22">
        <f t="shared" ca="1" si="225"/>
        <v>0</v>
      </c>
      <c r="BW391" s="22">
        <f t="shared" ca="1" si="226"/>
        <v>0</v>
      </c>
      <c r="BX391" s="22">
        <f t="shared" ca="1" si="227"/>
        <v>1</v>
      </c>
      <c r="BY391" s="71">
        <f t="shared" si="244"/>
        <v>1</v>
      </c>
      <c r="BZ391" s="71">
        <f t="shared" si="228"/>
        <v>1</v>
      </c>
      <c r="CA391" s="72">
        <f t="shared" si="245"/>
        <v>1</v>
      </c>
    </row>
    <row r="392" spans="1:79" s="22" customFormat="1" ht="30.9" customHeight="1" x14ac:dyDescent="0.3">
      <c r="A392" s="109">
        <v>16</v>
      </c>
      <c r="B392" s="109" t="s">
        <v>1441</v>
      </c>
      <c r="C392" s="109"/>
      <c r="D392" s="110" t="s">
        <v>446</v>
      </c>
      <c r="E392" s="110">
        <v>45708</v>
      </c>
      <c r="F392" s="189" t="s">
        <v>1429</v>
      </c>
      <c r="G392" s="172" t="s">
        <v>2462</v>
      </c>
      <c r="H392" s="135" t="s">
        <v>1069</v>
      </c>
      <c r="I392" s="135" t="s">
        <v>1057</v>
      </c>
      <c r="J392" s="135"/>
      <c r="K392" s="113" t="s">
        <v>444</v>
      </c>
      <c r="L392" s="109">
        <v>0</v>
      </c>
      <c r="M392" s="114" t="s">
        <v>1615</v>
      </c>
      <c r="N392" s="115" t="s">
        <v>26</v>
      </c>
      <c r="O392" s="116">
        <v>45306</v>
      </c>
      <c r="P392" s="117" t="s">
        <v>1423</v>
      </c>
      <c r="Q392" s="141">
        <v>45264</v>
      </c>
      <c r="R392" s="118">
        <f t="shared" si="314"/>
        <v>45271</v>
      </c>
      <c r="S392" s="114" t="s">
        <v>31</v>
      </c>
      <c r="T392" s="353"/>
      <c r="U392" s="118"/>
      <c r="V392" s="284" t="s">
        <v>2415</v>
      </c>
      <c r="W392" s="114" t="s">
        <v>2379</v>
      </c>
      <c r="X392" s="109" t="s">
        <v>778</v>
      </c>
      <c r="Y392" s="109">
        <v>0</v>
      </c>
      <c r="Z392" s="115" t="s">
        <v>26</v>
      </c>
      <c r="AA392" s="110">
        <v>45400</v>
      </c>
      <c r="AB392" s="123" t="s">
        <v>2375</v>
      </c>
      <c r="AC392" s="110">
        <v>45394</v>
      </c>
      <c r="AD392" s="110">
        <v>45394</v>
      </c>
      <c r="AE392" s="118">
        <f t="shared" si="326"/>
        <v>45408</v>
      </c>
      <c r="AF392" s="110" t="s">
        <v>446</v>
      </c>
      <c r="AG392" s="110"/>
      <c r="AH392" s="115"/>
      <c r="AI392" s="110"/>
      <c r="AJ392" s="113"/>
      <c r="AK392" s="110"/>
      <c r="AL392" s="121"/>
      <c r="AM392" s="121"/>
      <c r="AN392" s="123" t="s">
        <v>2834</v>
      </c>
      <c r="AO392" s="121"/>
      <c r="AP392" s="121"/>
      <c r="AQ392" s="121"/>
      <c r="AR392" s="121"/>
      <c r="AS392" s="121"/>
      <c r="AT392" s="121"/>
      <c r="AU392" s="109" t="s">
        <v>1134</v>
      </c>
      <c r="AV392" s="110">
        <v>45352</v>
      </c>
      <c r="AW392" s="121"/>
      <c r="BJ392" s="22">
        <f t="shared" ca="1" si="312"/>
        <v>0</v>
      </c>
      <c r="BK392" s="22">
        <f t="shared" ca="1" si="215"/>
        <v>0</v>
      </c>
      <c r="BL392" s="22">
        <f t="shared" ca="1" si="216"/>
        <v>0</v>
      </c>
      <c r="BM392" s="22">
        <f t="shared" ca="1" si="217"/>
        <v>0</v>
      </c>
      <c r="BN392" s="22">
        <f t="shared" ca="1" si="218"/>
        <v>0</v>
      </c>
      <c r="BO392" s="22">
        <f t="shared" ca="1" si="219"/>
        <v>0</v>
      </c>
      <c r="BP392" s="22">
        <f t="shared" ca="1" si="220"/>
        <v>0</v>
      </c>
      <c r="BQ392" s="22">
        <f t="shared" ca="1" si="221"/>
        <v>0</v>
      </c>
      <c r="BR392" s="22">
        <f t="shared" ca="1" si="222"/>
        <v>0</v>
      </c>
      <c r="BS392" s="22">
        <f t="shared" ca="1" si="223"/>
        <v>0</v>
      </c>
      <c r="BT392" s="22">
        <f t="shared" ca="1" si="313"/>
        <v>0</v>
      </c>
      <c r="BU392" s="22">
        <f t="shared" ca="1" si="224"/>
        <v>0</v>
      </c>
      <c r="BV392" s="22">
        <f t="shared" ca="1" si="225"/>
        <v>0</v>
      </c>
      <c r="BW392" s="22">
        <f t="shared" ca="1" si="226"/>
        <v>0</v>
      </c>
      <c r="BX392" s="22">
        <f t="shared" ca="1" si="227"/>
        <v>0</v>
      </c>
      <c r="BY392" s="71">
        <f t="shared" si="244"/>
        <v>0</v>
      </c>
      <c r="BZ392" s="71">
        <f t="shared" si="228"/>
        <v>0</v>
      </c>
      <c r="CA392" s="72">
        <f t="shared" si="245"/>
        <v>0</v>
      </c>
    </row>
    <row r="393" spans="1:79" s="22" customFormat="1" ht="30.9" customHeight="1" x14ac:dyDescent="0.3">
      <c r="A393" s="109">
        <v>16</v>
      </c>
      <c r="B393" s="109" t="s">
        <v>1441</v>
      </c>
      <c r="C393" s="109"/>
      <c r="D393" s="110" t="s">
        <v>445</v>
      </c>
      <c r="E393" s="110">
        <v>45708</v>
      </c>
      <c r="F393" s="189" t="s">
        <v>1429</v>
      </c>
      <c r="G393" s="172" t="s">
        <v>2462</v>
      </c>
      <c r="H393" s="135" t="s">
        <v>1069</v>
      </c>
      <c r="I393" s="135" t="s">
        <v>1057</v>
      </c>
      <c r="J393" s="135"/>
      <c r="K393" s="113">
        <v>0</v>
      </c>
      <c r="L393" s="109">
        <v>0</v>
      </c>
      <c r="M393" s="114" t="s">
        <v>1615</v>
      </c>
      <c r="N393" s="115" t="s">
        <v>26</v>
      </c>
      <c r="O393" s="116"/>
      <c r="P393" s="117" t="s">
        <v>1769</v>
      </c>
      <c r="Q393" s="141">
        <v>45317</v>
      </c>
      <c r="R393" s="118">
        <f t="shared" si="314"/>
        <v>45331</v>
      </c>
      <c r="S393" s="114" t="s">
        <v>30</v>
      </c>
      <c r="T393" s="353" t="s">
        <v>1814</v>
      </c>
      <c r="U393" s="118">
        <v>45328</v>
      </c>
      <c r="V393" s="284" t="s">
        <v>2415</v>
      </c>
      <c r="W393" s="114" t="s">
        <v>2379</v>
      </c>
      <c r="X393" s="109" t="s">
        <v>633</v>
      </c>
      <c r="Y393" s="109">
        <v>0</v>
      </c>
      <c r="Z393" s="115" t="s">
        <v>26</v>
      </c>
      <c r="AA393" s="110">
        <v>45548</v>
      </c>
      <c r="AB393" s="123" t="s">
        <v>3017</v>
      </c>
      <c r="AC393" s="110">
        <v>45548</v>
      </c>
      <c r="AD393" s="110">
        <v>45548</v>
      </c>
      <c r="AE393" s="118">
        <f t="shared" si="326"/>
        <v>45555</v>
      </c>
      <c r="AF393" s="110" t="s">
        <v>446</v>
      </c>
      <c r="AG393" s="110"/>
      <c r="AH393" s="115"/>
      <c r="AI393" s="110"/>
      <c r="AJ393" s="113"/>
      <c r="AK393" s="110"/>
      <c r="AL393" s="121"/>
      <c r="AM393" s="121"/>
      <c r="AN393" s="123" t="s">
        <v>2834</v>
      </c>
      <c r="AO393" s="121"/>
      <c r="AP393" s="121"/>
      <c r="AQ393" s="121"/>
      <c r="AR393" s="121"/>
      <c r="AS393" s="121"/>
      <c r="AT393" s="121"/>
      <c r="AU393" s="109" t="s">
        <v>1134</v>
      </c>
      <c r="AV393" s="110">
        <v>45352</v>
      </c>
      <c r="AW393" s="121"/>
      <c r="BJ393" s="22">
        <f t="shared" ca="1" si="312"/>
        <v>0</v>
      </c>
      <c r="BK393" s="22">
        <f t="shared" ca="1" si="215"/>
        <v>0</v>
      </c>
      <c r="BL393" s="22">
        <f t="shared" ca="1" si="216"/>
        <v>0</v>
      </c>
      <c r="BM393" s="22">
        <f t="shared" ca="1" si="217"/>
        <v>0</v>
      </c>
      <c r="BN393" s="22">
        <f t="shared" ca="1" si="218"/>
        <v>0</v>
      </c>
      <c r="BO393" s="22">
        <f t="shared" ca="1" si="219"/>
        <v>0</v>
      </c>
      <c r="BP393" s="22">
        <f t="shared" ca="1" si="220"/>
        <v>0</v>
      </c>
      <c r="BQ393" s="22">
        <f t="shared" ca="1" si="221"/>
        <v>0</v>
      </c>
      <c r="BR393" s="22">
        <f t="shared" ca="1" si="222"/>
        <v>0</v>
      </c>
      <c r="BS393" s="22">
        <f t="shared" ca="1" si="223"/>
        <v>0</v>
      </c>
      <c r="BT393" s="22">
        <f t="shared" ca="1" si="313"/>
        <v>0</v>
      </c>
      <c r="BU393" s="22">
        <f t="shared" ca="1" si="224"/>
        <v>0</v>
      </c>
      <c r="BV393" s="22">
        <f t="shared" ca="1" si="225"/>
        <v>0</v>
      </c>
      <c r="BW393" s="22">
        <f t="shared" ca="1" si="226"/>
        <v>0</v>
      </c>
      <c r="BX393" s="22">
        <f t="shared" ca="1" si="227"/>
        <v>0</v>
      </c>
      <c r="BY393" s="22">
        <f t="shared" si="244"/>
        <v>0</v>
      </c>
      <c r="BZ393" s="22">
        <f t="shared" si="228"/>
        <v>0</v>
      </c>
      <c r="CA393" s="22">
        <f t="shared" si="245"/>
        <v>0</v>
      </c>
    </row>
    <row r="394" spans="1:79" s="22" customFormat="1" ht="30.9" customHeight="1" x14ac:dyDescent="0.3">
      <c r="A394" s="109">
        <v>16</v>
      </c>
      <c r="B394" s="109" t="s">
        <v>1441</v>
      </c>
      <c r="C394" s="109"/>
      <c r="D394" s="110" t="s">
        <v>445</v>
      </c>
      <c r="E394" s="110">
        <v>45708</v>
      </c>
      <c r="F394" s="189" t="s">
        <v>2902</v>
      </c>
      <c r="G394" s="172" t="s">
        <v>2462</v>
      </c>
      <c r="H394" s="135" t="s">
        <v>1069</v>
      </c>
      <c r="I394" s="135" t="s">
        <v>1057</v>
      </c>
      <c r="J394" s="135" t="s">
        <v>2899</v>
      </c>
      <c r="K394" s="113">
        <v>0</v>
      </c>
      <c r="L394" s="109">
        <v>0</v>
      </c>
      <c r="M394" s="114" t="s">
        <v>2921</v>
      </c>
      <c r="N394" s="115" t="s">
        <v>26</v>
      </c>
      <c r="O394" s="116">
        <v>45484</v>
      </c>
      <c r="P394" s="117" t="s">
        <v>2898</v>
      </c>
      <c r="Q394" s="141">
        <v>45470</v>
      </c>
      <c r="R394" s="118">
        <f>IF(AND(L394&lt;1,OR(K394&lt;1, K394="A")),Q394+14,Q394+7)</f>
        <v>45484</v>
      </c>
      <c r="S394" s="114" t="s">
        <v>31</v>
      </c>
      <c r="T394" s="353"/>
      <c r="U394" s="118"/>
      <c r="V394" s="284"/>
      <c r="W394" s="114"/>
      <c r="X394" s="109"/>
      <c r="Y394" s="109"/>
      <c r="Z394" s="115"/>
      <c r="AA394" s="110"/>
      <c r="AB394" s="123"/>
      <c r="AC394" s="110"/>
      <c r="AD394" s="110"/>
      <c r="AE394" s="118"/>
      <c r="AF394" s="110"/>
      <c r="AG394" s="110"/>
      <c r="AH394" s="115"/>
      <c r="AI394" s="110"/>
      <c r="AJ394" s="113"/>
      <c r="AK394" s="110"/>
      <c r="AL394" s="121"/>
      <c r="AM394" s="121"/>
      <c r="AN394" s="123" t="s">
        <v>2834</v>
      </c>
      <c r="AO394" s="121"/>
      <c r="AP394" s="121"/>
      <c r="AQ394" s="121"/>
      <c r="AR394" s="121"/>
      <c r="AS394" s="121"/>
      <c r="AT394" s="121"/>
      <c r="AU394" s="109" t="s">
        <v>1134</v>
      </c>
      <c r="AV394" s="110">
        <v>45352</v>
      </c>
      <c r="AW394" s="121"/>
      <c r="BJ394" s="22">
        <f ca="1">IF(OR($N394="аннулирован", $N394="", TODAY()&lt;$E394),0,1)</f>
        <v>0</v>
      </c>
      <c r="BK394" s="22">
        <f ca="1">IF(AND($BJ394=1, $J394=""),1,0)</f>
        <v>0</v>
      </c>
      <c r="BL394" s="22">
        <f ca="1">IF(AND($BJ394=1, $N394="не выдан"),1,0)</f>
        <v>0</v>
      </c>
      <c r="BM394" s="22">
        <f ca="1">IF(AND($BK394=1, $N394="не выдан"),1,0)</f>
        <v>0</v>
      </c>
      <c r="BN394" s="22">
        <f ca="1">IF(AND($BJ394=1, $N394="на проверке"),1,0)</f>
        <v>0</v>
      </c>
      <c r="BO394" s="22">
        <f ca="1">IF(AND($BJ394=1, $N394="замечания"),1,0)</f>
        <v>0</v>
      </c>
      <c r="BP394" s="22">
        <f ca="1">IF(AND($BK394=1, $N394="на проверке"),1,0)</f>
        <v>0</v>
      </c>
      <c r="BQ394" s="22">
        <f ca="1">IF(AND($BK394=1, $N394="замечания"),1,0)</f>
        <v>0</v>
      </c>
      <c r="BR394" s="22">
        <f ca="1">IF(AND($BJ394=1, $N394="согласовано"),1,0)</f>
        <v>0</v>
      </c>
      <c r="BS394" s="22">
        <f ca="1">IF(AND($BK394=1, $N394="согласовано"),1,0)</f>
        <v>0</v>
      </c>
      <c r="BT394" s="22">
        <f ca="1">IF(OR($Z394="аннулирован", $Z394="", TODAY()&lt;$E394),0,1)</f>
        <v>0</v>
      </c>
      <c r="BU394" s="22">
        <f ca="1">IF(AND($BT394=1, $Z394="не выдан"),1,0)</f>
        <v>0</v>
      </c>
      <c r="BV394" s="22">
        <f ca="1">IF(AND($BT394=1, $Z394="на проверке"),1,0)</f>
        <v>0</v>
      </c>
      <c r="BW394" s="22">
        <f ca="1">IF(AND($BT394=1, $Z394="замечания"),1,0)</f>
        <v>0</v>
      </c>
      <c r="BX394" s="22">
        <f ca="1">IF(AND($BT394=1, $Z394="согласовано"),1,0)</f>
        <v>0</v>
      </c>
      <c r="BY394" s="22">
        <f>IF(OR($N394="аннулирован", $N394=""),0,1)</f>
        <v>0</v>
      </c>
      <c r="BZ394" s="22">
        <f>IF(AND($BY394=1, $J394=""),1,0)</f>
        <v>0</v>
      </c>
      <c r="CA394" s="22">
        <f>IF(OR($Z394="аннулирован", $Z394=""),0,1)</f>
        <v>0</v>
      </c>
    </row>
    <row r="395" spans="1:79" ht="30.9" customHeight="1" x14ac:dyDescent="0.3">
      <c r="A395" s="4">
        <v>16</v>
      </c>
      <c r="B395" s="4" t="s">
        <v>1441</v>
      </c>
      <c r="C395" s="4"/>
      <c r="D395" s="139" t="s">
        <v>445</v>
      </c>
      <c r="E395" s="13">
        <v>45708</v>
      </c>
      <c r="F395" s="122" t="s">
        <v>1429</v>
      </c>
      <c r="G395" s="168" t="s">
        <v>2462</v>
      </c>
      <c r="H395" s="130" t="s">
        <v>1069</v>
      </c>
      <c r="I395" s="130" t="s">
        <v>1057</v>
      </c>
      <c r="J395" s="130"/>
      <c r="K395" s="7">
        <v>0</v>
      </c>
      <c r="L395" s="4">
        <v>1</v>
      </c>
      <c r="M395" s="3" t="s">
        <v>1615</v>
      </c>
      <c r="N395" s="45" t="s">
        <v>1055</v>
      </c>
      <c r="O395" s="76">
        <v>45490</v>
      </c>
      <c r="P395" s="78" t="s">
        <v>2931</v>
      </c>
      <c r="Q395" s="142">
        <v>45483</v>
      </c>
      <c r="R395" s="9">
        <f t="shared" si="314"/>
        <v>45490</v>
      </c>
      <c r="S395" s="3" t="s">
        <v>30</v>
      </c>
      <c r="T395" s="354" t="s">
        <v>3369</v>
      </c>
      <c r="U395" s="259">
        <v>45596</v>
      </c>
      <c r="V395" s="209" t="s">
        <v>3734</v>
      </c>
      <c r="W395" s="3" t="s">
        <v>2379</v>
      </c>
      <c r="X395" s="5" t="s">
        <v>613</v>
      </c>
      <c r="Y395" s="332">
        <v>0</v>
      </c>
      <c r="Z395" s="45" t="s">
        <v>1055</v>
      </c>
      <c r="AA395" s="13">
        <v>45714</v>
      </c>
      <c r="AB395" s="87" t="s">
        <v>3733</v>
      </c>
      <c r="AC395" s="21">
        <v>45713</v>
      </c>
      <c r="AD395" s="21">
        <v>45713</v>
      </c>
      <c r="AE395" s="9">
        <f t="shared" ref="AE395:AE397" si="327">IF(AND(Y395&lt;1,OR(X395&lt;1, X395="A")),AD395+14,AD395+7)</f>
        <v>45720</v>
      </c>
      <c r="AF395" s="13" t="s">
        <v>446</v>
      </c>
      <c r="AG395" s="27"/>
      <c r="AH395" s="34"/>
      <c r="AI395" s="27"/>
      <c r="AJ395" s="41"/>
      <c r="AK395" s="21"/>
      <c r="AL395" s="6"/>
      <c r="AM395" s="6"/>
      <c r="AN395" s="5" t="s">
        <v>3381</v>
      </c>
      <c r="AO395" s="87" t="s">
        <v>3761</v>
      </c>
      <c r="AP395" s="21">
        <v>45582</v>
      </c>
      <c r="AQ395" s="207" t="s">
        <v>3382</v>
      </c>
      <c r="AR395" s="21">
        <v>45607</v>
      </c>
      <c r="AS395" s="336" t="s">
        <v>3685</v>
      </c>
      <c r="AT395" s="21">
        <v>45715</v>
      </c>
      <c r="AU395" s="4" t="s">
        <v>1134</v>
      </c>
      <c r="AV395" s="13">
        <v>45352</v>
      </c>
      <c r="AW395" s="6"/>
      <c r="BJ395" s="22">
        <f t="shared" ca="1" si="312"/>
        <v>1</v>
      </c>
      <c r="BK395" s="22">
        <f t="shared" ca="1" si="215"/>
        <v>1</v>
      </c>
      <c r="BL395" s="22">
        <f t="shared" ca="1" si="216"/>
        <v>0</v>
      </c>
      <c r="BM395" s="22">
        <f t="shared" ca="1" si="217"/>
        <v>0</v>
      </c>
      <c r="BN395" s="22">
        <f t="shared" ca="1" si="218"/>
        <v>0</v>
      </c>
      <c r="BO395" s="22">
        <f t="shared" ca="1" si="219"/>
        <v>0</v>
      </c>
      <c r="BP395" s="22">
        <f t="shared" ca="1" si="220"/>
        <v>0</v>
      </c>
      <c r="BQ395" s="22">
        <f t="shared" ca="1" si="221"/>
        <v>0</v>
      </c>
      <c r="BR395" s="22">
        <f t="shared" ca="1" si="222"/>
        <v>1</v>
      </c>
      <c r="BS395" s="22">
        <f t="shared" ca="1" si="223"/>
        <v>1</v>
      </c>
      <c r="BT395" s="22">
        <f t="shared" ca="1" si="313"/>
        <v>1</v>
      </c>
      <c r="BU395" s="22">
        <f t="shared" ca="1" si="224"/>
        <v>0</v>
      </c>
      <c r="BV395" s="22">
        <f t="shared" ca="1" si="225"/>
        <v>0</v>
      </c>
      <c r="BW395" s="22">
        <f t="shared" ca="1" si="226"/>
        <v>0</v>
      </c>
      <c r="BX395" s="22">
        <f t="shared" ca="1" si="227"/>
        <v>1</v>
      </c>
      <c r="BY395" s="71">
        <f t="shared" si="244"/>
        <v>1</v>
      </c>
      <c r="BZ395" s="71">
        <f t="shared" si="228"/>
        <v>1</v>
      </c>
      <c r="CA395" s="72">
        <f t="shared" si="245"/>
        <v>1</v>
      </c>
    </row>
    <row r="396" spans="1:79" s="22" customFormat="1" ht="30.9" customHeight="1" x14ac:dyDescent="0.3">
      <c r="A396" s="109">
        <v>16</v>
      </c>
      <c r="B396" s="109" t="s">
        <v>1441</v>
      </c>
      <c r="C396" s="109"/>
      <c r="D396" s="110" t="s">
        <v>446</v>
      </c>
      <c r="E396" s="110">
        <v>45708</v>
      </c>
      <c r="F396" s="189" t="s">
        <v>1430</v>
      </c>
      <c r="G396" s="172" t="s">
        <v>2462</v>
      </c>
      <c r="H396" s="135" t="s">
        <v>1069</v>
      </c>
      <c r="I396" s="135" t="s">
        <v>1059</v>
      </c>
      <c r="J396" s="135"/>
      <c r="K396" s="113" t="s">
        <v>444</v>
      </c>
      <c r="L396" s="109">
        <v>0</v>
      </c>
      <c r="M396" s="114" t="s">
        <v>1616</v>
      </c>
      <c r="N396" s="115" t="s">
        <v>26</v>
      </c>
      <c r="O396" s="116">
        <v>45306</v>
      </c>
      <c r="P396" s="117" t="s">
        <v>1423</v>
      </c>
      <c r="Q396" s="141">
        <v>45264</v>
      </c>
      <c r="R396" s="118">
        <f t="shared" si="314"/>
        <v>45271</v>
      </c>
      <c r="S396" s="114" t="s">
        <v>31</v>
      </c>
      <c r="T396" s="353"/>
      <c r="U396" s="118"/>
      <c r="V396" s="284" t="s">
        <v>2413</v>
      </c>
      <c r="W396" s="114" t="s">
        <v>2380</v>
      </c>
      <c r="X396" s="109" t="s">
        <v>778</v>
      </c>
      <c r="Y396" s="109">
        <v>0</v>
      </c>
      <c r="Z396" s="115" t="s">
        <v>26</v>
      </c>
      <c r="AA396" s="110">
        <v>45400</v>
      </c>
      <c r="AB396" s="123" t="s">
        <v>2375</v>
      </c>
      <c r="AC396" s="110">
        <v>45394</v>
      </c>
      <c r="AD396" s="110">
        <v>45394</v>
      </c>
      <c r="AE396" s="118">
        <f t="shared" si="327"/>
        <v>45408</v>
      </c>
      <c r="AF396" s="110" t="s">
        <v>446</v>
      </c>
      <c r="AG396" s="110"/>
      <c r="AH396" s="115"/>
      <c r="AI396" s="110"/>
      <c r="AJ396" s="113"/>
      <c r="AK396" s="110"/>
      <c r="AL396" s="121"/>
      <c r="AM396" s="121"/>
      <c r="AN396" s="123" t="s">
        <v>2834</v>
      </c>
      <c r="AO396" s="121"/>
      <c r="AP396" s="121"/>
      <c r="AQ396" s="121"/>
      <c r="AR396" s="121"/>
      <c r="AS396" s="121"/>
      <c r="AT396" s="121"/>
      <c r="AU396" s="109" t="s">
        <v>1134</v>
      </c>
      <c r="AV396" s="110">
        <v>45352</v>
      </c>
      <c r="AW396" s="121"/>
      <c r="BJ396" s="22">
        <f t="shared" ca="1" si="312"/>
        <v>0</v>
      </c>
      <c r="BK396" s="22">
        <f t="shared" ca="1" si="215"/>
        <v>0</v>
      </c>
      <c r="BL396" s="22">
        <f t="shared" ca="1" si="216"/>
        <v>0</v>
      </c>
      <c r="BM396" s="22">
        <f t="shared" ca="1" si="217"/>
        <v>0</v>
      </c>
      <c r="BN396" s="22">
        <f t="shared" ca="1" si="218"/>
        <v>0</v>
      </c>
      <c r="BO396" s="22">
        <f t="shared" ca="1" si="219"/>
        <v>0</v>
      </c>
      <c r="BP396" s="22">
        <f t="shared" ca="1" si="220"/>
        <v>0</v>
      </c>
      <c r="BQ396" s="22">
        <f t="shared" ca="1" si="221"/>
        <v>0</v>
      </c>
      <c r="BR396" s="22">
        <f t="shared" ca="1" si="222"/>
        <v>0</v>
      </c>
      <c r="BS396" s="22">
        <f t="shared" ca="1" si="223"/>
        <v>0</v>
      </c>
      <c r="BT396" s="22">
        <f t="shared" ca="1" si="313"/>
        <v>0</v>
      </c>
      <c r="BU396" s="22">
        <f t="shared" ca="1" si="224"/>
        <v>0</v>
      </c>
      <c r="BV396" s="22">
        <f t="shared" ca="1" si="225"/>
        <v>0</v>
      </c>
      <c r="BW396" s="22">
        <f t="shared" ca="1" si="226"/>
        <v>0</v>
      </c>
      <c r="BX396" s="22">
        <f t="shared" ca="1" si="227"/>
        <v>0</v>
      </c>
      <c r="BY396" s="71">
        <f t="shared" si="244"/>
        <v>0</v>
      </c>
      <c r="BZ396" s="71">
        <f t="shared" si="228"/>
        <v>0</v>
      </c>
      <c r="CA396" s="72">
        <f t="shared" si="245"/>
        <v>0</v>
      </c>
    </row>
    <row r="397" spans="1:79" s="22" customFormat="1" ht="30.9" customHeight="1" x14ac:dyDescent="0.3">
      <c r="A397" s="109">
        <v>16</v>
      </c>
      <c r="B397" s="109" t="s">
        <v>1441</v>
      </c>
      <c r="C397" s="109"/>
      <c r="D397" s="110" t="s">
        <v>445</v>
      </c>
      <c r="E397" s="110">
        <v>45708</v>
      </c>
      <c r="F397" s="189" t="s">
        <v>1430</v>
      </c>
      <c r="G397" s="172" t="s">
        <v>2462</v>
      </c>
      <c r="H397" s="135" t="s">
        <v>1069</v>
      </c>
      <c r="I397" s="135" t="s">
        <v>1059</v>
      </c>
      <c r="J397" s="135"/>
      <c r="K397" s="113">
        <v>0</v>
      </c>
      <c r="L397" s="109">
        <v>0</v>
      </c>
      <c r="M397" s="114" t="s">
        <v>1616</v>
      </c>
      <c r="N397" s="115" t="s">
        <v>26</v>
      </c>
      <c r="O397" s="116"/>
      <c r="P397" s="117" t="s">
        <v>1769</v>
      </c>
      <c r="Q397" s="141">
        <v>45317</v>
      </c>
      <c r="R397" s="118">
        <f t="shared" si="314"/>
        <v>45331</v>
      </c>
      <c r="S397" s="114" t="s">
        <v>30</v>
      </c>
      <c r="T397" s="353" t="s">
        <v>1814</v>
      </c>
      <c r="U397" s="118">
        <v>45328</v>
      </c>
      <c r="V397" s="284" t="s">
        <v>2413</v>
      </c>
      <c r="W397" s="114" t="s">
        <v>2380</v>
      </c>
      <c r="X397" s="109" t="s">
        <v>633</v>
      </c>
      <c r="Y397" s="109">
        <v>0</v>
      </c>
      <c r="Z397" s="115" t="s">
        <v>26</v>
      </c>
      <c r="AA397" s="110">
        <v>45548</v>
      </c>
      <c r="AB397" s="123" t="s">
        <v>3017</v>
      </c>
      <c r="AC397" s="110">
        <v>45548</v>
      </c>
      <c r="AD397" s="110">
        <v>45548</v>
      </c>
      <c r="AE397" s="118">
        <f t="shared" si="327"/>
        <v>45555</v>
      </c>
      <c r="AF397" s="110" t="s">
        <v>446</v>
      </c>
      <c r="AG397" s="110"/>
      <c r="AH397" s="115"/>
      <c r="AI397" s="110"/>
      <c r="AJ397" s="113"/>
      <c r="AK397" s="110"/>
      <c r="AL397" s="121"/>
      <c r="AM397" s="121"/>
      <c r="AN397" s="123" t="s">
        <v>2834</v>
      </c>
      <c r="AO397" s="121"/>
      <c r="AP397" s="121"/>
      <c r="AQ397" s="121"/>
      <c r="AR397" s="121"/>
      <c r="AS397" s="121"/>
      <c r="AT397" s="121"/>
      <c r="AU397" s="109" t="s">
        <v>1134</v>
      </c>
      <c r="AV397" s="110">
        <v>45352</v>
      </c>
      <c r="AW397" s="121"/>
      <c r="BJ397" s="22">
        <f t="shared" ca="1" si="312"/>
        <v>0</v>
      </c>
      <c r="BK397" s="22">
        <f t="shared" ca="1" si="215"/>
        <v>0</v>
      </c>
      <c r="BL397" s="22">
        <f t="shared" ca="1" si="216"/>
        <v>0</v>
      </c>
      <c r="BM397" s="22">
        <f t="shared" ca="1" si="217"/>
        <v>0</v>
      </c>
      <c r="BN397" s="22">
        <f t="shared" ca="1" si="218"/>
        <v>0</v>
      </c>
      <c r="BO397" s="22">
        <f t="shared" ca="1" si="219"/>
        <v>0</v>
      </c>
      <c r="BP397" s="22">
        <f t="shared" ca="1" si="220"/>
        <v>0</v>
      </c>
      <c r="BQ397" s="22">
        <f t="shared" ca="1" si="221"/>
        <v>0</v>
      </c>
      <c r="BR397" s="22">
        <f t="shared" ca="1" si="222"/>
        <v>0</v>
      </c>
      <c r="BS397" s="22">
        <f t="shared" ca="1" si="223"/>
        <v>0</v>
      </c>
      <c r="BT397" s="22">
        <f t="shared" ca="1" si="313"/>
        <v>0</v>
      </c>
      <c r="BU397" s="22">
        <f t="shared" ca="1" si="224"/>
        <v>0</v>
      </c>
      <c r="BV397" s="22">
        <f t="shared" ca="1" si="225"/>
        <v>0</v>
      </c>
      <c r="BW397" s="22">
        <f t="shared" ca="1" si="226"/>
        <v>0</v>
      </c>
      <c r="BX397" s="22">
        <f t="shared" ca="1" si="227"/>
        <v>0</v>
      </c>
      <c r="BY397" s="22">
        <f t="shared" si="244"/>
        <v>0</v>
      </c>
      <c r="BZ397" s="22">
        <f t="shared" si="228"/>
        <v>0</v>
      </c>
      <c r="CA397" s="22">
        <f t="shared" si="245"/>
        <v>0</v>
      </c>
    </row>
    <row r="398" spans="1:79" s="22" customFormat="1" ht="30.9" customHeight="1" x14ac:dyDescent="0.3">
      <c r="A398" s="109">
        <v>16</v>
      </c>
      <c r="B398" s="109" t="s">
        <v>1441</v>
      </c>
      <c r="C398" s="109"/>
      <c r="D398" s="110" t="s">
        <v>445</v>
      </c>
      <c r="E398" s="110">
        <v>45708</v>
      </c>
      <c r="F398" s="189" t="s">
        <v>2903</v>
      </c>
      <c r="G398" s="172" t="s">
        <v>2462</v>
      </c>
      <c r="H398" s="135" t="s">
        <v>1069</v>
      </c>
      <c r="I398" s="135" t="s">
        <v>1059</v>
      </c>
      <c r="J398" s="135" t="s">
        <v>2899</v>
      </c>
      <c r="K398" s="113">
        <v>0</v>
      </c>
      <c r="L398" s="109">
        <v>0</v>
      </c>
      <c r="M398" s="114" t="s">
        <v>2920</v>
      </c>
      <c r="N398" s="115" t="s">
        <v>26</v>
      </c>
      <c r="O398" s="116">
        <v>45484</v>
      </c>
      <c r="P398" s="117" t="s">
        <v>2898</v>
      </c>
      <c r="Q398" s="141">
        <v>45470</v>
      </c>
      <c r="R398" s="118">
        <f>IF(AND(L398&lt;1,OR(K398&lt;1, K398="A")),Q398+14,Q398+7)</f>
        <v>45484</v>
      </c>
      <c r="S398" s="114" t="s">
        <v>31</v>
      </c>
      <c r="T398" s="353"/>
      <c r="U398" s="118"/>
      <c r="V398" s="284"/>
      <c r="W398" s="114"/>
      <c r="X398" s="109"/>
      <c r="Y398" s="109"/>
      <c r="Z398" s="115"/>
      <c r="AA398" s="110"/>
      <c r="AB398" s="123"/>
      <c r="AC398" s="110"/>
      <c r="AD398" s="110"/>
      <c r="AE398" s="118"/>
      <c r="AF398" s="110"/>
      <c r="AG398" s="110"/>
      <c r="AH398" s="115"/>
      <c r="AI398" s="110"/>
      <c r="AJ398" s="113"/>
      <c r="AK398" s="110"/>
      <c r="AL398" s="121"/>
      <c r="AM398" s="121"/>
      <c r="AN398" s="123" t="s">
        <v>2834</v>
      </c>
      <c r="AO398" s="121"/>
      <c r="AP398" s="121"/>
      <c r="AQ398" s="121"/>
      <c r="AR398" s="121"/>
      <c r="AS398" s="121"/>
      <c r="AT398" s="121"/>
      <c r="AU398" s="109" t="s">
        <v>1134</v>
      </c>
      <c r="AV398" s="110">
        <v>45352</v>
      </c>
      <c r="AW398" s="121"/>
      <c r="BJ398" s="22">
        <f ca="1">IF(OR($N398="аннулирован", $N398="", TODAY()&lt;$E398),0,1)</f>
        <v>0</v>
      </c>
      <c r="BK398" s="22">
        <f ca="1">IF(AND($BJ398=1, $J398=""),1,0)</f>
        <v>0</v>
      </c>
      <c r="BL398" s="22">
        <f ca="1">IF(AND($BJ398=1, $N398="не выдан"),1,0)</f>
        <v>0</v>
      </c>
      <c r="BM398" s="22">
        <f ca="1">IF(AND($BK398=1, $N398="не выдан"),1,0)</f>
        <v>0</v>
      </c>
      <c r="BN398" s="22">
        <f ca="1">IF(AND($BJ398=1, $N398="на проверке"),1,0)</f>
        <v>0</v>
      </c>
      <c r="BO398" s="22">
        <f ca="1">IF(AND($BJ398=1, $N398="замечания"),1,0)</f>
        <v>0</v>
      </c>
      <c r="BP398" s="22">
        <f ca="1">IF(AND($BK398=1, $N398="на проверке"),1,0)</f>
        <v>0</v>
      </c>
      <c r="BQ398" s="22">
        <f ca="1">IF(AND($BK398=1, $N398="замечания"),1,0)</f>
        <v>0</v>
      </c>
      <c r="BR398" s="22">
        <f ca="1">IF(AND($BJ398=1, $N398="согласовано"),1,0)</f>
        <v>0</v>
      </c>
      <c r="BS398" s="22">
        <f ca="1">IF(AND($BK398=1, $N398="согласовано"),1,0)</f>
        <v>0</v>
      </c>
      <c r="BT398" s="22">
        <f ca="1">IF(OR($Z398="аннулирован", $Z398="", TODAY()&lt;$E398),0,1)</f>
        <v>0</v>
      </c>
      <c r="BU398" s="22">
        <f ca="1">IF(AND($BT398=1, $Z398="не выдан"),1,0)</f>
        <v>0</v>
      </c>
      <c r="BV398" s="22">
        <f ca="1">IF(AND($BT398=1, $Z398="на проверке"),1,0)</f>
        <v>0</v>
      </c>
      <c r="BW398" s="22">
        <f ca="1">IF(AND($BT398=1, $Z398="замечания"),1,0)</f>
        <v>0</v>
      </c>
      <c r="BX398" s="22">
        <f ca="1">IF(AND($BT398=1, $Z398="согласовано"),1,0)</f>
        <v>0</v>
      </c>
      <c r="BY398" s="22">
        <f>IF(OR($N398="аннулирован", $N398=""),0,1)</f>
        <v>0</v>
      </c>
      <c r="BZ398" s="22">
        <f>IF(AND($BY398=1, $J398=""),1,0)</f>
        <v>0</v>
      </c>
      <c r="CA398" s="22">
        <f>IF(OR($Z398="аннулирован", $Z398=""),0,1)</f>
        <v>0</v>
      </c>
    </row>
    <row r="399" spans="1:79" ht="30.9" customHeight="1" x14ac:dyDescent="0.3">
      <c r="A399" s="4">
        <v>16</v>
      </c>
      <c r="B399" s="4" t="s">
        <v>1441</v>
      </c>
      <c r="C399" s="4"/>
      <c r="D399" s="139" t="s">
        <v>445</v>
      </c>
      <c r="E399" s="13">
        <v>45708</v>
      </c>
      <c r="F399" s="122" t="s">
        <v>1430</v>
      </c>
      <c r="G399" s="168" t="s">
        <v>2462</v>
      </c>
      <c r="H399" s="130" t="s">
        <v>1069</v>
      </c>
      <c r="I399" s="130" t="s">
        <v>1059</v>
      </c>
      <c r="J399" s="130"/>
      <c r="K399" s="7">
        <v>0</v>
      </c>
      <c r="L399" s="4">
        <v>1</v>
      </c>
      <c r="M399" s="3" t="s">
        <v>1616</v>
      </c>
      <c r="N399" s="45" t="s">
        <v>1055</v>
      </c>
      <c r="O399" s="76">
        <v>45490</v>
      </c>
      <c r="P399" s="78" t="s">
        <v>2931</v>
      </c>
      <c r="Q399" s="142">
        <v>45483</v>
      </c>
      <c r="R399" s="9">
        <f t="shared" ref="R399" si="328">IF(AND(L399&lt;1,OR(K399&lt;1, K399="A")),Q399+14,Q399+7)</f>
        <v>45490</v>
      </c>
      <c r="S399" s="3" t="s">
        <v>30</v>
      </c>
      <c r="T399" s="354" t="s">
        <v>3369</v>
      </c>
      <c r="U399" s="259">
        <v>45596</v>
      </c>
      <c r="V399" s="209" t="s">
        <v>3735</v>
      </c>
      <c r="W399" s="3" t="s">
        <v>2380</v>
      </c>
      <c r="X399" s="5" t="s">
        <v>613</v>
      </c>
      <c r="Y399" s="94">
        <v>0</v>
      </c>
      <c r="Z399" s="45" t="s">
        <v>1055</v>
      </c>
      <c r="AA399" s="13">
        <v>45714</v>
      </c>
      <c r="AB399" s="87" t="s">
        <v>3733</v>
      </c>
      <c r="AC399" s="21">
        <v>45713</v>
      </c>
      <c r="AD399" s="21">
        <v>45713</v>
      </c>
      <c r="AE399" s="9">
        <f t="shared" ref="AE399" si="329">IF(AND(Y399&lt;1,OR(X399&lt;1, X399="A")),AD399+14,AD399+7)</f>
        <v>45720</v>
      </c>
      <c r="AF399" s="13" t="s">
        <v>446</v>
      </c>
      <c r="AG399" s="27"/>
      <c r="AH399" s="34"/>
      <c r="AI399" s="27"/>
      <c r="AJ399" s="41"/>
      <c r="AK399" s="21"/>
      <c r="AL399" s="6"/>
      <c r="AM399" s="6"/>
      <c r="AN399" s="5" t="s">
        <v>3381</v>
      </c>
      <c r="AO399" s="87" t="s">
        <v>3761</v>
      </c>
      <c r="AP399" s="21">
        <v>45582</v>
      </c>
      <c r="AQ399" s="207" t="s">
        <v>3382</v>
      </c>
      <c r="AR399" s="21">
        <v>45607</v>
      </c>
      <c r="AS399" s="336" t="s">
        <v>3685</v>
      </c>
      <c r="AT399" s="21">
        <v>45715</v>
      </c>
      <c r="AU399" s="4" t="s">
        <v>1134</v>
      </c>
      <c r="AV399" s="13">
        <v>45352</v>
      </c>
      <c r="AW399" s="6"/>
      <c r="BJ399" s="22">
        <f t="shared" ca="1" si="312"/>
        <v>1</v>
      </c>
      <c r="BK399" s="22">
        <f t="shared" ca="1" si="215"/>
        <v>1</v>
      </c>
      <c r="BL399" s="22">
        <f t="shared" ca="1" si="216"/>
        <v>0</v>
      </c>
      <c r="BM399" s="22">
        <f t="shared" ca="1" si="217"/>
        <v>0</v>
      </c>
      <c r="BN399" s="22">
        <f t="shared" ca="1" si="218"/>
        <v>0</v>
      </c>
      <c r="BO399" s="22">
        <f t="shared" ca="1" si="219"/>
        <v>0</v>
      </c>
      <c r="BP399" s="22">
        <f t="shared" ca="1" si="220"/>
        <v>0</v>
      </c>
      <c r="BQ399" s="22">
        <f t="shared" ca="1" si="221"/>
        <v>0</v>
      </c>
      <c r="BR399" s="22">
        <f t="shared" ca="1" si="222"/>
        <v>1</v>
      </c>
      <c r="BS399" s="22">
        <f t="shared" ca="1" si="223"/>
        <v>1</v>
      </c>
      <c r="BT399" s="22">
        <f t="shared" ca="1" si="313"/>
        <v>1</v>
      </c>
      <c r="BU399" s="22">
        <f t="shared" ca="1" si="224"/>
        <v>0</v>
      </c>
      <c r="BV399" s="22">
        <f t="shared" ca="1" si="225"/>
        <v>0</v>
      </c>
      <c r="BW399" s="22">
        <f t="shared" ca="1" si="226"/>
        <v>0</v>
      </c>
      <c r="BX399" s="22">
        <f t="shared" ca="1" si="227"/>
        <v>1</v>
      </c>
      <c r="BY399" s="71">
        <f t="shared" si="244"/>
        <v>1</v>
      </c>
      <c r="BZ399" s="71">
        <f t="shared" si="228"/>
        <v>1</v>
      </c>
      <c r="CA399" s="72">
        <f t="shared" si="245"/>
        <v>1</v>
      </c>
    </row>
    <row r="400" spans="1:79" ht="48.75" customHeight="1" thickBot="1" x14ac:dyDescent="0.35">
      <c r="A400" s="4">
        <v>16</v>
      </c>
      <c r="B400" s="4" t="s">
        <v>1441</v>
      </c>
      <c r="C400" s="4"/>
      <c r="D400" s="140" t="s">
        <v>446</v>
      </c>
      <c r="E400" s="13">
        <v>45708</v>
      </c>
      <c r="F400" s="122" t="s">
        <v>1790</v>
      </c>
      <c r="G400" s="168" t="s">
        <v>2462</v>
      </c>
      <c r="H400" s="130" t="s">
        <v>1076</v>
      </c>
      <c r="I400" s="130" t="s">
        <v>1059</v>
      </c>
      <c r="J400" s="130"/>
      <c r="K400" s="7" t="s">
        <v>778</v>
      </c>
      <c r="L400" s="4">
        <v>0</v>
      </c>
      <c r="M400" s="3" t="s">
        <v>1789</v>
      </c>
      <c r="N400" s="45" t="s">
        <v>1055</v>
      </c>
      <c r="O400" s="76">
        <v>45344</v>
      </c>
      <c r="P400" s="78" t="s">
        <v>1786</v>
      </c>
      <c r="Q400" s="142">
        <v>45328</v>
      </c>
      <c r="R400" s="9">
        <f t="shared" ref="R400" si="330">IF(AND(L400&lt;1,OR(K400&lt;1, K400="A")),Q400+14,Q400+7)</f>
        <v>45342</v>
      </c>
      <c r="S400" s="3" t="s">
        <v>31</v>
      </c>
      <c r="T400" s="355"/>
      <c r="U400" s="9"/>
      <c r="V400" s="20" t="s">
        <v>2416</v>
      </c>
      <c r="W400" s="3" t="s">
        <v>2417</v>
      </c>
      <c r="X400" s="5"/>
      <c r="Y400" s="332"/>
      <c r="Z400" s="47" t="s">
        <v>1337</v>
      </c>
      <c r="AA400" s="5"/>
      <c r="AB400" s="5"/>
      <c r="AC400" s="21"/>
      <c r="AD400" s="21"/>
      <c r="AE400" s="21"/>
      <c r="AF400" s="13"/>
      <c r="AG400" s="27"/>
      <c r="AH400" s="34"/>
      <c r="AI400" s="27"/>
      <c r="AJ400" s="41"/>
      <c r="AK400" s="21"/>
      <c r="AL400" s="6"/>
      <c r="AM400" s="6"/>
      <c r="AN400" s="6"/>
      <c r="AO400" s="6"/>
      <c r="AP400" s="6"/>
      <c r="AQ400" s="6"/>
      <c r="AR400" s="6"/>
      <c r="AS400" s="6"/>
      <c r="AT400" s="6"/>
      <c r="AU400" s="4" t="s">
        <v>1134</v>
      </c>
      <c r="AV400" s="13">
        <v>45352</v>
      </c>
      <c r="AW400" s="6"/>
      <c r="BJ400" s="22">
        <f t="shared" ca="1" si="312"/>
        <v>1</v>
      </c>
      <c r="BK400" s="22">
        <f t="shared" ca="1" si="215"/>
        <v>1</v>
      </c>
      <c r="BL400" s="22">
        <f t="shared" ca="1" si="216"/>
        <v>0</v>
      </c>
      <c r="BM400" s="22">
        <f t="shared" ca="1" si="217"/>
        <v>0</v>
      </c>
      <c r="BN400" s="22">
        <f t="shared" ca="1" si="218"/>
        <v>0</v>
      </c>
      <c r="BO400" s="22">
        <f t="shared" ca="1" si="219"/>
        <v>0</v>
      </c>
      <c r="BP400" s="22">
        <f t="shared" ca="1" si="220"/>
        <v>0</v>
      </c>
      <c r="BQ400" s="22">
        <f t="shared" ca="1" si="221"/>
        <v>0</v>
      </c>
      <c r="BR400" s="22">
        <f t="shared" ca="1" si="222"/>
        <v>1</v>
      </c>
      <c r="BS400" s="22">
        <f t="shared" ca="1" si="223"/>
        <v>1</v>
      </c>
      <c r="BT400" s="22">
        <f t="shared" ca="1" si="313"/>
        <v>1</v>
      </c>
      <c r="BU400" s="22">
        <f t="shared" ca="1" si="224"/>
        <v>1</v>
      </c>
      <c r="BV400" s="22">
        <f t="shared" ca="1" si="225"/>
        <v>0</v>
      </c>
      <c r="BW400" s="22">
        <f t="shared" ca="1" si="226"/>
        <v>0</v>
      </c>
      <c r="BX400" s="22">
        <f t="shared" ca="1" si="227"/>
        <v>0</v>
      </c>
      <c r="BY400" s="71">
        <f t="shared" si="244"/>
        <v>1</v>
      </c>
      <c r="BZ400" s="71">
        <f t="shared" si="228"/>
        <v>1</v>
      </c>
      <c r="CA400" s="72">
        <f t="shared" si="245"/>
        <v>1</v>
      </c>
    </row>
    <row r="401" spans="1:79" s="38" customFormat="1" ht="21" customHeight="1" x14ac:dyDescent="0.4">
      <c r="A401" s="44" t="s">
        <v>2463</v>
      </c>
      <c r="B401" s="44"/>
      <c r="C401" s="44"/>
      <c r="D401" s="44"/>
      <c r="E401" s="44"/>
      <c r="F401" s="44"/>
      <c r="G401" s="44"/>
      <c r="H401" s="134"/>
      <c r="I401" s="134"/>
      <c r="J401" s="134"/>
      <c r="K401" s="44"/>
      <c r="L401" s="44"/>
      <c r="M401" s="44"/>
      <c r="N401" s="44"/>
      <c r="O401" s="44"/>
      <c r="P401" s="127"/>
      <c r="Q401" s="44"/>
      <c r="R401" s="148"/>
      <c r="S401" s="44"/>
      <c r="T401" s="44"/>
      <c r="U401" s="44"/>
      <c r="V401" s="44"/>
      <c r="W401" s="44"/>
      <c r="X401" s="44"/>
      <c r="Y401" s="44"/>
      <c r="Z401" s="44"/>
      <c r="AA401" s="44"/>
      <c r="AB401" s="44"/>
      <c r="AC401" s="36"/>
      <c r="AD401" s="36"/>
      <c r="AE401" s="323"/>
      <c r="AF401" s="323"/>
      <c r="AG401" s="323"/>
      <c r="AH401" s="323"/>
      <c r="AI401" s="323"/>
      <c r="AJ401" s="323"/>
      <c r="AK401" s="323"/>
      <c r="AL401" s="37"/>
      <c r="AM401" s="37"/>
      <c r="AN401" s="37"/>
      <c r="AO401" s="37"/>
      <c r="AP401" s="37"/>
      <c r="AQ401" s="37"/>
      <c r="AR401" s="37"/>
      <c r="AS401" s="37"/>
      <c r="AT401" s="37"/>
      <c r="AU401" s="37"/>
      <c r="AV401" s="37"/>
      <c r="AW401" s="37"/>
      <c r="BJ401" s="22">
        <f t="shared" ca="1" si="312"/>
        <v>0</v>
      </c>
      <c r="BK401" s="22">
        <f t="shared" ca="1" si="215"/>
        <v>0</v>
      </c>
      <c r="BL401" s="22">
        <f t="shared" ca="1" si="216"/>
        <v>0</v>
      </c>
      <c r="BM401" s="22">
        <f t="shared" ca="1" si="217"/>
        <v>0</v>
      </c>
      <c r="BN401" s="22">
        <f t="shared" ca="1" si="218"/>
        <v>0</v>
      </c>
      <c r="BO401" s="22">
        <f t="shared" ca="1" si="219"/>
        <v>0</v>
      </c>
      <c r="BP401" s="22">
        <f t="shared" ca="1" si="220"/>
        <v>0</v>
      </c>
      <c r="BQ401" s="22">
        <f t="shared" ca="1" si="221"/>
        <v>0</v>
      </c>
      <c r="BR401" s="22">
        <f t="shared" ca="1" si="222"/>
        <v>0</v>
      </c>
      <c r="BS401" s="22">
        <f t="shared" ca="1" si="223"/>
        <v>0</v>
      </c>
      <c r="BT401" s="22">
        <f t="shared" ca="1" si="313"/>
        <v>0</v>
      </c>
      <c r="BU401" s="22">
        <f t="shared" ca="1" si="224"/>
        <v>0</v>
      </c>
      <c r="BV401" s="22">
        <f t="shared" ca="1" si="225"/>
        <v>0</v>
      </c>
      <c r="BW401" s="22">
        <f t="shared" ca="1" si="226"/>
        <v>0</v>
      </c>
      <c r="BX401" s="22">
        <f t="shared" ca="1" si="227"/>
        <v>0</v>
      </c>
      <c r="BY401" s="71">
        <f t="shared" si="244"/>
        <v>0</v>
      </c>
      <c r="BZ401" s="71">
        <f t="shared" si="228"/>
        <v>0</v>
      </c>
      <c r="CA401" s="72">
        <f t="shared" si="245"/>
        <v>0</v>
      </c>
    </row>
    <row r="402" spans="1:79" s="22" customFormat="1" ht="65.099999999999994" customHeight="1" x14ac:dyDescent="0.3">
      <c r="A402" s="109">
        <v>16</v>
      </c>
      <c r="B402" s="109" t="s">
        <v>1441</v>
      </c>
      <c r="C402" s="109" t="s">
        <v>1324</v>
      </c>
      <c r="D402" s="110" t="s">
        <v>446</v>
      </c>
      <c r="E402" s="110">
        <v>45708</v>
      </c>
      <c r="F402" s="198" t="s">
        <v>647</v>
      </c>
      <c r="G402" s="172" t="s">
        <v>2467</v>
      </c>
      <c r="H402" s="135" t="s">
        <v>1100</v>
      </c>
      <c r="I402" s="135"/>
      <c r="J402" s="135"/>
      <c r="K402" s="113" t="s">
        <v>778</v>
      </c>
      <c r="L402" s="109">
        <v>0</v>
      </c>
      <c r="M402" s="114" t="s">
        <v>648</v>
      </c>
      <c r="N402" s="115" t="s">
        <v>26</v>
      </c>
      <c r="O402" s="116"/>
      <c r="P402" s="117" t="s">
        <v>3062</v>
      </c>
      <c r="Q402" s="141">
        <v>45056</v>
      </c>
      <c r="R402" s="118">
        <f t="shared" ref="R402" si="331">IF(AND(L402&lt;1,OR(K402&lt;1, K402="A")),Q402+14,Q402+7)</f>
        <v>45070</v>
      </c>
      <c r="S402" s="114" t="s">
        <v>31</v>
      </c>
      <c r="T402" s="353"/>
      <c r="U402" s="118"/>
      <c r="V402" s="120"/>
      <c r="W402" s="114"/>
      <c r="X402" s="109"/>
      <c r="Y402" s="109"/>
      <c r="Z402" s="115"/>
      <c r="AA402" s="115"/>
      <c r="AB402" s="109"/>
      <c r="AC402" s="110"/>
      <c r="AD402" s="110"/>
      <c r="AE402" s="110"/>
      <c r="AF402" s="110"/>
      <c r="AG402" s="110"/>
      <c r="AH402" s="115"/>
      <c r="AI402" s="110"/>
      <c r="AJ402" s="113"/>
      <c r="AK402" s="110"/>
      <c r="AL402" s="121"/>
      <c r="AM402" s="121"/>
      <c r="AN402" s="123" t="s">
        <v>2834</v>
      </c>
      <c r="AO402" s="121"/>
      <c r="AP402" s="121"/>
      <c r="AQ402" s="121"/>
      <c r="AR402" s="121"/>
      <c r="AS402" s="121"/>
      <c r="AT402" s="121"/>
      <c r="AU402" s="109" t="s">
        <v>1134</v>
      </c>
      <c r="AV402" s="110">
        <v>45352</v>
      </c>
      <c r="AW402" s="121"/>
      <c r="BJ402" s="22">
        <f t="shared" ca="1" si="312"/>
        <v>0</v>
      </c>
      <c r="BK402" s="22">
        <f t="shared" ca="1" si="215"/>
        <v>0</v>
      </c>
      <c r="BL402" s="22">
        <f t="shared" ca="1" si="216"/>
        <v>0</v>
      </c>
      <c r="BM402" s="22">
        <f t="shared" ca="1" si="217"/>
        <v>0</v>
      </c>
      <c r="BN402" s="22">
        <f t="shared" ca="1" si="218"/>
        <v>0</v>
      </c>
      <c r="BO402" s="22">
        <f t="shared" ca="1" si="219"/>
        <v>0</v>
      </c>
      <c r="BP402" s="22">
        <f t="shared" ca="1" si="220"/>
        <v>0</v>
      </c>
      <c r="BQ402" s="22">
        <f t="shared" ca="1" si="221"/>
        <v>0</v>
      </c>
      <c r="BR402" s="22">
        <f t="shared" ca="1" si="222"/>
        <v>0</v>
      </c>
      <c r="BS402" s="22">
        <f t="shared" ca="1" si="223"/>
        <v>0</v>
      </c>
      <c r="BT402" s="22">
        <f t="shared" ca="1" si="313"/>
        <v>0</v>
      </c>
      <c r="BU402" s="22">
        <f t="shared" ca="1" si="224"/>
        <v>0</v>
      </c>
      <c r="BV402" s="22">
        <f t="shared" ca="1" si="225"/>
        <v>0</v>
      </c>
      <c r="BW402" s="22">
        <f t="shared" ca="1" si="226"/>
        <v>0</v>
      </c>
      <c r="BX402" s="22">
        <f t="shared" ca="1" si="227"/>
        <v>0</v>
      </c>
      <c r="BY402" s="71">
        <f t="shared" si="244"/>
        <v>0</v>
      </c>
      <c r="BZ402" s="71">
        <f t="shared" si="228"/>
        <v>0</v>
      </c>
      <c r="CA402" s="72">
        <f t="shared" si="245"/>
        <v>0</v>
      </c>
    </row>
    <row r="403" spans="1:79" s="22" customFormat="1" ht="65.099999999999994" customHeight="1" x14ac:dyDescent="0.3">
      <c r="A403" s="109">
        <v>16</v>
      </c>
      <c r="B403" s="109" t="s">
        <v>1441</v>
      </c>
      <c r="C403" s="109" t="s">
        <v>1324</v>
      </c>
      <c r="D403" s="110" t="s">
        <v>446</v>
      </c>
      <c r="E403" s="110">
        <v>45708</v>
      </c>
      <c r="F403" s="198" t="s">
        <v>647</v>
      </c>
      <c r="G403" s="172" t="s">
        <v>2467</v>
      </c>
      <c r="H403" s="135" t="s">
        <v>1100</v>
      </c>
      <c r="I403" s="135"/>
      <c r="J403" s="135"/>
      <c r="K403" s="113" t="s">
        <v>633</v>
      </c>
      <c r="L403" s="109">
        <v>0</v>
      </c>
      <c r="M403" s="114" t="s">
        <v>648</v>
      </c>
      <c r="N403" s="115" t="s">
        <v>26</v>
      </c>
      <c r="O403" s="116"/>
      <c r="P403" s="117" t="s">
        <v>649</v>
      </c>
      <c r="Q403" s="141">
        <v>45139</v>
      </c>
      <c r="R403" s="118">
        <f t="shared" ref="R403" si="332">IF(AND(L403&lt;1,OR(K403&lt;1, K403="A")),Q403+14,Q403+7)</f>
        <v>45146</v>
      </c>
      <c r="S403" s="114" t="s">
        <v>31</v>
      </c>
      <c r="T403" s="353"/>
      <c r="U403" s="118"/>
      <c r="V403" s="120"/>
      <c r="W403" s="114"/>
      <c r="X403" s="109"/>
      <c r="Y403" s="109"/>
      <c r="Z403" s="115"/>
      <c r="AA403" s="115"/>
      <c r="AB403" s="109"/>
      <c r="AC403" s="110"/>
      <c r="AD403" s="110"/>
      <c r="AE403" s="110"/>
      <c r="AF403" s="110"/>
      <c r="AG403" s="110"/>
      <c r="AH403" s="115"/>
      <c r="AI403" s="110"/>
      <c r="AJ403" s="113"/>
      <c r="AK403" s="110"/>
      <c r="AL403" s="121"/>
      <c r="AM403" s="121"/>
      <c r="AN403" s="123" t="s">
        <v>2834</v>
      </c>
      <c r="AO403" s="121"/>
      <c r="AP403" s="121"/>
      <c r="AQ403" s="121"/>
      <c r="AR403" s="121"/>
      <c r="AS403" s="121"/>
      <c r="AT403" s="121"/>
      <c r="AU403" s="109" t="s">
        <v>1134</v>
      </c>
      <c r="AV403" s="110">
        <v>45352</v>
      </c>
      <c r="AW403" s="121"/>
      <c r="BJ403" s="22">
        <f t="shared" ca="1" si="312"/>
        <v>0</v>
      </c>
      <c r="BK403" s="22">
        <f t="shared" ca="1" si="215"/>
        <v>0</v>
      </c>
      <c r="BL403" s="22">
        <f t="shared" ca="1" si="216"/>
        <v>0</v>
      </c>
      <c r="BM403" s="22">
        <f t="shared" ca="1" si="217"/>
        <v>0</v>
      </c>
      <c r="BN403" s="22">
        <f t="shared" ca="1" si="218"/>
        <v>0</v>
      </c>
      <c r="BO403" s="22">
        <f t="shared" ca="1" si="219"/>
        <v>0</v>
      </c>
      <c r="BP403" s="22">
        <f t="shared" ca="1" si="220"/>
        <v>0</v>
      </c>
      <c r="BQ403" s="22">
        <f t="shared" ca="1" si="221"/>
        <v>0</v>
      </c>
      <c r="BR403" s="22">
        <f t="shared" ca="1" si="222"/>
        <v>0</v>
      </c>
      <c r="BS403" s="22">
        <f t="shared" ca="1" si="223"/>
        <v>0</v>
      </c>
      <c r="BT403" s="22">
        <f t="shared" ca="1" si="313"/>
        <v>0</v>
      </c>
      <c r="BU403" s="22">
        <f t="shared" ca="1" si="224"/>
        <v>0</v>
      </c>
      <c r="BV403" s="22">
        <f t="shared" ca="1" si="225"/>
        <v>0</v>
      </c>
      <c r="BW403" s="22">
        <f t="shared" ca="1" si="226"/>
        <v>0</v>
      </c>
      <c r="BX403" s="22">
        <f t="shared" ca="1" si="227"/>
        <v>0</v>
      </c>
      <c r="BY403" s="71">
        <f t="shared" si="244"/>
        <v>0</v>
      </c>
      <c r="BZ403" s="71">
        <f t="shared" si="228"/>
        <v>0</v>
      </c>
      <c r="CA403" s="72">
        <f t="shared" si="245"/>
        <v>0</v>
      </c>
    </row>
    <row r="404" spans="1:79" s="22" customFormat="1" ht="95.25" customHeight="1" x14ac:dyDescent="0.3">
      <c r="A404" s="109">
        <v>16</v>
      </c>
      <c r="B404" s="109" t="s">
        <v>1441</v>
      </c>
      <c r="C404" s="109" t="s">
        <v>1324</v>
      </c>
      <c r="D404" s="110" t="s">
        <v>446</v>
      </c>
      <c r="E404" s="110">
        <v>45708</v>
      </c>
      <c r="F404" s="198" t="s">
        <v>647</v>
      </c>
      <c r="G404" s="172" t="s">
        <v>2467</v>
      </c>
      <c r="H404" s="135" t="s">
        <v>1100</v>
      </c>
      <c r="I404" s="135"/>
      <c r="J404" s="135"/>
      <c r="K404" s="113" t="s">
        <v>613</v>
      </c>
      <c r="L404" s="109">
        <v>0</v>
      </c>
      <c r="M404" s="114" t="s">
        <v>648</v>
      </c>
      <c r="N404" s="115" t="s">
        <v>26</v>
      </c>
      <c r="O404" s="116">
        <v>45268</v>
      </c>
      <c r="P404" s="117" t="s">
        <v>1357</v>
      </c>
      <c r="Q404" s="141">
        <v>45259</v>
      </c>
      <c r="R404" s="118">
        <f>IF(AND(L404&lt;1,OR(K404&lt;1, K404="A")),Q404+14,Q404+7)</f>
        <v>45266</v>
      </c>
      <c r="S404" s="114" t="s">
        <v>30</v>
      </c>
      <c r="T404" s="353" t="s">
        <v>1540</v>
      </c>
      <c r="U404" s="118">
        <v>45258</v>
      </c>
      <c r="V404" s="120"/>
      <c r="W404" s="114"/>
      <c r="X404" s="109"/>
      <c r="Y404" s="109"/>
      <c r="Z404" s="115"/>
      <c r="AA404" s="115"/>
      <c r="AB404" s="109"/>
      <c r="AC404" s="110"/>
      <c r="AD404" s="110"/>
      <c r="AE404" s="110"/>
      <c r="AF404" s="110"/>
      <c r="AG404" s="110"/>
      <c r="AH404" s="115"/>
      <c r="AI404" s="110"/>
      <c r="AJ404" s="113"/>
      <c r="AK404" s="110"/>
      <c r="AL404" s="121"/>
      <c r="AM404" s="121"/>
      <c r="AN404" s="123" t="s">
        <v>2834</v>
      </c>
      <c r="AO404" s="121"/>
      <c r="AP404" s="121"/>
      <c r="AQ404" s="121"/>
      <c r="AR404" s="121"/>
      <c r="AS404" s="121"/>
      <c r="AT404" s="121"/>
      <c r="AU404" s="109" t="s">
        <v>1134</v>
      </c>
      <c r="AV404" s="110">
        <v>45352</v>
      </c>
      <c r="AW404" s="121"/>
      <c r="BJ404" s="22">
        <f t="shared" ca="1" si="312"/>
        <v>0</v>
      </c>
      <c r="BK404" s="22">
        <f t="shared" ref="BK404:BK554" ca="1" si="333">IF(AND($BJ404=1, $J404=""),1,0)</f>
        <v>0</v>
      </c>
      <c r="BL404" s="22">
        <f t="shared" ref="BL404:BL554" ca="1" si="334">IF(AND($BJ404=1, $N404="не выдан"),1,0)</f>
        <v>0</v>
      </c>
      <c r="BM404" s="22">
        <f t="shared" ref="BM404:BM554" ca="1" si="335">IF(AND($BK404=1, $N404="не выдан"),1,0)</f>
        <v>0</v>
      </c>
      <c r="BN404" s="22">
        <f t="shared" ref="BN404:BN554" ca="1" si="336">IF(AND($BJ404=1, $N404="на проверке"),1,0)</f>
        <v>0</v>
      </c>
      <c r="BO404" s="22">
        <f t="shared" ref="BO404:BO554" ca="1" si="337">IF(AND($BJ404=1, $N404="замечания"),1,0)</f>
        <v>0</v>
      </c>
      <c r="BP404" s="22">
        <f t="shared" ref="BP404:BP554" ca="1" si="338">IF(AND($BK404=1, $N404="на проверке"),1,0)</f>
        <v>0</v>
      </c>
      <c r="BQ404" s="22">
        <f t="shared" ref="BQ404:BQ554" ca="1" si="339">IF(AND($BK404=1, $N404="замечания"),1,0)</f>
        <v>0</v>
      </c>
      <c r="BR404" s="22">
        <f t="shared" ref="BR404:BR554" ca="1" si="340">IF(AND($BJ404=1, $N404="согласовано"),1,0)</f>
        <v>0</v>
      </c>
      <c r="BS404" s="22">
        <f t="shared" ref="BS404:BS554" ca="1" si="341">IF(AND($BK404=1, $N404="согласовано"),1,0)</f>
        <v>0</v>
      </c>
      <c r="BT404" s="22">
        <f t="shared" ca="1" si="313"/>
        <v>0</v>
      </c>
      <c r="BU404" s="22">
        <f t="shared" ref="BU404:BU554" ca="1" si="342">IF(AND($BT404=1, $Z404="не выдан"),1,0)</f>
        <v>0</v>
      </c>
      <c r="BV404" s="22">
        <f t="shared" ref="BV404:BV554" ca="1" si="343">IF(AND($BT404=1, $Z404="на проверке"),1,0)</f>
        <v>0</v>
      </c>
      <c r="BW404" s="22">
        <f t="shared" ref="BW404:BW554" ca="1" si="344">IF(AND($BT404=1, $Z404="замечания"),1,0)</f>
        <v>0</v>
      </c>
      <c r="BX404" s="22">
        <f t="shared" ref="BX404:BX554" ca="1" si="345">IF(AND($BT404=1, $Z404="согласовано"),1,0)</f>
        <v>0</v>
      </c>
      <c r="BY404" s="71">
        <f t="shared" si="244"/>
        <v>0</v>
      </c>
      <c r="BZ404" s="71">
        <f t="shared" ref="BZ404:BZ554" si="346">IF(AND($BY404=1, $J404=""),1,0)</f>
        <v>0</v>
      </c>
      <c r="CA404" s="72">
        <f t="shared" si="245"/>
        <v>0</v>
      </c>
    </row>
    <row r="405" spans="1:79" s="22" customFormat="1" ht="69.75" customHeight="1" x14ac:dyDescent="0.3">
      <c r="A405" s="109">
        <v>16</v>
      </c>
      <c r="B405" s="109" t="s">
        <v>1441</v>
      </c>
      <c r="C405" s="109" t="s">
        <v>1324</v>
      </c>
      <c r="D405" s="110" t="s">
        <v>445</v>
      </c>
      <c r="E405" s="110">
        <v>45708</v>
      </c>
      <c r="F405" s="198" t="s">
        <v>647</v>
      </c>
      <c r="G405" s="172" t="s">
        <v>2467</v>
      </c>
      <c r="H405" s="135" t="s">
        <v>1100</v>
      </c>
      <c r="I405" s="135"/>
      <c r="J405" s="135"/>
      <c r="K405" s="113">
        <v>0</v>
      </c>
      <c r="L405" s="109">
        <v>1</v>
      </c>
      <c r="M405" s="114" t="s">
        <v>648</v>
      </c>
      <c r="N405" s="115" t="s">
        <v>26</v>
      </c>
      <c r="O405" s="116">
        <v>45337</v>
      </c>
      <c r="P405" s="117" t="s">
        <v>1795</v>
      </c>
      <c r="Q405" s="141">
        <v>45328</v>
      </c>
      <c r="R405" s="118">
        <f>IF(AND(L405&lt;1,OR(K405&lt;1, K405="A")),Q405+14,Q405+7)</f>
        <v>45335</v>
      </c>
      <c r="S405" s="114" t="s">
        <v>31</v>
      </c>
      <c r="T405" s="353"/>
      <c r="U405" s="118"/>
      <c r="V405" s="120"/>
      <c r="W405" s="114"/>
      <c r="X405" s="109"/>
      <c r="Y405" s="109"/>
      <c r="Z405" s="115"/>
      <c r="AA405" s="115"/>
      <c r="AB405" s="109"/>
      <c r="AC405" s="110"/>
      <c r="AD405" s="110"/>
      <c r="AE405" s="110"/>
      <c r="AF405" s="110"/>
      <c r="AG405" s="110"/>
      <c r="AH405" s="115"/>
      <c r="AI405" s="110"/>
      <c r="AJ405" s="113"/>
      <c r="AK405" s="110"/>
      <c r="AL405" s="121"/>
      <c r="AM405" s="121"/>
      <c r="AN405" s="123" t="s">
        <v>2834</v>
      </c>
      <c r="AO405" s="121"/>
      <c r="AP405" s="121"/>
      <c r="AQ405" s="121"/>
      <c r="AR405" s="121"/>
      <c r="AS405" s="121"/>
      <c r="AT405" s="121"/>
      <c r="AU405" s="109" t="s">
        <v>1134</v>
      </c>
      <c r="AV405" s="110">
        <v>45352</v>
      </c>
      <c r="AW405" s="121"/>
      <c r="BJ405" s="22">
        <f t="shared" ca="1" si="312"/>
        <v>0</v>
      </c>
      <c r="BK405" s="22">
        <f t="shared" ca="1" si="333"/>
        <v>0</v>
      </c>
      <c r="BL405" s="22">
        <f t="shared" ca="1" si="334"/>
        <v>0</v>
      </c>
      <c r="BM405" s="22">
        <f t="shared" ca="1" si="335"/>
        <v>0</v>
      </c>
      <c r="BN405" s="22">
        <f t="shared" ca="1" si="336"/>
        <v>0</v>
      </c>
      <c r="BO405" s="22">
        <f t="shared" ca="1" si="337"/>
        <v>0</v>
      </c>
      <c r="BP405" s="22">
        <f t="shared" ca="1" si="338"/>
        <v>0</v>
      </c>
      <c r="BQ405" s="22">
        <f t="shared" ca="1" si="339"/>
        <v>0</v>
      </c>
      <c r="BR405" s="22">
        <f t="shared" ca="1" si="340"/>
        <v>0</v>
      </c>
      <c r="BS405" s="22">
        <f t="shared" ca="1" si="341"/>
        <v>0</v>
      </c>
      <c r="BT405" s="22">
        <f t="shared" ca="1" si="313"/>
        <v>0</v>
      </c>
      <c r="BU405" s="22">
        <f t="shared" ca="1" si="342"/>
        <v>0</v>
      </c>
      <c r="BV405" s="22">
        <f t="shared" ca="1" si="343"/>
        <v>0</v>
      </c>
      <c r="BW405" s="22">
        <f t="shared" ca="1" si="344"/>
        <v>0</v>
      </c>
      <c r="BX405" s="22">
        <f t="shared" ca="1" si="345"/>
        <v>0</v>
      </c>
      <c r="BY405" s="22">
        <f t="shared" si="244"/>
        <v>0</v>
      </c>
      <c r="BZ405" s="22">
        <f t="shared" si="346"/>
        <v>0</v>
      </c>
      <c r="CA405" s="22">
        <f t="shared" si="245"/>
        <v>0</v>
      </c>
    </row>
    <row r="406" spans="1:79" s="22" customFormat="1" ht="69.75" customHeight="1" x14ac:dyDescent="0.3">
      <c r="A406" s="109">
        <v>16</v>
      </c>
      <c r="B406" s="109" t="s">
        <v>1441</v>
      </c>
      <c r="C406" s="109" t="s">
        <v>1324</v>
      </c>
      <c r="D406" s="110" t="s">
        <v>446</v>
      </c>
      <c r="E406" s="110">
        <v>45708</v>
      </c>
      <c r="F406" s="198" t="s">
        <v>647</v>
      </c>
      <c r="G406" s="172" t="s">
        <v>2467</v>
      </c>
      <c r="H406" s="135" t="s">
        <v>1100</v>
      </c>
      <c r="I406" s="135"/>
      <c r="J406" s="135"/>
      <c r="K406" s="113">
        <v>0</v>
      </c>
      <c r="L406" s="109">
        <v>1</v>
      </c>
      <c r="M406" s="114" t="s">
        <v>648</v>
      </c>
      <c r="N406" s="115" t="s">
        <v>26</v>
      </c>
      <c r="O406" s="116">
        <v>45409</v>
      </c>
      <c r="P406" s="117" t="s">
        <v>2739</v>
      </c>
      <c r="Q406" s="141">
        <v>45405</v>
      </c>
      <c r="R406" s="118">
        <f>IF(AND(L406&lt;1,OR(K406&lt;1, K406="A")),Q406+14,Q406+7)</f>
        <v>45412</v>
      </c>
      <c r="S406" s="114" t="s">
        <v>31</v>
      </c>
      <c r="T406" s="353"/>
      <c r="U406" s="118"/>
      <c r="V406" s="120"/>
      <c r="W406" s="114"/>
      <c r="X406" s="109"/>
      <c r="Y406" s="109"/>
      <c r="Z406" s="115"/>
      <c r="AA406" s="115"/>
      <c r="AB406" s="109"/>
      <c r="AC406" s="110"/>
      <c r="AD406" s="110"/>
      <c r="AE406" s="110"/>
      <c r="AF406" s="110"/>
      <c r="AG406" s="110"/>
      <c r="AH406" s="115"/>
      <c r="AI406" s="110"/>
      <c r="AJ406" s="113"/>
      <c r="AK406" s="110"/>
      <c r="AL406" s="121"/>
      <c r="AM406" s="121"/>
      <c r="AN406" s="123" t="s">
        <v>2834</v>
      </c>
      <c r="AO406" s="121"/>
      <c r="AP406" s="121"/>
      <c r="AQ406" s="121"/>
      <c r="AR406" s="121"/>
      <c r="AS406" s="121"/>
      <c r="AT406" s="121"/>
      <c r="AU406" s="109" t="s">
        <v>1134</v>
      </c>
      <c r="AV406" s="110">
        <v>45352</v>
      </c>
      <c r="AW406" s="121"/>
      <c r="BJ406" s="22">
        <f t="shared" ca="1" si="312"/>
        <v>0</v>
      </c>
      <c r="BK406" s="22">
        <f t="shared" ca="1" si="333"/>
        <v>0</v>
      </c>
      <c r="BL406" s="22">
        <f t="shared" ca="1" si="334"/>
        <v>0</v>
      </c>
      <c r="BM406" s="22">
        <f t="shared" ca="1" si="335"/>
        <v>0</v>
      </c>
      <c r="BN406" s="22">
        <f t="shared" ca="1" si="336"/>
        <v>0</v>
      </c>
      <c r="BO406" s="22">
        <f t="shared" ca="1" si="337"/>
        <v>0</v>
      </c>
      <c r="BP406" s="22">
        <f t="shared" ca="1" si="338"/>
        <v>0</v>
      </c>
      <c r="BQ406" s="22">
        <f t="shared" ca="1" si="339"/>
        <v>0</v>
      </c>
      <c r="BR406" s="22">
        <f t="shared" ca="1" si="340"/>
        <v>0</v>
      </c>
      <c r="BS406" s="22">
        <f t="shared" ca="1" si="341"/>
        <v>0</v>
      </c>
      <c r="BT406" s="22">
        <f t="shared" ca="1" si="313"/>
        <v>0</v>
      </c>
      <c r="BU406" s="22">
        <f t="shared" ca="1" si="342"/>
        <v>0</v>
      </c>
      <c r="BV406" s="22">
        <f t="shared" ca="1" si="343"/>
        <v>0</v>
      </c>
      <c r="BW406" s="22">
        <f t="shared" ca="1" si="344"/>
        <v>0</v>
      </c>
      <c r="BX406" s="22">
        <f t="shared" ca="1" si="345"/>
        <v>0</v>
      </c>
      <c r="BY406" s="22">
        <f t="shared" si="244"/>
        <v>0</v>
      </c>
      <c r="BZ406" s="22">
        <f t="shared" si="346"/>
        <v>0</v>
      </c>
      <c r="CA406" s="22">
        <f t="shared" si="245"/>
        <v>0</v>
      </c>
    </row>
    <row r="407" spans="1:79" ht="69.75" customHeight="1" thickBot="1" x14ac:dyDescent="0.35">
      <c r="A407" s="4">
        <v>16</v>
      </c>
      <c r="B407" s="4" t="s">
        <v>1441</v>
      </c>
      <c r="C407" s="4" t="s">
        <v>1324</v>
      </c>
      <c r="D407" s="139" t="s">
        <v>445</v>
      </c>
      <c r="E407" s="13">
        <v>45708</v>
      </c>
      <c r="F407" s="182" t="s">
        <v>647</v>
      </c>
      <c r="G407" s="168" t="s">
        <v>2467</v>
      </c>
      <c r="H407" s="130" t="s">
        <v>1100</v>
      </c>
      <c r="I407" s="130"/>
      <c r="J407" s="130"/>
      <c r="K407" s="7">
        <v>0</v>
      </c>
      <c r="L407" s="4">
        <v>2</v>
      </c>
      <c r="M407" s="3" t="s">
        <v>648</v>
      </c>
      <c r="N407" s="45" t="s">
        <v>1055</v>
      </c>
      <c r="O407" s="76"/>
      <c r="P407" s="78" t="s">
        <v>2753</v>
      </c>
      <c r="Q407" s="142">
        <v>45428</v>
      </c>
      <c r="R407" s="9">
        <f>IF(AND(L407&lt;1,OR(K407&lt;1, K407="A")),Q407+14,Q407+7)</f>
        <v>45435</v>
      </c>
      <c r="S407" s="3" t="s">
        <v>30</v>
      </c>
      <c r="T407" s="354" t="s">
        <v>1521</v>
      </c>
      <c r="U407" s="259">
        <v>45435</v>
      </c>
      <c r="V407" s="20" t="s">
        <v>3648</v>
      </c>
      <c r="W407" s="3" t="s">
        <v>1806</v>
      </c>
      <c r="X407" s="5">
        <v>0</v>
      </c>
      <c r="Y407" s="332">
        <v>0</v>
      </c>
      <c r="Z407" s="188" t="s">
        <v>27</v>
      </c>
      <c r="AA407" s="13">
        <v>45611</v>
      </c>
      <c r="AB407" s="5"/>
      <c r="AC407" s="21"/>
      <c r="AD407" s="21">
        <v>45593</v>
      </c>
      <c r="AE407" s="9">
        <f t="shared" ref="AE407" si="347">IF(AND(Y407&lt;1,OR(X407&lt;1, X407="A")),AD407+14,AD407+7)</f>
        <v>45607</v>
      </c>
      <c r="AF407" s="13" t="s">
        <v>446</v>
      </c>
      <c r="AG407" s="27"/>
      <c r="AH407" s="34"/>
      <c r="AI407" s="27"/>
      <c r="AJ407" s="41"/>
      <c r="AK407" s="21"/>
      <c r="AL407" s="6"/>
      <c r="AM407" s="6"/>
      <c r="AN407" s="87" t="s">
        <v>2834</v>
      </c>
      <c r="AO407" s="6"/>
      <c r="AP407" s="6"/>
      <c r="AQ407" s="6"/>
      <c r="AR407" s="6"/>
      <c r="AS407" s="6"/>
      <c r="AT407" s="6"/>
      <c r="AU407" s="4" t="s">
        <v>1134</v>
      </c>
      <c r="AV407" s="13">
        <v>45352</v>
      </c>
      <c r="AW407" s="6"/>
      <c r="BJ407" s="22">
        <f t="shared" ca="1" si="312"/>
        <v>1</v>
      </c>
      <c r="BK407" s="22">
        <f t="shared" ca="1" si="333"/>
        <v>1</v>
      </c>
      <c r="BL407" s="22">
        <f t="shared" ca="1" si="334"/>
        <v>0</v>
      </c>
      <c r="BM407" s="22">
        <f t="shared" ca="1" si="335"/>
        <v>0</v>
      </c>
      <c r="BN407" s="22">
        <f t="shared" ca="1" si="336"/>
        <v>0</v>
      </c>
      <c r="BO407" s="22">
        <f t="shared" ca="1" si="337"/>
        <v>0</v>
      </c>
      <c r="BP407" s="22">
        <f t="shared" ca="1" si="338"/>
        <v>0</v>
      </c>
      <c r="BQ407" s="22">
        <f t="shared" ca="1" si="339"/>
        <v>0</v>
      </c>
      <c r="BR407" s="22">
        <f t="shared" ca="1" si="340"/>
        <v>1</v>
      </c>
      <c r="BS407" s="22">
        <f t="shared" ca="1" si="341"/>
        <v>1</v>
      </c>
      <c r="BT407" s="22">
        <f t="shared" ca="1" si="313"/>
        <v>1</v>
      </c>
      <c r="BU407" s="22">
        <f t="shared" ca="1" si="342"/>
        <v>0</v>
      </c>
      <c r="BV407" s="22">
        <f t="shared" ca="1" si="343"/>
        <v>0</v>
      </c>
      <c r="BW407" s="22">
        <f t="shared" ca="1" si="344"/>
        <v>1</v>
      </c>
      <c r="BX407" s="22">
        <f t="shared" ca="1" si="345"/>
        <v>0</v>
      </c>
      <c r="BY407" s="71">
        <f t="shared" si="244"/>
        <v>1</v>
      </c>
      <c r="BZ407" s="71">
        <f t="shared" si="346"/>
        <v>1</v>
      </c>
      <c r="CA407" s="72">
        <f t="shared" si="245"/>
        <v>1</v>
      </c>
    </row>
    <row r="408" spans="1:79" s="38" customFormat="1" ht="21" customHeight="1" x14ac:dyDescent="0.4">
      <c r="A408" s="44" t="s">
        <v>2464</v>
      </c>
      <c r="B408" s="44"/>
      <c r="C408" s="44"/>
      <c r="D408" s="44"/>
      <c r="E408" s="44"/>
      <c r="F408" s="44"/>
      <c r="G408" s="44"/>
      <c r="H408" s="134"/>
      <c r="I408" s="134"/>
      <c r="J408" s="134"/>
      <c r="K408" s="44"/>
      <c r="L408" s="44"/>
      <c r="M408" s="44"/>
      <c r="N408" s="44"/>
      <c r="O408" s="44"/>
      <c r="P408" s="127"/>
      <c r="Q408" s="44"/>
      <c r="R408" s="148"/>
      <c r="S408" s="44"/>
      <c r="T408" s="44"/>
      <c r="U408" s="44"/>
      <c r="V408" s="44"/>
      <c r="W408" s="44"/>
      <c r="X408" s="44"/>
      <c r="Y408" s="44"/>
      <c r="Z408" s="44"/>
      <c r="AA408" s="44"/>
      <c r="AB408" s="44"/>
      <c r="AC408" s="36"/>
      <c r="AD408" s="36"/>
      <c r="AE408" s="323"/>
      <c r="AF408" s="323"/>
      <c r="AG408" s="323"/>
      <c r="AH408" s="323"/>
      <c r="AI408" s="323"/>
      <c r="AJ408" s="323"/>
      <c r="AK408" s="323"/>
      <c r="AL408" s="37"/>
      <c r="AM408" s="37"/>
      <c r="AN408" s="37"/>
      <c r="AO408" s="37"/>
      <c r="AP408" s="37"/>
      <c r="AQ408" s="37"/>
      <c r="AR408" s="37"/>
      <c r="AS408" s="37"/>
      <c r="AT408" s="37"/>
      <c r="AU408" s="37"/>
      <c r="AV408" s="37"/>
      <c r="AW408" s="37"/>
      <c r="BJ408" s="22">
        <f t="shared" ca="1" si="312"/>
        <v>0</v>
      </c>
      <c r="BK408" s="22">
        <f t="shared" ca="1" si="333"/>
        <v>0</v>
      </c>
      <c r="BL408" s="22">
        <f t="shared" ca="1" si="334"/>
        <v>0</v>
      </c>
      <c r="BM408" s="22">
        <f t="shared" ca="1" si="335"/>
        <v>0</v>
      </c>
      <c r="BN408" s="22">
        <f t="shared" ca="1" si="336"/>
        <v>0</v>
      </c>
      <c r="BO408" s="22">
        <f t="shared" ca="1" si="337"/>
        <v>0</v>
      </c>
      <c r="BP408" s="22">
        <f t="shared" ca="1" si="338"/>
        <v>0</v>
      </c>
      <c r="BQ408" s="22">
        <f t="shared" ca="1" si="339"/>
        <v>0</v>
      </c>
      <c r="BR408" s="22">
        <f t="shared" ca="1" si="340"/>
        <v>0</v>
      </c>
      <c r="BS408" s="22">
        <f t="shared" ca="1" si="341"/>
        <v>0</v>
      </c>
      <c r="BT408" s="22">
        <f t="shared" ca="1" si="313"/>
        <v>0</v>
      </c>
      <c r="BU408" s="22">
        <f t="shared" ca="1" si="342"/>
        <v>0</v>
      </c>
      <c r="BV408" s="22">
        <f t="shared" ca="1" si="343"/>
        <v>0</v>
      </c>
      <c r="BW408" s="22">
        <f t="shared" ca="1" si="344"/>
        <v>0</v>
      </c>
      <c r="BX408" s="22">
        <f t="shared" ca="1" si="345"/>
        <v>0</v>
      </c>
      <c r="BY408" s="71">
        <f t="shared" si="244"/>
        <v>0</v>
      </c>
      <c r="BZ408" s="71">
        <f t="shared" si="346"/>
        <v>0</v>
      </c>
      <c r="CA408" s="72">
        <f t="shared" si="245"/>
        <v>0</v>
      </c>
    </row>
    <row r="409" spans="1:79" s="22" customFormat="1" ht="77.400000000000006" customHeight="1" x14ac:dyDescent="0.3">
      <c r="A409" s="199" t="s">
        <v>2733</v>
      </c>
      <c r="B409" s="109" t="s">
        <v>1441</v>
      </c>
      <c r="C409" s="109" t="s">
        <v>1085</v>
      </c>
      <c r="D409" s="110" t="s">
        <v>446</v>
      </c>
      <c r="E409" s="110">
        <v>45708</v>
      </c>
      <c r="F409" s="198" t="s">
        <v>1884</v>
      </c>
      <c r="G409" s="172" t="s">
        <v>2466</v>
      </c>
      <c r="H409" s="135" t="s">
        <v>1783</v>
      </c>
      <c r="I409" s="135"/>
      <c r="J409" s="135"/>
      <c r="K409" s="113" t="s">
        <v>778</v>
      </c>
      <c r="L409" s="109">
        <v>0</v>
      </c>
      <c r="M409" s="114" t="s">
        <v>1885</v>
      </c>
      <c r="N409" s="115" t="s">
        <v>26</v>
      </c>
      <c r="O409" s="116">
        <v>45379</v>
      </c>
      <c r="P409" s="117" t="s">
        <v>1886</v>
      </c>
      <c r="Q409" s="141">
        <v>45351</v>
      </c>
      <c r="R409" s="118">
        <f>IF(AND(L409&lt;1,OR(K409&lt;1, K409="A")),Q409+14,Q409+7)</f>
        <v>45365</v>
      </c>
      <c r="S409" s="114" t="s">
        <v>31</v>
      </c>
      <c r="T409" s="353"/>
      <c r="U409" s="118"/>
      <c r="V409" s="120"/>
      <c r="W409" s="114"/>
      <c r="X409" s="109"/>
      <c r="Y409" s="109"/>
      <c r="Z409" s="115"/>
      <c r="AA409" s="115"/>
      <c r="AB409" s="109"/>
      <c r="AC409" s="110"/>
      <c r="AD409" s="110"/>
      <c r="AE409" s="110"/>
      <c r="AF409" s="110"/>
      <c r="AG409" s="110"/>
      <c r="AH409" s="115"/>
      <c r="AI409" s="110"/>
      <c r="AJ409" s="113"/>
      <c r="AK409" s="110"/>
      <c r="AL409" s="121"/>
      <c r="AM409" s="121"/>
      <c r="AN409" s="121"/>
      <c r="AO409" s="121"/>
      <c r="AP409" s="121"/>
      <c r="AQ409" s="121"/>
      <c r="AR409" s="121"/>
      <c r="AS409" s="121"/>
      <c r="AT409" s="121"/>
      <c r="AU409" s="109"/>
      <c r="AV409" s="110"/>
      <c r="AW409" s="121"/>
      <c r="BJ409" s="22">
        <f t="shared" ca="1" si="312"/>
        <v>0</v>
      </c>
      <c r="BK409" s="22">
        <f t="shared" ca="1" si="333"/>
        <v>0</v>
      </c>
      <c r="BL409" s="22">
        <f t="shared" ca="1" si="334"/>
        <v>0</v>
      </c>
      <c r="BM409" s="22">
        <f t="shared" ca="1" si="335"/>
        <v>0</v>
      </c>
      <c r="BN409" s="22">
        <f t="shared" ca="1" si="336"/>
        <v>0</v>
      </c>
      <c r="BO409" s="22">
        <f t="shared" ca="1" si="337"/>
        <v>0</v>
      </c>
      <c r="BP409" s="22">
        <f t="shared" ca="1" si="338"/>
        <v>0</v>
      </c>
      <c r="BQ409" s="22">
        <f t="shared" ca="1" si="339"/>
        <v>0</v>
      </c>
      <c r="BR409" s="22">
        <f t="shared" ca="1" si="340"/>
        <v>0</v>
      </c>
      <c r="BS409" s="22">
        <f t="shared" ca="1" si="341"/>
        <v>0</v>
      </c>
      <c r="BT409" s="22">
        <f t="shared" ca="1" si="313"/>
        <v>0</v>
      </c>
      <c r="BU409" s="22">
        <f t="shared" ca="1" si="342"/>
        <v>0</v>
      </c>
      <c r="BV409" s="22">
        <f t="shared" ca="1" si="343"/>
        <v>0</v>
      </c>
      <c r="BW409" s="22">
        <f t="shared" ca="1" si="344"/>
        <v>0</v>
      </c>
      <c r="BX409" s="22">
        <f t="shared" ca="1" si="345"/>
        <v>0</v>
      </c>
      <c r="BY409" s="22">
        <f t="shared" si="244"/>
        <v>0</v>
      </c>
      <c r="BZ409" s="22">
        <f t="shared" si="346"/>
        <v>0</v>
      </c>
      <c r="CA409" s="22">
        <f t="shared" si="245"/>
        <v>0</v>
      </c>
    </row>
    <row r="410" spans="1:79" s="22" customFormat="1" ht="77.400000000000006" customHeight="1" x14ac:dyDescent="0.3">
      <c r="A410" s="199" t="s">
        <v>2733</v>
      </c>
      <c r="B410" s="109" t="s">
        <v>1441</v>
      </c>
      <c r="C410" s="109" t="s">
        <v>1085</v>
      </c>
      <c r="D410" s="110" t="s">
        <v>446</v>
      </c>
      <c r="E410" s="110">
        <v>45708</v>
      </c>
      <c r="F410" s="198" t="s">
        <v>1884</v>
      </c>
      <c r="G410" s="172" t="s">
        <v>2466</v>
      </c>
      <c r="H410" s="135" t="s">
        <v>1783</v>
      </c>
      <c r="I410" s="135"/>
      <c r="J410" s="135"/>
      <c r="K410" s="113" t="s">
        <v>443</v>
      </c>
      <c r="L410" s="109">
        <v>0</v>
      </c>
      <c r="M410" s="114" t="s">
        <v>1885</v>
      </c>
      <c r="N410" s="115" t="s">
        <v>26</v>
      </c>
      <c r="O410" s="116"/>
      <c r="P410" s="117" t="s">
        <v>2354</v>
      </c>
      <c r="Q410" s="141">
        <v>45386</v>
      </c>
      <c r="R410" s="118">
        <f>IF(AND(L410&lt;1,OR(K410&lt;1, K410="A")),Q410+14,Q410+7)</f>
        <v>45393</v>
      </c>
      <c r="S410" s="114" t="s">
        <v>31</v>
      </c>
      <c r="T410" s="353"/>
      <c r="U410" s="118"/>
      <c r="V410" s="120"/>
      <c r="W410" s="114"/>
      <c r="X410" s="109"/>
      <c r="Y410" s="109"/>
      <c r="Z410" s="115"/>
      <c r="AA410" s="115"/>
      <c r="AB410" s="109"/>
      <c r="AC410" s="110"/>
      <c r="AD410" s="110"/>
      <c r="AE410" s="110"/>
      <c r="AF410" s="110"/>
      <c r="AG410" s="110"/>
      <c r="AH410" s="115"/>
      <c r="AI410" s="110"/>
      <c r="AJ410" s="113"/>
      <c r="AK410" s="110"/>
      <c r="AL410" s="121"/>
      <c r="AM410" s="121"/>
      <c r="AN410" s="121"/>
      <c r="AO410" s="121"/>
      <c r="AP410" s="121"/>
      <c r="AQ410" s="121"/>
      <c r="AR410" s="121"/>
      <c r="AS410" s="121"/>
      <c r="AT410" s="121"/>
      <c r="AU410" s="109"/>
      <c r="AV410" s="110"/>
      <c r="AW410" s="121"/>
      <c r="BJ410" s="22">
        <f t="shared" ca="1" si="312"/>
        <v>0</v>
      </c>
      <c r="BK410" s="22">
        <f t="shared" ca="1" si="333"/>
        <v>0</v>
      </c>
      <c r="BL410" s="22">
        <f t="shared" ca="1" si="334"/>
        <v>0</v>
      </c>
      <c r="BM410" s="22">
        <f t="shared" ca="1" si="335"/>
        <v>0</v>
      </c>
      <c r="BN410" s="22">
        <f t="shared" ca="1" si="336"/>
        <v>0</v>
      </c>
      <c r="BO410" s="22">
        <f t="shared" ca="1" si="337"/>
        <v>0</v>
      </c>
      <c r="BP410" s="22">
        <f t="shared" ca="1" si="338"/>
        <v>0</v>
      </c>
      <c r="BQ410" s="22">
        <f t="shared" ca="1" si="339"/>
        <v>0</v>
      </c>
      <c r="BR410" s="22">
        <f t="shared" ca="1" si="340"/>
        <v>0</v>
      </c>
      <c r="BS410" s="22">
        <f t="shared" ca="1" si="341"/>
        <v>0</v>
      </c>
      <c r="BT410" s="22">
        <f t="shared" ca="1" si="313"/>
        <v>0</v>
      </c>
      <c r="BU410" s="22">
        <f t="shared" ca="1" si="342"/>
        <v>0</v>
      </c>
      <c r="BV410" s="22">
        <f t="shared" ca="1" si="343"/>
        <v>0</v>
      </c>
      <c r="BW410" s="22">
        <f t="shared" ca="1" si="344"/>
        <v>0</v>
      </c>
      <c r="BX410" s="22">
        <f t="shared" ca="1" si="345"/>
        <v>0</v>
      </c>
      <c r="BY410" s="22">
        <f t="shared" si="244"/>
        <v>0</v>
      </c>
      <c r="BZ410" s="22">
        <f t="shared" si="346"/>
        <v>0</v>
      </c>
      <c r="CA410" s="22">
        <f t="shared" si="245"/>
        <v>0</v>
      </c>
    </row>
    <row r="411" spans="1:79" s="22" customFormat="1" ht="77.400000000000006" customHeight="1" x14ac:dyDescent="0.3">
      <c r="A411" s="199" t="s">
        <v>2733</v>
      </c>
      <c r="B411" s="109" t="s">
        <v>1441</v>
      </c>
      <c r="C411" s="109" t="s">
        <v>1085</v>
      </c>
      <c r="D411" s="110" t="s">
        <v>446</v>
      </c>
      <c r="E411" s="110">
        <v>45708</v>
      </c>
      <c r="F411" s="198" t="s">
        <v>1884</v>
      </c>
      <c r="G411" s="172" t="s">
        <v>2466</v>
      </c>
      <c r="H411" s="135" t="s">
        <v>1783</v>
      </c>
      <c r="I411" s="135"/>
      <c r="J411" s="135"/>
      <c r="K411" s="113" t="s">
        <v>572</v>
      </c>
      <c r="L411" s="109">
        <v>0</v>
      </c>
      <c r="M411" s="114" t="s">
        <v>1885</v>
      </c>
      <c r="N411" s="115" t="s">
        <v>26</v>
      </c>
      <c r="O411" s="116">
        <v>45404</v>
      </c>
      <c r="P411" s="117" t="s">
        <v>2373</v>
      </c>
      <c r="Q411" s="141">
        <v>45393</v>
      </c>
      <c r="R411" s="118">
        <f>IF(AND(L411&lt;1,OR(K411&lt;1, K411="A")),Q411+14,Q411+7)</f>
        <v>45400</v>
      </c>
      <c r="S411" s="114" t="s">
        <v>31</v>
      </c>
      <c r="T411" s="353"/>
      <c r="U411" s="118"/>
      <c r="V411" s="120"/>
      <c r="W411" s="114"/>
      <c r="X411" s="109"/>
      <c r="Y411" s="109"/>
      <c r="Z411" s="115"/>
      <c r="AA411" s="115"/>
      <c r="AB411" s="109"/>
      <c r="AC411" s="110"/>
      <c r="AD411" s="110"/>
      <c r="AE411" s="110"/>
      <c r="AF411" s="110"/>
      <c r="AG411" s="110"/>
      <c r="AH411" s="115"/>
      <c r="AI411" s="110"/>
      <c r="AJ411" s="113"/>
      <c r="AK411" s="110"/>
      <c r="AL411" s="121"/>
      <c r="AM411" s="121"/>
      <c r="AN411" s="121"/>
      <c r="AO411" s="121"/>
      <c r="AP411" s="121"/>
      <c r="AQ411" s="121"/>
      <c r="AR411" s="121"/>
      <c r="AS411" s="121"/>
      <c r="AT411" s="121"/>
      <c r="AU411" s="109"/>
      <c r="AV411" s="110"/>
      <c r="AW411" s="121"/>
      <c r="BJ411" s="22">
        <f t="shared" ca="1" si="312"/>
        <v>0</v>
      </c>
      <c r="BK411" s="22">
        <f t="shared" ca="1" si="333"/>
        <v>0</v>
      </c>
      <c r="BL411" s="22">
        <f t="shared" ca="1" si="334"/>
        <v>0</v>
      </c>
      <c r="BM411" s="22">
        <f t="shared" ca="1" si="335"/>
        <v>0</v>
      </c>
      <c r="BN411" s="22">
        <f t="shared" ca="1" si="336"/>
        <v>0</v>
      </c>
      <c r="BO411" s="22">
        <f t="shared" ca="1" si="337"/>
        <v>0</v>
      </c>
      <c r="BP411" s="22">
        <f t="shared" ca="1" si="338"/>
        <v>0</v>
      </c>
      <c r="BQ411" s="22">
        <f t="shared" ca="1" si="339"/>
        <v>0</v>
      </c>
      <c r="BR411" s="22">
        <f t="shared" ca="1" si="340"/>
        <v>0</v>
      </c>
      <c r="BS411" s="22">
        <f t="shared" ca="1" si="341"/>
        <v>0</v>
      </c>
      <c r="BT411" s="22">
        <f t="shared" ca="1" si="313"/>
        <v>0</v>
      </c>
      <c r="BU411" s="22">
        <f t="shared" ca="1" si="342"/>
        <v>0</v>
      </c>
      <c r="BV411" s="22">
        <f t="shared" ca="1" si="343"/>
        <v>0</v>
      </c>
      <c r="BW411" s="22">
        <f t="shared" ca="1" si="344"/>
        <v>0</v>
      </c>
      <c r="BX411" s="22">
        <f t="shared" ca="1" si="345"/>
        <v>0</v>
      </c>
      <c r="BY411" s="22">
        <f t="shared" si="244"/>
        <v>0</v>
      </c>
      <c r="BZ411" s="22">
        <f t="shared" si="346"/>
        <v>0</v>
      </c>
      <c r="CA411" s="22">
        <f t="shared" si="245"/>
        <v>0</v>
      </c>
    </row>
    <row r="412" spans="1:79" ht="77.400000000000006" customHeight="1" x14ac:dyDescent="0.3">
      <c r="A412" s="14" t="s">
        <v>2733</v>
      </c>
      <c r="B412" s="4" t="s">
        <v>1441</v>
      </c>
      <c r="C412" s="4" t="s">
        <v>1085</v>
      </c>
      <c r="D412" s="139" t="s">
        <v>445</v>
      </c>
      <c r="E412" s="13">
        <v>45708</v>
      </c>
      <c r="F412" s="182" t="s">
        <v>1884</v>
      </c>
      <c r="G412" s="168" t="s">
        <v>2466</v>
      </c>
      <c r="H412" s="130" t="s">
        <v>1783</v>
      </c>
      <c r="I412" s="130"/>
      <c r="J412" s="130"/>
      <c r="K412" s="7">
        <v>0</v>
      </c>
      <c r="L412" s="4">
        <v>0</v>
      </c>
      <c r="M412" s="3" t="s">
        <v>1885</v>
      </c>
      <c r="N412" s="45" t="s">
        <v>1055</v>
      </c>
      <c r="O412" s="76"/>
      <c r="P412" s="78" t="s">
        <v>2743</v>
      </c>
      <c r="Q412" s="142">
        <v>45408</v>
      </c>
      <c r="R412" s="9">
        <f>IF(AND(L412&lt;1,OR(K412&lt;1, K412="A")),Q412+14,Q412+7)</f>
        <v>45422</v>
      </c>
      <c r="S412" s="3" t="s">
        <v>30</v>
      </c>
      <c r="T412" s="354" t="s">
        <v>1521</v>
      </c>
      <c r="U412" s="259">
        <v>45435</v>
      </c>
      <c r="V412" s="208" t="s">
        <v>3630</v>
      </c>
      <c r="W412" s="3" t="s">
        <v>3654</v>
      </c>
      <c r="X412" s="5" t="s">
        <v>778</v>
      </c>
      <c r="Y412" s="332">
        <v>0</v>
      </c>
      <c r="Z412" s="46" t="s">
        <v>24</v>
      </c>
      <c r="AA412" s="8"/>
      <c r="AB412" s="87" t="s">
        <v>2823</v>
      </c>
      <c r="AC412" s="21">
        <v>45436</v>
      </c>
      <c r="AD412" s="21">
        <v>45436</v>
      </c>
      <c r="AE412" s="9">
        <f t="shared" ref="AE412:AE415" si="348">IF(AND(Y412&lt;1,OR(X412&lt;1, X412="A")),AD412+14,AD412+7)</f>
        <v>45450</v>
      </c>
      <c r="AF412" s="13" t="s">
        <v>446</v>
      </c>
      <c r="AG412" s="27"/>
      <c r="AH412" s="34"/>
      <c r="AI412" s="27"/>
      <c r="AJ412" s="41"/>
      <c r="AK412" s="21"/>
      <c r="AL412" s="6"/>
      <c r="AM412" s="6"/>
      <c r="AN412" s="6"/>
      <c r="AO412" s="6"/>
      <c r="AP412" s="6"/>
      <c r="AQ412" s="6"/>
      <c r="AR412" s="6"/>
      <c r="AS412" s="6"/>
      <c r="AT412" s="6"/>
      <c r="AU412" s="4"/>
      <c r="AV412" s="13"/>
      <c r="AW412" s="6"/>
      <c r="BJ412" s="22">
        <f t="shared" ca="1" si="312"/>
        <v>1</v>
      </c>
      <c r="BK412" s="22">
        <f t="shared" ca="1" si="333"/>
        <v>1</v>
      </c>
      <c r="BL412" s="22">
        <f t="shared" ca="1" si="334"/>
        <v>0</v>
      </c>
      <c r="BM412" s="22">
        <f t="shared" ca="1" si="335"/>
        <v>0</v>
      </c>
      <c r="BN412" s="22">
        <f t="shared" ca="1" si="336"/>
        <v>0</v>
      </c>
      <c r="BO412" s="22">
        <f t="shared" ca="1" si="337"/>
        <v>0</v>
      </c>
      <c r="BP412" s="22">
        <f t="shared" ca="1" si="338"/>
        <v>0</v>
      </c>
      <c r="BQ412" s="22">
        <f t="shared" ca="1" si="339"/>
        <v>0</v>
      </c>
      <c r="BR412" s="22">
        <f t="shared" ca="1" si="340"/>
        <v>1</v>
      </c>
      <c r="BS412" s="22">
        <f t="shared" ca="1" si="341"/>
        <v>1</v>
      </c>
      <c r="BT412" s="22">
        <f t="shared" ca="1" si="313"/>
        <v>1</v>
      </c>
      <c r="BU412" s="22">
        <f t="shared" ca="1" si="342"/>
        <v>0</v>
      </c>
      <c r="BV412" s="22">
        <f t="shared" ca="1" si="343"/>
        <v>1</v>
      </c>
      <c r="BW412" s="22">
        <f t="shared" ca="1" si="344"/>
        <v>0</v>
      </c>
      <c r="BX412" s="22">
        <f t="shared" ca="1" si="345"/>
        <v>0</v>
      </c>
      <c r="BY412" s="71">
        <f t="shared" si="244"/>
        <v>1</v>
      </c>
      <c r="BZ412" s="71">
        <f t="shared" si="346"/>
        <v>1</v>
      </c>
      <c r="CA412" s="72">
        <f t="shared" si="245"/>
        <v>1</v>
      </c>
    </row>
    <row r="413" spans="1:79" ht="77.400000000000006" customHeight="1" x14ac:dyDescent="0.3">
      <c r="A413" s="14"/>
      <c r="B413" s="4"/>
      <c r="C413" s="4"/>
      <c r="D413" s="13"/>
      <c r="E413" s="13"/>
      <c r="F413" s="182"/>
      <c r="G413" s="168"/>
      <c r="H413" s="130"/>
      <c r="I413" s="130"/>
      <c r="J413" s="130"/>
      <c r="K413" s="7"/>
      <c r="L413" s="4"/>
      <c r="M413" s="3"/>
      <c r="N413" s="8"/>
      <c r="O413" s="76"/>
      <c r="P413" s="107"/>
      <c r="Q413" s="142"/>
      <c r="R413" s="9"/>
      <c r="S413" s="3"/>
      <c r="T413" s="358"/>
      <c r="U413" s="259"/>
      <c r="V413" s="208" t="s">
        <v>3649</v>
      </c>
      <c r="W413" s="3" t="s">
        <v>3655</v>
      </c>
      <c r="X413" s="5" t="s">
        <v>778</v>
      </c>
      <c r="Y413" s="332">
        <v>0</v>
      </c>
      <c r="Z413" s="46" t="s">
        <v>24</v>
      </c>
      <c r="AA413" s="8"/>
      <c r="AB413" s="87" t="s">
        <v>2823</v>
      </c>
      <c r="AC413" s="21">
        <v>45436</v>
      </c>
      <c r="AD413" s="21">
        <v>45436</v>
      </c>
      <c r="AE413" s="9">
        <f t="shared" si="348"/>
        <v>45450</v>
      </c>
      <c r="AF413" s="13" t="s">
        <v>446</v>
      </c>
      <c r="AG413" s="27"/>
      <c r="AH413" s="34"/>
      <c r="AI413" s="27"/>
      <c r="AJ413" s="41"/>
      <c r="AK413" s="21"/>
      <c r="AL413" s="6"/>
      <c r="AM413" s="6"/>
      <c r="AN413" s="6"/>
      <c r="AO413" s="6"/>
      <c r="AP413" s="6"/>
      <c r="AQ413" s="6"/>
      <c r="AR413" s="6"/>
      <c r="AS413" s="6"/>
      <c r="AT413" s="6"/>
      <c r="AU413" s="4"/>
      <c r="AV413" s="13"/>
      <c r="AW413" s="6"/>
      <c r="BJ413" s="22">
        <f t="shared" ca="1" si="312"/>
        <v>0</v>
      </c>
      <c r="BK413" s="22">
        <f t="shared" ca="1" si="333"/>
        <v>0</v>
      </c>
      <c r="BL413" s="22">
        <f t="shared" ca="1" si="334"/>
        <v>0</v>
      </c>
      <c r="BM413" s="22">
        <f t="shared" ca="1" si="335"/>
        <v>0</v>
      </c>
      <c r="BN413" s="22">
        <f t="shared" ca="1" si="336"/>
        <v>0</v>
      </c>
      <c r="BO413" s="22">
        <f t="shared" ca="1" si="337"/>
        <v>0</v>
      </c>
      <c r="BP413" s="22">
        <f t="shared" ca="1" si="338"/>
        <v>0</v>
      </c>
      <c r="BQ413" s="22">
        <f t="shared" ca="1" si="339"/>
        <v>0</v>
      </c>
      <c r="BR413" s="22">
        <f t="shared" ca="1" si="340"/>
        <v>0</v>
      </c>
      <c r="BS413" s="22">
        <f t="shared" ca="1" si="341"/>
        <v>0</v>
      </c>
      <c r="BT413" s="22">
        <f t="shared" ca="1" si="313"/>
        <v>1</v>
      </c>
      <c r="BU413" s="22">
        <f t="shared" ca="1" si="342"/>
        <v>0</v>
      </c>
      <c r="BV413" s="22">
        <f t="shared" ca="1" si="343"/>
        <v>1</v>
      </c>
      <c r="BW413" s="22">
        <f t="shared" ca="1" si="344"/>
        <v>0</v>
      </c>
      <c r="BX413" s="22">
        <f t="shared" ca="1" si="345"/>
        <v>0</v>
      </c>
      <c r="BY413" s="71">
        <f t="shared" si="244"/>
        <v>0</v>
      </c>
      <c r="BZ413" s="71">
        <f t="shared" si="346"/>
        <v>0</v>
      </c>
      <c r="CA413" s="72">
        <f t="shared" si="245"/>
        <v>1</v>
      </c>
    </row>
    <row r="414" spans="1:79" ht="77.400000000000006" customHeight="1" x14ac:dyDescent="0.3">
      <c r="A414" s="14"/>
      <c r="B414" s="4"/>
      <c r="C414" s="4"/>
      <c r="D414" s="13"/>
      <c r="E414" s="13"/>
      <c r="F414" s="182"/>
      <c r="G414" s="168"/>
      <c r="H414" s="130"/>
      <c r="I414" s="130"/>
      <c r="J414" s="130"/>
      <c r="K414" s="7"/>
      <c r="L414" s="4"/>
      <c r="M414" s="3"/>
      <c r="N414" s="8"/>
      <c r="O414" s="76"/>
      <c r="P414" s="107"/>
      <c r="Q414" s="142"/>
      <c r="R414" s="9"/>
      <c r="S414" s="3"/>
      <c r="T414" s="358"/>
      <c r="U414" s="259"/>
      <c r="V414" s="208" t="s">
        <v>3650</v>
      </c>
      <c r="W414" s="3" t="s">
        <v>3656</v>
      </c>
      <c r="X414" s="5" t="s">
        <v>778</v>
      </c>
      <c r="Y414" s="332">
        <v>0</v>
      </c>
      <c r="Z414" s="46" t="s">
        <v>24</v>
      </c>
      <c r="AA414" s="8"/>
      <c r="AB414" s="87" t="s">
        <v>2823</v>
      </c>
      <c r="AC414" s="21">
        <v>45436</v>
      </c>
      <c r="AD414" s="21">
        <v>45436</v>
      </c>
      <c r="AE414" s="9">
        <f t="shared" ref="AE414" si="349">IF(AND(Y414&lt;1,OR(X414&lt;1, X414="A")),AD414+14,AD414+7)</f>
        <v>45450</v>
      </c>
      <c r="AF414" s="13" t="s">
        <v>446</v>
      </c>
      <c r="AG414" s="27"/>
      <c r="AH414" s="34"/>
      <c r="AI414" s="27"/>
      <c r="AJ414" s="41"/>
      <c r="AK414" s="21"/>
      <c r="AL414" s="6"/>
      <c r="AM414" s="6"/>
      <c r="AN414" s="6"/>
      <c r="AO414" s="6"/>
      <c r="AP414" s="6"/>
      <c r="AQ414" s="6"/>
      <c r="AR414" s="6"/>
      <c r="AS414" s="6"/>
      <c r="AT414" s="6"/>
      <c r="AU414" s="4"/>
      <c r="AV414" s="13"/>
      <c r="AW414" s="6"/>
      <c r="BJ414" s="22">
        <f t="shared" ca="1" si="312"/>
        <v>0</v>
      </c>
      <c r="BK414" s="22">
        <f t="shared" ca="1" si="333"/>
        <v>0</v>
      </c>
      <c r="BL414" s="22">
        <f t="shared" ca="1" si="334"/>
        <v>0</v>
      </c>
      <c r="BM414" s="22">
        <f t="shared" ca="1" si="335"/>
        <v>0</v>
      </c>
      <c r="BN414" s="22">
        <f t="shared" ca="1" si="336"/>
        <v>0</v>
      </c>
      <c r="BO414" s="22">
        <f t="shared" ca="1" si="337"/>
        <v>0</v>
      </c>
      <c r="BP414" s="22">
        <f t="shared" ca="1" si="338"/>
        <v>0</v>
      </c>
      <c r="BQ414" s="22">
        <f t="shared" ca="1" si="339"/>
        <v>0</v>
      </c>
      <c r="BR414" s="22">
        <f t="shared" ca="1" si="340"/>
        <v>0</v>
      </c>
      <c r="BS414" s="22">
        <f t="shared" ca="1" si="341"/>
        <v>0</v>
      </c>
      <c r="BT414" s="22">
        <f t="shared" ca="1" si="313"/>
        <v>1</v>
      </c>
      <c r="BU414" s="22">
        <f t="shared" ca="1" si="342"/>
        <v>0</v>
      </c>
      <c r="BV414" s="22">
        <f t="shared" ca="1" si="343"/>
        <v>1</v>
      </c>
      <c r="BW414" s="22">
        <f t="shared" ca="1" si="344"/>
        <v>0</v>
      </c>
      <c r="BX414" s="22">
        <f t="shared" ca="1" si="345"/>
        <v>0</v>
      </c>
      <c r="BY414" s="71">
        <f t="shared" si="244"/>
        <v>0</v>
      </c>
      <c r="BZ414" s="71">
        <f t="shared" si="346"/>
        <v>0</v>
      </c>
      <c r="CA414" s="72">
        <f t="shared" si="245"/>
        <v>1</v>
      </c>
    </row>
    <row r="415" spans="1:79" ht="77.400000000000006" customHeight="1" x14ac:dyDescent="0.3">
      <c r="A415" s="14"/>
      <c r="B415" s="4"/>
      <c r="C415" s="4"/>
      <c r="D415" s="13"/>
      <c r="E415" s="13"/>
      <c r="F415" s="182"/>
      <c r="G415" s="168"/>
      <c r="H415" s="130"/>
      <c r="I415" s="130"/>
      <c r="J415" s="130"/>
      <c r="K415" s="7"/>
      <c r="L415" s="4"/>
      <c r="M415" s="3"/>
      <c r="N415" s="8"/>
      <c r="O415" s="76"/>
      <c r="P415" s="107"/>
      <c r="Q415" s="142"/>
      <c r="R415" s="9"/>
      <c r="S415" s="3"/>
      <c r="T415" s="358"/>
      <c r="U415" s="259"/>
      <c r="V415" s="208" t="s">
        <v>3651</v>
      </c>
      <c r="W415" s="3" t="s">
        <v>3657</v>
      </c>
      <c r="X415" s="5" t="s">
        <v>778</v>
      </c>
      <c r="Y415" s="332">
        <v>0</v>
      </c>
      <c r="Z415" s="46" t="s">
        <v>24</v>
      </c>
      <c r="AA415" s="8"/>
      <c r="AB415" s="87" t="s">
        <v>2823</v>
      </c>
      <c r="AC415" s="21">
        <v>45436</v>
      </c>
      <c r="AD415" s="21">
        <v>45436</v>
      </c>
      <c r="AE415" s="9">
        <f t="shared" si="348"/>
        <v>45450</v>
      </c>
      <c r="AF415" s="13" t="s">
        <v>446</v>
      </c>
      <c r="AG415" s="27"/>
      <c r="AH415" s="34"/>
      <c r="AI415" s="27"/>
      <c r="AJ415" s="41"/>
      <c r="AK415" s="21"/>
      <c r="AL415" s="6"/>
      <c r="AM415" s="6"/>
      <c r="AN415" s="6"/>
      <c r="AO415" s="6"/>
      <c r="AP415" s="6"/>
      <c r="AQ415" s="6"/>
      <c r="AR415" s="6"/>
      <c r="AS415" s="6"/>
      <c r="AT415" s="6"/>
      <c r="AU415" s="4"/>
      <c r="AV415" s="13"/>
      <c r="AW415" s="6"/>
      <c r="BJ415" s="22">
        <f t="shared" ca="1" si="312"/>
        <v>0</v>
      </c>
      <c r="BK415" s="22">
        <f t="shared" ca="1" si="333"/>
        <v>0</v>
      </c>
      <c r="BL415" s="22">
        <f t="shared" ca="1" si="334"/>
        <v>0</v>
      </c>
      <c r="BM415" s="22">
        <f t="shared" ca="1" si="335"/>
        <v>0</v>
      </c>
      <c r="BN415" s="22">
        <f t="shared" ca="1" si="336"/>
        <v>0</v>
      </c>
      <c r="BO415" s="22">
        <f t="shared" ca="1" si="337"/>
        <v>0</v>
      </c>
      <c r="BP415" s="22">
        <f t="shared" ca="1" si="338"/>
        <v>0</v>
      </c>
      <c r="BQ415" s="22">
        <f t="shared" ca="1" si="339"/>
        <v>0</v>
      </c>
      <c r="BR415" s="22">
        <f t="shared" ca="1" si="340"/>
        <v>0</v>
      </c>
      <c r="BS415" s="22">
        <f t="shared" ca="1" si="341"/>
        <v>0</v>
      </c>
      <c r="BT415" s="22">
        <f t="shared" ca="1" si="313"/>
        <v>1</v>
      </c>
      <c r="BU415" s="22">
        <f t="shared" ca="1" si="342"/>
        <v>0</v>
      </c>
      <c r="BV415" s="22">
        <f t="shared" ca="1" si="343"/>
        <v>1</v>
      </c>
      <c r="BW415" s="22">
        <f t="shared" ca="1" si="344"/>
        <v>0</v>
      </c>
      <c r="BX415" s="22">
        <f t="shared" ca="1" si="345"/>
        <v>0</v>
      </c>
      <c r="BY415" s="71">
        <f t="shared" si="244"/>
        <v>0</v>
      </c>
      <c r="BZ415" s="71">
        <f t="shared" si="346"/>
        <v>0</v>
      </c>
      <c r="CA415" s="72">
        <f t="shared" si="245"/>
        <v>1</v>
      </c>
    </row>
    <row r="416" spans="1:79" ht="77.400000000000006" customHeight="1" x14ac:dyDescent="0.3">
      <c r="A416" s="14"/>
      <c r="B416" s="4"/>
      <c r="C416" s="4"/>
      <c r="D416" s="13"/>
      <c r="E416" s="13"/>
      <c r="F416" s="182"/>
      <c r="G416" s="168"/>
      <c r="H416" s="130"/>
      <c r="I416" s="130"/>
      <c r="J416" s="130"/>
      <c r="K416" s="7"/>
      <c r="L416" s="4"/>
      <c r="M416" s="3"/>
      <c r="N416" s="8"/>
      <c r="O416" s="76"/>
      <c r="P416" s="107"/>
      <c r="Q416" s="142"/>
      <c r="R416" s="9"/>
      <c r="S416" s="3"/>
      <c r="T416" s="358"/>
      <c r="U416" s="259"/>
      <c r="V416" s="208" t="s">
        <v>3652</v>
      </c>
      <c r="W416" s="3" t="s">
        <v>3658</v>
      </c>
      <c r="X416" s="5" t="s">
        <v>778</v>
      </c>
      <c r="Y416" s="332">
        <v>0</v>
      </c>
      <c r="Z416" s="46" t="s">
        <v>24</v>
      </c>
      <c r="AA416" s="8"/>
      <c r="AB416" s="87" t="s">
        <v>2823</v>
      </c>
      <c r="AC416" s="21">
        <v>45436</v>
      </c>
      <c r="AD416" s="21">
        <v>45436</v>
      </c>
      <c r="AE416" s="9">
        <f t="shared" ref="AE416" si="350">IF(AND(Y416&lt;1,OR(X416&lt;1, X416="A")),AD416+14,AD416+7)</f>
        <v>45450</v>
      </c>
      <c r="AF416" s="13" t="s">
        <v>446</v>
      </c>
      <c r="AG416" s="27"/>
      <c r="AH416" s="34"/>
      <c r="AI416" s="27"/>
      <c r="AJ416" s="41"/>
      <c r="AK416" s="21"/>
      <c r="AL416" s="6"/>
      <c r="AM416" s="6"/>
      <c r="AN416" s="6"/>
      <c r="AO416" s="6"/>
      <c r="AP416" s="6"/>
      <c r="AQ416" s="6"/>
      <c r="AR416" s="6"/>
      <c r="AS416" s="6"/>
      <c r="AT416" s="6"/>
      <c r="AU416" s="4"/>
      <c r="AV416" s="13"/>
      <c r="AW416" s="6"/>
      <c r="BJ416" s="22">
        <f t="shared" ca="1" si="312"/>
        <v>0</v>
      </c>
      <c r="BK416" s="22">
        <f t="shared" ca="1" si="333"/>
        <v>0</v>
      </c>
      <c r="BL416" s="22">
        <f t="shared" ca="1" si="334"/>
        <v>0</v>
      </c>
      <c r="BM416" s="22">
        <f t="shared" ca="1" si="335"/>
        <v>0</v>
      </c>
      <c r="BN416" s="22">
        <f t="shared" ca="1" si="336"/>
        <v>0</v>
      </c>
      <c r="BO416" s="22">
        <f t="shared" ca="1" si="337"/>
        <v>0</v>
      </c>
      <c r="BP416" s="22">
        <f t="shared" ca="1" si="338"/>
        <v>0</v>
      </c>
      <c r="BQ416" s="22">
        <f t="shared" ca="1" si="339"/>
        <v>0</v>
      </c>
      <c r="BR416" s="22">
        <f t="shared" ca="1" si="340"/>
        <v>0</v>
      </c>
      <c r="BS416" s="22">
        <f t="shared" ca="1" si="341"/>
        <v>0</v>
      </c>
      <c r="BT416" s="22">
        <f t="shared" ca="1" si="313"/>
        <v>1</v>
      </c>
      <c r="BU416" s="22">
        <f t="shared" ca="1" si="342"/>
        <v>0</v>
      </c>
      <c r="BV416" s="22">
        <f t="shared" ca="1" si="343"/>
        <v>1</v>
      </c>
      <c r="BW416" s="22">
        <f t="shared" ca="1" si="344"/>
        <v>0</v>
      </c>
      <c r="BX416" s="22">
        <f t="shared" ca="1" si="345"/>
        <v>0</v>
      </c>
      <c r="BY416" s="71">
        <f t="shared" si="244"/>
        <v>0</v>
      </c>
      <c r="BZ416" s="71">
        <f t="shared" si="346"/>
        <v>0</v>
      </c>
      <c r="CA416" s="72">
        <f t="shared" si="245"/>
        <v>1</v>
      </c>
    </row>
    <row r="417" spans="1:79" s="22" customFormat="1" ht="77.400000000000006" customHeight="1" x14ac:dyDescent="0.3">
      <c r="A417" s="199" t="s">
        <v>2733</v>
      </c>
      <c r="B417" s="109" t="s">
        <v>1441</v>
      </c>
      <c r="C417" s="109" t="s">
        <v>1085</v>
      </c>
      <c r="D417" s="110" t="s">
        <v>446</v>
      </c>
      <c r="E417" s="110">
        <v>45708</v>
      </c>
      <c r="F417" s="198" t="s">
        <v>1515</v>
      </c>
      <c r="G417" s="172" t="s">
        <v>2466</v>
      </c>
      <c r="H417" s="135" t="s">
        <v>1067</v>
      </c>
      <c r="I417" s="135"/>
      <c r="J417" s="135"/>
      <c r="K417" s="113" t="s">
        <v>444</v>
      </c>
      <c r="L417" s="109">
        <v>0</v>
      </c>
      <c r="M417" s="114" t="s">
        <v>1322</v>
      </c>
      <c r="N417" s="115" t="s">
        <v>26</v>
      </c>
      <c r="O417" s="116"/>
      <c r="P417" s="117" t="s">
        <v>1321</v>
      </c>
      <c r="Q417" s="141">
        <v>45252</v>
      </c>
      <c r="R417" s="118">
        <f t="shared" ref="R417" si="351">IF(AND(L417&lt;1,OR(K417&lt;1, K417="A")),Q417+14,Q417+7)</f>
        <v>45259</v>
      </c>
      <c r="S417" s="114" t="s">
        <v>31</v>
      </c>
      <c r="T417" s="353"/>
      <c r="U417" s="118"/>
      <c r="V417" s="120"/>
      <c r="W417" s="114"/>
      <c r="X417" s="109"/>
      <c r="Y417" s="109"/>
      <c r="Z417" s="115"/>
      <c r="AA417" s="115"/>
      <c r="AB417" s="109"/>
      <c r="AC417" s="110"/>
      <c r="AD417" s="110"/>
      <c r="AE417" s="110"/>
      <c r="AF417" s="110"/>
      <c r="AG417" s="110"/>
      <c r="AH417" s="115"/>
      <c r="AI417" s="110"/>
      <c r="AJ417" s="113"/>
      <c r="AK417" s="110"/>
      <c r="AL417" s="121"/>
      <c r="AM417" s="121"/>
      <c r="AN417" s="123" t="s">
        <v>2834</v>
      </c>
      <c r="AO417" s="121"/>
      <c r="AP417" s="121"/>
      <c r="AQ417" s="121"/>
      <c r="AR417" s="121"/>
      <c r="AS417" s="121"/>
      <c r="AT417" s="121"/>
      <c r="AU417" s="109"/>
      <c r="AV417" s="110"/>
      <c r="AW417" s="121"/>
      <c r="BJ417" s="22">
        <f t="shared" ca="1" si="312"/>
        <v>0</v>
      </c>
      <c r="BK417" s="22">
        <f t="shared" ca="1" si="333"/>
        <v>0</v>
      </c>
      <c r="BL417" s="22">
        <f t="shared" ca="1" si="334"/>
        <v>0</v>
      </c>
      <c r="BM417" s="22">
        <f t="shared" ca="1" si="335"/>
        <v>0</v>
      </c>
      <c r="BN417" s="22">
        <f t="shared" ca="1" si="336"/>
        <v>0</v>
      </c>
      <c r="BO417" s="22">
        <f t="shared" ca="1" si="337"/>
        <v>0</v>
      </c>
      <c r="BP417" s="22">
        <f t="shared" ca="1" si="338"/>
        <v>0</v>
      </c>
      <c r="BQ417" s="22">
        <f t="shared" ca="1" si="339"/>
        <v>0</v>
      </c>
      <c r="BR417" s="22">
        <f t="shared" ca="1" si="340"/>
        <v>0</v>
      </c>
      <c r="BS417" s="22">
        <f t="shared" ca="1" si="341"/>
        <v>0</v>
      </c>
      <c r="BT417" s="22">
        <f t="shared" ca="1" si="313"/>
        <v>0</v>
      </c>
      <c r="BU417" s="22">
        <f t="shared" ca="1" si="342"/>
        <v>0</v>
      </c>
      <c r="BV417" s="22">
        <f t="shared" ca="1" si="343"/>
        <v>0</v>
      </c>
      <c r="BW417" s="22">
        <f t="shared" ca="1" si="344"/>
        <v>0</v>
      </c>
      <c r="BX417" s="22">
        <f t="shared" ca="1" si="345"/>
        <v>0</v>
      </c>
      <c r="BY417" s="71">
        <f t="shared" si="244"/>
        <v>0</v>
      </c>
      <c r="BZ417" s="71">
        <f t="shared" si="346"/>
        <v>0</v>
      </c>
      <c r="CA417" s="72">
        <f t="shared" si="245"/>
        <v>0</v>
      </c>
    </row>
    <row r="418" spans="1:79" s="22" customFormat="1" ht="77.400000000000006" customHeight="1" x14ac:dyDescent="0.3">
      <c r="A418" s="199" t="s">
        <v>2733</v>
      </c>
      <c r="B418" s="109" t="s">
        <v>1441</v>
      </c>
      <c r="C418" s="109" t="s">
        <v>1085</v>
      </c>
      <c r="D418" s="110" t="s">
        <v>446</v>
      </c>
      <c r="E418" s="110">
        <v>45708</v>
      </c>
      <c r="F418" s="198" t="s">
        <v>1515</v>
      </c>
      <c r="G418" s="172" t="s">
        <v>2466</v>
      </c>
      <c r="H418" s="135" t="s">
        <v>1067</v>
      </c>
      <c r="I418" s="135"/>
      <c r="J418" s="135"/>
      <c r="K418" s="113" t="s">
        <v>633</v>
      </c>
      <c r="L418" s="109">
        <v>0</v>
      </c>
      <c r="M418" s="114" t="s">
        <v>1322</v>
      </c>
      <c r="N418" s="115" t="s">
        <v>26</v>
      </c>
      <c r="O418" s="116">
        <v>45264</v>
      </c>
      <c r="P418" s="117" t="s">
        <v>1514</v>
      </c>
      <c r="Q418" s="141">
        <v>45273</v>
      </c>
      <c r="R418" s="118">
        <f t="shared" ref="R418:R423" si="352">IF(AND(L418&lt;1,OR(K418&lt;1, K418="A")),Q418+14,Q418+7)</f>
        <v>45280</v>
      </c>
      <c r="S418" s="114" t="s">
        <v>31</v>
      </c>
      <c r="T418" s="353"/>
      <c r="U418" s="118"/>
      <c r="V418" s="120"/>
      <c r="W418" s="114"/>
      <c r="X418" s="109"/>
      <c r="Y418" s="109"/>
      <c r="Z418" s="115"/>
      <c r="AA418" s="115"/>
      <c r="AB418" s="109"/>
      <c r="AC418" s="110"/>
      <c r="AD418" s="110"/>
      <c r="AE418" s="110"/>
      <c r="AF418" s="110"/>
      <c r="AG418" s="110"/>
      <c r="AH418" s="115"/>
      <c r="AI418" s="110"/>
      <c r="AJ418" s="113"/>
      <c r="AK418" s="110"/>
      <c r="AL418" s="121"/>
      <c r="AM418" s="121"/>
      <c r="AN418" s="123" t="s">
        <v>2834</v>
      </c>
      <c r="AO418" s="121"/>
      <c r="AP418" s="121"/>
      <c r="AQ418" s="121"/>
      <c r="AR418" s="121"/>
      <c r="AS418" s="121"/>
      <c r="AT418" s="121"/>
      <c r="AU418" s="109"/>
      <c r="AV418" s="110"/>
      <c r="AW418" s="121"/>
      <c r="BJ418" s="22">
        <f t="shared" ca="1" si="312"/>
        <v>0</v>
      </c>
      <c r="BK418" s="22">
        <f t="shared" ca="1" si="333"/>
        <v>0</v>
      </c>
      <c r="BL418" s="22">
        <f t="shared" ca="1" si="334"/>
        <v>0</v>
      </c>
      <c r="BM418" s="22">
        <f t="shared" ca="1" si="335"/>
        <v>0</v>
      </c>
      <c r="BN418" s="22">
        <f t="shared" ca="1" si="336"/>
        <v>0</v>
      </c>
      <c r="BO418" s="22">
        <f t="shared" ca="1" si="337"/>
        <v>0</v>
      </c>
      <c r="BP418" s="22">
        <f t="shared" ca="1" si="338"/>
        <v>0</v>
      </c>
      <c r="BQ418" s="22">
        <f t="shared" ca="1" si="339"/>
        <v>0</v>
      </c>
      <c r="BR418" s="22">
        <f t="shared" ca="1" si="340"/>
        <v>0</v>
      </c>
      <c r="BS418" s="22">
        <f t="shared" ca="1" si="341"/>
        <v>0</v>
      </c>
      <c r="BT418" s="22">
        <f t="shared" ca="1" si="313"/>
        <v>0</v>
      </c>
      <c r="BU418" s="22">
        <f t="shared" ca="1" si="342"/>
        <v>0</v>
      </c>
      <c r="BV418" s="22">
        <f t="shared" ca="1" si="343"/>
        <v>0</v>
      </c>
      <c r="BW418" s="22">
        <f t="shared" ca="1" si="344"/>
        <v>0</v>
      </c>
      <c r="BX418" s="22">
        <f t="shared" ca="1" si="345"/>
        <v>0</v>
      </c>
      <c r="BY418" s="71">
        <f t="shared" si="244"/>
        <v>0</v>
      </c>
      <c r="BZ418" s="71">
        <f t="shared" si="346"/>
        <v>0</v>
      </c>
      <c r="CA418" s="72">
        <f t="shared" si="245"/>
        <v>0</v>
      </c>
    </row>
    <row r="419" spans="1:79" s="22" customFormat="1" ht="77.400000000000006" customHeight="1" x14ac:dyDescent="0.3">
      <c r="A419" s="199" t="s">
        <v>2733</v>
      </c>
      <c r="B419" s="109" t="s">
        <v>1441</v>
      </c>
      <c r="C419" s="109" t="s">
        <v>1085</v>
      </c>
      <c r="D419" s="110" t="s">
        <v>446</v>
      </c>
      <c r="E419" s="110">
        <v>45708</v>
      </c>
      <c r="F419" s="198" t="s">
        <v>1515</v>
      </c>
      <c r="G419" s="172" t="s">
        <v>2466</v>
      </c>
      <c r="H419" s="135" t="s">
        <v>1067</v>
      </c>
      <c r="I419" s="135"/>
      <c r="J419" s="135"/>
      <c r="K419" s="113" t="s">
        <v>572</v>
      </c>
      <c r="L419" s="109">
        <v>0</v>
      </c>
      <c r="M419" s="114" t="s">
        <v>1322</v>
      </c>
      <c r="N419" s="115" t="s">
        <v>26</v>
      </c>
      <c r="O419" s="116"/>
      <c r="P419" s="117" t="s">
        <v>1797</v>
      </c>
      <c r="Q419" s="141">
        <v>45328</v>
      </c>
      <c r="R419" s="118">
        <f t="shared" si="352"/>
        <v>45335</v>
      </c>
      <c r="S419" s="114" t="s">
        <v>31</v>
      </c>
      <c r="T419" s="353"/>
      <c r="U419" s="118"/>
      <c r="V419" s="120"/>
      <c r="W419" s="114"/>
      <c r="X419" s="109"/>
      <c r="Y419" s="109"/>
      <c r="Z419" s="115"/>
      <c r="AA419" s="115"/>
      <c r="AB419" s="109"/>
      <c r="AC419" s="110"/>
      <c r="AD419" s="110"/>
      <c r="AE419" s="110"/>
      <c r="AF419" s="110"/>
      <c r="AG419" s="110"/>
      <c r="AH419" s="115"/>
      <c r="AI419" s="110"/>
      <c r="AJ419" s="113"/>
      <c r="AK419" s="110"/>
      <c r="AL419" s="121"/>
      <c r="AM419" s="121"/>
      <c r="AN419" s="123" t="s">
        <v>2834</v>
      </c>
      <c r="AO419" s="121"/>
      <c r="AP419" s="121"/>
      <c r="AQ419" s="121"/>
      <c r="AR419" s="121"/>
      <c r="AS419" s="121"/>
      <c r="AT419" s="121"/>
      <c r="AU419" s="109"/>
      <c r="AV419" s="110"/>
      <c r="AW419" s="121"/>
      <c r="BJ419" s="22">
        <f t="shared" ca="1" si="312"/>
        <v>0</v>
      </c>
      <c r="BK419" s="22">
        <f t="shared" ca="1" si="333"/>
        <v>0</v>
      </c>
      <c r="BL419" s="22">
        <f t="shared" ca="1" si="334"/>
        <v>0</v>
      </c>
      <c r="BM419" s="22">
        <f t="shared" ca="1" si="335"/>
        <v>0</v>
      </c>
      <c r="BN419" s="22">
        <f t="shared" ca="1" si="336"/>
        <v>0</v>
      </c>
      <c r="BO419" s="22">
        <f t="shared" ca="1" si="337"/>
        <v>0</v>
      </c>
      <c r="BP419" s="22">
        <f t="shared" ca="1" si="338"/>
        <v>0</v>
      </c>
      <c r="BQ419" s="22">
        <f t="shared" ca="1" si="339"/>
        <v>0</v>
      </c>
      <c r="BR419" s="22">
        <f t="shared" ca="1" si="340"/>
        <v>0</v>
      </c>
      <c r="BS419" s="22">
        <f t="shared" ca="1" si="341"/>
        <v>0</v>
      </c>
      <c r="BT419" s="22">
        <f t="shared" ca="1" si="313"/>
        <v>0</v>
      </c>
      <c r="BU419" s="22">
        <f t="shared" ca="1" si="342"/>
        <v>0</v>
      </c>
      <c r="BV419" s="22">
        <f t="shared" ca="1" si="343"/>
        <v>0</v>
      </c>
      <c r="BW419" s="22">
        <f t="shared" ca="1" si="344"/>
        <v>0</v>
      </c>
      <c r="BX419" s="22">
        <f t="shared" ca="1" si="345"/>
        <v>0</v>
      </c>
      <c r="BY419" s="22">
        <f t="shared" si="244"/>
        <v>0</v>
      </c>
      <c r="BZ419" s="22">
        <f t="shared" si="346"/>
        <v>0</v>
      </c>
      <c r="CA419" s="22">
        <f t="shared" si="245"/>
        <v>0</v>
      </c>
    </row>
    <row r="420" spans="1:79" s="22" customFormat="1" ht="77.400000000000006" customHeight="1" x14ac:dyDescent="0.3">
      <c r="A420" s="199" t="s">
        <v>2733</v>
      </c>
      <c r="B420" s="109" t="s">
        <v>1441</v>
      </c>
      <c r="C420" s="109" t="s">
        <v>1085</v>
      </c>
      <c r="D420" s="110" t="s">
        <v>446</v>
      </c>
      <c r="E420" s="110">
        <v>45708</v>
      </c>
      <c r="F420" s="198" t="s">
        <v>1515</v>
      </c>
      <c r="G420" s="172" t="s">
        <v>2466</v>
      </c>
      <c r="H420" s="135" t="s">
        <v>1067</v>
      </c>
      <c r="I420" s="135"/>
      <c r="J420" s="135"/>
      <c r="K420" s="113" t="s">
        <v>996</v>
      </c>
      <c r="L420" s="109">
        <v>0</v>
      </c>
      <c r="M420" s="114" t="s">
        <v>1887</v>
      </c>
      <c r="N420" s="115" t="s">
        <v>26</v>
      </c>
      <c r="O420" s="116" t="s">
        <v>1888</v>
      </c>
      <c r="P420" s="117" t="s">
        <v>1848</v>
      </c>
      <c r="Q420" s="141">
        <v>45344</v>
      </c>
      <c r="R420" s="118">
        <f t="shared" si="352"/>
        <v>45351</v>
      </c>
      <c r="S420" s="114" t="s">
        <v>31</v>
      </c>
      <c r="T420" s="353"/>
      <c r="U420" s="118"/>
      <c r="V420" s="120"/>
      <c r="W420" s="114"/>
      <c r="X420" s="109"/>
      <c r="Y420" s="109"/>
      <c r="Z420" s="115"/>
      <c r="AA420" s="115"/>
      <c r="AB420" s="109"/>
      <c r="AC420" s="110"/>
      <c r="AD420" s="110"/>
      <c r="AE420" s="110"/>
      <c r="AF420" s="110"/>
      <c r="AG420" s="110"/>
      <c r="AH420" s="115"/>
      <c r="AI420" s="110"/>
      <c r="AJ420" s="113"/>
      <c r="AK420" s="110"/>
      <c r="AL420" s="121"/>
      <c r="AM420" s="121"/>
      <c r="AN420" s="123" t="s">
        <v>2834</v>
      </c>
      <c r="AO420" s="121"/>
      <c r="AP420" s="121"/>
      <c r="AQ420" s="121"/>
      <c r="AR420" s="121"/>
      <c r="AS420" s="121"/>
      <c r="AT420" s="121"/>
      <c r="AU420" s="109"/>
      <c r="AV420" s="110"/>
      <c r="AW420" s="121"/>
      <c r="BJ420" s="22">
        <f t="shared" ca="1" si="312"/>
        <v>0</v>
      </c>
      <c r="BK420" s="22">
        <f t="shared" ca="1" si="333"/>
        <v>0</v>
      </c>
      <c r="BL420" s="22">
        <f t="shared" ca="1" si="334"/>
        <v>0</v>
      </c>
      <c r="BM420" s="22">
        <f t="shared" ca="1" si="335"/>
        <v>0</v>
      </c>
      <c r="BN420" s="22">
        <f t="shared" ca="1" si="336"/>
        <v>0</v>
      </c>
      <c r="BO420" s="22">
        <f t="shared" ca="1" si="337"/>
        <v>0</v>
      </c>
      <c r="BP420" s="22">
        <f t="shared" ca="1" si="338"/>
        <v>0</v>
      </c>
      <c r="BQ420" s="22">
        <f t="shared" ca="1" si="339"/>
        <v>0</v>
      </c>
      <c r="BR420" s="22">
        <f t="shared" ca="1" si="340"/>
        <v>0</v>
      </c>
      <c r="BS420" s="22">
        <f t="shared" ca="1" si="341"/>
        <v>0</v>
      </c>
      <c r="BT420" s="22">
        <f t="shared" ca="1" si="313"/>
        <v>0</v>
      </c>
      <c r="BU420" s="22">
        <f t="shared" ca="1" si="342"/>
        <v>0</v>
      </c>
      <c r="BV420" s="22">
        <f t="shared" ca="1" si="343"/>
        <v>0</v>
      </c>
      <c r="BW420" s="22">
        <f t="shared" ca="1" si="344"/>
        <v>0</v>
      </c>
      <c r="BX420" s="22">
        <f t="shared" ca="1" si="345"/>
        <v>0</v>
      </c>
      <c r="BY420" s="22">
        <f t="shared" si="244"/>
        <v>0</v>
      </c>
      <c r="BZ420" s="22">
        <f t="shared" si="346"/>
        <v>0</v>
      </c>
      <c r="CA420" s="22">
        <f t="shared" si="245"/>
        <v>0</v>
      </c>
    </row>
    <row r="421" spans="1:79" s="22" customFormat="1" ht="77.400000000000006" customHeight="1" x14ac:dyDescent="0.3">
      <c r="A421" s="199" t="s">
        <v>2733</v>
      </c>
      <c r="B421" s="109" t="s">
        <v>1441</v>
      </c>
      <c r="C421" s="109" t="s">
        <v>1085</v>
      </c>
      <c r="D421" s="110" t="s">
        <v>446</v>
      </c>
      <c r="E421" s="110">
        <v>45708</v>
      </c>
      <c r="F421" s="198" t="s">
        <v>1515</v>
      </c>
      <c r="G421" s="172" t="s">
        <v>2466</v>
      </c>
      <c r="H421" s="135" t="s">
        <v>1067</v>
      </c>
      <c r="I421" s="135"/>
      <c r="J421" s="135"/>
      <c r="K421" s="113" t="s">
        <v>1010</v>
      </c>
      <c r="L421" s="109">
        <v>0</v>
      </c>
      <c r="M421" s="114" t="s">
        <v>1887</v>
      </c>
      <c r="N421" s="115" t="s">
        <v>26</v>
      </c>
      <c r="O421" s="116">
        <v>45376</v>
      </c>
      <c r="P421" s="117" t="s">
        <v>2278</v>
      </c>
      <c r="Q421" s="141">
        <v>45358</v>
      </c>
      <c r="R421" s="118">
        <f t="shared" si="352"/>
        <v>45365</v>
      </c>
      <c r="S421" s="114" t="s">
        <v>31</v>
      </c>
      <c r="T421" s="353"/>
      <c r="U421" s="118"/>
      <c r="V421" s="120"/>
      <c r="W421" s="114"/>
      <c r="X421" s="109"/>
      <c r="Y421" s="109"/>
      <c r="Z421" s="115"/>
      <c r="AA421" s="115"/>
      <c r="AB421" s="109"/>
      <c r="AC421" s="110"/>
      <c r="AD421" s="110"/>
      <c r="AE421" s="110"/>
      <c r="AF421" s="110"/>
      <c r="AG421" s="110"/>
      <c r="AH421" s="115"/>
      <c r="AI421" s="110"/>
      <c r="AJ421" s="113"/>
      <c r="AK421" s="110"/>
      <c r="AL421" s="121"/>
      <c r="AM421" s="121"/>
      <c r="AN421" s="123" t="s">
        <v>2834</v>
      </c>
      <c r="AO421" s="121"/>
      <c r="AP421" s="121"/>
      <c r="AQ421" s="121"/>
      <c r="AR421" s="121"/>
      <c r="AS421" s="121"/>
      <c r="AT421" s="121"/>
      <c r="AU421" s="109"/>
      <c r="AV421" s="110"/>
      <c r="AW421" s="121"/>
      <c r="BJ421" s="22">
        <f t="shared" ca="1" si="312"/>
        <v>0</v>
      </c>
      <c r="BK421" s="22">
        <f t="shared" ca="1" si="333"/>
        <v>0</v>
      </c>
      <c r="BL421" s="22">
        <f t="shared" ca="1" si="334"/>
        <v>0</v>
      </c>
      <c r="BM421" s="22">
        <f t="shared" ca="1" si="335"/>
        <v>0</v>
      </c>
      <c r="BN421" s="22">
        <f t="shared" ca="1" si="336"/>
        <v>0</v>
      </c>
      <c r="BO421" s="22">
        <f t="shared" ca="1" si="337"/>
        <v>0</v>
      </c>
      <c r="BP421" s="22">
        <f t="shared" ca="1" si="338"/>
        <v>0</v>
      </c>
      <c r="BQ421" s="22">
        <f t="shared" ca="1" si="339"/>
        <v>0</v>
      </c>
      <c r="BR421" s="22">
        <f t="shared" ca="1" si="340"/>
        <v>0</v>
      </c>
      <c r="BS421" s="22">
        <f t="shared" ca="1" si="341"/>
        <v>0</v>
      </c>
      <c r="BT421" s="22">
        <f t="shared" ca="1" si="313"/>
        <v>0</v>
      </c>
      <c r="BU421" s="22">
        <f t="shared" ca="1" si="342"/>
        <v>0</v>
      </c>
      <c r="BV421" s="22">
        <f t="shared" ca="1" si="343"/>
        <v>0</v>
      </c>
      <c r="BW421" s="22">
        <f t="shared" ca="1" si="344"/>
        <v>0</v>
      </c>
      <c r="BX421" s="22">
        <f t="shared" ca="1" si="345"/>
        <v>0</v>
      </c>
      <c r="BY421" s="22">
        <f t="shared" si="244"/>
        <v>0</v>
      </c>
      <c r="BZ421" s="22">
        <f t="shared" si="346"/>
        <v>0</v>
      </c>
      <c r="CA421" s="22">
        <f t="shared" si="245"/>
        <v>0</v>
      </c>
    </row>
    <row r="422" spans="1:79" s="22" customFormat="1" ht="77.400000000000006" customHeight="1" x14ac:dyDescent="0.3">
      <c r="A422" s="199" t="s">
        <v>2733</v>
      </c>
      <c r="B422" s="109" t="s">
        <v>1441</v>
      </c>
      <c r="C422" s="109" t="s">
        <v>1085</v>
      </c>
      <c r="D422" s="110" t="s">
        <v>446</v>
      </c>
      <c r="E422" s="110">
        <v>45708</v>
      </c>
      <c r="F422" s="198" t="s">
        <v>1515</v>
      </c>
      <c r="G422" s="172" t="s">
        <v>2466</v>
      </c>
      <c r="H422" s="135" t="s">
        <v>1067</v>
      </c>
      <c r="I422" s="135"/>
      <c r="J422" s="135"/>
      <c r="K422" s="113" t="s">
        <v>2311</v>
      </c>
      <c r="L422" s="109">
        <v>0</v>
      </c>
      <c r="M422" s="114" t="s">
        <v>1887</v>
      </c>
      <c r="N422" s="115" t="s">
        <v>26</v>
      </c>
      <c r="O422" s="116">
        <v>45401</v>
      </c>
      <c r="P422" s="117" t="s">
        <v>2373</v>
      </c>
      <c r="Q422" s="141">
        <v>45393</v>
      </c>
      <c r="R422" s="118">
        <f t="shared" si="352"/>
        <v>45400</v>
      </c>
      <c r="S422" s="114" t="s">
        <v>31</v>
      </c>
      <c r="T422" s="353"/>
      <c r="U422" s="118"/>
      <c r="V422" s="120"/>
      <c r="W422" s="114"/>
      <c r="X422" s="109"/>
      <c r="Y422" s="109"/>
      <c r="Z422" s="115"/>
      <c r="AA422" s="115"/>
      <c r="AB422" s="109"/>
      <c r="AC422" s="110"/>
      <c r="AD422" s="110"/>
      <c r="AE422" s="110"/>
      <c r="AF422" s="110"/>
      <c r="AG422" s="110"/>
      <c r="AH422" s="115"/>
      <c r="AI422" s="110"/>
      <c r="AJ422" s="113"/>
      <c r="AK422" s="110"/>
      <c r="AL422" s="121"/>
      <c r="AM422" s="121"/>
      <c r="AN422" s="123" t="s">
        <v>2834</v>
      </c>
      <c r="AO422" s="121"/>
      <c r="AP422" s="121"/>
      <c r="AQ422" s="121"/>
      <c r="AR422" s="121"/>
      <c r="AS422" s="121"/>
      <c r="AT422" s="121"/>
      <c r="AU422" s="109"/>
      <c r="AV422" s="110"/>
      <c r="AW422" s="121"/>
      <c r="BJ422" s="22">
        <f t="shared" ca="1" si="312"/>
        <v>0</v>
      </c>
      <c r="BK422" s="22">
        <f t="shared" ca="1" si="333"/>
        <v>0</v>
      </c>
      <c r="BL422" s="22">
        <f t="shared" ca="1" si="334"/>
        <v>0</v>
      </c>
      <c r="BM422" s="22">
        <f t="shared" ca="1" si="335"/>
        <v>0</v>
      </c>
      <c r="BN422" s="22">
        <f t="shared" ca="1" si="336"/>
        <v>0</v>
      </c>
      <c r="BO422" s="22">
        <f t="shared" ca="1" si="337"/>
        <v>0</v>
      </c>
      <c r="BP422" s="22">
        <f t="shared" ca="1" si="338"/>
        <v>0</v>
      </c>
      <c r="BQ422" s="22">
        <f t="shared" ca="1" si="339"/>
        <v>0</v>
      </c>
      <c r="BR422" s="22">
        <f t="shared" ca="1" si="340"/>
        <v>0</v>
      </c>
      <c r="BS422" s="22">
        <f t="shared" ca="1" si="341"/>
        <v>0</v>
      </c>
      <c r="BT422" s="22">
        <f t="shared" ca="1" si="313"/>
        <v>0</v>
      </c>
      <c r="BU422" s="22">
        <f t="shared" ca="1" si="342"/>
        <v>0</v>
      </c>
      <c r="BV422" s="22">
        <f t="shared" ca="1" si="343"/>
        <v>0</v>
      </c>
      <c r="BW422" s="22">
        <f t="shared" ca="1" si="344"/>
        <v>0</v>
      </c>
      <c r="BX422" s="22">
        <f t="shared" ca="1" si="345"/>
        <v>0</v>
      </c>
      <c r="BY422" s="22">
        <f t="shared" si="244"/>
        <v>0</v>
      </c>
      <c r="BZ422" s="22">
        <f t="shared" si="346"/>
        <v>0</v>
      </c>
      <c r="CA422" s="22">
        <f t="shared" si="245"/>
        <v>0</v>
      </c>
    </row>
    <row r="423" spans="1:79" ht="77.400000000000006" customHeight="1" thickBot="1" x14ac:dyDescent="0.35">
      <c r="A423" s="14" t="s">
        <v>2733</v>
      </c>
      <c r="B423" s="4" t="s">
        <v>1441</v>
      </c>
      <c r="C423" s="4" t="s">
        <v>1085</v>
      </c>
      <c r="D423" s="139" t="s">
        <v>445</v>
      </c>
      <c r="E423" s="13">
        <v>45708</v>
      </c>
      <c r="F423" s="182" t="s">
        <v>1515</v>
      </c>
      <c r="G423" s="168" t="s">
        <v>2466</v>
      </c>
      <c r="H423" s="130" t="s">
        <v>1067</v>
      </c>
      <c r="I423" s="130"/>
      <c r="J423" s="130"/>
      <c r="K423" s="7">
        <v>0</v>
      </c>
      <c r="L423" s="4">
        <v>0</v>
      </c>
      <c r="M423" s="3" t="s">
        <v>1887</v>
      </c>
      <c r="N423" s="45" t="s">
        <v>1055</v>
      </c>
      <c r="O423" s="76"/>
      <c r="P423" s="78" t="s">
        <v>2743</v>
      </c>
      <c r="Q423" s="142">
        <v>45408</v>
      </c>
      <c r="R423" s="9">
        <f t="shared" si="352"/>
        <v>45422</v>
      </c>
      <c r="S423" s="3" t="s">
        <v>30</v>
      </c>
      <c r="T423" s="354" t="s">
        <v>1521</v>
      </c>
      <c r="U423" s="259">
        <v>45435</v>
      </c>
      <c r="V423" s="271" t="s">
        <v>2833</v>
      </c>
      <c r="W423" s="3" t="s">
        <v>2832</v>
      </c>
      <c r="X423" s="5" t="s">
        <v>778</v>
      </c>
      <c r="Y423" s="332">
        <v>0</v>
      </c>
      <c r="Z423" s="45" t="s">
        <v>1055</v>
      </c>
      <c r="AA423" s="13">
        <v>45608</v>
      </c>
      <c r="AB423" s="87" t="s">
        <v>2862</v>
      </c>
      <c r="AC423" s="21">
        <v>45446</v>
      </c>
      <c r="AD423" s="21">
        <v>45446</v>
      </c>
      <c r="AE423" s="9">
        <f t="shared" ref="AE423" si="353">IF(AND(Y423&lt;1,OR(X423&lt;1, X423="A")),AD423+14,AD423+7)</f>
        <v>45460</v>
      </c>
      <c r="AF423" s="13" t="s">
        <v>446</v>
      </c>
      <c r="AG423" s="27"/>
      <c r="AH423" s="34"/>
      <c r="AI423" s="27"/>
      <c r="AJ423" s="41"/>
      <c r="AK423" s="21"/>
      <c r="AL423" s="6"/>
      <c r="AM423" s="6"/>
      <c r="AN423" s="87" t="s">
        <v>2834</v>
      </c>
      <c r="AO423" s="6"/>
      <c r="AP423" s="6"/>
      <c r="AQ423" s="6"/>
      <c r="AR423" s="6"/>
      <c r="AS423" s="6"/>
      <c r="AT423" s="6"/>
      <c r="AU423" s="4"/>
      <c r="AV423" s="13"/>
      <c r="AW423" s="6"/>
      <c r="BJ423" s="22">
        <f t="shared" ca="1" si="312"/>
        <v>1</v>
      </c>
      <c r="BK423" s="22">
        <f t="shared" ca="1" si="333"/>
        <v>1</v>
      </c>
      <c r="BL423" s="22">
        <f t="shared" ca="1" si="334"/>
        <v>0</v>
      </c>
      <c r="BM423" s="22">
        <f t="shared" ca="1" si="335"/>
        <v>0</v>
      </c>
      <c r="BN423" s="22">
        <f t="shared" ca="1" si="336"/>
        <v>0</v>
      </c>
      <c r="BO423" s="22">
        <f t="shared" ca="1" si="337"/>
        <v>0</v>
      </c>
      <c r="BP423" s="22">
        <f t="shared" ca="1" si="338"/>
        <v>0</v>
      </c>
      <c r="BQ423" s="22">
        <f t="shared" ca="1" si="339"/>
        <v>0</v>
      </c>
      <c r="BR423" s="22">
        <f t="shared" ca="1" si="340"/>
        <v>1</v>
      </c>
      <c r="BS423" s="22">
        <f t="shared" ca="1" si="341"/>
        <v>1</v>
      </c>
      <c r="BT423" s="22">
        <f t="shared" ca="1" si="313"/>
        <v>1</v>
      </c>
      <c r="BU423" s="22">
        <f t="shared" ca="1" si="342"/>
        <v>0</v>
      </c>
      <c r="BV423" s="22">
        <f t="shared" ca="1" si="343"/>
        <v>0</v>
      </c>
      <c r="BW423" s="22">
        <f t="shared" ca="1" si="344"/>
        <v>0</v>
      </c>
      <c r="BX423" s="22">
        <f t="shared" ca="1" si="345"/>
        <v>1</v>
      </c>
      <c r="BY423" s="71">
        <f t="shared" si="244"/>
        <v>1</v>
      </c>
      <c r="BZ423" s="71">
        <f t="shared" si="346"/>
        <v>1</v>
      </c>
      <c r="CA423" s="72">
        <f t="shared" si="245"/>
        <v>1</v>
      </c>
    </row>
    <row r="424" spans="1:79" s="38" customFormat="1" ht="21" customHeight="1" x14ac:dyDescent="0.4">
      <c r="A424" s="44" t="s">
        <v>318</v>
      </c>
      <c r="B424" s="44"/>
      <c r="C424" s="44"/>
      <c r="D424" s="44"/>
      <c r="E424" s="44"/>
      <c r="F424" s="44"/>
      <c r="G424" s="44"/>
      <c r="H424" s="134"/>
      <c r="I424" s="134"/>
      <c r="J424" s="134"/>
      <c r="K424" s="44"/>
      <c r="L424" s="44"/>
      <c r="M424" s="44"/>
      <c r="N424" s="44"/>
      <c r="O424" s="44"/>
      <c r="P424" s="127"/>
      <c r="Q424" s="44"/>
      <c r="R424" s="148"/>
      <c r="S424" s="44"/>
      <c r="T424" s="44"/>
      <c r="U424" s="44"/>
      <c r="V424" s="44"/>
      <c r="W424" s="44"/>
      <c r="X424" s="44"/>
      <c r="Y424" s="44"/>
      <c r="Z424" s="44"/>
      <c r="AA424" s="44"/>
      <c r="AB424" s="44"/>
      <c r="AC424" s="36"/>
      <c r="AD424" s="36"/>
      <c r="AE424" s="323"/>
      <c r="AF424" s="323"/>
      <c r="AG424" s="323"/>
      <c r="AH424" s="323"/>
      <c r="AI424" s="323"/>
      <c r="AJ424" s="323"/>
      <c r="AK424" s="323"/>
      <c r="AL424" s="37"/>
      <c r="AM424" s="37"/>
      <c r="AN424" s="37"/>
      <c r="AO424" s="37"/>
      <c r="AP424" s="37"/>
      <c r="AQ424" s="37"/>
      <c r="AR424" s="37"/>
      <c r="AS424" s="37"/>
      <c r="AT424" s="37"/>
      <c r="AU424" s="37"/>
      <c r="AV424" s="37"/>
      <c r="AW424" s="37"/>
      <c r="BJ424" s="22">
        <f t="shared" ca="1" si="312"/>
        <v>0</v>
      </c>
      <c r="BK424" s="22">
        <f t="shared" ca="1" si="333"/>
        <v>0</v>
      </c>
      <c r="BL424" s="22">
        <f t="shared" ca="1" si="334"/>
        <v>0</v>
      </c>
      <c r="BM424" s="22">
        <f t="shared" ca="1" si="335"/>
        <v>0</v>
      </c>
      <c r="BN424" s="22">
        <f t="shared" ca="1" si="336"/>
        <v>0</v>
      </c>
      <c r="BO424" s="22">
        <f t="shared" ca="1" si="337"/>
        <v>0</v>
      </c>
      <c r="BP424" s="22">
        <f t="shared" ca="1" si="338"/>
        <v>0</v>
      </c>
      <c r="BQ424" s="22">
        <f t="shared" ca="1" si="339"/>
        <v>0</v>
      </c>
      <c r="BR424" s="22">
        <f t="shared" ca="1" si="340"/>
        <v>0</v>
      </c>
      <c r="BS424" s="22">
        <f t="shared" ca="1" si="341"/>
        <v>0</v>
      </c>
      <c r="BT424" s="22">
        <f t="shared" ca="1" si="313"/>
        <v>0</v>
      </c>
      <c r="BU424" s="22">
        <f t="shared" ca="1" si="342"/>
        <v>0</v>
      </c>
      <c r="BV424" s="22">
        <f t="shared" ca="1" si="343"/>
        <v>0</v>
      </c>
      <c r="BW424" s="22">
        <f t="shared" ca="1" si="344"/>
        <v>0</v>
      </c>
      <c r="BX424" s="22">
        <f t="shared" ca="1" si="345"/>
        <v>0</v>
      </c>
      <c r="BY424" s="71">
        <f t="shared" si="244"/>
        <v>0</v>
      </c>
      <c r="BZ424" s="71">
        <f t="shared" si="346"/>
        <v>0</v>
      </c>
      <c r="CA424" s="72">
        <f t="shared" si="245"/>
        <v>0</v>
      </c>
    </row>
    <row r="425" spans="1:79" s="22" customFormat="1" ht="29.1" customHeight="1" x14ac:dyDescent="0.3">
      <c r="A425" s="109">
        <v>16</v>
      </c>
      <c r="B425" s="109" t="s">
        <v>1441</v>
      </c>
      <c r="C425" s="109"/>
      <c r="D425" s="110" t="s">
        <v>446</v>
      </c>
      <c r="E425" s="110">
        <v>45708</v>
      </c>
      <c r="F425" s="189" t="s">
        <v>324</v>
      </c>
      <c r="G425" s="169" t="s">
        <v>1103</v>
      </c>
      <c r="H425" s="135" t="s">
        <v>1077</v>
      </c>
      <c r="I425" s="135"/>
      <c r="J425" s="135"/>
      <c r="K425" s="113" t="s">
        <v>778</v>
      </c>
      <c r="L425" s="109">
        <v>0</v>
      </c>
      <c r="M425" s="114" t="s">
        <v>198</v>
      </c>
      <c r="N425" s="115" t="s">
        <v>26</v>
      </c>
      <c r="O425" s="116"/>
      <c r="P425" s="117" t="s">
        <v>3052</v>
      </c>
      <c r="Q425" s="141">
        <v>44992</v>
      </c>
      <c r="R425" s="118">
        <f t="shared" ref="R425" si="354">IF(AND(L425&lt;1,OR(K425&lt;1, K425="A")),Q425+14,Q425+7)</f>
        <v>45006</v>
      </c>
      <c r="S425" s="114" t="s">
        <v>31</v>
      </c>
      <c r="T425" s="353"/>
      <c r="U425" s="118"/>
      <c r="V425" s="120"/>
      <c r="W425" s="114"/>
      <c r="X425" s="109"/>
      <c r="Y425" s="109"/>
      <c r="Z425" s="115"/>
      <c r="AA425" s="115"/>
      <c r="AB425" s="109"/>
      <c r="AC425" s="110"/>
      <c r="AD425" s="110"/>
      <c r="AE425" s="110"/>
      <c r="AF425" s="110"/>
      <c r="AG425" s="110"/>
      <c r="AH425" s="115"/>
      <c r="AI425" s="110"/>
      <c r="AJ425" s="113"/>
      <c r="AK425" s="110"/>
      <c r="AL425" s="121"/>
      <c r="AM425" s="121"/>
      <c r="AN425" s="109" t="s">
        <v>2355</v>
      </c>
      <c r="AO425" s="121"/>
      <c r="AP425" s="121"/>
      <c r="AQ425" s="121"/>
      <c r="AR425" s="121"/>
      <c r="AS425" s="121"/>
      <c r="AT425" s="121"/>
      <c r="AU425" s="109" t="s">
        <v>1134</v>
      </c>
      <c r="AV425" s="110">
        <v>45352</v>
      </c>
      <c r="AW425" s="121"/>
      <c r="BJ425" s="22">
        <f t="shared" ca="1" si="312"/>
        <v>0</v>
      </c>
      <c r="BK425" s="22">
        <f t="shared" ca="1" si="333"/>
        <v>0</v>
      </c>
      <c r="BL425" s="22">
        <f t="shared" ca="1" si="334"/>
        <v>0</v>
      </c>
      <c r="BM425" s="22">
        <f t="shared" ca="1" si="335"/>
        <v>0</v>
      </c>
      <c r="BN425" s="22">
        <f t="shared" ca="1" si="336"/>
        <v>0</v>
      </c>
      <c r="BO425" s="22">
        <f t="shared" ca="1" si="337"/>
        <v>0</v>
      </c>
      <c r="BP425" s="22">
        <f t="shared" ca="1" si="338"/>
        <v>0</v>
      </c>
      <c r="BQ425" s="22">
        <f t="shared" ca="1" si="339"/>
        <v>0</v>
      </c>
      <c r="BR425" s="22">
        <f t="shared" ca="1" si="340"/>
        <v>0</v>
      </c>
      <c r="BS425" s="22">
        <f t="shared" ca="1" si="341"/>
        <v>0</v>
      </c>
      <c r="BT425" s="22">
        <f t="shared" ca="1" si="313"/>
        <v>0</v>
      </c>
      <c r="BU425" s="22">
        <f t="shared" ca="1" si="342"/>
        <v>0</v>
      </c>
      <c r="BV425" s="22">
        <f t="shared" ca="1" si="343"/>
        <v>0</v>
      </c>
      <c r="BW425" s="22">
        <f t="shared" ca="1" si="344"/>
        <v>0</v>
      </c>
      <c r="BX425" s="22">
        <f t="shared" ca="1" si="345"/>
        <v>0</v>
      </c>
      <c r="BY425" s="71">
        <f t="shared" si="244"/>
        <v>0</v>
      </c>
      <c r="BZ425" s="71">
        <f t="shared" si="346"/>
        <v>0</v>
      </c>
      <c r="CA425" s="72">
        <f t="shared" si="245"/>
        <v>0</v>
      </c>
    </row>
    <row r="426" spans="1:79" s="22" customFormat="1" ht="29.1" customHeight="1" x14ac:dyDescent="0.3">
      <c r="A426" s="109">
        <v>16</v>
      </c>
      <c r="B426" s="109" t="s">
        <v>1441</v>
      </c>
      <c r="C426" s="109"/>
      <c r="D426" s="110" t="s">
        <v>446</v>
      </c>
      <c r="E426" s="110">
        <v>45708</v>
      </c>
      <c r="F426" s="189" t="s">
        <v>324</v>
      </c>
      <c r="G426" s="169" t="s">
        <v>1103</v>
      </c>
      <c r="H426" s="135" t="s">
        <v>1077</v>
      </c>
      <c r="I426" s="135"/>
      <c r="J426" s="135"/>
      <c r="K426" s="113" t="s">
        <v>443</v>
      </c>
      <c r="L426" s="109">
        <v>0</v>
      </c>
      <c r="M426" s="114" t="s">
        <v>198</v>
      </c>
      <c r="N426" s="115" t="s">
        <v>26</v>
      </c>
      <c r="O426" s="116"/>
      <c r="P426" s="117" t="s">
        <v>651</v>
      </c>
      <c r="Q426" s="141">
        <v>45118</v>
      </c>
      <c r="R426" s="118">
        <f t="shared" ref="R426" si="355">IF(AND(L426&lt;1,OR(K426&lt;1, K426="A")),Q426+14,Q426+7)</f>
        <v>45125</v>
      </c>
      <c r="S426" s="114" t="s">
        <v>31</v>
      </c>
      <c r="T426" s="353"/>
      <c r="U426" s="118"/>
      <c r="V426" s="120"/>
      <c r="W426" s="114"/>
      <c r="X426" s="109"/>
      <c r="Y426" s="109"/>
      <c r="Z426" s="115"/>
      <c r="AA426" s="115"/>
      <c r="AB426" s="109"/>
      <c r="AC426" s="110"/>
      <c r="AD426" s="110"/>
      <c r="AE426" s="110"/>
      <c r="AF426" s="110"/>
      <c r="AG426" s="110"/>
      <c r="AH426" s="115"/>
      <c r="AI426" s="110"/>
      <c r="AJ426" s="113"/>
      <c r="AK426" s="110"/>
      <c r="AL426" s="121"/>
      <c r="AM426" s="121"/>
      <c r="AN426" s="109" t="s">
        <v>2355</v>
      </c>
      <c r="AO426" s="121"/>
      <c r="AP426" s="121"/>
      <c r="AQ426" s="121"/>
      <c r="AR426" s="121"/>
      <c r="AS426" s="121"/>
      <c r="AT426" s="121"/>
      <c r="AU426" s="109" t="s">
        <v>1134</v>
      </c>
      <c r="AV426" s="110">
        <v>45352</v>
      </c>
      <c r="AW426" s="121"/>
      <c r="BJ426" s="22">
        <f t="shared" ca="1" si="312"/>
        <v>0</v>
      </c>
      <c r="BK426" s="22">
        <f t="shared" ca="1" si="333"/>
        <v>0</v>
      </c>
      <c r="BL426" s="22">
        <f t="shared" ca="1" si="334"/>
        <v>0</v>
      </c>
      <c r="BM426" s="22">
        <f t="shared" ca="1" si="335"/>
        <v>0</v>
      </c>
      <c r="BN426" s="22">
        <f t="shared" ca="1" si="336"/>
        <v>0</v>
      </c>
      <c r="BO426" s="22">
        <f t="shared" ca="1" si="337"/>
        <v>0</v>
      </c>
      <c r="BP426" s="22">
        <f t="shared" ca="1" si="338"/>
        <v>0</v>
      </c>
      <c r="BQ426" s="22">
        <f t="shared" ca="1" si="339"/>
        <v>0</v>
      </c>
      <c r="BR426" s="22">
        <f t="shared" ca="1" si="340"/>
        <v>0</v>
      </c>
      <c r="BS426" s="22">
        <f t="shared" ca="1" si="341"/>
        <v>0</v>
      </c>
      <c r="BT426" s="22">
        <f t="shared" ca="1" si="313"/>
        <v>0</v>
      </c>
      <c r="BU426" s="22">
        <f t="shared" ca="1" si="342"/>
        <v>0</v>
      </c>
      <c r="BV426" s="22">
        <f t="shared" ca="1" si="343"/>
        <v>0</v>
      </c>
      <c r="BW426" s="22">
        <f t="shared" ca="1" si="344"/>
        <v>0</v>
      </c>
      <c r="BX426" s="22">
        <f t="shared" ca="1" si="345"/>
        <v>0</v>
      </c>
      <c r="BY426" s="71">
        <f t="shared" si="244"/>
        <v>0</v>
      </c>
      <c r="BZ426" s="71">
        <f t="shared" si="346"/>
        <v>0</v>
      </c>
      <c r="CA426" s="72">
        <f t="shared" si="245"/>
        <v>0</v>
      </c>
    </row>
    <row r="427" spans="1:79" s="22" customFormat="1" ht="29.1" customHeight="1" x14ac:dyDescent="0.3">
      <c r="A427" s="109">
        <v>16</v>
      </c>
      <c r="B427" s="109" t="s">
        <v>1441</v>
      </c>
      <c r="C427" s="109"/>
      <c r="D427" s="110" t="s">
        <v>446</v>
      </c>
      <c r="E427" s="110">
        <v>45708</v>
      </c>
      <c r="F427" s="189" t="s">
        <v>324</v>
      </c>
      <c r="G427" s="169" t="s">
        <v>1103</v>
      </c>
      <c r="H427" s="135" t="s">
        <v>1077</v>
      </c>
      <c r="I427" s="135"/>
      <c r="J427" s="135"/>
      <c r="K427" s="113" t="s">
        <v>613</v>
      </c>
      <c r="L427" s="109">
        <v>0</v>
      </c>
      <c r="M427" s="114" t="s">
        <v>198</v>
      </c>
      <c r="N427" s="115" t="s">
        <v>26</v>
      </c>
      <c r="O427" s="116"/>
      <c r="P427" s="117" t="s">
        <v>472</v>
      </c>
      <c r="Q427" s="141">
        <v>45230</v>
      </c>
      <c r="R427" s="118">
        <f t="shared" ref="R427" si="356">IF(AND(L427&lt;1,OR(K427&lt;1, K427="A")),Q427+14,Q427+7)</f>
        <v>45237</v>
      </c>
      <c r="S427" s="114" t="s">
        <v>31</v>
      </c>
      <c r="T427" s="353"/>
      <c r="U427" s="118"/>
      <c r="V427" s="120"/>
      <c r="W427" s="114"/>
      <c r="X427" s="109"/>
      <c r="Y427" s="109"/>
      <c r="Z427" s="115"/>
      <c r="AA427" s="115"/>
      <c r="AB427" s="109"/>
      <c r="AC427" s="110"/>
      <c r="AD427" s="110"/>
      <c r="AE427" s="110"/>
      <c r="AF427" s="110"/>
      <c r="AG427" s="110"/>
      <c r="AH427" s="115"/>
      <c r="AI427" s="110"/>
      <c r="AJ427" s="113"/>
      <c r="AK427" s="110"/>
      <c r="AL427" s="121"/>
      <c r="AM427" s="121"/>
      <c r="AN427" s="109" t="s">
        <v>2355</v>
      </c>
      <c r="AO427" s="121"/>
      <c r="AP427" s="121"/>
      <c r="AQ427" s="121"/>
      <c r="AR427" s="121"/>
      <c r="AS427" s="121"/>
      <c r="AT427" s="121"/>
      <c r="AU427" s="109" t="s">
        <v>1134</v>
      </c>
      <c r="AV427" s="110">
        <v>45352</v>
      </c>
      <c r="AW427" s="121"/>
      <c r="BJ427" s="22">
        <f t="shared" ca="1" si="312"/>
        <v>0</v>
      </c>
      <c r="BK427" s="22">
        <f t="shared" ca="1" si="333"/>
        <v>0</v>
      </c>
      <c r="BL427" s="22">
        <f t="shared" ca="1" si="334"/>
        <v>0</v>
      </c>
      <c r="BM427" s="22">
        <f t="shared" ca="1" si="335"/>
        <v>0</v>
      </c>
      <c r="BN427" s="22">
        <f t="shared" ca="1" si="336"/>
        <v>0</v>
      </c>
      <c r="BO427" s="22">
        <f t="shared" ca="1" si="337"/>
        <v>0</v>
      </c>
      <c r="BP427" s="22">
        <f t="shared" ca="1" si="338"/>
        <v>0</v>
      </c>
      <c r="BQ427" s="22">
        <f t="shared" ca="1" si="339"/>
        <v>0</v>
      </c>
      <c r="BR427" s="22">
        <f t="shared" ca="1" si="340"/>
        <v>0</v>
      </c>
      <c r="BS427" s="22">
        <f t="shared" ca="1" si="341"/>
        <v>0</v>
      </c>
      <c r="BT427" s="22">
        <f t="shared" ca="1" si="313"/>
        <v>0</v>
      </c>
      <c r="BU427" s="22">
        <f t="shared" ca="1" si="342"/>
        <v>0</v>
      </c>
      <c r="BV427" s="22">
        <f t="shared" ca="1" si="343"/>
        <v>0</v>
      </c>
      <c r="BW427" s="22">
        <f t="shared" ca="1" si="344"/>
        <v>0</v>
      </c>
      <c r="BX427" s="22">
        <f t="shared" ca="1" si="345"/>
        <v>0</v>
      </c>
      <c r="BY427" s="71">
        <f t="shared" si="244"/>
        <v>0</v>
      </c>
      <c r="BZ427" s="71">
        <f t="shared" si="346"/>
        <v>0</v>
      </c>
      <c r="CA427" s="72">
        <f t="shared" si="245"/>
        <v>0</v>
      </c>
    </row>
    <row r="428" spans="1:79" ht="29.1" customHeight="1" x14ac:dyDescent="0.3">
      <c r="A428" s="4">
        <v>16</v>
      </c>
      <c r="B428" s="4" t="s">
        <v>1441</v>
      </c>
      <c r="C428" s="4"/>
      <c r="D428" s="139" t="s">
        <v>445</v>
      </c>
      <c r="E428" s="13">
        <v>45708</v>
      </c>
      <c r="F428" s="122" t="s">
        <v>324</v>
      </c>
      <c r="G428" s="16" t="s">
        <v>1103</v>
      </c>
      <c r="H428" s="130" t="s">
        <v>1077</v>
      </c>
      <c r="I428" s="130"/>
      <c r="J428" s="130"/>
      <c r="K428" s="7">
        <v>0</v>
      </c>
      <c r="L428" s="4">
        <v>0</v>
      </c>
      <c r="M428" s="3" t="s">
        <v>198</v>
      </c>
      <c r="N428" s="45" t="s">
        <v>1055</v>
      </c>
      <c r="O428" s="76">
        <v>45258</v>
      </c>
      <c r="P428" s="78" t="s">
        <v>1357</v>
      </c>
      <c r="Q428" s="142">
        <v>45258</v>
      </c>
      <c r="R428" s="9">
        <f t="shared" ref="R428:R448" si="357">IF(AND(L428&lt;1,OR(K428&lt;1, K428="A")),Q428+14,Q428+7)</f>
        <v>45272</v>
      </c>
      <c r="S428" s="3" t="s">
        <v>30</v>
      </c>
      <c r="T428" s="355" t="s">
        <v>1540</v>
      </c>
      <c r="U428" s="9">
        <v>45258</v>
      </c>
      <c r="V428" s="208" t="s">
        <v>2773</v>
      </c>
      <c r="W428" s="3" t="s">
        <v>1458</v>
      </c>
      <c r="X428" s="5" t="s">
        <v>778</v>
      </c>
      <c r="Y428" s="332">
        <v>0</v>
      </c>
      <c r="Z428" s="188" t="s">
        <v>27</v>
      </c>
      <c r="AA428" s="13">
        <v>45401</v>
      </c>
      <c r="AB428" s="87" t="s">
        <v>2762</v>
      </c>
      <c r="AC428" s="21">
        <v>45433</v>
      </c>
      <c r="AD428" s="21">
        <v>45433</v>
      </c>
      <c r="AE428" s="9">
        <f t="shared" ref="AE428:AE438" si="358">IF(AND(Y428&lt;1,OR(X428&lt;1, X428="A")),AD428+14,AD428+7)</f>
        <v>45447</v>
      </c>
      <c r="AF428" s="13" t="s">
        <v>446</v>
      </c>
      <c r="AG428" s="27"/>
      <c r="AH428" s="34"/>
      <c r="AI428" s="27"/>
      <c r="AJ428" s="41"/>
      <c r="AK428" s="21"/>
      <c r="AL428" s="6"/>
      <c r="AM428" s="6"/>
      <c r="AN428" s="5" t="s">
        <v>2355</v>
      </c>
      <c r="AO428" s="6"/>
      <c r="AP428" s="6"/>
      <c r="AQ428" s="207" t="s">
        <v>1907</v>
      </c>
      <c r="AR428" s="21">
        <v>45265</v>
      </c>
      <c r="AS428" s="6"/>
      <c r="AT428" s="6"/>
      <c r="AU428" s="4" t="s">
        <v>1134</v>
      </c>
      <c r="AV428" s="13">
        <v>45352</v>
      </c>
      <c r="AW428" s="6"/>
      <c r="BJ428" s="22">
        <f t="shared" ca="1" si="312"/>
        <v>1</v>
      </c>
      <c r="BK428" s="22">
        <f t="shared" ca="1" si="333"/>
        <v>1</v>
      </c>
      <c r="BL428" s="22">
        <f t="shared" ca="1" si="334"/>
        <v>0</v>
      </c>
      <c r="BM428" s="22">
        <f t="shared" ca="1" si="335"/>
        <v>0</v>
      </c>
      <c r="BN428" s="22">
        <f t="shared" ca="1" si="336"/>
        <v>0</v>
      </c>
      <c r="BO428" s="22">
        <f t="shared" ca="1" si="337"/>
        <v>0</v>
      </c>
      <c r="BP428" s="22">
        <f t="shared" ca="1" si="338"/>
        <v>0</v>
      </c>
      <c r="BQ428" s="22">
        <f t="shared" ca="1" si="339"/>
        <v>0</v>
      </c>
      <c r="BR428" s="22">
        <f t="shared" ca="1" si="340"/>
        <v>1</v>
      </c>
      <c r="BS428" s="22">
        <f t="shared" ca="1" si="341"/>
        <v>1</v>
      </c>
      <c r="BT428" s="22">
        <f t="shared" ca="1" si="313"/>
        <v>1</v>
      </c>
      <c r="BU428" s="22">
        <f t="shared" ca="1" si="342"/>
        <v>0</v>
      </c>
      <c r="BV428" s="22">
        <f t="shared" ca="1" si="343"/>
        <v>0</v>
      </c>
      <c r="BW428" s="22">
        <f t="shared" ca="1" si="344"/>
        <v>1</v>
      </c>
      <c r="BX428" s="22">
        <f t="shared" ca="1" si="345"/>
        <v>0</v>
      </c>
      <c r="BY428" s="71">
        <f t="shared" si="244"/>
        <v>1</v>
      </c>
      <c r="BZ428" s="71">
        <f t="shared" si="346"/>
        <v>1</v>
      </c>
      <c r="CA428" s="72">
        <f t="shared" si="245"/>
        <v>1</v>
      </c>
    </row>
    <row r="429" spans="1:79" s="22" customFormat="1" ht="51.9" customHeight="1" x14ac:dyDescent="0.3">
      <c r="A429" s="109">
        <v>16</v>
      </c>
      <c r="B429" s="109" t="s">
        <v>1441</v>
      </c>
      <c r="C429" s="109"/>
      <c r="D429" s="110" t="s">
        <v>446</v>
      </c>
      <c r="E429" s="110">
        <v>45708</v>
      </c>
      <c r="F429" s="189" t="s">
        <v>319</v>
      </c>
      <c r="G429" s="169" t="s">
        <v>1103</v>
      </c>
      <c r="H429" s="135" t="s">
        <v>1037</v>
      </c>
      <c r="I429" s="135" t="s">
        <v>1039</v>
      </c>
      <c r="J429" s="135"/>
      <c r="K429" s="113" t="s">
        <v>572</v>
      </c>
      <c r="L429" s="109">
        <v>0</v>
      </c>
      <c r="M429" s="114" t="s">
        <v>291</v>
      </c>
      <c r="N429" s="115" t="s">
        <v>26</v>
      </c>
      <c r="O429" s="116"/>
      <c r="P429" s="117" t="s">
        <v>3053</v>
      </c>
      <c r="Q429" s="141">
        <v>44935</v>
      </c>
      <c r="R429" s="118">
        <f t="shared" ref="R429" si="359">IF(AND(L429&lt;1,OR(K429&lt;1, K429="A")),Q429+14,Q429+7)</f>
        <v>44942</v>
      </c>
      <c r="S429" s="114" t="s">
        <v>31</v>
      </c>
      <c r="T429" s="353"/>
      <c r="U429" s="118"/>
      <c r="V429" s="241"/>
      <c r="W429" s="114"/>
      <c r="X429" s="109"/>
      <c r="Y429" s="109"/>
      <c r="Z429" s="115"/>
      <c r="AA429" s="110"/>
      <c r="AB429" s="123"/>
      <c r="AC429" s="110"/>
      <c r="AD429" s="110"/>
      <c r="AE429" s="118"/>
      <c r="AF429" s="110"/>
      <c r="AG429" s="110"/>
      <c r="AH429" s="115"/>
      <c r="AI429" s="110"/>
      <c r="AJ429" s="113"/>
      <c r="AK429" s="110"/>
      <c r="AL429" s="121"/>
      <c r="AM429" s="121"/>
      <c r="AN429" s="109" t="s">
        <v>2355</v>
      </c>
      <c r="AO429" s="121"/>
      <c r="AP429" s="121"/>
      <c r="AQ429" s="206"/>
      <c r="AR429" s="110"/>
      <c r="AS429" s="121"/>
      <c r="AT429" s="121"/>
      <c r="AU429" s="109" t="s">
        <v>1134</v>
      </c>
      <c r="AV429" s="110">
        <v>45352</v>
      </c>
      <c r="AW429" s="121"/>
      <c r="BJ429" s="22">
        <f t="shared" ca="1" si="312"/>
        <v>0</v>
      </c>
      <c r="BK429" s="22">
        <f t="shared" ca="1" si="333"/>
        <v>0</v>
      </c>
      <c r="BL429" s="22">
        <f t="shared" ca="1" si="334"/>
        <v>0</v>
      </c>
      <c r="BM429" s="22">
        <f t="shared" ca="1" si="335"/>
        <v>0</v>
      </c>
      <c r="BN429" s="22">
        <f t="shared" ca="1" si="336"/>
        <v>0</v>
      </c>
      <c r="BO429" s="22">
        <f t="shared" ca="1" si="337"/>
        <v>0</v>
      </c>
      <c r="BP429" s="22">
        <f t="shared" ca="1" si="338"/>
        <v>0</v>
      </c>
      <c r="BQ429" s="22">
        <f t="shared" ca="1" si="339"/>
        <v>0</v>
      </c>
      <c r="BR429" s="22">
        <f t="shared" ca="1" si="340"/>
        <v>0</v>
      </c>
      <c r="BS429" s="22">
        <f t="shared" ca="1" si="341"/>
        <v>0</v>
      </c>
      <c r="BT429" s="22">
        <f t="shared" ca="1" si="313"/>
        <v>0</v>
      </c>
      <c r="BU429" s="22">
        <f t="shared" ca="1" si="342"/>
        <v>0</v>
      </c>
      <c r="BV429" s="22">
        <f t="shared" ca="1" si="343"/>
        <v>0</v>
      </c>
      <c r="BW429" s="22">
        <f t="shared" ca="1" si="344"/>
        <v>0</v>
      </c>
      <c r="BX429" s="22">
        <f t="shared" ca="1" si="345"/>
        <v>0</v>
      </c>
      <c r="BY429" s="22">
        <f t="shared" ref="BY429:BY567" si="360">IF(OR($N429="аннулирован", $N429=""),0,1)</f>
        <v>0</v>
      </c>
      <c r="BZ429" s="22">
        <f t="shared" si="346"/>
        <v>0</v>
      </c>
      <c r="CA429" s="22">
        <f t="shared" ref="CA429:CA567" si="361">IF(OR($Z429="аннулирован", $Z429=""),0,1)</f>
        <v>0</v>
      </c>
    </row>
    <row r="430" spans="1:79" ht="51.9" customHeight="1" x14ac:dyDescent="0.3">
      <c r="A430" s="4">
        <v>16</v>
      </c>
      <c r="B430" s="4" t="s">
        <v>1441</v>
      </c>
      <c r="C430" s="4"/>
      <c r="D430" s="139" t="s">
        <v>445</v>
      </c>
      <c r="E430" s="13">
        <v>45708</v>
      </c>
      <c r="F430" s="122" t="s">
        <v>319</v>
      </c>
      <c r="G430" s="16" t="s">
        <v>1103</v>
      </c>
      <c r="H430" s="130" t="s">
        <v>1037</v>
      </c>
      <c r="I430" s="130" t="s">
        <v>1039</v>
      </c>
      <c r="J430" s="130"/>
      <c r="K430" s="7">
        <v>0</v>
      </c>
      <c r="L430" s="4">
        <v>0</v>
      </c>
      <c r="M430" s="3" t="s">
        <v>291</v>
      </c>
      <c r="N430" s="45" t="s">
        <v>1055</v>
      </c>
      <c r="O430" s="76"/>
      <c r="P430" s="78" t="s">
        <v>622</v>
      </c>
      <c r="Q430" s="142">
        <v>44942</v>
      </c>
      <c r="R430" s="9">
        <f t="shared" si="357"/>
        <v>44956</v>
      </c>
      <c r="S430" s="3" t="s">
        <v>30</v>
      </c>
      <c r="T430" s="355" t="s">
        <v>1542</v>
      </c>
      <c r="U430" s="9">
        <v>44942</v>
      </c>
      <c r="V430" s="208" t="s">
        <v>2420</v>
      </c>
      <c r="W430" s="3" t="s">
        <v>1501</v>
      </c>
      <c r="X430" s="5">
        <v>0</v>
      </c>
      <c r="Y430" s="332">
        <v>0</v>
      </c>
      <c r="Z430" s="45" t="s">
        <v>1055</v>
      </c>
      <c r="AA430" s="13">
        <v>45320</v>
      </c>
      <c r="AB430" s="87" t="s">
        <v>1791</v>
      </c>
      <c r="AC430" s="21">
        <v>45328</v>
      </c>
      <c r="AD430" s="21">
        <v>45257</v>
      </c>
      <c r="AE430" s="9">
        <f t="shared" si="358"/>
        <v>45271</v>
      </c>
      <c r="AF430" s="13" t="s">
        <v>445</v>
      </c>
      <c r="AG430" s="27"/>
      <c r="AH430" s="34"/>
      <c r="AI430" s="27"/>
      <c r="AJ430" s="41"/>
      <c r="AK430" s="21"/>
      <c r="AL430" s="6"/>
      <c r="AM430" s="6"/>
      <c r="AN430" s="5" t="s">
        <v>2355</v>
      </c>
      <c r="AO430" s="6"/>
      <c r="AP430" s="6"/>
      <c r="AQ430" s="207" t="s">
        <v>1907</v>
      </c>
      <c r="AR430" s="21">
        <v>44950</v>
      </c>
      <c r="AS430" s="6"/>
      <c r="AT430" s="6"/>
      <c r="AU430" s="4" t="s">
        <v>1134</v>
      </c>
      <c r="AV430" s="13">
        <v>45352</v>
      </c>
      <c r="AW430" s="6"/>
      <c r="BJ430" s="22">
        <f t="shared" ca="1" si="312"/>
        <v>1</v>
      </c>
      <c r="BK430" s="22">
        <f t="shared" ca="1" si="333"/>
        <v>1</v>
      </c>
      <c r="BL430" s="22">
        <f t="shared" ca="1" si="334"/>
        <v>0</v>
      </c>
      <c r="BM430" s="22">
        <f t="shared" ca="1" si="335"/>
        <v>0</v>
      </c>
      <c r="BN430" s="22">
        <f t="shared" ca="1" si="336"/>
        <v>0</v>
      </c>
      <c r="BO430" s="22">
        <f t="shared" ca="1" si="337"/>
        <v>0</v>
      </c>
      <c r="BP430" s="22">
        <f t="shared" ca="1" si="338"/>
        <v>0</v>
      </c>
      <c r="BQ430" s="22">
        <f t="shared" ca="1" si="339"/>
        <v>0</v>
      </c>
      <c r="BR430" s="22">
        <f t="shared" ca="1" si="340"/>
        <v>1</v>
      </c>
      <c r="BS430" s="22">
        <f t="shared" ca="1" si="341"/>
        <v>1</v>
      </c>
      <c r="BT430" s="22">
        <f t="shared" ca="1" si="313"/>
        <v>1</v>
      </c>
      <c r="BU430" s="22">
        <f t="shared" ca="1" si="342"/>
        <v>0</v>
      </c>
      <c r="BV430" s="22">
        <f t="shared" ca="1" si="343"/>
        <v>0</v>
      </c>
      <c r="BW430" s="22">
        <f t="shared" ca="1" si="344"/>
        <v>0</v>
      </c>
      <c r="BX430" s="22">
        <f t="shared" ca="1" si="345"/>
        <v>1</v>
      </c>
      <c r="BY430" s="71">
        <f t="shared" si="360"/>
        <v>1</v>
      </c>
      <c r="BZ430" s="71">
        <f t="shared" si="346"/>
        <v>1</v>
      </c>
      <c r="CA430" s="72">
        <f t="shared" si="361"/>
        <v>1</v>
      </c>
    </row>
    <row r="431" spans="1:79" s="22" customFormat="1" ht="65.099999999999994" customHeight="1" x14ac:dyDescent="0.3">
      <c r="A431" s="109">
        <v>16</v>
      </c>
      <c r="B431" s="109" t="s">
        <v>1441</v>
      </c>
      <c r="C431" s="109"/>
      <c r="D431" s="110" t="s">
        <v>446</v>
      </c>
      <c r="E431" s="110">
        <v>45708</v>
      </c>
      <c r="F431" s="189" t="s">
        <v>320</v>
      </c>
      <c r="G431" s="169" t="s">
        <v>1103</v>
      </c>
      <c r="H431" s="135" t="s">
        <v>1037</v>
      </c>
      <c r="I431" s="135" t="s">
        <v>1060</v>
      </c>
      <c r="J431" s="135"/>
      <c r="K431" s="113" t="s">
        <v>778</v>
      </c>
      <c r="L431" s="109">
        <v>0</v>
      </c>
      <c r="M431" s="114" t="s">
        <v>326</v>
      </c>
      <c r="N431" s="115" t="s">
        <v>26</v>
      </c>
      <c r="O431" s="116"/>
      <c r="P431" s="117" t="s">
        <v>2177</v>
      </c>
      <c r="Q431" s="141">
        <v>44988</v>
      </c>
      <c r="R431" s="118">
        <f t="shared" ref="R431" si="362">IF(AND(L431&lt;1,OR(K431&lt;1, K431="A")),Q431+14,Q431+7)</f>
        <v>45002</v>
      </c>
      <c r="S431" s="114" t="s">
        <v>31</v>
      </c>
      <c r="T431" s="315"/>
      <c r="U431" s="260"/>
      <c r="V431" s="120"/>
      <c r="W431" s="114"/>
      <c r="X431" s="109"/>
      <c r="Y431" s="109"/>
      <c r="Z431" s="115"/>
      <c r="AA431" s="110"/>
      <c r="AB431" s="123"/>
      <c r="AC431" s="110"/>
      <c r="AD431" s="110"/>
      <c r="AE431" s="118"/>
      <c r="AF431" s="110"/>
      <c r="AG431" s="110"/>
      <c r="AH431" s="115"/>
      <c r="AI431" s="110"/>
      <c r="AJ431" s="113"/>
      <c r="AK431" s="110"/>
      <c r="AL431" s="121"/>
      <c r="AM431" s="121"/>
      <c r="AN431" s="109" t="s">
        <v>2355</v>
      </c>
      <c r="AO431" s="121"/>
      <c r="AP431" s="121"/>
      <c r="AQ431" s="206"/>
      <c r="AR431" s="110"/>
      <c r="AS431" s="109"/>
      <c r="AT431" s="121"/>
      <c r="AU431" s="109" t="s">
        <v>1134</v>
      </c>
      <c r="AV431" s="110">
        <v>45352</v>
      </c>
      <c r="AW431" s="121"/>
      <c r="BJ431" s="22">
        <f t="shared" ca="1" si="312"/>
        <v>0</v>
      </c>
      <c r="BK431" s="22">
        <f t="shared" ca="1" si="333"/>
        <v>0</v>
      </c>
      <c r="BL431" s="22">
        <f t="shared" ca="1" si="334"/>
        <v>0</v>
      </c>
      <c r="BM431" s="22">
        <f t="shared" ca="1" si="335"/>
        <v>0</v>
      </c>
      <c r="BN431" s="22">
        <f t="shared" ca="1" si="336"/>
        <v>0</v>
      </c>
      <c r="BO431" s="22">
        <f t="shared" ca="1" si="337"/>
        <v>0</v>
      </c>
      <c r="BP431" s="22">
        <f t="shared" ca="1" si="338"/>
        <v>0</v>
      </c>
      <c r="BQ431" s="22">
        <f t="shared" ca="1" si="339"/>
        <v>0</v>
      </c>
      <c r="BR431" s="22">
        <f t="shared" ca="1" si="340"/>
        <v>0</v>
      </c>
      <c r="BS431" s="22">
        <f t="shared" ca="1" si="341"/>
        <v>0</v>
      </c>
      <c r="BT431" s="22">
        <f t="shared" ca="1" si="313"/>
        <v>0</v>
      </c>
      <c r="BU431" s="22">
        <f t="shared" ca="1" si="342"/>
        <v>0</v>
      </c>
      <c r="BV431" s="22">
        <f t="shared" ca="1" si="343"/>
        <v>0</v>
      </c>
      <c r="BW431" s="22">
        <f t="shared" ca="1" si="344"/>
        <v>0</v>
      </c>
      <c r="BX431" s="22">
        <f t="shared" ca="1" si="345"/>
        <v>0</v>
      </c>
      <c r="BY431" s="22">
        <f t="shared" si="360"/>
        <v>0</v>
      </c>
      <c r="BZ431" s="22">
        <f t="shared" si="346"/>
        <v>0</v>
      </c>
      <c r="CA431" s="22">
        <f t="shared" si="361"/>
        <v>0</v>
      </c>
    </row>
    <row r="432" spans="1:79" s="22" customFormat="1" ht="65.099999999999994" customHeight="1" x14ac:dyDescent="0.3">
      <c r="A432" s="109">
        <v>16</v>
      </c>
      <c r="B432" s="109" t="s">
        <v>1441</v>
      </c>
      <c r="C432" s="109"/>
      <c r="D432" s="110" t="s">
        <v>446</v>
      </c>
      <c r="E432" s="110">
        <v>45708</v>
      </c>
      <c r="F432" s="189" t="s">
        <v>320</v>
      </c>
      <c r="G432" s="169" t="s">
        <v>1103</v>
      </c>
      <c r="H432" s="135" t="s">
        <v>1037</v>
      </c>
      <c r="I432" s="135" t="s">
        <v>1060</v>
      </c>
      <c r="J432" s="135"/>
      <c r="K432" s="113" t="s">
        <v>443</v>
      </c>
      <c r="L432" s="109">
        <v>0</v>
      </c>
      <c r="M432" s="114" t="s">
        <v>326</v>
      </c>
      <c r="N432" s="115" t="s">
        <v>26</v>
      </c>
      <c r="O432" s="116"/>
      <c r="P432" s="117" t="s">
        <v>3063</v>
      </c>
      <c r="Q432" s="141">
        <v>45009</v>
      </c>
      <c r="R432" s="118">
        <f t="shared" si="357"/>
        <v>45016</v>
      </c>
      <c r="S432" s="114" t="s">
        <v>31</v>
      </c>
      <c r="T432" s="315"/>
      <c r="U432" s="260"/>
      <c r="V432" s="120"/>
      <c r="W432" s="114"/>
      <c r="X432" s="109"/>
      <c r="Y432" s="109"/>
      <c r="Z432" s="115"/>
      <c r="AA432" s="110"/>
      <c r="AB432" s="123"/>
      <c r="AC432" s="110"/>
      <c r="AD432" s="110"/>
      <c r="AE432" s="118"/>
      <c r="AF432" s="110"/>
      <c r="AG432" s="110"/>
      <c r="AH432" s="115"/>
      <c r="AI432" s="110"/>
      <c r="AJ432" s="113"/>
      <c r="AK432" s="110"/>
      <c r="AL432" s="121"/>
      <c r="AM432" s="121"/>
      <c r="AN432" s="109" t="s">
        <v>2355</v>
      </c>
      <c r="AO432" s="121"/>
      <c r="AP432" s="121"/>
      <c r="AQ432" s="206"/>
      <c r="AR432" s="110"/>
      <c r="AS432" s="109"/>
      <c r="AT432" s="121"/>
      <c r="AU432" s="109" t="s">
        <v>1134</v>
      </c>
      <c r="AV432" s="110">
        <v>45352</v>
      </c>
      <c r="AW432" s="121"/>
      <c r="BJ432" s="22">
        <f t="shared" ca="1" si="312"/>
        <v>0</v>
      </c>
      <c r="BK432" s="22">
        <f t="shared" ca="1" si="333"/>
        <v>0</v>
      </c>
      <c r="BL432" s="22">
        <f t="shared" ca="1" si="334"/>
        <v>0</v>
      </c>
      <c r="BM432" s="22">
        <f t="shared" ca="1" si="335"/>
        <v>0</v>
      </c>
      <c r="BN432" s="22">
        <f t="shared" ca="1" si="336"/>
        <v>0</v>
      </c>
      <c r="BO432" s="22">
        <f t="shared" ca="1" si="337"/>
        <v>0</v>
      </c>
      <c r="BP432" s="22">
        <f t="shared" ca="1" si="338"/>
        <v>0</v>
      </c>
      <c r="BQ432" s="22">
        <f t="shared" ca="1" si="339"/>
        <v>0</v>
      </c>
      <c r="BR432" s="22">
        <f t="shared" ca="1" si="340"/>
        <v>0</v>
      </c>
      <c r="BS432" s="22">
        <f t="shared" ca="1" si="341"/>
        <v>0</v>
      </c>
      <c r="BT432" s="22">
        <f t="shared" ca="1" si="313"/>
        <v>0</v>
      </c>
      <c r="BU432" s="22">
        <f t="shared" ca="1" si="342"/>
        <v>0</v>
      </c>
      <c r="BV432" s="22">
        <f t="shared" ca="1" si="343"/>
        <v>0</v>
      </c>
      <c r="BW432" s="22">
        <f t="shared" ca="1" si="344"/>
        <v>0</v>
      </c>
      <c r="BX432" s="22">
        <f t="shared" ca="1" si="345"/>
        <v>0</v>
      </c>
      <c r="BY432" s="22">
        <f t="shared" si="360"/>
        <v>0</v>
      </c>
      <c r="BZ432" s="22">
        <f t="shared" si="346"/>
        <v>0</v>
      </c>
      <c r="CA432" s="22">
        <f t="shared" si="361"/>
        <v>0</v>
      </c>
    </row>
    <row r="433" spans="1:79" s="22" customFormat="1" ht="65.099999999999994" customHeight="1" x14ac:dyDescent="0.3">
      <c r="A433" s="109">
        <v>16</v>
      </c>
      <c r="B433" s="109" t="s">
        <v>1441</v>
      </c>
      <c r="C433" s="109"/>
      <c r="D433" s="110" t="s">
        <v>445</v>
      </c>
      <c r="E433" s="110">
        <v>45708</v>
      </c>
      <c r="F433" s="189" t="s">
        <v>320</v>
      </c>
      <c r="G433" s="169" t="s">
        <v>1103</v>
      </c>
      <c r="H433" s="135" t="s">
        <v>1037</v>
      </c>
      <c r="I433" s="135" t="s">
        <v>1060</v>
      </c>
      <c r="J433" s="135"/>
      <c r="K433" s="113">
        <v>0</v>
      </c>
      <c r="L433" s="109">
        <v>0</v>
      </c>
      <c r="M433" s="114" t="s">
        <v>326</v>
      </c>
      <c r="N433" s="115" t="s">
        <v>26</v>
      </c>
      <c r="O433" s="116"/>
      <c r="P433" s="117" t="s">
        <v>2158</v>
      </c>
      <c r="Q433" s="141">
        <v>45016</v>
      </c>
      <c r="R433" s="118">
        <f t="shared" ref="R433" si="363">IF(AND(L433&lt;1,OR(K433&lt;1, K433="A")),Q433+14,Q433+7)</f>
        <v>45030</v>
      </c>
      <c r="S433" s="114" t="s">
        <v>31</v>
      </c>
      <c r="T433" s="315"/>
      <c r="U433" s="260"/>
      <c r="V433" s="120"/>
      <c r="W433" s="114"/>
      <c r="X433" s="109"/>
      <c r="Y433" s="109"/>
      <c r="Z433" s="115"/>
      <c r="AA433" s="110"/>
      <c r="AB433" s="123"/>
      <c r="AC433" s="110"/>
      <c r="AD433" s="110"/>
      <c r="AE433" s="118"/>
      <c r="AF433" s="110"/>
      <c r="AG433" s="110"/>
      <c r="AH433" s="115"/>
      <c r="AI433" s="110"/>
      <c r="AJ433" s="113"/>
      <c r="AK433" s="110"/>
      <c r="AL433" s="121"/>
      <c r="AM433" s="121"/>
      <c r="AN433" s="109" t="s">
        <v>2355</v>
      </c>
      <c r="AO433" s="121"/>
      <c r="AP433" s="121"/>
      <c r="AQ433" s="206" t="s">
        <v>1907</v>
      </c>
      <c r="AR433" s="110">
        <v>45027</v>
      </c>
      <c r="AS433" s="109"/>
      <c r="AT433" s="121"/>
      <c r="AU433" s="109" t="s">
        <v>1134</v>
      </c>
      <c r="AV433" s="110">
        <v>45352</v>
      </c>
      <c r="AW433" s="121"/>
      <c r="BJ433" s="22">
        <f t="shared" ca="1" si="312"/>
        <v>0</v>
      </c>
      <c r="BK433" s="22">
        <f t="shared" ca="1" si="333"/>
        <v>0</v>
      </c>
      <c r="BL433" s="22">
        <f t="shared" ca="1" si="334"/>
        <v>0</v>
      </c>
      <c r="BM433" s="22">
        <f t="shared" ca="1" si="335"/>
        <v>0</v>
      </c>
      <c r="BN433" s="22">
        <f t="shared" ca="1" si="336"/>
        <v>0</v>
      </c>
      <c r="BO433" s="22">
        <f t="shared" ca="1" si="337"/>
        <v>0</v>
      </c>
      <c r="BP433" s="22">
        <f t="shared" ca="1" si="338"/>
        <v>0</v>
      </c>
      <c r="BQ433" s="22">
        <f t="shared" ca="1" si="339"/>
        <v>0</v>
      </c>
      <c r="BR433" s="22">
        <f t="shared" ca="1" si="340"/>
        <v>0</v>
      </c>
      <c r="BS433" s="22">
        <f t="shared" ca="1" si="341"/>
        <v>0</v>
      </c>
      <c r="BT433" s="22">
        <f t="shared" ca="1" si="313"/>
        <v>0</v>
      </c>
      <c r="BU433" s="22">
        <f t="shared" ca="1" si="342"/>
        <v>0</v>
      </c>
      <c r="BV433" s="22">
        <f t="shared" ca="1" si="343"/>
        <v>0</v>
      </c>
      <c r="BW433" s="22">
        <f t="shared" ca="1" si="344"/>
        <v>0</v>
      </c>
      <c r="BX433" s="22">
        <f t="shared" ca="1" si="345"/>
        <v>0</v>
      </c>
      <c r="BY433" s="22">
        <f t="shared" si="360"/>
        <v>0</v>
      </c>
      <c r="BZ433" s="22">
        <f t="shared" si="346"/>
        <v>0</v>
      </c>
      <c r="CA433" s="22">
        <f t="shared" si="361"/>
        <v>0</v>
      </c>
    </row>
    <row r="434" spans="1:79" ht="65.099999999999994" customHeight="1" x14ac:dyDescent="0.3">
      <c r="A434" s="4">
        <v>16</v>
      </c>
      <c r="B434" s="4" t="s">
        <v>1441</v>
      </c>
      <c r="C434" s="4"/>
      <c r="D434" s="139" t="s">
        <v>445</v>
      </c>
      <c r="E434" s="13">
        <v>45708</v>
      </c>
      <c r="F434" s="122" t="s">
        <v>320</v>
      </c>
      <c r="G434" s="16" t="s">
        <v>1103</v>
      </c>
      <c r="H434" s="130" t="s">
        <v>1037</v>
      </c>
      <c r="I434" s="130" t="s">
        <v>1060</v>
      </c>
      <c r="J434" s="130"/>
      <c r="K434" s="7">
        <v>0</v>
      </c>
      <c r="L434" s="4">
        <v>1</v>
      </c>
      <c r="M434" s="3" t="s">
        <v>326</v>
      </c>
      <c r="N434" s="45" t="s">
        <v>1055</v>
      </c>
      <c r="O434" s="76"/>
      <c r="P434" s="78" t="s">
        <v>653</v>
      </c>
      <c r="Q434" s="142">
        <v>45141</v>
      </c>
      <c r="R434" s="9">
        <f t="shared" si="357"/>
        <v>45148</v>
      </c>
      <c r="S434" s="3" t="s">
        <v>30</v>
      </c>
      <c r="T434" s="354" t="s">
        <v>1525</v>
      </c>
      <c r="U434" s="259">
        <v>45146</v>
      </c>
      <c r="V434" s="208" t="s">
        <v>2421</v>
      </c>
      <c r="W434" s="3" t="s">
        <v>654</v>
      </c>
      <c r="X434" s="5" t="s">
        <v>444</v>
      </c>
      <c r="Y434" s="332">
        <v>0</v>
      </c>
      <c r="Z434" s="45" t="s">
        <v>1055</v>
      </c>
      <c r="AA434" s="13">
        <v>45363</v>
      </c>
      <c r="AB434" s="87" t="s">
        <v>615</v>
      </c>
      <c r="AC434" s="21">
        <v>45105</v>
      </c>
      <c r="AD434" s="21">
        <v>45273</v>
      </c>
      <c r="AE434" s="9">
        <f t="shared" si="358"/>
        <v>45280</v>
      </c>
      <c r="AF434" s="13" t="s">
        <v>445</v>
      </c>
      <c r="AG434" s="27"/>
      <c r="AH434" s="34"/>
      <c r="AI434" s="27"/>
      <c r="AJ434" s="41"/>
      <c r="AK434" s="21"/>
      <c r="AL434" s="6"/>
      <c r="AM434" s="6"/>
      <c r="AN434" s="87" t="s">
        <v>3794</v>
      </c>
      <c r="AO434" s="5" t="s">
        <v>3796</v>
      </c>
      <c r="AP434" s="21">
        <v>45714</v>
      </c>
      <c r="AQ434" s="336" t="s">
        <v>3817</v>
      </c>
      <c r="AR434" s="21">
        <v>45741</v>
      </c>
      <c r="AS434" s="5"/>
      <c r="AT434" s="6"/>
      <c r="AU434" s="4" t="s">
        <v>1134</v>
      </c>
      <c r="AV434" s="13">
        <v>45352</v>
      </c>
      <c r="AW434" s="207" t="s">
        <v>3795</v>
      </c>
      <c r="BJ434" s="22">
        <f t="shared" ca="1" si="312"/>
        <v>1</v>
      </c>
      <c r="BK434" s="22">
        <f t="shared" ca="1" si="333"/>
        <v>1</v>
      </c>
      <c r="BL434" s="22">
        <f t="shared" ca="1" si="334"/>
        <v>0</v>
      </c>
      <c r="BM434" s="22">
        <f t="shared" ca="1" si="335"/>
        <v>0</v>
      </c>
      <c r="BN434" s="22">
        <f t="shared" ca="1" si="336"/>
        <v>0</v>
      </c>
      <c r="BO434" s="22">
        <f t="shared" ca="1" si="337"/>
        <v>0</v>
      </c>
      <c r="BP434" s="22">
        <f t="shared" ca="1" si="338"/>
        <v>0</v>
      </c>
      <c r="BQ434" s="22">
        <f t="shared" ca="1" si="339"/>
        <v>0</v>
      </c>
      <c r="BR434" s="22">
        <f t="shared" ca="1" si="340"/>
        <v>1</v>
      </c>
      <c r="BS434" s="22">
        <f t="shared" ca="1" si="341"/>
        <v>1</v>
      </c>
      <c r="BT434" s="22">
        <f t="shared" ca="1" si="313"/>
        <v>1</v>
      </c>
      <c r="BU434" s="22">
        <f t="shared" ca="1" si="342"/>
        <v>0</v>
      </c>
      <c r="BV434" s="22">
        <f t="shared" ca="1" si="343"/>
        <v>0</v>
      </c>
      <c r="BW434" s="22">
        <f t="shared" ca="1" si="344"/>
        <v>0</v>
      </c>
      <c r="BX434" s="22">
        <f t="shared" ca="1" si="345"/>
        <v>1</v>
      </c>
      <c r="BY434" s="71">
        <f t="shared" si="360"/>
        <v>1</v>
      </c>
      <c r="BZ434" s="71">
        <f t="shared" si="346"/>
        <v>1</v>
      </c>
      <c r="CA434" s="72">
        <f t="shared" si="361"/>
        <v>1</v>
      </c>
    </row>
    <row r="435" spans="1:79" s="22" customFormat="1" ht="43.5" customHeight="1" x14ac:dyDescent="0.3">
      <c r="A435" s="109">
        <v>16</v>
      </c>
      <c r="B435" s="109" t="s">
        <v>1441</v>
      </c>
      <c r="C435" s="109"/>
      <c r="D435" s="110" t="s">
        <v>446</v>
      </c>
      <c r="E435" s="110">
        <v>45708</v>
      </c>
      <c r="F435" s="189" t="s">
        <v>321</v>
      </c>
      <c r="G435" s="169" t="s">
        <v>1103</v>
      </c>
      <c r="H435" s="135" t="s">
        <v>1073</v>
      </c>
      <c r="I435" s="135"/>
      <c r="J435" s="135"/>
      <c r="K435" s="113" t="s">
        <v>778</v>
      </c>
      <c r="L435" s="109">
        <v>0</v>
      </c>
      <c r="M435" s="114" t="s">
        <v>124</v>
      </c>
      <c r="N435" s="115" t="s">
        <v>26</v>
      </c>
      <c r="O435" s="116"/>
      <c r="P435" s="117" t="s">
        <v>3041</v>
      </c>
      <c r="Q435" s="141">
        <v>44960</v>
      </c>
      <c r="R435" s="118">
        <f t="shared" si="357"/>
        <v>44974</v>
      </c>
      <c r="S435" s="114" t="s">
        <v>31</v>
      </c>
      <c r="T435" s="353"/>
      <c r="U435" s="118"/>
      <c r="V435" s="120"/>
      <c r="W435" s="114"/>
      <c r="X435" s="109"/>
      <c r="Y435" s="109"/>
      <c r="Z435" s="115"/>
      <c r="AA435" s="115"/>
      <c r="AB435" s="123"/>
      <c r="AC435" s="110"/>
      <c r="AD435" s="110"/>
      <c r="AE435" s="110"/>
      <c r="AF435" s="110"/>
      <c r="AG435" s="110"/>
      <c r="AH435" s="115"/>
      <c r="AI435" s="110"/>
      <c r="AJ435" s="113"/>
      <c r="AK435" s="110"/>
      <c r="AL435" s="121"/>
      <c r="AM435" s="121"/>
      <c r="AN435" s="109" t="s">
        <v>2355</v>
      </c>
      <c r="AO435" s="121"/>
      <c r="AP435" s="121"/>
      <c r="AQ435" s="206"/>
      <c r="AR435" s="110"/>
      <c r="AS435" s="121"/>
      <c r="AT435" s="121"/>
      <c r="AU435" s="109" t="s">
        <v>1134</v>
      </c>
      <c r="AV435" s="110">
        <v>45352</v>
      </c>
      <c r="AW435" s="121"/>
      <c r="BJ435" s="22">
        <f t="shared" ca="1" si="312"/>
        <v>0</v>
      </c>
      <c r="BK435" s="22">
        <f t="shared" ca="1" si="333"/>
        <v>0</v>
      </c>
      <c r="BL435" s="22">
        <f t="shared" ca="1" si="334"/>
        <v>0</v>
      </c>
      <c r="BM435" s="22">
        <f t="shared" ca="1" si="335"/>
        <v>0</v>
      </c>
      <c r="BN435" s="22">
        <f t="shared" ca="1" si="336"/>
        <v>0</v>
      </c>
      <c r="BO435" s="22">
        <f t="shared" ca="1" si="337"/>
        <v>0</v>
      </c>
      <c r="BP435" s="22">
        <f t="shared" ca="1" si="338"/>
        <v>0</v>
      </c>
      <c r="BQ435" s="22">
        <f t="shared" ca="1" si="339"/>
        <v>0</v>
      </c>
      <c r="BR435" s="22">
        <f t="shared" ca="1" si="340"/>
        <v>0</v>
      </c>
      <c r="BS435" s="22">
        <f t="shared" ca="1" si="341"/>
        <v>0</v>
      </c>
      <c r="BT435" s="22">
        <f t="shared" ca="1" si="313"/>
        <v>0</v>
      </c>
      <c r="BU435" s="22">
        <f t="shared" ca="1" si="342"/>
        <v>0</v>
      </c>
      <c r="BV435" s="22">
        <f t="shared" ca="1" si="343"/>
        <v>0</v>
      </c>
      <c r="BW435" s="22">
        <f t="shared" ca="1" si="344"/>
        <v>0</v>
      </c>
      <c r="BX435" s="22">
        <f t="shared" ca="1" si="345"/>
        <v>0</v>
      </c>
      <c r="BY435" s="71">
        <f t="shared" si="360"/>
        <v>0</v>
      </c>
      <c r="BZ435" s="71">
        <f t="shared" si="346"/>
        <v>0</v>
      </c>
      <c r="CA435" s="72">
        <f t="shared" si="361"/>
        <v>0</v>
      </c>
    </row>
    <row r="436" spans="1:79" s="22" customFormat="1" ht="43.5" customHeight="1" x14ac:dyDescent="0.3">
      <c r="A436" s="109">
        <v>16</v>
      </c>
      <c r="B436" s="109" t="s">
        <v>1441</v>
      </c>
      <c r="C436" s="109"/>
      <c r="D436" s="110" t="s">
        <v>446</v>
      </c>
      <c r="E436" s="110">
        <v>45708</v>
      </c>
      <c r="F436" s="189" t="s">
        <v>321</v>
      </c>
      <c r="G436" s="169" t="s">
        <v>1103</v>
      </c>
      <c r="H436" s="135" t="s">
        <v>1073</v>
      </c>
      <c r="I436" s="135"/>
      <c r="J436" s="135"/>
      <c r="K436" s="113" t="s">
        <v>443</v>
      </c>
      <c r="L436" s="109">
        <v>0</v>
      </c>
      <c r="M436" s="114" t="s">
        <v>124</v>
      </c>
      <c r="N436" s="115" t="s">
        <v>26</v>
      </c>
      <c r="O436" s="116"/>
      <c r="P436" s="117" t="s">
        <v>2163</v>
      </c>
      <c r="Q436" s="141">
        <v>45051</v>
      </c>
      <c r="R436" s="118">
        <f t="shared" ref="R436" si="364">IF(AND(L436&lt;1,OR(K436&lt;1, K436="A")),Q436+14,Q436+7)</f>
        <v>45058</v>
      </c>
      <c r="S436" s="114" t="s">
        <v>31</v>
      </c>
      <c r="T436" s="353"/>
      <c r="U436" s="118"/>
      <c r="V436" s="120"/>
      <c r="W436" s="114"/>
      <c r="X436" s="109"/>
      <c r="Y436" s="109"/>
      <c r="Z436" s="115"/>
      <c r="AA436" s="115"/>
      <c r="AB436" s="123"/>
      <c r="AC436" s="110"/>
      <c r="AD436" s="110"/>
      <c r="AE436" s="110"/>
      <c r="AF436" s="110"/>
      <c r="AG436" s="110"/>
      <c r="AH436" s="115"/>
      <c r="AI436" s="110"/>
      <c r="AJ436" s="113"/>
      <c r="AK436" s="110"/>
      <c r="AL436" s="121"/>
      <c r="AM436" s="121"/>
      <c r="AN436" s="109" t="s">
        <v>2355</v>
      </c>
      <c r="AO436" s="121"/>
      <c r="AP436" s="121"/>
      <c r="AQ436" s="206"/>
      <c r="AR436" s="110"/>
      <c r="AS436" s="121"/>
      <c r="AT436" s="121"/>
      <c r="AU436" s="109" t="s">
        <v>1134</v>
      </c>
      <c r="AV436" s="110">
        <v>45352</v>
      </c>
      <c r="AW436" s="121"/>
      <c r="BJ436" s="22">
        <f t="shared" ca="1" si="312"/>
        <v>0</v>
      </c>
      <c r="BK436" s="22">
        <f t="shared" ca="1" si="333"/>
        <v>0</v>
      </c>
      <c r="BL436" s="22">
        <f t="shared" ca="1" si="334"/>
        <v>0</v>
      </c>
      <c r="BM436" s="22">
        <f t="shared" ca="1" si="335"/>
        <v>0</v>
      </c>
      <c r="BN436" s="22">
        <f t="shared" ca="1" si="336"/>
        <v>0</v>
      </c>
      <c r="BO436" s="22">
        <f t="shared" ca="1" si="337"/>
        <v>0</v>
      </c>
      <c r="BP436" s="22">
        <f t="shared" ca="1" si="338"/>
        <v>0</v>
      </c>
      <c r="BQ436" s="22">
        <f t="shared" ca="1" si="339"/>
        <v>0</v>
      </c>
      <c r="BR436" s="22">
        <f t="shared" ca="1" si="340"/>
        <v>0</v>
      </c>
      <c r="BS436" s="22">
        <f t="shared" ca="1" si="341"/>
        <v>0</v>
      </c>
      <c r="BT436" s="22">
        <f t="shared" ca="1" si="313"/>
        <v>0</v>
      </c>
      <c r="BU436" s="22">
        <f t="shared" ca="1" si="342"/>
        <v>0</v>
      </c>
      <c r="BV436" s="22">
        <f t="shared" ca="1" si="343"/>
        <v>0</v>
      </c>
      <c r="BW436" s="22">
        <f t="shared" ca="1" si="344"/>
        <v>0</v>
      </c>
      <c r="BX436" s="22">
        <f t="shared" ca="1" si="345"/>
        <v>0</v>
      </c>
      <c r="BY436" s="71">
        <f t="shared" si="360"/>
        <v>0</v>
      </c>
      <c r="BZ436" s="71">
        <f t="shared" si="346"/>
        <v>0</v>
      </c>
      <c r="CA436" s="72">
        <f t="shared" si="361"/>
        <v>0</v>
      </c>
    </row>
    <row r="437" spans="1:79" s="22" customFormat="1" ht="43.5" customHeight="1" x14ac:dyDescent="0.3">
      <c r="A437" s="109">
        <v>16</v>
      </c>
      <c r="B437" s="109" t="s">
        <v>1441</v>
      </c>
      <c r="C437" s="109"/>
      <c r="D437" s="110" t="s">
        <v>445</v>
      </c>
      <c r="E437" s="110">
        <v>45708</v>
      </c>
      <c r="F437" s="189" t="s">
        <v>321</v>
      </c>
      <c r="G437" s="169" t="s">
        <v>1103</v>
      </c>
      <c r="H437" s="135" t="s">
        <v>1073</v>
      </c>
      <c r="I437" s="135"/>
      <c r="J437" s="135"/>
      <c r="K437" s="113">
        <v>0</v>
      </c>
      <c r="L437" s="109">
        <v>0</v>
      </c>
      <c r="M437" s="114" t="s">
        <v>124</v>
      </c>
      <c r="N437" s="115" t="s">
        <v>26</v>
      </c>
      <c r="O437" s="116"/>
      <c r="P437" s="117" t="s">
        <v>649</v>
      </c>
      <c r="Q437" s="141">
        <v>45139</v>
      </c>
      <c r="R437" s="118">
        <f t="shared" si="357"/>
        <v>45153</v>
      </c>
      <c r="S437" s="114" t="s">
        <v>30</v>
      </c>
      <c r="T437" s="353" t="s">
        <v>1550</v>
      </c>
      <c r="U437" s="118">
        <v>45142</v>
      </c>
      <c r="V437" s="120"/>
      <c r="W437" s="114"/>
      <c r="X437" s="109"/>
      <c r="Y437" s="109"/>
      <c r="Z437" s="115"/>
      <c r="AA437" s="115"/>
      <c r="AB437" s="123"/>
      <c r="AC437" s="110"/>
      <c r="AD437" s="110"/>
      <c r="AE437" s="110"/>
      <c r="AF437" s="110"/>
      <c r="AG437" s="110"/>
      <c r="AH437" s="115"/>
      <c r="AI437" s="110"/>
      <c r="AJ437" s="113"/>
      <c r="AK437" s="110"/>
      <c r="AL437" s="121"/>
      <c r="AM437" s="121"/>
      <c r="AN437" s="109" t="s">
        <v>2355</v>
      </c>
      <c r="AO437" s="121"/>
      <c r="AP437" s="121"/>
      <c r="AQ437" s="206" t="s">
        <v>1907</v>
      </c>
      <c r="AR437" s="110">
        <v>45146</v>
      </c>
      <c r="AS437" s="121"/>
      <c r="AT437" s="121"/>
      <c r="AU437" s="109" t="s">
        <v>1134</v>
      </c>
      <c r="AV437" s="110">
        <v>45352</v>
      </c>
      <c r="AW437" s="121"/>
      <c r="BJ437" s="22">
        <f t="shared" ca="1" si="312"/>
        <v>0</v>
      </c>
      <c r="BK437" s="22">
        <f t="shared" ca="1" si="333"/>
        <v>0</v>
      </c>
      <c r="BL437" s="22">
        <f t="shared" ca="1" si="334"/>
        <v>0</v>
      </c>
      <c r="BM437" s="22">
        <f t="shared" ca="1" si="335"/>
        <v>0</v>
      </c>
      <c r="BN437" s="22">
        <f t="shared" ca="1" si="336"/>
        <v>0</v>
      </c>
      <c r="BO437" s="22">
        <f t="shared" ca="1" si="337"/>
        <v>0</v>
      </c>
      <c r="BP437" s="22">
        <f t="shared" ca="1" si="338"/>
        <v>0</v>
      </c>
      <c r="BQ437" s="22">
        <f t="shared" ca="1" si="339"/>
        <v>0</v>
      </c>
      <c r="BR437" s="22">
        <f t="shared" ca="1" si="340"/>
        <v>0</v>
      </c>
      <c r="BS437" s="22">
        <f t="shared" ca="1" si="341"/>
        <v>0</v>
      </c>
      <c r="BT437" s="22">
        <f t="shared" ca="1" si="313"/>
        <v>0</v>
      </c>
      <c r="BU437" s="22">
        <f t="shared" ca="1" si="342"/>
        <v>0</v>
      </c>
      <c r="BV437" s="22">
        <f t="shared" ca="1" si="343"/>
        <v>0</v>
      </c>
      <c r="BW437" s="22">
        <f t="shared" ca="1" si="344"/>
        <v>0</v>
      </c>
      <c r="BX437" s="22">
        <f t="shared" ca="1" si="345"/>
        <v>0</v>
      </c>
      <c r="BY437" s="71">
        <f t="shared" si="360"/>
        <v>0</v>
      </c>
      <c r="BZ437" s="71">
        <f t="shared" si="346"/>
        <v>0</v>
      </c>
      <c r="CA437" s="72">
        <f t="shared" si="361"/>
        <v>0</v>
      </c>
    </row>
    <row r="438" spans="1:79" ht="43.5" customHeight="1" x14ac:dyDescent="0.3">
      <c r="A438" s="4">
        <v>16</v>
      </c>
      <c r="B438" s="4" t="s">
        <v>1441</v>
      </c>
      <c r="C438" s="4"/>
      <c r="D438" s="139" t="s">
        <v>445</v>
      </c>
      <c r="E438" s="13">
        <v>45708</v>
      </c>
      <c r="F438" s="122" t="s">
        <v>321</v>
      </c>
      <c r="G438" s="16" t="s">
        <v>1103</v>
      </c>
      <c r="H438" s="130" t="s">
        <v>1073</v>
      </c>
      <c r="I438" s="130"/>
      <c r="J438" s="130"/>
      <c r="K438" s="7">
        <v>0</v>
      </c>
      <c r="L438" s="4">
        <v>1</v>
      </c>
      <c r="M438" s="3" t="s">
        <v>124</v>
      </c>
      <c r="N438" s="45" t="s">
        <v>1055</v>
      </c>
      <c r="O438" s="76"/>
      <c r="P438" s="78" t="s">
        <v>1437</v>
      </c>
      <c r="Q438" s="142">
        <v>45230</v>
      </c>
      <c r="R438" s="9">
        <f t="shared" ref="R438" si="365">IF(AND(L438&lt;1,OR(K438&lt;1, K438="A")),Q438+14,Q438+7)</f>
        <v>45237</v>
      </c>
      <c r="S438" s="3" t="s">
        <v>30</v>
      </c>
      <c r="T438" s="354" t="s">
        <v>1813</v>
      </c>
      <c r="U438" s="259">
        <v>45317</v>
      </c>
      <c r="V438" s="208" t="s">
        <v>2422</v>
      </c>
      <c r="W438" s="3" t="s">
        <v>656</v>
      </c>
      <c r="X438" s="5" t="s">
        <v>444</v>
      </c>
      <c r="Y438" s="332">
        <v>0</v>
      </c>
      <c r="Z438" s="45" t="s">
        <v>1055</v>
      </c>
      <c r="AA438" s="13">
        <v>45348</v>
      </c>
      <c r="AB438" s="87" t="s">
        <v>583</v>
      </c>
      <c r="AC438" s="21">
        <v>45210</v>
      </c>
      <c r="AD438" s="21">
        <v>45348</v>
      </c>
      <c r="AE438" s="9">
        <f t="shared" si="358"/>
        <v>45355</v>
      </c>
      <c r="AF438" s="13" t="s">
        <v>445</v>
      </c>
      <c r="AG438" s="27"/>
      <c r="AH438" s="34"/>
      <c r="AI438" s="27"/>
      <c r="AJ438" s="41"/>
      <c r="AK438" s="21"/>
      <c r="AL438" s="6"/>
      <c r="AM438" s="6"/>
      <c r="AN438" s="5" t="s">
        <v>2355</v>
      </c>
      <c r="AO438" s="6"/>
      <c r="AP438" s="6"/>
      <c r="AQ438" s="207" t="s">
        <v>1907</v>
      </c>
      <c r="AR438" s="21">
        <v>45334</v>
      </c>
      <c r="AS438" s="6"/>
      <c r="AT438" s="6"/>
      <c r="AU438" s="4" t="s">
        <v>1134</v>
      </c>
      <c r="AV438" s="13">
        <v>45352</v>
      </c>
      <c r="AW438" s="6"/>
      <c r="BJ438" s="22">
        <f t="shared" ca="1" si="312"/>
        <v>1</v>
      </c>
      <c r="BK438" s="22">
        <f t="shared" ca="1" si="333"/>
        <v>1</v>
      </c>
      <c r="BL438" s="22">
        <f t="shared" ca="1" si="334"/>
        <v>0</v>
      </c>
      <c r="BM438" s="22">
        <f t="shared" ca="1" si="335"/>
        <v>0</v>
      </c>
      <c r="BN438" s="22">
        <f t="shared" ca="1" si="336"/>
        <v>0</v>
      </c>
      <c r="BO438" s="22">
        <f t="shared" ca="1" si="337"/>
        <v>0</v>
      </c>
      <c r="BP438" s="22">
        <f t="shared" ca="1" si="338"/>
        <v>0</v>
      </c>
      <c r="BQ438" s="22">
        <f t="shared" ca="1" si="339"/>
        <v>0</v>
      </c>
      <c r="BR438" s="22">
        <f t="shared" ca="1" si="340"/>
        <v>1</v>
      </c>
      <c r="BS438" s="22">
        <f t="shared" ca="1" si="341"/>
        <v>1</v>
      </c>
      <c r="BT438" s="22">
        <f t="shared" ca="1" si="313"/>
        <v>1</v>
      </c>
      <c r="BU438" s="22">
        <f t="shared" ca="1" si="342"/>
        <v>0</v>
      </c>
      <c r="BV438" s="22">
        <f t="shared" ca="1" si="343"/>
        <v>0</v>
      </c>
      <c r="BW438" s="22">
        <f t="shared" ca="1" si="344"/>
        <v>0</v>
      </c>
      <c r="BX438" s="22">
        <f t="shared" ca="1" si="345"/>
        <v>1</v>
      </c>
      <c r="BY438" s="71">
        <f t="shared" si="360"/>
        <v>1</v>
      </c>
      <c r="BZ438" s="71">
        <f t="shared" si="346"/>
        <v>1</v>
      </c>
      <c r="CA438" s="72">
        <f t="shared" si="361"/>
        <v>1</v>
      </c>
    </row>
    <row r="439" spans="1:79" s="22" customFormat="1" ht="39" customHeight="1" x14ac:dyDescent="0.3">
      <c r="A439" s="109">
        <v>16</v>
      </c>
      <c r="B439" s="109" t="s">
        <v>1441</v>
      </c>
      <c r="C439" s="109"/>
      <c r="D439" s="110" t="s">
        <v>445</v>
      </c>
      <c r="E439" s="110">
        <v>45708</v>
      </c>
      <c r="F439" s="189" t="s">
        <v>660</v>
      </c>
      <c r="G439" s="169" t="s">
        <v>1103</v>
      </c>
      <c r="H439" s="135" t="s">
        <v>1070</v>
      </c>
      <c r="I439" s="135"/>
      <c r="J439" s="135"/>
      <c r="K439" s="113">
        <v>0</v>
      </c>
      <c r="L439" s="109">
        <v>0</v>
      </c>
      <c r="M439" s="114" t="s">
        <v>659</v>
      </c>
      <c r="N439" s="115" t="s">
        <v>26</v>
      </c>
      <c r="O439" s="116"/>
      <c r="P439" s="117" t="s">
        <v>3064</v>
      </c>
      <c r="Q439" s="141" t="s">
        <v>3065</v>
      </c>
      <c r="R439" s="118" t="e">
        <f>IF(AND(L439&lt;1,OR(K439&lt;1, K439="A")),Q439+14,Q439+7)</f>
        <v>#VALUE!</v>
      </c>
      <c r="S439" s="114" t="s">
        <v>31</v>
      </c>
      <c r="T439" s="353"/>
      <c r="U439" s="118"/>
      <c r="V439" s="120"/>
      <c r="W439" s="114"/>
      <c r="X439" s="109"/>
      <c r="Y439" s="109"/>
      <c r="Z439" s="115"/>
      <c r="AA439" s="110"/>
      <c r="AB439" s="109"/>
      <c r="AC439" s="110"/>
      <c r="AD439" s="110"/>
      <c r="AE439" s="118"/>
      <c r="AF439" s="110"/>
      <c r="AG439" s="110"/>
      <c r="AH439" s="115"/>
      <c r="AI439" s="110"/>
      <c r="AJ439" s="113"/>
      <c r="AK439" s="110"/>
      <c r="AL439" s="121"/>
      <c r="AM439" s="121"/>
      <c r="AN439" s="109" t="s">
        <v>2355</v>
      </c>
      <c r="AO439" s="121"/>
      <c r="AP439" s="121"/>
      <c r="AQ439" s="206" t="s">
        <v>1907</v>
      </c>
      <c r="AR439" s="110">
        <v>45211</v>
      </c>
      <c r="AS439" s="121"/>
      <c r="AT439" s="121"/>
      <c r="AU439" s="109" t="s">
        <v>1134</v>
      </c>
      <c r="AV439" s="110">
        <v>45352</v>
      </c>
      <c r="AW439" s="121"/>
      <c r="BJ439" s="22">
        <f ca="1">IF(OR($N439="аннулирован", $N439="", TODAY()&lt;$E439),0,1)</f>
        <v>0</v>
      </c>
      <c r="BK439" s="22">
        <f ca="1">IF(AND($BJ439=1, $J439=""),1,0)</f>
        <v>0</v>
      </c>
      <c r="BL439" s="22">
        <f ca="1">IF(AND($BJ439=1, $N439="не выдан"),1,0)</f>
        <v>0</v>
      </c>
      <c r="BM439" s="22">
        <f ca="1">IF(AND($BK439=1, $N439="не выдан"),1,0)</f>
        <v>0</v>
      </c>
      <c r="BN439" s="22">
        <f ca="1">IF(AND($BJ439=1, $N439="на проверке"),1,0)</f>
        <v>0</v>
      </c>
      <c r="BO439" s="22">
        <f ca="1">IF(AND($BJ439=1, $N439="замечания"),1,0)</f>
        <v>0</v>
      </c>
      <c r="BP439" s="22">
        <f ca="1">IF(AND($BK439=1, $N439="на проверке"),1,0)</f>
        <v>0</v>
      </c>
      <c r="BQ439" s="22">
        <f ca="1">IF(AND($BK439=1, $N439="замечания"),1,0)</f>
        <v>0</v>
      </c>
      <c r="BR439" s="22">
        <f ca="1">IF(AND($BJ439=1, $N439="согласовано"),1,0)</f>
        <v>0</v>
      </c>
      <c r="BS439" s="22">
        <f ca="1">IF(AND($BK439=1, $N439="согласовано"),1,0)</f>
        <v>0</v>
      </c>
      <c r="BT439" s="22">
        <f ca="1">IF(OR($Z439="аннулирован", $Z439="", TODAY()&lt;$E439),0,1)</f>
        <v>0</v>
      </c>
      <c r="BU439" s="22">
        <f ca="1">IF(AND($BT439=1, $Z439="не выдан"),1,0)</f>
        <v>0</v>
      </c>
      <c r="BV439" s="22">
        <f ca="1">IF(AND($BT439=1, $Z439="на проверке"),1,0)</f>
        <v>0</v>
      </c>
      <c r="BW439" s="22">
        <f ca="1">IF(AND($BT439=1, $Z439="замечания"),1,0)</f>
        <v>0</v>
      </c>
      <c r="BX439" s="22">
        <f ca="1">IF(AND($BT439=1, $Z439="согласовано"),1,0)</f>
        <v>0</v>
      </c>
      <c r="BY439" s="22">
        <f>IF(OR($N439="аннулирован", $N439=""),0,1)</f>
        <v>0</v>
      </c>
      <c r="BZ439" s="22">
        <f>IF(AND($BY439=1, $J439=""),1,0)</f>
        <v>0</v>
      </c>
      <c r="CA439" s="22">
        <f>IF(OR($Z439="аннулирован", $Z439=""),0,1)</f>
        <v>0</v>
      </c>
    </row>
    <row r="440" spans="1:79" s="22" customFormat="1" ht="39" customHeight="1" x14ac:dyDescent="0.3">
      <c r="A440" s="109">
        <v>16</v>
      </c>
      <c r="B440" s="109" t="s">
        <v>1441</v>
      </c>
      <c r="C440" s="109"/>
      <c r="D440" s="110" t="s">
        <v>445</v>
      </c>
      <c r="E440" s="110">
        <v>45708</v>
      </c>
      <c r="F440" s="189" t="s">
        <v>660</v>
      </c>
      <c r="G440" s="169" t="s">
        <v>1103</v>
      </c>
      <c r="H440" s="135" t="s">
        <v>1070</v>
      </c>
      <c r="I440" s="135"/>
      <c r="J440" s="135"/>
      <c r="K440" s="113">
        <v>2</v>
      </c>
      <c r="L440" s="109">
        <v>0</v>
      </c>
      <c r="M440" s="114" t="s">
        <v>659</v>
      </c>
      <c r="N440" s="115" t="s">
        <v>26</v>
      </c>
      <c r="O440" s="116" t="s">
        <v>2993</v>
      </c>
      <c r="P440" s="117" t="s">
        <v>595</v>
      </c>
      <c r="Q440" s="141" t="s">
        <v>596</v>
      </c>
      <c r="R440" s="118">
        <f>IF(AND(L440&lt;1,OR(K440&lt;1, K440="A")),Q440+14,Q440+7)</f>
        <v>45230</v>
      </c>
      <c r="S440" s="114" t="s">
        <v>31</v>
      </c>
      <c r="T440" s="353"/>
      <c r="U440" s="118"/>
      <c r="V440" s="120" t="s">
        <v>2423</v>
      </c>
      <c r="W440" s="114" t="s">
        <v>1479</v>
      </c>
      <c r="X440" s="109">
        <v>0</v>
      </c>
      <c r="Y440" s="109">
        <v>0</v>
      </c>
      <c r="Z440" s="115" t="s">
        <v>26</v>
      </c>
      <c r="AA440" s="110">
        <v>45313</v>
      </c>
      <c r="AB440" s="109"/>
      <c r="AC440" s="110"/>
      <c r="AD440" s="110">
        <v>45639</v>
      </c>
      <c r="AE440" s="118">
        <f>IF(AND(Y440&lt;1,OR(X440&lt;1, X440="A")),AD440+14,AD440+7)</f>
        <v>45653</v>
      </c>
      <c r="AF440" s="110" t="s">
        <v>445</v>
      </c>
      <c r="AG440" s="110"/>
      <c r="AH440" s="115"/>
      <c r="AI440" s="110"/>
      <c r="AJ440" s="113"/>
      <c r="AK440" s="110"/>
      <c r="AL440" s="121"/>
      <c r="AM440" s="121"/>
      <c r="AN440" s="109" t="s">
        <v>2355</v>
      </c>
      <c r="AO440" s="121"/>
      <c r="AP440" s="121"/>
      <c r="AQ440" s="109"/>
      <c r="AR440" s="109"/>
      <c r="AS440" s="121"/>
      <c r="AT440" s="121"/>
      <c r="AU440" s="109" t="s">
        <v>1134</v>
      </c>
      <c r="AV440" s="110">
        <v>45352</v>
      </c>
      <c r="AW440" s="121"/>
      <c r="BJ440" s="22">
        <f ca="1">IF(OR($N440="аннулирован", $N440="", TODAY()&lt;$E440),0,1)</f>
        <v>0</v>
      </c>
      <c r="BK440" s="22">
        <f ca="1">IF(AND($BJ440=1, $J440=""),1,0)</f>
        <v>0</v>
      </c>
      <c r="BL440" s="22">
        <f ca="1">IF(AND($BJ440=1, $N440="не выдан"),1,0)</f>
        <v>0</v>
      </c>
      <c r="BM440" s="22">
        <f ca="1">IF(AND($BK440=1, $N440="не выдан"),1,0)</f>
        <v>0</v>
      </c>
      <c r="BN440" s="22">
        <f ca="1">IF(AND($BJ440=1, $N440="на проверке"),1,0)</f>
        <v>0</v>
      </c>
      <c r="BO440" s="22">
        <f ca="1">IF(AND($BJ440=1, $N440="замечания"),1,0)</f>
        <v>0</v>
      </c>
      <c r="BP440" s="22">
        <f ca="1">IF(AND($BK440=1, $N440="на проверке"),1,0)</f>
        <v>0</v>
      </c>
      <c r="BQ440" s="22">
        <f ca="1">IF(AND($BK440=1, $N440="замечания"),1,0)</f>
        <v>0</v>
      </c>
      <c r="BR440" s="22">
        <f ca="1">IF(AND($BJ440=1, $N440="согласовано"),1,0)</f>
        <v>0</v>
      </c>
      <c r="BS440" s="22">
        <f ca="1">IF(AND($BK440=1, $N440="согласовано"),1,0)</f>
        <v>0</v>
      </c>
      <c r="BT440" s="22">
        <f ca="1">IF(OR($Z440="аннулирован", $Z440="", TODAY()&lt;$E440),0,1)</f>
        <v>0</v>
      </c>
      <c r="BU440" s="22">
        <f ca="1">IF(AND($BT440=1, $Z440="не выдан"),1,0)</f>
        <v>0</v>
      </c>
      <c r="BV440" s="22">
        <f ca="1">IF(AND($BT440=1, $Z440="на проверке"),1,0)</f>
        <v>0</v>
      </c>
      <c r="BW440" s="22">
        <f ca="1">IF(AND($BT440=1, $Z440="замечания"),1,0)</f>
        <v>0</v>
      </c>
      <c r="BX440" s="22">
        <f ca="1">IF(AND($BT440=1, $Z440="согласовано"),1,0)</f>
        <v>0</v>
      </c>
      <c r="BY440" s="22">
        <f>IF(OR($N440="аннулирован", $N440=""),0,1)</f>
        <v>0</v>
      </c>
      <c r="BZ440" s="22">
        <f>IF(AND($BY440=1, $J440=""),1,0)</f>
        <v>0</v>
      </c>
      <c r="CA440" s="22">
        <f>IF(OR($Z440="аннулирован", $Z440=""),0,1)</f>
        <v>0</v>
      </c>
    </row>
    <row r="441" spans="1:79" s="22" customFormat="1" ht="43.5" customHeight="1" x14ac:dyDescent="0.3">
      <c r="A441" s="109">
        <v>16</v>
      </c>
      <c r="B441" s="109" t="s">
        <v>1441</v>
      </c>
      <c r="C441" s="109"/>
      <c r="D441" s="110"/>
      <c r="E441" s="110">
        <v>45708</v>
      </c>
      <c r="F441" s="189" t="s">
        <v>2960</v>
      </c>
      <c r="G441" s="169" t="s">
        <v>1103</v>
      </c>
      <c r="H441" s="135" t="s">
        <v>1073</v>
      </c>
      <c r="I441" s="135"/>
      <c r="J441" s="135" t="s">
        <v>2959</v>
      </c>
      <c r="K441" s="113">
        <v>0</v>
      </c>
      <c r="L441" s="109">
        <v>0</v>
      </c>
      <c r="M441" s="114" t="s">
        <v>2961</v>
      </c>
      <c r="N441" s="115" t="s">
        <v>26</v>
      </c>
      <c r="O441" s="116">
        <v>45510</v>
      </c>
      <c r="P441" s="117" t="s">
        <v>2962</v>
      </c>
      <c r="Q441" s="141">
        <v>45505</v>
      </c>
      <c r="R441" s="118">
        <f t="shared" ref="R441" si="366">IF(AND(L441&lt;1,OR(K441&lt;1, K441="A")),Q441+14,Q441+7)</f>
        <v>45519</v>
      </c>
      <c r="S441" s="114" t="s">
        <v>31</v>
      </c>
      <c r="T441" s="315"/>
      <c r="U441" s="260"/>
      <c r="V441" s="120"/>
      <c r="W441" s="114"/>
      <c r="X441" s="109"/>
      <c r="Y441" s="109"/>
      <c r="Z441" s="115"/>
      <c r="AA441" s="110"/>
      <c r="AB441" s="123"/>
      <c r="AC441" s="110"/>
      <c r="AD441" s="110"/>
      <c r="AE441" s="118"/>
      <c r="AF441" s="110"/>
      <c r="AG441" s="110"/>
      <c r="AH441" s="115"/>
      <c r="AI441" s="110"/>
      <c r="AJ441" s="113"/>
      <c r="AK441" s="110"/>
      <c r="AL441" s="121"/>
      <c r="AM441" s="121"/>
      <c r="AN441" s="109"/>
      <c r="AO441" s="121"/>
      <c r="AP441" s="121"/>
      <c r="AQ441" s="206"/>
      <c r="AR441" s="110"/>
      <c r="AS441" s="121"/>
      <c r="AT441" s="121"/>
      <c r="AU441" s="109" t="s">
        <v>1134</v>
      </c>
      <c r="AV441" s="110">
        <v>45352</v>
      </c>
      <c r="AW441" s="121"/>
      <c r="BJ441" s="22">
        <f ca="1">IF(OR($N441="аннулирован", $N441="", TODAY()&lt;$E441),0,1)</f>
        <v>0</v>
      </c>
      <c r="BK441" s="22">
        <f ca="1">IF(AND($BJ441=1, $J441=""),1,0)</f>
        <v>0</v>
      </c>
      <c r="BL441" s="22">
        <f ca="1">IF(AND($BJ441=1, $N441="не выдан"),1,0)</f>
        <v>0</v>
      </c>
      <c r="BM441" s="22">
        <f ca="1">IF(AND($BK441=1, $N441="не выдан"),1,0)</f>
        <v>0</v>
      </c>
      <c r="BN441" s="22">
        <f ca="1">IF(AND($BJ441=1, $N441="на проверке"),1,0)</f>
        <v>0</v>
      </c>
      <c r="BO441" s="22">
        <f ca="1">IF(AND($BJ441=1, $N441="замечания"),1,0)</f>
        <v>0</v>
      </c>
      <c r="BP441" s="22">
        <f ca="1">IF(AND($BK441=1, $N441="на проверке"),1,0)</f>
        <v>0</v>
      </c>
      <c r="BQ441" s="22">
        <f ca="1">IF(AND($BK441=1, $N441="замечания"),1,0)</f>
        <v>0</v>
      </c>
      <c r="BR441" s="22">
        <f ca="1">IF(AND($BJ441=1, $N441="согласовано"),1,0)</f>
        <v>0</v>
      </c>
      <c r="BS441" s="22">
        <f ca="1">IF(AND($BK441=1, $N441="согласовано"),1,0)</f>
        <v>0</v>
      </c>
      <c r="BT441" s="22">
        <f ca="1">IF(OR($Z441="аннулирован", $Z441="", TODAY()&lt;$E441),0,1)</f>
        <v>0</v>
      </c>
      <c r="BU441" s="22">
        <f ca="1">IF(AND($BT441=1, $Z441="не выдан"),1,0)</f>
        <v>0</v>
      </c>
      <c r="BV441" s="22">
        <f ca="1">IF(AND($BT441=1, $Z441="на проверке"),1,0)</f>
        <v>0</v>
      </c>
      <c r="BW441" s="22">
        <f ca="1">IF(AND($BT441=1, $Z441="замечания"),1,0)</f>
        <v>0</v>
      </c>
      <c r="BX441" s="22">
        <f ca="1">IF(AND($BT441=1, $Z441="согласовано"),1,0)</f>
        <v>0</v>
      </c>
      <c r="BY441" s="22">
        <f>IF(OR($N441="аннулирован", $N441=""),0,1)</f>
        <v>0</v>
      </c>
      <c r="BZ441" s="22">
        <f>IF(AND($BY441=1, $J441=""),1,0)</f>
        <v>0</v>
      </c>
      <c r="CA441" s="22">
        <f>IF(OR($Z441="аннулирован", $Z441=""),0,1)</f>
        <v>0</v>
      </c>
    </row>
    <row r="442" spans="1:79" s="22" customFormat="1" ht="46.5" customHeight="1" x14ac:dyDescent="0.3">
      <c r="A442" s="4">
        <v>16</v>
      </c>
      <c r="B442" s="4" t="s">
        <v>1441</v>
      </c>
      <c r="C442" s="4"/>
      <c r="D442" s="139" t="s">
        <v>445</v>
      </c>
      <c r="E442" s="13">
        <v>45708</v>
      </c>
      <c r="F442" s="296" t="s">
        <v>2960</v>
      </c>
      <c r="G442" s="16" t="s">
        <v>1103</v>
      </c>
      <c r="H442" s="130" t="s">
        <v>1069</v>
      </c>
      <c r="I442" s="130"/>
      <c r="J442" s="130" t="s">
        <v>2959</v>
      </c>
      <c r="K442" s="7">
        <v>0</v>
      </c>
      <c r="L442" s="4">
        <v>0</v>
      </c>
      <c r="M442" s="3" t="s">
        <v>659</v>
      </c>
      <c r="N442" s="45" t="s">
        <v>1055</v>
      </c>
      <c r="O442" s="76">
        <v>45583</v>
      </c>
      <c r="P442" s="107" t="s">
        <v>3064</v>
      </c>
      <c r="Q442" s="142">
        <v>45580</v>
      </c>
      <c r="R442" s="9">
        <f t="shared" ref="R442" si="367">IF(AND(L442&lt;1,OR(K442&lt;1, K442="A")),Q442+14,Q442+7)</f>
        <v>45594</v>
      </c>
      <c r="S442" s="3" t="s">
        <v>30</v>
      </c>
      <c r="T442" s="358" t="s">
        <v>3534</v>
      </c>
      <c r="U442" s="259">
        <v>45628</v>
      </c>
      <c r="V442" s="242" t="s">
        <v>3250</v>
      </c>
      <c r="W442" s="3" t="s">
        <v>3251</v>
      </c>
      <c r="X442" s="4"/>
      <c r="Y442" s="332"/>
      <c r="Z442" s="47" t="s">
        <v>1337</v>
      </c>
      <c r="AA442" s="8"/>
      <c r="AB442" s="4"/>
      <c r="AC442" s="13"/>
      <c r="AD442" s="13"/>
      <c r="AE442" s="9">
        <f>IF(AND(Y442&lt;1,OR(X442&lt;1, X442="A")),AD442+14,AD442+7)</f>
        <v>14</v>
      </c>
      <c r="AF442" s="13" t="s">
        <v>446</v>
      </c>
      <c r="AG442" s="13"/>
      <c r="AH442" s="8"/>
      <c r="AI442" s="13"/>
      <c r="AJ442" s="7"/>
      <c r="AK442" s="13"/>
      <c r="AL442" s="222"/>
      <c r="AM442" s="222"/>
      <c r="AN442" s="5" t="s">
        <v>2355</v>
      </c>
      <c r="AO442" s="222"/>
      <c r="AP442" s="222"/>
      <c r="AQ442" s="207" t="s">
        <v>3363</v>
      </c>
      <c r="AR442" s="21">
        <v>45597</v>
      </c>
      <c r="AS442" s="222"/>
      <c r="AT442" s="222"/>
      <c r="AU442" s="4" t="s">
        <v>1134</v>
      </c>
      <c r="AV442" s="13">
        <v>45352</v>
      </c>
      <c r="AW442" s="222"/>
      <c r="BJ442" s="22">
        <f ca="1">IF(OR($N442="аннулирован", $N442="", TODAY()&lt;$E442),0,1)</f>
        <v>1</v>
      </c>
      <c r="BK442" s="22">
        <f ca="1">IF(AND($BJ442=1, $J442=""),1,0)</f>
        <v>0</v>
      </c>
      <c r="BL442" s="22">
        <f ca="1">IF(AND($BJ442=1, $N442="не выдан"),1,0)</f>
        <v>0</v>
      </c>
      <c r="BM442" s="22">
        <f ca="1">IF(AND($BK442=1, $N442="не выдан"),1,0)</f>
        <v>0</v>
      </c>
      <c r="BN442" s="22">
        <f ca="1">IF(AND($BJ442=1, $N442="на проверке"),1,0)</f>
        <v>0</v>
      </c>
      <c r="BO442" s="22">
        <f ca="1">IF(AND($BJ442=1, $N442="замечания"),1,0)</f>
        <v>0</v>
      </c>
      <c r="BP442" s="22">
        <f ca="1">IF(AND($BK442=1, $N442="на проверке"),1,0)</f>
        <v>0</v>
      </c>
      <c r="BQ442" s="22">
        <f ca="1">IF(AND($BK442=1, $N442="замечания"),1,0)</f>
        <v>0</v>
      </c>
      <c r="BR442" s="22">
        <f ca="1">IF(AND($BJ442=1, $N442="согласовано"),1,0)</f>
        <v>1</v>
      </c>
      <c r="BS442" s="22">
        <f ca="1">IF(AND($BK442=1, $N442="согласовано"),1,0)</f>
        <v>0</v>
      </c>
      <c r="BT442" s="22">
        <f ca="1">IF(OR($Z442="аннулирован", $Z442="", TODAY()&lt;$E442),0,1)</f>
        <v>1</v>
      </c>
      <c r="BU442" s="22">
        <f ca="1">IF(AND($BT442=1, $Z442="не выдан"),1,0)</f>
        <v>1</v>
      </c>
      <c r="BV442" s="22">
        <f ca="1">IF(AND($BT442=1, $Z442="на проверке"),1,0)</f>
        <v>0</v>
      </c>
      <c r="BW442" s="22">
        <f ca="1">IF(AND($BT442=1, $Z442="замечания"),1,0)</f>
        <v>0</v>
      </c>
      <c r="BX442" s="22">
        <f ca="1">IF(AND($BT442=1, $Z442="согласовано"),1,0)</f>
        <v>0</v>
      </c>
      <c r="BY442" s="71">
        <f>IF(OR($N442="аннулирован", $N442=""),0,1)</f>
        <v>1</v>
      </c>
      <c r="BZ442" s="71">
        <f>IF(AND($BY442=1, $J442=""),1,0)</f>
        <v>0</v>
      </c>
      <c r="CA442" s="72">
        <f>IF(OR($Z442="аннулирован", $Z442=""),0,1)</f>
        <v>1</v>
      </c>
    </row>
    <row r="443" spans="1:79" s="22" customFormat="1" ht="43.5" customHeight="1" x14ac:dyDescent="0.3">
      <c r="A443" s="109">
        <v>16</v>
      </c>
      <c r="B443" s="109" t="s">
        <v>1441</v>
      </c>
      <c r="C443" s="109"/>
      <c r="D443" s="110" t="s">
        <v>446</v>
      </c>
      <c r="E443" s="110">
        <v>45708</v>
      </c>
      <c r="F443" s="189" t="s">
        <v>322</v>
      </c>
      <c r="G443" s="169" t="s">
        <v>1103</v>
      </c>
      <c r="H443" s="135" t="s">
        <v>1071</v>
      </c>
      <c r="I443" s="135"/>
      <c r="J443" s="135"/>
      <c r="K443" s="113" t="s">
        <v>778</v>
      </c>
      <c r="L443" s="109">
        <v>0</v>
      </c>
      <c r="M443" s="114" t="s">
        <v>652</v>
      </c>
      <c r="N443" s="115" t="s">
        <v>26</v>
      </c>
      <c r="O443" s="116"/>
      <c r="P443" s="117" t="s">
        <v>615</v>
      </c>
      <c r="Q443" s="141">
        <v>45105</v>
      </c>
      <c r="R443" s="118">
        <f t="shared" ref="R443" si="368">IF(AND(L443&lt;1,OR(K443&lt;1, K443="A")),Q443+14,Q443+7)</f>
        <v>45119</v>
      </c>
      <c r="S443" s="114" t="s">
        <v>31</v>
      </c>
      <c r="T443" s="353"/>
      <c r="U443" s="118"/>
      <c r="V443" s="241"/>
      <c r="W443" s="114"/>
      <c r="X443" s="109"/>
      <c r="Y443" s="109"/>
      <c r="Z443" s="115"/>
      <c r="AA443" s="109"/>
      <c r="AB443" s="123"/>
      <c r="AC443" s="110"/>
      <c r="AD443" s="110"/>
      <c r="AE443" s="118"/>
      <c r="AF443" s="110"/>
      <c r="AG443" s="110"/>
      <c r="AH443" s="115"/>
      <c r="AI443" s="110"/>
      <c r="AJ443" s="113"/>
      <c r="AK443" s="110"/>
      <c r="AL443" s="121"/>
      <c r="AM443" s="121"/>
      <c r="AN443" s="123" t="s">
        <v>2834</v>
      </c>
      <c r="AO443" s="121"/>
      <c r="AP443" s="121"/>
      <c r="AQ443" s="206"/>
      <c r="AR443" s="110"/>
      <c r="AS443" s="121"/>
      <c r="AT443" s="121"/>
      <c r="AU443" s="109" t="s">
        <v>1134</v>
      </c>
      <c r="AV443" s="110">
        <v>45352</v>
      </c>
      <c r="AW443" s="121"/>
      <c r="BJ443" s="22">
        <f t="shared" ca="1" si="312"/>
        <v>0</v>
      </c>
      <c r="BK443" s="22">
        <f t="shared" ca="1" si="333"/>
        <v>0</v>
      </c>
      <c r="BL443" s="22">
        <f t="shared" ca="1" si="334"/>
        <v>0</v>
      </c>
      <c r="BM443" s="22">
        <f t="shared" ca="1" si="335"/>
        <v>0</v>
      </c>
      <c r="BN443" s="22">
        <f t="shared" ca="1" si="336"/>
        <v>0</v>
      </c>
      <c r="BO443" s="22">
        <f t="shared" ca="1" si="337"/>
        <v>0</v>
      </c>
      <c r="BP443" s="22">
        <f t="shared" ca="1" si="338"/>
        <v>0</v>
      </c>
      <c r="BQ443" s="22">
        <f t="shared" ca="1" si="339"/>
        <v>0</v>
      </c>
      <c r="BR443" s="22">
        <f t="shared" ca="1" si="340"/>
        <v>0</v>
      </c>
      <c r="BS443" s="22">
        <f t="shared" ca="1" si="341"/>
        <v>0</v>
      </c>
      <c r="BT443" s="22">
        <f t="shared" ca="1" si="313"/>
        <v>0</v>
      </c>
      <c r="BU443" s="22">
        <f t="shared" ca="1" si="342"/>
        <v>0</v>
      </c>
      <c r="BV443" s="22">
        <f t="shared" ca="1" si="343"/>
        <v>0</v>
      </c>
      <c r="BW443" s="22">
        <f t="shared" ca="1" si="344"/>
        <v>0</v>
      </c>
      <c r="BX443" s="22">
        <f t="shared" ca="1" si="345"/>
        <v>0</v>
      </c>
      <c r="BY443" s="22">
        <f t="shared" si="360"/>
        <v>0</v>
      </c>
      <c r="BZ443" s="22">
        <f t="shared" si="346"/>
        <v>0</v>
      </c>
      <c r="CA443" s="22">
        <f t="shared" si="361"/>
        <v>0</v>
      </c>
    </row>
    <row r="444" spans="1:79" s="22" customFormat="1" ht="43.5" customHeight="1" x14ac:dyDescent="0.3">
      <c r="A444" s="109">
        <v>16</v>
      </c>
      <c r="B444" s="109" t="s">
        <v>1441</v>
      </c>
      <c r="C444" s="109"/>
      <c r="D444" s="110" t="s">
        <v>446</v>
      </c>
      <c r="E444" s="110">
        <v>45708</v>
      </c>
      <c r="F444" s="189" t="s">
        <v>322</v>
      </c>
      <c r="G444" s="169" t="s">
        <v>1103</v>
      </c>
      <c r="H444" s="135" t="s">
        <v>1071</v>
      </c>
      <c r="I444" s="135"/>
      <c r="J444" s="135"/>
      <c r="K444" s="113" t="s">
        <v>443</v>
      </c>
      <c r="L444" s="109">
        <v>0</v>
      </c>
      <c r="M444" s="114" t="s">
        <v>652</v>
      </c>
      <c r="N444" s="115" t="s">
        <v>26</v>
      </c>
      <c r="O444" s="116"/>
      <c r="P444" s="117" t="s">
        <v>592</v>
      </c>
      <c r="Q444" s="141">
        <v>45138</v>
      </c>
      <c r="R444" s="118">
        <f t="shared" ref="R444" si="369">IF(AND(L444&lt;1,OR(K444&lt;1, K444="A")),Q444+14,Q444+7)</f>
        <v>45145</v>
      </c>
      <c r="S444" s="114" t="s">
        <v>31</v>
      </c>
      <c r="T444" s="353"/>
      <c r="U444" s="118"/>
      <c r="V444" s="241" t="s">
        <v>1618</v>
      </c>
      <c r="W444" s="114" t="s">
        <v>1474</v>
      </c>
      <c r="X444" s="109" t="s">
        <v>778</v>
      </c>
      <c r="Y444" s="109">
        <v>0</v>
      </c>
      <c r="Z444" s="115" t="s">
        <v>26</v>
      </c>
      <c r="AA444" s="109"/>
      <c r="AB444" s="123" t="s">
        <v>2934</v>
      </c>
      <c r="AC444" s="110">
        <v>45485</v>
      </c>
      <c r="AD444" s="110">
        <v>45485</v>
      </c>
      <c r="AE444" s="118">
        <f t="shared" ref="AE444" si="370">IF(AND(Y444&lt;1,OR(X444&lt;1, X444="A")),AD444+14,AD444+7)</f>
        <v>45499</v>
      </c>
      <c r="AF444" s="110" t="s">
        <v>446</v>
      </c>
      <c r="AG444" s="110"/>
      <c r="AH444" s="115"/>
      <c r="AI444" s="110"/>
      <c r="AJ444" s="113"/>
      <c r="AK444" s="110"/>
      <c r="AL444" s="121"/>
      <c r="AM444" s="121"/>
      <c r="AN444" s="123" t="s">
        <v>2834</v>
      </c>
      <c r="AO444" s="121"/>
      <c r="AP444" s="121"/>
      <c r="AQ444" s="206"/>
      <c r="AR444" s="110"/>
      <c r="AS444" s="121"/>
      <c r="AT444" s="121"/>
      <c r="AU444" s="109" t="s">
        <v>1134</v>
      </c>
      <c r="AV444" s="110">
        <v>45352</v>
      </c>
      <c r="AW444" s="121"/>
      <c r="BJ444" s="22">
        <f t="shared" ca="1" si="312"/>
        <v>0</v>
      </c>
      <c r="BK444" s="22">
        <f t="shared" ca="1" si="333"/>
        <v>0</v>
      </c>
      <c r="BL444" s="22">
        <f t="shared" ca="1" si="334"/>
        <v>0</v>
      </c>
      <c r="BM444" s="22">
        <f t="shared" ca="1" si="335"/>
        <v>0</v>
      </c>
      <c r="BN444" s="22">
        <f t="shared" ca="1" si="336"/>
        <v>0</v>
      </c>
      <c r="BO444" s="22">
        <f t="shared" ca="1" si="337"/>
        <v>0</v>
      </c>
      <c r="BP444" s="22">
        <f t="shared" ca="1" si="338"/>
        <v>0</v>
      </c>
      <c r="BQ444" s="22">
        <f t="shared" ca="1" si="339"/>
        <v>0</v>
      </c>
      <c r="BR444" s="22">
        <f t="shared" ca="1" si="340"/>
        <v>0</v>
      </c>
      <c r="BS444" s="22">
        <f t="shared" ca="1" si="341"/>
        <v>0</v>
      </c>
      <c r="BT444" s="22">
        <f t="shared" ca="1" si="313"/>
        <v>0</v>
      </c>
      <c r="BU444" s="22">
        <f t="shared" ca="1" si="342"/>
        <v>0</v>
      </c>
      <c r="BV444" s="22">
        <f t="shared" ca="1" si="343"/>
        <v>0</v>
      </c>
      <c r="BW444" s="22">
        <f t="shared" ca="1" si="344"/>
        <v>0</v>
      </c>
      <c r="BX444" s="22">
        <f t="shared" ca="1" si="345"/>
        <v>0</v>
      </c>
      <c r="BY444" s="22">
        <f t="shared" si="360"/>
        <v>0</v>
      </c>
      <c r="BZ444" s="22">
        <f t="shared" si="346"/>
        <v>0</v>
      </c>
      <c r="CA444" s="22">
        <f t="shared" si="361"/>
        <v>0</v>
      </c>
    </row>
    <row r="445" spans="1:79" ht="43.5" customHeight="1" x14ac:dyDescent="0.3">
      <c r="A445" s="4">
        <v>16</v>
      </c>
      <c r="B445" s="4" t="s">
        <v>1441</v>
      </c>
      <c r="C445" s="4"/>
      <c r="D445" s="139" t="s">
        <v>445</v>
      </c>
      <c r="E445" s="13">
        <v>45708</v>
      </c>
      <c r="F445" s="122" t="s">
        <v>322</v>
      </c>
      <c r="G445" s="16" t="s">
        <v>1103</v>
      </c>
      <c r="H445" s="130" t="s">
        <v>1071</v>
      </c>
      <c r="I445" s="130"/>
      <c r="J445" s="130"/>
      <c r="K445" s="7">
        <v>0</v>
      </c>
      <c r="L445" s="4">
        <v>0</v>
      </c>
      <c r="M445" s="3" t="s">
        <v>652</v>
      </c>
      <c r="N445" s="45" t="s">
        <v>1055</v>
      </c>
      <c r="O445" s="76"/>
      <c r="P445" s="78" t="s">
        <v>627</v>
      </c>
      <c r="Q445" s="142">
        <v>45149</v>
      </c>
      <c r="R445" s="9">
        <f t="shared" si="357"/>
        <v>45163</v>
      </c>
      <c r="S445" s="3" t="s">
        <v>30</v>
      </c>
      <c r="T445" s="355" t="s">
        <v>1545</v>
      </c>
      <c r="U445" s="9">
        <v>45149</v>
      </c>
      <c r="V445" s="208" t="s">
        <v>1618</v>
      </c>
      <c r="W445" s="3" t="s">
        <v>1474</v>
      </c>
      <c r="X445" s="5" t="s">
        <v>443</v>
      </c>
      <c r="Y445" s="332">
        <v>0</v>
      </c>
      <c r="Z445" s="188" t="s">
        <v>27</v>
      </c>
      <c r="AA445" s="21">
        <v>45597</v>
      </c>
      <c r="AB445" s="87" t="s">
        <v>3547</v>
      </c>
      <c r="AC445" s="21">
        <v>45643</v>
      </c>
      <c r="AD445" s="21">
        <v>45643</v>
      </c>
      <c r="AE445" s="9">
        <f t="shared" ref="AE445" si="371">IF(AND(Y445&lt;1,OR(X445&lt;1, X445="A")),AD445+14,AD445+7)</f>
        <v>45650</v>
      </c>
      <c r="AF445" s="13" t="s">
        <v>446</v>
      </c>
      <c r="AG445" s="27"/>
      <c r="AH445" s="34"/>
      <c r="AI445" s="27"/>
      <c r="AJ445" s="41"/>
      <c r="AK445" s="21"/>
      <c r="AL445" s="6"/>
      <c r="AM445" s="6"/>
      <c r="AN445" s="87" t="s">
        <v>2834</v>
      </c>
      <c r="AO445" s="6"/>
      <c r="AP445" s="6"/>
      <c r="AQ445" s="207" t="s">
        <v>1907</v>
      </c>
      <c r="AR445" s="21">
        <v>45155</v>
      </c>
      <c r="AS445" s="6"/>
      <c r="AT445" s="6"/>
      <c r="AU445" s="4" t="s">
        <v>1134</v>
      </c>
      <c r="AV445" s="13">
        <v>45352</v>
      </c>
      <c r="AW445" s="6"/>
      <c r="BJ445" s="22">
        <f t="shared" ca="1" si="312"/>
        <v>1</v>
      </c>
      <c r="BK445" s="22">
        <f t="shared" ca="1" si="333"/>
        <v>1</v>
      </c>
      <c r="BL445" s="22">
        <f t="shared" ca="1" si="334"/>
        <v>0</v>
      </c>
      <c r="BM445" s="22">
        <f t="shared" ca="1" si="335"/>
        <v>0</v>
      </c>
      <c r="BN445" s="22">
        <f t="shared" ca="1" si="336"/>
        <v>0</v>
      </c>
      <c r="BO445" s="22">
        <f t="shared" ca="1" si="337"/>
        <v>0</v>
      </c>
      <c r="BP445" s="22">
        <f t="shared" ca="1" si="338"/>
        <v>0</v>
      </c>
      <c r="BQ445" s="22">
        <f t="shared" ca="1" si="339"/>
        <v>0</v>
      </c>
      <c r="BR445" s="22">
        <f t="shared" ca="1" si="340"/>
        <v>1</v>
      </c>
      <c r="BS445" s="22">
        <f t="shared" ca="1" si="341"/>
        <v>1</v>
      </c>
      <c r="BT445" s="22">
        <f t="shared" ca="1" si="313"/>
        <v>1</v>
      </c>
      <c r="BU445" s="22">
        <f t="shared" ca="1" si="342"/>
        <v>0</v>
      </c>
      <c r="BV445" s="22">
        <f t="shared" ca="1" si="343"/>
        <v>0</v>
      </c>
      <c r="BW445" s="22">
        <f t="shared" ca="1" si="344"/>
        <v>1</v>
      </c>
      <c r="BX445" s="22">
        <f t="shared" ca="1" si="345"/>
        <v>0</v>
      </c>
      <c r="BY445" s="71">
        <f t="shared" si="360"/>
        <v>1</v>
      </c>
      <c r="BZ445" s="71">
        <f t="shared" si="346"/>
        <v>1</v>
      </c>
      <c r="CA445" s="72">
        <f t="shared" si="361"/>
        <v>1</v>
      </c>
    </row>
    <row r="446" spans="1:79" s="22" customFormat="1" ht="51.9" customHeight="1" x14ac:dyDescent="0.3">
      <c r="A446" s="109">
        <v>16</v>
      </c>
      <c r="B446" s="109" t="s">
        <v>1441</v>
      </c>
      <c r="C446" s="109"/>
      <c r="D446" s="110" t="s">
        <v>446</v>
      </c>
      <c r="E446" s="110">
        <v>45708</v>
      </c>
      <c r="F446" s="189" t="s">
        <v>323</v>
      </c>
      <c r="G446" s="169" t="s">
        <v>1103</v>
      </c>
      <c r="H446" s="135" t="s">
        <v>1079</v>
      </c>
      <c r="I446" s="135"/>
      <c r="J446" s="135"/>
      <c r="K446" s="113" t="s">
        <v>778</v>
      </c>
      <c r="L446" s="109">
        <v>0</v>
      </c>
      <c r="M446" s="114" t="s">
        <v>657</v>
      </c>
      <c r="N446" s="115" t="s">
        <v>26</v>
      </c>
      <c r="O446" s="116"/>
      <c r="P446" s="117" t="s">
        <v>719</v>
      </c>
      <c r="Q446" s="141">
        <v>45155</v>
      </c>
      <c r="R446" s="118">
        <f t="shared" ref="R446" si="372">IF(AND(L446&lt;1,OR(K446&lt;1, K446="A")),Q446+14,Q446+7)</f>
        <v>45169</v>
      </c>
      <c r="S446" s="114" t="s">
        <v>31</v>
      </c>
      <c r="T446" s="353"/>
      <c r="U446" s="118"/>
      <c r="V446" s="120"/>
      <c r="W446" s="114"/>
      <c r="X446" s="109"/>
      <c r="Y446" s="109"/>
      <c r="Z446" s="115"/>
      <c r="AA446" s="109"/>
      <c r="AB446" s="109"/>
      <c r="AC446" s="110"/>
      <c r="AD446" s="110"/>
      <c r="AE446" s="110"/>
      <c r="AF446" s="110"/>
      <c r="AG446" s="110"/>
      <c r="AH446" s="115"/>
      <c r="AI446" s="110"/>
      <c r="AJ446" s="113"/>
      <c r="AK446" s="110"/>
      <c r="AL446" s="121"/>
      <c r="AM446" s="121"/>
      <c r="AN446" s="123" t="s">
        <v>2834</v>
      </c>
      <c r="AO446" s="121"/>
      <c r="AP446" s="121"/>
      <c r="AQ446" s="206"/>
      <c r="AR446" s="110"/>
      <c r="AS446" s="121"/>
      <c r="AT446" s="121"/>
      <c r="AU446" s="109" t="s">
        <v>1134</v>
      </c>
      <c r="AV446" s="110">
        <v>45352</v>
      </c>
      <c r="AW446" s="121"/>
      <c r="BJ446" s="22">
        <f t="shared" ca="1" si="312"/>
        <v>0</v>
      </c>
      <c r="BK446" s="22">
        <f t="shared" ca="1" si="333"/>
        <v>0</v>
      </c>
      <c r="BL446" s="22">
        <f t="shared" ca="1" si="334"/>
        <v>0</v>
      </c>
      <c r="BM446" s="22">
        <f t="shared" ca="1" si="335"/>
        <v>0</v>
      </c>
      <c r="BN446" s="22">
        <f t="shared" ca="1" si="336"/>
        <v>0</v>
      </c>
      <c r="BO446" s="22">
        <f t="shared" ca="1" si="337"/>
        <v>0</v>
      </c>
      <c r="BP446" s="22">
        <f t="shared" ca="1" si="338"/>
        <v>0</v>
      </c>
      <c r="BQ446" s="22">
        <f t="shared" ca="1" si="339"/>
        <v>0</v>
      </c>
      <c r="BR446" s="22">
        <f t="shared" ca="1" si="340"/>
        <v>0</v>
      </c>
      <c r="BS446" s="22">
        <f t="shared" ca="1" si="341"/>
        <v>0</v>
      </c>
      <c r="BT446" s="22">
        <f t="shared" ca="1" si="313"/>
        <v>0</v>
      </c>
      <c r="BU446" s="22">
        <f t="shared" ca="1" si="342"/>
        <v>0</v>
      </c>
      <c r="BV446" s="22">
        <f t="shared" ca="1" si="343"/>
        <v>0</v>
      </c>
      <c r="BW446" s="22">
        <f t="shared" ca="1" si="344"/>
        <v>0</v>
      </c>
      <c r="BX446" s="22">
        <f t="shared" ca="1" si="345"/>
        <v>0</v>
      </c>
      <c r="BY446" s="22">
        <f t="shared" si="360"/>
        <v>0</v>
      </c>
      <c r="BZ446" s="22">
        <f t="shared" si="346"/>
        <v>0</v>
      </c>
      <c r="CA446" s="22">
        <f t="shared" si="361"/>
        <v>0</v>
      </c>
    </row>
    <row r="447" spans="1:79" ht="51.9" customHeight="1" x14ac:dyDescent="0.3">
      <c r="A447" s="4">
        <v>16</v>
      </c>
      <c r="B447" s="4" t="s">
        <v>1441</v>
      </c>
      <c r="C447" s="4"/>
      <c r="D447" s="139" t="s">
        <v>445</v>
      </c>
      <c r="E447" s="13">
        <v>45708</v>
      </c>
      <c r="F447" s="122" t="s">
        <v>323</v>
      </c>
      <c r="G447" s="16" t="s">
        <v>1103</v>
      </c>
      <c r="H447" s="130" t="s">
        <v>1079</v>
      </c>
      <c r="I447" s="130"/>
      <c r="J447" s="130"/>
      <c r="K447" s="7">
        <v>0</v>
      </c>
      <c r="L447" s="4">
        <v>0</v>
      </c>
      <c r="M447" s="3" t="s">
        <v>657</v>
      </c>
      <c r="N447" s="285" t="s">
        <v>1294</v>
      </c>
      <c r="O447" s="76" t="s">
        <v>2925</v>
      </c>
      <c r="P447" s="78" t="s">
        <v>658</v>
      </c>
      <c r="Q447" s="142">
        <v>45174</v>
      </c>
      <c r="R447" s="9">
        <f t="shared" si="357"/>
        <v>45188</v>
      </c>
      <c r="S447" s="3" t="s">
        <v>30</v>
      </c>
      <c r="T447" s="310" t="s">
        <v>1551</v>
      </c>
      <c r="U447" s="261">
        <v>45182</v>
      </c>
      <c r="V447" s="208" t="s">
        <v>3244</v>
      </c>
      <c r="W447" s="3" t="s">
        <v>1459</v>
      </c>
      <c r="X447" s="5" t="s">
        <v>778</v>
      </c>
      <c r="Y447" s="332">
        <v>0</v>
      </c>
      <c r="Z447" s="46" t="s">
        <v>24</v>
      </c>
      <c r="AA447" s="5"/>
      <c r="AB447" s="78" t="s">
        <v>3224</v>
      </c>
      <c r="AC447" s="21">
        <v>45576</v>
      </c>
      <c r="AD447" s="21">
        <v>45576</v>
      </c>
      <c r="AE447" s="9">
        <f t="shared" ref="AE447" si="373">IF(AND(Y447&lt;1,OR(X447&lt;1, X447="A")),AD447+14,AD447+7)</f>
        <v>45590</v>
      </c>
      <c r="AF447" s="13" t="s">
        <v>446</v>
      </c>
      <c r="AG447" s="27"/>
      <c r="AH447" s="34"/>
      <c r="AI447" s="27"/>
      <c r="AJ447" s="41"/>
      <c r="AK447" s="21"/>
      <c r="AL447" s="6"/>
      <c r="AM447" s="6"/>
      <c r="AN447" s="87" t="s">
        <v>2834</v>
      </c>
      <c r="AO447" s="6"/>
      <c r="AP447" s="6"/>
      <c r="AQ447" s="207" t="s">
        <v>1907</v>
      </c>
      <c r="AR447" s="21">
        <v>45188</v>
      </c>
      <c r="AS447" s="6"/>
      <c r="AT447" s="6"/>
      <c r="AU447" s="4" t="s">
        <v>1134</v>
      </c>
      <c r="AV447" s="13">
        <v>45352</v>
      </c>
      <c r="AW447" s="6"/>
      <c r="BJ447" s="22">
        <f t="shared" ca="1" si="312"/>
        <v>1</v>
      </c>
      <c r="BK447" s="22">
        <f t="shared" ca="1" si="333"/>
        <v>1</v>
      </c>
      <c r="BL447" s="22">
        <f t="shared" ca="1" si="334"/>
        <v>0</v>
      </c>
      <c r="BM447" s="22">
        <f t="shared" ca="1" si="335"/>
        <v>0</v>
      </c>
      <c r="BN447" s="22">
        <f t="shared" ca="1" si="336"/>
        <v>0</v>
      </c>
      <c r="BO447" s="22">
        <f t="shared" ca="1" si="337"/>
        <v>0</v>
      </c>
      <c r="BP447" s="22">
        <f t="shared" ca="1" si="338"/>
        <v>0</v>
      </c>
      <c r="BQ447" s="22">
        <f t="shared" ca="1" si="339"/>
        <v>0</v>
      </c>
      <c r="BR447" s="22">
        <f t="shared" ca="1" si="340"/>
        <v>0</v>
      </c>
      <c r="BS447" s="22">
        <f t="shared" ca="1" si="341"/>
        <v>0</v>
      </c>
      <c r="BT447" s="22">
        <f t="shared" ca="1" si="313"/>
        <v>1</v>
      </c>
      <c r="BU447" s="22">
        <f t="shared" ca="1" si="342"/>
        <v>0</v>
      </c>
      <c r="BV447" s="22">
        <f t="shared" ca="1" si="343"/>
        <v>1</v>
      </c>
      <c r="BW447" s="22">
        <f t="shared" ca="1" si="344"/>
        <v>0</v>
      </c>
      <c r="BX447" s="22">
        <f t="shared" ca="1" si="345"/>
        <v>0</v>
      </c>
      <c r="BY447" s="71">
        <f t="shared" si="360"/>
        <v>1</v>
      </c>
      <c r="BZ447" s="71">
        <f t="shared" si="346"/>
        <v>1</v>
      </c>
      <c r="CA447" s="72">
        <f t="shared" si="361"/>
        <v>1</v>
      </c>
    </row>
    <row r="448" spans="1:79" s="22" customFormat="1" ht="29.1" customHeight="1" x14ac:dyDescent="0.3">
      <c r="A448" s="109">
        <v>16</v>
      </c>
      <c r="B448" s="109" t="s">
        <v>1441</v>
      </c>
      <c r="C448" s="109"/>
      <c r="D448" s="110" t="s">
        <v>446</v>
      </c>
      <c r="E448" s="110">
        <v>45708</v>
      </c>
      <c r="F448" s="189" t="s">
        <v>1424</v>
      </c>
      <c r="G448" s="169" t="s">
        <v>1103</v>
      </c>
      <c r="H448" s="135" t="s">
        <v>1069</v>
      </c>
      <c r="I448" s="135"/>
      <c r="J448" s="135"/>
      <c r="K448" s="113" t="s">
        <v>444</v>
      </c>
      <c r="L448" s="109">
        <v>0</v>
      </c>
      <c r="M448" s="114" t="s">
        <v>1425</v>
      </c>
      <c r="N448" s="115" t="s">
        <v>26</v>
      </c>
      <c r="O448" s="116">
        <v>45306</v>
      </c>
      <c r="P448" s="117" t="s">
        <v>1423</v>
      </c>
      <c r="Q448" s="141">
        <v>45264</v>
      </c>
      <c r="R448" s="118">
        <f t="shared" si="357"/>
        <v>45271</v>
      </c>
      <c r="S448" s="114" t="s">
        <v>31</v>
      </c>
      <c r="T448" s="353"/>
      <c r="U448" s="118"/>
      <c r="V448" s="120"/>
      <c r="W448" s="114"/>
      <c r="X448" s="109"/>
      <c r="Y448" s="109"/>
      <c r="Z448" s="115"/>
      <c r="AA448" s="115"/>
      <c r="AB448" s="109"/>
      <c r="AC448" s="110"/>
      <c r="AD448" s="110"/>
      <c r="AE448" s="110"/>
      <c r="AF448" s="110"/>
      <c r="AG448" s="110"/>
      <c r="AH448" s="115"/>
      <c r="AI448" s="110"/>
      <c r="AJ448" s="113"/>
      <c r="AK448" s="110"/>
      <c r="AL448" s="121"/>
      <c r="AM448" s="121"/>
      <c r="AN448" s="123" t="s">
        <v>2834</v>
      </c>
      <c r="AO448" s="121"/>
      <c r="AP448" s="121"/>
      <c r="AQ448" s="121"/>
      <c r="AR448" s="121"/>
      <c r="AS448" s="121"/>
      <c r="AT448" s="121"/>
      <c r="AU448" s="109" t="s">
        <v>1134</v>
      </c>
      <c r="AV448" s="110">
        <v>45352</v>
      </c>
      <c r="AW448" s="121"/>
      <c r="BJ448" s="22">
        <f t="shared" ca="1" si="312"/>
        <v>0</v>
      </c>
      <c r="BK448" s="22">
        <f t="shared" ca="1" si="333"/>
        <v>0</v>
      </c>
      <c r="BL448" s="22">
        <f t="shared" ca="1" si="334"/>
        <v>0</v>
      </c>
      <c r="BM448" s="22">
        <f t="shared" ca="1" si="335"/>
        <v>0</v>
      </c>
      <c r="BN448" s="22">
        <f t="shared" ca="1" si="336"/>
        <v>0</v>
      </c>
      <c r="BO448" s="22">
        <f t="shared" ca="1" si="337"/>
        <v>0</v>
      </c>
      <c r="BP448" s="22">
        <f t="shared" ca="1" si="338"/>
        <v>0</v>
      </c>
      <c r="BQ448" s="22">
        <f t="shared" ca="1" si="339"/>
        <v>0</v>
      </c>
      <c r="BR448" s="22">
        <f t="shared" ca="1" si="340"/>
        <v>0</v>
      </c>
      <c r="BS448" s="22">
        <f t="shared" ca="1" si="341"/>
        <v>0</v>
      </c>
      <c r="BT448" s="22">
        <f t="shared" ca="1" si="313"/>
        <v>0</v>
      </c>
      <c r="BU448" s="22">
        <f t="shared" ca="1" si="342"/>
        <v>0</v>
      </c>
      <c r="BV448" s="22">
        <f t="shared" ca="1" si="343"/>
        <v>0</v>
      </c>
      <c r="BW448" s="22">
        <f t="shared" ca="1" si="344"/>
        <v>0</v>
      </c>
      <c r="BX448" s="22">
        <f t="shared" ca="1" si="345"/>
        <v>0</v>
      </c>
      <c r="BY448" s="71">
        <f t="shared" si="360"/>
        <v>0</v>
      </c>
      <c r="BZ448" s="71">
        <f t="shared" si="346"/>
        <v>0</v>
      </c>
      <c r="CA448" s="72">
        <f t="shared" si="361"/>
        <v>0</v>
      </c>
    </row>
    <row r="449" spans="1:79" ht="29.1" customHeight="1" x14ac:dyDescent="0.3">
      <c r="A449" s="4">
        <v>16</v>
      </c>
      <c r="B449" s="4" t="s">
        <v>1441</v>
      </c>
      <c r="C449" s="4"/>
      <c r="D449" s="139" t="s">
        <v>445</v>
      </c>
      <c r="E449" s="13">
        <v>45708</v>
      </c>
      <c r="F449" s="122" t="s">
        <v>1424</v>
      </c>
      <c r="G449" s="16" t="s">
        <v>1103</v>
      </c>
      <c r="H449" s="130" t="s">
        <v>1069</v>
      </c>
      <c r="I449" s="130"/>
      <c r="J449" s="130"/>
      <c r="K449" s="7">
        <v>0</v>
      </c>
      <c r="L449" s="4">
        <v>0</v>
      </c>
      <c r="M449" s="3" t="s">
        <v>1425</v>
      </c>
      <c r="N449" s="45" t="s">
        <v>1055</v>
      </c>
      <c r="O449" s="76"/>
      <c r="P449" s="78" t="s">
        <v>1769</v>
      </c>
      <c r="Q449" s="142">
        <v>45317</v>
      </c>
      <c r="R449" s="9">
        <f t="shared" ref="R449:R450" si="374">IF(AND(L449&lt;1,OR(K449&lt;1, K449="A")),Q449+14,Q449+7)</f>
        <v>45331</v>
      </c>
      <c r="S449" s="3" t="s">
        <v>30</v>
      </c>
      <c r="T449" s="355" t="s">
        <v>1814</v>
      </c>
      <c r="U449" s="9">
        <v>45328</v>
      </c>
      <c r="V449" s="20" t="s">
        <v>2424</v>
      </c>
      <c r="W449" s="3" t="s">
        <v>2425</v>
      </c>
      <c r="X449" s="5"/>
      <c r="Y449" s="332"/>
      <c r="Z449" s="47" t="s">
        <v>1337</v>
      </c>
      <c r="AA449" s="5"/>
      <c r="AB449" s="5"/>
      <c r="AC449" s="21"/>
      <c r="AD449" s="21"/>
      <c r="AE449" s="9">
        <f t="shared" ref="AE449:AE450" si="375">IF(AND(Y449&lt;1,OR(X449&lt;1, X449="A")),AD449+14,AD449+7)</f>
        <v>14</v>
      </c>
      <c r="AF449" s="13" t="s">
        <v>446</v>
      </c>
      <c r="AG449" s="27"/>
      <c r="AH449" s="34"/>
      <c r="AI449" s="27"/>
      <c r="AJ449" s="41"/>
      <c r="AK449" s="21"/>
      <c r="AL449" s="6"/>
      <c r="AM449" s="6"/>
      <c r="AN449" s="5" t="s">
        <v>3381</v>
      </c>
      <c r="AO449" s="87" t="s">
        <v>3761</v>
      </c>
      <c r="AP449" s="21">
        <v>45582</v>
      </c>
      <c r="AQ449" s="207" t="s">
        <v>3382</v>
      </c>
      <c r="AR449" s="21">
        <v>45607</v>
      </c>
      <c r="AS449" s="6"/>
      <c r="AT449" s="6"/>
      <c r="AU449" s="4" t="s">
        <v>1134</v>
      </c>
      <c r="AV449" s="13">
        <v>45352</v>
      </c>
      <c r="AW449" s="6"/>
      <c r="BJ449" s="22">
        <f t="shared" ca="1" si="312"/>
        <v>1</v>
      </c>
      <c r="BK449" s="22">
        <f t="shared" ca="1" si="333"/>
        <v>1</v>
      </c>
      <c r="BL449" s="22">
        <f t="shared" ca="1" si="334"/>
        <v>0</v>
      </c>
      <c r="BM449" s="22">
        <f t="shared" ca="1" si="335"/>
        <v>0</v>
      </c>
      <c r="BN449" s="22">
        <f t="shared" ca="1" si="336"/>
        <v>0</v>
      </c>
      <c r="BO449" s="22">
        <f t="shared" ca="1" si="337"/>
        <v>0</v>
      </c>
      <c r="BP449" s="22">
        <f t="shared" ca="1" si="338"/>
        <v>0</v>
      </c>
      <c r="BQ449" s="22">
        <f t="shared" ca="1" si="339"/>
        <v>0</v>
      </c>
      <c r="BR449" s="22">
        <f t="shared" ca="1" si="340"/>
        <v>1</v>
      </c>
      <c r="BS449" s="22">
        <f t="shared" ca="1" si="341"/>
        <v>1</v>
      </c>
      <c r="BT449" s="22">
        <f t="shared" ca="1" si="313"/>
        <v>1</v>
      </c>
      <c r="BU449" s="22">
        <f t="shared" ca="1" si="342"/>
        <v>1</v>
      </c>
      <c r="BV449" s="22">
        <f t="shared" ca="1" si="343"/>
        <v>0</v>
      </c>
      <c r="BW449" s="22">
        <f t="shared" ca="1" si="344"/>
        <v>0</v>
      </c>
      <c r="BX449" s="22">
        <f t="shared" ca="1" si="345"/>
        <v>0</v>
      </c>
      <c r="BY449" s="71">
        <f t="shared" si="360"/>
        <v>1</v>
      </c>
      <c r="BZ449" s="71">
        <f t="shared" si="346"/>
        <v>1</v>
      </c>
      <c r="CA449" s="72">
        <f t="shared" si="361"/>
        <v>1</v>
      </c>
    </row>
    <row r="450" spans="1:79" ht="51.9" customHeight="1" thickBot="1" x14ac:dyDescent="0.35">
      <c r="A450" s="4">
        <v>9</v>
      </c>
      <c r="B450" s="4" t="s">
        <v>1441</v>
      </c>
      <c r="C450" s="4"/>
      <c r="D450" s="140" t="s">
        <v>446</v>
      </c>
      <c r="E450" s="13">
        <v>45618</v>
      </c>
      <c r="F450" s="207" t="s">
        <v>2846</v>
      </c>
      <c r="G450" s="168" t="s">
        <v>1103</v>
      </c>
      <c r="H450" s="130" t="s">
        <v>1084</v>
      </c>
      <c r="I450" s="130"/>
      <c r="J450" s="130"/>
      <c r="K450" s="7">
        <v>0</v>
      </c>
      <c r="L450" s="4">
        <v>0</v>
      </c>
      <c r="M450" s="3" t="s">
        <v>2847</v>
      </c>
      <c r="N450" s="188" t="s">
        <v>27</v>
      </c>
      <c r="O450" s="76">
        <v>45595</v>
      </c>
      <c r="P450" s="78" t="s">
        <v>3295</v>
      </c>
      <c r="Q450" s="142">
        <v>45589</v>
      </c>
      <c r="R450" s="9">
        <f t="shared" si="374"/>
        <v>45603</v>
      </c>
      <c r="S450" s="3" t="s">
        <v>31</v>
      </c>
      <c r="T450" s="356"/>
      <c r="U450" s="142"/>
      <c r="V450" s="208" t="s">
        <v>3717</v>
      </c>
      <c r="W450" s="3" t="s">
        <v>3653</v>
      </c>
      <c r="X450" s="5" t="s">
        <v>778</v>
      </c>
      <c r="Y450" s="332">
        <v>0</v>
      </c>
      <c r="Z450" s="46" t="s">
        <v>24</v>
      </c>
      <c r="AA450" s="13"/>
      <c r="AB450" s="78" t="s">
        <v>3713</v>
      </c>
      <c r="AC450" s="21">
        <v>45707</v>
      </c>
      <c r="AD450" s="21">
        <v>45707</v>
      </c>
      <c r="AE450" s="9">
        <f t="shared" si="375"/>
        <v>45721</v>
      </c>
      <c r="AF450" s="13" t="s">
        <v>446</v>
      </c>
      <c r="AG450" s="27"/>
      <c r="AH450" s="34"/>
      <c r="AI450" s="27"/>
      <c r="AJ450" s="41"/>
      <c r="AK450" s="21"/>
      <c r="AL450" s="6"/>
      <c r="AM450" s="6"/>
      <c r="AN450" s="5"/>
      <c r="AO450" s="6"/>
      <c r="AP450" s="6"/>
      <c r="AQ450" s="5"/>
      <c r="AR450" s="5"/>
      <c r="AS450" s="6"/>
      <c r="AT450" s="6"/>
      <c r="AU450" s="4" t="s">
        <v>1134</v>
      </c>
      <c r="AV450" s="13">
        <v>45352</v>
      </c>
      <c r="AW450" s="6"/>
      <c r="BJ450" s="22">
        <f t="shared" ca="1" si="312"/>
        <v>1</v>
      </c>
      <c r="BK450" s="22">
        <f t="shared" ca="1" si="333"/>
        <v>1</v>
      </c>
      <c r="BL450" s="22">
        <f t="shared" ca="1" si="334"/>
        <v>0</v>
      </c>
      <c r="BM450" s="22">
        <f t="shared" ca="1" si="335"/>
        <v>0</v>
      </c>
      <c r="BN450" s="22">
        <f t="shared" ca="1" si="336"/>
        <v>0</v>
      </c>
      <c r="BO450" s="22">
        <f t="shared" ca="1" si="337"/>
        <v>1</v>
      </c>
      <c r="BP450" s="22">
        <f t="shared" ca="1" si="338"/>
        <v>0</v>
      </c>
      <c r="BQ450" s="22">
        <f t="shared" ca="1" si="339"/>
        <v>1</v>
      </c>
      <c r="BR450" s="22">
        <f t="shared" ca="1" si="340"/>
        <v>0</v>
      </c>
      <c r="BS450" s="22">
        <f t="shared" ca="1" si="341"/>
        <v>0</v>
      </c>
      <c r="BT450" s="22">
        <f t="shared" ca="1" si="313"/>
        <v>1</v>
      </c>
      <c r="BU450" s="22">
        <f t="shared" ca="1" si="342"/>
        <v>0</v>
      </c>
      <c r="BV450" s="22">
        <f t="shared" ca="1" si="343"/>
        <v>1</v>
      </c>
      <c r="BW450" s="22">
        <f t="shared" ca="1" si="344"/>
        <v>0</v>
      </c>
      <c r="BX450" s="22">
        <f t="shared" ca="1" si="345"/>
        <v>0</v>
      </c>
      <c r="BY450" s="71">
        <f t="shared" si="360"/>
        <v>1</v>
      </c>
      <c r="BZ450" s="71">
        <f t="shared" si="346"/>
        <v>1</v>
      </c>
      <c r="CA450" s="72">
        <f t="shared" si="361"/>
        <v>1</v>
      </c>
    </row>
    <row r="451" spans="1:79" s="38" customFormat="1" ht="21" customHeight="1" x14ac:dyDescent="0.4">
      <c r="A451" s="44" t="s">
        <v>655</v>
      </c>
      <c r="B451" s="44"/>
      <c r="C451" s="44"/>
      <c r="D451" s="44"/>
      <c r="E451" s="44"/>
      <c r="F451" s="44"/>
      <c r="G451" s="44"/>
      <c r="H451" s="134"/>
      <c r="I451" s="134"/>
      <c r="J451" s="134"/>
      <c r="K451" s="44"/>
      <c r="L451" s="44"/>
      <c r="M451" s="44"/>
      <c r="N451" s="44"/>
      <c r="O451" s="44"/>
      <c r="P451" s="127"/>
      <c r="Q451" s="44"/>
      <c r="R451" s="148"/>
      <c r="S451" s="44"/>
      <c r="T451" s="44"/>
      <c r="U451" s="44"/>
      <c r="V451" s="44"/>
      <c r="W451" s="44"/>
      <c r="X451" s="44"/>
      <c r="Y451" s="44"/>
      <c r="Z451" s="44"/>
      <c r="AA451" s="44"/>
      <c r="AB451" s="44"/>
      <c r="AC451" s="36"/>
      <c r="AD451" s="36"/>
      <c r="AE451" s="323"/>
      <c r="AF451" s="323"/>
      <c r="AG451" s="323"/>
      <c r="AH451" s="323"/>
      <c r="AI451" s="323"/>
      <c r="AJ451" s="323"/>
      <c r="AK451" s="323"/>
      <c r="AL451" s="37"/>
      <c r="AM451" s="37"/>
      <c r="AN451" s="37"/>
      <c r="AO451" s="37"/>
      <c r="AP451" s="37"/>
      <c r="AQ451" s="37"/>
      <c r="AR451" s="37"/>
      <c r="AS451" s="37"/>
      <c r="AT451" s="37"/>
      <c r="AU451" s="37"/>
      <c r="AV451" s="37"/>
      <c r="AW451" s="37"/>
      <c r="BJ451" s="22">
        <f t="shared" ca="1" si="312"/>
        <v>0</v>
      </c>
      <c r="BK451" s="22">
        <f t="shared" ca="1" si="333"/>
        <v>0</v>
      </c>
      <c r="BL451" s="22">
        <f t="shared" ca="1" si="334"/>
        <v>0</v>
      </c>
      <c r="BM451" s="22">
        <f t="shared" ca="1" si="335"/>
        <v>0</v>
      </c>
      <c r="BN451" s="22">
        <f t="shared" ca="1" si="336"/>
        <v>0</v>
      </c>
      <c r="BO451" s="22">
        <f t="shared" ca="1" si="337"/>
        <v>0</v>
      </c>
      <c r="BP451" s="22">
        <f t="shared" ca="1" si="338"/>
        <v>0</v>
      </c>
      <c r="BQ451" s="22">
        <f t="shared" ca="1" si="339"/>
        <v>0</v>
      </c>
      <c r="BR451" s="22">
        <f t="shared" ca="1" si="340"/>
        <v>0</v>
      </c>
      <c r="BS451" s="22">
        <f t="shared" ca="1" si="341"/>
        <v>0</v>
      </c>
      <c r="BT451" s="22">
        <f t="shared" ca="1" si="313"/>
        <v>0</v>
      </c>
      <c r="BU451" s="22">
        <f t="shared" ca="1" si="342"/>
        <v>0</v>
      </c>
      <c r="BV451" s="22">
        <f t="shared" ca="1" si="343"/>
        <v>0</v>
      </c>
      <c r="BW451" s="22">
        <f t="shared" ca="1" si="344"/>
        <v>0</v>
      </c>
      <c r="BX451" s="22">
        <f t="shared" ca="1" si="345"/>
        <v>0</v>
      </c>
      <c r="BY451" s="71">
        <f t="shared" si="360"/>
        <v>0</v>
      </c>
      <c r="BZ451" s="71">
        <f t="shared" si="346"/>
        <v>0</v>
      </c>
      <c r="CA451" s="72">
        <f t="shared" si="361"/>
        <v>0</v>
      </c>
    </row>
    <row r="452" spans="1:79" s="22" customFormat="1" ht="39" customHeight="1" x14ac:dyDescent="0.3">
      <c r="A452" s="109">
        <v>16</v>
      </c>
      <c r="B452" s="109" t="s">
        <v>1441</v>
      </c>
      <c r="C452" s="109"/>
      <c r="D452" s="110" t="s">
        <v>446</v>
      </c>
      <c r="E452" s="110">
        <v>45708</v>
      </c>
      <c r="F452" s="189" t="s">
        <v>325</v>
      </c>
      <c r="G452" s="172" t="s">
        <v>2465</v>
      </c>
      <c r="H452" s="135" t="s">
        <v>1100</v>
      </c>
      <c r="I452" s="135"/>
      <c r="J452" s="135"/>
      <c r="K452" s="113" t="s">
        <v>444</v>
      </c>
      <c r="L452" s="109">
        <v>0</v>
      </c>
      <c r="M452" s="114" t="s">
        <v>650</v>
      </c>
      <c r="N452" s="115" t="s">
        <v>26</v>
      </c>
      <c r="O452" s="116"/>
      <c r="P452" s="117" t="s">
        <v>644</v>
      </c>
      <c r="Q452" s="141">
        <v>45184</v>
      </c>
      <c r="R452" s="118">
        <f t="shared" ref="R452:R453" si="376">IF(AND(L452&lt;1,OR(K452&lt;1, K452="A")),Q452+14,Q452+7)</f>
        <v>45191</v>
      </c>
      <c r="S452" s="114" t="s">
        <v>31</v>
      </c>
      <c r="T452" s="353"/>
      <c r="U452" s="118"/>
      <c r="V452" s="120"/>
      <c r="W452" s="114"/>
      <c r="X452" s="109"/>
      <c r="Y452" s="109"/>
      <c r="Z452" s="115"/>
      <c r="AA452" s="115"/>
      <c r="AB452" s="109"/>
      <c r="AC452" s="110"/>
      <c r="AD452" s="110"/>
      <c r="AE452" s="110"/>
      <c r="AF452" s="110"/>
      <c r="AG452" s="110"/>
      <c r="AH452" s="115"/>
      <c r="AI452" s="110"/>
      <c r="AJ452" s="113"/>
      <c r="AK452" s="110"/>
      <c r="AL452" s="121"/>
      <c r="AM452" s="121"/>
      <c r="AN452" s="123" t="s">
        <v>2834</v>
      </c>
      <c r="AO452" s="121"/>
      <c r="AP452" s="121"/>
      <c r="AQ452" s="121"/>
      <c r="AR452" s="121"/>
      <c r="AS452" s="121"/>
      <c r="AT452" s="121"/>
      <c r="AU452" s="109" t="s">
        <v>1134</v>
      </c>
      <c r="AV452" s="110">
        <v>45352</v>
      </c>
      <c r="AW452" s="121"/>
      <c r="BJ452" s="22">
        <f t="shared" ca="1" si="312"/>
        <v>0</v>
      </c>
      <c r="BK452" s="22">
        <f t="shared" ca="1" si="333"/>
        <v>0</v>
      </c>
      <c r="BL452" s="22">
        <f t="shared" ca="1" si="334"/>
        <v>0</v>
      </c>
      <c r="BM452" s="22">
        <f t="shared" ca="1" si="335"/>
        <v>0</v>
      </c>
      <c r="BN452" s="22">
        <f t="shared" ca="1" si="336"/>
        <v>0</v>
      </c>
      <c r="BO452" s="22">
        <f t="shared" ca="1" si="337"/>
        <v>0</v>
      </c>
      <c r="BP452" s="22">
        <f t="shared" ca="1" si="338"/>
        <v>0</v>
      </c>
      <c r="BQ452" s="22">
        <f t="shared" ca="1" si="339"/>
        <v>0</v>
      </c>
      <c r="BR452" s="22">
        <f t="shared" ca="1" si="340"/>
        <v>0</v>
      </c>
      <c r="BS452" s="22">
        <f t="shared" ca="1" si="341"/>
        <v>0</v>
      </c>
      <c r="BT452" s="22">
        <f t="shared" ca="1" si="313"/>
        <v>0</v>
      </c>
      <c r="BU452" s="22">
        <f t="shared" ca="1" si="342"/>
        <v>0</v>
      </c>
      <c r="BV452" s="22">
        <f t="shared" ca="1" si="343"/>
        <v>0</v>
      </c>
      <c r="BW452" s="22">
        <f t="shared" ca="1" si="344"/>
        <v>0</v>
      </c>
      <c r="BX452" s="22">
        <f t="shared" ca="1" si="345"/>
        <v>0</v>
      </c>
      <c r="BY452" s="71">
        <f t="shared" si="360"/>
        <v>0</v>
      </c>
      <c r="BZ452" s="71">
        <f t="shared" si="346"/>
        <v>0</v>
      </c>
      <c r="CA452" s="72">
        <f t="shared" si="361"/>
        <v>0</v>
      </c>
    </row>
    <row r="453" spans="1:79" s="22" customFormat="1" ht="39" customHeight="1" x14ac:dyDescent="0.3">
      <c r="A453" s="109">
        <v>16</v>
      </c>
      <c r="B453" s="109" t="s">
        <v>1441</v>
      </c>
      <c r="C453" s="109"/>
      <c r="D453" s="110" t="s">
        <v>446</v>
      </c>
      <c r="E453" s="110">
        <v>45708</v>
      </c>
      <c r="F453" s="189" t="s">
        <v>325</v>
      </c>
      <c r="G453" s="172" t="s">
        <v>2465</v>
      </c>
      <c r="H453" s="135" t="s">
        <v>1068</v>
      </c>
      <c r="I453" s="135"/>
      <c r="J453" s="135"/>
      <c r="K453" s="113" t="s">
        <v>633</v>
      </c>
      <c r="L453" s="109">
        <v>0</v>
      </c>
      <c r="M453" s="114" t="s">
        <v>650</v>
      </c>
      <c r="N453" s="115" t="s">
        <v>26</v>
      </c>
      <c r="O453" s="116">
        <v>45254</v>
      </c>
      <c r="P453" s="117" t="s">
        <v>1267</v>
      </c>
      <c r="Q453" s="141">
        <v>45245</v>
      </c>
      <c r="R453" s="118">
        <f t="shared" si="376"/>
        <v>45252</v>
      </c>
      <c r="S453" s="114" t="s">
        <v>31</v>
      </c>
      <c r="T453" s="353"/>
      <c r="U453" s="118"/>
      <c r="V453" s="120"/>
      <c r="W453" s="114"/>
      <c r="X453" s="109"/>
      <c r="Y453" s="109"/>
      <c r="Z453" s="115"/>
      <c r="AA453" s="115"/>
      <c r="AB453" s="109"/>
      <c r="AC453" s="110"/>
      <c r="AD453" s="110"/>
      <c r="AE453" s="110"/>
      <c r="AF453" s="110"/>
      <c r="AG453" s="110"/>
      <c r="AH453" s="115"/>
      <c r="AI453" s="110"/>
      <c r="AJ453" s="113"/>
      <c r="AK453" s="110"/>
      <c r="AL453" s="121"/>
      <c r="AM453" s="121"/>
      <c r="AN453" s="123" t="s">
        <v>2834</v>
      </c>
      <c r="AO453" s="121"/>
      <c r="AP453" s="121"/>
      <c r="AQ453" s="121"/>
      <c r="AR453" s="121"/>
      <c r="AS453" s="121"/>
      <c r="AT453" s="121"/>
      <c r="AU453" s="109" t="s">
        <v>1134</v>
      </c>
      <c r="AV453" s="110">
        <v>45352</v>
      </c>
      <c r="AW453" s="121"/>
      <c r="BJ453" s="22">
        <f t="shared" ca="1" si="312"/>
        <v>0</v>
      </c>
      <c r="BK453" s="22">
        <f t="shared" ca="1" si="333"/>
        <v>0</v>
      </c>
      <c r="BL453" s="22">
        <f t="shared" ca="1" si="334"/>
        <v>0</v>
      </c>
      <c r="BM453" s="22">
        <f t="shared" ca="1" si="335"/>
        <v>0</v>
      </c>
      <c r="BN453" s="22">
        <f t="shared" ca="1" si="336"/>
        <v>0</v>
      </c>
      <c r="BO453" s="22">
        <f t="shared" ca="1" si="337"/>
        <v>0</v>
      </c>
      <c r="BP453" s="22">
        <f t="shared" ca="1" si="338"/>
        <v>0</v>
      </c>
      <c r="BQ453" s="22">
        <f t="shared" ca="1" si="339"/>
        <v>0</v>
      </c>
      <c r="BR453" s="22">
        <f t="shared" ca="1" si="340"/>
        <v>0</v>
      </c>
      <c r="BS453" s="22">
        <f t="shared" ca="1" si="341"/>
        <v>0</v>
      </c>
      <c r="BT453" s="22">
        <f t="shared" ca="1" si="313"/>
        <v>0</v>
      </c>
      <c r="BU453" s="22">
        <f t="shared" ca="1" si="342"/>
        <v>0</v>
      </c>
      <c r="BV453" s="22">
        <f t="shared" ca="1" si="343"/>
        <v>0</v>
      </c>
      <c r="BW453" s="22">
        <f t="shared" ca="1" si="344"/>
        <v>0</v>
      </c>
      <c r="BX453" s="22">
        <f t="shared" ca="1" si="345"/>
        <v>0</v>
      </c>
      <c r="BY453" s="71">
        <f t="shared" si="360"/>
        <v>0</v>
      </c>
      <c r="BZ453" s="71">
        <f t="shared" si="346"/>
        <v>0</v>
      </c>
      <c r="CA453" s="72">
        <f t="shared" si="361"/>
        <v>0</v>
      </c>
    </row>
    <row r="454" spans="1:79" ht="39" customHeight="1" thickBot="1" x14ac:dyDescent="0.35">
      <c r="A454" s="4">
        <v>16</v>
      </c>
      <c r="B454" s="4" t="s">
        <v>1441</v>
      </c>
      <c r="C454" s="4"/>
      <c r="D454" s="139" t="s">
        <v>445</v>
      </c>
      <c r="E454" s="13">
        <v>45708</v>
      </c>
      <c r="F454" s="122" t="s">
        <v>325</v>
      </c>
      <c r="G454" s="168" t="s">
        <v>2465</v>
      </c>
      <c r="H454" s="130" t="s">
        <v>1068</v>
      </c>
      <c r="I454" s="130"/>
      <c r="J454" s="130"/>
      <c r="K454" s="7">
        <v>0</v>
      </c>
      <c r="L454" s="4">
        <v>0</v>
      </c>
      <c r="M454" s="3" t="s">
        <v>2418</v>
      </c>
      <c r="N454" s="45" t="s">
        <v>1055</v>
      </c>
      <c r="O454" s="76">
        <v>45254</v>
      </c>
      <c r="P454" s="78" t="s">
        <v>1348</v>
      </c>
      <c r="Q454" s="142">
        <v>45257</v>
      </c>
      <c r="R454" s="9">
        <f>IF(AND(L454&lt;1,OR(K454&lt;1, K454="A")),Q454+14,Q454+7)</f>
        <v>45271</v>
      </c>
      <c r="S454" s="3" t="s">
        <v>30</v>
      </c>
      <c r="T454" s="354" t="s">
        <v>1799</v>
      </c>
      <c r="U454" s="259">
        <v>45321</v>
      </c>
      <c r="V454" s="208" t="s">
        <v>3659</v>
      </c>
      <c r="W454" s="3" t="s">
        <v>2419</v>
      </c>
      <c r="X454" s="5" t="s">
        <v>778</v>
      </c>
      <c r="Y454" s="332">
        <v>0</v>
      </c>
      <c r="Z454" s="188" t="s">
        <v>27</v>
      </c>
      <c r="AA454" s="21">
        <v>45593</v>
      </c>
      <c r="AB454" s="87" t="s">
        <v>2934</v>
      </c>
      <c r="AC454" s="21">
        <v>45485</v>
      </c>
      <c r="AD454" s="21">
        <v>45485</v>
      </c>
      <c r="AE454" s="9">
        <f t="shared" ref="AE454" si="377">IF(AND(Y454&lt;1,OR(X454&lt;1, X454="A")),AD454+14,AD454+7)</f>
        <v>45499</v>
      </c>
      <c r="AF454" s="13" t="s">
        <v>446</v>
      </c>
      <c r="AG454" s="27"/>
      <c r="AH454" s="34"/>
      <c r="AI454" s="27"/>
      <c r="AJ454" s="41"/>
      <c r="AK454" s="21"/>
      <c r="AL454" s="6"/>
      <c r="AM454" s="6"/>
      <c r="AN454" s="87" t="s">
        <v>2834</v>
      </c>
      <c r="AO454" s="6"/>
      <c r="AP454" s="6"/>
      <c r="AQ454" s="6"/>
      <c r="AR454" s="6"/>
      <c r="AS454" s="6"/>
      <c r="AT454" s="6"/>
      <c r="AU454" s="4" t="s">
        <v>1134</v>
      </c>
      <c r="AV454" s="13">
        <v>45352</v>
      </c>
      <c r="AW454" s="6"/>
      <c r="BJ454" s="22">
        <f t="shared" ca="1" si="312"/>
        <v>1</v>
      </c>
      <c r="BK454" s="22">
        <f t="shared" ca="1" si="333"/>
        <v>1</v>
      </c>
      <c r="BL454" s="22">
        <f t="shared" ca="1" si="334"/>
        <v>0</v>
      </c>
      <c r="BM454" s="22">
        <f t="shared" ca="1" si="335"/>
        <v>0</v>
      </c>
      <c r="BN454" s="22">
        <f t="shared" ca="1" si="336"/>
        <v>0</v>
      </c>
      <c r="BO454" s="22">
        <f t="shared" ca="1" si="337"/>
        <v>0</v>
      </c>
      <c r="BP454" s="22">
        <f t="shared" ca="1" si="338"/>
        <v>0</v>
      </c>
      <c r="BQ454" s="22">
        <f t="shared" ca="1" si="339"/>
        <v>0</v>
      </c>
      <c r="BR454" s="22">
        <f t="shared" ca="1" si="340"/>
        <v>1</v>
      </c>
      <c r="BS454" s="22">
        <f t="shared" ca="1" si="341"/>
        <v>1</v>
      </c>
      <c r="BT454" s="22">
        <f t="shared" ca="1" si="313"/>
        <v>1</v>
      </c>
      <c r="BU454" s="22">
        <f t="shared" ca="1" si="342"/>
        <v>0</v>
      </c>
      <c r="BV454" s="22">
        <f t="shared" ca="1" si="343"/>
        <v>0</v>
      </c>
      <c r="BW454" s="22">
        <f t="shared" ca="1" si="344"/>
        <v>1</v>
      </c>
      <c r="BX454" s="22">
        <f t="shared" ca="1" si="345"/>
        <v>0</v>
      </c>
      <c r="BY454" s="71">
        <f t="shared" si="360"/>
        <v>1</v>
      </c>
      <c r="BZ454" s="71">
        <f t="shared" si="346"/>
        <v>1</v>
      </c>
      <c r="CA454" s="72">
        <f t="shared" si="361"/>
        <v>1</v>
      </c>
    </row>
    <row r="455" spans="1:79" s="38" customFormat="1" ht="21" customHeight="1" x14ac:dyDescent="0.4">
      <c r="A455" s="44" t="s">
        <v>328</v>
      </c>
      <c r="B455" s="44"/>
      <c r="C455" s="44"/>
      <c r="D455" s="44"/>
      <c r="E455" s="44"/>
      <c r="F455" s="44"/>
      <c r="G455" s="44"/>
      <c r="H455" s="134"/>
      <c r="I455" s="134"/>
      <c r="J455" s="134"/>
      <c r="K455" s="44"/>
      <c r="L455" s="44"/>
      <c r="M455" s="44"/>
      <c r="N455" s="44"/>
      <c r="O455" s="44"/>
      <c r="P455" s="127"/>
      <c r="Q455" s="44"/>
      <c r="R455" s="148"/>
      <c r="S455" s="44"/>
      <c r="T455" s="44"/>
      <c r="U455" s="44"/>
      <c r="V455" s="44"/>
      <c r="W455" s="44"/>
      <c r="X455" s="44"/>
      <c r="Y455" s="44"/>
      <c r="Z455" s="44"/>
      <c r="AA455" s="44"/>
      <c r="AB455" s="44"/>
      <c r="AC455" s="36"/>
      <c r="AD455" s="36"/>
      <c r="AE455" s="323"/>
      <c r="AF455" s="323"/>
      <c r="AG455" s="323"/>
      <c r="AH455" s="323"/>
      <c r="AI455" s="323"/>
      <c r="AJ455" s="323"/>
      <c r="AK455" s="323"/>
      <c r="AL455" s="37"/>
      <c r="AM455" s="37"/>
      <c r="AN455" s="37"/>
      <c r="AO455" s="37"/>
      <c r="AP455" s="37"/>
      <c r="AQ455" s="37"/>
      <c r="AR455" s="37"/>
      <c r="AS455" s="37"/>
      <c r="AT455" s="37"/>
      <c r="AU455" s="37"/>
      <c r="AV455" s="37"/>
      <c r="AW455" s="37"/>
      <c r="BJ455" s="22">
        <f t="shared" ca="1" si="312"/>
        <v>0</v>
      </c>
      <c r="BK455" s="22">
        <f t="shared" ca="1" si="333"/>
        <v>0</v>
      </c>
      <c r="BL455" s="22">
        <f t="shared" ca="1" si="334"/>
        <v>0</v>
      </c>
      <c r="BM455" s="22">
        <f t="shared" ca="1" si="335"/>
        <v>0</v>
      </c>
      <c r="BN455" s="22">
        <f t="shared" ca="1" si="336"/>
        <v>0</v>
      </c>
      <c r="BO455" s="22">
        <f t="shared" ca="1" si="337"/>
        <v>0</v>
      </c>
      <c r="BP455" s="22">
        <f t="shared" ca="1" si="338"/>
        <v>0</v>
      </c>
      <c r="BQ455" s="22">
        <f t="shared" ca="1" si="339"/>
        <v>0</v>
      </c>
      <c r="BR455" s="22">
        <f t="shared" ca="1" si="340"/>
        <v>0</v>
      </c>
      <c r="BS455" s="22">
        <f t="shared" ca="1" si="341"/>
        <v>0</v>
      </c>
      <c r="BT455" s="22">
        <f t="shared" ca="1" si="313"/>
        <v>0</v>
      </c>
      <c r="BU455" s="22">
        <f t="shared" ca="1" si="342"/>
        <v>0</v>
      </c>
      <c r="BV455" s="22">
        <f t="shared" ca="1" si="343"/>
        <v>0</v>
      </c>
      <c r="BW455" s="22">
        <f t="shared" ca="1" si="344"/>
        <v>0</v>
      </c>
      <c r="BX455" s="22">
        <f t="shared" ca="1" si="345"/>
        <v>0</v>
      </c>
      <c r="BY455" s="71">
        <f t="shared" si="360"/>
        <v>0</v>
      </c>
      <c r="BZ455" s="71">
        <f t="shared" si="346"/>
        <v>0</v>
      </c>
      <c r="CA455" s="72">
        <f t="shared" si="361"/>
        <v>0</v>
      </c>
    </row>
    <row r="456" spans="1:79" s="22" customFormat="1" ht="29.1" customHeight="1" x14ac:dyDescent="0.3">
      <c r="A456" s="109">
        <v>16</v>
      </c>
      <c r="B456" s="109" t="s">
        <v>1441</v>
      </c>
      <c r="C456" s="109"/>
      <c r="D456" s="110" t="s">
        <v>446</v>
      </c>
      <c r="E456" s="110">
        <v>45708</v>
      </c>
      <c r="F456" s="189" t="s">
        <v>329</v>
      </c>
      <c r="G456" s="169" t="s">
        <v>1104</v>
      </c>
      <c r="H456" s="135" t="s">
        <v>1077</v>
      </c>
      <c r="I456" s="135"/>
      <c r="J456" s="135"/>
      <c r="K456" s="113" t="s">
        <v>778</v>
      </c>
      <c r="L456" s="109">
        <v>0</v>
      </c>
      <c r="M456" s="114" t="s">
        <v>198</v>
      </c>
      <c r="N456" s="115" t="s">
        <v>26</v>
      </c>
      <c r="O456" s="116"/>
      <c r="P456" s="117" t="s">
        <v>2158</v>
      </c>
      <c r="Q456" s="141">
        <v>45016</v>
      </c>
      <c r="R456" s="118">
        <f t="shared" ref="R456" si="378">IF(AND(L456&lt;1,OR(K456&lt;1, K456="A")),Q456+14,Q456+7)</f>
        <v>45030</v>
      </c>
      <c r="S456" s="114" t="s">
        <v>31</v>
      </c>
      <c r="T456" s="353"/>
      <c r="U456" s="118"/>
      <c r="V456" s="120"/>
      <c r="W456" s="114"/>
      <c r="X456" s="109"/>
      <c r="Y456" s="109"/>
      <c r="Z456" s="115"/>
      <c r="AA456" s="115"/>
      <c r="AB456" s="109"/>
      <c r="AC456" s="110"/>
      <c r="AD456" s="110"/>
      <c r="AE456" s="110"/>
      <c r="AF456" s="110"/>
      <c r="AG456" s="110"/>
      <c r="AH456" s="115"/>
      <c r="AI456" s="110"/>
      <c r="AJ456" s="113"/>
      <c r="AK456" s="110"/>
      <c r="AL456" s="121"/>
      <c r="AM456" s="121"/>
      <c r="AN456" s="109" t="s">
        <v>2355</v>
      </c>
      <c r="AO456" s="121"/>
      <c r="AP456" s="121"/>
      <c r="AQ456" s="121"/>
      <c r="AR456" s="121"/>
      <c r="AS456" s="121"/>
      <c r="AT456" s="121"/>
      <c r="AU456" s="109" t="s">
        <v>1134</v>
      </c>
      <c r="AV456" s="110">
        <v>45352</v>
      </c>
      <c r="AW456" s="121"/>
      <c r="BJ456" s="22">
        <f t="shared" ca="1" si="312"/>
        <v>0</v>
      </c>
      <c r="BK456" s="22">
        <f t="shared" ca="1" si="333"/>
        <v>0</v>
      </c>
      <c r="BL456" s="22">
        <f t="shared" ca="1" si="334"/>
        <v>0</v>
      </c>
      <c r="BM456" s="22">
        <f t="shared" ca="1" si="335"/>
        <v>0</v>
      </c>
      <c r="BN456" s="22">
        <f t="shared" ca="1" si="336"/>
        <v>0</v>
      </c>
      <c r="BO456" s="22">
        <f t="shared" ca="1" si="337"/>
        <v>0</v>
      </c>
      <c r="BP456" s="22">
        <f t="shared" ca="1" si="338"/>
        <v>0</v>
      </c>
      <c r="BQ456" s="22">
        <f t="shared" ca="1" si="339"/>
        <v>0</v>
      </c>
      <c r="BR456" s="22">
        <f t="shared" ca="1" si="340"/>
        <v>0</v>
      </c>
      <c r="BS456" s="22">
        <f t="shared" ca="1" si="341"/>
        <v>0</v>
      </c>
      <c r="BT456" s="22">
        <f t="shared" ca="1" si="313"/>
        <v>0</v>
      </c>
      <c r="BU456" s="22">
        <f t="shared" ca="1" si="342"/>
        <v>0</v>
      </c>
      <c r="BV456" s="22">
        <f t="shared" ca="1" si="343"/>
        <v>0</v>
      </c>
      <c r="BW456" s="22">
        <f t="shared" ca="1" si="344"/>
        <v>0</v>
      </c>
      <c r="BX456" s="22">
        <f t="shared" ca="1" si="345"/>
        <v>0</v>
      </c>
      <c r="BY456" s="71">
        <f t="shared" si="360"/>
        <v>0</v>
      </c>
      <c r="BZ456" s="71">
        <f t="shared" si="346"/>
        <v>0</v>
      </c>
      <c r="CA456" s="72">
        <f t="shared" si="361"/>
        <v>0</v>
      </c>
    </row>
    <row r="457" spans="1:79" s="22" customFormat="1" ht="29.1" customHeight="1" x14ac:dyDescent="0.3">
      <c r="A457" s="109">
        <v>16</v>
      </c>
      <c r="B457" s="109" t="s">
        <v>1441</v>
      </c>
      <c r="C457" s="109"/>
      <c r="D457" s="110" t="s">
        <v>446</v>
      </c>
      <c r="E457" s="110">
        <v>45708</v>
      </c>
      <c r="F457" s="189" t="s">
        <v>329</v>
      </c>
      <c r="G457" s="169" t="s">
        <v>1104</v>
      </c>
      <c r="H457" s="135" t="s">
        <v>1077</v>
      </c>
      <c r="I457" s="135"/>
      <c r="J457" s="135"/>
      <c r="K457" s="113" t="s">
        <v>443</v>
      </c>
      <c r="L457" s="109">
        <v>0</v>
      </c>
      <c r="M457" s="114" t="s">
        <v>198</v>
      </c>
      <c r="N457" s="115" t="s">
        <v>26</v>
      </c>
      <c r="O457" s="116"/>
      <c r="P457" s="117" t="s">
        <v>3043</v>
      </c>
      <c r="Q457" s="141">
        <v>45061</v>
      </c>
      <c r="R457" s="118">
        <f t="shared" ref="R457" si="379">IF(AND(L457&lt;1,OR(K457&lt;1, K457="A")),Q457+14,Q457+7)</f>
        <v>45068</v>
      </c>
      <c r="S457" s="114" t="s">
        <v>31</v>
      </c>
      <c r="T457" s="353"/>
      <c r="U457" s="118"/>
      <c r="V457" s="120"/>
      <c r="W457" s="114"/>
      <c r="X457" s="109"/>
      <c r="Y457" s="109"/>
      <c r="Z457" s="115"/>
      <c r="AA457" s="115"/>
      <c r="AB457" s="109"/>
      <c r="AC457" s="110"/>
      <c r="AD457" s="110"/>
      <c r="AE457" s="110"/>
      <c r="AF457" s="110"/>
      <c r="AG457" s="110"/>
      <c r="AH457" s="115"/>
      <c r="AI457" s="110"/>
      <c r="AJ457" s="113"/>
      <c r="AK457" s="110"/>
      <c r="AL457" s="121"/>
      <c r="AM457" s="121"/>
      <c r="AN457" s="109" t="s">
        <v>2355</v>
      </c>
      <c r="AO457" s="121"/>
      <c r="AP457" s="121"/>
      <c r="AQ457" s="121"/>
      <c r="AR457" s="121"/>
      <c r="AS457" s="121"/>
      <c r="AT457" s="121"/>
      <c r="AU457" s="109" t="s">
        <v>1134</v>
      </c>
      <c r="AV457" s="110">
        <v>45352</v>
      </c>
      <c r="AW457" s="121"/>
      <c r="BJ457" s="22">
        <f t="shared" ca="1" si="312"/>
        <v>0</v>
      </c>
      <c r="BK457" s="22">
        <f t="shared" ca="1" si="333"/>
        <v>0</v>
      </c>
      <c r="BL457" s="22">
        <f t="shared" ca="1" si="334"/>
        <v>0</v>
      </c>
      <c r="BM457" s="22">
        <f t="shared" ca="1" si="335"/>
        <v>0</v>
      </c>
      <c r="BN457" s="22">
        <f t="shared" ca="1" si="336"/>
        <v>0</v>
      </c>
      <c r="BO457" s="22">
        <f t="shared" ca="1" si="337"/>
        <v>0</v>
      </c>
      <c r="BP457" s="22">
        <f t="shared" ca="1" si="338"/>
        <v>0</v>
      </c>
      <c r="BQ457" s="22">
        <f t="shared" ca="1" si="339"/>
        <v>0</v>
      </c>
      <c r="BR457" s="22">
        <f t="shared" ca="1" si="340"/>
        <v>0</v>
      </c>
      <c r="BS457" s="22">
        <f t="shared" ca="1" si="341"/>
        <v>0</v>
      </c>
      <c r="BT457" s="22">
        <f t="shared" ca="1" si="313"/>
        <v>0</v>
      </c>
      <c r="BU457" s="22">
        <f t="shared" ca="1" si="342"/>
        <v>0</v>
      </c>
      <c r="BV457" s="22">
        <f t="shared" ca="1" si="343"/>
        <v>0</v>
      </c>
      <c r="BW457" s="22">
        <f t="shared" ca="1" si="344"/>
        <v>0</v>
      </c>
      <c r="BX457" s="22">
        <f t="shared" ca="1" si="345"/>
        <v>0</v>
      </c>
      <c r="BY457" s="71">
        <f t="shared" si="360"/>
        <v>0</v>
      </c>
      <c r="BZ457" s="71">
        <f t="shared" si="346"/>
        <v>0</v>
      </c>
      <c r="CA457" s="72">
        <f t="shared" si="361"/>
        <v>0</v>
      </c>
    </row>
    <row r="458" spans="1:79" s="22" customFormat="1" ht="29.1" customHeight="1" x14ac:dyDescent="0.3">
      <c r="A458" s="109">
        <v>16</v>
      </c>
      <c r="B458" s="109" t="s">
        <v>1441</v>
      </c>
      <c r="C458" s="109"/>
      <c r="D458" s="110" t="s">
        <v>446</v>
      </c>
      <c r="E458" s="110">
        <v>45708</v>
      </c>
      <c r="F458" s="189" t="s">
        <v>329</v>
      </c>
      <c r="G458" s="169" t="s">
        <v>1104</v>
      </c>
      <c r="H458" s="135" t="s">
        <v>1077</v>
      </c>
      <c r="I458" s="135"/>
      <c r="J458" s="135"/>
      <c r="K458" s="113" t="s">
        <v>613</v>
      </c>
      <c r="L458" s="109">
        <v>0</v>
      </c>
      <c r="M458" s="114" t="s">
        <v>198</v>
      </c>
      <c r="N458" s="115" t="s">
        <v>26</v>
      </c>
      <c r="O458" s="116"/>
      <c r="P458" s="117" t="s">
        <v>664</v>
      </c>
      <c r="Q458" s="141">
        <v>45189</v>
      </c>
      <c r="R458" s="118">
        <f t="shared" ref="R458" si="380">IF(AND(L458&lt;1,OR(K458&lt;1, K458="A")),Q458+14,Q458+7)</f>
        <v>45196</v>
      </c>
      <c r="S458" s="114" t="s">
        <v>31</v>
      </c>
      <c r="T458" s="353"/>
      <c r="U458" s="118"/>
      <c r="V458" s="120"/>
      <c r="W458" s="114"/>
      <c r="X458" s="109"/>
      <c r="Y458" s="109"/>
      <c r="Z458" s="115"/>
      <c r="AA458" s="115"/>
      <c r="AB458" s="109"/>
      <c r="AC458" s="110"/>
      <c r="AD458" s="110"/>
      <c r="AE458" s="110"/>
      <c r="AF458" s="110"/>
      <c r="AG458" s="110"/>
      <c r="AH458" s="115"/>
      <c r="AI458" s="110"/>
      <c r="AJ458" s="113"/>
      <c r="AK458" s="110"/>
      <c r="AL458" s="121"/>
      <c r="AM458" s="121"/>
      <c r="AN458" s="109" t="s">
        <v>2355</v>
      </c>
      <c r="AO458" s="121"/>
      <c r="AP458" s="121"/>
      <c r="AQ458" s="121"/>
      <c r="AR458" s="121"/>
      <c r="AS458" s="121"/>
      <c r="AT458" s="121"/>
      <c r="AU458" s="109" t="s">
        <v>1134</v>
      </c>
      <c r="AV458" s="110">
        <v>45352</v>
      </c>
      <c r="AW458" s="121"/>
      <c r="BJ458" s="22">
        <f t="shared" ca="1" si="312"/>
        <v>0</v>
      </c>
      <c r="BK458" s="22">
        <f t="shared" ca="1" si="333"/>
        <v>0</v>
      </c>
      <c r="BL458" s="22">
        <f t="shared" ca="1" si="334"/>
        <v>0</v>
      </c>
      <c r="BM458" s="22">
        <f t="shared" ca="1" si="335"/>
        <v>0</v>
      </c>
      <c r="BN458" s="22">
        <f t="shared" ca="1" si="336"/>
        <v>0</v>
      </c>
      <c r="BO458" s="22">
        <f t="shared" ca="1" si="337"/>
        <v>0</v>
      </c>
      <c r="BP458" s="22">
        <f t="shared" ca="1" si="338"/>
        <v>0</v>
      </c>
      <c r="BQ458" s="22">
        <f t="shared" ca="1" si="339"/>
        <v>0</v>
      </c>
      <c r="BR458" s="22">
        <f t="shared" ca="1" si="340"/>
        <v>0</v>
      </c>
      <c r="BS458" s="22">
        <f t="shared" ca="1" si="341"/>
        <v>0</v>
      </c>
      <c r="BT458" s="22">
        <f t="shared" ca="1" si="313"/>
        <v>0</v>
      </c>
      <c r="BU458" s="22">
        <f t="shared" ca="1" si="342"/>
        <v>0</v>
      </c>
      <c r="BV458" s="22">
        <f t="shared" ca="1" si="343"/>
        <v>0</v>
      </c>
      <c r="BW458" s="22">
        <f t="shared" ca="1" si="344"/>
        <v>0</v>
      </c>
      <c r="BX458" s="22">
        <f t="shared" ca="1" si="345"/>
        <v>0</v>
      </c>
      <c r="BY458" s="71">
        <f t="shared" si="360"/>
        <v>0</v>
      </c>
      <c r="BZ458" s="71">
        <f t="shared" si="346"/>
        <v>0</v>
      </c>
      <c r="CA458" s="72">
        <f t="shared" si="361"/>
        <v>0</v>
      </c>
    </row>
    <row r="459" spans="1:79" ht="29.1" customHeight="1" x14ac:dyDescent="0.3">
      <c r="A459" s="4">
        <v>16</v>
      </c>
      <c r="B459" s="4" t="s">
        <v>1441</v>
      </c>
      <c r="C459" s="4"/>
      <c r="D459" s="139" t="s">
        <v>445</v>
      </c>
      <c r="E459" s="13">
        <v>45708</v>
      </c>
      <c r="F459" s="122" t="s">
        <v>329</v>
      </c>
      <c r="G459" s="16" t="s">
        <v>1104</v>
      </c>
      <c r="H459" s="130" t="s">
        <v>1077</v>
      </c>
      <c r="I459" s="130"/>
      <c r="J459" s="130"/>
      <c r="K459" s="7">
        <v>0</v>
      </c>
      <c r="L459" s="4">
        <v>0</v>
      </c>
      <c r="M459" s="3" t="s">
        <v>198</v>
      </c>
      <c r="N459" s="45" t="s">
        <v>1055</v>
      </c>
      <c r="O459" s="76">
        <v>45245</v>
      </c>
      <c r="P459" s="78" t="s">
        <v>1269</v>
      </c>
      <c r="Q459" s="142">
        <v>45245</v>
      </c>
      <c r="R459" s="9">
        <f t="shared" ref="R459:R473" si="381">IF(AND(L459&lt;1,OR(K459&lt;1, K459="A")),Q459+14,Q459+7)</f>
        <v>45259</v>
      </c>
      <c r="S459" s="3" t="s">
        <v>30</v>
      </c>
      <c r="T459" s="354" t="s">
        <v>1552</v>
      </c>
      <c r="U459" s="259">
        <v>45247</v>
      </c>
      <c r="V459" s="208" t="s">
        <v>2774</v>
      </c>
      <c r="W459" s="3" t="s">
        <v>1458</v>
      </c>
      <c r="X459" s="5" t="s">
        <v>778</v>
      </c>
      <c r="Y459" s="332">
        <v>0</v>
      </c>
      <c r="Z459" s="188" t="s">
        <v>27</v>
      </c>
      <c r="AA459" s="13">
        <v>45401</v>
      </c>
      <c r="AB459" s="87" t="s">
        <v>2762</v>
      </c>
      <c r="AC459" s="21">
        <v>45433</v>
      </c>
      <c r="AD459" s="21">
        <v>45433</v>
      </c>
      <c r="AE459" s="9">
        <f t="shared" ref="AE459" si="382">IF(AND(Y459&lt;1,OR(X459&lt;1, X459="A")),AD459+14,AD459+7)</f>
        <v>45447</v>
      </c>
      <c r="AF459" s="13" t="s">
        <v>446</v>
      </c>
      <c r="AG459" s="27"/>
      <c r="AH459" s="34"/>
      <c r="AI459" s="27"/>
      <c r="AJ459" s="41"/>
      <c r="AK459" s="21"/>
      <c r="AL459" s="6"/>
      <c r="AM459" s="6"/>
      <c r="AN459" s="5" t="s">
        <v>2355</v>
      </c>
      <c r="AO459" s="6"/>
      <c r="AP459" s="6"/>
      <c r="AQ459" s="250" t="s">
        <v>1907</v>
      </c>
      <c r="AR459" s="95">
        <v>45250</v>
      </c>
      <c r="AS459" s="6"/>
      <c r="AT459" s="6"/>
      <c r="AU459" s="4" t="s">
        <v>1134</v>
      </c>
      <c r="AV459" s="13">
        <v>45352</v>
      </c>
      <c r="AW459" s="6"/>
      <c r="BJ459" s="22">
        <f t="shared" ca="1" si="312"/>
        <v>1</v>
      </c>
      <c r="BK459" s="22">
        <f t="shared" ca="1" si="333"/>
        <v>1</v>
      </c>
      <c r="BL459" s="22">
        <f t="shared" ca="1" si="334"/>
        <v>0</v>
      </c>
      <c r="BM459" s="22">
        <f t="shared" ca="1" si="335"/>
        <v>0</v>
      </c>
      <c r="BN459" s="22">
        <f t="shared" ca="1" si="336"/>
        <v>0</v>
      </c>
      <c r="BO459" s="22">
        <f t="shared" ca="1" si="337"/>
        <v>0</v>
      </c>
      <c r="BP459" s="22">
        <f t="shared" ca="1" si="338"/>
        <v>0</v>
      </c>
      <c r="BQ459" s="22">
        <f t="shared" ca="1" si="339"/>
        <v>0</v>
      </c>
      <c r="BR459" s="22">
        <f t="shared" ca="1" si="340"/>
        <v>1</v>
      </c>
      <c r="BS459" s="22">
        <f t="shared" ca="1" si="341"/>
        <v>1</v>
      </c>
      <c r="BT459" s="22">
        <f t="shared" ca="1" si="313"/>
        <v>1</v>
      </c>
      <c r="BU459" s="22">
        <f t="shared" ca="1" si="342"/>
        <v>0</v>
      </c>
      <c r="BV459" s="22">
        <f t="shared" ca="1" si="343"/>
        <v>0</v>
      </c>
      <c r="BW459" s="22">
        <f t="shared" ca="1" si="344"/>
        <v>1</v>
      </c>
      <c r="BX459" s="22">
        <f t="shared" ca="1" si="345"/>
        <v>0</v>
      </c>
      <c r="BY459" s="71">
        <f t="shared" si="360"/>
        <v>1</v>
      </c>
      <c r="BZ459" s="71">
        <f t="shared" si="346"/>
        <v>1</v>
      </c>
      <c r="CA459" s="72">
        <f t="shared" si="361"/>
        <v>1</v>
      </c>
    </row>
    <row r="460" spans="1:79" s="22" customFormat="1" ht="48.75" customHeight="1" x14ac:dyDescent="0.3">
      <c r="A460" s="109">
        <v>16</v>
      </c>
      <c r="B460" s="109" t="s">
        <v>1441</v>
      </c>
      <c r="C460" s="109"/>
      <c r="D460" s="110" t="s">
        <v>446</v>
      </c>
      <c r="E460" s="110">
        <v>45708</v>
      </c>
      <c r="F460" s="189" t="s">
        <v>330</v>
      </c>
      <c r="G460" s="169" t="s">
        <v>1104</v>
      </c>
      <c r="H460" s="135" t="s">
        <v>1037</v>
      </c>
      <c r="I460" s="135" t="s">
        <v>1039</v>
      </c>
      <c r="J460" s="135"/>
      <c r="K460" s="113" t="s">
        <v>778</v>
      </c>
      <c r="L460" s="109">
        <v>0</v>
      </c>
      <c r="M460" s="114" t="s">
        <v>337</v>
      </c>
      <c r="N460" s="115" t="s">
        <v>26</v>
      </c>
      <c r="O460" s="116"/>
      <c r="P460" s="117" t="s">
        <v>2177</v>
      </c>
      <c r="Q460" s="141">
        <v>44988</v>
      </c>
      <c r="R460" s="118">
        <f t="shared" si="381"/>
        <v>45002</v>
      </c>
      <c r="S460" s="114" t="s">
        <v>31</v>
      </c>
      <c r="T460" s="353"/>
      <c r="U460" s="118"/>
      <c r="V460" s="241"/>
      <c r="W460" s="114"/>
      <c r="X460" s="109"/>
      <c r="Y460" s="109"/>
      <c r="Z460" s="115"/>
      <c r="AA460" s="110"/>
      <c r="AB460" s="123"/>
      <c r="AC460" s="110"/>
      <c r="AD460" s="110"/>
      <c r="AE460" s="118"/>
      <c r="AF460" s="110"/>
      <c r="AG460" s="110"/>
      <c r="AH460" s="115"/>
      <c r="AI460" s="110"/>
      <c r="AJ460" s="113"/>
      <c r="AK460" s="110"/>
      <c r="AL460" s="121"/>
      <c r="AM460" s="121"/>
      <c r="AN460" s="109" t="s">
        <v>2355</v>
      </c>
      <c r="AO460" s="121"/>
      <c r="AP460" s="121"/>
      <c r="AQ460" s="206"/>
      <c r="AR460" s="110"/>
      <c r="AS460" s="121"/>
      <c r="AT460" s="121"/>
      <c r="AU460" s="109" t="s">
        <v>1134</v>
      </c>
      <c r="AV460" s="110">
        <v>45352</v>
      </c>
      <c r="AW460" s="121"/>
      <c r="BJ460" s="22">
        <f t="shared" ca="1" si="312"/>
        <v>0</v>
      </c>
      <c r="BK460" s="22">
        <f t="shared" ca="1" si="333"/>
        <v>0</v>
      </c>
      <c r="BL460" s="22">
        <f t="shared" ca="1" si="334"/>
        <v>0</v>
      </c>
      <c r="BM460" s="22">
        <f t="shared" ca="1" si="335"/>
        <v>0</v>
      </c>
      <c r="BN460" s="22">
        <f t="shared" ca="1" si="336"/>
        <v>0</v>
      </c>
      <c r="BO460" s="22">
        <f t="shared" ca="1" si="337"/>
        <v>0</v>
      </c>
      <c r="BP460" s="22">
        <f t="shared" ca="1" si="338"/>
        <v>0</v>
      </c>
      <c r="BQ460" s="22">
        <f t="shared" ca="1" si="339"/>
        <v>0</v>
      </c>
      <c r="BR460" s="22">
        <f t="shared" ca="1" si="340"/>
        <v>0</v>
      </c>
      <c r="BS460" s="22">
        <f t="shared" ca="1" si="341"/>
        <v>0</v>
      </c>
      <c r="BT460" s="22">
        <f t="shared" ca="1" si="313"/>
        <v>0</v>
      </c>
      <c r="BU460" s="22">
        <f t="shared" ca="1" si="342"/>
        <v>0</v>
      </c>
      <c r="BV460" s="22">
        <f t="shared" ca="1" si="343"/>
        <v>0</v>
      </c>
      <c r="BW460" s="22">
        <f t="shared" ca="1" si="344"/>
        <v>0</v>
      </c>
      <c r="BX460" s="22">
        <f t="shared" ca="1" si="345"/>
        <v>0</v>
      </c>
      <c r="BY460" s="22">
        <f t="shared" si="360"/>
        <v>0</v>
      </c>
      <c r="BZ460" s="22">
        <f t="shared" si="346"/>
        <v>0</v>
      </c>
      <c r="CA460" s="22">
        <f t="shared" si="361"/>
        <v>0</v>
      </c>
    </row>
    <row r="461" spans="1:79" s="22" customFormat="1" ht="49.5" customHeight="1" x14ac:dyDescent="0.3">
      <c r="A461" s="109">
        <v>16</v>
      </c>
      <c r="B461" s="109" t="s">
        <v>1441</v>
      </c>
      <c r="C461" s="109"/>
      <c r="D461" s="110" t="s">
        <v>446</v>
      </c>
      <c r="E461" s="110">
        <v>45708</v>
      </c>
      <c r="F461" s="189" t="s">
        <v>330</v>
      </c>
      <c r="G461" s="169" t="s">
        <v>1104</v>
      </c>
      <c r="H461" s="135" t="s">
        <v>1037</v>
      </c>
      <c r="I461" s="135" t="s">
        <v>1039</v>
      </c>
      <c r="J461" s="135"/>
      <c r="K461" s="113" t="s">
        <v>443</v>
      </c>
      <c r="L461" s="109">
        <v>0</v>
      </c>
      <c r="M461" s="114" t="s">
        <v>337</v>
      </c>
      <c r="N461" s="115" t="s">
        <v>26</v>
      </c>
      <c r="O461" s="116"/>
      <c r="P461" s="117" t="s">
        <v>3063</v>
      </c>
      <c r="Q461" s="141">
        <v>45009</v>
      </c>
      <c r="R461" s="118">
        <f t="shared" ref="R461" si="383">IF(AND(L461&lt;1,OR(K461&lt;1, K461="A")),Q461+14,Q461+7)</f>
        <v>45016</v>
      </c>
      <c r="S461" s="114" t="s">
        <v>31</v>
      </c>
      <c r="T461" s="353"/>
      <c r="U461" s="118"/>
      <c r="V461" s="241"/>
      <c r="W461" s="114"/>
      <c r="X461" s="109"/>
      <c r="Y461" s="109"/>
      <c r="Z461" s="115"/>
      <c r="AA461" s="110"/>
      <c r="AB461" s="123"/>
      <c r="AC461" s="110"/>
      <c r="AD461" s="110"/>
      <c r="AE461" s="118"/>
      <c r="AF461" s="110"/>
      <c r="AG461" s="110"/>
      <c r="AH461" s="115"/>
      <c r="AI461" s="110"/>
      <c r="AJ461" s="113"/>
      <c r="AK461" s="110"/>
      <c r="AL461" s="121"/>
      <c r="AM461" s="121"/>
      <c r="AN461" s="109" t="s">
        <v>2355</v>
      </c>
      <c r="AO461" s="121"/>
      <c r="AP461" s="121"/>
      <c r="AQ461" s="206"/>
      <c r="AR461" s="110"/>
      <c r="AS461" s="121"/>
      <c r="AT461" s="121"/>
      <c r="AU461" s="109" t="s">
        <v>1134</v>
      </c>
      <c r="AV461" s="110">
        <v>45352</v>
      </c>
      <c r="AW461" s="121"/>
      <c r="BJ461" s="22">
        <f t="shared" ca="1" si="312"/>
        <v>0</v>
      </c>
      <c r="BK461" s="22">
        <f t="shared" ca="1" si="333"/>
        <v>0</v>
      </c>
      <c r="BL461" s="22">
        <f t="shared" ca="1" si="334"/>
        <v>0</v>
      </c>
      <c r="BM461" s="22">
        <f t="shared" ca="1" si="335"/>
        <v>0</v>
      </c>
      <c r="BN461" s="22">
        <f t="shared" ca="1" si="336"/>
        <v>0</v>
      </c>
      <c r="BO461" s="22">
        <f t="shared" ca="1" si="337"/>
        <v>0</v>
      </c>
      <c r="BP461" s="22">
        <f t="shared" ca="1" si="338"/>
        <v>0</v>
      </c>
      <c r="BQ461" s="22">
        <f t="shared" ca="1" si="339"/>
        <v>0</v>
      </c>
      <c r="BR461" s="22">
        <f t="shared" ca="1" si="340"/>
        <v>0</v>
      </c>
      <c r="BS461" s="22">
        <f t="shared" ca="1" si="341"/>
        <v>0</v>
      </c>
      <c r="BT461" s="22">
        <f t="shared" ca="1" si="313"/>
        <v>0</v>
      </c>
      <c r="BU461" s="22">
        <f t="shared" ca="1" si="342"/>
        <v>0</v>
      </c>
      <c r="BV461" s="22">
        <f t="shared" ca="1" si="343"/>
        <v>0</v>
      </c>
      <c r="BW461" s="22">
        <f t="shared" ca="1" si="344"/>
        <v>0</v>
      </c>
      <c r="BX461" s="22">
        <f t="shared" ca="1" si="345"/>
        <v>0</v>
      </c>
      <c r="BY461" s="22">
        <f t="shared" si="360"/>
        <v>0</v>
      </c>
      <c r="BZ461" s="22">
        <f t="shared" si="346"/>
        <v>0</v>
      </c>
      <c r="CA461" s="22">
        <f t="shared" si="361"/>
        <v>0</v>
      </c>
    </row>
    <row r="462" spans="1:79" ht="65.099999999999994" customHeight="1" x14ac:dyDescent="0.3">
      <c r="A462" s="4">
        <v>16</v>
      </c>
      <c r="B462" s="4" t="s">
        <v>1441</v>
      </c>
      <c r="C462" s="4"/>
      <c r="D462" s="139" t="s">
        <v>445</v>
      </c>
      <c r="E462" s="13">
        <v>45708</v>
      </c>
      <c r="F462" s="122" t="s">
        <v>330</v>
      </c>
      <c r="G462" s="16" t="s">
        <v>1104</v>
      </c>
      <c r="H462" s="130" t="s">
        <v>1037</v>
      </c>
      <c r="I462" s="130" t="s">
        <v>1039</v>
      </c>
      <c r="J462" s="130"/>
      <c r="K462" s="7">
        <v>0</v>
      </c>
      <c r="L462" s="4">
        <v>0</v>
      </c>
      <c r="M462" s="3" t="s">
        <v>337</v>
      </c>
      <c r="N462" s="45" t="s">
        <v>1055</v>
      </c>
      <c r="O462" s="76"/>
      <c r="P462" s="78" t="s">
        <v>666</v>
      </c>
      <c r="Q462" s="142">
        <v>45016</v>
      </c>
      <c r="R462" s="9">
        <f t="shared" si="381"/>
        <v>45030</v>
      </c>
      <c r="S462" s="3" t="s">
        <v>30</v>
      </c>
      <c r="T462" s="355" t="s">
        <v>1553</v>
      </c>
      <c r="U462" s="9">
        <v>45016</v>
      </c>
      <c r="V462" s="208" t="s">
        <v>2427</v>
      </c>
      <c r="W462" s="3" t="s">
        <v>1792</v>
      </c>
      <c r="X462" s="5">
        <v>0</v>
      </c>
      <c r="Y462" s="332">
        <v>0</v>
      </c>
      <c r="Z462" s="45" t="s">
        <v>1055</v>
      </c>
      <c r="AA462" s="13">
        <v>45320</v>
      </c>
      <c r="AB462" s="87" t="s">
        <v>1791</v>
      </c>
      <c r="AC462" s="21">
        <v>45328</v>
      </c>
      <c r="AD462" s="21">
        <v>45328</v>
      </c>
      <c r="AE462" s="9">
        <f t="shared" ref="AE462:AE465" si="384">IF(AND(Y462&lt;1,OR(X462&lt;1, X462="A")),AD462+14,AD462+7)</f>
        <v>45342</v>
      </c>
      <c r="AF462" s="13" t="s">
        <v>445</v>
      </c>
      <c r="AG462" s="27"/>
      <c r="AH462" s="34"/>
      <c r="AI462" s="27"/>
      <c r="AJ462" s="41"/>
      <c r="AK462" s="21"/>
      <c r="AL462" s="6"/>
      <c r="AM462" s="6"/>
      <c r="AN462" s="5" t="s">
        <v>2355</v>
      </c>
      <c r="AO462" s="6"/>
      <c r="AP462" s="6"/>
      <c r="AQ462" s="207" t="s">
        <v>1907</v>
      </c>
      <c r="AR462" s="21">
        <v>45019</v>
      </c>
      <c r="AS462" s="6"/>
      <c r="AT462" s="6"/>
      <c r="AU462" s="4" t="s">
        <v>1134</v>
      </c>
      <c r="AV462" s="13">
        <v>45352</v>
      </c>
      <c r="AW462" s="6"/>
      <c r="BJ462" s="22">
        <f t="shared" ca="1" si="312"/>
        <v>1</v>
      </c>
      <c r="BK462" s="22">
        <f t="shared" ca="1" si="333"/>
        <v>1</v>
      </c>
      <c r="BL462" s="22">
        <f t="shared" ca="1" si="334"/>
        <v>0</v>
      </c>
      <c r="BM462" s="22">
        <f t="shared" ca="1" si="335"/>
        <v>0</v>
      </c>
      <c r="BN462" s="22">
        <f t="shared" ca="1" si="336"/>
        <v>0</v>
      </c>
      <c r="BO462" s="22">
        <f t="shared" ca="1" si="337"/>
        <v>0</v>
      </c>
      <c r="BP462" s="22">
        <f t="shared" ca="1" si="338"/>
        <v>0</v>
      </c>
      <c r="BQ462" s="22">
        <f t="shared" ca="1" si="339"/>
        <v>0</v>
      </c>
      <c r="BR462" s="22">
        <f t="shared" ca="1" si="340"/>
        <v>1</v>
      </c>
      <c r="BS462" s="22">
        <f t="shared" ca="1" si="341"/>
        <v>1</v>
      </c>
      <c r="BT462" s="22">
        <f t="shared" ca="1" si="313"/>
        <v>1</v>
      </c>
      <c r="BU462" s="22">
        <f t="shared" ca="1" si="342"/>
        <v>0</v>
      </c>
      <c r="BV462" s="22">
        <f t="shared" ca="1" si="343"/>
        <v>0</v>
      </c>
      <c r="BW462" s="22">
        <f t="shared" ca="1" si="344"/>
        <v>0</v>
      </c>
      <c r="BX462" s="22">
        <f t="shared" ca="1" si="345"/>
        <v>1</v>
      </c>
      <c r="BY462" s="71">
        <f t="shared" si="360"/>
        <v>1</v>
      </c>
      <c r="BZ462" s="71">
        <f t="shared" si="346"/>
        <v>1</v>
      </c>
      <c r="CA462" s="72">
        <f t="shared" si="361"/>
        <v>1</v>
      </c>
    </row>
    <row r="463" spans="1:79" s="22" customFormat="1" ht="44.25" customHeight="1" x14ac:dyDescent="0.3">
      <c r="A463" s="109">
        <v>16</v>
      </c>
      <c r="B463" s="109" t="s">
        <v>1441</v>
      </c>
      <c r="C463" s="109"/>
      <c r="D463" s="110" t="s">
        <v>446</v>
      </c>
      <c r="E463" s="110">
        <v>45708</v>
      </c>
      <c r="F463" s="189" t="s">
        <v>331</v>
      </c>
      <c r="G463" s="169" t="s">
        <v>1104</v>
      </c>
      <c r="H463" s="135" t="s">
        <v>1037</v>
      </c>
      <c r="I463" s="135" t="s">
        <v>1060</v>
      </c>
      <c r="J463" s="135"/>
      <c r="K463" s="113" t="s">
        <v>778</v>
      </c>
      <c r="L463" s="109">
        <v>0</v>
      </c>
      <c r="M463" s="114" t="s">
        <v>326</v>
      </c>
      <c r="N463" s="115" t="s">
        <v>26</v>
      </c>
      <c r="O463" s="116"/>
      <c r="P463" s="117" t="s">
        <v>2177</v>
      </c>
      <c r="Q463" s="141">
        <v>44988</v>
      </c>
      <c r="R463" s="118">
        <f t="shared" si="381"/>
        <v>45002</v>
      </c>
      <c r="S463" s="114" t="s">
        <v>31</v>
      </c>
      <c r="T463" s="353"/>
      <c r="U463" s="118"/>
      <c r="V463" s="120"/>
      <c r="W463" s="114"/>
      <c r="X463" s="109"/>
      <c r="Y463" s="109"/>
      <c r="Z463" s="115"/>
      <c r="AA463" s="110"/>
      <c r="AB463" s="123"/>
      <c r="AC463" s="110"/>
      <c r="AD463" s="110"/>
      <c r="AE463" s="118"/>
      <c r="AF463" s="110"/>
      <c r="AG463" s="110"/>
      <c r="AH463" s="115"/>
      <c r="AI463" s="110"/>
      <c r="AJ463" s="113"/>
      <c r="AK463" s="110"/>
      <c r="AL463" s="121"/>
      <c r="AM463" s="121"/>
      <c r="AN463" s="109" t="s">
        <v>2355</v>
      </c>
      <c r="AO463" s="121"/>
      <c r="AP463" s="121"/>
      <c r="AQ463" s="206"/>
      <c r="AR463" s="110"/>
      <c r="AS463" s="121"/>
      <c r="AT463" s="121"/>
      <c r="AU463" s="109" t="s">
        <v>1134</v>
      </c>
      <c r="AV463" s="110">
        <v>45352</v>
      </c>
      <c r="AW463" s="121"/>
      <c r="BJ463" s="22">
        <f t="shared" ca="1" si="312"/>
        <v>0</v>
      </c>
      <c r="BK463" s="22">
        <f t="shared" ca="1" si="333"/>
        <v>0</v>
      </c>
      <c r="BL463" s="22">
        <f t="shared" ca="1" si="334"/>
        <v>0</v>
      </c>
      <c r="BM463" s="22">
        <f t="shared" ca="1" si="335"/>
        <v>0</v>
      </c>
      <c r="BN463" s="22">
        <f t="shared" ca="1" si="336"/>
        <v>0</v>
      </c>
      <c r="BO463" s="22">
        <f t="shared" ca="1" si="337"/>
        <v>0</v>
      </c>
      <c r="BP463" s="22">
        <f t="shared" ca="1" si="338"/>
        <v>0</v>
      </c>
      <c r="BQ463" s="22">
        <f t="shared" ca="1" si="339"/>
        <v>0</v>
      </c>
      <c r="BR463" s="22">
        <f t="shared" ca="1" si="340"/>
        <v>0</v>
      </c>
      <c r="BS463" s="22">
        <f t="shared" ca="1" si="341"/>
        <v>0</v>
      </c>
      <c r="BT463" s="22">
        <f t="shared" ca="1" si="313"/>
        <v>0</v>
      </c>
      <c r="BU463" s="22">
        <f t="shared" ca="1" si="342"/>
        <v>0</v>
      </c>
      <c r="BV463" s="22">
        <f t="shared" ca="1" si="343"/>
        <v>0</v>
      </c>
      <c r="BW463" s="22">
        <f t="shared" ca="1" si="344"/>
        <v>0</v>
      </c>
      <c r="BX463" s="22">
        <f t="shared" ca="1" si="345"/>
        <v>0</v>
      </c>
      <c r="BY463" s="22">
        <f t="shared" si="360"/>
        <v>0</v>
      </c>
      <c r="BZ463" s="22">
        <f t="shared" si="346"/>
        <v>0</v>
      </c>
      <c r="CA463" s="22">
        <f t="shared" si="361"/>
        <v>0</v>
      </c>
    </row>
    <row r="464" spans="1:79" s="22" customFormat="1" ht="44.25" customHeight="1" x14ac:dyDescent="0.3">
      <c r="A464" s="109">
        <v>16</v>
      </c>
      <c r="B464" s="109" t="s">
        <v>1441</v>
      </c>
      <c r="C464" s="109"/>
      <c r="D464" s="110" t="s">
        <v>446</v>
      </c>
      <c r="E464" s="110">
        <v>45708</v>
      </c>
      <c r="F464" s="189" t="s">
        <v>331</v>
      </c>
      <c r="G464" s="169" t="s">
        <v>1104</v>
      </c>
      <c r="H464" s="135" t="s">
        <v>1037</v>
      </c>
      <c r="I464" s="135" t="s">
        <v>1060</v>
      </c>
      <c r="J464" s="135"/>
      <c r="K464" s="113" t="s">
        <v>443</v>
      </c>
      <c r="L464" s="109">
        <v>0</v>
      </c>
      <c r="M464" s="114" t="s">
        <v>326</v>
      </c>
      <c r="N464" s="115" t="s">
        <v>26</v>
      </c>
      <c r="O464" s="116"/>
      <c r="P464" s="117" t="s">
        <v>3063</v>
      </c>
      <c r="Q464" s="141">
        <v>45009</v>
      </c>
      <c r="R464" s="118">
        <f t="shared" ref="R464" si="385">IF(AND(L464&lt;1,OR(K464&lt;1, K464="A")),Q464+14,Q464+7)</f>
        <v>45016</v>
      </c>
      <c r="S464" s="114" t="s">
        <v>31</v>
      </c>
      <c r="T464" s="353"/>
      <c r="U464" s="118"/>
      <c r="V464" s="120"/>
      <c r="W464" s="114"/>
      <c r="X464" s="109"/>
      <c r="Y464" s="109"/>
      <c r="Z464" s="115"/>
      <c r="AA464" s="110"/>
      <c r="AB464" s="123"/>
      <c r="AC464" s="110"/>
      <c r="AD464" s="110"/>
      <c r="AE464" s="118"/>
      <c r="AF464" s="110"/>
      <c r="AG464" s="110"/>
      <c r="AH464" s="115"/>
      <c r="AI464" s="110"/>
      <c r="AJ464" s="113"/>
      <c r="AK464" s="110"/>
      <c r="AL464" s="121"/>
      <c r="AM464" s="121"/>
      <c r="AN464" s="109" t="s">
        <v>2355</v>
      </c>
      <c r="AO464" s="121"/>
      <c r="AP464" s="121"/>
      <c r="AQ464" s="206"/>
      <c r="AR464" s="110"/>
      <c r="AS464" s="121"/>
      <c r="AT464" s="121"/>
      <c r="AU464" s="109" t="s">
        <v>1134</v>
      </c>
      <c r="AV464" s="110">
        <v>45352</v>
      </c>
      <c r="AW464" s="121"/>
      <c r="BJ464" s="22">
        <f t="shared" ca="1" si="312"/>
        <v>0</v>
      </c>
      <c r="BK464" s="22">
        <f t="shared" ca="1" si="333"/>
        <v>0</v>
      </c>
      <c r="BL464" s="22">
        <f t="shared" ca="1" si="334"/>
        <v>0</v>
      </c>
      <c r="BM464" s="22">
        <f t="shared" ca="1" si="335"/>
        <v>0</v>
      </c>
      <c r="BN464" s="22">
        <f t="shared" ca="1" si="336"/>
        <v>0</v>
      </c>
      <c r="BO464" s="22">
        <f t="shared" ca="1" si="337"/>
        <v>0</v>
      </c>
      <c r="BP464" s="22">
        <f t="shared" ca="1" si="338"/>
        <v>0</v>
      </c>
      <c r="BQ464" s="22">
        <f t="shared" ca="1" si="339"/>
        <v>0</v>
      </c>
      <c r="BR464" s="22">
        <f t="shared" ca="1" si="340"/>
        <v>0</v>
      </c>
      <c r="BS464" s="22">
        <f t="shared" ca="1" si="341"/>
        <v>0</v>
      </c>
      <c r="BT464" s="22">
        <f t="shared" ca="1" si="313"/>
        <v>0</v>
      </c>
      <c r="BU464" s="22">
        <f t="shared" ca="1" si="342"/>
        <v>0</v>
      </c>
      <c r="BV464" s="22">
        <f t="shared" ca="1" si="343"/>
        <v>0</v>
      </c>
      <c r="BW464" s="22">
        <f t="shared" ca="1" si="344"/>
        <v>0</v>
      </c>
      <c r="BX464" s="22">
        <f t="shared" ca="1" si="345"/>
        <v>0</v>
      </c>
      <c r="BY464" s="22">
        <f t="shared" si="360"/>
        <v>0</v>
      </c>
      <c r="BZ464" s="22">
        <f t="shared" si="346"/>
        <v>0</v>
      </c>
      <c r="CA464" s="22">
        <f t="shared" si="361"/>
        <v>0</v>
      </c>
    </row>
    <row r="465" spans="1:79" ht="65.099999999999994" customHeight="1" x14ac:dyDescent="0.3">
      <c r="A465" s="4">
        <v>16</v>
      </c>
      <c r="B465" s="4" t="s">
        <v>1441</v>
      </c>
      <c r="C465" s="4"/>
      <c r="D465" s="139" t="s">
        <v>445</v>
      </c>
      <c r="E465" s="13">
        <v>45708</v>
      </c>
      <c r="F465" s="122" t="s">
        <v>331</v>
      </c>
      <c r="G465" s="16" t="s">
        <v>1104</v>
      </c>
      <c r="H465" s="130" t="s">
        <v>1037</v>
      </c>
      <c r="I465" s="130" t="s">
        <v>1060</v>
      </c>
      <c r="J465" s="130"/>
      <c r="K465" s="7">
        <v>0</v>
      </c>
      <c r="L465" s="4">
        <v>0</v>
      </c>
      <c r="M465" s="3" t="s">
        <v>326</v>
      </c>
      <c r="N465" s="45" t="s">
        <v>1055</v>
      </c>
      <c r="O465" s="76"/>
      <c r="P465" s="78" t="s">
        <v>666</v>
      </c>
      <c r="Q465" s="142">
        <v>45016</v>
      </c>
      <c r="R465" s="9">
        <f t="shared" si="381"/>
        <v>45030</v>
      </c>
      <c r="S465" s="3" t="s">
        <v>30</v>
      </c>
      <c r="T465" s="355" t="s">
        <v>1553</v>
      </c>
      <c r="U465" s="9">
        <v>45016</v>
      </c>
      <c r="V465" s="208" t="s">
        <v>2428</v>
      </c>
      <c r="W465" s="3" t="s">
        <v>1793</v>
      </c>
      <c r="X465" s="5" t="s">
        <v>444</v>
      </c>
      <c r="Y465" s="332">
        <v>0</v>
      </c>
      <c r="Z465" s="45" t="s">
        <v>1055</v>
      </c>
      <c r="AA465" s="13">
        <v>45391</v>
      </c>
      <c r="AB465" s="87" t="s">
        <v>615</v>
      </c>
      <c r="AC465" s="21">
        <v>45105</v>
      </c>
      <c r="AD465" s="21">
        <v>45273</v>
      </c>
      <c r="AE465" s="9">
        <f t="shared" si="384"/>
        <v>45280</v>
      </c>
      <c r="AF465" s="13" t="s">
        <v>445</v>
      </c>
      <c r="AG465" s="27"/>
      <c r="AH465" s="34"/>
      <c r="AI465" s="27"/>
      <c r="AJ465" s="41"/>
      <c r="AK465" s="21"/>
      <c r="AL465" s="6"/>
      <c r="AM465" s="6"/>
      <c r="AN465" s="5" t="s">
        <v>2355</v>
      </c>
      <c r="AO465" s="6"/>
      <c r="AP465" s="6"/>
      <c r="AQ465" s="207" t="s">
        <v>1907</v>
      </c>
      <c r="AR465" s="21">
        <v>45019</v>
      </c>
      <c r="AS465" s="6"/>
      <c r="AT465" s="6"/>
      <c r="AU465" s="4" t="s">
        <v>1134</v>
      </c>
      <c r="AV465" s="13">
        <v>45352</v>
      </c>
      <c r="AW465" s="6"/>
      <c r="BJ465" s="22">
        <f t="shared" ca="1" si="312"/>
        <v>1</v>
      </c>
      <c r="BK465" s="22">
        <f t="shared" ca="1" si="333"/>
        <v>1</v>
      </c>
      <c r="BL465" s="22">
        <f t="shared" ca="1" si="334"/>
        <v>0</v>
      </c>
      <c r="BM465" s="22">
        <f t="shared" ca="1" si="335"/>
        <v>0</v>
      </c>
      <c r="BN465" s="22">
        <f t="shared" ca="1" si="336"/>
        <v>0</v>
      </c>
      <c r="BO465" s="22">
        <f t="shared" ca="1" si="337"/>
        <v>0</v>
      </c>
      <c r="BP465" s="22">
        <f t="shared" ca="1" si="338"/>
        <v>0</v>
      </c>
      <c r="BQ465" s="22">
        <f t="shared" ca="1" si="339"/>
        <v>0</v>
      </c>
      <c r="BR465" s="22">
        <f t="shared" ca="1" si="340"/>
        <v>1</v>
      </c>
      <c r="BS465" s="22">
        <f t="shared" ca="1" si="341"/>
        <v>1</v>
      </c>
      <c r="BT465" s="22">
        <f t="shared" ca="1" si="313"/>
        <v>1</v>
      </c>
      <c r="BU465" s="22">
        <f t="shared" ca="1" si="342"/>
        <v>0</v>
      </c>
      <c r="BV465" s="22">
        <f t="shared" ca="1" si="343"/>
        <v>0</v>
      </c>
      <c r="BW465" s="22">
        <f t="shared" ca="1" si="344"/>
        <v>0</v>
      </c>
      <c r="BX465" s="22">
        <f t="shared" ca="1" si="345"/>
        <v>1</v>
      </c>
      <c r="BY465" s="71">
        <f t="shared" si="360"/>
        <v>1</v>
      </c>
      <c r="BZ465" s="71">
        <f t="shared" si="346"/>
        <v>1</v>
      </c>
      <c r="CA465" s="72">
        <f t="shared" si="361"/>
        <v>1</v>
      </c>
    </row>
    <row r="466" spans="1:79" s="22" customFormat="1" ht="29.1" customHeight="1" x14ac:dyDescent="0.3">
      <c r="A466" s="109">
        <v>16</v>
      </c>
      <c r="B466" s="109" t="s">
        <v>1441</v>
      </c>
      <c r="C466" s="109"/>
      <c r="D466" s="110" t="s">
        <v>446</v>
      </c>
      <c r="E466" s="110">
        <v>45708</v>
      </c>
      <c r="F466" s="189" t="s">
        <v>332</v>
      </c>
      <c r="G466" s="169" t="s">
        <v>1104</v>
      </c>
      <c r="H466" s="135" t="s">
        <v>1073</v>
      </c>
      <c r="I466" s="135"/>
      <c r="J466" s="135"/>
      <c r="K466" s="113" t="s">
        <v>778</v>
      </c>
      <c r="L466" s="109">
        <v>0</v>
      </c>
      <c r="M466" s="114" t="s">
        <v>33</v>
      </c>
      <c r="N466" s="115" t="s">
        <v>26</v>
      </c>
      <c r="O466" s="116"/>
      <c r="P466" s="117" t="s">
        <v>2177</v>
      </c>
      <c r="Q466" s="141">
        <v>44988</v>
      </c>
      <c r="R466" s="118">
        <f t="shared" si="381"/>
        <v>45002</v>
      </c>
      <c r="S466" s="114" t="s">
        <v>31</v>
      </c>
      <c r="T466" s="353"/>
      <c r="U466" s="118"/>
      <c r="V466" s="120"/>
      <c r="W466" s="114"/>
      <c r="X466" s="109"/>
      <c r="Y466" s="109"/>
      <c r="Z466" s="115"/>
      <c r="AA466" s="109"/>
      <c r="AB466" s="109"/>
      <c r="AC466" s="110"/>
      <c r="AD466" s="110"/>
      <c r="AE466" s="110"/>
      <c r="AF466" s="110"/>
      <c r="AG466" s="110"/>
      <c r="AH466" s="115"/>
      <c r="AI466" s="110"/>
      <c r="AJ466" s="113"/>
      <c r="AK466" s="110"/>
      <c r="AL466" s="121"/>
      <c r="AM466" s="121"/>
      <c r="AN466" s="109" t="s">
        <v>2355</v>
      </c>
      <c r="AO466" s="109"/>
      <c r="AP466" s="109"/>
      <c r="AQ466" s="206"/>
      <c r="AR466" s="110"/>
      <c r="AS466" s="121"/>
      <c r="AT466" s="121"/>
      <c r="AU466" s="109" t="s">
        <v>1134</v>
      </c>
      <c r="AV466" s="110">
        <v>45352</v>
      </c>
      <c r="AW466" s="121"/>
      <c r="BJ466" s="22">
        <f t="shared" ca="1" si="312"/>
        <v>0</v>
      </c>
      <c r="BK466" s="22">
        <f t="shared" ca="1" si="333"/>
        <v>0</v>
      </c>
      <c r="BL466" s="22">
        <f t="shared" ca="1" si="334"/>
        <v>0</v>
      </c>
      <c r="BM466" s="22">
        <f t="shared" ca="1" si="335"/>
        <v>0</v>
      </c>
      <c r="BN466" s="22">
        <f t="shared" ca="1" si="336"/>
        <v>0</v>
      </c>
      <c r="BO466" s="22">
        <f t="shared" ca="1" si="337"/>
        <v>0</v>
      </c>
      <c r="BP466" s="22">
        <f t="shared" ca="1" si="338"/>
        <v>0</v>
      </c>
      <c r="BQ466" s="22">
        <f t="shared" ca="1" si="339"/>
        <v>0</v>
      </c>
      <c r="BR466" s="22">
        <f t="shared" ca="1" si="340"/>
        <v>0</v>
      </c>
      <c r="BS466" s="22">
        <f t="shared" ca="1" si="341"/>
        <v>0</v>
      </c>
      <c r="BT466" s="22">
        <f t="shared" ca="1" si="313"/>
        <v>0</v>
      </c>
      <c r="BU466" s="22">
        <f t="shared" ca="1" si="342"/>
        <v>0</v>
      </c>
      <c r="BV466" s="22">
        <f t="shared" ca="1" si="343"/>
        <v>0</v>
      </c>
      <c r="BW466" s="22">
        <f t="shared" ca="1" si="344"/>
        <v>0</v>
      </c>
      <c r="BX466" s="22">
        <f t="shared" ca="1" si="345"/>
        <v>0</v>
      </c>
      <c r="BY466" s="22">
        <f t="shared" si="360"/>
        <v>0</v>
      </c>
      <c r="BZ466" s="22">
        <f t="shared" si="346"/>
        <v>0</v>
      </c>
      <c r="CA466" s="22">
        <f t="shared" si="361"/>
        <v>0</v>
      </c>
    </row>
    <row r="467" spans="1:79" s="22" customFormat="1" ht="29.1" customHeight="1" x14ac:dyDescent="0.3">
      <c r="A467" s="109">
        <v>16</v>
      </c>
      <c r="B467" s="109" t="s">
        <v>1441</v>
      </c>
      <c r="C467" s="109"/>
      <c r="D467" s="110" t="s">
        <v>446</v>
      </c>
      <c r="E467" s="110">
        <v>45708</v>
      </c>
      <c r="F467" s="189" t="s">
        <v>332</v>
      </c>
      <c r="G467" s="169" t="s">
        <v>1104</v>
      </c>
      <c r="H467" s="135" t="s">
        <v>1073</v>
      </c>
      <c r="I467" s="135"/>
      <c r="J467" s="135"/>
      <c r="K467" s="113" t="s">
        <v>443</v>
      </c>
      <c r="L467" s="109">
        <v>0</v>
      </c>
      <c r="M467" s="114" t="s">
        <v>33</v>
      </c>
      <c r="N467" s="115" t="s">
        <v>26</v>
      </c>
      <c r="O467" s="116"/>
      <c r="P467" s="117" t="s">
        <v>3066</v>
      </c>
      <c r="Q467" s="141">
        <v>45036</v>
      </c>
      <c r="R467" s="118">
        <f t="shared" ref="R467" si="386">IF(AND(L467&lt;1,OR(K467&lt;1, K467="A")),Q467+14,Q467+7)</f>
        <v>45043</v>
      </c>
      <c r="S467" s="114" t="s">
        <v>31</v>
      </c>
      <c r="T467" s="353"/>
      <c r="U467" s="118"/>
      <c r="V467" s="120"/>
      <c r="W467" s="114"/>
      <c r="X467" s="109"/>
      <c r="Y467" s="109"/>
      <c r="Z467" s="115"/>
      <c r="AA467" s="109"/>
      <c r="AB467" s="109"/>
      <c r="AC467" s="110"/>
      <c r="AD467" s="110"/>
      <c r="AE467" s="110"/>
      <c r="AF467" s="110"/>
      <c r="AG467" s="110"/>
      <c r="AH467" s="115"/>
      <c r="AI467" s="110"/>
      <c r="AJ467" s="113"/>
      <c r="AK467" s="110"/>
      <c r="AL467" s="121"/>
      <c r="AM467" s="121"/>
      <c r="AN467" s="109" t="s">
        <v>2355</v>
      </c>
      <c r="AO467" s="109"/>
      <c r="AP467" s="109"/>
      <c r="AQ467" s="206"/>
      <c r="AR467" s="110"/>
      <c r="AS467" s="121"/>
      <c r="AT467" s="121"/>
      <c r="AU467" s="109" t="s">
        <v>1134</v>
      </c>
      <c r="AV467" s="110">
        <v>45352</v>
      </c>
      <c r="AW467" s="121"/>
      <c r="BJ467" s="22">
        <f t="shared" ca="1" si="312"/>
        <v>0</v>
      </c>
      <c r="BK467" s="22">
        <f t="shared" ca="1" si="333"/>
        <v>0</v>
      </c>
      <c r="BL467" s="22">
        <f t="shared" ca="1" si="334"/>
        <v>0</v>
      </c>
      <c r="BM467" s="22">
        <f t="shared" ca="1" si="335"/>
        <v>0</v>
      </c>
      <c r="BN467" s="22">
        <f t="shared" ca="1" si="336"/>
        <v>0</v>
      </c>
      <c r="BO467" s="22">
        <f t="shared" ca="1" si="337"/>
        <v>0</v>
      </c>
      <c r="BP467" s="22">
        <f t="shared" ca="1" si="338"/>
        <v>0</v>
      </c>
      <c r="BQ467" s="22">
        <f t="shared" ca="1" si="339"/>
        <v>0</v>
      </c>
      <c r="BR467" s="22">
        <f t="shared" ca="1" si="340"/>
        <v>0</v>
      </c>
      <c r="BS467" s="22">
        <f t="shared" ca="1" si="341"/>
        <v>0</v>
      </c>
      <c r="BT467" s="22">
        <f t="shared" ca="1" si="313"/>
        <v>0</v>
      </c>
      <c r="BU467" s="22">
        <f t="shared" ca="1" si="342"/>
        <v>0</v>
      </c>
      <c r="BV467" s="22">
        <f t="shared" ca="1" si="343"/>
        <v>0</v>
      </c>
      <c r="BW467" s="22">
        <f t="shared" ca="1" si="344"/>
        <v>0</v>
      </c>
      <c r="BX467" s="22">
        <f t="shared" ca="1" si="345"/>
        <v>0</v>
      </c>
      <c r="BY467" s="22">
        <f t="shared" si="360"/>
        <v>0</v>
      </c>
      <c r="BZ467" s="22">
        <f t="shared" si="346"/>
        <v>0</v>
      </c>
      <c r="CA467" s="22">
        <f t="shared" si="361"/>
        <v>0</v>
      </c>
    </row>
    <row r="468" spans="1:79" s="22" customFormat="1" ht="29.1" customHeight="1" x14ac:dyDescent="0.3">
      <c r="A468" s="109">
        <v>16</v>
      </c>
      <c r="B468" s="109" t="s">
        <v>1441</v>
      </c>
      <c r="C468" s="109"/>
      <c r="D468" s="110" t="s">
        <v>445</v>
      </c>
      <c r="E468" s="110">
        <v>45708</v>
      </c>
      <c r="F468" s="189" t="s">
        <v>332</v>
      </c>
      <c r="G468" s="169" t="s">
        <v>1104</v>
      </c>
      <c r="H468" s="135" t="s">
        <v>1073</v>
      </c>
      <c r="I468" s="135"/>
      <c r="J468" s="135"/>
      <c r="K468" s="113">
        <v>0</v>
      </c>
      <c r="L468" s="109">
        <v>0</v>
      </c>
      <c r="M468" s="114" t="s">
        <v>33</v>
      </c>
      <c r="N468" s="115" t="s">
        <v>26</v>
      </c>
      <c r="O468" s="116"/>
      <c r="P468" s="117" t="s">
        <v>667</v>
      </c>
      <c r="Q468" s="141">
        <v>45100</v>
      </c>
      <c r="R468" s="118">
        <f t="shared" si="381"/>
        <v>45114</v>
      </c>
      <c r="S468" s="114" t="s">
        <v>31</v>
      </c>
      <c r="T468" s="353"/>
      <c r="U468" s="118"/>
      <c r="V468" s="120"/>
      <c r="W468" s="114"/>
      <c r="X468" s="109"/>
      <c r="Y468" s="109"/>
      <c r="Z468" s="115"/>
      <c r="AA468" s="109"/>
      <c r="AB468" s="109"/>
      <c r="AC468" s="110"/>
      <c r="AD468" s="110"/>
      <c r="AE468" s="110"/>
      <c r="AF468" s="110"/>
      <c r="AG468" s="110"/>
      <c r="AH468" s="115"/>
      <c r="AI468" s="110"/>
      <c r="AJ468" s="113"/>
      <c r="AK468" s="110"/>
      <c r="AL468" s="121"/>
      <c r="AM468" s="121"/>
      <c r="AN468" s="109" t="s">
        <v>2355</v>
      </c>
      <c r="AO468" s="109"/>
      <c r="AP468" s="109"/>
      <c r="AQ468" s="206" t="s">
        <v>1907</v>
      </c>
      <c r="AR468" s="110">
        <v>45105</v>
      </c>
      <c r="AS468" s="121"/>
      <c r="AT468" s="121"/>
      <c r="AU468" s="109" t="s">
        <v>1134</v>
      </c>
      <c r="AV468" s="110">
        <v>45352</v>
      </c>
      <c r="AW468" s="121"/>
      <c r="BJ468" s="22">
        <f t="shared" ca="1" si="312"/>
        <v>0</v>
      </c>
      <c r="BK468" s="22">
        <f t="shared" ca="1" si="333"/>
        <v>0</v>
      </c>
      <c r="BL468" s="22">
        <f t="shared" ca="1" si="334"/>
        <v>0</v>
      </c>
      <c r="BM468" s="22">
        <f t="shared" ca="1" si="335"/>
        <v>0</v>
      </c>
      <c r="BN468" s="22">
        <f t="shared" ca="1" si="336"/>
        <v>0</v>
      </c>
      <c r="BO468" s="22">
        <f t="shared" ca="1" si="337"/>
        <v>0</v>
      </c>
      <c r="BP468" s="22">
        <f t="shared" ca="1" si="338"/>
        <v>0</v>
      </c>
      <c r="BQ468" s="22">
        <f t="shared" ca="1" si="339"/>
        <v>0</v>
      </c>
      <c r="BR468" s="22">
        <f t="shared" ca="1" si="340"/>
        <v>0</v>
      </c>
      <c r="BS468" s="22">
        <f t="shared" ca="1" si="341"/>
        <v>0</v>
      </c>
      <c r="BT468" s="22">
        <f t="shared" ca="1" si="313"/>
        <v>0</v>
      </c>
      <c r="BU468" s="22">
        <f t="shared" ca="1" si="342"/>
        <v>0</v>
      </c>
      <c r="BV468" s="22">
        <f t="shared" ca="1" si="343"/>
        <v>0</v>
      </c>
      <c r="BW468" s="22">
        <f t="shared" ca="1" si="344"/>
        <v>0</v>
      </c>
      <c r="BX468" s="22">
        <f t="shared" ca="1" si="345"/>
        <v>0</v>
      </c>
      <c r="BY468" s="22">
        <f t="shared" si="360"/>
        <v>0</v>
      </c>
      <c r="BZ468" s="22">
        <f t="shared" si="346"/>
        <v>0</v>
      </c>
      <c r="CA468" s="22">
        <f t="shared" si="361"/>
        <v>0</v>
      </c>
    </row>
    <row r="469" spans="1:79" ht="29.1" customHeight="1" x14ac:dyDescent="0.3">
      <c r="A469" s="4">
        <v>16</v>
      </c>
      <c r="B469" s="4" t="s">
        <v>1441</v>
      </c>
      <c r="C469" s="4"/>
      <c r="D469" s="140" t="s">
        <v>445</v>
      </c>
      <c r="E469" s="13">
        <v>45708</v>
      </c>
      <c r="F469" s="122" t="s">
        <v>332</v>
      </c>
      <c r="G469" s="16" t="s">
        <v>1104</v>
      </c>
      <c r="H469" s="130" t="s">
        <v>1073</v>
      </c>
      <c r="I469" s="130"/>
      <c r="J469" s="130"/>
      <c r="K469" s="7">
        <v>0</v>
      </c>
      <c r="L469" s="4">
        <v>1</v>
      </c>
      <c r="M469" s="3" t="s">
        <v>33</v>
      </c>
      <c r="N469" s="45" t="s">
        <v>1055</v>
      </c>
      <c r="O469" s="76">
        <v>45372</v>
      </c>
      <c r="P469" s="78" t="s">
        <v>1843</v>
      </c>
      <c r="Q469" s="142">
        <v>45341</v>
      </c>
      <c r="R469" s="9">
        <f t="shared" ref="R469:R471" si="387">IF(AND(L469&lt;1,OR(K469&lt;1, K469="A")),Q469+14,Q469+7)</f>
        <v>45348</v>
      </c>
      <c r="S469" s="3" t="s">
        <v>30</v>
      </c>
      <c r="T469" s="354" t="s">
        <v>2367</v>
      </c>
      <c r="U469" s="259">
        <v>45384</v>
      </c>
      <c r="V469" s="208" t="s">
        <v>2775</v>
      </c>
      <c r="W469" s="3" t="s">
        <v>1486</v>
      </c>
      <c r="X469" s="5" t="s">
        <v>778</v>
      </c>
      <c r="Y469" s="332">
        <v>0</v>
      </c>
      <c r="Z469" s="45" t="s">
        <v>1055</v>
      </c>
      <c r="AA469" s="13">
        <v>45426</v>
      </c>
      <c r="AB469" s="87" t="s">
        <v>2762</v>
      </c>
      <c r="AC469" s="21">
        <v>45433</v>
      </c>
      <c r="AD469" s="21">
        <v>45433</v>
      </c>
      <c r="AE469" s="9">
        <f t="shared" ref="AE469:AE473" si="388">IF(AND(Y469&lt;1,OR(X469&lt;1, X469="A")),AD469+14,AD469+7)</f>
        <v>45447</v>
      </c>
      <c r="AF469" s="13" t="s">
        <v>446</v>
      </c>
      <c r="AG469" s="27"/>
      <c r="AH469" s="34"/>
      <c r="AI469" s="27"/>
      <c r="AJ469" s="41"/>
      <c r="AK469" s="21"/>
      <c r="AL469" s="6"/>
      <c r="AM469" s="6"/>
      <c r="AN469" s="5" t="s">
        <v>3803</v>
      </c>
      <c r="AO469" s="5" t="s">
        <v>3804</v>
      </c>
      <c r="AP469" s="21">
        <v>45735</v>
      </c>
      <c r="AQ469" s="207"/>
      <c r="AR469" s="21"/>
      <c r="AS469" s="6"/>
      <c r="AT469" s="6"/>
      <c r="AU469" s="4" t="s">
        <v>1134</v>
      </c>
      <c r="AV469" s="13">
        <v>45352</v>
      </c>
      <c r="AW469" s="207" t="s">
        <v>3805</v>
      </c>
      <c r="BJ469" s="22">
        <f t="shared" ca="1" si="312"/>
        <v>1</v>
      </c>
      <c r="BK469" s="22">
        <f t="shared" ca="1" si="333"/>
        <v>1</v>
      </c>
      <c r="BL469" s="22">
        <f t="shared" ca="1" si="334"/>
        <v>0</v>
      </c>
      <c r="BM469" s="22">
        <f t="shared" ca="1" si="335"/>
        <v>0</v>
      </c>
      <c r="BN469" s="22">
        <f t="shared" ca="1" si="336"/>
        <v>0</v>
      </c>
      <c r="BO469" s="22">
        <f t="shared" ca="1" si="337"/>
        <v>0</v>
      </c>
      <c r="BP469" s="22">
        <f t="shared" ca="1" si="338"/>
        <v>0</v>
      </c>
      <c r="BQ469" s="22">
        <f t="shared" ca="1" si="339"/>
        <v>0</v>
      </c>
      <c r="BR469" s="22">
        <f t="shared" ca="1" si="340"/>
        <v>1</v>
      </c>
      <c r="BS469" s="22">
        <f t="shared" ca="1" si="341"/>
        <v>1</v>
      </c>
      <c r="BT469" s="22">
        <f t="shared" ca="1" si="313"/>
        <v>1</v>
      </c>
      <c r="BU469" s="22">
        <f t="shared" ca="1" si="342"/>
        <v>0</v>
      </c>
      <c r="BV469" s="22">
        <f t="shared" ca="1" si="343"/>
        <v>0</v>
      </c>
      <c r="BW469" s="22">
        <f t="shared" ca="1" si="344"/>
        <v>0</v>
      </c>
      <c r="BX469" s="22">
        <f t="shared" ca="1" si="345"/>
        <v>1</v>
      </c>
      <c r="BY469" s="71">
        <f t="shared" si="360"/>
        <v>1</v>
      </c>
      <c r="BZ469" s="71">
        <f t="shared" si="346"/>
        <v>1</v>
      </c>
      <c r="CA469" s="72">
        <f t="shared" si="361"/>
        <v>1</v>
      </c>
    </row>
    <row r="470" spans="1:79" s="22" customFormat="1" ht="39" customHeight="1" x14ac:dyDescent="0.3">
      <c r="A470" s="109">
        <v>16</v>
      </c>
      <c r="B470" s="109" t="s">
        <v>1441</v>
      </c>
      <c r="C470" s="109"/>
      <c r="D470" s="110" t="s">
        <v>446</v>
      </c>
      <c r="E470" s="110">
        <v>45708</v>
      </c>
      <c r="F470" s="189" t="s">
        <v>333</v>
      </c>
      <c r="G470" s="169" t="s">
        <v>1104</v>
      </c>
      <c r="H470" s="135" t="s">
        <v>1078</v>
      </c>
      <c r="I470" s="135"/>
      <c r="J470" s="135"/>
      <c r="K470" s="113" t="s">
        <v>778</v>
      </c>
      <c r="L470" s="109">
        <v>0</v>
      </c>
      <c r="M470" s="114" t="s">
        <v>83</v>
      </c>
      <c r="N470" s="115" t="s">
        <v>26</v>
      </c>
      <c r="O470" s="116"/>
      <c r="P470" s="117" t="s">
        <v>714</v>
      </c>
      <c r="Q470" s="141">
        <v>45098</v>
      </c>
      <c r="R470" s="118">
        <f t="shared" ref="R470" si="389">IF(AND(L470&lt;1,OR(K470&lt;1, K470="A")),Q470+14,Q470+7)</f>
        <v>45112</v>
      </c>
      <c r="S470" s="114" t="s">
        <v>31</v>
      </c>
      <c r="T470" s="353"/>
      <c r="U470" s="118"/>
      <c r="V470" s="120"/>
      <c r="W470" s="114"/>
      <c r="X470" s="109"/>
      <c r="Y470" s="109"/>
      <c r="Z470" s="115"/>
      <c r="AA470" s="110"/>
      <c r="AB470" s="123"/>
      <c r="AC470" s="110"/>
      <c r="AD470" s="110"/>
      <c r="AE470" s="118"/>
      <c r="AF470" s="110"/>
      <c r="AG470" s="110"/>
      <c r="AH470" s="115"/>
      <c r="AI470" s="110"/>
      <c r="AJ470" s="113"/>
      <c r="AK470" s="110"/>
      <c r="AL470" s="121"/>
      <c r="AM470" s="121"/>
      <c r="AN470" s="123" t="s">
        <v>2834</v>
      </c>
      <c r="AO470" s="121"/>
      <c r="AP470" s="121"/>
      <c r="AQ470" s="206"/>
      <c r="AR470" s="110"/>
      <c r="AS470" s="121"/>
      <c r="AT470" s="121"/>
      <c r="AU470" s="109" t="s">
        <v>1134</v>
      </c>
      <c r="AV470" s="110">
        <v>45352</v>
      </c>
      <c r="AW470" s="121"/>
      <c r="BJ470" s="22">
        <f t="shared" ca="1" si="312"/>
        <v>0</v>
      </c>
      <c r="BK470" s="22">
        <f t="shared" ca="1" si="333"/>
        <v>0</v>
      </c>
      <c r="BL470" s="22">
        <f t="shared" ca="1" si="334"/>
        <v>0</v>
      </c>
      <c r="BM470" s="22">
        <f t="shared" ca="1" si="335"/>
        <v>0</v>
      </c>
      <c r="BN470" s="22">
        <f t="shared" ca="1" si="336"/>
        <v>0</v>
      </c>
      <c r="BO470" s="22">
        <f t="shared" ca="1" si="337"/>
        <v>0</v>
      </c>
      <c r="BP470" s="22">
        <f t="shared" ca="1" si="338"/>
        <v>0</v>
      </c>
      <c r="BQ470" s="22">
        <f t="shared" ca="1" si="339"/>
        <v>0</v>
      </c>
      <c r="BR470" s="22">
        <f t="shared" ca="1" si="340"/>
        <v>0</v>
      </c>
      <c r="BS470" s="22">
        <f t="shared" ca="1" si="341"/>
        <v>0</v>
      </c>
      <c r="BT470" s="22">
        <f t="shared" ca="1" si="313"/>
        <v>0</v>
      </c>
      <c r="BU470" s="22">
        <f t="shared" ca="1" si="342"/>
        <v>0</v>
      </c>
      <c r="BV470" s="22">
        <f t="shared" ca="1" si="343"/>
        <v>0</v>
      </c>
      <c r="BW470" s="22">
        <f t="shared" ca="1" si="344"/>
        <v>0</v>
      </c>
      <c r="BX470" s="22">
        <f t="shared" ca="1" si="345"/>
        <v>0</v>
      </c>
      <c r="BY470" s="22">
        <f t="shared" si="360"/>
        <v>0</v>
      </c>
      <c r="BZ470" s="22">
        <f t="shared" si="346"/>
        <v>0</v>
      </c>
      <c r="CA470" s="22">
        <f t="shared" si="361"/>
        <v>0</v>
      </c>
    </row>
    <row r="471" spans="1:79" s="22" customFormat="1" ht="39" customHeight="1" x14ac:dyDescent="0.3">
      <c r="A471" s="109">
        <v>16</v>
      </c>
      <c r="B471" s="109" t="s">
        <v>1441</v>
      </c>
      <c r="C471" s="109"/>
      <c r="D471" s="110" t="s">
        <v>446</v>
      </c>
      <c r="E471" s="110">
        <v>45708</v>
      </c>
      <c r="F471" s="189" t="s">
        <v>333</v>
      </c>
      <c r="G471" s="169" t="s">
        <v>1104</v>
      </c>
      <c r="H471" s="135" t="s">
        <v>1078</v>
      </c>
      <c r="I471" s="135"/>
      <c r="J471" s="135"/>
      <c r="K471" s="113" t="s">
        <v>443</v>
      </c>
      <c r="L471" s="109">
        <v>0</v>
      </c>
      <c r="M471" s="114" t="s">
        <v>83</v>
      </c>
      <c r="N471" s="115" t="s">
        <v>26</v>
      </c>
      <c r="O471" s="116"/>
      <c r="P471" s="117" t="s">
        <v>3060</v>
      </c>
      <c r="Q471" s="141">
        <v>45111</v>
      </c>
      <c r="R471" s="118">
        <f t="shared" si="387"/>
        <v>45118</v>
      </c>
      <c r="S471" s="114" t="s">
        <v>31</v>
      </c>
      <c r="T471" s="353"/>
      <c r="U471" s="118"/>
      <c r="V471" s="120"/>
      <c r="W471" s="114"/>
      <c r="X471" s="109"/>
      <c r="Y471" s="109"/>
      <c r="Z471" s="115"/>
      <c r="AA471" s="110"/>
      <c r="AB471" s="123"/>
      <c r="AC471" s="110"/>
      <c r="AD471" s="110"/>
      <c r="AE471" s="118"/>
      <c r="AF471" s="110"/>
      <c r="AG471" s="110"/>
      <c r="AH471" s="115"/>
      <c r="AI471" s="110"/>
      <c r="AJ471" s="113"/>
      <c r="AK471" s="110"/>
      <c r="AL471" s="121"/>
      <c r="AM471" s="121"/>
      <c r="AN471" s="123" t="s">
        <v>2834</v>
      </c>
      <c r="AO471" s="121"/>
      <c r="AP471" s="121"/>
      <c r="AQ471" s="206"/>
      <c r="AR471" s="110"/>
      <c r="AS471" s="121"/>
      <c r="AT471" s="121"/>
      <c r="AU471" s="109" t="s">
        <v>1134</v>
      </c>
      <c r="AV471" s="110">
        <v>45352</v>
      </c>
      <c r="AW471" s="121"/>
      <c r="BJ471" s="22">
        <f t="shared" ca="1" si="312"/>
        <v>0</v>
      </c>
      <c r="BK471" s="22">
        <f t="shared" ca="1" si="333"/>
        <v>0</v>
      </c>
      <c r="BL471" s="22">
        <f t="shared" ca="1" si="334"/>
        <v>0</v>
      </c>
      <c r="BM471" s="22">
        <f t="shared" ca="1" si="335"/>
        <v>0</v>
      </c>
      <c r="BN471" s="22">
        <f t="shared" ca="1" si="336"/>
        <v>0</v>
      </c>
      <c r="BO471" s="22">
        <f t="shared" ca="1" si="337"/>
        <v>0</v>
      </c>
      <c r="BP471" s="22">
        <f t="shared" ca="1" si="338"/>
        <v>0</v>
      </c>
      <c r="BQ471" s="22">
        <f t="shared" ca="1" si="339"/>
        <v>0</v>
      </c>
      <c r="BR471" s="22">
        <f t="shared" ca="1" si="340"/>
        <v>0</v>
      </c>
      <c r="BS471" s="22">
        <f t="shared" ca="1" si="341"/>
        <v>0</v>
      </c>
      <c r="BT471" s="22">
        <f t="shared" ca="1" si="313"/>
        <v>0</v>
      </c>
      <c r="BU471" s="22">
        <f t="shared" ca="1" si="342"/>
        <v>0</v>
      </c>
      <c r="BV471" s="22">
        <f t="shared" ca="1" si="343"/>
        <v>0</v>
      </c>
      <c r="BW471" s="22">
        <f t="shared" ca="1" si="344"/>
        <v>0</v>
      </c>
      <c r="BX471" s="22">
        <f t="shared" ca="1" si="345"/>
        <v>0</v>
      </c>
      <c r="BY471" s="22">
        <f t="shared" si="360"/>
        <v>0</v>
      </c>
      <c r="BZ471" s="22">
        <f t="shared" si="346"/>
        <v>0</v>
      </c>
      <c r="CA471" s="22">
        <f t="shared" si="361"/>
        <v>0</v>
      </c>
    </row>
    <row r="472" spans="1:79" ht="39" customHeight="1" x14ac:dyDescent="0.3">
      <c r="A472" s="4">
        <v>16</v>
      </c>
      <c r="B472" s="4" t="s">
        <v>1441</v>
      </c>
      <c r="C472" s="4"/>
      <c r="D472" s="139" t="s">
        <v>445</v>
      </c>
      <c r="E472" s="13">
        <v>45708</v>
      </c>
      <c r="F472" s="122" t="s">
        <v>333</v>
      </c>
      <c r="G472" s="16" t="s">
        <v>1104</v>
      </c>
      <c r="H472" s="130" t="s">
        <v>1078</v>
      </c>
      <c r="I472" s="130"/>
      <c r="J472" s="130"/>
      <c r="K472" s="7">
        <v>0</v>
      </c>
      <c r="L472" s="4">
        <v>0</v>
      </c>
      <c r="M472" s="3" t="s">
        <v>83</v>
      </c>
      <c r="N472" s="45" t="s">
        <v>1055</v>
      </c>
      <c r="O472" s="76"/>
      <c r="P472" s="78" t="s">
        <v>668</v>
      </c>
      <c r="Q472" s="142">
        <v>45113</v>
      </c>
      <c r="R472" s="9">
        <f t="shared" si="381"/>
        <v>45127</v>
      </c>
      <c r="S472" s="3" t="s">
        <v>30</v>
      </c>
      <c r="T472" s="355" t="s">
        <v>1554</v>
      </c>
      <c r="U472" s="9">
        <v>45114</v>
      </c>
      <c r="V472" s="208" t="s">
        <v>2777</v>
      </c>
      <c r="W472" s="3" t="s">
        <v>1460</v>
      </c>
      <c r="X472" s="5" t="s">
        <v>778</v>
      </c>
      <c r="Y472" s="332">
        <v>0</v>
      </c>
      <c r="Z472" s="45" t="s">
        <v>1055</v>
      </c>
      <c r="AA472" s="21">
        <v>45546</v>
      </c>
      <c r="AB472" s="87" t="s">
        <v>2762</v>
      </c>
      <c r="AC472" s="21">
        <v>45433</v>
      </c>
      <c r="AD472" s="21">
        <v>45433</v>
      </c>
      <c r="AE472" s="9">
        <f t="shared" si="388"/>
        <v>45447</v>
      </c>
      <c r="AF472" s="13" t="s">
        <v>446</v>
      </c>
      <c r="AG472" s="27"/>
      <c r="AH472" s="34"/>
      <c r="AI472" s="27"/>
      <c r="AJ472" s="41"/>
      <c r="AK472" s="21"/>
      <c r="AL472" s="6"/>
      <c r="AM472" s="6"/>
      <c r="AN472" s="87" t="s">
        <v>2834</v>
      </c>
      <c r="AO472" s="6"/>
      <c r="AP472" s="6"/>
      <c r="AQ472" s="207" t="s">
        <v>1907</v>
      </c>
      <c r="AR472" s="21">
        <v>45117</v>
      </c>
      <c r="AS472" s="6"/>
      <c r="AT472" s="6"/>
      <c r="AU472" s="4" t="s">
        <v>1134</v>
      </c>
      <c r="AV472" s="13">
        <v>45352</v>
      </c>
      <c r="AW472" s="6"/>
      <c r="BJ472" s="22">
        <f t="shared" ca="1" si="312"/>
        <v>1</v>
      </c>
      <c r="BK472" s="22">
        <f t="shared" ca="1" si="333"/>
        <v>1</v>
      </c>
      <c r="BL472" s="22">
        <f t="shared" ca="1" si="334"/>
        <v>0</v>
      </c>
      <c r="BM472" s="22">
        <f t="shared" ca="1" si="335"/>
        <v>0</v>
      </c>
      <c r="BN472" s="22">
        <f t="shared" ca="1" si="336"/>
        <v>0</v>
      </c>
      <c r="BO472" s="22">
        <f t="shared" ca="1" si="337"/>
        <v>0</v>
      </c>
      <c r="BP472" s="22">
        <f t="shared" ca="1" si="338"/>
        <v>0</v>
      </c>
      <c r="BQ472" s="22">
        <f t="shared" ca="1" si="339"/>
        <v>0</v>
      </c>
      <c r="BR472" s="22">
        <f t="shared" ca="1" si="340"/>
        <v>1</v>
      </c>
      <c r="BS472" s="22">
        <f t="shared" ca="1" si="341"/>
        <v>1</v>
      </c>
      <c r="BT472" s="22">
        <f t="shared" ca="1" si="313"/>
        <v>1</v>
      </c>
      <c r="BU472" s="22">
        <f t="shared" ca="1" si="342"/>
        <v>0</v>
      </c>
      <c r="BV472" s="22">
        <f t="shared" ca="1" si="343"/>
        <v>0</v>
      </c>
      <c r="BW472" s="22">
        <f t="shared" ca="1" si="344"/>
        <v>0</v>
      </c>
      <c r="BX472" s="22">
        <f t="shared" ca="1" si="345"/>
        <v>1</v>
      </c>
      <c r="BY472" s="71">
        <f t="shared" si="360"/>
        <v>1</v>
      </c>
      <c r="BZ472" s="71">
        <f t="shared" si="346"/>
        <v>1</v>
      </c>
      <c r="CA472" s="72">
        <f t="shared" si="361"/>
        <v>1</v>
      </c>
    </row>
    <row r="473" spans="1:79" s="22" customFormat="1" ht="29.1" customHeight="1" x14ac:dyDescent="0.3">
      <c r="A473" s="109">
        <v>16</v>
      </c>
      <c r="B473" s="109" t="s">
        <v>1441</v>
      </c>
      <c r="C473" s="109"/>
      <c r="D473" s="110" t="s">
        <v>446</v>
      </c>
      <c r="E473" s="110">
        <v>45708</v>
      </c>
      <c r="F473" s="189" t="s">
        <v>334</v>
      </c>
      <c r="G473" s="169" t="s">
        <v>1104</v>
      </c>
      <c r="H473" s="135" t="s">
        <v>1071</v>
      </c>
      <c r="I473" s="135"/>
      <c r="J473" s="135"/>
      <c r="K473" s="113" t="s">
        <v>444</v>
      </c>
      <c r="L473" s="109">
        <v>0</v>
      </c>
      <c r="M473" s="114" t="s">
        <v>80</v>
      </c>
      <c r="N473" s="115" t="s">
        <v>26</v>
      </c>
      <c r="O473" s="116"/>
      <c r="P473" s="117" t="s">
        <v>665</v>
      </c>
      <c r="Q473" s="141">
        <v>45206</v>
      </c>
      <c r="R473" s="118">
        <f t="shared" si="381"/>
        <v>45213</v>
      </c>
      <c r="S473" s="114" t="s">
        <v>31</v>
      </c>
      <c r="T473" s="353"/>
      <c r="U473" s="118"/>
      <c r="V473" s="241" t="s">
        <v>2430</v>
      </c>
      <c r="W473" s="114" t="s">
        <v>1474</v>
      </c>
      <c r="X473" s="109" t="s">
        <v>778</v>
      </c>
      <c r="Y473" s="109">
        <v>0</v>
      </c>
      <c r="Z473" s="115" t="s">
        <v>26</v>
      </c>
      <c r="AA473" s="109"/>
      <c r="AB473" s="123" t="s">
        <v>2934</v>
      </c>
      <c r="AC473" s="110">
        <v>45485</v>
      </c>
      <c r="AD473" s="110">
        <v>45485</v>
      </c>
      <c r="AE473" s="118">
        <f t="shared" si="388"/>
        <v>45499</v>
      </c>
      <c r="AF473" s="110" t="s">
        <v>446</v>
      </c>
      <c r="AG473" s="110"/>
      <c r="AH473" s="115"/>
      <c r="AI473" s="110"/>
      <c r="AJ473" s="113"/>
      <c r="AK473" s="110"/>
      <c r="AL473" s="121"/>
      <c r="AM473" s="121"/>
      <c r="AN473" s="123" t="s">
        <v>2834</v>
      </c>
      <c r="AO473" s="121"/>
      <c r="AP473" s="121"/>
      <c r="AQ473" s="121"/>
      <c r="AR473" s="121"/>
      <c r="AS473" s="121"/>
      <c r="AT473" s="121"/>
      <c r="AU473" s="109" t="s">
        <v>1134</v>
      </c>
      <c r="AV473" s="110">
        <v>45352</v>
      </c>
      <c r="AW473" s="121"/>
      <c r="BJ473" s="22">
        <f t="shared" ca="1" si="312"/>
        <v>0</v>
      </c>
      <c r="BK473" s="22">
        <f t="shared" ca="1" si="333"/>
        <v>0</v>
      </c>
      <c r="BL473" s="22">
        <f t="shared" ca="1" si="334"/>
        <v>0</v>
      </c>
      <c r="BM473" s="22">
        <f t="shared" ca="1" si="335"/>
        <v>0</v>
      </c>
      <c r="BN473" s="22">
        <f t="shared" ca="1" si="336"/>
        <v>0</v>
      </c>
      <c r="BO473" s="22">
        <f t="shared" ca="1" si="337"/>
        <v>0</v>
      </c>
      <c r="BP473" s="22">
        <f t="shared" ca="1" si="338"/>
        <v>0</v>
      </c>
      <c r="BQ473" s="22">
        <f t="shared" ca="1" si="339"/>
        <v>0</v>
      </c>
      <c r="BR473" s="22">
        <f t="shared" ca="1" si="340"/>
        <v>0</v>
      </c>
      <c r="BS473" s="22">
        <f t="shared" ca="1" si="341"/>
        <v>0</v>
      </c>
      <c r="BT473" s="22">
        <f t="shared" ca="1" si="313"/>
        <v>0</v>
      </c>
      <c r="BU473" s="22">
        <f t="shared" ca="1" si="342"/>
        <v>0</v>
      </c>
      <c r="BV473" s="22">
        <f t="shared" ca="1" si="343"/>
        <v>0</v>
      </c>
      <c r="BW473" s="22">
        <f t="shared" ca="1" si="344"/>
        <v>0</v>
      </c>
      <c r="BX473" s="22">
        <f t="shared" ca="1" si="345"/>
        <v>0</v>
      </c>
      <c r="BY473" s="71">
        <f t="shared" si="360"/>
        <v>0</v>
      </c>
      <c r="BZ473" s="71">
        <f t="shared" si="346"/>
        <v>0</v>
      </c>
      <c r="CA473" s="72">
        <f t="shared" si="361"/>
        <v>0</v>
      </c>
    </row>
    <row r="474" spans="1:79" ht="29.1" customHeight="1" x14ac:dyDescent="0.3">
      <c r="A474" s="4">
        <v>16</v>
      </c>
      <c r="B474" s="4" t="s">
        <v>1441</v>
      </c>
      <c r="C474" s="4"/>
      <c r="D474" s="139" t="s">
        <v>445</v>
      </c>
      <c r="E474" s="13">
        <v>45708</v>
      </c>
      <c r="F474" s="122" t="s">
        <v>334</v>
      </c>
      <c r="G474" s="16" t="s">
        <v>1104</v>
      </c>
      <c r="H474" s="130" t="s">
        <v>1071</v>
      </c>
      <c r="I474" s="130"/>
      <c r="J474" s="130"/>
      <c r="K474" s="7">
        <v>0</v>
      </c>
      <c r="L474" s="4">
        <v>0</v>
      </c>
      <c r="M474" s="3" t="s">
        <v>80</v>
      </c>
      <c r="N474" s="45" t="s">
        <v>1055</v>
      </c>
      <c r="O474" s="76">
        <v>45245</v>
      </c>
      <c r="P474" s="78" t="s">
        <v>1269</v>
      </c>
      <c r="Q474" s="142">
        <v>45245</v>
      </c>
      <c r="R474" s="9">
        <f t="shared" ref="R474:R486" si="390">IF(AND(L474&lt;1,OR(K474&lt;1, K474="A")),Q474+14,Q474+7)</f>
        <v>45259</v>
      </c>
      <c r="S474" s="3" t="s">
        <v>30</v>
      </c>
      <c r="T474" s="354" t="s">
        <v>3700</v>
      </c>
      <c r="U474" s="9">
        <v>45688</v>
      </c>
      <c r="V474" s="208" t="s">
        <v>2430</v>
      </c>
      <c r="W474" s="3" t="s">
        <v>1474</v>
      </c>
      <c r="X474" s="5" t="s">
        <v>572</v>
      </c>
      <c r="Y474" s="332">
        <v>0</v>
      </c>
      <c r="Z474" s="46" t="s">
        <v>24</v>
      </c>
      <c r="AA474" s="21"/>
      <c r="AB474" s="78" t="s">
        <v>3713</v>
      </c>
      <c r="AC474" s="21">
        <v>45707</v>
      </c>
      <c r="AD474" s="21">
        <v>45707</v>
      </c>
      <c r="AE474" s="9">
        <f t="shared" ref="AE474" si="391">IF(AND(Y474&lt;1,OR(X474&lt;1, X474="A")),AD474+14,AD474+7)</f>
        <v>45714</v>
      </c>
      <c r="AF474" s="13" t="s">
        <v>446</v>
      </c>
      <c r="AG474" s="27"/>
      <c r="AH474" s="34"/>
      <c r="AI474" s="27"/>
      <c r="AJ474" s="41"/>
      <c r="AK474" s="21"/>
      <c r="AL474" s="6"/>
      <c r="AM474" s="6"/>
      <c r="AN474" s="87" t="s">
        <v>2861</v>
      </c>
      <c r="AO474" s="6"/>
      <c r="AP474" s="6"/>
      <c r="AQ474" s="6"/>
      <c r="AR474" s="6"/>
      <c r="AS474" s="6"/>
      <c r="AT474" s="6"/>
      <c r="AU474" s="4" t="s">
        <v>1134</v>
      </c>
      <c r="AV474" s="13">
        <v>45352</v>
      </c>
      <c r="AW474" s="6"/>
      <c r="BJ474" s="22">
        <f t="shared" ca="1" si="312"/>
        <v>1</v>
      </c>
      <c r="BK474" s="22">
        <f t="shared" ca="1" si="333"/>
        <v>1</v>
      </c>
      <c r="BL474" s="22">
        <f t="shared" ca="1" si="334"/>
        <v>0</v>
      </c>
      <c r="BM474" s="22">
        <f t="shared" ca="1" si="335"/>
        <v>0</v>
      </c>
      <c r="BN474" s="22">
        <f t="shared" ca="1" si="336"/>
        <v>0</v>
      </c>
      <c r="BO474" s="22">
        <f t="shared" ca="1" si="337"/>
        <v>0</v>
      </c>
      <c r="BP474" s="22">
        <f t="shared" ca="1" si="338"/>
        <v>0</v>
      </c>
      <c r="BQ474" s="22">
        <f t="shared" ca="1" si="339"/>
        <v>0</v>
      </c>
      <c r="BR474" s="22">
        <f t="shared" ca="1" si="340"/>
        <v>1</v>
      </c>
      <c r="BS474" s="22">
        <f t="shared" ca="1" si="341"/>
        <v>1</v>
      </c>
      <c r="BT474" s="22">
        <f t="shared" ca="1" si="313"/>
        <v>1</v>
      </c>
      <c r="BU474" s="22">
        <f t="shared" ca="1" si="342"/>
        <v>0</v>
      </c>
      <c r="BV474" s="22">
        <f t="shared" ca="1" si="343"/>
        <v>1</v>
      </c>
      <c r="BW474" s="22">
        <f t="shared" ca="1" si="344"/>
        <v>0</v>
      </c>
      <c r="BX474" s="22">
        <f t="shared" ca="1" si="345"/>
        <v>0</v>
      </c>
      <c r="BY474" s="71">
        <f t="shared" si="360"/>
        <v>1</v>
      </c>
      <c r="BZ474" s="71">
        <f t="shared" si="346"/>
        <v>1</v>
      </c>
      <c r="CA474" s="72">
        <f t="shared" si="361"/>
        <v>1</v>
      </c>
    </row>
    <row r="475" spans="1:79" s="22" customFormat="1" ht="29.1" customHeight="1" x14ac:dyDescent="0.3">
      <c r="A475" s="109">
        <v>16</v>
      </c>
      <c r="B475" s="109" t="s">
        <v>1441</v>
      </c>
      <c r="C475" s="109"/>
      <c r="D475" s="110" t="s">
        <v>446</v>
      </c>
      <c r="E475" s="110">
        <v>45708</v>
      </c>
      <c r="F475" s="189" t="s">
        <v>335</v>
      </c>
      <c r="G475" s="169" t="s">
        <v>1104</v>
      </c>
      <c r="H475" s="135" t="s">
        <v>1068</v>
      </c>
      <c r="I475" s="135"/>
      <c r="J475" s="135"/>
      <c r="K475" s="113" t="s">
        <v>778</v>
      </c>
      <c r="L475" s="109">
        <v>0</v>
      </c>
      <c r="M475" s="114" t="s">
        <v>103</v>
      </c>
      <c r="N475" s="115" t="s">
        <v>26</v>
      </c>
      <c r="O475" s="116"/>
      <c r="P475" s="117" t="s">
        <v>470</v>
      </c>
      <c r="Q475" s="141">
        <v>45226</v>
      </c>
      <c r="R475" s="118">
        <f t="shared" ref="R475" si="392">IF(AND(L475&lt;1,OR(K475&lt;1, K475="A")),Q475+14,Q475+7)</f>
        <v>45240</v>
      </c>
      <c r="S475" s="114" t="s">
        <v>31</v>
      </c>
      <c r="T475" s="353"/>
      <c r="U475" s="118"/>
      <c r="V475" s="120"/>
      <c r="W475" s="114"/>
      <c r="X475" s="109"/>
      <c r="Y475" s="109"/>
      <c r="Z475" s="115"/>
      <c r="AA475" s="110"/>
      <c r="AB475" s="109"/>
      <c r="AC475" s="110"/>
      <c r="AD475" s="110"/>
      <c r="AE475" s="118"/>
      <c r="AF475" s="110"/>
      <c r="AG475" s="110"/>
      <c r="AH475" s="115"/>
      <c r="AI475" s="110"/>
      <c r="AJ475" s="113"/>
      <c r="AK475" s="110"/>
      <c r="AL475" s="121"/>
      <c r="AM475" s="121"/>
      <c r="AN475" s="123" t="s">
        <v>2834</v>
      </c>
      <c r="AO475" s="121"/>
      <c r="AP475" s="121"/>
      <c r="AQ475" s="121"/>
      <c r="AR475" s="121"/>
      <c r="AS475" s="121"/>
      <c r="AT475" s="121"/>
      <c r="AU475" s="109" t="s">
        <v>1134</v>
      </c>
      <c r="AV475" s="110">
        <v>45352</v>
      </c>
      <c r="AW475" s="121"/>
      <c r="BJ475" s="22">
        <f t="shared" ca="1" si="312"/>
        <v>0</v>
      </c>
      <c r="BK475" s="22">
        <f t="shared" ca="1" si="333"/>
        <v>0</v>
      </c>
      <c r="BL475" s="22">
        <f t="shared" ca="1" si="334"/>
        <v>0</v>
      </c>
      <c r="BM475" s="22">
        <f t="shared" ca="1" si="335"/>
        <v>0</v>
      </c>
      <c r="BN475" s="22">
        <f t="shared" ca="1" si="336"/>
        <v>0</v>
      </c>
      <c r="BO475" s="22">
        <f t="shared" ca="1" si="337"/>
        <v>0</v>
      </c>
      <c r="BP475" s="22">
        <f t="shared" ca="1" si="338"/>
        <v>0</v>
      </c>
      <c r="BQ475" s="22">
        <f t="shared" ca="1" si="339"/>
        <v>0</v>
      </c>
      <c r="BR475" s="22">
        <f t="shared" ca="1" si="340"/>
        <v>0</v>
      </c>
      <c r="BS475" s="22">
        <f t="shared" ca="1" si="341"/>
        <v>0</v>
      </c>
      <c r="BT475" s="22">
        <f t="shared" ca="1" si="313"/>
        <v>0</v>
      </c>
      <c r="BU475" s="22">
        <f t="shared" ca="1" si="342"/>
        <v>0</v>
      </c>
      <c r="BV475" s="22">
        <f t="shared" ca="1" si="343"/>
        <v>0</v>
      </c>
      <c r="BW475" s="22">
        <f t="shared" ca="1" si="344"/>
        <v>0</v>
      </c>
      <c r="BX475" s="22">
        <f t="shared" ca="1" si="345"/>
        <v>0</v>
      </c>
      <c r="BY475" s="22">
        <f t="shared" si="360"/>
        <v>0</v>
      </c>
      <c r="BZ475" s="22">
        <f t="shared" si="346"/>
        <v>0</v>
      </c>
      <c r="CA475" s="22">
        <f t="shared" si="361"/>
        <v>0</v>
      </c>
    </row>
    <row r="476" spans="1:79" s="22" customFormat="1" ht="29.1" customHeight="1" x14ac:dyDescent="0.3">
      <c r="A476" s="109">
        <v>16</v>
      </c>
      <c r="B476" s="109" t="s">
        <v>1441</v>
      </c>
      <c r="C476" s="109"/>
      <c r="D476" s="110" t="s">
        <v>445</v>
      </c>
      <c r="E476" s="110">
        <v>45708</v>
      </c>
      <c r="F476" s="189" t="s">
        <v>335</v>
      </c>
      <c r="G476" s="169" t="s">
        <v>1104</v>
      </c>
      <c r="H476" s="135" t="s">
        <v>1068</v>
      </c>
      <c r="I476" s="135"/>
      <c r="J476" s="135"/>
      <c r="K476" s="113">
        <v>0</v>
      </c>
      <c r="L476" s="109">
        <v>0</v>
      </c>
      <c r="M476" s="114" t="s">
        <v>103</v>
      </c>
      <c r="N476" s="115" t="s">
        <v>26</v>
      </c>
      <c r="O476" s="116">
        <v>45245</v>
      </c>
      <c r="P476" s="117" t="s">
        <v>1267</v>
      </c>
      <c r="Q476" s="141">
        <v>45245</v>
      </c>
      <c r="R476" s="118">
        <f t="shared" si="390"/>
        <v>45259</v>
      </c>
      <c r="S476" s="114" t="s">
        <v>30</v>
      </c>
      <c r="T476" s="315" t="s">
        <v>1531</v>
      </c>
      <c r="U476" s="260">
        <v>45253</v>
      </c>
      <c r="V476" s="120"/>
      <c r="W476" s="114"/>
      <c r="X476" s="109"/>
      <c r="Y476" s="109"/>
      <c r="Z476" s="115"/>
      <c r="AA476" s="110"/>
      <c r="AB476" s="109"/>
      <c r="AC476" s="110"/>
      <c r="AD476" s="110"/>
      <c r="AE476" s="118"/>
      <c r="AF476" s="110"/>
      <c r="AG476" s="110"/>
      <c r="AH476" s="115"/>
      <c r="AI476" s="110"/>
      <c r="AJ476" s="113"/>
      <c r="AK476" s="110"/>
      <c r="AL476" s="121"/>
      <c r="AM476" s="121"/>
      <c r="AN476" s="123" t="s">
        <v>2834</v>
      </c>
      <c r="AO476" s="121"/>
      <c r="AP476" s="121"/>
      <c r="AQ476" s="121"/>
      <c r="AR476" s="121"/>
      <c r="AS476" s="121"/>
      <c r="AT476" s="121"/>
      <c r="AU476" s="109" t="s">
        <v>1134</v>
      </c>
      <c r="AV476" s="110">
        <v>45352</v>
      </c>
      <c r="AW476" s="121"/>
      <c r="BJ476" s="22">
        <f t="shared" ca="1" si="312"/>
        <v>0</v>
      </c>
      <c r="BK476" s="22">
        <f t="shared" ca="1" si="333"/>
        <v>0</v>
      </c>
      <c r="BL476" s="22">
        <f t="shared" ca="1" si="334"/>
        <v>0</v>
      </c>
      <c r="BM476" s="22">
        <f t="shared" ca="1" si="335"/>
        <v>0</v>
      </c>
      <c r="BN476" s="22">
        <f t="shared" ca="1" si="336"/>
        <v>0</v>
      </c>
      <c r="BO476" s="22">
        <f t="shared" ca="1" si="337"/>
        <v>0</v>
      </c>
      <c r="BP476" s="22">
        <f t="shared" ca="1" si="338"/>
        <v>0</v>
      </c>
      <c r="BQ476" s="22">
        <f t="shared" ca="1" si="339"/>
        <v>0</v>
      </c>
      <c r="BR476" s="22">
        <f t="shared" ca="1" si="340"/>
        <v>0</v>
      </c>
      <c r="BS476" s="22">
        <f t="shared" ca="1" si="341"/>
        <v>0</v>
      </c>
      <c r="BT476" s="22">
        <f t="shared" ca="1" si="313"/>
        <v>0</v>
      </c>
      <c r="BU476" s="22">
        <f t="shared" ca="1" si="342"/>
        <v>0</v>
      </c>
      <c r="BV476" s="22">
        <f t="shared" ca="1" si="343"/>
        <v>0</v>
      </c>
      <c r="BW476" s="22">
        <f t="shared" ca="1" si="344"/>
        <v>0</v>
      </c>
      <c r="BX476" s="22">
        <f t="shared" ca="1" si="345"/>
        <v>0</v>
      </c>
      <c r="BY476" s="22">
        <f t="shared" si="360"/>
        <v>0</v>
      </c>
      <c r="BZ476" s="22">
        <f t="shared" si="346"/>
        <v>0</v>
      </c>
      <c r="CA476" s="22">
        <f t="shared" si="361"/>
        <v>0</v>
      </c>
    </row>
    <row r="477" spans="1:79" s="22" customFormat="1" ht="29.1" customHeight="1" x14ac:dyDescent="0.3">
      <c r="A477" s="109">
        <v>16</v>
      </c>
      <c r="B477" s="109" t="s">
        <v>1441</v>
      </c>
      <c r="C477" s="109"/>
      <c r="D477" s="110" t="s">
        <v>445</v>
      </c>
      <c r="E477" s="110">
        <v>45708</v>
      </c>
      <c r="F477" s="189" t="s">
        <v>335</v>
      </c>
      <c r="G477" s="169" t="s">
        <v>1104</v>
      </c>
      <c r="H477" s="135" t="s">
        <v>1068</v>
      </c>
      <c r="I477" s="135"/>
      <c r="J477" s="135"/>
      <c r="K477" s="113">
        <v>0</v>
      </c>
      <c r="L477" s="109">
        <v>1</v>
      </c>
      <c r="M477" s="114" t="s">
        <v>103</v>
      </c>
      <c r="N477" s="115" t="s">
        <v>26</v>
      </c>
      <c r="O477" s="116">
        <v>45439</v>
      </c>
      <c r="P477" s="117" t="s">
        <v>2797</v>
      </c>
      <c r="Q477" s="141">
        <v>45433</v>
      </c>
      <c r="R477" s="118">
        <f t="shared" ref="R477" si="393">IF(AND(L477&lt;1,OR(K477&lt;1, K477="A")),Q477+14,Q477+7)</f>
        <v>45440</v>
      </c>
      <c r="S477" s="114" t="s">
        <v>31</v>
      </c>
      <c r="T477" s="353"/>
      <c r="U477" s="118"/>
      <c r="V477" s="120"/>
      <c r="W477" s="114"/>
      <c r="X477" s="109"/>
      <c r="Y477" s="109"/>
      <c r="Z477" s="115"/>
      <c r="AA477" s="110"/>
      <c r="AB477" s="109"/>
      <c r="AC477" s="110"/>
      <c r="AD477" s="110"/>
      <c r="AE477" s="118"/>
      <c r="AF477" s="110"/>
      <c r="AG477" s="110"/>
      <c r="AH477" s="115"/>
      <c r="AI477" s="110"/>
      <c r="AJ477" s="113"/>
      <c r="AK477" s="110"/>
      <c r="AL477" s="121"/>
      <c r="AM477" s="121"/>
      <c r="AN477" s="123" t="s">
        <v>2834</v>
      </c>
      <c r="AO477" s="121"/>
      <c r="AP477" s="121"/>
      <c r="AQ477" s="121"/>
      <c r="AR477" s="121"/>
      <c r="AS477" s="121"/>
      <c r="AT477" s="121"/>
      <c r="AU477" s="109" t="s">
        <v>1134</v>
      </c>
      <c r="AV477" s="110">
        <v>45352</v>
      </c>
      <c r="AW477" s="121"/>
      <c r="BJ477" s="22">
        <f t="shared" ca="1" si="312"/>
        <v>0</v>
      </c>
      <c r="BK477" s="22">
        <f t="shared" ca="1" si="333"/>
        <v>0</v>
      </c>
      <c r="BL477" s="22">
        <f t="shared" ca="1" si="334"/>
        <v>0</v>
      </c>
      <c r="BM477" s="22">
        <f t="shared" ca="1" si="335"/>
        <v>0</v>
      </c>
      <c r="BN477" s="22">
        <f t="shared" ca="1" si="336"/>
        <v>0</v>
      </c>
      <c r="BO477" s="22">
        <f t="shared" ca="1" si="337"/>
        <v>0</v>
      </c>
      <c r="BP477" s="22">
        <f t="shared" ca="1" si="338"/>
        <v>0</v>
      </c>
      <c r="BQ477" s="22">
        <f t="shared" ca="1" si="339"/>
        <v>0</v>
      </c>
      <c r="BR477" s="22">
        <f t="shared" ca="1" si="340"/>
        <v>0</v>
      </c>
      <c r="BS477" s="22">
        <f t="shared" ca="1" si="341"/>
        <v>0</v>
      </c>
      <c r="BT477" s="22">
        <f t="shared" ca="1" si="313"/>
        <v>0</v>
      </c>
      <c r="BU477" s="22">
        <f t="shared" ca="1" si="342"/>
        <v>0</v>
      </c>
      <c r="BV477" s="22">
        <f t="shared" ca="1" si="343"/>
        <v>0</v>
      </c>
      <c r="BW477" s="22">
        <f t="shared" ca="1" si="344"/>
        <v>0</v>
      </c>
      <c r="BX477" s="22">
        <f t="shared" ca="1" si="345"/>
        <v>0</v>
      </c>
      <c r="BY477" s="22">
        <f t="shared" si="360"/>
        <v>0</v>
      </c>
      <c r="BZ477" s="22">
        <f t="shared" si="346"/>
        <v>0</v>
      </c>
      <c r="CA477" s="22">
        <f t="shared" si="361"/>
        <v>0</v>
      </c>
    </row>
    <row r="478" spans="1:79" ht="29.1" customHeight="1" x14ac:dyDescent="0.3">
      <c r="A478" s="4">
        <v>16</v>
      </c>
      <c r="B478" s="4" t="s">
        <v>1441</v>
      </c>
      <c r="C478" s="4"/>
      <c r="D478" s="139" t="s">
        <v>445</v>
      </c>
      <c r="E478" s="13">
        <v>45708</v>
      </c>
      <c r="F478" s="122" t="s">
        <v>335</v>
      </c>
      <c r="G478" s="16" t="s">
        <v>1104</v>
      </c>
      <c r="H478" s="130" t="s">
        <v>1068</v>
      </c>
      <c r="I478" s="130"/>
      <c r="J478" s="130"/>
      <c r="K478" s="7">
        <v>0</v>
      </c>
      <c r="L478" s="4">
        <v>2</v>
      </c>
      <c r="M478" s="3" t="s">
        <v>103</v>
      </c>
      <c r="N478" s="45" t="s">
        <v>1055</v>
      </c>
      <c r="O478" s="76">
        <v>45469</v>
      </c>
      <c r="P478" s="78" t="s">
        <v>2882</v>
      </c>
      <c r="Q478" s="142">
        <v>45462</v>
      </c>
      <c r="R478" s="9">
        <f t="shared" ref="R478:R480" si="394">IF(AND(L478&lt;1,OR(K478&lt;1, K478="A")),Q478+14,Q478+7)</f>
        <v>45469</v>
      </c>
      <c r="S478" s="3" t="s">
        <v>31</v>
      </c>
      <c r="T478" s="355"/>
      <c r="U478" s="9"/>
      <c r="V478" s="208" t="s">
        <v>2426</v>
      </c>
      <c r="W478" s="3" t="s">
        <v>1470</v>
      </c>
      <c r="X478" s="5">
        <v>0</v>
      </c>
      <c r="Y478" s="332">
        <v>0</v>
      </c>
      <c r="Z478" s="45" t="s">
        <v>1055</v>
      </c>
      <c r="AA478" s="13">
        <v>45362</v>
      </c>
      <c r="AB478" s="5"/>
      <c r="AC478" s="21"/>
      <c r="AD478" s="21">
        <v>45341</v>
      </c>
      <c r="AE478" s="9">
        <f t="shared" ref="AE478:AE481" si="395">IF(AND(Y478&lt;1,OR(X478&lt;1, X478="A")),AD478+14,AD478+7)</f>
        <v>45355</v>
      </c>
      <c r="AF478" s="13" t="s">
        <v>445</v>
      </c>
      <c r="AG478" s="27"/>
      <c r="AH478" s="34"/>
      <c r="AI478" s="27"/>
      <c r="AJ478" s="41"/>
      <c r="AK478" s="21"/>
      <c r="AL478" s="6"/>
      <c r="AM478" s="6"/>
      <c r="AN478" s="246" t="s">
        <v>2834</v>
      </c>
      <c r="AO478" s="6"/>
      <c r="AP478" s="6"/>
      <c r="AQ478" s="6"/>
      <c r="AR478" s="6"/>
      <c r="AS478" s="6"/>
      <c r="AT478" s="6"/>
      <c r="AU478" s="4" t="s">
        <v>1134</v>
      </c>
      <c r="AV478" s="13">
        <v>45352</v>
      </c>
      <c r="AW478" s="6"/>
      <c r="BJ478" s="22">
        <f t="shared" ca="1" si="312"/>
        <v>1</v>
      </c>
      <c r="BK478" s="22">
        <f t="shared" ca="1" si="333"/>
        <v>1</v>
      </c>
      <c r="BL478" s="22">
        <f t="shared" ca="1" si="334"/>
        <v>0</v>
      </c>
      <c r="BM478" s="22">
        <f t="shared" ca="1" si="335"/>
        <v>0</v>
      </c>
      <c r="BN478" s="22">
        <f t="shared" ca="1" si="336"/>
        <v>0</v>
      </c>
      <c r="BO478" s="22">
        <f t="shared" ca="1" si="337"/>
        <v>0</v>
      </c>
      <c r="BP478" s="22">
        <f t="shared" ca="1" si="338"/>
        <v>0</v>
      </c>
      <c r="BQ478" s="22">
        <f t="shared" ca="1" si="339"/>
        <v>0</v>
      </c>
      <c r="BR478" s="22">
        <f t="shared" ca="1" si="340"/>
        <v>1</v>
      </c>
      <c r="BS478" s="22">
        <f t="shared" ca="1" si="341"/>
        <v>1</v>
      </c>
      <c r="BT478" s="22">
        <f t="shared" ca="1" si="313"/>
        <v>1</v>
      </c>
      <c r="BU478" s="22">
        <f t="shared" ca="1" si="342"/>
        <v>0</v>
      </c>
      <c r="BV478" s="22">
        <f t="shared" ca="1" si="343"/>
        <v>0</v>
      </c>
      <c r="BW478" s="22">
        <f t="shared" ca="1" si="344"/>
        <v>0</v>
      </c>
      <c r="BX478" s="22">
        <f t="shared" ca="1" si="345"/>
        <v>1</v>
      </c>
      <c r="BY478" s="71">
        <f t="shared" si="360"/>
        <v>1</v>
      </c>
      <c r="BZ478" s="71">
        <f t="shared" si="346"/>
        <v>1</v>
      </c>
      <c r="CA478" s="72">
        <f t="shared" si="361"/>
        <v>1</v>
      </c>
    </row>
    <row r="479" spans="1:79" s="22" customFormat="1" ht="39" customHeight="1" x14ac:dyDescent="0.3">
      <c r="A479" s="109">
        <v>16</v>
      </c>
      <c r="B479" s="109" t="s">
        <v>1441</v>
      </c>
      <c r="C479" s="109"/>
      <c r="D479" s="110" t="s">
        <v>446</v>
      </c>
      <c r="E479" s="110">
        <v>45708</v>
      </c>
      <c r="F479" s="189" t="s">
        <v>663</v>
      </c>
      <c r="G479" s="169" t="s">
        <v>1104</v>
      </c>
      <c r="H479" s="135" t="s">
        <v>1079</v>
      </c>
      <c r="I479" s="135"/>
      <c r="J479" s="135"/>
      <c r="K479" s="113" t="s">
        <v>778</v>
      </c>
      <c r="L479" s="109">
        <v>0</v>
      </c>
      <c r="M479" s="114" t="s">
        <v>670</v>
      </c>
      <c r="N479" s="115" t="s">
        <v>26</v>
      </c>
      <c r="O479" s="116"/>
      <c r="P479" s="117" t="s">
        <v>658</v>
      </c>
      <c r="Q479" s="141">
        <v>45174</v>
      </c>
      <c r="R479" s="118">
        <f t="shared" ref="R479" si="396">IF(AND(L479&lt;1,OR(K479&lt;1, K479="A")),Q479+14,Q479+7)</f>
        <v>45188</v>
      </c>
      <c r="S479" s="114" t="s">
        <v>31</v>
      </c>
      <c r="T479" s="353"/>
      <c r="U479" s="118"/>
      <c r="V479" s="241"/>
      <c r="W479" s="114"/>
      <c r="X479" s="109"/>
      <c r="Y479" s="109"/>
      <c r="Z479" s="115"/>
      <c r="AA479" s="109"/>
      <c r="AB479" s="123"/>
      <c r="AC479" s="110"/>
      <c r="AD479" s="110"/>
      <c r="AE479" s="118"/>
      <c r="AF479" s="110"/>
      <c r="AG479" s="110"/>
      <c r="AH479" s="115"/>
      <c r="AI479" s="110"/>
      <c r="AJ479" s="113"/>
      <c r="AK479" s="110"/>
      <c r="AL479" s="121"/>
      <c r="AM479" s="121"/>
      <c r="AN479" s="123" t="s">
        <v>2834</v>
      </c>
      <c r="AO479" s="121"/>
      <c r="AP479" s="121"/>
      <c r="AQ479" s="206"/>
      <c r="AR479" s="110"/>
      <c r="AS479" s="121"/>
      <c r="AT479" s="121"/>
      <c r="AU479" s="109" t="s">
        <v>1134</v>
      </c>
      <c r="AV479" s="110">
        <v>45352</v>
      </c>
      <c r="AW479" s="121"/>
      <c r="BJ479" s="22">
        <f t="shared" ca="1" si="312"/>
        <v>0</v>
      </c>
      <c r="BK479" s="22">
        <f t="shared" ca="1" si="333"/>
        <v>0</v>
      </c>
      <c r="BL479" s="22">
        <f t="shared" ca="1" si="334"/>
        <v>0</v>
      </c>
      <c r="BM479" s="22">
        <f t="shared" ca="1" si="335"/>
        <v>0</v>
      </c>
      <c r="BN479" s="22">
        <f t="shared" ca="1" si="336"/>
        <v>0</v>
      </c>
      <c r="BO479" s="22">
        <f t="shared" ca="1" si="337"/>
        <v>0</v>
      </c>
      <c r="BP479" s="22">
        <f t="shared" ca="1" si="338"/>
        <v>0</v>
      </c>
      <c r="BQ479" s="22">
        <f t="shared" ca="1" si="339"/>
        <v>0</v>
      </c>
      <c r="BR479" s="22">
        <f t="shared" ca="1" si="340"/>
        <v>0</v>
      </c>
      <c r="BS479" s="22">
        <f t="shared" ca="1" si="341"/>
        <v>0</v>
      </c>
      <c r="BT479" s="22">
        <f t="shared" ca="1" si="313"/>
        <v>0</v>
      </c>
      <c r="BU479" s="22">
        <f t="shared" ca="1" si="342"/>
        <v>0</v>
      </c>
      <c r="BV479" s="22">
        <f t="shared" ca="1" si="343"/>
        <v>0</v>
      </c>
      <c r="BW479" s="22">
        <f t="shared" ca="1" si="344"/>
        <v>0</v>
      </c>
      <c r="BX479" s="22">
        <f t="shared" ca="1" si="345"/>
        <v>0</v>
      </c>
      <c r="BY479" s="22">
        <f t="shared" si="360"/>
        <v>0</v>
      </c>
      <c r="BZ479" s="22">
        <f t="shared" si="346"/>
        <v>0</v>
      </c>
      <c r="CA479" s="22">
        <f t="shared" si="361"/>
        <v>0</v>
      </c>
    </row>
    <row r="480" spans="1:79" s="22" customFormat="1" ht="39" customHeight="1" x14ac:dyDescent="0.3">
      <c r="A480" s="109">
        <v>16</v>
      </c>
      <c r="B480" s="109" t="s">
        <v>1441</v>
      </c>
      <c r="C480" s="109"/>
      <c r="D480" s="110" t="s">
        <v>446</v>
      </c>
      <c r="E480" s="110">
        <v>45708</v>
      </c>
      <c r="F480" s="189" t="s">
        <v>663</v>
      </c>
      <c r="G480" s="169" t="s">
        <v>1104</v>
      </c>
      <c r="H480" s="135" t="s">
        <v>1079</v>
      </c>
      <c r="I480" s="135"/>
      <c r="J480" s="135"/>
      <c r="K480" s="113" t="s">
        <v>443</v>
      </c>
      <c r="L480" s="109">
        <v>0</v>
      </c>
      <c r="M480" s="114" t="s">
        <v>670</v>
      </c>
      <c r="N480" s="115" t="s">
        <v>26</v>
      </c>
      <c r="O480" s="116"/>
      <c r="P480" s="117" t="s">
        <v>716</v>
      </c>
      <c r="Q480" s="141">
        <v>45195</v>
      </c>
      <c r="R480" s="118">
        <f t="shared" si="394"/>
        <v>45202</v>
      </c>
      <c r="S480" s="114" t="s">
        <v>31</v>
      </c>
      <c r="T480" s="353"/>
      <c r="U480" s="118"/>
      <c r="V480" s="241"/>
      <c r="W480" s="114"/>
      <c r="X480" s="109"/>
      <c r="Y480" s="109"/>
      <c r="Z480" s="115"/>
      <c r="AA480" s="109"/>
      <c r="AB480" s="123"/>
      <c r="AC480" s="110"/>
      <c r="AD480" s="110"/>
      <c r="AE480" s="118"/>
      <c r="AF480" s="110"/>
      <c r="AG480" s="110"/>
      <c r="AH480" s="115"/>
      <c r="AI480" s="110"/>
      <c r="AJ480" s="113"/>
      <c r="AK480" s="110"/>
      <c r="AL480" s="121"/>
      <c r="AM480" s="121"/>
      <c r="AN480" s="123" t="s">
        <v>2834</v>
      </c>
      <c r="AO480" s="121"/>
      <c r="AP480" s="121"/>
      <c r="AQ480" s="206"/>
      <c r="AR480" s="110"/>
      <c r="AS480" s="121"/>
      <c r="AT480" s="121"/>
      <c r="AU480" s="109" t="s">
        <v>1134</v>
      </c>
      <c r="AV480" s="110">
        <v>45352</v>
      </c>
      <c r="AW480" s="121"/>
      <c r="BJ480" s="22">
        <f t="shared" ca="1" si="312"/>
        <v>0</v>
      </c>
      <c r="BK480" s="22">
        <f t="shared" ca="1" si="333"/>
        <v>0</v>
      </c>
      <c r="BL480" s="22">
        <f t="shared" ca="1" si="334"/>
        <v>0</v>
      </c>
      <c r="BM480" s="22">
        <f t="shared" ca="1" si="335"/>
        <v>0</v>
      </c>
      <c r="BN480" s="22">
        <f t="shared" ca="1" si="336"/>
        <v>0</v>
      </c>
      <c r="BO480" s="22">
        <f t="shared" ca="1" si="337"/>
        <v>0</v>
      </c>
      <c r="BP480" s="22">
        <f t="shared" ca="1" si="338"/>
        <v>0</v>
      </c>
      <c r="BQ480" s="22">
        <f t="shared" ca="1" si="339"/>
        <v>0</v>
      </c>
      <c r="BR480" s="22">
        <f t="shared" ca="1" si="340"/>
        <v>0</v>
      </c>
      <c r="BS480" s="22">
        <f t="shared" ca="1" si="341"/>
        <v>0</v>
      </c>
      <c r="BT480" s="22">
        <f t="shared" ca="1" si="313"/>
        <v>0</v>
      </c>
      <c r="BU480" s="22">
        <f t="shared" ca="1" si="342"/>
        <v>0</v>
      </c>
      <c r="BV480" s="22">
        <f t="shared" ca="1" si="343"/>
        <v>0</v>
      </c>
      <c r="BW480" s="22">
        <f t="shared" ca="1" si="344"/>
        <v>0</v>
      </c>
      <c r="BX480" s="22">
        <f t="shared" ca="1" si="345"/>
        <v>0</v>
      </c>
      <c r="BY480" s="22">
        <f t="shared" si="360"/>
        <v>0</v>
      </c>
      <c r="BZ480" s="22">
        <f t="shared" si="346"/>
        <v>0</v>
      </c>
      <c r="CA480" s="22">
        <f t="shared" si="361"/>
        <v>0</v>
      </c>
    </row>
    <row r="481" spans="1:79" ht="39" customHeight="1" x14ac:dyDescent="0.3">
      <c r="A481" s="4">
        <v>16</v>
      </c>
      <c r="B481" s="4" t="s">
        <v>1441</v>
      </c>
      <c r="C481" s="4"/>
      <c r="D481" s="139" t="s">
        <v>445</v>
      </c>
      <c r="E481" s="13">
        <v>45708</v>
      </c>
      <c r="F481" s="122" t="s">
        <v>663</v>
      </c>
      <c r="G481" s="16" t="s">
        <v>1104</v>
      </c>
      <c r="H481" s="130" t="s">
        <v>1079</v>
      </c>
      <c r="I481" s="130"/>
      <c r="J481" s="130"/>
      <c r="K481" s="7">
        <v>0</v>
      </c>
      <c r="L481" s="4">
        <v>0</v>
      </c>
      <c r="M481" s="3" t="s">
        <v>670</v>
      </c>
      <c r="N481" s="285" t="s">
        <v>1294</v>
      </c>
      <c r="O481" s="76" t="s">
        <v>2925</v>
      </c>
      <c r="P481" s="78" t="s">
        <v>641</v>
      </c>
      <c r="Q481" s="142">
        <v>45209</v>
      </c>
      <c r="R481" s="9">
        <f t="shared" si="390"/>
        <v>45223</v>
      </c>
      <c r="S481" s="3" t="s">
        <v>30</v>
      </c>
      <c r="T481" s="354" t="s">
        <v>1549</v>
      </c>
      <c r="U481" s="259">
        <v>45204</v>
      </c>
      <c r="V481" s="208" t="s">
        <v>1619</v>
      </c>
      <c r="W481" s="3" t="s">
        <v>1459</v>
      </c>
      <c r="X481" s="5" t="s">
        <v>778</v>
      </c>
      <c r="Y481" s="332">
        <v>0</v>
      </c>
      <c r="Z481" s="46" t="s">
        <v>24</v>
      </c>
      <c r="AA481" s="5"/>
      <c r="AB481" s="87" t="s">
        <v>2934</v>
      </c>
      <c r="AC481" s="21">
        <v>45485</v>
      </c>
      <c r="AD481" s="21">
        <v>45485</v>
      </c>
      <c r="AE481" s="9">
        <f t="shared" si="395"/>
        <v>45499</v>
      </c>
      <c r="AF481" s="13" t="s">
        <v>446</v>
      </c>
      <c r="AG481" s="27"/>
      <c r="AH481" s="34"/>
      <c r="AI481" s="27"/>
      <c r="AJ481" s="41"/>
      <c r="AK481" s="21"/>
      <c r="AL481" s="6"/>
      <c r="AM481" s="6"/>
      <c r="AN481" s="87" t="s">
        <v>2834</v>
      </c>
      <c r="AO481" s="6"/>
      <c r="AP481" s="6"/>
      <c r="AQ481" s="207" t="s">
        <v>1907</v>
      </c>
      <c r="AR481" s="21">
        <v>45218</v>
      </c>
      <c r="AS481" s="6"/>
      <c r="AT481" s="6"/>
      <c r="AU481" s="4" t="s">
        <v>1134</v>
      </c>
      <c r="AV481" s="13">
        <v>45352</v>
      </c>
      <c r="AW481" s="6"/>
      <c r="BJ481" s="22">
        <f t="shared" ca="1" si="312"/>
        <v>1</v>
      </c>
      <c r="BK481" s="22">
        <f t="shared" ca="1" si="333"/>
        <v>1</v>
      </c>
      <c r="BL481" s="22">
        <f t="shared" ca="1" si="334"/>
        <v>0</v>
      </c>
      <c r="BM481" s="22">
        <f t="shared" ca="1" si="335"/>
        <v>0</v>
      </c>
      <c r="BN481" s="22">
        <f t="shared" ca="1" si="336"/>
        <v>0</v>
      </c>
      <c r="BO481" s="22">
        <f t="shared" ca="1" si="337"/>
        <v>0</v>
      </c>
      <c r="BP481" s="22">
        <f t="shared" ca="1" si="338"/>
        <v>0</v>
      </c>
      <c r="BQ481" s="22">
        <f t="shared" ca="1" si="339"/>
        <v>0</v>
      </c>
      <c r="BR481" s="22">
        <f t="shared" ca="1" si="340"/>
        <v>0</v>
      </c>
      <c r="BS481" s="22">
        <f t="shared" ca="1" si="341"/>
        <v>0</v>
      </c>
      <c r="BT481" s="22">
        <f t="shared" ca="1" si="313"/>
        <v>1</v>
      </c>
      <c r="BU481" s="22">
        <f t="shared" ca="1" si="342"/>
        <v>0</v>
      </c>
      <c r="BV481" s="22">
        <f t="shared" ca="1" si="343"/>
        <v>1</v>
      </c>
      <c r="BW481" s="22">
        <f t="shared" ca="1" si="344"/>
        <v>0</v>
      </c>
      <c r="BX481" s="22">
        <f t="shared" ca="1" si="345"/>
        <v>0</v>
      </c>
      <c r="BY481" s="71">
        <f t="shared" si="360"/>
        <v>1</v>
      </c>
      <c r="BZ481" s="71">
        <f t="shared" si="346"/>
        <v>1</v>
      </c>
      <c r="CA481" s="72">
        <f t="shared" si="361"/>
        <v>1</v>
      </c>
    </row>
    <row r="482" spans="1:79" ht="39" customHeight="1" x14ac:dyDescent="0.3">
      <c r="A482" s="109">
        <v>16</v>
      </c>
      <c r="B482" s="109" t="s">
        <v>1441</v>
      </c>
      <c r="C482" s="109"/>
      <c r="D482" s="110" t="s">
        <v>445</v>
      </c>
      <c r="E482" s="110">
        <v>45708</v>
      </c>
      <c r="F482" s="189" t="s">
        <v>675</v>
      </c>
      <c r="G482" s="169" t="s">
        <v>1104</v>
      </c>
      <c r="H482" s="135" t="s">
        <v>1070</v>
      </c>
      <c r="I482" s="135"/>
      <c r="J482" s="135"/>
      <c r="K482" s="113">
        <v>0</v>
      </c>
      <c r="L482" s="109">
        <v>0</v>
      </c>
      <c r="M482" s="114" t="s">
        <v>669</v>
      </c>
      <c r="N482" s="115" t="s">
        <v>26</v>
      </c>
      <c r="O482" s="116"/>
      <c r="P482" s="117" t="s">
        <v>3067</v>
      </c>
      <c r="Q482" s="141">
        <v>45156</v>
      </c>
      <c r="R482" s="118">
        <f t="shared" ref="R482" si="397">IF(AND(L482&lt;1,OR(K482&lt;1, K482="A")),Q482+14,Q482+7)</f>
        <v>45170</v>
      </c>
      <c r="S482" s="114" t="s">
        <v>31</v>
      </c>
      <c r="T482" s="353"/>
      <c r="U482" s="118"/>
      <c r="V482" s="120"/>
      <c r="W482" s="114"/>
      <c r="X482" s="109"/>
      <c r="Y482" s="109"/>
      <c r="Z482" s="115"/>
      <c r="AA482" s="110"/>
      <c r="AB482" s="109"/>
      <c r="AC482" s="110"/>
      <c r="AD482" s="110"/>
      <c r="AE482" s="118"/>
      <c r="AF482" s="110"/>
      <c r="AG482" s="110"/>
      <c r="AH482" s="115"/>
      <c r="AI482" s="110"/>
      <c r="AJ482" s="113"/>
      <c r="AK482" s="110"/>
      <c r="AL482" s="121"/>
      <c r="AM482" s="121"/>
      <c r="AN482" s="109" t="s">
        <v>2355</v>
      </c>
      <c r="AO482" s="121"/>
      <c r="AP482" s="121"/>
      <c r="AQ482" s="206" t="s">
        <v>1907</v>
      </c>
      <c r="AR482" s="110">
        <v>45211</v>
      </c>
      <c r="AS482" s="121"/>
      <c r="AT482" s="121"/>
      <c r="AU482" s="109" t="s">
        <v>1134</v>
      </c>
      <c r="AV482" s="110">
        <v>45352</v>
      </c>
      <c r="AW482" s="121"/>
      <c r="BJ482" s="22">
        <f t="shared" ca="1" si="312"/>
        <v>0</v>
      </c>
      <c r="BK482" s="22">
        <f t="shared" ca="1" si="333"/>
        <v>0</v>
      </c>
      <c r="BL482" s="22">
        <f t="shared" ca="1" si="334"/>
        <v>0</v>
      </c>
      <c r="BM482" s="22">
        <f t="shared" ca="1" si="335"/>
        <v>0</v>
      </c>
      <c r="BN482" s="22">
        <f t="shared" ca="1" si="336"/>
        <v>0</v>
      </c>
      <c r="BO482" s="22">
        <f t="shared" ca="1" si="337"/>
        <v>0</v>
      </c>
      <c r="BP482" s="22">
        <f t="shared" ca="1" si="338"/>
        <v>0</v>
      </c>
      <c r="BQ482" s="22">
        <f t="shared" ca="1" si="339"/>
        <v>0</v>
      </c>
      <c r="BR482" s="22">
        <f t="shared" ca="1" si="340"/>
        <v>0</v>
      </c>
      <c r="BS482" s="22">
        <f t="shared" ca="1" si="341"/>
        <v>0</v>
      </c>
      <c r="BT482" s="22">
        <f t="shared" ca="1" si="313"/>
        <v>0</v>
      </c>
      <c r="BU482" s="22">
        <f t="shared" ca="1" si="342"/>
        <v>0</v>
      </c>
      <c r="BV482" s="22">
        <f t="shared" ca="1" si="343"/>
        <v>0</v>
      </c>
      <c r="BW482" s="22">
        <f t="shared" ca="1" si="344"/>
        <v>0</v>
      </c>
      <c r="BX482" s="22">
        <f t="shared" ca="1" si="345"/>
        <v>0</v>
      </c>
      <c r="BY482" s="71">
        <f t="shared" si="360"/>
        <v>0</v>
      </c>
      <c r="BZ482" s="71">
        <f t="shared" si="346"/>
        <v>0</v>
      </c>
      <c r="CA482" s="72">
        <f t="shared" si="361"/>
        <v>0</v>
      </c>
    </row>
    <row r="483" spans="1:79" ht="39" customHeight="1" x14ac:dyDescent="0.3">
      <c r="A483" s="109">
        <v>16</v>
      </c>
      <c r="B483" s="109" t="s">
        <v>1441</v>
      </c>
      <c r="C483" s="109"/>
      <c r="D483" s="110" t="s">
        <v>445</v>
      </c>
      <c r="E483" s="110">
        <v>45708</v>
      </c>
      <c r="F483" s="189" t="s">
        <v>675</v>
      </c>
      <c r="G483" s="169" t="s">
        <v>1104</v>
      </c>
      <c r="H483" s="135" t="s">
        <v>1070</v>
      </c>
      <c r="I483" s="135"/>
      <c r="J483" s="135"/>
      <c r="K483" s="113">
        <v>2</v>
      </c>
      <c r="L483" s="109">
        <v>0</v>
      </c>
      <c r="M483" s="114" t="s">
        <v>669</v>
      </c>
      <c r="N483" s="115" t="s">
        <v>26</v>
      </c>
      <c r="O483" s="116"/>
      <c r="P483" s="117" t="s">
        <v>3067</v>
      </c>
      <c r="Q483" s="141">
        <v>45190</v>
      </c>
      <c r="R483" s="118">
        <f t="shared" si="390"/>
        <v>45197</v>
      </c>
      <c r="S483" s="114" t="s">
        <v>31</v>
      </c>
      <c r="T483" s="353"/>
      <c r="U483" s="118"/>
      <c r="V483" s="120"/>
      <c r="W483" s="114"/>
      <c r="X483" s="109"/>
      <c r="Y483" s="109"/>
      <c r="Z483" s="115"/>
      <c r="AA483" s="110"/>
      <c r="AB483" s="109"/>
      <c r="AC483" s="110"/>
      <c r="AD483" s="110"/>
      <c r="AE483" s="118"/>
      <c r="AF483" s="110"/>
      <c r="AG483" s="110"/>
      <c r="AH483" s="115"/>
      <c r="AI483" s="110"/>
      <c r="AJ483" s="113"/>
      <c r="AK483" s="110"/>
      <c r="AL483" s="121"/>
      <c r="AM483" s="121"/>
      <c r="AN483" s="109" t="s">
        <v>2355</v>
      </c>
      <c r="AO483" s="121"/>
      <c r="AP483" s="121"/>
      <c r="AQ483" s="109"/>
      <c r="AR483" s="109"/>
      <c r="AS483" s="121"/>
      <c r="AT483" s="121"/>
      <c r="AU483" s="109" t="s">
        <v>1134</v>
      </c>
      <c r="AV483" s="110">
        <v>45352</v>
      </c>
      <c r="AW483" s="121"/>
      <c r="BJ483" s="22">
        <f t="shared" ca="1" si="312"/>
        <v>0</v>
      </c>
      <c r="BK483" s="22">
        <f t="shared" ca="1" si="333"/>
        <v>0</v>
      </c>
      <c r="BL483" s="22">
        <f t="shared" ca="1" si="334"/>
        <v>0</v>
      </c>
      <c r="BM483" s="22">
        <f t="shared" ca="1" si="335"/>
        <v>0</v>
      </c>
      <c r="BN483" s="22">
        <f t="shared" ca="1" si="336"/>
        <v>0</v>
      </c>
      <c r="BO483" s="22">
        <f t="shared" ca="1" si="337"/>
        <v>0</v>
      </c>
      <c r="BP483" s="22">
        <f t="shared" ca="1" si="338"/>
        <v>0</v>
      </c>
      <c r="BQ483" s="22">
        <f t="shared" ca="1" si="339"/>
        <v>0</v>
      </c>
      <c r="BR483" s="22">
        <f t="shared" ca="1" si="340"/>
        <v>0</v>
      </c>
      <c r="BS483" s="22">
        <f t="shared" ca="1" si="341"/>
        <v>0</v>
      </c>
      <c r="BT483" s="22">
        <f t="shared" ca="1" si="313"/>
        <v>0</v>
      </c>
      <c r="BU483" s="22">
        <f t="shared" ca="1" si="342"/>
        <v>0</v>
      </c>
      <c r="BV483" s="22">
        <f t="shared" ca="1" si="343"/>
        <v>0</v>
      </c>
      <c r="BW483" s="22">
        <f t="shared" ca="1" si="344"/>
        <v>0</v>
      </c>
      <c r="BX483" s="22">
        <f t="shared" ca="1" si="345"/>
        <v>0</v>
      </c>
      <c r="BY483" s="71">
        <f t="shared" si="360"/>
        <v>0</v>
      </c>
      <c r="BZ483" s="71">
        <f t="shared" si="346"/>
        <v>0</v>
      </c>
      <c r="CA483" s="72">
        <f t="shared" si="361"/>
        <v>0</v>
      </c>
    </row>
    <row r="484" spans="1:79" ht="39" customHeight="1" x14ac:dyDescent="0.3">
      <c r="A484" s="109">
        <v>16</v>
      </c>
      <c r="B484" s="109" t="s">
        <v>1441</v>
      </c>
      <c r="C484" s="109"/>
      <c r="D484" s="110" t="s">
        <v>445</v>
      </c>
      <c r="E484" s="110">
        <v>45708</v>
      </c>
      <c r="F484" s="189" t="s">
        <v>675</v>
      </c>
      <c r="G484" s="169" t="s">
        <v>1104</v>
      </c>
      <c r="H484" s="135" t="s">
        <v>1070</v>
      </c>
      <c r="I484" s="135"/>
      <c r="J484" s="135"/>
      <c r="K484" s="113">
        <v>3</v>
      </c>
      <c r="L484" s="109">
        <v>0</v>
      </c>
      <c r="M484" s="114" t="s">
        <v>669</v>
      </c>
      <c r="N484" s="115" t="s">
        <v>26</v>
      </c>
      <c r="O484" s="116"/>
      <c r="P484" s="117" t="s">
        <v>3067</v>
      </c>
      <c r="Q484" s="141">
        <v>45211</v>
      </c>
      <c r="R484" s="118">
        <f t="shared" ref="R484" si="398">IF(AND(L484&lt;1,OR(K484&lt;1, K484="A")),Q484+14,Q484+7)</f>
        <v>45218</v>
      </c>
      <c r="S484" s="114" t="s">
        <v>31</v>
      </c>
      <c r="T484" s="353"/>
      <c r="U484" s="118"/>
      <c r="V484" s="120"/>
      <c r="W484" s="114"/>
      <c r="X484" s="109"/>
      <c r="Y484" s="109"/>
      <c r="Z484" s="115"/>
      <c r="AA484" s="110"/>
      <c r="AB484" s="109"/>
      <c r="AC484" s="110"/>
      <c r="AD484" s="110"/>
      <c r="AE484" s="118"/>
      <c r="AF484" s="110"/>
      <c r="AG484" s="110"/>
      <c r="AH484" s="115"/>
      <c r="AI484" s="110"/>
      <c r="AJ484" s="113"/>
      <c r="AK484" s="110"/>
      <c r="AL484" s="121"/>
      <c r="AM484" s="121"/>
      <c r="AN484" s="109" t="s">
        <v>2355</v>
      </c>
      <c r="AO484" s="121"/>
      <c r="AP484" s="121"/>
      <c r="AQ484" s="109"/>
      <c r="AR484" s="109"/>
      <c r="AS484" s="121"/>
      <c r="AT484" s="121"/>
      <c r="AU484" s="109" t="s">
        <v>1134</v>
      </c>
      <c r="AV484" s="110">
        <v>45352</v>
      </c>
      <c r="AW484" s="121"/>
      <c r="BJ484" s="22">
        <f t="shared" ca="1" si="312"/>
        <v>0</v>
      </c>
      <c r="BK484" s="22">
        <f t="shared" ca="1" si="333"/>
        <v>0</v>
      </c>
      <c r="BL484" s="22">
        <f t="shared" ca="1" si="334"/>
        <v>0</v>
      </c>
      <c r="BM484" s="22">
        <f t="shared" ca="1" si="335"/>
        <v>0</v>
      </c>
      <c r="BN484" s="22">
        <f t="shared" ca="1" si="336"/>
        <v>0</v>
      </c>
      <c r="BO484" s="22">
        <f t="shared" ca="1" si="337"/>
        <v>0</v>
      </c>
      <c r="BP484" s="22">
        <f t="shared" ca="1" si="338"/>
        <v>0</v>
      </c>
      <c r="BQ484" s="22">
        <f t="shared" ca="1" si="339"/>
        <v>0</v>
      </c>
      <c r="BR484" s="22">
        <f t="shared" ca="1" si="340"/>
        <v>0</v>
      </c>
      <c r="BS484" s="22">
        <f t="shared" ca="1" si="341"/>
        <v>0</v>
      </c>
      <c r="BT484" s="22">
        <f t="shared" ca="1" si="313"/>
        <v>0</v>
      </c>
      <c r="BU484" s="22">
        <f t="shared" ca="1" si="342"/>
        <v>0</v>
      </c>
      <c r="BV484" s="22">
        <f t="shared" ca="1" si="343"/>
        <v>0</v>
      </c>
      <c r="BW484" s="22">
        <f t="shared" ca="1" si="344"/>
        <v>0</v>
      </c>
      <c r="BX484" s="22">
        <f t="shared" ca="1" si="345"/>
        <v>0</v>
      </c>
      <c r="BY484" s="71">
        <f t="shared" si="360"/>
        <v>0</v>
      </c>
      <c r="BZ484" s="71">
        <f t="shared" si="346"/>
        <v>0</v>
      </c>
      <c r="CA484" s="72">
        <f t="shared" si="361"/>
        <v>0</v>
      </c>
    </row>
    <row r="485" spans="1:79" ht="39" customHeight="1" x14ac:dyDescent="0.3">
      <c r="A485" s="109">
        <v>16</v>
      </c>
      <c r="B485" s="109" t="s">
        <v>1441</v>
      </c>
      <c r="C485" s="109"/>
      <c r="D485" s="110" t="s">
        <v>445</v>
      </c>
      <c r="E485" s="110">
        <v>45708</v>
      </c>
      <c r="F485" s="189" t="s">
        <v>675</v>
      </c>
      <c r="G485" s="169" t="s">
        <v>1104</v>
      </c>
      <c r="H485" s="135" t="s">
        <v>1070</v>
      </c>
      <c r="I485" s="135"/>
      <c r="J485" s="135"/>
      <c r="K485" s="113">
        <v>4</v>
      </c>
      <c r="L485" s="109">
        <v>0</v>
      </c>
      <c r="M485" s="114" t="s">
        <v>669</v>
      </c>
      <c r="N485" s="115" t="s">
        <v>26</v>
      </c>
      <c r="O485" s="116" t="s">
        <v>2993</v>
      </c>
      <c r="P485" s="117" t="s">
        <v>595</v>
      </c>
      <c r="Q485" s="141" t="s">
        <v>596</v>
      </c>
      <c r="R485" s="118">
        <f t="shared" si="390"/>
        <v>45230</v>
      </c>
      <c r="S485" s="114" t="s">
        <v>31</v>
      </c>
      <c r="T485" s="353"/>
      <c r="U485" s="118"/>
      <c r="V485" s="120" t="s">
        <v>2429</v>
      </c>
      <c r="W485" s="114" t="s">
        <v>1479</v>
      </c>
      <c r="X485" s="109">
        <v>0</v>
      </c>
      <c r="Y485" s="109">
        <v>0</v>
      </c>
      <c r="Z485" s="115" t="s">
        <v>26</v>
      </c>
      <c r="AA485" s="110">
        <v>45313</v>
      </c>
      <c r="AB485" s="109"/>
      <c r="AC485" s="110"/>
      <c r="AD485" s="110">
        <v>45307</v>
      </c>
      <c r="AE485" s="118">
        <f t="shared" ref="AE485" si="399">IF(AND(Y485&lt;1,OR(X485&lt;1, X485="A")),AD485+14,AD485+7)</f>
        <v>45321</v>
      </c>
      <c r="AF485" s="110" t="s">
        <v>445</v>
      </c>
      <c r="AG485" s="110"/>
      <c r="AH485" s="115"/>
      <c r="AI485" s="110"/>
      <c r="AJ485" s="113"/>
      <c r="AK485" s="110"/>
      <c r="AL485" s="121"/>
      <c r="AM485" s="121"/>
      <c r="AN485" s="109" t="s">
        <v>2355</v>
      </c>
      <c r="AO485" s="121"/>
      <c r="AP485" s="121"/>
      <c r="AQ485" s="109"/>
      <c r="AR485" s="109"/>
      <c r="AS485" s="121"/>
      <c r="AT485" s="121"/>
      <c r="AU485" s="109" t="s">
        <v>1134</v>
      </c>
      <c r="AV485" s="110">
        <v>45352</v>
      </c>
      <c r="AW485" s="121"/>
      <c r="BJ485" s="22">
        <f t="shared" ca="1" si="312"/>
        <v>0</v>
      </c>
      <c r="BK485" s="22">
        <f t="shared" ca="1" si="333"/>
        <v>0</v>
      </c>
      <c r="BL485" s="22">
        <f t="shared" ca="1" si="334"/>
        <v>0</v>
      </c>
      <c r="BM485" s="22">
        <f t="shared" ca="1" si="335"/>
        <v>0</v>
      </c>
      <c r="BN485" s="22">
        <f t="shared" ca="1" si="336"/>
        <v>0</v>
      </c>
      <c r="BO485" s="22">
        <f t="shared" ca="1" si="337"/>
        <v>0</v>
      </c>
      <c r="BP485" s="22">
        <f t="shared" ca="1" si="338"/>
        <v>0</v>
      </c>
      <c r="BQ485" s="22">
        <f t="shared" ca="1" si="339"/>
        <v>0</v>
      </c>
      <c r="BR485" s="22">
        <f t="shared" ca="1" si="340"/>
        <v>0</v>
      </c>
      <c r="BS485" s="22">
        <f t="shared" ca="1" si="341"/>
        <v>0</v>
      </c>
      <c r="BT485" s="22">
        <f t="shared" ca="1" si="313"/>
        <v>0</v>
      </c>
      <c r="BU485" s="22">
        <f t="shared" ca="1" si="342"/>
        <v>0</v>
      </c>
      <c r="BV485" s="22">
        <f t="shared" ca="1" si="343"/>
        <v>0</v>
      </c>
      <c r="BW485" s="22">
        <f t="shared" ca="1" si="344"/>
        <v>0</v>
      </c>
      <c r="BX485" s="22">
        <f t="shared" ca="1" si="345"/>
        <v>0</v>
      </c>
      <c r="BY485" s="71">
        <f t="shared" si="360"/>
        <v>0</v>
      </c>
      <c r="BZ485" s="71">
        <f t="shared" si="346"/>
        <v>0</v>
      </c>
      <c r="CA485" s="72">
        <f t="shared" si="361"/>
        <v>0</v>
      </c>
    </row>
    <row r="486" spans="1:79" s="22" customFormat="1" ht="51.9" customHeight="1" x14ac:dyDescent="0.3">
      <c r="A486" s="109">
        <v>9</v>
      </c>
      <c r="B486" s="109" t="s">
        <v>1441</v>
      </c>
      <c r="C486" s="109"/>
      <c r="D486" s="110" t="s">
        <v>446</v>
      </c>
      <c r="E486" s="110">
        <v>45618</v>
      </c>
      <c r="F486" s="206" t="s">
        <v>3384</v>
      </c>
      <c r="G486" s="172" t="s">
        <v>1104</v>
      </c>
      <c r="H486" s="135" t="s">
        <v>1084</v>
      </c>
      <c r="I486" s="135"/>
      <c r="J486" s="135"/>
      <c r="K486" s="113" t="s">
        <v>778</v>
      </c>
      <c r="L486" s="109">
        <v>0</v>
      </c>
      <c r="M486" s="114" t="s">
        <v>3386</v>
      </c>
      <c r="N486" s="115" t="s">
        <v>26</v>
      </c>
      <c r="O486" s="116">
        <v>45615</v>
      </c>
      <c r="P486" s="117" t="s">
        <v>3385</v>
      </c>
      <c r="Q486" s="141">
        <v>45610</v>
      </c>
      <c r="R486" s="118">
        <f t="shared" si="390"/>
        <v>45624</v>
      </c>
      <c r="S486" s="114" t="s">
        <v>31</v>
      </c>
      <c r="T486" s="340"/>
      <c r="U486" s="141"/>
      <c r="V486" s="241"/>
      <c r="W486" s="114"/>
      <c r="X486" s="109"/>
      <c r="Y486" s="109"/>
      <c r="Z486" s="115"/>
      <c r="AA486" s="110"/>
      <c r="AB486" s="117"/>
      <c r="AC486" s="110"/>
      <c r="AD486" s="110"/>
      <c r="AE486" s="118"/>
      <c r="AF486" s="110"/>
      <c r="AG486" s="110"/>
      <c r="AH486" s="115"/>
      <c r="AI486" s="110"/>
      <c r="AJ486" s="113"/>
      <c r="AK486" s="110"/>
      <c r="AL486" s="121"/>
      <c r="AM486" s="121"/>
      <c r="AN486" s="109"/>
      <c r="AO486" s="121"/>
      <c r="AP486" s="121"/>
      <c r="AQ486" s="109"/>
      <c r="AR486" s="109"/>
      <c r="AS486" s="121"/>
      <c r="AT486" s="121"/>
      <c r="AU486" s="109" t="s">
        <v>1134</v>
      </c>
      <c r="AV486" s="110">
        <v>45352</v>
      </c>
      <c r="AW486" s="121"/>
      <c r="BJ486" s="22">
        <f t="shared" ca="1" si="312"/>
        <v>0</v>
      </c>
      <c r="BK486" s="22">
        <f t="shared" ca="1" si="333"/>
        <v>0</v>
      </c>
      <c r="BL486" s="22">
        <f t="shared" ca="1" si="334"/>
        <v>0</v>
      </c>
      <c r="BM486" s="22">
        <f t="shared" ca="1" si="335"/>
        <v>0</v>
      </c>
      <c r="BN486" s="22">
        <f t="shared" ca="1" si="336"/>
        <v>0</v>
      </c>
      <c r="BO486" s="22">
        <f t="shared" ca="1" si="337"/>
        <v>0</v>
      </c>
      <c r="BP486" s="22">
        <f t="shared" ca="1" si="338"/>
        <v>0</v>
      </c>
      <c r="BQ486" s="22">
        <f t="shared" ca="1" si="339"/>
        <v>0</v>
      </c>
      <c r="BR486" s="22">
        <f t="shared" ca="1" si="340"/>
        <v>0</v>
      </c>
      <c r="BS486" s="22">
        <f t="shared" ca="1" si="341"/>
        <v>0</v>
      </c>
      <c r="BT486" s="22">
        <f t="shared" ca="1" si="313"/>
        <v>0</v>
      </c>
      <c r="BU486" s="22">
        <f t="shared" ca="1" si="342"/>
        <v>0</v>
      </c>
      <c r="BV486" s="22">
        <f t="shared" ca="1" si="343"/>
        <v>0</v>
      </c>
      <c r="BW486" s="22">
        <f t="shared" ca="1" si="344"/>
        <v>0</v>
      </c>
      <c r="BX486" s="22">
        <f t="shared" ca="1" si="345"/>
        <v>0</v>
      </c>
      <c r="BY486" s="22">
        <f t="shared" si="360"/>
        <v>0</v>
      </c>
      <c r="BZ486" s="22">
        <f t="shared" si="346"/>
        <v>0</v>
      </c>
      <c r="CA486" s="22">
        <f t="shared" si="361"/>
        <v>0</v>
      </c>
    </row>
    <row r="487" spans="1:79" s="22" customFormat="1" ht="51.9" customHeight="1" x14ac:dyDescent="0.3">
      <c r="A487" s="109">
        <v>9</v>
      </c>
      <c r="B487" s="109" t="s">
        <v>1441</v>
      </c>
      <c r="C487" s="109"/>
      <c r="D487" s="110" t="s">
        <v>446</v>
      </c>
      <c r="E487" s="110">
        <v>45618</v>
      </c>
      <c r="F487" s="206" t="s">
        <v>3384</v>
      </c>
      <c r="G487" s="172" t="s">
        <v>1104</v>
      </c>
      <c r="H487" s="135" t="s">
        <v>1084</v>
      </c>
      <c r="I487" s="135"/>
      <c r="J487" s="135"/>
      <c r="K487" s="113" t="s">
        <v>443</v>
      </c>
      <c r="L487" s="109">
        <v>0</v>
      </c>
      <c r="M487" s="114" t="s">
        <v>3386</v>
      </c>
      <c r="N487" s="115" t="s">
        <v>26</v>
      </c>
      <c r="O487" s="116">
        <v>45737</v>
      </c>
      <c r="P487" s="117" t="s">
        <v>3782</v>
      </c>
      <c r="Q487" s="141">
        <v>45735</v>
      </c>
      <c r="R487" s="118">
        <f t="shared" ref="R487" si="400">IF(AND(L487&lt;1,OR(K487&lt;1, K487="A")),Q487+14,Q487+7)</f>
        <v>45742</v>
      </c>
      <c r="S487" s="114" t="s">
        <v>31</v>
      </c>
      <c r="T487" s="340"/>
      <c r="U487" s="141"/>
      <c r="V487" s="241" t="s">
        <v>3718</v>
      </c>
      <c r="W487" s="114" t="s">
        <v>3660</v>
      </c>
      <c r="X487" s="109" t="s">
        <v>778</v>
      </c>
      <c r="Y487" s="109">
        <v>0</v>
      </c>
      <c r="Z487" s="115" t="s">
        <v>24</v>
      </c>
      <c r="AA487" s="110"/>
      <c r="AB487" s="117" t="s">
        <v>3713</v>
      </c>
      <c r="AC487" s="110">
        <v>45707</v>
      </c>
      <c r="AD487" s="110">
        <v>45707</v>
      </c>
      <c r="AE487" s="118">
        <f t="shared" ref="AE487" si="401">IF(AND(Y487&lt;1,OR(X487&lt;1, X487="A")),AD487+14,AD487+7)</f>
        <v>45721</v>
      </c>
      <c r="AF487" s="110" t="s">
        <v>446</v>
      </c>
      <c r="AG487" s="110"/>
      <c r="AH487" s="115"/>
      <c r="AI487" s="110"/>
      <c r="AJ487" s="113"/>
      <c r="AK487" s="110"/>
      <c r="AL487" s="121"/>
      <c r="AM487" s="121"/>
      <c r="AN487" s="109"/>
      <c r="AO487" s="121"/>
      <c r="AP487" s="121"/>
      <c r="AQ487" s="109"/>
      <c r="AR487" s="109"/>
      <c r="AS487" s="121"/>
      <c r="AT487" s="121"/>
      <c r="AU487" s="109" t="s">
        <v>1134</v>
      </c>
      <c r="AV487" s="110">
        <v>45352</v>
      </c>
      <c r="AW487" s="121"/>
      <c r="BJ487" s="22">
        <f t="shared" ca="1" si="312"/>
        <v>0</v>
      </c>
      <c r="BK487" s="22">
        <f t="shared" ca="1" si="333"/>
        <v>0</v>
      </c>
      <c r="BL487" s="22">
        <f t="shared" ca="1" si="334"/>
        <v>0</v>
      </c>
      <c r="BM487" s="22">
        <f t="shared" ca="1" si="335"/>
        <v>0</v>
      </c>
      <c r="BN487" s="22">
        <f t="shared" ca="1" si="336"/>
        <v>0</v>
      </c>
      <c r="BO487" s="22">
        <f t="shared" ca="1" si="337"/>
        <v>0</v>
      </c>
      <c r="BP487" s="22">
        <f t="shared" ca="1" si="338"/>
        <v>0</v>
      </c>
      <c r="BQ487" s="22">
        <f t="shared" ca="1" si="339"/>
        <v>0</v>
      </c>
      <c r="BR487" s="22">
        <f t="shared" ca="1" si="340"/>
        <v>0</v>
      </c>
      <c r="BS487" s="22">
        <f t="shared" ca="1" si="341"/>
        <v>0</v>
      </c>
      <c r="BT487" s="22">
        <f t="shared" ca="1" si="313"/>
        <v>1</v>
      </c>
      <c r="BU487" s="22">
        <f t="shared" ca="1" si="342"/>
        <v>0</v>
      </c>
      <c r="BV487" s="22">
        <f t="shared" ca="1" si="343"/>
        <v>1</v>
      </c>
      <c r="BW487" s="22">
        <f t="shared" ca="1" si="344"/>
        <v>0</v>
      </c>
      <c r="BX487" s="22">
        <f t="shared" ca="1" si="345"/>
        <v>0</v>
      </c>
      <c r="BY487" s="22">
        <f t="shared" si="360"/>
        <v>0</v>
      </c>
      <c r="BZ487" s="22">
        <f t="shared" si="346"/>
        <v>0</v>
      </c>
      <c r="CA487" s="22">
        <f t="shared" si="361"/>
        <v>1</v>
      </c>
    </row>
    <row r="488" spans="1:79" ht="51.9" customHeight="1" thickBot="1" x14ac:dyDescent="0.35">
      <c r="A488" s="4">
        <v>9</v>
      </c>
      <c r="B488" s="4" t="s">
        <v>1441</v>
      </c>
      <c r="C488" s="4"/>
      <c r="D488" s="140" t="s">
        <v>446</v>
      </c>
      <c r="E488" s="13">
        <v>45618</v>
      </c>
      <c r="F488" s="207" t="s">
        <v>3384</v>
      </c>
      <c r="G488" s="168" t="s">
        <v>1104</v>
      </c>
      <c r="H488" s="130" t="s">
        <v>1084</v>
      </c>
      <c r="I488" s="130"/>
      <c r="J488" s="130"/>
      <c r="K488" s="7" t="s">
        <v>572</v>
      </c>
      <c r="L488" s="4">
        <v>0</v>
      </c>
      <c r="M488" s="3" t="s">
        <v>3386</v>
      </c>
      <c r="N488" s="188" t="s">
        <v>27</v>
      </c>
      <c r="O488" s="76">
        <v>45747</v>
      </c>
      <c r="P488" s="78" t="s">
        <v>3829</v>
      </c>
      <c r="Q488" s="142">
        <v>45744</v>
      </c>
      <c r="R488" s="9">
        <f t="shared" ref="R488" si="402">IF(AND(L488&lt;1,OR(K488&lt;1, K488="A")),Q488+14,Q488+7)</f>
        <v>45751</v>
      </c>
      <c r="S488" s="3" t="s">
        <v>31</v>
      </c>
      <c r="T488" s="356"/>
      <c r="U488" s="142"/>
      <c r="V488" s="208" t="s">
        <v>3718</v>
      </c>
      <c r="W488" s="3" t="s">
        <v>3660</v>
      </c>
      <c r="X488" s="5" t="s">
        <v>778</v>
      </c>
      <c r="Y488" s="332">
        <v>0</v>
      </c>
      <c r="Z488" s="46" t="s">
        <v>24</v>
      </c>
      <c r="AA488" s="21"/>
      <c r="AB488" s="78" t="s">
        <v>3713</v>
      </c>
      <c r="AC488" s="21">
        <v>45707</v>
      </c>
      <c r="AD488" s="21">
        <v>45707</v>
      </c>
      <c r="AE488" s="9">
        <f t="shared" ref="AE488" si="403">IF(AND(Y488&lt;1,OR(X488&lt;1, X488="A")),AD488+14,AD488+7)</f>
        <v>45721</v>
      </c>
      <c r="AF488" s="13" t="s">
        <v>446</v>
      </c>
      <c r="AG488" s="27"/>
      <c r="AH488" s="34"/>
      <c r="AI488" s="27"/>
      <c r="AJ488" s="41"/>
      <c r="AK488" s="21"/>
      <c r="AL488" s="6"/>
      <c r="AM488" s="6"/>
      <c r="AN488" s="5"/>
      <c r="AO488" s="6"/>
      <c r="AP488" s="6"/>
      <c r="AQ488" s="5"/>
      <c r="AR488" s="5"/>
      <c r="AS488" s="6"/>
      <c r="AT488" s="6"/>
      <c r="AU488" s="4" t="s">
        <v>1134</v>
      </c>
      <c r="AV488" s="13">
        <v>45352</v>
      </c>
      <c r="AW488" s="6"/>
      <c r="BJ488" s="22">
        <f t="shared" ca="1" si="312"/>
        <v>1</v>
      </c>
      <c r="BK488" s="22">
        <f t="shared" ca="1" si="333"/>
        <v>1</v>
      </c>
      <c r="BL488" s="22">
        <f t="shared" ca="1" si="334"/>
        <v>0</v>
      </c>
      <c r="BM488" s="22">
        <f t="shared" ca="1" si="335"/>
        <v>0</v>
      </c>
      <c r="BN488" s="22">
        <f t="shared" ca="1" si="336"/>
        <v>0</v>
      </c>
      <c r="BO488" s="22">
        <f t="shared" ca="1" si="337"/>
        <v>1</v>
      </c>
      <c r="BP488" s="22">
        <f t="shared" ca="1" si="338"/>
        <v>0</v>
      </c>
      <c r="BQ488" s="22">
        <f t="shared" ca="1" si="339"/>
        <v>1</v>
      </c>
      <c r="BR488" s="22">
        <f t="shared" ca="1" si="340"/>
        <v>0</v>
      </c>
      <c r="BS488" s="22">
        <f t="shared" ca="1" si="341"/>
        <v>0</v>
      </c>
      <c r="BT488" s="22">
        <f t="shared" ca="1" si="313"/>
        <v>1</v>
      </c>
      <c r="BU488" s="22">
        <f t="shared" ca="1" si="342"/>
        <v>0</v>
      </c>
      <c r="BV488" s="22">
        <f t="shared" ca="1" si="343"/>
        <v>1</v>
      </c>
      <c r="BW488" s="22">
        <f t="shared" ca="1" si="344"/>
        <v>0</v>
      </c>
      <c r="BX488" s="22">
        <f t="shared" ca="1" si="345"/>
        <v>0</v>
      </c>
      <c r="BY488" s="71">
        <f t="shared" si="360"/>
        <v>1</v>
      </c>
      <c r="BZ488" s="71">
        <f t="shared" si="346"/>
        <v>1</v>
      </c>
      <c r="CA488" s="72">
        <f t="shared" si="361"/>
        <v>1</v>
      </c>
    </row>
    <row r="489" spans="1:79" s="38" customFormat="1" ht="21" customHeight="1" x14ac:dyDescent="0.4">
      <c r="A489" s="44" t="s">
        <v>662</v>
      </c>
      <c r="B489" s="44"/>
      <c r="C489" s="44"/>
      <c r="D489" s="44"/>
      <c r="E489" s="44"/>
      <c r="F489" s="44"/>
      <c r="G489" s="44"/>
      <c r="H489" s="134"/>
      <c r="I489" s="134"/>
      <c r="J489" s="134"/>
      <c r="K489" s="44"/>
      <c r="L489" s="44"/>
      <c r="M489" s="44"/>
      <c r="N489" s="44"/>
      <c r="O489" s="44"/>
      <c r="P489" s="127"/>
      <c r="Q489" s="44"/>
      <c r="R489" s="148"/>
      <c r="S489" s="44"/>
      <c r="T489" s="44"/>
      <c r="U489" s="44"/>
      <c r="V489" s="167"/>
      <c r="W489" s="44"/>
      <c r="X489" s="44"/>
      <c r="Y489" s="44"/>
      <c r="Z489" s="44"/>
      <c r="AA489" s="44"/>
      <c r="AB489" s="44"/>
      <c r="AC489" s="36"/>
      <c r="AD489" s="36"/>
      <c r="AE489" s="323"/>
      <c r="AF489" s="323"/>
      <c r="AG489" s="323"/>
      <c r="AH489" s="323"/>
      <c r="AI489" s="323"/>
      <c r="AJ489" s="323"/>
      <c r="AK489" s="323"/>
      <c r="AL489" s="37"/>
      <c r="AM489" s="37"/>
      <c r="AN489" s="37"/>
      <c r="AO489" s="37"/>
      <c r="AP489" s="37"/>
      <c r="AQ489" s="37"/>
      <c r="AR489" s="37"/>
      <c r="AS489" s="37"/>
      <c r="AT489" s="37"/>
      <c r="AU489" s="37"/>
      <c r="AV489" s="37"/>
      <c r="AW489" s="37"/>
      <c r="BJ489" s="22">
        <f t="shared" ca="1" si="312"/>
        <v>0</v>
      </c>
      <c r="BK489" s="22">
        <f t="shared" ca="1" si="333"/>
        <v>0</v>
      </c>
      <c r="BL489" s="22">
        <f t="shared" ca="1" si="334"/>
        <v>0</v>
      </c>
      <c r="BM489" s="22">
        <f t="shared" ca="1" si="335"/>
        <v>0</v>
      </c>
      <c r="BN489" s="22">
        <f t="shared" ca="1" si="336"/>
        <v>0</v>
      </c>
      <c r="BO489" s="22">
        <f t="shared" ca="1" si="337"/>
        <v>0</v>
      </c>
      <c r="BP489" s="22">
        <f t="shared" ca="1" si="338"/>
        <v>0</v>
      </c>
      <c r="BQ489" s="22">
        <f t="shared" ca="1" si="339"/>
        <v>0</v>
      </c>
      <c r="BR489" s="22">
        <f t="shared" ca="1" si="340"/>
        <v>0</v>
      </c>
      <c r="BS489" s="22">
        <f t="shared" ca="1" si="341"/>
        <v>0</v>
      </c>
      <c r="BT489" s="22">
        <f t="shared" ca="1" si="313"/>
        <v>0</v>
      </c>
      <c r="BU489" s="22">
        <f t="shared" ca="1" si="342"/>
        <v>0</v>
      </c>
      <c r="BV489" s="22">
        <f t="shared" ca="1" si="343"/>
        <v>0</v>
      </c>
      <c r="BW489" s="22">
        <f t="shared" ca="1" si="344"/>
        <v>0</v>
      </c>
      <c r="BX489" s="22">
        <f t="shared" ca="1" si="345"/>
        <v>0</v>
      </c>
      <c r="BY489" s="71">
        <f t="shared" si="360"/>
        <v>0</v>
      </c>
      <c r="BZ489" s="71">
        <f t="shared" si="346"/>
        <v>0</v>
      </c>
      <c r="CA489" s="72">
        <f t="shared" si="361"/>
        <v>0</v>
      </c>
    </row>
    <row r="490" spans="1:79" s="22" customFormat="1" ht="46.5" customHeight="1" x14ac:dyDescent="0.3">
      <c r="A490" s="109">
        <v>16</v>
      </c>
      <c r="B490" s="109" t="s">
        <v>1441</v>
      </c>
      <c r="C490" s="109" t="s">
        <v>1324</v>
      </c>
      <c r="D490" s="110" t="s">
        <v>446</v>
      </c>
      <c r="E490" s="110">
        <v>45708</v>
      </c>
      <c r="F490" s="189" t="s">
        <v>336</v>
      </c>
      <c r="G490" s="172" t="s">
        <v>2468</v>
      </c>
      <c r="H490" s="135" t="s">
        <v>1100</v>
      </c>
      <c r="I490" s="135"/>
      <c r="J490" s="135"/>
      <c r="K490" s="113" t="s">
        <v>778</v>
      </c>
      <c r="L490" s="109">
        <v>0</v>
      </c>
      <c r="M490" s="114" t="s">
        <v>85</v>
      </c>
      <c r="N490" s="115" t="s">
        <v>26</v>
      </c>
      <c r="O490" s="116"/>
      <c r="P490" s="117" t="s">
        <v>3068</v>
      </c>
      <c r="Q490" s="141">
        <v>45096</v>
      </c>
      <c r="R490" s="118">
        <f>IF(AND(L490&lt;1,OR(K490&lt;1, K490="A")),Q490+14,Q490+7)</f>
        <v>45110</v>
      </c>
      <c r="S490" s="114" t="s">
        <v>31</v>
      </c>
      <c r="T490" s="353"/>
      <c r="U490" s="118"/>
      <c r="V490" s="120"/>
      <c r="W490" s="114"/>
      <c r="X490" s="109"/>
      <c r="Y490" s="109"/>
      <c r="Z490" s="115"/>
      <c r="AA490" s="115"/>
      <c r="AB490" s="109"/>
      <c r="AC490" s="110"/>
      <c r="AD490" s="110"/>
      <c r="AE490" s="110"/>
      <c r="AF490" s="110"/>
      <c r="AG490" s="110"/>
      <c r="AH490" s="115"/>
      <c r="AI490" s="110"/>
      <c r="AJ490" s="113"/>
      <c r="AK490" s="110"/>
      <c r="AL490" s="121"/>
      <c r="AM490" s="121"/>
      <c r="AN490" s="123" t="s">
        <v>2834</v>
      </c>
      <c r="AO490" s="121"/>
      <c r="AP490" s="121"/>
      <c r="AQ490" s="121"/>
      <c r="AR490" s="121"/>
      <c r="AS490" s="121"/>
      <c r="AT490" s="121"/>
      <c r="AU490" s="109" t="s">
        <v>1134</v>
      </c>
      <c r="AV490" s="110">
        <v>45352</v>
      </c>
      <c r="AW490" s="121"/>
      <c r="BJ490" s="22">
        <f t="shared" ca="1" si="312"/>
        <v>0</v>
      </c>
      <c r="BK490" s="22">
        <f t="shared" ca="1" si="333"/>
        <v>0</v>
      </c>
      <c r="BL490" s="22">
        <f t="shared" ca="1" si="334"/>
        <v>0</v>
      </c>
      <c r="BM490" s="22">
        <f t="shared" ca="1" si="335"/>
        <v>0</v>
      </c>
      <c r="BN490" s="22">
        <f t="shared" ca="1" si="336"/>
        <v>0</v>
      </c>
      <c r="BO490" s="22">
        <f t="shared" ca="1" si="337"/>
        <v>0</v>
      </c>
      <c r="BP490" s="22">
        <f t="shared" ca="1" si="338"/>
        <v>0</v>
      </c>
      <c r="BQ490" s="22">
        <f t="shared" ca="1" si="339"/>
        <v>0</v>
      </c>
      <c r="BR490" s="22">
        <f t="shared" ca="1" si="340"/>
        <v>0</v>
      </c>
      <c r="BS490" s="22">
        <f t="shared" ca="1" si="341"/>
        <v>0</v>
      </c>
      <c r="BT490" s="22">
        <f t="shared" ca="1" si="313"/>
        <v>0</v>
      </c>
      <c r="BU490" s="22">
        <f t="shared" ca="1" si="342"/>
        <v>0</v>
      </c>
      <c r="BV490" s="22">
        <f t="shared" ca="1" si="343"/>
        <v>0</v>
      </c>
      <c r="BW490" s="22">
        <f t="shared" ca="1" si="344"/>
        <v>0</v>
      </c>
      <c r="BX490" s="22">
        <f t="shared" ca="1" si="345"/>
        <v>0</v>
      </c>
      <c r="BY490" s="22">
        <f t="shared" si="360"/>
        <v>0</v>
      </c>
      <c r="BZ490" s="22">
        <f t="shared" si="346"/>
        <v>0</v>
      </c>
      <c r="CA490" s="22">
        <f t="shared" si="361"/>
        <v>0</v>
      </c>
    </row>
    <row r="491" spans="1:79" s="22" customFormat="1" ht="46.5" customHeight="1" x14ac:dyDescent="0.3">
      <c r="A491" s="109">
        <v>16</v>
      </c>
      <c r="B491" s="109" t="s">
        <v>1441</v>
      </c>
      <c r="C491" s="109" t="s">
        <v>1324</v>
      </c>
      <c r="D491" s="110" t="s">
        <v>446</v>
      </c>
      <c r="E491" s="110">
        <v>45708</v>
      </c>
      <c r="F491" s="189" t="s">
        <v>336</v>
      </c>
      <c r="G491" s="172" t="s">
        <v>2468</v>
      </c>
      <c r="H491" s="135" t="s">
        <v>1100</v>
      </c>
      <c r="I491" s="135"/>
      <c r="J491" s="135"/>
      <c r="K491" s="113" t="s">
        <v>633</v>
      </c>
      <c r="L491" s="109">
        <v>0</v>
      </c>
      <c r="M491" s="114" t="s">
        <v>85</v>
      </c>
      <c r="N491" s="115" t="s">
        <v>26</v>
      </c>
      <c r="O491" s="116">
        <v>45110</v>
      </c>
      <c r="P491" s="117" t="s">
        <v>661</v>
      </c>
      <c r="Q491" s="141">
        <v>45110</v>
      </c>
      <c r="R491" s="118">
        <f>IF(AND(L491&lt;1,OR(K491&lt;1, K491="A")),Q491+14,Q491+7)</f>
        <v>45117</v>
      </c>
      <c r="S491" s="114" t="s">
        <v>31</v>
      </c>
      <c r="T491" s="353"/>
      <c r="U491" s="118"/>
      <c r="V491" s="120"/>
      <c r="W491" s="114"/>
      <c r="X491" s="109"/>
      <c r="Y491" s="109"/>
      <c r="Z491" s="115"/>
      <c r="AA491" s="115"/>
      <c r="AB491" s="109"/>
      <c r="AC491" s="110"/>
      <c r="AD491" s="110"/>
      <c r="AE491" s="110"/>
      <c r="AF491" s="110"/>
      <c r="AG491" s="110"/>
      <c r="AH491" s="115"/>
      <c r="AI491" s="110"/>
      <c r="AJ491" s="113"/>
      <c r="AK491" s="110"/>
      <c r="AL491" s="121"/>
      <c r="AM491" s="121"/>
      <c r="AN491" s="123" t="s">
        <v>2834</v>
      </c>
      <c r="AO491" s="121"/>
      <c r="AP491" s="121"/>
      <c r="AQ491" s="121"/>
      <c r="AR491" s="121"/>
      <c r="AS491" s="121"/>
      <c r="AT491" s="121"/>
      <c r="AU491" s="109" t="s">
        <v>1134</v>
      </c>
      <c r="AV491" s="110">
        <v>45352</v>
      </c>
      <c r="AW491" s="121"/>
      <c r="BJ491" s="22">
        <f t="shared" ca="1" si="312"/>
        <v>0</v>
      </c>
      <c r="BK491" s="22">
        <f t="shared" ca="1" si="333"/>
        <v>0</v>
      </c>
      <c r="BL491" s="22">
        <f t="shared" ca="1" si="334"/>
        <v>0</v>
      </c>
      <c r="BM491" s="22">
        <f t="shared" ca="1" si="335"/>
        <v>0</v>
      </c>
      <c r="BN491" s="22">
        <f t="shared" ca="1" si="336"/>
        <v>0</v>
      </c>
      <c r="BO491" s="22">
        <f t="shared" ca="1" si="337"/>
        <v>0</v>
      </c>
      <c r="BP491" s="22">
        <f t="shared" ca="1" si="338"/>
        <v>0</v>
      </c>
      <c r="BQ491" s="22">
        <f t="shared" ca="1" si="339"/>
        <v>0</v>
      </c>
      <c r="BR491" s="22">
        <f t="shared" ca="1" si="340"/>
        <v>0</v>
      </c>
      <c r="BS491" s="22">
        <f t="shared" ca="1" si="341"/>
        <v>0</v>
      </c>
      <c r="BT491" s="22">
        <f t="shared" ca="1" si="313"/>
        <v>0</v>
      </c>
      <c r="BU491" s="22">
        <f t="shared" ca="1" si="342"/>
        <v>0</v>
      </c>
      <c r="BV491" s="22">
        <f t="shared" ca="1" si="343"/>
        <v>0</v>
      </c>
      <c r="BW491" s="22">
        <f t="shared" ca="1" si="344"/>
        <v>0</v>
      </c>
      <c r="BX491" s="22">
        <f t="shared" ca="1" si="345"/>
        <v>0</v>
      </c>
      <c r="BY491" s="22">
        <f t="shared" si="360"/>
        <v>0</v>
      </c>
      <c r="BZ491" s="22">
        <f t="shared" si="346"/>
        <v>0</v>
      </c>
      <c r="CA491" s="22">
        <f t="shared" si="361"/>
        <v>0</v>
      </c>
    </row>
    <row r="492" spans="1:79" s="22" customFormat="1" ht="46.5" customHeight="1" x14ac:dyDescent="0.3">
      <c r="A492" s="109">
        <v>16</v>
      </c>
      <c r="B492" s="109" t="s">
        <v>1441</v>
      </c>
      <c r="C492" s="109" t="s">
        <v>1324</v>
      </c>
      <c r="D492" s="110" t="s">
        <v>445</v>
      </c>
      <c r="E492" s="110">
        <v>45708</v>
      </c>
      <c r="F492" s="189" t="s">
        <v>336</v>
      </c>
      <c r="G492" s="172" t="s">
        <v>2468</v>
      </c>
      <c r="H492" s="135" t="s">
        <v>1100</v>
      </c>
      <c r="I492" s="135"/>
      <c r="J492" s="135"/>
      <c r="K492" s="113">
        <v>0</v>
      </c>
      <c r="L492" s="109">
        <v>0</v>
      </c>
      <c r="M492" s="114" t="s">
        <v>85</v>
      </c>
      <c r="N492" s="115" t="s">
        <v>26</v>
      </c>
      <c r="O492" s="116"/>
      <c r="P492" s="117" t="s">
        <v>2752</v>
      </c>
      <c r="Q492" s="141">
        <v>45231</v>
      </c>
      <c r="R492" s="118">
        <f>IF(AND(L492&lt;1,OR(K492&lt;1, K492="A")),Q492+14,Q492+7)</f>
        <v>45245</v>
      </c>
      <c r="S492" s="114" t="s">
        <v>31</v>
      </c>
      <c r="T492" s="353"/>
      <c r="U492" s="118"/>
      <c r="V492" s="120"/>
      <c r="W492" s="114"/>
      <c r="X492" s="109"/>
      <c r="Y492" s="109"/>
      <c r="Z492" s="115"/>
      <c r="AA492" s="115"/>
      <c r="AB492" s="109"/>
      <c r="AC492" s="110"/>
      <c r="AD492" s="110"/>
      <c r="AE492" s="110"/>
      <c r="AF492" s="110"/>
      <c r="AG492" s="110"/>
      <c r="AH492" s="115"/>
      <c r="AI492" s="110"/>
      <c r="AJ492" s="113"/>
      <c r="AK492" s="110"/>
      <c r="AL492" s="121"/>
      <c r="AM492" s="121"/>
      <c r="AN492" s="123" t="s">
        <v>2834</v>
      </c>
      <c r="AO492" s="121"/>
      <c r="AP492" s="121"/>
      <c r="AQ492" s="121"/>
      <c r="AR492" s="121"/>
      <c r="AS492" s="121"/>
      <c r="AT492" s="121"/>
      <c r="AU492" s="109" t="s">
        <v>1134</v>
      </c>
      <c r="AV492" s="110">
        <v>45352</v>
      </c>
      <c r="AW492" s="121"/>
      <c r="BJ492" s="22">
        <f t="shared" ca="1" si="312"/>
        <v>0</v>
      </c>
      <c r="BK492" s="22">
        <f t="shared" ca="1" si="333"/>
        <v>0</v>
      </c>
      <c r="BL492" s="22">
        <f t="shared" ca="1" si="334"/>
        <v>0</v>
      </c>
      <c r="BM492" s="22">
        <f t="shared" ca="1" si="335"/>
        <v>0</v>
      </c>
      <c r="BN492" s="22">
        <f t="shared" ca="1" si="336"/>
        <v>0</v>
      </c>
      <c r="BO492" s="22">
        <f t="shared" ca="1" si="337"/>
        <v>0</v>
      </c>
      <c r="BP492" s="22">
        <f t="shared" ca="1" si="338"/>
        <v>0</v>
      </c>
      <c r="BQ492" s="22">
        <f t="shared" ca="1" si="339"/>
        <v>0</v>
      </c>
      <c r="BR492" s="22">
        <f t="shared" ca="1" si="340"/>
        <v>0</v>
      </c>
      <c r="BS492" s="22">
        <f t="shared" ca="1" si="341"/>
        <v>0</v>
      </c>
      <c r="BT492" s="22">
        <f t="shared" ca="1" si="313"/>
        <v>0</v>
      </c>
      <c r="BU492" s="22">
        <f t="shared" ca="1" si="342"/>
        <v>0</v>
      </c>
      <c r="BV492" s="22">
        <f t="shared" ca="1" si="343"/>
        <v>0</v>
      </c>
      <c r="BW492" s="22">
        <f t="shared" ca="1" si="344"/>
        <v>0</v>
      </c>
      <c r="BX492" s="22">
        <f t="shared" ca="1" si="345"/>
        <v>0</v>
      </c>
      <c r="BY492" s="22">
        <f t="shared" si="360"/>
        <v>0</v>
      </c>
      <c r="BZ492" s="22">
        <f t="shared" si="346"/>
        <v>0</v>
      </c>
      <c r="CA492" s="22">
        <f t="shared" si="361"/>
        <v>0</v>
      </c>
    </row>
    <row r="493" spans="1:79" s="22" customFormat="1" ht="46.5" customHeight="1" x14ac:dyDescent="0.3">
      <c r="A493" s="109">
        <v>16</v>
      </c>
      <c r="B493" s="109" t="s">
        <v>1441</v>
      </c>
      <c r="C493" s="109" t="s">
        <v>1324</v>
      </c>
      <c r="D493" s="110" t="s">
        <v>445</v>
      </c>
      <c r="E493" s="110">
        <v>45708</v>
      </c>
      <c r="F493" s="189" t="s">
        <v>336</v>
      </c>
      <c r="G493" s="172" t="s">
        <v>2468</v>
      </c>
      <c r="H493" s="135" t="s">
        <v>1100</v>
      </c>
      <c r="I493" s="135"/>
      <c r="J493" s="135"/>
      <c r="K493" s="113">
        <v>0</v>
      </c>
      <c r="L493" s="109">
        <v>1</v>
      </c>
      <c r="M493" s="114" t="s">
        <v>85</v>
      </c>
      <c r="N493" s="115" t="s">
        <v>26</v>
      </c>
      <c r="O493" s="116">
        <v>45435</v>
      </c>
      <c r="P493" s="117" t="s">
        <v>2753</v>
      </c>
      <c r="Q493" s="141">
        <v>45428</v>
      </c>
      <c r="R493" s="118">
        <f>IF(AND(L493&lt;1,OR(K493&lt;1, K493="A")),Q493+14,Q493+7)</f>
        <v>45435</v>
      </c>
      <c r="S493" s="114" t="s">
        <v>30</v>
      </c>
      <c r="T493" s="315" t="s">
        <v>1521</v>
      </c>
      <c r="U493" s="260">
        <v>45435</v>
      </c>
      <c r="V493" s="120"/>
      <c r="W493" s="114"/>
      <c r="X493" s="109"/>
      <c r="Y493" s="109"/>
      <c r="Z493" s="115"/>
      <c r="AA493" s="115"/>
      <c r="AB493" s="109"/>
      <c r="AC493" s="110"/>
      <c r="AD493" s="110"/>
      <c r="AE493" s="110"/>
      <c r="AF493" s="110"/>
      <c r="AG493" s="110"/>
      <c r="AH493" s="115"/>
      <c r="AI493" s="110"/>
      <c r="AJ493" s="113"/>
      <c r="AK493" s="110"/>
      <c r="AL493" s="121"/>
      <c r="AM493" s="121"/>
      <c r="AN493" s="123" t="s">
        <v>2834</v>
      </c>
      <c r="AO493" s="121"/>
      <c r="AP493" s="121"/>
      <c r="AQ493" s="121"/>
      <c r="AR493" s="121"/>
      <c r="AS493" s="121"/>
      <c r="AT493" s="121"/>
      <c r="AU493" s="109" t="s">
        <v>1134</v>
      </c>
      <c r="AV493" s="110">
        <v>45352</v>
      </c>
      <c r="AW493" s="121"/>
      <c r="BJ493" s="22">
        <f t="shared" ca="1" si="312"/>
        <v>0</v>
      </c>
      <c r="BK493" s="22">
        <f t="shared" ca="1" si="333"/>
        <v>0</v>
      </c>
      <c r="BL493" s="22">
        <f t="shared" ca="1" si="334"/>
        <v>0</v>
      </c>
      <c r="BM493" s="22">
        <f t="shared" ca="1" si="335"/>
        <v>0</v>
      </c>
      <c r="BN493" s="22">
        <f t="shared" ca="1" si="336"/>
        <v>0</v>
      </c>
      <c r="BO493" s="22">
        <f t="shared" ca="1" si="337"/>
        <v>0</v>
      </c>
      <c r="BP493" s="22">
        <f t="shared" ca="1" si="338"/>
        <v>0</v>
      </c>
      <c r="BQ493" s="22">
        <f t="shared" ca="1" si="339"/>
        <v>0</v>
      </c>
      <c r="BR493" s="22">
        <f t="shared" ca="1" si="340"/>
        <v>0</v>
      </c>
      <c r="BS493" s="22">
        <f t="shared" ca="1" si="341"/>
        <v>0</v>
      </c>
      <c r="BT493" s="22">
        <f t="shared" ca="1" si="313"/>
        <v>0</v>
      </c>
      <c r="BU493" s="22">
        <f t="shared" ca="1" si="342"/>
        <v>0</v>
      </c>
      <c r="BV493" s="22">
        <f t="shared" ca="1" si="343"/>
        <v>0</v>
      </c>
      <c r="BW493" s="22">
        <f t="shared" ca="1" si="344"/>
        <v>0</v>
      </c>
      <c r="BX493" s="22">
        <f t="shared" ca="1" si="345"/>
        <v>0</v>
      </c>
      <c r="BY493" s="22">
        <f t="shared" si="360"/>
        <v>0</v>
      </c>
      <c r="BZ493" s="22">
        <f t="shared" si="346"/>
        <v>0</v>
      </c>
      <c r="CA493" s="22">
        <f t="shared" si="361"/>
        <v>0</v>
      </c>
    </row>
    <row r="494" spans="1:79" ht="46.5" customHeight="1" thickBot="1" x14ac:dyDescent="0.35">
      <c r="A494" s="4">
        <v>16</v>
      </c>
      <c r="B494" s="4" t="s">
        <v>1441</v>
      </c>
      <c r="C494" s="4" t="s">
        <v>1324</v>
      </c>
      <c r="D494" s="139" t="s">
        <v>445</v>
      </c>
      <c r="E494" s="13">
        <v>45708</v>
      </c>
      <c r="F494" s="122" t="s">
        <v>336</v>
      </c>
      <c r="G494" s="168" t="s">
        <v>2468</v>
      </c>
      <c r="H494" s="130" t="s">
        <v>1100</v>
      </c>
      <c r="I494" s="130"/>
      <c r="J494" s="130"/>
      <c r="K494" s="7">
        <v>0</v>
      </c>
      <c r="L494" s="4">
        <v>2</v>
      </c>
      <c r="M494" s="3" t="s">
        <v>85</v>
      </c>
      <c r="N494" s="188" t="s">
        <v>27</v>
      </c>
      <c r="O494" s="76">
        <v>45597</v>
      </c>
      <c r="P494" s="78" t="s">
        <v>3261</v>
      </c>
      <c r="Q494" s="142">
        <v>45586</v>
      </c>
      <c r="R494" s="9">
        <f>IF(AND(L494&lt;1,OR(K494&lt;1, K494="A")),Q494+14,Q494+7)</f>
        <v>45593</v>
      </c>
      <c r="S494" s="3" t="s">
        <v>31</v>
      </c>
      <c r="T494" s="354"/>
      <c r="U494" s="259"/>
      <c r="V494" s="20" t="s">
        <v>1621</v>
      </c>
      <c r="W494" s="3" t="s">
        <v>1450</v>
      </c>
      <c r="X494" s="5"/>
      <c r="Y494" s="332"/>
      <c r="Z494" s="47" t="s">
        <v>1337</v>
      </c>
      <c r="AA494" s="8"/>
      <c r="AB494" s="5"/>
      <c r="AC494" s="21"/>
      <c r="AD494" s="21"/>
      <c r="AE494" s="21"/>
      <c r="AF494" s="13"/>
      <c r="AG494" s="27"/>
      <c r="AH494" s="34"/>
      <c r="AI494" s="27"/>
      <c r="AJ494" s="41"/>
      <c r="AK494" s="21"/>
      <c r="AL494" s="6"/>
      <c r="AM494" s="6"/>
      <c r="AN494" s="87" t="s">
        <v>2834</v>
      </c>
      <c r="AO494" s="6"/>
      <c r="AP494" s="6"/>
      <c r="AQ494" s="6"/>
      <c r="AR494" s="6"/>
      <c r="AS494" s="6"/>
      <c r="AT494" s="6"/>
      <c r="AU494" s="4" t="s">
        <v>1134</v>
      </c>
      <c r="AV494" s="13">
        <v>45352</v>
      </c>
      <c r="AW494" s="6"/>
      <c r="BJ494" s="22">
        <f t="shared" ca="1" si="312"/>
        <v>1</v>
      </c>
      <c r="BK494" s="22">
        <f t="shared" ca="1" si="333"/>
        <v>1</v>
      </c>
      <c r="BL494" s="22">
        <f t="shared" ca="1" si="334"/>
        <v>0</v>
      </c>
      <c r="BM494" s="22">
        <f t="shared" ca="1" si="335"/>
        <v>0</v>
      </c>
      <c r="BN494" s="22">
        <f t="shared" ca="1" si="336"/>
        <v>0</v>
      </c>
      <c r="BO494" s="22">
        <f t="shared" ca="1" si="337"/>
        <v>1</v>
      </c>
      <c r="BP494" s="22">
        <f t="shared" ca="1" si="338"/>
        <v>0</v>
      </c>
      <c r="BQ494" s="22">
        <f t="shared" ca="1" si="339"/>
        <v>1</v>
      </c>
      <c r="BR494" s="22">
        <f t="shared" ca="1" si="340"/>
        <v>0</v>
      </c>
      <c r="BS494" s="22">
        <f t="shared" ca="1" si="341"/>
        <v>0</v>
      </c>
      <c r="BT494" s="22">
        <f t="shared" ca="1" si="313"/>
        <v>1</v>
      </c>
      <c r="BU494" s="22">
        <f t="shared" ca="1" si="342"/>
        <v>1</v>
      </c>
      <c r="BV494" s="22">
        <f t="shared" ca="1" si="343"/>
        <v>0</v>
      </c>
      <c r="BW494" s="22">
        <f t="shared" ca="1" si="344"/>
        <v>0</v>
      </c>
      <c r="BX494" s="22">
        <f t="shared" ca="1" si="345"/>
        <v>0</v>
      </c>
      <c r="BY494" s="71">
        <f t="shared" si="360"/>
        <v>1</v>
      </c>
      <c r="BZ494" s="71">
        <f t="shared" si="346"/>
        <v>1</v>
      </c>
      <c r="CA494" s="72">
        <f t="shared" si="361"/>
        <v>1</v>
      </c>
    </row>
    <row r="495" spans="1:79" s="38" customFormat="1" ht="21" customHeight="1" x14ac:dyDescent="0.4">
      <c r="A495" s="44" t="s">
        <v>338</v>
      </c>
      <c r="B495" s="44"/>
      <c r="C495" s="44"/>
      <c r="D495" s="44"/>
      <c r="E495" s="44"/>
      <c r="F495" s="44"/>
      <c r="G495" s="44"/>
      <c r="H495" s="134"/>
      <c r="I495" s="134"/>
      <c r="J495" s="134"/>
      <c r="K495" s="44"/>
      <c r="L495" s="44"/>
      <c r="M495" s="44"/>
      <c r="N495" s="44"/>
      <c r="O495" s="44"/>
      <c r="P495" s="127"/>
      <c r="Q495" s="44"/>
      <c r="R495" s="148"/>
      <c r="S495" s="44"/>
      <c r="T495" s="44"/>
      <c r="U495" s="44"/>
      <c r="V495" s="44"/>
      <c r="W495" s="44"/>
      <c r="X495" s="44"/>
      <c r="Y495" s="44"/>
      <c r="Z495" s="44"/>
      <c r="AA495" s="44"/>
      <c r="AB495" s="44"/>
      <c r="AC495" s="36"/>
      <c r="AD495" s="36"/>
      <c r="AE495" s="323"/>
      <c r="AF495" s="323"/>
      <c r="AG495" s="323"/>
      <c r="AH495" s="323"/>
      <c r="AI495" s="323"/>
      <c r="AJ495" s="323"/>
      <c r="AK495" s="323"/>
      <c r="AL495" s="37"/>
      <c r="AM495" s="37"/>
      <c r="AN495" s="37"/>
      <c r="AO495" s="37"/>
      <c r="AP495" s="37"/>
      <c r="AQ495" s="37"/>
      <c r="AR495" s="37"/>
      <c r="AS495" s="37"/>
      <c r="AT495" s="37"/>
      <c r="AU495" s="37"/>
      <c r="AV495" s="37"/>
      <c r="AW495" s="37"/>
      <c r="BJ495" s="22">
        <f t="shared" ca="1" si="312"/>
        <v>0</v>
      </c>
      <c r="BK495" s="22">
        <f t="shared" ca="1" si="333"/>
        <v>0</v>
      </c>
      <c r="BL495" s="22">
        <f t="shared" ca="1" si="334"/>
        <v>0</v>
      </c>
      <c r="BM495" s="22">
        <f t="shared" ca="1" si="335"/>
        <v>0</v>
      </c>
      <c r="BN495" s="22">
        <f t="shared" ca="1" si="336"/>
        <v>0</v>
      </c>
      <c r="BO495" s="22">
        <f t="shared" ca="1" si="337"/>
        <v>0</v>
      </c>
      <c r="BP495" s="22">
        <f t="shared" ca="1" si="338"/>
        <v>0</v>
      </c>
      <c r="BQ495" s="22">
        <f t="shared" ca="1" si="339"/>
        <v>0</v>
      </c>
      <c r="BR495" s="22">
        <f t="shared" ca="1" si="340"/>
        <v>0</v>
      </c>
      <c r="BS495" s="22">
        <f t="shared" ca="1" si="341"/>
        <v>0</v>
      </c>
      <c r="BT495" s="22">
        <f t="shared" ca="1" si="313"/>
        <v>0</v>
      </c>
      <c r="BU495" s="22">
        <f t="shared" ca="1" si="342"/>
        <v>0</v>
      </c>
      <c r="BV495" s="22">
        <f t="shared" ca="1" si="343"/>
        <v>0</v>
      </c>
      <c r="BW495" s="22">
        <f t="shared" ca="1" si="344"/>
        <v>0</v>
      </c>
      <c r="BX495" s="22">
        <f t="shared" ca="1" si="345"/>
        <v>0</v>
      </c>
      <c r="BY495" s="71">
        <f t="shared" si="360"/>
        <v>0</v>
      </c>
      <c r="BZ495" s="71">
        <f t="shared" si="346"/>
        <v>0</v>
      </c>
      <c r="CA495" s="72">
        <f t="shared" si="361"/>
        <v>0</v>
      </c>
    </row>
    <row r="496" spans="1:79" s="22" customFormat="1" ht="29.1" customHeight="1" x14ac:dyDescent="0.3">
      <c r="A496" s="109">
        <v>16</v>
      </c>
      <c r="B496" s="109" t="s">
        <v>1441</v>
      </c>
      <c r="C496" s="109"/>
      <c r="D496" s="110" t="s">
        <v>446</v>
      </c>
      <c r="E496" s="110">
        <v>45708</v>
      </c>
      <c r="F496" s="189" t="s">
        <v>339</v>
      </c>
      <c r="G496" s="169" t="s">
        <v>1105</v>
      </c>
      <c r="H496" s="135" t="s">
        <v>1077</v>
      </c>
      <c r="I496" s="135"/>
      <c r="J496" s="135"/>
      <c r="K496" s="113" t="s">
        <v>778</v>
      </c>
      <c r="L496" s="109">
        <v>0</v>
      </c>
      <c r="M496" s="114" t="s">
        <v>198</v>
      </c>
      <c r="N496" s="115" t="s">
        <v>26</v>
      </c>
      <c r="O496" s="116"/>
      <c r="P496" s="117" t="s">
        <v>2158</v>
      </c>
      <c r="Q496" s="141">
        <v>45382</v>
      </c>
      <c r="R496" s="118">
        <f t="shared" ref="R496" si="404">IF(AND(L496&lt;1,OR(K496&lt;1, K496="A")),Q496+14,Q496+7)</f>
        <v>45396</v>
      </c>
      <c r="S496" s="114" t="s">
        <v>31</v>
      </c>
      <c r="T496" s="353"/>
      <c r="U496" s="118"/>
      <c r="V496" s="120"/>
      <c r="W496" s="114"/>
      <c r="X496" s="109"/>
      <c r="Y496" s="109"/>
      <c r="Z496" s="115"/>
      <c r="AA496" s="115"/>
      <c r="AB496" s="109"/>
      <c r="AC496" s="110"/>
      <c r="AD496" s="110"/>
      <c r="AE496" s="110"/>
      <c r="AF496" s="110"/>
      <c r="AG496" s="110"/>
      <c r="AH496" s="115"/>
      <c r="AI496" s="110"/>
      <c r="AJ496" s="113"/>
      <c r="AK496" s="110"/>
      <c r="AL496" s="121"/>
      <c r="AM496" s="121"/>
      <c r="AN496" s="109" t="s">
        <v>2355</v>
      </c>
      <c r="AO496" s="121"/>
      <c r="AP496" s="121"/>
      <c r="AQ496" s="121"/>
      <c r="AR496" s="121"/>
      <c r="AS496" s="121"/>
      <c r="AT496" s="121"/>
      <c r="AU496" s="109" t="s">
        <v>1134</v>
      </c>
      <c r="AV496" s="110">
        <v>45352</v>
      </c>
      <c r="AW496" s="121"/>
      <c r="BJ496" s="22">
        <f t="shared" ca="1" si="312"/>
        <v>0</v>
      </c>
      <c r="BK496" s="22">
        <f t="shared" ca="1" si="333"/>
        <v>0</v>
      </c>
      <c r="BL496" s="22">
        <f t="shared" ca="1" si="334"/>
        <v>0</v>
      </c>
      <c r="BM496" s="22">
        <f t="shared" ca="1" si="335"/>
        <v>0</v>
      </c>
      <c r="BN496" s="22">
        <f t="shared" ca="1" si="336"/>
        <v>0</v>
      </c>
      <c r="BO496" s="22">
        <f t="shared" ca="1" si="337"/>
        <v>0</v>
      </c>
      <c r="BP496" s="22">
        <f t="shared" ca="1" si="338"/>
        <v>0</v>
      </c>
      <c r="BQ496" s="22">
        <f t="shared" ca="1" si="339"/>
        <v>0</v>
      </c>
      <c r="BR496" s="22">
        <f t="shared" ca="1" si="340"/>
        <v>0</v>
      </c>
      <c r="BS496" s="22">
        <f t="shared" ca="1" si="341"/>
        <v>0</v>
      </c>
      <c r="BT496" s="22">
        <f t="shared" ca="1" si="313"/>
        <v>0</v>
      </c>
      <c r="BU496" s="22">
        <f t="shared" ca="1" si="342"/>
        <v>0</v>
      </c>
      <c r="BV496" s="22">
        <f t="shared" ca="1" si="343"/>
        <v>0</v>
      </c>
      <c r="BW496" s="22">
        <f t="shared" ca="1" si="344"/>
        <v>0</v>
      </c>
      <c r="BX496" s="22">
        <f t="shared" ca="1" si="345"/>
        <v>0</v>
      </c>
      <c r="BY496" s="71">
        <f t="shared" si="360"/>
        <v>0</v>
      </c>
      <c r="BZ496" s="71">
        <f t="shared" si="346"/>
        <v>0</v>
      </c>
      <c r="CA496" s="72">
        <f t="shared" si="361"/>
        <v>0</v>
      </c>
    </row>
    <row r="497" spans="1:79" s="22" customFormat="1" ht="29.1" customHeight="1" x14ac:dyDescent="0.3">
      <c r="A497" s="109">
        <v>16</v>
      </c>
      <c r="B497" s="109" t="s">
        <v>1441</v>
      </c>
      <c r="C497" s="109"/>
      <c r="D497" s="110" t="s">
        <v>446</v>
      </c>
      <c r="E497" s="110">
        <v>45708</v>
      </c>
      <c r="F497" s="189" t="s">
        <v>339</v>
      </c>
      <c r="G497" s="169" t="s">
        <v>1105</v>
      </c>
      <c r="H497" s="135" t="s">
        <v>1077</v>
      </c>
      <c r="I497" s="135"/>
      <c r="J497" s="135"/>
      <c r="K497" s="113" t="s">
        <v>443</v>
      </c>
      <c r="L497" s="109">
        <v>0</v>
      </c>
      <c r="M497" s="114" t="s">
        <v>198</v>
      </c>
      <c r="N497" s="115" t="s">
        <v>26</v>
      </c>
      <c r="O497" s="116"/>
      <c r="P497" s="117" t="s">
        <v>3043</v>
      </c>
      <c r="Q497" s="141">
        <v>45061</v>
      </c>
      <c r="R497" s="118">
        <f t="shared" ref="R497" si="405">IF(AND(L497&lt;1,OR(K497&lt;1, K497="A")),Q497+14,Q497+7)</f>
        <v>45068</v>
      </c>
      <c r="S497" s="114" t="s">
        <v>31</v>
      </c>
      <c r="T497" s="353"/>
      <c r="U497" s="118"/>
      <c r="V497" s="120"/>
      <c r="W497" s="114"/>
      <c r="X497" s="109"/>
      <c r="Y497" s="109"/>
      <c r="Z497" s="115"/>
      <c r="AA497" s="115"/>
      <c r="AB497" s="109"/>
      <c r="AC497" s="110"/>
      <c r="AD497" s="110"/>
      <c r="AE497" s="110"/>
      <c r="AF497" s="110"/>
      <c r="AG497" s="110"/>
      <c r="AH497" s="115"/>
      <c r="AI497" s="110"/>
      <c r="AJ497" s="113"/>
      <c r="AK497" s="110"/>
      <c r="AL497" s="121"/>
      <c r="AM497" s="121"/>
      <c r="AN497" s="109" t="s">
        <v>2355</v>
      </c>
      <c r="AO497" s="121"/>
      <c r="AP497" s="121"/>
      <c r="AQ497" s="121"/>
      <c r="AR497" s="121"/>
      <c r="AS497" s="121"/>
      <c r="AT497" s="121"/>
      <c r="AU497" s="109" t="s">
        <v>1134</v>
      </c>
      <c r="AV497" s="110">
        <v>45352</v>
      </c>
      <c r="AW497" s="121"/>
      <c r="BJ497" s="22">
        <f t="shared" ca="1" si="312"/>
        <v>0</v>
      </c>
      <c r="BK497" s="22">
        <f t="shared" ca="1" si="333"/>
        <v>0</v>
      </c>
      <c r="BL497" s="22">
        <f t="shared" ca="1" si="334"/>
        <v>0</v>
      </c>
      <c r="BM497" s="22">
        <f t="shared" ca="1" si="335"/>
        <v>0</v>
      </c>
      <c r="BN497" s="22">
        <f t="shared" ca="1" si="336"/>
        <v>0</v>
      </c>
      <c r="BO497" s="22">
        <f t="shared" ca="1" si="337"/>
        <v>0</v>
      </c>
      <c r="BP497" s="22">
        <f t="shared" ca="1" si="338"/>
        <v>0</v>
      </c>
      <c r="BQ497" s="22">
        <f t="shared" ca="1" si="339"/>
        <v>0</v>
      </c>
      <c r="BR497" s="22">
        <f t="shared" ca="1" si="340"/>
        <v>0</v>
      </c>
      <c r="BS497" s="22">
        <f t="shared" ca="1" si="341"/>
        <v>0</v>
      </c>
      <c r="BT497" s="22">
        <f t="shared" ca="1" si="313"/>
        <v>0</v>
      </c>
      <c r="BU497" s="22">
        <f t="shared" ca="1" si="342"/>
        <v>0</v>
      </c>
      <c r="BV497" s="22">
        <f t="shared" ca="1" si="343"/>
        <v>0</v>
      </c>
      <c r="BW497" s="22">
        <f t="shared" ca="1" si="344"/>
        <v>0</v>
      </c>
      <c r="BX497" s="22">
        <f t="shared" ca="1" si="345"/>
        <v>0</v>
      </c>
      <c r="BY497" s="71">
        <f t="shared" si="360"/>
        <v>0</v>
      </c>
      <c r="BZ497" s="71">
        <f t="shared" si="346"/>
        <v>0</v>
      </c>
      <c r="CA497" s="72">
        <f t="shared" si="361"/>
        <v>0</v>
      </c>
    </row>
    <row r="498" spans="1:79" s="22" customFormat="1" ht="29.1" customHeight="1" x14ac:dyDescent="0.3">
      <c r="A498" s="109">
        <v>16</v>
      </c>
      <c r="B498" s="109" t="s">
        <v>1441</v>
      </c>
      <c r="C498" s="109"/>
      <c r="D498" s="110" t="s">
        <v>446</v>
      </c>
      <c r="E498" s="110">
        <v>45708</v>
      </c>
      <c r="F498" s="189" t="s">
        <v>339</v>
      </c>
      <c r="G498" s="169" t="s">
        <v>1105</v>
      </c>
      <c r="H498" s="135" t="s">
        <v>1077</v>
      </c>
      <c r="I498" s="135"/>
      <c r="J498" s="135"/>
      <c r="K498" s="113" t="s">
        <v>613</v>
      </c>
      <c r="L498" s="109">
        <v>0</v>
      </c>
      <c r="M498" s="114" t="s">
        <v>198</v>
      </c>
      <c r="N498" s="115" t="s">
        <v>26</v>
      </c>
      <c r="O498" s="116"/>
      <c r="P498" s="117" t="s">
        <v>664</v>
      </c>
      <c r="Q498" s="141">
        <v>45189</v>
      </c>
      <c r="R498" s="118">
        <f t="shared" ref="R498" si="406">IF(AND(L498&lt;1,OR(K498&lt;1, K498="A")),Q498+14,Q498+7)</f>
        <v>45196</v>
      </c>
      <c r="S498" s="114" t="s">
        <v>31</v>
      </c>
      <c r="T498" s="353"/>
      <c r="U498" s="118"/>
      <c r="V498" s="120"/>
      <c r="W498" s="114"/>
      <c r="X498" s="109"/>
      <c r="Y498" s="109"/>
      <c r="Z498" s="115"/>
      <c r="AA498" s="115"/>
      <c r="AB498" s="109"/>
      <c r="AC498" s="110"/>
      <c r="AD498" s="110"/>
      <c r="AE498" s="110"/>
      <c r="AF498" s="110"/>
      <c r="AG498" s="110"/>
      <c r="AH498" s="115"/>
      <c r="AI498" s="110"/>
      <c r="AJ498" s="113"/>
      <c r="AK498" s="110"/>
      <c r="AL498" s="121"/>
      <c r="AM498" s="121"/>
      <c r="AN498" s="109" t="s">
        <v>2355</v>
      </c>
      <c r="AO498" s="121"/>
      <c r="AP498" s="121"/>
      <c r="AQ498" s="121"/>
      <c r="AR498" s="121"/>
      <c r="AS498" s="121"/>
      <c r="AT498" s="121"/>
      <c r="AU498" s="109" t="s">
        <v>1134</v>
      </c>
      <c r="AV498" s="110">
        <v>45352</v>
      </c>
      <c r="AW498" s="121"/>
      <c r="BJ498" s="22">
        <f t="shared" ca="1" si="312"/>
        <v>0</v>
      </c>
      <c r="BK498" s="22">
        <f t="shared" ca="1" si="333"/>
        <v>0</v>
      </c>
      <c r="BL498" s="22">
        <f t="shared" ca="1" si="334"/>
        <v>0</v>
      </c>
      <c r="BM498" s="22">
        <f t="shared" ca="1" si="335"/>
        <v>0</v>
      </c>
      <c r="BN498" s="22">
        <f t="shared" ca="1" si="336"/>
        <v>0</v>
      </c>
      <c r="BO498" s="22">
        <f t="shared" ca="1" si="337"/>
        <v>0</v>
      </c>
      <c r="BP498" s="22">
        <f t="shared" ca="1" si="338"/>
        <v>0</v>
      </c>
      <c r="BQ498" s="22">
        <f t="shared" ca="1" si="339"/>
        <v>0</v>
      </c>
      <c r="BR498" s="22">
        <f t="shared" ca="1" si="340"/>
        <v>0</v>
      </c>
      <c r="BS498" s="22">
        <f t="shared" ca="1" si="341"/>
        <v>0</v>
      </c>
      <c r="BT498" s="22">
        <f t="shared" ca="1" si="313"/>
        <v>0</v>
      </c>
      <c r="BU498" s="22">
        <f t="shared" ca="1" si="342"/>
        <v>0</v>
      </c>
      <c r="BV498" s="22">
        <f t="shared" ca="1" si="343"/>
        <v>0</v>
      </c>
      <c r="BW498" s="22">
        <f t="shared" ca="1" si="344"/>
        <v>0</v>
      </c>
      <c r="BX498" s="22">
        <f t="shared" ca="1" si="345"/>
        <v>0</v>
      </c>
      <c r="BY498" s="71">
        <f t="shared" si="360"/>
        <v>0</v>
      </c>
      <c r="BZ498" s="71">
        <f t="shared" si="346"/>
        <v>0</v>
      </c>
      <c r="CA498" s="72">
        <f t="shared" si="361"/>
        <v>0</v>
      </c>
    </row>
    <row r="499" spans="1:79" ht="29.1" customHeight="1" x14ac:dyDescent="0.3">
      <c r="A499" s="4">
        <v>16</v>
      </c>
      <c r="B499" s="4" t="s">
        <v>1441</v>
      </c>
      <c r="C499" s="4"/>
      <c r="D499" s="139" t="s">
        <v>445</v>
      </c>
      <c r="E499" s="13">
        <v>45708</v>
      </c>
      <c r="F499" s="122" t="s">
        <v>339</v>
      </c>
      <c r="G499" s="16" t="s">
        <v>1105</v>
      </c>
      <c r="H499" s="130" t="s">
        <v>1077</v>
      </c>
      <c r="I499" s="130"/>
      <c r="J499" s="130"/>
      <c r="K499" s="7">
        <v>0</v>
      </c>
      <c r="L499" s="4">
        <v>0</v>
      </c>
      <c r="M499" s="3" t="s">
        <v>198</v>
      </c>
      <c r="N499" s="45" t="s">
        <v>1055</v>
      </c>
      <c r="O499" s="76">
        <v>45245</v>
      </c>
      <c r="P499" s="78" t="s">
        <v>1269</v>
      </c>
      <c r="Q499" s="142">
        <v>45245</v>
      </c>
      <c r="R499" s="9">
        <f t="shared" ref="R499:R515" si="407">IF(AND(L499&lt;1,OR(K499&lt;1, K499="A")),Q499+14,Q499+7)</f>
        <v>45259</v>
      </c>
      <c r="S499" s="3" t="s">
        <v>30</v>
      </c>
      <c r="T499" s="354" t="s">
        <v>1552</v>
      </c>
      <c r="U499" s="259">
        <v>45247</v>
      </c>
      <c r="V499" s="208" t="s">
        <v>2776</v>
      </c>
      <c r="W499" s="3" t="s">
        <v>1458</v>
      </c>
      <c r="X499" s="5" t="s">
        <v>778</v>
      </c>
      <c r="Y499" s="332">
        <v>0</v>
      </c>
      <c r="Z499" s="188" t="s">
        <v>27</v>
      </c>
      <c r="AA499" s="13">
        <v>45427</v>
      </c>
      <c r="AB499" s="87" t="s">
        <v>2762</v>
      </c>
      <c r="AC499" s="21">
        <v>45433</v>
      </c>
      <c r="AD499" s="21">
        <v>45433</v>
      </c>
      <c r="AE499" s="9">
        <f t="shared" ref="AE499" si="408">IF(AND(Y499&lt;1,OR(X499&lt;1, X499="A")),AD499+14,AD499+7)</f>
        <v>45447</v>
      </c>
      <c r="AF499" s="13" t="s">
        <v>446</v>
      </c>
      <c r="AG499" s="27"/>
      <c r="AH499" s="34"/>
      <c r="AI499" s="27"/>
      <c r="AJ499" s="41"/>
      <c r="AK499" s="21"/>
      <c r="AL499" s="6"/>
      <c r="AM499" s="6"/>
      <c r="AN499" s="5" t="s">
        <v>2355</v>
      </c>
      <c r="AO499" s="6"/>
      <c r="AP499" s="6"/>
      <c r="AQ499" s="250" t="s">
        <v>1907</v>
      </c>
      <c r="AR499" s="95">
        <v>45250</v>
      </c>
      <c r="AS499" s="6"/>
      <c r="AT499" s="6"/>
      <c r="AU499" s="4" t="s">
        <v>1134</v>
      </c>
      <c r="AV499" s="13">
        <v>45352</v>
      </c>
      <c r="AW499" s="6"/>
      <c r="BJ499" s="22">
        <f t="shared" ca="1" si="312"/>
        <v>1</v>
      </c>
      <c r="BK499" s="22">
        <f t="shared" ca="1" si="333"/>
        <v>1</v>
      </c>
      <c r="BL499" s="22">
        <f t="shared" ca="1" si="334"/>
        <v>0</v>
      </c>
      <c r="BM499" s="22">
        <f t="shared" ca="1" si="335"/>
        <v>0</v>
      </c>
      <c r="BN499" s="22">
        <f t="shared" ca="1" si="336"/>
        <v>0</v>
      </c>
      <c r="BO499" s="22">
        <f t="shared" ca="1" si="337"/>
        <v>0</v>
      </c>
      <c r="BP499" s="22">
        <f t="shared" ca="1" si="338"/>
        <v>0</v>
      </c>
      <c r="BQ499" s="22">
        <f t="shared" ca="1" si="339"/>
        <v>0</v>
      </c>
      <c r="BR499" s="22">
        <f t="shared" ca="1" si="340"/>
        <v>1</v>
      </c>
      <c r="BS499" s="22">
        <f t="shared" ca="1" si="341"/>
        <v>1</v>
      </c>
      <c r="BT499" s="22">
        <f t="shared" ca="1" si="313"/>
        <v>1</v>
      </c>
      <c r="BU499" s="22">
        <f t="shared" ca="1" si="342"/>
        <v>0</v>
      </c>
      <c r="BV499" s="22">
        <f t="shared" ca="1" si="343"/>
        <v>0</v>
      </c>
      <c r="BW499" s="22">
        <f t="shared" ca="1" si="344"/>
        <v>1</v>
      </c>
      <c r="BX499" s="22">
        <f t="shared" ca="1" si="345"/>
        <v>0</v>
      </c>
      <c r="BY499" s="71">
        <f t="shared" si="360"/>
        <v>1</v>
      </c>
      <c r="BZ499" s="71">
        <f t="shared" si="346"/>
        <v>1</v>
      </c>
      <c r="CA499" s="72">
        <f t="shared" si="361"/>
        <v>1</v>
      </c>
    </row>
    <row r="500" spans="1:79" s="22" customFormat="1" ht="51.9" customHeight="1" x14ac:dyDescent="0.3">
      <c r="A500" s="109">
        <v>16</v>
      </c>
      <c r="B500" s="109" t="s">
        <v>1441</v>
      </c>
      <c r="C500" s="109"/>
      <c r="D500" s="110" t="s">
        <v>446</v>
      </c>
      <c r="E500" s="110">
        <v>45708</v>
      </c>
      <c r="F500" s="189" t="s">
        <v>340</v>
      </c>
      <c r="G500" s="169" t="s">
        <v>1105</v>
      </c>
      <c r="H500" s="135" t="s">
        <v>1037</v>
      </c>
      <c r="I500" s="135" t="s">
        <v>1039</v>
      </c>
      <c r="J500" s="135"/>
      <c r="K500" s="113" t="s">
        <v>778</v>
      </c>
      <c r="L500" s="109">
        <v>0</v>
      </c>
      <c r="M500" s="114" t="s">
        <v>337</v>
      </c>
      <c r="N500" s="115" t="s">
        <v>26</v>
      </c>
      <c r="O500" s="116"/>
      <c r="P500" s="117" t="s">
        <v>2177</v>
      </c>
      <c r="Q500" s="141">
        <v>44988</v>
      </c>
      <c r="R500" s="118">
        <f t="shared" si="407"/>
        <v>45002</v>
      </c>
      <c r="S500" s="114" t="s">
        <v>31</v>
      </c>
      <c r="T500" s="353"/>
      <c r="U500" s="118"/>
      <c r="V500" s="241"/>
      <c r="W500" s="114"/>
      <c r="X500" s="109"/>
      <c r="Y500" s="109"/>
      <c r="Z500" s="115"/>
      <c r="AA500" s="110"/>
      <c r="AB500" s="123"/>
      <c r="AC500" s="110"/>
      <c r="AD500" s="110"/>
      <c r="AE500" s="118"/>
      <c r="AF500" s="110"/>
      <c r="AG500" s="110"/>
      <c r="AH500" s="115"/>
      <c r="AI500" s="110"/>
      <c r="AJ500" s="113"/>
      <c r="AK500" s="110"/>
      <c r="AL500" s="121"/>
      <c r="AM500" s="121"/>
      <c r="AN500" s="109" t="s">
        <v>2355</v>
      </c>
      <c r="AO500" s="121"/>
      <c r="AP500" s="121"/>
      <c r="AQ500" s="206"/>
      <c r="AR500" s="110"/>
      <c r="AS500" s="121"/>
      <c r="AT500" s="121"/>
      <c r="AU500" s="109" t="s">
        <v>1134</v>
      </c>
      <c r="AV500" s="110">
        <v>45352</v>
      </c>
      <c r="AW500" s="121"/>
      <c r="BJ500" s="22">
        <f t="shared" ca="1" si="312"/>
        <v>0</v>
      </c>
      <c r="BK500" s="22">
        <f t="shared" ca="1" si="333"/>
        <v>0</v>
      </c>
      <c r="BL500" s="22">
        <f t="shared" ca="1" si="334"/>
        <v>0</v>
      </c>
      <c r="BM500" s="22">
        <f t="shared" ca="1" si="335"/>
        <v>0</v>
      </c>
      <c r="BN500" s="22">
        <f t="shared" ca="1" si="336"/>
        <v>0</v>
      </c>
      <c r="BO500" s="22">
        <f t="shared" ca="1" si="337"/>
        <v>0</v>
      </c>
      <c r="BP500" s="22">
        <f t="shared" ca="1" si="338"/>
        <v>0</v>
      </c>
      <c r="BQ500" s="22">
        <f t="shared" ca="1" si="339"/>
        <v>0</v>
      </c>
      <c r="BR500" s="22">
        <f t="shared" ca="1" si="340"/>
        <v>0</v>
      </c>
      <c r="BS500" s="22">
        <f t="shared" ca="1" si="341"/>
        <v>0</v>
      </c>
      <c r="BT500" s="22">
        <f t="shared" ca="1" si="313"/>
        <v>0</v>
      </c>
      <c r="BU500" s="22">
        <f t="shared" ca="1" si="342"/>
        <v>0</v>
      </c>
      <c r="BV500" s="22">
        <f t="shared" ca="1" si="343"/>
        <v>0</v>
      </c>
      <c r="BW500" s="22">
        <f t="shared" ca="1" si="344"/>
        <v>0</v>
      </c>
      <c r="BX500" s="22">
        <f t="shared" ca="1" si="345"/>
        <v>0</v>
      </c>
      <c r="BY500" s="22">
        <f t="shared" si="360"/>
        <v>0</v>
      </c>
      <c r="BZ500" s="22">
        <f t="shared" si="346"/>
        <v>0</v>
      </c>
      <c r="CA500" s="22">
        <f t="shared" si="361"/>
        <v>0</v>
      </c>
    </row>
    <row r="501" spans="1:79" s="22" customFormat="1" ht="51.9" customHeight="1" x14ac:dyDescent="0.3">
      <c r="A501" s="109">
        <v>16</v>
      </c>
      <c r="B501" s="109" t="s">
        <v>1441</v>
      </c>
      <c r="C501" s="109"/>
      <c r="D501" s="110" t="s">
        <v>446</v>
      </c>
      <c r="E501" s="110">
        <v>45708</v>
      </c>
      <c r="F501" s="189" t="s">
        <v>340</v>
      </c>
      <c r="G501" s="169" t="s">
        <v>1105</v>
      </c>
      <c r="H501" s="135" t="s">
        <v>1037</v>
      </c>
      <c r="I501" s="135" t="s">
        <v>1039</v>
      </c>
      <c r="J501" s="135"/>
      <c r="K501" s="113" t="s">
        <v>443</v>
      </c>
      <c r="L501" s="109">
        <v>0</v>
      </c>
      <c r="M501" s="114" t="s">
        <v>337</v>
      </c>
      <c r="N501" s="115" t="s">
        <v>26</v>
      </c>
      <c r="O501" s="116"/>
      <c r="P501" s="117" t="s">
        <v>3063</v>
      </c>
      <c r="Q501" s="141">
        <v>45009</v>
      </c>
      <c r="R501" s="118">
        <f t="shared" ref="R501" si="409">IF(AND(L501&lt;1,OR(K501&lt;1, K501="A")),Q501+14,Q501+7)</f>
        <v>45016</v>
      </c>
      <c r="S501" s="114" t="s">
        <v>31</v>
      </c>
      <c r="T501" s="353"/>
      <c r="U501" s="118"/>
      <c r="V501" s="241"/>
      <c r="W501" s="114"/>
      <c r="X501" s="109"/>
      <c r="Y501" s="109"/>
      <c r="Z501" s="115"/>
      <c r="AA501" s="110"/>
      <c r="AB501" s="123"/>
      <c r="AC501" s="110"/>
      <c r="AD501" s="110"/>
      <c r="AE501" s="118"/>
      <c r="AF501" s="110"/>
      <c r="AG501" s="110"/>
      <c r="AH501" s="115"/>
      <c r="AI501" s="110"/>
      <c r="AJ501" s="113"/>
      <c r="AK501" s="110"/>
      <c r="AL501" s="121"/>
      <c r="AM501" s="121"/>
      <c r="AN501" s="109" t="s">
        <v>2355</v>
      </c>
      <c r="AO501" s="121"/>
      <c r="AP501" s="121"/>
      <c r="AQ501" s="206"/>
      <c r="AR501" s="110"/>
      <c r="AS501" s="121"/>
      <c r="AT501" s="121"/>
      <c r="AU501" s="109" t="s">
        <v>1134</v>
      </c>
      <c r="AV501" s="110">
        <v>45352</v>
      </c>
      <c r="AW501" s="121"/>
      <c r="BJ501" s="22">
        <f t="shared" ca="1" si="312"/>
        <v>0</v>
      </c>
      <c r="BK501" s="22">
        <f t="shared" ca="1" si="333"/>
        <v>0</v>
      </c>
      <c r="BL501" s="22">
        <f t="shared" ca="1" si="334"/>
        <v>0</v>
      </c>
      <c r="BM501" s="22">
        <f t="shared" ca="1" si="335"/>
        <v>0</v>
      </c>
      <c r="BN501" s="22">
        <f t="shared" ca="1" si="336"/>
        <v>0</v>
      </c>
      <c r="BO501" s="22">
        <f t="shared" ca="1" si="337"/>
        <v>0</v>
      </c>
      <c r="BP501" s="22">
        <f t="shared" ca="1" si="338"/>
        <v>0</v>
      </c>
      <c r="BQ501" s="22">
        <f t="shared" ca="1" si="339"/>
        <v>0</v>
      </c>
      <c r="BR501" s="22">
        <f t="shared" ca="1" si="340"/>
        <v>0</v>
      </c>
      <c r="BS501" s="22">
        <f t="shared" ca="1" si="341"/>
        <v>0</v>
      </c>
      <c r="BT501" s="22">
        <f t="shared" ca="1" si="313"/>
        <v>0</v>
      </c>
      <c r="BU501" s="22">
        <f t="shared" ca="1" si="342"/>
        <v>0</v>
      </c>
      <c r="BV501" s="22">
        <f t="shared" ca="1" si="343"/>
        <v>0</v>
      </c>
      <c r="BW501" s="22">
        <f t="shared" ca="1" si="344"/>
        <v>0</v>
      </c>
      <c r="BX501" s="22">
        <f t="shared" ca="1" si="345"/>
        <v>0</v>
      </c>
      <c r="BY501" s="22">
        <f t="shared" si="360"/>
        <v>0</v>
      </c>
      <c r="BZ501" s="22">
        <f t="shared" si="346"/>
        <v>0</v>
      </c>
      <c r="CA501" s="22">
        <f t="shared" si="361"/>
        <v>0</v>
      </c>
    </row>
    <row r="502" spans="1:79" ht="51.9" customHeight="1" x14ac:dyDescent="0.3">
      <c r="A502" s="4">
        <v>16</v>
      </c>
      <c r="B502" s="4" t="s">
        <v>1441</v>
      </c>
      <c r="C502" s="4"/>
      <c r="D502" s="139" t="s">
        <v>445</v>
      </c>
      <c r="E502" s="13">
        <v>45708</v>
      </c>
      <c r="F502" s="122" t="s">
        <v>340</v>
      </c>
      <c r="G502" s="16" t="s">
        <v>1105</v>
      </c>
      <c r="H502" s="130" t="s">
        <v>1037</v>
      </c>
      <c r="I502" s="130" t="s">
        <v>1039</v>
      </c>
      <c r="J502" s="130"/>
      <c r="K502" s="7">
        <v>0</v>
      </c>
      <c r="L502" s="4">
        <v>0</v>
      </c>
      <c r="M502" s="3" t="s">
        <v>337</v>
      </c>
      <c r="N502" s="45" t="s">
        <v>1055</v>
      </c>
      <c r="O502" s="76"/>
      <c r="P502" s="78" t="s">
        <v>666</v>
      </c>
      <c r="Q502" s="142">
        <v>45016</v>
      </c>
      <c r="R502" s="9">
        <f t="shared" si="407"/>
        <v>45030</v>
      </c>
      <c r="S502" s="3" t="s">
        <v>30</v>
      </c>
      <c r="T502" s="355" t="s">
        <v>1553</v>
      </c>
      <c r="U502" s="9">
        <v>45016</v>
      </c>
      <c r="V502" s="208" t="s">
        <v>2431</v>
      </c>
      <c r="W502" s="3" t="s">
        <v>1503</v>
      </c>
      <c r="X502" s="5">
        <v>0</v>
      </c>
      <c r="Y502" s="332">
        <v>0</v>
      </c>
      <c r="Z502" s="45" t="s">
        <v>1055</v>
      </c>
      <c r="AA502" s="13">
        <v>45320</v>
      </c>
      <c r="AB502" s="87" t="s">
        <v>1791</v>
      </c>
      <c r="AC502" s="21">
        <v>45328</v>
      </c>
      <c r="AD502" s="21">
        <v>45328</v>
      </c>
      <c r="AE502" s="9">
        <f t="shared" ref="AE502:AE511" si="410">IF(AND(Y502&lt;1,OR(X502&lt;1, X502="A")),AD502+14,AD502+7)</f>
        <v>45342</v>
      </c>
      <c r="AF502" s="13" t="s">
        <v>445</v>
      </c>
      <c r="AG502" s="27"/>
      <c r="AH502" s="34"/>
      <c r="AI502" s="27"/>
      <c r="AJ502" s="41"/>
      <c r="AK502" s="21"/>
      <c r="AL502" s="6"/>
      <c r="AM502" s="6"/>
      <c r="AN502" s="5" t="s">
        <v>2355</v>
      </c>
      <c r="AO502" s="6"/>
      <c r="AP502" s="6"/>
      <c r="AQ502" s="207" t="s">
        <v>1907</v>
      </c>
      <c r="AR502" s="21">
        <v>45019</v>
      </c>
      <c r="AS502" s="6"/>
      <c r="AT502" s="6"/>
      <c r="AU502" s="4" t="s">
        <v>1134</v>
      </c>
      <c r="AV502" s="13">
        <v>45352</v>
      </c>
      <c r="AW502" s="6"/>
      <c r="BJ502" s="22">
        <f t="shared" ca="1" si="312"/>
        <v>1</v>
      </c>
      <c r="BK502" s="22">
        <f t="shared" ca="1" si="333"/>
        <v>1</v>
      </c>
      <c r="BL502" s="22">
        <f t="shared" ca="1" si="334"/>
        <v>0</v>
      </c>
      <c r="BM502" s="22">
        <f t="shared" ca="1" si="335"/>
        <v>0</v>
      </c>
      <c r="BN502" s="22">
        <f t="shared" ca="1" si="336"/>
        <v>0</v>
      </c>
      <c r="BO502" s="22">
        <f t="shared" ca="1" si="337"/>
        <v>0</v>
      </c>
      <c r="BP502" s="22">
        <f t="shared" ca="1" si="338"/>
        <v>0</v>
      </c>
      <c r="BQ502" s="22">
        <f t="shared" ca="1" si="339"/>
        <v>0</v>
      </c>
      <c r="BR502" s="22">
        <f t="shared" ca="1" si="340"/>
        <v>1</v>
      </c>
      <c r="BS502" s="22">
        <f t="shared" ca="1" si="341"/>
        <v>1</v>
      </c>
      <c r="BT502" s="22">
        <f t="shared" ca="1" si="313"/>
        <v>1</v>
      </c>
      <c r="BU502" s="22">
        <f t="shared" ca="1" si="342"/>
        <v>0</v>
      </c>
      <c r="BV502" s="22">
        <f t="shared" ca="1" si="343"/>
        <v>0</v>
      </c>
      <c r="BW502" s="22">
        <f t="shared" ca="1" si="344"/>
        <v>0</v>
      </c>
      <c r="BX502" s="22">
        <f t="shared" ca="1" si="345"/>
        <v>1</v>
      </c>
      <c r="BY502" s="71">
        <f t="shared" si="360"/>
        <v>1</v>
      </c>
      <c r="BZ502" s="71">
        <f t="shared" si="346"/>
        <v>1</v>
      </c>
      <c r="CA502" s="72">
        <f t="shared" si="361"/>
        <v>1</v>
      </c>
    </row>
    <row r="503" spans="1:79" s="22" customFormat="1" ht="51.9" customHeight="1" x14ac:dyDescent="0.3">
      <c r="A503" s="109">
        <v>16</v>
      </c>
      <c r="B503" s="109" t="s">
        <v>1441</v>
      </c>
      <c r="C503" s="109"/>
      <c r="D503" s="110" t="s">
        <v>446</v>
      </c>
      <c r="E503" s="110">
        <v>45708</v>
      </c>
      <c r="F503" s="189" t="s">
        <v>341</v>
      </c>
      <c r="G503" s="169" t="s">
        <v>1105</v>
      </c>
      <c r="H503" s="135" t="s">
        <v>1037</v>
      </c>
      <c r="I503" s="135" t="s">
        <v>1060</v>
      </c>
      <c r="J503" s="135"/>
      <c r="K503" s="113" t="s">
        <v>778</v>
      </c>
      <c r="L503" s="109">
        <v>0</v>
      </c>
      <c r="M503" s="114" t="s">
        <v>326</v>
      </c>
      <c r="N503" s="115" t="s">
        <v>26</v>
      </c>
      <c r="O503" s="116"/>
      <c r="P503" s="117" t="s">
        <v>2177</v>
      </c>
      <c r="Q503" s="141">
        <v>45354</v>
      </c>
      <c r="R503" s="118">
        <f t="shared" ref="R503" si="411">IF(AND(L503&lt;1,OR(K503&lt;1, K503="A")),Q503+14,Q503+7)</f>
        <v>45368</v>
      </c>
      <c r="S503" s="114" t="s">
        <v>31</v>
      </c>
      <c r="T503" s="353"/>
      <c r="U503" s="118"/>
      <c r="V503" s="120"/>
      <c r="W503" s="114"/>
      <c r="X503" s="109"/>
      <c r="Y503" s="109"/>
      <c r="Z503" s="115"/>
      <c r="AA503" s="110"/>
      <c r="AB503" s="123"/>
      <c r="AC503" s="110"/>
      <c r="AD503" s="110"/>
      <c r="AE503" s="118"/>
      <c r="AF503" s="110"/>
      <c r="AG503" s="110"/>
      <c r="AH503" s="115"/>
      <c r="AI503" s="110"/>
      <c r="AJ503" s="113"/>
      <c r="AK503" s="110"/>
      <c r="AL503" s="121"/>
      <c r="AM503" s="121"/>
      <c r="AN503" s="109" t="s">
        <v>2355</v>
      </c>
      <c r="AO503" s="121"/>
      <c r="AP503" s="121"/>
      <c r="AQ503" s="206"/>
      <c r="AR503" s="110"/>
      <c r="AS503" s="121"/>
      <c r="AT503" s="121"/>
      <c r="AU503" s="109" t="s">
        <v>1134</v>
      </c>
      <c r="AV503" s="110">
        <v>45352</v>
      </c>
      <c r="AW503" s="121"/>
      <c r="BJ503" s="22">
        <f t="shared" ca="1" si="312"/>
        <v>0</v>
      </c>
      <c r="BK503" s="22">
        <f t="shared" ca="1" si="333"/>
        <v>0</v>
      </c>
      <c r="BL503" s="22">
        <f t="shared" ca="1" si="334"/>
        <v>0</v>
      </c>
      <c r="BM503" s="22">
        <f t="shared" ca="1" si="335"/>
        <v>0</v>
      </c>
      <c r="BN503" s="22">
        <f t="shared" ca="1" si="336"/>
        <v>0</v>
      </c>
      <c r="BO503" s="22">
        <f t="shared" ca="1" si="337"/>
        <v>0</v>
      </c>
      <c r="BP503" s="22">
        <f t="shared" ca="1" si="338"/>
        <v>0</v>
      </c>
      <c r="BQ503" s="22">
        <f t="shared" ca="1" si="339"/>
        <v>0</v>
      </c>
      <c r="BR503" s="22">
        <f t="shared" ca="1" si="340"/>
        <v>0</v>
      </c>
      <c r="BS503" s="22">
        <f t="shared" ca="1" si="341"/>
        <v>0</v>
      </c>
      <c r="BT503" s="22">
        <f t="shared" ca="1" si="313"/>
        <v>0</v>
      </c>
      <c r="BU503" s="22">
        <f t="shared" ca="1" si="342"/>
        <v>0</v>
      </c>
      <c r="BV503" s="22">
        <f t="shared" ca="1" si="343"/>
        <v>0</v>
      </c>
      <c r="BW503" s="22">
        <f t="shared" ca="1" si="344"/>
        <v>0</v>
      </c>
      <c r="BX503" s="22">
        <f t="shared" ca="1" si="345"/>
        <v>0</v>
      </c>
      <c r="BY503" s="22">
        <f t="shared" si="360"/>
        <v>0</v>
      </c>
      <c r="BZ503" s="22">
        <f t="shared" si="346"/>
        <v>0</v>
      </c>
      <c r="CA503" s="22">
        <f t="shared" si="361"/>
        <v>0</v>
      </c>
    </row>
    <row r="504" spans="1:79" s="22" customFormat="1" ht="51.9" customHeight="1" x14ac:dyDescent="0.3">
      <c r="A504" s="109">
        <v>16</v>
      </c>
      <c r="B504" s="109" t="s">
        <v>1441</v>
      </c>
      <c r="C504" s="109"/>
      <c r="D504" s="110" t="s">
        <v>446</v>
      </c>
      <c r="E504" s="110">
        <v>45708</v>
      </c>
      <c r="F504" s="189" t="s">
        <v>341</v>
      </c>
      <c r="G504" s="169" t="s">
        <v>1105</v>
      </c>
      <c r="H504" s="135" t="s">
        <v>1037</v>
      </c>
      <c r="I504" s="135" t="s">
        <v>1060</v>
      </c>
      <c r="J504" s="135"/>
      <c r="K504" s="113" t="s">
        <v>443</v>
      </c>
      <c r="L504" s="109">
        <v>0</v>
      </c>
      <c r="M504" s="114" t="s">
        <v>326</v>
      </c>
      <c r="N504" s="115" t="s">
        <v>26</v>
      </c>
      <c r="O504" s="116"/>
      <c r="P504" s="117" t="s">
        <v>3063</v>
      </c>
      <c r="Q504" s="141">
        <v>45375</v>
      </c>
      <c r="R504" s="118">
        <f t="shared" si="407"/>
        <v>45382</v>
      </c>
      <c r="S504" s="114" t="s">
        <v>31</v>
      </c>
      <c r="T504" s="353"/>
      <c r="U504" s="118"/>
      <c r="V504" s="120"/>
      <c r="W504" s="114"/>
      <c r="X504" s="109"/>
      <c r="Y504" s="109"/>
      <c r="Z504" s="115"/>
      <c r="AA504" s="110"/>
      <c r="AB504" s="123"/>
      <c r="AC504" s="110"/>
      <c r="AD504" s="110"/>
      <c r="AE504" s="118"/>
      <c r="AF504" s="110"/>
      <c r="AG504" s="110"/>
      <c r="AH504" s="115"/>
      <c r="AI504" s="110"/>
      <c r="AJ504" s="113"/>
      <c r="AK504" s="110"/>
      <c r="AL504" s="121"/>
      <c r="AM504" s="121"/>
      <c r="AN504" s="109" t="s">
        <v>2355</v>
      </c>
      <c r="AO504" s="121"/>
      <c r="AP504" s="121"/>
      <c r="AQ504" s="206"/>
      <c r="AR504" s="110"/>
      <c r="AS504" s="121"/>
      <c r="AT504" s="121"/>
      <c r="AU504" s="109" t="s">
        <v>1134</v>
      </c>
      <c r="AV504" s="110">
        <v>45352</v>
      </c>
      <c r="AW504" s="121"/>
      <c r="BJ504" s="22">
        <f t="shared" ca="1" si="312"/>
        <v>0</v>
      </c>
      <c r="BK504" s="22">
        <f t="shared" ca="1" si="333"/>
        <v>0</v>
      </c>
      <c r="BL504" s="22">
        <f t="shared" ca="1" si="334"/>
        <v>0</v>
      </c>
      <c r="BM504" s="22">
        <f t="shared" ca="1" si="335"/>
        <v>0</v>
      </c>
      <c r="BN504" s="22">
        <f t="shared" ca="1" si="336"/>
        <v>0</v>
      </c>
      <c r="BO504" s="22">
        <f t="shared" ca="1" si="337"/>
        <v>0</v>
      </c>
      <c r="BP504" s="22">
        <f t="shared" ca="1" si="338"/>
        <v>0</v>
      </c>
      <c r="BQ504" s="22">
        <f t="shared" ca="1" si="339"/>
        <v>0</v>
      </c>
      <c r="BR504" s="22">
        <f t="shared" ca="1" si="340"/>
        <v>0</v>
      </c>
      <c r="BS504" s="22">
        <f t="shared" ca="1" si="341"/>
        <v>0</v>
      </c>
      <c r="BT504" s="22">
        <f t="shared" ca="1" si="313"/>
        <v>0</v>
      </c>
      <c r="BU504" s="22">
        <f t="shared" ca="1" si="342"/>
        <v>0</v>
      </c>
      <c r="BV504" s="22">
        <f t="shared" ca="1" si="343"/>
        <v>0</v>
      </c>
      <c r="BW504" s="22">
        <f t="shared" ca="1" si="344"/>
        <v>0</v>
      </c>
      <c r="BX504" s="22">
        <f t="shared" ca="1" si="345"/>
        <v>0</v>
      </c>
      <c r="BY504" s="22">
        <f t="shared" si="360"/>
        <v>0</v>
      </c>
      <c r="BZ504" s="22">
        <f t="shared" si="346"/>
        <v>0</v>
      </c>
      <c r="CA504" s="22">
        <f t="shared" si="361"/>
        <v>0</v>
      </c>
    </row>
    <row r="505" spans="1:79" s="22" customFormat="1" ht="51.9" customHeight="1" x14ac:dyDescent="0.3">
      <c r="A505" s="109">
        <v>16</v>
      </c>
      <c r="B505" s="109" t="s">
        <v>1441</v>
      </c>
      <c r="C505" s="109"/>
      <c r="D505" s="110" t="s">
        <v>445</v>
      </c>
      <c r="E505" s="110">
        <v>45708</v>
      </c>
      <c r="F505" s="189" t="s">
        <v>341</v>
      </c>
      <c r="G505" s="169" t="s">
        <v>1105</v>
      </c>
      <c r="H505" s="135" t="s">
        <v>1037</v>
      </c>
      <c r="I505" s="135" t="s">
        <v>1060</v>
      </c>
      <c r="J505" s="135"/>
      <c r="K505" s="113">
        <v>0</v>
      </c>
      <c r="L505" s="109">
        <v>0</v>
      </c>
      <c r="M505" s="114" t="s">
        <v>326</v>
      </c>
      <c r="N505" s="115" t="s">
        <v>26</v>
      </c>
      <c r="O505" s="116"/>
      <c r="P505" s="117" t="s">
        <v>666</v>
      </c>
      <c r="Q505" s="141">
        <v>45016</v>
      </c>
      <c r="R505" s="118">
        <f t="shared" ref="R505" si="412">IF(AND(L505&lt;1,OR(K505&lt;1, K505="A")),Q505+14,Q505+7)</f>
        <v>45030</v>
      </c>
      <c r="S505" s="114" t="s">
        <v>31</v>
      </c>
      <c r="T505" s="353"/>
      <c r="U505" s="118"/>
      <c r="V505" s="120"/>
      <c r="W505" s="114"/>
      <c r="X505" s="109"/>
      <c r="Y505" s="109"/>
      <c r="Z505" s="115"/>
      <c r="AA505" s="110"/>
      <c r="AB505" s="123"/>
      <c r="AC505" s="110"/>
      <c r="AD505" s="110"/>
      <c r="AE505" s="118"/>
      <c r="AF505" s="110"/>
      <c r="AG505" s="110"/>
      <c r="AH505" s="115"/>
      <c r="AI505" s="110"/>
      <c r="AJ505" s="113"/>
      <c r="AK505" s="110"/>
      <c r="AL505" s="121"/>
      <c r="AM505" s="121"/>
      <c r="AN505" s="109" t="s">
        <v>2355</v>
      </c>
      <c r="AO505" s="121"/>
      <c r="AP505" s="121"/>
      <c r="AQ505" s="206" t="s">
        <v>1907</v>
      </c>
      <c r="AR505" s="110">
        <v>45019</v>
      </c>
      <c r="AS505" s="121"/>
      <c r="AT505" s="121"/>
      <c r="AU505" s="109" t="s">
        <v>1134</v>
      </c>
      <c r="AV505" s="110">
        <v>45352</v>
      </c>
      <c r="AW505" s="121"/>
      <c r="BJ505" s="22">
        <f t="shared" ca="1" si="312"/>
        <v>0</v>
      </c>
      <c r="BK505" s="22">
        <f t="shared" ca="1" si="333"/>
        <v>0</v>
      </c>
      <c r="BL505" s="22">
        <f t="shared" ca="1" si="334"/>
        <v>0</v>
      </c>
      <c r="BM505" s="22">
        <f t="shared" ca="1" si="335"/>
        <v>0</v>
      </c>
      <c r="BN505" s="22">
        <f t="shared" ca="1" si="336"/>
        <v>0</v>
      </c>
      <c r="BO505" s="22">
        <f t="shared" ca="1" si="337"/>
        <v>0</v>
      </c>
      <c r="BP505" s="22">
        <f t="shared" ca="1" si="338"/>
        <v>0</v>
      </c>
      <c r="BQ505" s="22">
        <f t="shared" ca="1" si="339"/>
        <v>0</v>
      </c>
      <c r="BR505" s="22">
        <f t="shared" ca="1" si="340"/>
        <v>0</v>
      </c>
      <c r="BS505" s="22">
        <f t="shared" ca="1" si="341"/>
        <v>0</v>
      </c>
      <c r="BT505" s="22">
        <f t="shared" ca="1" si="313"/>
        <v>0</v>
      </c>
      <c r="BU505" s="22">
        <f t="shared" ca="1" si="342"/>
        <v>0</v>
      </c>
      <c r="BV505" s="22">
        <f t="shared" ca="1" si="343"/>
        <v>0</v>
      </c>
      <c r="BW505" s="22">
        <f t="shared" ca="1" si="344"/>
        <v>0</v>
      </c>
      <c r="BX505" s="22">
        <f t="shared" ca="1" si="345"/>
        <v>0</v>
      </c>
      <c r="BY505" s="22">
        <f t="shared" si="360"/>
        <v>0</v>
      </c>
      <c r="BZ505" s="22">
        <f t="shared" si="346"/>
        <v>0</v>
      </c>
      <c r="CA505" s="22">
        <f t="shared" si="361"/>
        <v>0</v>
      </c>
    </row>
    <row r="506" spans="1:79" ht="51.9" customHeight="1" x14ac:dyDescent="0.3">
      <c r="A506" s="4">
        <v>16</v>
      </c>
      <c r="B506" s="4" t="s">
        <v>1441</v>
      </c>
      <c r="C506" s="4"/>
      <c r="D506" s="139" t="s">
        <v>445</v>
      </c>
      <c r="E506" s="13">
        <v>45708</v>
      </c>
      <c r="F506" s="122" t="s">
        <v>341</v>
      </c>
      <c r="G506" s="16" t="s">
        <v>1105</v>
      </c>
      <c r="H506" s="130" t="s">
        <v>1037</v>
      </c>
      <c r="I506" s="130" t="s">
        <v>1060</v>
      </c>
      <c r="J506" s="130"/>
      <c r="K506" s="7">
        <v>0</v>
      </c>
      <c r="L506" s="4">
        <v>1</v>
      </c>
      <c r="M506" s="3" t="s">
        <v>326</v>
      </c>
      <c r="N506" s="45" t="s">
        <v>1055</v>
      </c>
      <c r="O506" s="76"/>
      <c r="P506" s="78" t="s">
        <v>564</v>
      </c>
      <c r="Q506" s="142">
        <v>45161</v>
      </c>
      <c r="R506" s="9">
        <f t="shared" si="407"/>
        <v>45168</v>
      </c>
      <c r="S506" s="3" t="s">
        <v>30</v>
      </c>
      <c r="T506" s="355" t="s">
        <v>1555</v>
      </c>
      <c r="U506" s="9">
        <v>45169</v>
      </c>
      <c r="V506" s="208" t="s">
        <v>3662</v>
      </c>
      <c r="W506" s="3" t="s">
        <v>1505</v>
      </c>
      <c r="X506" s="5" t="s">
        <v>444</v>
      </c>
      <c r="Y506" s="332">
        <v>1</v>
      </c>
      <c r="Z506" s="45" t="s">
        <v>1055</v>
      </c>
      <c r="AA506" s="13">
        <v>45309</v>
      </c>
      <c r="AB506" s="87" t="s">
        <v>615</v>
      </c>
      <c r="AC506" s="21">
        <v>45105</v>
      </c>
      <c r="AD506" s="21">
        <v>45273</v>
      </c>
      <c r="AE506" s="9">
        <f t="shared" si="410"/>
        <v>45280</v>
      </c>
      <c r="AF506" s="13" t="s">
        <v>445</v>
      </c>
      <c r="AG506" s="27"/>
      <c r="AH506" s="34"/>
      <c r="AI506" s="27"/>
      <c r="AJ506" s="41"/>
      <c r="AK506" s="21"/>
      <c r="AL506" s="6"/>
      <c r="AM506" s="6"/>
      <c r="AN506" s="5" t="s">
        <v>2355</v>
      </c>
      <c r="AO506" s="6"/>
      <c r="AP506" s="6"/>
      <c r="AQ506" s="250" t="s">
        <v>1907</v>
      </c>
      <c r="AR506" s="95">
        <v>45177</v>
      </c>
      <c r="AS506" s="6"/>
      <c r="AT506" s="6"/>
      <c r="AU506" s="4" t="s">
        <v>1134</v>
      </c>
      <c r="AV506" s="13">
        <v>45352</v>
      </c>
      <c r="AW506" s="6"/>
      <c r="BJ506" s="22">
        <f t="shared" ca="1" si="312"/>
        <v>1</v>
      </c>
      <c r="BK506" s="22">
        <f t="shared" ca="1" si="333"/>
        <v>1</v>
      </c>
      <c r="BL506" s="22">
        <f t="shared" ca="1" si="334"/>
        <v>0</v>
      </c>
      <c r="BM506" s="22">
        <f t="shared" ca="1" si="335"/>
        <v>0</v>
      </c>
      <c r="BN506" s="22">
        <f t="shared" ca="1" si="336"/>
        <v>0</v>
      </c>
      <c r="BO506" s="22">
        <f t="shared" ca="1" si="337"/>
        <v>0</v>
      </c>
      <c r="BP506" s="22">
        <f t="shared" ca="1" si="338"/>
        <v>0</v>
      </c>
      <c r="BQ506" s="22">
        <f t="shared" ca="1" si="339"/>
        <v>0</v>
      </c>
      <c r="BR506" s="22">
        <f t="shared" ca="1" si="340"/>
        <v>1</v>
      </c>
      <c r="BS506" s="22">
        <f t="shared" ca="1" si="341"/>
        <v>1</v>
      </c>
      <c r="BT506" s="22">
        <f t="shared" ca="1" si="313"/>
        <v>1</v>
      </c>
      <c r="BU506" s="22">
        <f t="shared" ca="1" si="342"/>
        <v>0</v>
      </c>
      <c r="BV506" s="22">
        <f t="shared" ca="1" si="343"/>
        <v>0</v>
      </c>
      <c r="BW506" s="22">
        <f t="shared" ca="1" si="344"/>
        <v>0</v>
      </c>
      <c r="BX506" s="22">
        <f t="shared" ca="1" si="345"/>
        <v>1</v>
      </c>
      <c r="BY506" s="71">
        <f t="shared" si="360"/>
        <v>1</v>
      </c>
      <c r="BZ506" s="71">
        <f t="shared" si="346"/>
        <v>1</v>
      </c>
      <c r="CA506" s="72">
        <f t="shared" si="361"/>
        <v>1</v>
      </c>
    </row>
    <row r="507" spans="1:79" s="22" customFormat="1" ht="29.1" customHeight="1" x14ac:dyDescent="0.3">
      <c r="A507" s="109">
        <v>16</v>
      </c>
      <c r="B507" s="109" t="s">
        <v>1441</v>
      </c>
      <c r="C507" s="109"/>
      <c r="D507" s="110" t="s">
        <v>446</v>
      </c>
      <c r="E507" s="110">
        <v>45708</v>
      </c>
      <c r="F507" s="189" t="s">
        <v>2750</v>
      </c>
      <c r="G507" s="169" t="s">
        <v>1105</v>
      </c>
      <c r="H507" s="135" t="s">
        <v>1073</v>
      </c>
      <c r="I507" s="135"/>
      <c r="J507" s="135"/>
      <c r="K507" s="113" t="s">
        <v>778</v>
      </c>
      <c r="L507" s="109">
        <v>0</v>
      </c>
      <c r="M507" s="114" t="s">
        <v>33</v>
      </c>
      <c r="N507" s="115" t="s">
        <v>26</v>
      </c>
      <c r="O507" s="116"/>
      <c r="P507" s="117" t="s">
        <v>2177</v>
      </c>
      <c r="Q507" s="141">
        <v>44988</v>
      </c>
      <c r="R507" s="118">
        <f t="shared" si="407"/>
        <v>45002</v>
      </c>
      <c r="S507" s="114" t="s">
        <v>31</v>
      </c>
      <c r="T507" s="315"/>
      <c r="U507" s="260"/>
      <c r="V507" s="120"/>
      <c r="W507" s="114"/>
      <c r="X507" s="109"/>
      <c r="Y507" s="109"/>
      <c r="Z507" s="115"/>
      <c r="AA507" s="110"/>
      <c r="AB507" s="109"/>
      <c r="AC507" s="110"/>
      <c r="AD507" s="110"/>
      <c r="AE507" s="118"/>
      <c r="AF507" s="110"/>
      <c r="AG507" s="110"/>
      <c r="AH507" s="115"/>
      <c r="AI507" s="110"/>
      <c r="AJ507" s="113"/>
      <c r="AK507" s="110"/>
      <c r="AL507" s="121"/>
      <c r="AM507" s="121"/>
      <c r="AN507" s="109" t="s">
        <v>2355</v>
      </c>
      <c r="AO507" s="121"/>
      <c r="AP507" s="121"/>
      <c r="AQ507" s="206"/>
      <c r="AR507" s="110"/>
      <c r="AS507" s="121"/>
      <c r="AT507" s="121"/>
      <c r="AU507" s="109" t="s">
        <v>1134</v>
      </c>
      <c r="AV507" s="110">
        <v>45352</v>
      </c>
      <c r="AW507" s="121"/>
      <c r="BJ507" s="22">
        <f t="shared" ca="1" si="312"/>
        <v>0</v>
      </c>
      <c r="BK507" s="22">
        <f t="shared" ca="1" si="333"/>
        <v>0</v>
      </c>
      <c r="BL507" s="22">
        <f t="shared" ca="1" si="334"/>
        <v>0</v>
      </c>
      <c r="BM507" s="22">
        <f t="shared" ca="1" si="335"/>
        <v>0</v>
      </c>
      <c r="BN507" s="22">
        <f t="shared" ca="1" si="336"/>
        <v>0</v>
      </c>
      <c r="BO507" s="22">
        <f t="shared" ca="1" si="337"/>
        <v>0</v>
      </c>
      <c r="BP507" s="22">
        <f t="shared" ca="1" si="338"/>
        <v>0</v>
      </c>
      <c r="BQ507" s="22">
        <f t="shared" ca="1" si="339"/>
        <v>0</v>
      </c>
      <c r="BR507" s="22">
        <f t="shared" ca="1" si="340"/>
        <v>0</v>
      </c>
      <c r="BS507" s="22">
        <f t="shared" ca="1" si="341"/>
        <v>0</v>
      </c>
      <c r="BT507" s="22">
        <f t="shared" ca="1" si="313"/>
        <v>0</v>
      </c>
      <c r="BU507" s="22">
        <f t="shared" ca="1" si="342"/>
        <v>0</v>
      </c>
      <c r="BV507" s="22">
        <f t="shared" ca="1" si="343"/>
        <v>0</v>
      </c>
      <c r="BW507" s="22">
        <f t="shared" ca="1" si="344"/>
        <v>0</v>
      </c>
      <c r="BX507" s="22">
        <f t="shared" ca="1" si="345"/>
        <v>0</v>
      </c>
      <c r="BY507" s="22">
        <f t="shared" si="360"/>
        <v>0</v>
      </c>
      <c r="BZ507" s="22">
        <f t="shared" si="346"/>
        <v>0</v>
      </c>
      <c r="CA507" s="22">
        <f t="shared" si="361"/>
        <v>0</v>
      </c>
    </row>
    <row r="508" spans="1:79" s="22" customFormat="1" ht="29.1" customHeight="1" x14ac:dyDescent="0.3">
      <c r="A508" s="109">
        <v>16</v>
      </c>
      <c r="B508" s="109" t="s">
        <v>1441</v>
      </c>
      <c r="C508" s="109"/>
      <c r="D508" s="110" t="s">
        <v>446</v>
      </c>
      <c r="E508" s="110">
        <v>45708</v>
      </c>
      <c r="F508" s="189" t="s">
        <v>2750</v>
      </c>
      <c r="G508" s="169" t="s">
        <v>1105</v>
      </c>
      <c r="H508" s="135" t="s">
        <v>1073</v>
      </c>
      <c r="I508" s="135"/>
      <c r="J508" s="135"/>
      <c r="K508" s="113" t="s">
        <v>443</v>
      </c>
      <c r="L508" s="109">
        <v>0</v>
      </c>
      <c r="M508" s="114" t="s">
        <v>33</v>
      </c>
      <c r="N508" s="115" t="s">
        <v>26</v>
      </c>
      <c r="O508" s="116"/>
      <c r="P508" s="117" t="s">
        <v>3066</v>
      </c>
      <c r="Q508" s="141">
        <v>45036</v>
      </c>
      <c r="R508" s="118">
        <f t="shared" ref="R508" si="413">IF(AND(L508&lt;1,OR(K508&lt;1, K508="A")),Q508+14,Q508+7)</f>
        <v>45043</v>
      </c>
      <c r="S508" s="114" t="s">
        <v>31</v>
      </c>
      <c r="T508" s="315"/>
      <c r="U508" s="260"/>
      <c r="V508" s="120"/>
      <c r="W508" s="114"/>
      <c r="X508" s="109"/>
      <c r="Y508" s="109"/>
      <c r="Z508" s="115"/>
      <c r="AA508" s="110"/>
      <c r="AB508" s="109"/>
      <c r="AC508" s="110"/>
      <c r="AD508" s="110"/>
      <c r="AE508" s="118"/>
      <c r="AF508" s="110"/>
      <c r="AG508" s="110"/>
      <c r="AH508" s="115"/>
      <c r="AI508" s="110"/>
      <c r="AJ508" s="113"/>
      <c r="AK508" s="110"/>
      <c r="AL508" s="121"/>
      <c r="AM508" s="121"/>
      <c r="AN508" s="109" t="s">
        <v>2355</v>
      </c>
      <c r="AO508" s="121"/>
      <c r="AP508" s="121"/>
      <c r="AQ508" s="206"/>
      <c r="AR508" s="110"/>
      <c r="AS508" s="121"/>
      <c r="AT508" s="121"/>
      <c r="AU508" s="109" t="s">
        <v>1134</v>
      </c>
      <c r="AV508" s="110">
        <v>45352</v>
      </c>
      <c r="AW508" s="121"/>
      <c r="BJ508" s="22">
        <f t="shared" ca="1" si="312"/>
        <v>0</v>
      </c>
      <c r="BK508" s="22">
        <f t="shared" ca="1" si="333"/>
        <v>0</v>
      </c>
      <c r="BL508" s="22">
        <f t="shared" ca="1" si="334"/>
        <v>0</v>
      </c>
      <c r="BM508" s="22">
        <f t="shared" ca="1" si="335"/>
        <v>0</v>
      </c>
      <c r="BN508" s="22">
        <f t="shared" ca="1" si="336"/>
        <v>0</v>
      </c>
      <c r="BO508" s="22">
        <f t="shared" ca="1" si="337"/>
        <v>0</v>
      </c>
      <c r="BP508" s="22">
        <f t="shared" ca="1" si="338"/>
        <v>0</v>
      </c>
      <c r="BQ508" s="22">
        <f t="shared" ca="1" si="339"/>
        <v>0</v>
      </c>
      <c r="BR508" s="22">
        <f t="shared" ca="1" si="340"/>
        <v>0</v>
      </c>
      <c r="BS508" s="22">
        <f t="shared" ca="1" si="341"/>
        <v>0</v>
      </c>
      <c r="BT508" s="22">
        <f t="shared" ca="1" si="313"/>
        <v>0</v>
      </c>
      <c r="BU508" s="22">
        <f t="shared" ca="1" si="342"/>
        <v>0</v>
      </c>
      <c r="BV508" s="22">
        <f t="shared" ca="1" si="343"/>
        <v>0</v>
      </c>
      <c r="BW508" s="22">
        <f t="shared" ca="1" si="344"/>
        <v>0</v>
      </c>
      <c r="BX508" s="22">
        <f t="shared" ca="1" si="345"/>
        <v>0</v>
      </c>
      <c r="BY508" s="22">
        <f t="shared" si="360"/>
        <v>0</v>
      </c>
      <c r="BZ508" s="22">
        <f t="shared" si="346"/>
        <v>0</v>
      </c>
      <c r="CA508" s="22">
        <f t="shared" si="361"/>
        <v>0</v>
      </c>
    </row>
    <row r="509" spans="1:79" s="22" customFormat="1" ht="29.1" customHeight="1" x14ac:dyDescent="0.3">
      <c r="A509" s="109">
        <v>16</v>
      </c>
      <c r="B509" s="109" t="s">
        <v>1441</v>
      </c>
      <c r="C509" s="109"/>
      <c r="D509" s="110" t="s">
        <v>445</v>
      </c>
      <c r="E509" s="110">
        <v>45708</v>
      </c>
      <c r="F509" s="189" t="s">
        <v>2750</v>
      </c>
      <c r="G509" s="169" t="s">
        <v>1105</v>
      </c>
      <c r="H509" s="135" t="s">
        <v>1073</v>
      </c>
      <c r="I509" s="135"/>
      <c r="J509" s="135"/>
      <c r="K509" s="113">
        <v>0</v>
      </c>
      <c r="L509" s="109">
        <v>0</v>
      </c>
      <c r="M509" s="114" t="s">
        <v>33</v>
      </c>
      <c r="N509" s="115" t="s">
        <v>26</v>
      </c>
      <c r="O509" s="116"/>
      <c r="P509" s="117" t="s">
        <v>3072</v>
      </c>
      <c r="Q509" s="141">
        <v>45103</v>
      </c>
      <c r="R509" s="118">
        <f t="shared" si="407"/>
        <v>45117</v>
      </c>
      <c r="S509" s="114" t="s">
        <v>30</v>
      </c>
      <c r="T509" s="315" t="s">
        <v>1570</v>
      </c>
      <c r="U509" s="260">
        <v>45107</v>
      </c>
      <c r="V509" s="120"/>
      <c r="W509" s="114"/>
      <c r="X509" s="109"/>
      <c r="Y509" s="109"/>
      <c r="Z509" s="115"/>
      <c r="AA509" s="110"/>
      <c r="AB509" s="109"/>
      <c r="AC509" s="110"/>
      <c r="AD509" s="110"/>
      <c r="AE509" s="118"/>
      <c r="AF509" s="110"/>
      <c r="AG509" s="110"/>
      <c r="AH509" s="115"/>
      <c r="AI509" s="110"/>
      <c r="AJ509" s="113"/>
      <c r="AK509" s="110"/>
      <c r="AL509" s="121"/>
      <c r="AM509" s="121"/>
      <c r="AN509" s="109" t="s">
        <v>2355</v>
      </c>
      <c r="AO509" s="121"/>
      <c r="AP509" s="121"/>
      <c r="AQ509" s="206" t="s">
        <v>1907</v>
      </c>
      <c r="AR509" s="110">
        <v>45111</v>
      </c>
      <c r="AS509" s="121"/>
      <c r="AT509" s="121"/>
      <c r="AU509" s="109" t="s">
        <v>1134</v>
      </c>
      <c r="AV509" s="110">
        <v>45352</v>
      </c>
      <c r="AW509" s="121"/>
      <c r="BJ509" s="22">
        <f t="shared" ca="1" si="312"/>
        <v>0</v>
      </c>
      <c r="BK509" s="22">
        <f t="shared" ca="1" si="333"/>
        <v>0</v>
      </c>
      <c r="BL509" s="22">
        <f t="shared" ca="1" si="334"/>
        <v>0</v>
      </c>
      <c r="BM509" s="22">
        <f t="shared" ca="1" si="335"/>
        <v>0</v>
      </c>
      <c r="BN509" s="22">
        <f t="shared" ca="1" si="336"/>
        <v>0</v>
      </c>
      <c r="BO509" s="22">
        <f t="shared" ca="1" si="337"/>
        <v>0</v>
      </c>
      <c r="BP509" s="22">
        <f t="shared" ca="1" si="338"/>
        <v>0</v>
      </c>
      <c r="BQ509" s="22">
        <f t="shared" ca="1" si="339"/>
        <v>0</v>
      </c>
      <c r="BR509" s="22">
        <f t="shared" ca="1" si="340"/>
        <v>0</v>
      </c>
      <c r="BS509" s="22">
        <f t="shared" ca="1" si="341"/>
        <v>0</v>
      </c>
      <c r="BT509" s="22">
        <f t="shared" ca="1" si="313"/>
        <v>0</v>
      </c>
      <c r="BU509" s="22">
        <f t="shared" ca="1" si="342"/>
        <v>0</v>
      </c>
      <c r="BV509" s="22">
        <f t="shared" ca="1" si="343"/>
        <v>0</v>
      </c>
      <c r="BW509" s="22">
        <f t="shared" ca="1" si="344"/>
        <v>0</v>
      </c>
      <c r="BX509" s="22">
        <f t="shared" ca="1" si="345"/>
        <v>0</v>
      </c>
      <c r="BY509" s="22">
        <f t="shared" si="360"/>
        <v>0</v>
      </c>
      <c r="BZ509" s="22">
        <f t="shared" si="346"/>
        <v>0</v>
      </c>
      <c r="CA509" s="22">
        <f t="shared" si="361"/>
        <v>0</v>
      </c>
    </row>
    <row r="510" spans="1:79" s="22" customFormat="1" ht="29.1" customHeight="1" x14ac:dyDescent="0.3">
      <c r="A510" s="109">
        <v>16</v>
      </c>
      <c r="B510" s="109" t="s">
        <v>1441</v>
      </c>
      <c r="C510" s="109"/>
      <c r="D510" s="110" t="s">
        <v>445</v>
      </c>
      <c r="E510" s="110">
        <v>45708</v>
      </c>
      <c r="F510" s="189" t="s">
        <v>2750</v>
      </c>
      <c r="G510" s="169" t="s">
        <v>1105</v>
      </c>
      <c r="H510" s="135" t="s">
        <v>1073</v>
      </c>
      <c r="I510" s="135"/>
      <c r="J510" s="135"/>
      <c r="K510" s="113">
        <v>0</v>
      </c>
      <c r="L510" s="109">
        <v>1</v>
      </c>
      <c r="M510" s="114" t="s">
        <v>33</v>
      </c>
      <c r="N510" s="115" t="s">
        <v>26</v>
      </c>
      <c r="O510" s="116"/>
      <c r="P510" s="117" t="s">
        <v>563</v>
      </c>
      <c r="Q510" s="141">
        <v>45189</v>
      </c>
      <c r="R510" s="118">
        <f t="shared" ref="R510" si="414">IF(AND(L510&lt;1,OR(K510&lt;1, K510="A")),Q510+14,Q510+7)</f>
        <v>45196</v>
      </c>
      <c r="S510" s="114" t="s">
        <v>30</v>
      </c>
      <c r="T510" s="315" t="s">
        <v>1519</v>
      </c>
      <c r="U510" s="260">
        <v>45191</v>
      </c>
      <c r="V510" s="120"/>
      <c r="W510" s="114"/>
      <c r="X510" s="109"/>
      <c r="Y510" s="109"/>
      <c r="Z510" s="115"/>
      <c r="AA510" s="110"/>
      <c r="AB510" s="109"/>
      <c r="AC510" s="110"/>
      <c r="AD510" s="110"/>
      <c r="AE510" s="118"/>
      <c r="AF510" s="110"/>
      <c r="AG510" s="110"/>
      <c r="AH510" s="115"/>
      <c r="AI510" s="110"/>
      <c r="AJ510" s="113"/>
      <c r="AK510" s="110"/>
      <c r="AL510" s="121"/>
      <c r="AM510" s="121"/>
      <c r="AN510" s="109" t="s">
        <v>2355</v>
      </c>
      <c r="AO510" s="121"/>
      <c r="AP510" s="121"/>
      <c r="AQ510" s="206" t="s">
        <v>1907</v>
      </c>
      <c r="AR510" s="110">
        <v>45196</v>
      </c>
      <c r="AS510" s="121"/>
      <c r="AT510" s="121"/>
      <c r="AU510" s="109" t="s">
        <v>1134</v>
      </c>
      <c r="AV510" s="110">
        <v>45352</v>
      </c>
      <c r="AW510" s="121"/>
      <c r="BJ510" s="22">
        <f t="shared" ca="1" si="312"/>
        <v>0</v>
      </c>
      <c r="BK510" s="22">
        <f t="shared" ca="1" si="333"/>
        <v>0</v>
      </c>
      <c r="BL510" s="22">
        <f t="shared" ca="1" si="334"/>
        <v>0</v>
      </c>
      <c r="BM510" s="22">
        <f t="shared" ca="1" si="335"/>
        <v>0</v>
      </c>
      <c r="BN510" s="22">
        <f t="shared" ca="1" si="336"/>
        <v>0</v>
      </c>
      <c r="BO510" s="22">
        <f t="shared" ca="1" si="337"/>
        <v>0</v>
      </c>
      <c r="BP510" s="22">
        <f t="shared" ca="1" si="338"/>
        <v>0</v>
      </c>
      <c r="BQ510" s="22">
        <f t="shared" ca="1" si="339"/>
        <v>0</v>
      </c>
      <c r="BR510" s="22">
        <f t="shared" ca="1" si="340"/>
        <v>0</v>
      </c>
      <c r="BS510" s="22">
        <f t="shared" ca="1" si="341"/>
        <v>0</v>
      </c>
      <c r="BT510" s="22">
        <f t="shared" ca="1" si="313"/>
        <v>0</v>
      </c>
      <c r="BU510" s="22">
        <f t="shared" ca="1" si="342"/>
        <v>0</v>
      </c>
      <c r="BV510" s="22">
        <f t="shared" ca="1" si="343"/>
        <v>0</v>
      </c>
      <c r="BW510" s="22">
        <f t="shared" ca="1" si="344"/>
        <v>0</v>
      </c>
      <c r="BX510" s="22">
        <f t="shared" ca="1" si="345"/>
        <v>0</v>
      </c>
      <c r="BY510" s="22">
        <f t="shared" si="360"/>
        <v>0</v>
      </c>
      <c r="BZ510" s="22">
        <f t="shared" si="346"/>
        <v>0</v>
      </c>
      <c r="CA510" s="22">
        <f t="shared" si="361"/>
        <v>0</v>
      </c>
    </row>
    <row r="511" spans="1:79" ht="29.1" customHeight="1" x14ac:dyDescent="0.3">
      <c r="A511" s="4">
        <v>16</v>
      </c>
      <c r="B511" s="4" t="s">
        <v>1441</v>
      </c>
      <c r="C511" s="4"/>
      <c r="D511" s="139" t="s">
        <v>445</v>
      </c>
      <c r="E511" s="13">
        <v>45708</v>
      </c>
      <c r="F511" s="122" t="s">
        <v>2750</v>
      </c>
      <c r="G511" s="16" t="s">
        <v>1105</v>
      </c>
      <c r="H511" s="130" t="s">
        <v>1073</v>
      </c>
      <c r="I511" s="130"/>
      <c r="J511" s="130"/>
      <c r="K511" s="7">
        <v>0</v>
      </c>
      <c r="L511" s="4">
        <v>2</v>
      </c>
      <c r="M511" s="3" t="s">
        <v>33</v>
      </c>
      <c r="N511" s="45" t="s">
        <v>1055</v>
      </c>
      <c r="O511" s="76"/>
      <c r="P511" s="78" t="s">
        <v>573</v>
      </c>
      <c r="Q511" s="142">
        <v>45215</v>
      </c>
      <c r="R511" s="9">
        <f t="shared" si="407"/>
        <v>45222</v>
      </c>
      <c r="S511" s="3" t="s">
        <v>30</v>
      </c>
      <c r="T511" s="310" t="s">
        <v>1532</v>
      </c>
      <c r="U511" s="259">
        <v>45219</v>
      </c>
      <c r="V511" s="208" t="s">
        <v>2432</v>
      </c>
      <c r="W511" s="3" t="s">
        <v>1486</v>
      </c>
      <c r="X511" s="5">
        <v>0</v>
      </c>
      <c r="Y511" s="332">
        <v>1</v>
      </c>
      <c r="Z511" s="45" t="s">
        <v>1055</v>
      </c>
      <c r="AA511" s="13">
        <v>45344</v>
      </c>
      <c r="AB511" s="5"/>
      <c r="AC511" s="21"/>
      <c r="AD511" s="21">
        <v>45273</v>
      </c>
      <c r="AE511" s="9">
        <f t="shared" si="410"/>
        <v>45280</v>
      </c>
      <c r="AF511" s="13" t="s">
        <v>445</v>
      </c>
      <c r="AG511" s="27"/>
      <c r="AH511" s="34"/>
      <c r="AI511" s="27"/>
      <c r="AJ511" s="41"/>
      <c r="AK511" s="21"/>
      <c r="AL511" s="6"/>
      <c r="AM511" s="6"/>
      <c r="AN511" s="5" t="s">
        <v>2355</v>
      </c>
      <c r="AO511" s="6"/>
      <c r="AP511" s="6"/>
      <c r="AQ511" s="207" t="s">
        <v>1907</v>
      </c>
      <c r="AR511" s="21">
        <v>45225</v>
      </c>
      <c r="AS511" s="6"/>
      <c r="AT511" s="6"/>
      <c r="AU511" s="4" t="s">
        <v>1134</v>
      </c>
      <c r="AV511" s="13">
        <v>45352</v>
      </c>
      <c r="AW511" s="6"/>
      <c r="BJ511" s="22">
        <f t="shared" ca="1" si="312"/>
        <v>1</v>
      </c>
      <c r="BK511" s="22">
        <f t="shared" ca="1" si="333"/>
        <v>1</v>
      </c>
      <c r="BL511" s="22">
        <f t="shared" ca="1" si="334"/>
        <v>0</v>
      </c>
      <c r="BM511" s="22">
        <f t="shared" ca="1" si="335"/>
        <v>0</v>
      </c>
      <c r="BN511" s="22">
        <f t="shared" ca="1" si="336"/>
        <v>0</v>
      </c>
      <c r="BO511" s="22">
        <f t="shared" ca="1" si="337"/>
        <v>0</v>
      </c>
      <c r="BP511" s="22">
        <f t="shared" ca="1" si="338"/>
        <v>0</v>
      </c>
      <c r="BQ511" s="22">
        <f t="shared" ca="1" si="339"/>
        <v>0</v>
      </c>
      <c r="BR511" s="22">
        <f t="shared" ca="1" si="340"/>
        <v>1</v>
      </c>
      <c r="BS511" s="22">
        <f t="shared" ca="1" si="341"/>
        <v>1</v>
      </c>
      <c r="BT511" s="22">
        <f t="shared" ca="1" si="313"/>
        <v>1</v>
      </c>
      <c r="BU511" s="22">
        <f t="shared" ca="1" si="342"/>
        <v>0</v>
      </c>
      <c r="BV511" s="22">
        <f t="shared" ca="1" si="343"/>
        <v>0</v>
      </c>
      <c r="BW511" s="22">
        <f t="shared" ca="1" si="344"/>
        <v>0</v>
      </c>
      <c r="BX511" s="22">
        <f t="shared" ca="1" si="345"/>
        <v>1</v>
      </c>
      <c r="BY511" s="71">
        <f t="shared" si="360"/>
        <v>1</v>
      </c>
      <c r="BZ511" s="71">
        <f t="shared" si="346"/>
        <v>1</v>
      </c>
      <c r="CA511" s="72">
        <f t="shared" si="361"/>
        <v>1</v>
      </c>
    </row>
    <row r="512" spans="1:79" s="22" customFormat="1" ht="39" customHeight="1" x14ac:dyDescent="0.3">
      <c r="A512" s="109">
        <v>16</v>
      </c>
      <c r="B512" s="109" t="s">
        <v>1441</v>
      </c>
      <c r="C512" s="109"/>
      <c r="D512" s="110" t="s">
        <v>446</v>
      </c>
      <c r="E512" s="110">
        <v>45708</v>
      </c>
      <c r="F512" s="189" t="s">
        <v>342</v>
      </c>
      <c r="G512" s="169" t="s">
        <v>1105</v>
      </c>
      <c r="H512" s="135" t="s">
        <v>1078</v>
      </c>
      <c r="I512" s="135"/>
      <c r="J512" s="135"/>
      <c r="K512" s="113" t="s">
        <v>778</v>
      </c>
      <c r="L512" s="109">
        <v>0</v>
      </c>
      <c r="M512" s="114" t="s">
        <v>672</v>
      </c>
      <c r="N512" s="115" t="s">
        <v>26</v>
      </c>
      <c r="O512" s="116"/>
      <c r="P512" s="117" t="s">
        <v>714</v>
      </c>
      <c r="Q512" s="141">
        <v>45098</v>
      </c>
      <c r="R512" s="118">
        <f t="shared" si="407"/>
        <v>45112</v>
      </c>
      <c r="S512" s="114" t="s">
        <v>31</v>
      </c>
      <c r="T512" s="353"/>
      <c r="U512" s="118"/>
      <c r="V512" s="120"/>
      <c r="W512" s="114"/>
      <c r="X512" s="109"/>
      <c r="Y512" s="109"/>
      <c r="Z512" s="115"/>
      <c r="AA512" s="110"/>
      <c r="AB512" s="109"/>
      <c r="AC512" s="110"/>
      <c r="AD512" s="110"/>
      <c r="AE512" s="118"/>
      <c r="AF512" s="110"/>
      <c r="AG512" s="110"/>
      <c r="AH512" s="115"/>
      <c r="AI512" s="110"/>
      <c r="AJ512" s="113"/>
      <c r="AK512" s="110"/>
      <c r="AL512" s="121"/>
      <c r="AM512" s="121"/>
      <c r="AN512" s="123" t="s">
        <v>2834</v>
      </c>
      <c r="AO512" s="121"/>
      <c r="AP512" s="121"/>
      <c r="AQ512" s="206"/>
      <c r="AR512" s="110"/>
      <c r="AS512" s="121"/>
      <c r="AT512" s="121"/>
      <c r="AU512" s="109" t="s">
        <v>1134</v>
      </c>
      <c r="AV512" s="110">
        <v>45352</v>
      </c>
      <c r="AW512" s="121"/>
      <c r="BJ512" s="22">
        <f t="shared" ca="1" si="312"/>
        <v>0</v>
      </c>
      <c r="BK512" s="22">
        <f t="shared" ca="1" si="333"/>
        <v>0</v>
      </c>
      <c r="BL512" s="22">
        <f t="shared" ca="1" si="334"/>
        <v>0</v>
      </c>
      <c r="BM512" s="22">
        <f t="shared" ca="1" si="335"/>
        <v>0</v>
      </c>
      <c r="BN512" s="22">
        <f t="shared" ca="1" si="336"/>
        <v>0</v>
      </c>
      <c r="BO512" s="22">
        <f t="shared" ca="1" si="337"/>
        <v>0</v>
      </c>
      <c r="BP512" s="22">
        <f t="shared" ca="1" si="338"/>
        <v>0</v>
      </c>
      <c r="BQ512" s="22">
        <f t="shared" ca="1" si="339"/>
        <v>0</v>
      </c>
      <c r="BR512" s="22">
        <f t="shared" ca="1" si="340"/>
        <v>0</v>
      </c>
      <c r="BS512" s="22">
        <f t="shared" ca="1" si="341"/>
        <v>0</v>
      </c>
      <c r="BT512" s="22">
        <f t="shared" ca="1" si="313"/>
        <v>0</v>
      </c>
      <c r="BU512" s="22">
        <f t="shared" ca="1" si="342"/>
        <v>0</v>
      </c>
      <c r="BV512" s="22">
        <f t="shared" ca="1" si="343"/>
        <v>0</v>
      </c>
      <c r="BW512" s="22">
        <f t="shared" ca="1" si="344"/>
        <v>0</v>
      </c>
      <c r="BX512" s="22">
        <f t="shared" ca="1" si="345"/>
        <v>0</v>
      </c>
      <c r="BY512" s="22">
        <f t="shared" si="360"/>
        <v>0</v>
      </c>
      <c r="BZ512" s="22">
        <f t="shared" si="346"/>
        <v>0</v>
      </c>
      <c r="CA512" s="22">
        <f t="shared" si="361"/>
        <v>0</v>
      </c>
    </row>
    <row r="513" spans="1:79" s="22" customFormat="1" ht="39" customHeight="1" x14ac:dyDescent="0.3">
      <c r="A513" s="109">
        <v>16</v>
      </c>
      <c r="B513" s="109" t="s">
        <v>1441</v>
      </c>
      <c r="C513" s="109"/>
      <c r="D513" s="110" t="s">
        <v>446</v>
      </c>
      <c r="E513" s="110">
        <v>45708</v>
      </c>
      <c r="F513" s="189" t="s">
        <v>342</v>
      </c>
      <c r="G513" s="169" t="s">
        <v>1105</v>
      </c>
      <c r="H513" s="135" t="s">
        <v>1078</v>
      </c>
      <c r="I513" s="135"/>
      <c r="J513" s="135"/>
      <c r="K513" s="113" t="s">
        <v>443</v>
      </c>
      <c r="L513" s="109">
        <v>0</v>
      </c>
      <c r="M513" s="114" t="s">
        <v>672</v>
      </c>
      <c r="N513" s="115" t="s">
        <v>26</v>
      </c>
      <c r="O513" s="116"/>
      <c r="P513" s="117" t="s">
        <v>3060</v>
      </c>
      <c r="Q513" s="141">
        <v>45111</v>
      </c>
      <c r="R513" s="118">
        <f t="shared" ref="R513" si="415">IF(AND(L513&lt;1,OR(K513&lt;1, K513="A")),Q513+14,Q513+7)</f>
        <v>45118</v>
      </c>
      <c r="S513" s="114" t="s">
        <v>31</v>
      </c>
      <c r="T513" s="353"/>
      <c r="U513" s="118"/>
      <c r="V513" s="120"/>
      <c r="W513" s="114"/>
      <c r="X513" s="109"/>
      <c r="Y513" s="109"/>
      <c r="Z513" s="115"/>
      <c r="AA513" s="110"/>
      <c r="AB513" s="109"/>
      <c r="AC513" s="110"/>
      <c r="AD513" s="110"/>
      <c r="AE513" s="118"/>
      <c r="AF513" s="110"/>
      <c r="AG513" s="110"/>
      <c r="AH513" s="115"/>
      <c r="AI513" s="110"/>
      <c r="AJ513" s="113"/>
      <c r="AK513" s="110"/>
      <c r="AL513" s="121"/>
      <c r="AM513" s="121"/>
      <c r="AN513" s="123" t="s">
        <v>2834</v>
      </c>
      <c r="AO513" s="121"/>
      <c r="AP513" s="121"/>
      <c r="AQ513" s="206"/>
      <c r="AR513" s="110"/>
      <c r="AS513" s="121"/>
      <c r="AT513" s="121"/>
      <c r="AU513" s="109" t="s">
        <v>1134</v>
      </c>
      <c r="AV513" s="110">
        <v>45352</v>
      </c>
      <c r="AW513" s="121"/>
      <c r="BJ513" s="22">
        <f t="shared" ca="1" si="312"/>
        <v>0</v>
      </c>
      <c r="BK513" s="22">
        <f t="shared" ca="1" si="333"/>
        <v>0</v>
      </c>
      <c r="BL513" s="22">
        <f t="shared" ca="1" si="334"/>
        <v>0</v>
      </c>
      <c r="BM513" s="22">
        <f t="shared" ca="1" si="335"/>
        <v>0</v>
      </c>
      <c r="BN513" s="22">
        <f t="shared" ca="1" si="336"/>
        <v>0</v>
      </c>
      <c r="BO513" s="22">
        <f t="shared" ca="1" si="337"/>
        <v>0</v>
      </c>
      <c r="BP513" s="22">
        <f t="shared" ca="1" si="338"/>
        <v>0</v>
      </c>
      <c r="BQ513" s="22">
        <f t="shared" ca="1" si="339"/>
        <v>0</v>
      </c>
      <c r="BR513" s="22">
        <f t="shared" ca="1" si="340"/>
        <v>0</v>
      </c>
      <c r="BS513" s="22">
        <f t="shared" ca="1" si="341"/>
        <v>0</v>
      </c>
      <c r="BT513" s="22">
        <f t="shared" ca="1" si="313"/>
        <v>0</v>
      </c>
      <c r="BU513" s="22">
        <f t="shared" ca="1" si="342"/>
        <v>0</v>
      </c>
      <c r="BV513" s="22">
        <f t="shared" ca="1" si="343"/>
        <v>0</v>
      </c>
      <c r="BW513" s="22">
        <f t="shared" ca="1" si="344"/>
        <v>0</v>
      </c>
      <c r="BX513" s="22">
        <f t="shared" ca="1" si="345"/>
        <v>0</v>
      </c>
      <c r="BY513" s="22">
        <f t="shared" si="360"/>
        <v>0</v>
      </c>
      <c r="BZ513" s="22">
        <f t="shared" si="346"/>
        <v>0</v>
      </c>
      <c r="CA513" s="22">
        <f t="shared" si="361"/>
        <v>0</v>
      </c>
    </row>
    <row r="514" spans="1:79" ht="39" customHeight="1" x14ac:dyDescent="0.3">
      <c r="A514" s="4">
        <v>16</v>
      </c>
      <c r="B514" s="4" t="s">
        <v>1441</v>
      </c>
      <c r="C514" s="4"/>
      <c r="D514" s="139" t="s">
        <v>445</v>
      </c>
      <c r="E514" s="13">
        <v>45708</v>
      </c>
      <c r="F514" s="122" t="s">
        <v>342</v>
      </c>
      <c r="G514" s="16" t="s">
        <v>1105</v>
      </c>
      <c r="H514" s="130" t="s">
        <v>1078</v>
      </c>
      <c r="I514" s="130"/>
      <c r="J514" s="130"/>
      <c r="K514" s="7">
        <v>0</v>
      </c>
      <c r="L514" s="4">
        <v>0</v>
      </c>
      <c r="M514" s="3" t="s">
        <v>672</v>
      </c>
      <c r="N514" s="45" t="s">
        <v>1055</v>
      </c>
      <c r="O514" s="76"/>
      <c r="P514" s="78" t="s">
        <v>668</v>
      </c>
      <c r="Q514" s="142">
        <v>45113</v>
      </c>
      <c r="R514" s="9">
        <f t="shared" si="407"/>
        <v>45127</v>
      </c>
      <c r="S514" s="3" t="s">
        <v>30</v>
      </c>
      <c r="T514" s="355" t="s">
        <v>1554</v>
      </c>
      <c r="U514" s="9">
        <v>45114</v>
      </c>
      <c r="V514" s="208" t="s">
        <v>3661</v>
      </c>
      <c r="W514" s="3" t="s">
        <v>1460</v>
      </c>
      <c r="X514" s="5">
        <v>0</v>
      </c>
      <c r="Y514" s="332">
        <v>0</v>
      </c>
      <c r="Z514" s="45" t="s">
        <v>1055</v>
      </c>
      <c r="AA514" s="21">
        <v>45546</v>
      </c>
      <c r="AB514" s="5"/>
      <c r="AC514" s="21"/>
      <c r="AD514" s="21">
        <v>45363</v>
      </c>
      <c r="AE514" s="9">
        <f t="shared" ref="AE514" si="416">IF(AND(Y514&lt;1,OR(X514&lt;1, X514="A")),AD514+14,AD514+7)</f>
        <v>45377</v>
      </c>
      <c r="AF514" s="13" t="s">
        <v>446</v>
      </c>
      <c r="AG514" s="27"/>
      <c r="AH514" s="34"/>
      <c r="AI514" s="27"/>
      <c r="AJ514" s="41"/>
      <c r="AK514" s="21"/>
      <c r="AL514" s="6"/>
      <c r="AM514" s="6"/>
      <c r="AN514" s="87" t="s">
        <v>2834</v>
      </c>
      <c r="AO514" s="6"/>
      <c r="AP514" s="6"/>
      <c r="AQ514" s="207" t="s">
        <v>1907</v>
      </c>
      <c r="AR514" s="21">
        <v>45117</v>
      </c>
      <c r="AS514" s="6"/>
      <c r="AT514" s="6"/>
      <c r="AU514" s="4" t="s">
        <v>1134</v>
      </c>
      <c r="AV514" s="13">
        <v>45352</v>
      </c>
      <c r="AW514" s="6"/>
      <c r="BJ514" s="22">
        <f t="shared" ca="1" si="312"/>
        <v>1</v>
      </c>
      <c r="BK514" s="22">
        <f t="shared" ca="1" si="333"/>
        <v>1</v>
      </c>
      <c r="BL514" s="22">
        <f t="shared" ca="1" si="334"/>
        <v>0</v>
      </c>
      <c r="BM514" s="22">
        <f t="shared" ca="1" si="335"/>
        <v>0</v>
      </c>
      <c r="BN514" s="22">
        <f t="shared" ca="1" si="336"/>
        <v>0</v>
      </c>
      <c r="BO514" s="22">
        <f t="shared" ca="1" si="337"/>
        <v>0</v>
      </c>
      <c r="BP514" s="22">
        <f t="shared" ca="1" si="338"/>
        <v>0</v>
      </c>
      <c r="BQ514" s="22">
        <f t="shared" ca="1" si="339"/>
        <v>0</v>
      </c>
      <c r="BR514" s="22">
        <f t="shared" ca="1" si="340"/>
        <v>1</v>
      </c>
      <c r="BS514" s="22">
        <f t="shared" ca="1" si="341"/>
        <v>1</v>
      </c>
      <c r="BT514" s="22">
        <f t="shared" ca="1" si="313"/>
        <v>1</v>
      </c>
      <c r="BU514" s="22">
        <f t="shared" ca="1" si="342"/>
        <v>0</v>
      </c>
      <c r="BV514" s="22">
        <f t="shared" ca="1" si="343"/>
        <v>0</v>
      </c>
      <c r="BW514" s="22">
        <f t="shared" ca="1" si="344"/>
        <v>0</v>
      </c>
      <c r="BX514" s="22">
        <f t="shared" ca="1" si="345"/>
        <v>1</v>
      </c>
      <c r="BY514" s="71">
        <f t="shared" si="360"/>
        <v>1</v>
      </c>
      <c r="BZ514" s="71">
        <f t="shared" si="346"/>
        <v>1</v>
      </c>
      <c r="CA514" s="72">
        <f t="shared" si="361"/>
        <v>1</v>
      </c>
    </row>
    <row r="515" spans="1:79" s="22" customFormat="1" ht="29.1" customHeight="1" x14ac:dyDescent="0.3">
      <c r="A515" s="109">
        <v>16</v>
      </c>
      <c r="B515" s="109" t="s">
        <v>1441</v>
      </c>
      <c r="C515" s="109"/>
      <c r="D515" s="110" t="s">
        <v>446</v>
      </c>
      <c r="E515" s="110">
        <v>45708</v>
      </c>
      <c r="F515" s="189" t="s">
        <v>343</v>
      </c>
      <c r="G515" s="169" t="s">
        <v>1105</v>
      </c>
      <c r="H515" s="135" t="s">
        <v>1071</v>
      </c>
      <c r="I515" s="135"/>
      <c r="J515" s="135"/>
      <c r="K515" s="113" t="s">
        <v>444</v>
      </c>
      <c r="L515" s="109">
        <v>0</v>
      </c>
      <c r="M515" s="114" t="s">
        <v>80</v>
      </c>
      <c r="N515" s="115" t="s">
        <v>26</v>
      </c>
      <c r="O515" s="116"/>
      <c r="P515" s="117" t="s">
        <v>671</v>
      </c>
      <c r="Q515" s="141">
        <v>45216</v>
      </c>
      <c r="R515" s="118">
        <f t="shared" si="407"/>
        <v>45223</v>
      </c>
      <c r="S515" s="114" t="s">
        <v>31</v>
      </c>
      <c r="T515" s="353"/>
      <c r="U515" s="118"/>
      <c r="V515" s="120"/>
      <c r="W515" s="114"/>
      <c r="X515" s="109"/>
      <c r="Y515" s="109"/>
      <c r="Z515" s="115"/>
      <c r="AA515" s="115"/>
      <c r="AB515" s="109"/>
      <c r="AC515" s="110"/>
      <c r="AD515" s="110"/>
      <c r="AE515" s="110"/>
      <c r="AF515" s="110"/>
      <c r="AG515" s="110"/>
      <c r="AH515" s="115"/>
      <c r="AI515" s="110"/>
      <c r="AJ515" s="113"/>
      <c r="AK515" s="110"/>
      <c r="AL515" s="121"/>
      <c r="AM515" s="121"/>
      <c r="AN515" s="123" t="s">
        <v>2834</v>
      </c>
      <c r="AO515" s="121"/>
      <c r="AP515" s="121"/>
      <c r="AQ515" s="121"/>
      <c r="AR515" s="121"/>
      <c r="AS515" s="121"/>
      <c r="AT515" s="121"/>
      <c r="AU515" s="109" t="s">
        <v>1134</v>
      </c>
      <c r="AV515" s="110">
        <v>45352</v>
      </c>
      <c r="AW515" s="121"/>
      <c r="BJ515" s="22">
        <f t="shared" ca="1" si="312"/>
        <v>0</v>
      </c>
      <c r="BK515" s="22">
        <f t="shared" ca="1" si="333"/>
        <v>0</v>
      </c>
      <c r="BL515" s="22">
        <f t="shared" ca="1" si="334"/>
        <v>0</v>
      </c>
      <c r="BM515" s="22">
        <f t="shared" ca="1" si="335"/>
        <v>0</v>
      </c>
      <c r="BN515" s="22">
        <f t="shared" ca="1" si="336"/>
        <v>0</v>
      </c>
      <c r="BO515" s="22">
        <f t="shared" ca="1" si="337"/>
        <v>0</v>
      </c>
      <c r="BP515" s="22">
        <f t="shared" ca="1" si="338"/>
        <v>0</v>
      </c>
      <c r="BQ515" s="22">
        <f t="shared" ca="1" si="339"/>
        <v>0</v>
      </c>
      <c r="BR515" s="22">
        <f t="shared" ca="1" si="340"/>
        <v>0</v>
      </c>
      <c r="BS515" s="22">
        <f t="shared" ca="1" si="341"/>
        <v>0</v>
      </c>
      <c r="BT515" s="22">
        <f t="shared" ca="1" si="313"/>
        <v>0</v>
      </c>
      <c r="BU515" s="22">
        <f t="shared" ca="1" si="342"/>
        <v>0</v>
      </c>
      <c r="BV515" s="22">
        <f t="shared" ca="1" si="343"/>
        <v>0</v>
      </c>
      <c r="BW515" s="22">
        <f t="shared" ca="1" si="344"/>
        <v>0</v>
      </c>
      <c r="BX515" s="22">
        <f t="shared" ca="1" si="345"/>
        <v>0</v>
      </c>
      <c r="BY515" s="71">
        <f t="shared" si="360"/>
        <v>0</v>
      </c>
      <c r="BZ515" s="71">
        <f t="shared" si="346"/>
        <v>0</v>
      </c>
      <c r="CA515" s="72">
        <f t="shared" si="361"/>
        <v>0</v>
      </c>
    </row>
    <row r="516" spans="1:79" ht="29.1" customHeight="1" x14ac:dyDescent="0.3">
      <c r="A516" s="4">
        <v>16</v>
      </c>
      <c r="B516" s="4" t="s">
        <v>1441</v>
      </c>
      <c r="C516" s="4"/>
      <c r="D516" s="139" t="s">
        <v>445</v>
      </c>
      <c r="E516" s="13">
        <v>45708</v>
      </c>
      <c r="F516" s="122" t="s">
        <v>343</v>
      </c>
      <c r="G516" s="16" t="s">
        <v>1105</v>
      </c>
      <c r="H516" s="130" t="s">
        <v>1071</v>
      </c>
      <c r="I516" s="130"/>
      <c r="J516" s="130"/>
      <c r="K516" s="7">
        <v>0</v>
      </c>
      <c r="L516" s="4">
        <v>0</v>
      </c>
      <c r="M516" s="3" t="s">
        <v>80</v>
      </c>
      <c r="N516" s="45" t="s">
        <v>1055</v>
      </c>
      <c r="O516" s="76">
        <v>45245</v>
      </c>
      <c r="P516" s="78" t="s">
        <v>1269</v>
      </c>
      <c r="Q516" s="142">
        <v>45245</v>
      </c>
      <c r="R516" s="9">
        <f t="shared" ref="R516:R524" si="417">IF(AND(L516&lt;1,OR(K516&lt;1, K516="A")),Q516+14,Q516+7)</f>
        <v>45259</v>
      </c>
      <c r="S516" s="3" t="s">
        <v>30</v>
      </c>
      <c r="T516" s="354" t="s">
        <v>1552</v>
      </c>
      <c r="U516" s="259">
        <v>45247</v>
      </c>
      <c r="V516" s="208" t="s">
        <v>3099</v>
      </c>
      <c r="W516" s="3" t="s">
        <v>1474</v>
      </c>
      <c r="X516" s="5" t="s">
        <v>778</v>
      </c>
      <c r="Y516" s="332">
        <v>0</v>
      </c>
      <c r="Z516" s="45" t="s">
        <v>1055</v>
      </c>
      <c r="AA516" s="21">
        <v>45596</v>
      </c>
      <c r="AB516" s="87" t="s">
        <v>3096</v>
      </c>
      <c r="AC516" s="21">
        <v>45566</v>
      </c>
      <c r="AD516" s="21">
        <v>45566</v>
      </c>
      <c r="AE516" s="9">
        <f t="shared" ref="AE516" si="418">IF(AND(Y516&lt;1,OR(X516&lt;1, X516="A")),AD516+14,AD516+7)</f>
        <v>45580</v>
      </c>
      <c r="AF516" s="13" t="s">
        <v>446</v>
      </c>
      <c r="AG516" s="27"/>
      <c r="AH516" s="34"/>
      <c r="AI516" s="27"/>
      <c r="AJ516" s="41"/>
      <c r="AK516" s="21"/>
      <c r="AL516" s="6"/>
      <c r="AM516" s="6"/>
      <c r="AN516" s="87" t="s">
        <v>2834</v>
      </c>
      <c r="AO516" s="6"/>
      <c r="AP516" s="6"/>
      <c r="AQ516" s="6"/>
      <c r="AR516" s="6"/>
      <c r="AS516" s="6"/>
      <c r="AT516" s="6"/>
      <c r="AU516" s="4" t="s">
        <v>1134</v>
      </c>
      <c r="AV516" s="13">
        <v>45352</v>
      </c>
      <c r="AW516" s="6"/>
      <c r="BJ516" s="22">
        <f t="shared" ca="1" si="312"/>
        <v>1</v>
      </c>
      <c r="BK516" s="22">
        <f t="shared" ca="1" si="333"/>
        <v>1</v>
      </c>
      <c r="BL516" s="22">
        <f t="shared" ca="1" si="334"/>
        <v>0</v>
      </c>
      <c r="BM516" s="22">
        <f t="shared" ca="1" si="335"/>
        <v>0</v>
      </c>
      <c r="BN516" s="22">
        <f t="shared" ca="1" si="336"/>
        <v>0</v>
      </c>
      <c r="BO516" s="22">
        <f t="shared" ca="1" si="337"/>
        <v>0</v>
      </c>
      <c r="BP516" s="22">
        <f t="shared" ca="1" si="338"/>
        <v>0</v>
      </c>
      <c r="BQ516" s="22">
        <f t="shared" ca="1" si="339"/>
        <v>0</v>
      </c>
      <c r="BR516" s="22">
        <f t="shared" ca="1" si="340"/>
        <v>1</v>
      </c>
      <c r="BS516" s="22">
        <f t="shared" ca="1" si="341"/>
        <v>1</v>
      </c>
      <c r="BT516" s="22">
        <f t="shared" ca="1" si="313"/>
        <v>1</v>
      </c>
      <c r="BU516" s="22">
        <f t="shared" ca="1" si="342"/>
        <v>0</v>
      </c>
      <c r="BV516" s="22">
        <f t="shared" ca="1" si="343"/>
        <v>0</v>
      </c>
      <c r="BW516" s="22">
        <f t="shared" ca="1" si="344"/>
        <v>0</v>
      </c>
      <c r="BX516" s="22">
        <f t="shared" ca="1" si="345"/>
        <v>1</v>
      </c>
      <c r="BY516" s="71">
        <f t="shared" si="360"/>
        <v>1</v>
      </c>
      <c r="BZ516" s="71">
        <f t="shared" si="346"/>
        <v>1</v>
      </c>
      <c r="CA516" s="72">
        <f t="shared" si="361"/>
        <v>1</v>
      </c>
    </row>
    <row r="517" spans="1:79" s="22" customFormat="1" ht="51.9" customHeight="1" x14ac:dyDescent="0.3">
      <c r="A517" s="109">
        <v>16</v>
      </c>
      <c r="B517" s="109" t="s">
        <v>1441</v>
      </c>
      <c r="C517" s="109"/>
      <c r="D517" s="110" t="s">
        <v>445</v>
      </c>
      <c r="E517" s="110">
        <v>45708</v>
      </c>
      <c r="F517" s="189" t="s">
        <v>344</v>
      </c>
      <c r="G517" s="169" t="s">
        <v>1105</v>
      </c>
      <c r="H517" s="135" t="s">
        <v>1079</v>
      </c>
      <c r="I517" s="135"/>
      <c r="J517" s="135"/>
      <c r="K517" s="113" t="s">
        <v>778</v>
      </c>
      <c r="L517" s="109">
        <v>0</v>
      </c>
      <c r="M517" s="114" t="s">
        <v>139</v>
      </c>
      <c r="N517" s="115" t="s">
        <v>26</v>
      </c>
      <c r="O517" s="116"/>
      <c r="P517" s="117" t="s">
        <v>747</v>
      </c>
      <c r="Q517" s="141">
        <v>45176</v>
      </c>
      <c r="R517" s="118">
        <f t="shared" si="417"/>
        <v>45190</v>
      </c>
      <c r="S517" s="114" t="s">
        <v>31</v>
      </c>
      <c r="T517" s="315"/>
      <c r="U517" s="260"/>
      <c r="V517" s="241"/>
      <c r="W517" s="114"/>
      <c r="X517" s="109"/>
      <c r="Y517" s="109"/>
      <c r="Z517" s="115"/>
      <c r="AA517" s="109"/>
      <c r="AB517" s="123"/>
      <c r="AC517" s="110"/>
      <c r="AD517" s="110"/>
      <c r="AE517" s="118"/>
      <c r="AF517" s="110"/>
      <c r="AG517" s="110"/>
      <c r="AH517" s="115"/>
      <c r="AI517" s="110"/>
      <c r="AJ517" s="113"/>
      <c r="AK517" s="110"/>
      <c r="AL517" s="121"/>
      <c r="AM517" s="121"/>
      <c r="AN517" s="123" t="s">
        <v>2834</v>
      </c>
      <c r="AO517" s="121"/>
      <c r="AP517" s="121"/>
      <c r="AQ517" s="121"/>
      <c r="AR517" s="121"/>
      <c r="AS517" s="121"/>
      <c r="AT517" s="121"/>
      <c r="AU517" s="109" t="s">
        <v>1134</v>
      </c>
      <c r="AV517" s="110">
        <v>45352</v>
      </c>
      <c r="AW517" s="121"/>
      <c r="BJ517" s="22">
        <f t="shared" ca="1" si="312"/>
        <v>0</v>
      </c>
      <c r="BK517" s="22">
        <f t="shared" ca="1" si="333"/>
        <v>0</v>
      </c>
      <c r="BL517" s="22">
        <f t="shared" ca="1" si="334"/>
        <v>0</v>
      </c>
      <c r="BM517" s="22">
        <f t="shared" ca="1" si="335"/>
        <v>0</v>
      </c>
      <c r="BN517" s="22">
        <f t="shared" ca="1" si="336"/>
        <v>0</v>
      </c>
      <c r="BO517" s="22">
        <f t="shared" ca="1" si="337"/>
        <v>0</v>
      </c>
      <c r="BP517" s="22">
        <f t="shared" ca="1" si="338"/>
        <v>0</v>
      </c>
      <c r="BQ517" s="22">
        <f t="shared" ca="1" si="339"/>
        <v>0</v>
      </c>
      <c r="BR517" s="22">
        <f t="shared" ca="1" si="340"/>
        <v>0</v>
      </c>
      <c r="BS517" s="22">
        <f t="shared" ca="1" si="341"/>
        <v>0</v>
      </c>
      <c r="BT517" s="22">
        <f t="shared" ca="1" si="313"/>
        <v>0</v>
      </c>
      <c r="BU517" s="22">
        <f t="shared" ca="1" si="342"/>
        <v>0</v>
      </c>
      <c r="BV517" s="22">
        <f t="shared" ca="1" si="343"/>
        <v>0</v>
      </c>
      <c r="BW517" s="22">
        <f t="shared" ca="1" si="344"/>
        <v>0</v>
      </c>
      <c r="BX517" s="22">
        <f t="shared" ca="1" si="345"/>
        <v>0</v>
      </c>
      <c r="BY517" s="22">
        <f t="shared" si="360"/>
        <v>0</v>
      </c>
      <c r="BZ517" s="22">
        <f t="shared" si="346"/>
        <v>0</v>
      </c>
      <c r="CA517" s="22">
        <f t="shared" si="361"/>
        <v>0</v>
      </c>
    </row>
    <row r="518" spans="1:79" s="22" customFormat="1" ht="51.9" customHeight="1" x14ac:dyDescent="0.3">
      <c r="A518" s="109">
        <v>16</v>
      </c>
      <c r="B518" s="109" t="s">
        <v>1441</v>
      </c>
      <c r="C518" s="109"/>
      <c r="D518" s="110" t="s">
        <v>445</v>
      </c>
      <c r="E518" s="110">
        <v>45708</v>
      </c>
      <c r="F518" s="189" t="s">
        <v>344</v>
      </c>
      <c r="G518" s="169" t="s">
        <v>1105</v>
      </c>
      <c r="H518" s="135" t="s">
        <v>1079</v>
      </c>
      <c r="I518" s="135"/>
      <c r="J518" s="135"/>
      <c r="K518" s="113" t="s">
        <v>443</v>
      </c>
      <c r="L518" s="109">
        <v>0</v>
      </c>
      <c r="M518" s="114" t="s">
        <v>139</v>
      </c>
      <c r="N518" s="115" t="s">
        <v>26</v>
      </c>
      <c r="O518" s="116"/>
      <c r="P518" s="117" t="s">
        <v>642</v>
      </c>
      <c r="Q518" s="141">
        <v>45209</v>
      </c>
      <c r="R518" s="118">
        <f t="shared" ref="R518" si="419">IF(AND(L518&lt;1,OR(K518&lt;1, K518="A")),Q518+14,Q518+7)</f>
        <v>45216</v>
      </c>
      <c r="S518" s="114" t="s">
        <v>31</v>
      </c>
      <c r="T518" s="315"/>
      <c r="U518" s="260"/>
      <c r="V518" s="241"/>
      <c r="W518" s="114"/>
      <c r="X518" s="109"/>
      <c r="Y518" s="109"/>
      <c r="Z518" s="115"/>
      <c r="AA518" s="109"/>
      <c r="AB518" s="123"/>
      <c r="AC518" s="110"/>
      <c r="AD518" s="110"/>
      <c r="AE518" s="118"/>
      <c r="AF518" s="110"/>
      <c r="AG518" s="110"/>
      <c r="AH518" s="115"/>
      <c r="AI518" s="110"/>
      <c r="AJ518" s="113"/>
      <c r="AK518" s="110"/>
      <c r="AL518" s="121"/>
      <c r="AM518" s="121"/>
      <c r="AN518" s="123" t="s">
        <v>2834</v>
      </c>
      <c r="AO518" s="121"/>
      <c r="AP518" s="121"/>
      <c r="AQ518" s="121"/>
      <c r="AR518" s="121"/>
      <c r="AS518" s="121"/>
      <c r="AT518" s="121"/>
      <c r="AU518" s="109" t="s">
        <v>1134</v>
      </c>
      <c r="AV518" s="110">
        <v>45352</v>
      </c>
      <c r="AW518" s="121"/>
      <c r="BJ518" s="22">
        <f t="shared" ca="1" si="312"/>
        <v>0</v>
      </c>
      <c r="BK518" s="22">
        <f t="shared" ca="1" si="333"/>
        <v>0</v>
      </c>
      <c r="BL518" s="22">
        <f t="shared" ca="1" si="334"/>
        <v>0</v>
      </c>
      <c r="BM518" s="22">
        <f t="shared" ca="1" si="335"/>
        <v>0</v>
      </c>
      <c r="BN518" s="22">
        <f t="shared" ca="1" si="336"/>
        <v>0</v>
      </c>
      <c r="BO518" s="22">
        <f t="shared" ca="1" si="337"/>
        <v>0</v>
      </c>
      <c r="BP518" s="22">
        <f t="shared" ca="1" si="338"/>
        <v>0</v>
      </c>
      <c r="BQ518" s="22">
        <f t="shared" ca="1" si="339"/>
        <v>0</v>
      </c>
      <c r="BR518" s="22">
        <f t="shared" ca="1" si="340"/>
        <v>0</v>
      </c>
      <c r="BS518" s="22">
        <f t="shared" ca="1" si="341"/>
        <v>0</v>
      </c>
      <c r="BT518" s="22">
        <f t="shared" ca="1" si="313"/>
        <v>0</v>
      </c>
      <c r="BU518" s="22">
        <f t="shared" ca="1" si="342"/>
        <v>0</v>
      </c>
      <c r="BV518" s="22">
        <f t="shared" ca="1" si="343"/>
        <v>0</v>
      </c>
      <c r="BW518" s="22">
        <f t="shared" ca="1" si="344"/>
        <v>0</v>
      </c>
      <c r="BX518" s="22">
        <f t="shared" ca="1" si="345"/>
        <v>0</v>
      </c>
      <c r="BY518" s="22">
        <f t="shared" si="360"/>
        <v>0</v>
      </c>
      <c r="BZ518" s="22">
        <f t="shared" si="346"/>
        <v>0</v>
      </c>
      <c r="CA518" s="22">
        <f t="shared" si="361"/>
        <v>0</v>
      </c>
    </row>
    <row r="519" spans="1:79" ht="51.9" customHeight="1" x14ac:dyDescent="0.3">
      <c r="A519" s="4">
        <v>16</v>
      </c>
      <c r="B519" s="4" t="s">
        <v>1441</v>
      </c>
      <c r="C519" s="4"/>
      <c r="D519" s="139" t="s">
        <v>445</v>
      </c>
      <c r="E519" s="13">
        <v>45708</v>
      </c>
      <c r="F519" s="122" t="s">
        <v>344</v>
      </c>
      <c r="G519" s="16" t="s">
        <v>1105</v>
      </c>
      <c r="H519" s="130" t="s">
        <v>1079</v>
      </c>
      <c r="I519" s="130"/>
      <c r="J519" s="130"/>
      <c r="K519" s="7">
        <v>0</v>
      </c>
      <c r="L519" s="4">
        <v>0</v>
      </c>
      <c r="M519" s="3" t="s">
        <v>139</v>
      </c>
      <c r="N519" s="285" t="s">
        <v>1294</v>
      </c>
      <c r="O519" s="76" t="s">
        <v>2925</v>
      </c>
      <c r="P519" s="78" t="s">
        <v>611</v>
      </c>
      <c r="Q519" s="142">
        <v>45215</v>
      </c>
      <c r="R519" s="9">
        <f t="shared" si="417"/>
        <v>45229</v>
      </c>
      <c r="S519" s="3" t="s">
        <v>30</v>
      </c>
      <c r="T519" s="310" t="s">
        <v>1532</v>
      </c>
      <c r="U519" s="259">
        <v>45219</v>
      </c>
      <c r="V519" s="208" t="s">
        <v>1620</v>
      </c>
      <c r="W519" s="3" t="s">
        <v>1504</v>
      </c>
      <c r="X519" s="5" t="s">
        <v>778</v>
      </c>
      <c r="Y519" s="332">
        <v>0</v>
      </c>
      <c r="Z519" s="188" t="s">
        <v>27</v>
      </c>
      <c r="AA519" s="21">
        <v>45649</v>
      </c>
      <c r="AB519" s="87" t="s">
        <v>2934</v>
      </c>
      <c r="AC519" s="21">
        <v>45485</v>
      </c>
      <c r="AD519" s="21">
        <v>45485</v>
      </c>
      <c r="AE519" s="9">
        <f t="shared" ref="AE519:AE524" si="420">IF(AND(Y519&lt;1,OR(X519&lt;1, X519="A")),AD519+14,AD519+7)</f>
        <v>45499</v>
      </c>
      <c r="AF519" s="13" t="s">
        <v>446</v>
      </c>
      <c r="AG519" s="27"/>
      <c r="AH519" s="34"/>
      <c r="AI519" s="27"/>
      <c r="AJ519" s="41"/>
      <c r="AK519" s="21"/>
      <c r="AL519" s="6"/>
      <c r="AM519" s="6"/>
      <c r="AN519" s="87" t="s">
        <v>2834</v>
      </c>
      <c r="AO519" s="6"/>
      <c r="AP519" s="6"/>
      <c r="AQ519" s="6"/>
      <c r="AR519" s="6"/>
      <c r="AS519" s="6"/>
      <c r="AT519" s="6"/>
      <c r="AU519" s="4" t="s">
        <v>1134</v>
      </c>
      <c r="AV519" s="13">
        <v>45352</v>
      </c>
      <c r="AW519" s="6"/>
      <c r="BJ519" s="22">
        <f t="shared" ca="1" si="312"/>
        <v>1</v>
      </c>
      <c r="BK519" s="22">
        <f t="shared" ca="1" si="333"/>
        <v>1</v>
      </c>
      <c r="BL519" s="22">
        <f t="shared" ca="1" si="334"/>
        <v>0</v>
      </c>
      <c r="BM519" s="22">
        <f t="shared" ca="1" si="335"/>
        <v>0</v>
      </c>
      <c r="BN519" s="22">
        <f t="shared" ca="1" si="336"/>
        <v>0</v>
      </c>
      <c r="BO519" s="22">
        <f t="shared" ca="1" si="337"/>
        <v>0</v>
      </c>
      <c r="BP519" s="22">
        <f t="shared" ca="1" si="338"/>
        <v>0</v>
      </c>
      <c r="BQ519" s="22">
        <f t="shared" ca="1" si="339"/>
        <v>0</v>
      </c>
      <c r="BR519" s="22">
        <f t="shared" ca="1" si="340"/>
        <v>0</v>
      </c>
      <c r="BS519" s="22">
        <f t="shared" ca="1" si="341"/>
        <v>0</v>
      </c>
      <c r="BT519" s="22">
        <f t="shared" ca="1" si="313"/>
        <v>1</v>
      </c>
      <c r="BU519" s="22">
        <f t="shared" ca="1" si="342"/>
        <v>0</v>
      </c>
      <c r="BV519" s="22">
        <f t="shared" ca="1" si="343"/>
        <v>0</v>
      </c>
      <c r="BW519" s="22">
        <f t="shared" ca="1" si="344"/>
        <v>1</v>
      </c>
      <c r="BX519" s="22">
        <f t="shared" ca="1" si="345"/>
        <v>0</v>
      </c>
      <c r="BY519" s="71">
        <f t="shared" si="360"/>
        <v>1</v>
      </c>
      <c r="BZ519" s="71">
        <f t="shared" si="346"/>
        <v>1</v>
      </c>
      <c r="CA519" s="72">
        <f t="shared" si="361"/>
        <v>1</v>
      </c>
    </row>
    <row r="520" spans="1:79" s="22" customFormat="1" ht="39" customHeight="1" x14ac:dyDescent="0.3">
      <c r="A520" s="109">
        <v>16</v>
      </c>
      <c r="B520" s="109" t="s">
        <v>1441</v>
      </c>
      <c r="C520" s="109"/>
      <c r="D520" s="110" t="s">
        <v>445</v>
      </c>
      <c r="E520" s="110">
        <v>45708</v>
      </c>
      <c r="F520" s="189" t="s">
        <v>673</v>
      </c>
      <c r="G520" s="169" t="s">
        <v>1105</v>
      </c>
      <c r="H520" s="135" t="s">
        <v>1070</v>
      </c>
      <c r="I520" s="135"/>
      <c r="J520" s="135"/>
      <c r="K520" s="113">
        <v>0</v>
      </c>
      <c r="L520" s="109">
        <v>0</v>
      </c>
      <c r="M520" s="114" t="s">
        <v>674</v>
      </c>
      <c r="N520" s="115" t="s">
        <v>26</v>
      </c>
      <c r="O520" s="116"/>
      <c r="P520" s="117" t="s">
        <v>3067</v>
      </c>
      <c r="Q520" s="141">
        <v>45162</v>
      </c>
      <c r="R520" s="118">
        <f t="shared" ref="R520" si="421">IF(AND(L520&lt;1,OR(K520&lt;1, K520="A")),Q520+14,Q520+7)</f>
        <v>45176</v>
      </c>
      <c r="S520" s="114" t="s">
        <v>31</v>
      </c>
      <c r="T520" s="353"/>
      <c r="U520" s="118"/>
      <c r="V520" s="120"/>
      <c r="W520" s="114"/>
      <c r="X520" s="109"/>
      <c r="Y520" s="109"/>
      <c r="Z520" s="115"/>
      <c r="AA520" s="110"/>
      <c r="AB520" s="109"/>
      <c r="AC520" s="110"/>
      <c r="AD520" s="110"/>
      <c r="AE520" s="118"/>
      <c r="AF520" s="110"/>
      <c r="AG520" s="110"/>
      <c r="AH520" s="115"/>
      <c r="AI520" s="110"/>
      <c r="AJ520" s="113"/>
      <c r="AK520" s="110"/>
      <c r="AL520" s="121"/>
      <c r="AM520" s="121"/>
      <c r="AN520" s="109" t="s">
        <v>2355</v>
      </c>
      <c r="AO520" s="121"/>
      <c r="AP520" s="121"/>
      <c r="AQ520" s="206" t="s">
        <v>1907</v>
      </c>
      <c r="AR520" s="110">
        <v>45211</v>
      </c>
      <c r="AS520" s="121"/>
      <c r="AT520" s="121"/>
      <c r="AU520" s="109" t="s">
        <v>1134</v>
      </c>
      <c r="AV520" s="110">
        <v>45352</v>
      </c>
      <c r="AW520" s="121"/>
      <c r="BJ520" s="22">
        <f t="shared" ca="1" si="312"/>
        <v>0</v>
      </c>
      <c r="BK520" s="22">
        <f t="shared" ca="1" si="333"/>
        <v>0</v>
      </c>
      <c r="BL520" s="22">
        <f t="shared" ca="1" si="334"/>
        <v>0</v>
      </c>
      <c r="BM520" s="22">
        <f t="shared" ca="1" si="335"/>
        <v>0</v>
      </c>
      <c r="BN520" s="22">
        <f t="shared" ca="1" si="336"/>
        <v>0</v>
      </c>
      <c r="BO520" s="22">
        <f t="shared" ca="1" si="337"/>
        <v>0</v>
      </c>
      <c r="BP520" s="22">
        <f t="shared" ca="1" si="338"/>
        <v>0</v>
      </c>
      <c r="BQ520" s="22">
        <f t="shared" ca="1" si="339"/>
        <v>0</v>
      </c>
      <c r="BR520" s="22">
        <f t="shared" ca="1" si="340"/>
        <v>0</v>
      </c>
      <c r="BS520" s="22">
        <f t="shared" ca="1" si="341"/>
        <v>0</v>
      </c>
      <c r="BT520" s="22">
        <f t="shared" ca="1" si="313"/>
        <v>0</v>
      </c>
      <c r="BU520" s="22">
        <f t="shared" ca="1" si="342"/>
        <v>0</v>
      </c>
      <c r="BV520" s="22">
        <f t="shared" ca="1" si="343"/>
        <v>0</v>
      </c>
      <c r="BW520" s="22">
        <f t="shared" ca="1" si="344"/>
        <v>0</v>
      </c>
      <c r="BX520" s="22">
        <f t="shared" ca="1" si="345"/>
        <v>0</v>
      </c>
      <c r="BY520" s="22">
        <f t="shared" si="360"/>
        <v>0</v>
      </c>
      <c r="BZ520" s="22">
        <f t="shared" si="346"/>
        <v>0</v>
      </c>
      <c r="CA520" s="22">
        <f t="shared" si="361"/>
        <v>0</v>
      </c>
    </row>
    <row r="521" spans="1:79" s="22" customFormat="1" ht="39" customHeight="1" x14ac:dyDescent="0.3">
      <c r="A521" s="109">
        <v>16</v>
      </c>
      <c r="B521" s="109" t="s">
        <v>1441</v>
      </c>
      <c r="C521" s="109"/>
      <c r="D521" s="110" t="s">
        <v>445</v>
      </c>
      <c r="E521" s="110">
        <v>45708</v>
      </c>
      <c r="F521" s="189" t="s">
        <v>673</v>
      </c>
      <c r="G521" s="169" t="s">
        <v>1105</v>
      </c>
      <c r="H521" s="135" t="s">
        <v>1070</v>
      </c>
      <c r="I521" s="135"/>
      <c r="J521" s="135"/>
      <c r="K521" s="113">
        <v>2</v>
      </c>
      <c r="L521" s="109">
        <v>0</v>
      </c>
      <c r="M521" s="114" t="s">
        <v>674</v>
      </c>
      <c r="N521" s="115" t="s">
        <v>26</v>
      </c>
      <c r="O521" s="116"/>
      <c r="P521" s="117" t="s">
        <v>3067</v>
      </c>
      <c r="Q521" s="141">
        <v>45184</v>
      </c>
      <c r="R521" s="118">
        <f t="shared" si="417"/>
        <v>45191</v>
      </c>
      <c r="S521" s="114" t="s">
        <v>31</v>
      </c>
      <c r="T521" s="353"/>
      <c r="U521" s="118"/>
      <c r="V521" s="120"/>
      <c r="W521" s="114"/>
      <c r="X521" s="109"/>
      <c r="Y521" s="109"/>
      <c r="Z521" s="115"/>
      <c r="AA521" s="110"/>
      <c r="AB521" s="109"/>
      <c r="AC521" s="110"/>
      <c r="AD521" s="110"/>
      <c r="AE521" s="118"/>
      <c r="AF521" s="110"/>
      <c r="AG521" s="110"/>
      <c r="AH521" s="115"/>
      <c r="AI521" s="110"/>
      <c r="AJ521" s="113"/>
      <c r="AK521" s="110"/>
      <c r="AL521" s="121"/>
      <c r="AM521" s="121"/>
      <c r="AN521" s="109" t="s">
        <v>2355</v>
      </c>
      <c r="AO521" s="121"/>
      <c r="AP521" s="121"/>
      <c r="AQ521" s="121"/>
      <c r="AR521" s="121"/>
      <c r="AS521" s="121"/>
      <c r="AT521" s="121"/>
      <c r="AU521" s="109" t="s">
        <v>1134</v>
      </c>
      <c r="AV521" s="110">
        <v>45352</v>
      </c>
      <c r="AW521" s="121"/>
      <c r="BJ521" s="22">
        <f t="shared" ca="1" si="312"/>
        <v>0</v>
      </c>
      <c r="BK521" s="22">
        <f t="shared" ca="1" si="333"/>
        <v>0</v>
      </c>
      <c r="BL521" s="22">
        <f t="shared" ca="1" si="334"/>
        <v>0</v>
      </c>
      <c r="BM521" s="22">
        <f t="shared" ca="1" si="335"/>
        <v>0</v>
      </c>
      <c r="BN521" s="22">
        <f t="shared" ca="1" si="336"/>
        <v>0</v>
      </c>
      <c r="BO521" s="22">
        <f t="shared" ca="1" si="337"/>
        <v>0</v>
      </c>
      <c r="BP521" s="22">
        <f t="shared" ca="1" si="338"/>
        <v>0</v>
      </c>
      <c r="BQ521" s="22">
        <f t="shared" ca="1" si="339"/>
        <v>0</v>
      </c>
      <c r="BR521" s="22">
        <f t="shared" ca="1" si="340"/>
        <v>0</v>
      </c>
      <c r="BS521" s="22">
        <f t="shared" ca="1" si="341"/>
        <v>0</v>
      </c>
      <c r="BT521" s="22">
        <f t="shared" ca="1" si="313"/>
        <v>0</v>
      </c>
      <c r="BU521" s="22">
        <f t="shared" ca="1" si="342"/>
        <v>0</v>
      </c>
      <c r="BV521" s="22">
        <f t="shared" ca="1" si="343"/>
        <v>0</v>
      </c>
      <c r="BW521" s="22">
        <f t="shared" ca="1" si="344"/>
        <v>0</v>
      </c>
      <c r="BX521" s="22">
        <f t="shared" ca="1" si="345"/>
        <v>0</v>
      </c>
      <c r="BY521" s="22">
        <f t="shared" si="360"/>
        <v>0</v>
      </c>
      <c r="BZ521" s="22">
        <f t="shared" si="346"/>
        <v>0</v>
      </c>
      <c r="CA521" s="22">
        <f t="shared" si="361"/>
        <v>0</v>
      </c>
    </row>
    <row r="522" spans="1:79" s="22" customFormat="1" ht="39" customHeight="1" x14ac:dyDescent="0.3">
      <c r="A522" s="109">
        <v>16</v>
      </c>
      <c r="B522" s="109" t="s">
        <v>1441</v>
      </c>
      <c r="C522" s="109"/>
      <c r="D522" s="110" t="s">
        <v>445</v>
      </c>
      <c r="E522" s="110">
        <v>45708</v>
      </c>
      <c r="F522" s="189" t="s">
        <v>673</v>
      </c>
      <c r="G522" s="169" t="s">
        <v>1105</v>
      </c>
      <c r="H522" s="135" t="s">
        <v>1070</v>
      </c>
      <c r="I522" s="135"/>
      <c r="J522" s="135"/>
      <c r="K522" s="113">
        <v>3</v>
      </c>
      <c r="L522" s="109">
        <v>0</v>
      </c>
      <c r="M522" s="114" t="s">
        <v>674</v>
      </c>
      <c r="N522" s="115" t="s">
        <v>26</v>
      </c>
      <c r="O522" s="116"/>
      <c r="P522" s="117" t="s">
        <v>3067</v>
      </c>
      <c r="Q522" s="141">
        <v>45211</v>
      </c>
      <c r="R522" s="118">
        <f t="shared" ref="R522" si="422">IF(AND(L522&lt;1,OR(K522&lt;1, K522="A")),Q522+14,Q522+7)</f>
        <v>45218</v>
      </c>
      <c r="S522" s="114" t="s">
        <v>31</v>
      </c>
      <c r="T522" s="353"/>
      <c r="U522" s="118"/>
      <c r="V522" s="120"/>
      <c r="W522" s="114"/>
      <c r="X522" s="109"/>
      <c r="Y522" s="109"/>
      <c r="Z522" s="115"/>
      <c r="AA522" s="110"/>
      <c r="AB522" s="109"/>
      <c r="AC522" s="110"/>
      <c r="AD522" s="110"/>
      <c r="AE522" s="118"/>
      <c r="AF522" s="110"/>
      <c r="AG522" s="110"/>
      <c r="AH522" s="115"/>
      <c r="AI522" s="110"/>
      <c r="AJ522" s="113"/>
      <c r="AK522" s="110"/>
      <c r="AL522" s="121"/>
      <c r="AM522" s="121"/>
      <c r="AN522" s="109" t="s">
        <v>2355</v>
      </c>
      <c r="AO522" s="121"/>
      <c r="AP522" s="121"/>
      <c r="AQ522" s="121"/>
      <c r="AR522" s="121"/>
      <c r="AS522" s="121"/>
      <c r="AT522" s="121"/>
      <c r="AU522" s="109" t="s">
        <v>1134</v>
      </c>
      <c r="AV522" s="110">
        <v>45352</v>
      </c>
      <c r="AW522" s="121"/>
      <c r="BJ522" s="22">
        <f t="shared" ca="1" si="312"/>
        <v>0</v>
      </c>
      <c r="BK522" s="22">
        <f t="shared" ca="1" si="333"/>
        <v>0</v>
      </c>
      <c r="BL522" s="22">
        <f t="shared" ca="1" si="334"/>
        <v>0</v>
      </c>
      <c r="BM522" s="22">
        <f t="shared" ca="1" si="335"/>
        <v>0</v>
      </c>
      <c r="BN522" s="22">
        <f t="shared" ca="1" si="336"/>
        <v>0</v>
      </c>
      <c r="BO522" s="22">
        <f t="shared" ca="1" si="337"/>
        <v>0</v>
      </c>
      <c r="BP522" s="22">
        <f t="shared" ca="1" si="338"/>
        <v>0</v>
      </c>
      <c r="BQ522" s="22">
        <f t="shared" ca="1" si="339"/>
        <v>0</v>
      </c>
      <c r="BR522" s="22">
        <f t="shared" ca="1" si="340"/>
        <v>0</v>
      </c>
      <c r="BS522" s="22">
        <f t="shared" ca="1" si="341"/>
        <v>0</v>
      </c>
      <c r="BT522" s="22">
        <f t="shared" ca="1" si="313"/>
        <v>0</v>
      </c>
      <c r="BU522" s="22">
        <f t="shared" ca="1" si="342"/>
        <v>0</v>
      </c>
      <c r="BV522" s="22">
        <f t="shared" ca="1" si="343"/>
        <v>0</v>
      </c>
      <c r="BW522" s="22">
        <f t="shared" ca="1" si="344"/>
        <v>0</v>
      </c>
      <c r="BX522" s="22">
        <f t="shared" ca="1" si="345"/>
        <v>0</v>
      </c>
      <c r="BY522" s="22">
        <f t="shared" si="360"/>
        <v>0</v>
      </c>
      <c r="BZ522" s="22">
        <f t="shared" si="346"/>
        <v>0</v>
      </c>
      <c r="CA522" s="22">
        <f t="shared" si="361"/>
        <v>0</v>
      </c>
    </row>
    <row r="523" spans="1:79" s="22" customFormat="1" ht="39" customHeight="1" x14ac:dyDescent="0.3">
      <c r="A523" s="109">
        <v>16</v>
      </c>
      <c r="B523" s="109" t="s">
        <v>1441</v>
      </c>
      <c r="C523" s="109"/>
      <c r="D523" s="110" t="s">
        <v>445</v>
      </c>
      <c r="E523" s="110">
        <v>45708</v>
      </c>
      <c r="F523" s="189" t="s">
        <v>673</v>
      </c>
      <c r="G523" s="169" t="s">
        <v>1105</v>
      </c>
      <c r="H523" s="135" t="s">
        <v>1070</v>
      </c>
      <c r="I523" s="135"/>
      <c r="J523" s="135"/>
      <c r="K523" s="113">
        <v>4</v>
      </c>
      <c r="L523" s="109">
        <v>0</v>
      </c>
      <c r="M523" s="114" t="s">
        <v>674</v>
      </c>
      <c r="N523" s="115" t="s">
        <v>26</v>
      </c>
      <c r="O523" s="116" t="s">
        <v>2993</v>
      </c>
      <c r="P523" s="117" t="s">
        <v>595</v>
      </c>
      <c r="Q523" s="141" t="s">
        <v>596</v>
      </c>
      <c r="R523" s="118">
        <f t="shared" si="417"/>
        <v>45230</v>
      </c>
      <c r="S523" s="114" t="s">
        <v>31</v>
      </c>
      <c r="T523" s="353"/>
      <c r="U523" s="118"/>
      <c r="V523" s="120" t="s">
        <v>2433</v>
      </c>
      <c r="W523" s="114" t="s">
        <v>1479</v>
      </c>
      <c r="X523" s="109">
        <v>0</v>
      </c>
      <c r="Y523" s="109">
        <v>0</v>
      </c>
      <c r="Z523" s="115" t="s">
        <v>26</v>
      </c>
      <c r="AA523" s="110">
        <v>45313</v>
      </c>
      <c r="AB523" s="109"/>
      <c r="AC523" s="110"/>
      <c r="AD523" s="110">
        <v>45273</v>
      </c>
      <c r="AE523" s="118">
        <f t="shared" si="420"/>
        <v>45287</v>
      </c>
      <c r="AF523" s="110" t="s">
        <v>445</v>
      </c>
      <c r="AG523" s="110"/>
      <c r="AH523" s="115"/>
      <c r="AI523" s="110"/>
      <c r="AJ523" s="113"/>
      <c r="AK523" s="110"/>
      <c r="AL523" s="121"/>
      <c r="AM523" s="121"/>
      <c r="AN523" s="109" t="s">
        <v>2355</v>
      </c>
      <c r="AO523" s="121"/>
      <c r="AP523" s="121"/>
      <c r="AQ523" s="121"/>
      <c r="AR523" s="121"/>
      <c r="AS523" s="121"/>
      <c r="AT523" s="121"/>
      <c r="AU523" s="109" t="s">
        <v>1134</v>
      </c>
      <c r="AV523" s="110">
        <v>45352</v>
      </c>
      <c r="AW523" s="121"/>
      <c r="BJ523" s="22">
        <f t="shared" ca="1" si="312"/>
        <v>0</v>
      </c>
      <c r="BK523" s="22">
        <f t="shared" ca="1" si="333"/>
        <v>0</v>
      </c>
      <c r="BL523" s="22">
        <f t="shared" ca="1" si="334"/>
        <v>0</v>
      </c>
      <c r="BM523" s="22">
        <f t="shared" ca="1" si="335"/>
        <v>0</v>
      </c>
      <c r="BN523" s="22">
        <f t="shared" ca="1" si="336"/>
        <v>0</v>
      </c>
      <c r="BO523" s="22">
        <f t="shared" ca="1" si="337"/>
        <v>0</v>
      </c>
      <c r="BP523" s="22">
        <f t="shared" ca="1" si="338"/>
        <v>0</v>
      </c>
      <c r="BQ523" s="22">
        <f t="shared" ca="1" si="339"/>
        <v>0</v>
      </c>
      <c r="BR523" s="22">
        <f t="shared" ca="1" si="340"/>
        <v>0</v>
      </c>
      <c r="BS523" s="22">
        <f t="shared" ca="1" si="341"/>
        <v>0</v>
      </c>
      <c r="BT523" s="22">
        <f t="shared" ca="1" si="313"/>
        <v>0</v>
      </c>
      <c r="BU523" s="22">
        <f t="shared" ca="1" si="342"/>
        <v>0</v>
      </c>
      <c r="BV523" s="22">
        <f t="shared" ca="1" si="343"/>
        <v>0</v>
      </c>
      <c r="BW523" s="22">
        <f t="shared" ca="1" si="344"/>
        <v>0</v>
      </c>
      <c r="BX523" s="22">
        <f t="shared" ca="1" si="345"/>
        <v>0</v>
      </c>
      <c r="BY523" s="22">
        <f t="shared" si="360"/>
        <v>0</v>
      </c>
      <c r="BZ523" s="22">
        <f t="shared" si="346"/>
        <v>0</v>
      </c>
      <c r="CA523" s="22">
        <f t="shared" si="361"/>
        <v>0</v>
      </c>
    </row>
    <row r="524" spans="1:79" ht="29.1" customHeight="1" thickBot="1" x14ac:dyDescent="0.35">
      <c r="A524" s="4">
        <v>9</v>
      </c>
      <c r="B524" s="4" t="s">
        <v>1441</v>
      </c>
      <c r="C524" s="4"/>
      <c r="D524" s="140" t="s">
        <v>446</v>
      </c>
      <c r="E524" s="13">
        <v>45618</v>
      </c>
      <c r="F524" s="122" t="s">
        <v>3454</v>
      </c>
      <c r="G524" s="16" t="s">
        <v>1105</v>
      </c>
      <c r="H524" s="130" t="s">
        <v>1084</v>
      </c>
      <c r="I524" s="130"/>
      <c r="J524" s="130"/>
      <c r="K524" s="7" t="s">
        <v>778</v>
      </c>
      <c r="L524" s="4">
        <v>0</v>
      </c>
      <c r="M524" s="3" t="s">
        <v>3459</v>
      </c>
      <c r="N524" s="188" t="s">
        <v>27</v>
      </c>
      <c r="O524" s="76">
        <v>45617</v>
      </c>
      <c r="P524" s="78" t="s">
        <v>3455</v>
      </c>
      <c r="Q524" s="142">
        <v>45615</v>
      </c>
      <c r="R524" s="9">
        <f t="shared" si="417"/>
        <v>45629</v>
      </c>
      <c r="S524" s="3" t="s">
        <v>31</v>
      </c>
      <c r="T524" s="354"/>
      <c r="U524" s="259"/>
      <c r="V524" s="208" t="s">
        <v>3719</v>
      </c>
      <c r="W524" s="3" t="s">
        <v>3460</v>
      </c>
      <c r="X524" s="5" t="s">
        <v>778</v>
      </c>
      <c r="Y524" s="332">
        <v>0</v>
      </c>
      <c r="Z524" s="46" t="s">
        <v>24</v>
      </c>
      <c r="AA524" s="21"/>
      <c r="AB524" s="78" t="s">
        <v>3713</v>
      </c>
      <c r="AC524" s="21">
        <v>45707</v>
      </c>
      <c r="AD524" s="21">
        <v>45707</v>
      </c>
      <c r="AE524" s="9">
        <f t="shared" si="420"/>
        <v>45721</v>
      </c>
      <c r="AF524" s="13" t="s">
        <v>446</v>
      </c>
      <c r="AG524" s="27"/>
      <c r="AH524" s="34"/>
      <c r="AI524" s="27"/>
      <c r="AJ524" s="41"/>
      <c r="AK524" s="21"/>
      <c r="AL524" s="6"/>
      <c r="AM524" s="6"/>
      <c r="AN524" s="5"/>
      <c r="AO524" s="6"/>
      <c r="AP524" s="6"/>
      <c r="AQ524" s="250"/>
      <c r="AR524" s="95"/>
      <c r="AS524" s="6"/>
      <c r="AT524" s="6"/>
      <c r="AU524" s="4" t="s">
        <v>1134</v>
      </c>
      <c r="AV524" s="13">
        <v>45352</v>
      </c>
      <c r="AW524" s="6"/>
      <c r="BJ524" s="22">
        <f t="shared" ca="1" si="312"/>
        <v>1</v>
      </c>
      <c r="BK524" s="22">
        <f t="shared" ca="1" si="333"/>
        <v>1</v>
      </c>
      <c r="BL524" s="22">
        <f t="shared" ca="1" si="334"/>
        <v>0</v>
      </c>
      <c r="BM524" s="22">
        <f t="shared" ca="1" si="335"/>
        <v>0</v>
      </c>
      <c r="BN524" s="22">
        <f t="shared" ca="1" si="336"/>
        <v>0</v>
      </c>
      <c r="BO524" s="22">
        <f t="shared" ca="1" si="337"/>
        <v>1</v>
      </c>
      <c r="BP524" s="22">
        <f t="shared" ca="1" si="338"/>
        <v>0</v>
      </c>
      <c r="BQ524" s="22">
        <f t="shared" ca="1" si="339"/>
        <v>1</v>
      </c>
      <c r="BR524" s="22">
        <f t="shared" ca="1" si="340"/>
        <v>0</v>
      </c>
      <c r="BS524" s="22">
        <f t="shared" ca="1" si="341"/>
        <v>0</v>
      </c>
      <c r="BT524" s="22">
        <f t="shared" ca="1" si="313"/>
        <v>1</v>
      </c>
      <c r="BU524" s="22">
        <f t="shared" ca="1" si="342"/>
        <v>0</v>
      </c>
      <c r="BV524" s="22">
        <f t="shared" ca="1" si="343"/>
        <v>1</v>
      </c>
      <c r="BW524" s="22">
        <f t="shared" ca="1" si="344"/>
        <v>0</v>
      </c>
      <c r="BX524" s="22">
        <f t="shared" ca="1" si="345"/>
        <v>0</v>
      </c>
      <c r="BY524" s="71">
        <f t="shared" si="360"/>
        <v>1</v>
      </c>
      <c r="BZ524" s="71">
        <f t="shared" si="346"/>
        <v>1</v>
      </c>
      <c r="CA524" s="72">
        <f t="shared" si="361"/>
        <v>1</v>
      </c>
    </row>
    <row r="525" spans="1:79" s="38" customFormat="1" ht="21" customHeight="1" thickBot="1" x14ac:dyDescent="0.45">
      <c r="A525" s="384" t="s">
        <v>1764</v>
      </c>
      <c r="B525" s="384"/>
      <c r="C525" s="384"/>
      <c r="D525" s="384"/>
      <c r="E525" s="384"/>
      <c r="F525" s="384"/>
      <c r="G525" s="384"/>
      <c r="H525" s="384"/>
      <c r="I525" s="384"/>
      <c r="J525" s="384"/>
      <c r="K525" s="384"/>
      <c r="L525" s="384"/>
      <c r="M525" s="384"/>
      <c r="N525" s="384"/>
      <c r="O525" s="384"/>
      <c r="P525" s="384"/>
      <c r="Q525" s="384"/>
      <c r="R525" s="384"/>
      <c r="S525" s="384"/>
      <c r="T525" s="384"/>
      <c r="U525" s="384"/>
      <c r="V525" s="384"/>
      <c r="W525" s="384"/>
      <c r="X525" s="384"/>
      <c r="Y525" s="384"/>
      <c r="Z525" s="384"/>
      <c r="AA525" s="384"/>
      <c r="AB525" s="384"/>
      <c r="AC525" s="384"/>
      <c r="AD525" s="384"/>
      <c r="AE525" s="324"/>
      <c r="AF525" s="324"/>
      <c r="AG525" s="324"/>
      <c r="AH525" s="324"/>
      <c r="AI525" s="324"/>
      <c r="AJ525" s="324"/>
      <c r="AK525" s="324"/>
      <c r="AL525" s="324"/>
      <c r="AM525" s="324"/>
      <c r="AN525" s="324"/>
      <c r="AO525" s="324"/>
      <c r="AP525" s="324"/>
      <c r="AQ525" s="324"/>
      <c r="AR525" s="324"/>
      <c r="AS525" s="324"/>
      <c r="AT525" s="384"/>
      <c r="AU525" s="384"/>
      <c r="AV525" s="384"/>
      <c r="AW525" s="384"/>
      <c r="BJ525" s="22">
        <f t="shared" ca="1" si="312"/>
        <v>0</v>
      </c>
      <c r="BK525" s="22">
        <f t="shared" ca="1" si="333"/>
        <v>0</v>
      </c>
      <c r="BL525" s="22">
        <f t="shared" ca="1" si="334"/>
        <v>0</v>
      </c>
      <c r="BM525" s="22">
        <f t="shared" ca="1" si="335"/>
        <v>0</v>
      </c>
      <c r="BN525" s="22">
        <f t="shared" ca="1" si="336"/>
        <v>0</v>
      </c>
      <c r="BO525" s="22">
        <f t="shared" ca="1" si="337"/>
        <v>0</v>
      </c>
      <c r="BP525" s="22">
        <f t="shared" ca="1" si="338"/>
        <v>0</v>
      </c>
      <c r="BQ525" s="22">
        <f t="shared" ca="1" si="339"/>
        <v>0</v>
      </c>
      <c r="BR525" s="22">
        <f t="shared" ca="1" si="340"/>
        <v>0</v>
      </c>
      <c r="BS525" s="22">
        <f t="shared" ca="1" si="341"/>
        <v>0</v>
      </c>
      <c r="BT525" s="22">
        <f t="shared" ca="1" si="313"/>
        <v>0</v>
      </c>
      <c r="BU525" s="22">
        <f t="shared" ca="1" si="342"/>
        <v>0</v>
      </c>
      <c r="BV525" s="22">
        <f t="shared" ca="1" si="343"/>
        <v>0</v>
      </c>
      <c r="BW525" s="22">
        <f t="shared" ca="1" si="344"/>
        <v>0</v>
      </c>
      <c r="BX525" s="22">
        <f t="shared" ca="1" si="345"/>
        <v>0</v>
      </c>
      <c r="BY525" s="71">
        <f t="shared" si="360"/>
        <v>0</v>
      </c>
      <c r="BZ525" s="71">
        <f t="shared" si="346"/>
        <v>0</v>
      </c>
      <c r="CA525" s="72">
        <f t="shared" si="361"/>
        <v>0</v>
      </c>
    </row>
    <row r="526" spans="1:79" s="22" customFormat="1" ht="68.25" customHeight="1" x14ac:dyDescent="0.3">
      <c r="A526" s="199" t="s">
        <v>2733</v>
      </c>
      <c r="B526" s="109" t="s">
        <v>1441</v>
      </c>
      <c r="C526" s="109"/>
      <c r="D526" s="110" t="s">
        <v>446</v>
      </c>
      <c r="E526" s="110">
        <v>45708</v>
      </c>
      <c r="F526" s="198" t="s">
        <v>2156</v>
      </c>
      <c r="G526" s="172" t="s">
        <v>1766</v>
      </c>
      <c r="H526" s="135" t="s">
        <v>1783</v>
      </c>
      <c r="I526" s="135"/>
      <c r="J526" s="135"/>
      <c r="K526" s="113" t="s">
        <v>778</v>
      </c>
      <c r="L526" s="109">
        <v>0</v>
      </c>
      <c r="M526" s="114" t="s">
        <v>1840</v>
      </c>
      <c r="N526" s="115" t="s">
        <v>26</v>
      </c>
      <c r="O526" s="116">
        <v>45379</v>
      </c>
      <c r="P526" s="117" t="s">
        <v>2155</v>
      </c>
      <c r="Q526" s="141">
        <v>45356</v>
      </c>
      <c r="R526" s="118">
        <f t="shared" ref="R526" si="423">IF(AND(L526&lt;1,OR(K526&lt;1, K526="A")),Q526+14,Q526+7)</f>
        <v>45370</v>
      </c>
      <c r="S526" s="114" t="s">
        <v>31</v>
      </c>
      <c r="T526" s="353"/>
      <c r="U526" s="118"/>
      <c r="V526" s="120"/>
      <c r="W526" s="114"/>
      <c r="X526" s="109"/>
      <c r="Y526" s="109"/>
      <c r="Z526" s="115"/>
      <c r="AA526" s="115"/>
      <c r="AB526" s="109"/>
      <c r="AC526" s="110"/>
      <c r="AD526" s="110"/>
      <c r="AE526" s="110"/>
      <c r="AF526" s="110"/>
      <c r="AG526" s="110"/>
      <c r="AH526" s="115"/>
      <c r="AI526" s="110"/>
      <c r="AJ526" s="113"/>
      <c r="AK526" s="110"/>
      <c r="AL526" s="121"/>
      <c r="AM526" s="121"/>
      <c r="AN526" s="121"/>
      <c r="AO526" s="121"/>
      <c r="AP526" s="121"/>
      <c r="AQ526" s="121"/>
      <c r="AR526" s="121"/>
      <c r="AS526" s="121"/>
      <c r="AT526" s="121"/>
      <c r="AU526" s="109"/>
      <c r="AV526" s="110"/>
      <c r="AW526" s="121"/>
      <c r="BJ526" s="22">
        <f t="shared" ref="BJ526:BJ531" ca="1" si="424">IF(OR($N526="аннулирован", $N526="", TODAY()&lt;$E526),0,1)</f>
        <v>0</v>
      </c>
      <c r="BK526" s="22">
        <f t="shared" ref="BK526:BK531" ca="1" si="425">IF(AND($BJ526=1, $J526=""),1,0)</f>
        <v>0</v>
      </c>
      <c r="BL526" s="22">
        <f t="shared" ref="BL526:BL531" ca="1" si="426">IF(AND($BJ526=1, $N526="не выдан"),1,0)</f>
        <v>0</v>
      </c>
      <c r="BM526" s="22">
        <f t="shared" ref="BM526:BM531" ca="1" si="427">IF(AND($BK526=1, $N526="не выдан"),1,0)</f>
        <v>0</v>
      </c>
      <c r="BN526" s="22">
        <f t="shared" ref="BN526:BN531" ca="1" si="428">IF(AND($BJ526=1, $N526="на проверке"),1,0)</f>
        <v>0</v>
      </c>
      <c r="BO526" s="22">
        <f t="shared" ref="BO526:BO531" ca="1" si="429">IF(AND($BJ526=1, $N526="замечания"),1,0)</f>
        <v>0</v>
      </c>
      <c r="BP526" s="22">
        <f t="shared" ref="BP526:BP531" ca="1" si="430">IF(AND($BK526=1, $N526="на проверке"),1,0)</f>
        <v>0</v>
      </c>
      <c r="BQ526" s="22">
        <f t="shared" ref="BQ526:BQ531" ca="1" si="431">IF(AND($BK526=1, $N526="замечания"),1,0)</f>
        <v>0</v>
      </c>
      <c r="BR526" s="22">
        <f t="shared" ref="BR526:BR531" ca="1" si="432">IF(AND($BJ526=1, $N526="согласовано"),1,0)</f>
        <v>0</v>
      </c>
      <c r="BS526" s="22">
        <f t="shared" ref="BS526:BS531" ca="1" si="433">IF(AND($BK526=1, $N526="согласовано"),1,0)</f>
        <v>0</v>
      </c>
      <c r="BT526" s="22">
        <f t="shared" ref="BT526:BT531" ca="1" si="434">IF(OR($Z526="аннулирован", $Z526="", TODAY()&lt;$E526),0,1)</f>
        <v>0</v>
      </c>
      <c r="BU526" s="22">
        <f t="shared" ref="BU526:BU531" ca="1" si="435">IF(AND($BT526=1, $Z526="не выдан"),1,0)</f>
        <v>0</v>
      </c>
      <c r="BV526" s="22">
        <f t="shared" ref="BV526:BV531" ca="1" si="436">IF(AND($BT526=1, $Z526="на проверке"),1,0)</f>
        <v>0</v>
      </c>
      <c r="BW526" s="22">
        <f t="shared" ref="BW526:BW531" ca="1" si="437">IF(AND($BT526=1, $Z526="замечания"),1,0)</f>
        <v>0</v>
      </c>
      <c r="BX526" s="22">
        <f t="shared" ref="BX526:BX531" ca="1" si="438">IF(AND($BT526=1, $Z526="согласовано"),1,0)</f>
        <v>0</v>
      </c>
      <c r="BY526" s="22">
        <f t="shared" ref="BY526:BY531" si="439">IF(OR($N526="аннулирован", $N526=""),0,1)</f>
        <v>0</v>
      </c>
      <c r="BZ526" s="22">
        <f t="shared" ref="BZ526:BZ531" si="440">IF(AND($BY526=1, $J526=""),1,0)</f>
        <v>0</v>
      </c>
      <c r="CA526" s="22">
        <f t="shared" ref="CA526:CA531" si="441">IF(OR($Z526="аннулирован", $Z526=""),0,1)</f>
        <v>0</v>
      </c>
    </row>
    <row r="527" spans="1:79" s="22" customFormat="1" ht="66" customHeight="1" x14ac:dyDescent="0.3">
      <c r="A527" s="199" t="s">
        <v>2733</v>
      </c>
      <c r="B527" s="109" t="s">
        <v>1441</v>
      </c>
      <c r="C527" s="109"/>
      <c r="D527" s="110" t="s">
        <v>446</v>
      </c>
      <c r="E527" s="110">
        <v>45708</v>
      </c>
      <c r="F527" s="198" t="s">
        <v>2156</v>
      </c>
      <c r="G527" s="172" t="s">
        <v>1766</v>
      </c>
      <c r="H527" s="135" t="s">
        <v>1783</v>
      </c>
      <c r="I527" s="135"/>
      <c r="J527" s="135"/>
      <c r="K527" s="113" t="s">
        <v>443</v>
      </c>
      <c r="L527" s="109">
        <v>0</v>
      </c>
      <c r="M527" s="114" t="s">
        <v>1840</v>
      </c>
      <c r="N527" s="115" t="s">
        <v>26</v>
      </c>
      <c r="O527" s="116">
        <v>45404</v>
      </c>
      <c r="P527" s="117" t="s">
        <v>2451</v>
      </c>
      <c r="Q527" s="141">
        <v>45398</v>
      </c>
      <c r="R527" s="118">
        <f t="shared" ref="R527" si="442">IF(AND(L527&lt;1,OR(K527&lt;1, K527="A")),Q527+14,Q527+7)</f>
        <v>45405</v>
      </c>
      <c r="S527" s="114" t="s">
        <v>31</v>
      </c>
      <c r="T527" s="353"/>
      <c r="U527" s="118"/>
      <c r="V527" s="201"/>
      <c r="W527" s="114"/>
      <c r="X527" s="109"/>
      <c r="Y527" s="109"/>
      <c r="Z527" s="115"/>
      <c r="AA527" s="115"/>
      <c r="AB527" s="109"/>
      <c r="AC527" s="110"/>
      <c r="AD527" s="110"/>
      <c r="AE527" s="118"/>
      <c r="AF527" s="110"/>
      <c r="AG527" s="110"/>
      <c r="AH527" s="115"/>
      <c r="AI527" s="110"/>
      <c r="AJ527" s="113"/>
      <c r="AK527" s="110"/>
      <c r="AL527" s="121"/>
      <c r="AM527" s="121"/>
      <c r="AN527" s="121"/>
      <c r="AO527" s="121"/>
      <c r="AP527" s="121"/>
      <c r="AQ527" s="121"/>
      <c r="AR527" s="121"/>
      <c r="AS527" s="121"/>
      <c r="AT527" s="121"/>
      <c r="AU527" s="109"/>
      <c r="AV527" s="110"/>
      <c r="AW527" s="121"/>
      <c r="BJ527" s="22">
        <f t="shared" ca="1" si="424"/>
        <v>0</v>
      </c>
      <c r="BK527" s="22">
        <f t="shared" ca="1" si="425"/>
        <v>0</v>
      </c>
      <c r="BL527" s="22">
        <f t="shared" ca="1" si="426"/>
        <v>0</v>
      </c>
      <c r="BM527" s="22">
        <f t="shared" ca="1" si="427"/>
        <v>0</v>
      </c>
      <c r="BN527" s="22">
        <f t="shared" ca="1" si="428"/>
        <v>0</v>
      </c>
      <c r="BO527" s="22">
        <f t="shared" ca="1" si="429"/>
        <v>0</v>
      </c>
      <c r="BP527" s="22">
        <f t="shared" ca="1" si="430"/>
        <v>0</v>
      </c>
      <c r="BQ527" s="22">
        <f t="shared" ca="1" si="431"/>
        <v>0</v>
      </c>
      <c r="BR527" s="22">
        <f t="shared" ca="1" si="432"/>
        <v>0</v>
      </c>
      <c r="BS527" s="22">
        <f t="shared" ca="1" si="433"/>
        <v>0</v>
      </c>
      <c r="BT527" s="22">
        <f t="shared" ca="1" si="434"/>
        <v>0</v>
      </c>
      <c r="BU527" s="22">
        <f t="shared" ca="1" si="435"/>
        <v>0</v>
      </c>
      <c r="BV527" s="22">
        <f t="shared" ca="1" si="436"/>
        <v>0</v>
      </c>
      <c r="BW527" s="22">
        <f t="shared" ca="1" si="437"/>
        <v>0</v>
      </c>
      <c r="BX527" s="22">
        <f t="shared" ca="1" si="438"/>
        <v>0</v>
      </c>
      <c r="BY527" s="22">
        <f t="shared" si="439"/>
        <v>0</v>
      </c>
      <c r="BZ527" s="22">
        <f t="shared" si="440"/>
        <v>0</v>
      </c>
      <c r="CA527" s="22">
        <f t="shared" si="441"/>
        <v>0</v>
      </c>
    </row>
    <row r="528" spans="1:79" s="22" customFormat="1" ht="64.5" customHeight="1" x14ac:dyDescent="0.3">
      <c r="A528" s="199" t="s">
        <v>2733</v>
      </c>
      <c r="B528" s="109" t="s">
        <v>1441</v>
      </c>
      <c r="C528" s="109"/>
      <c r="D528" s="110" t="s">
        <v>446</v>
      </c>
      <c r="E528" s="110">
        <v>45708</v>
      </c>
      <c r="F528" s="198" t="s">
        <v>2156</v>
      </c>
      <c r="G528" s="172" t="s">
        <v>1766</v>
      </c>
      <c r="H528" s="135" t="s">
        <v>1783</v>
      </c>
      <c r="I528" s="135"/>
      <c r="J528" s="135"/>
      <c r="K528" s="113" t="s">
        <v>572</v>
      </c>
      <c r="L528" s="109">
        <v>0</v>
      </c>
      <c r="M528" s="114" t="s">
        <v>1840</v>
      </c>
      <c r="N528" s="115" t="s">
        <v>26</v>
      </c>
      <c r="O528" s="116">
        <v>45425</v>
      </c>
      <c r="P528" s="117" t="s">
        <v>2749</v>
      </c>
      <c r="Q528" s="141">
        <v>45414</v>
      </c>
      <c r="R528" s="118">
        <f t="shared" ref="R528:R529" si="443">IF(AND(L528&lt;1,OR(K528&lt;1, K528="A")),Q528+14,Q528+7)</f>
        <v>45421</v>
      </c>
      <c r="S528" s="114" t="s">
        <v>31</v>
      </c>
      <c r="T528" s="353"/>
      <c r="U528" s="118"/>
      <c r="V528" s="201"/>
      <c r="W528" s="114"/>
      <c r="X528" s="109"/>
      <c r="Y528" s="109"/>
      <c r="Z528" s="115"/>
      <c r="AA528" s="115"/>
      <c r="AB528" s="109"/>
      <c r="AC528" s="110"/>
      <c r="AD528" s="110"/>
      <c r="AE528" s="118"/>
      <c r="AF528" s="110"/>
      <c r="AG528" s="110"/>
      <c r="AH528" s="115"/>
      <c r="AI528" s="110"/>
      <c r="AJ528" s="113"/>
      <c r="AK528" s="110"/>
      <c r="AL528" s="121"/>
      <c r="AM528" s="121"/>
      <c r="AN528" s="121"/>
      <c r="AO528" s="121"/>
      <c r="AP528" s="121"/>
      <c r="AQ528" s="121"/>
      <c r="AR528" s="121"/>
      <c r="AS528" s="121"/>
      <c r="AT528" s="121"/>
      <c r="AU528" s="109"/>
      <c r="AV528" s="110"/>
      <c r="AW528" s="121"/>
      <c r="BJ528" s="22">
        <f t="shared" ca="1" si="424"/>
        <v>0</v>
      </c>
      <c r="BK528" s="22">
        <f t="shared" ca="1" si="425"/>
        <v>0</v>
      </c>
      <c r="BL528" s="22">
        <f t="shared" ca="1" si="426"/>
        <v>0</v>
      </c>
      <c r="BM528" s="22">
        <f t="shared" ca="1" si="427"/>
        <v>0</v>
      </c>
      <c r="BN528" s="22">
        <f t="shared" ca="1" si="428"/>
        <v>0</v>
      </c>
      <c r="BO528" s="22">
        <f t="shared" ca="1" si="429"/>
        <v>0</v>
      </c>
      <c r="BP528" s="22">
        <f t="shared" ca="1" si="430"/>
        <v>0</v>
      </c>
      <c r="BQ528" s="22">
        <f t="shared" ca="1" si="431"/>
        <v>0</v>
      </c>
      <c r="BR528" s="22">
        <f t="shared" ca="1" si="432"/>
        <v>0</v>
      </c>
      <c r="BS528" s="22">
        <f t="shared" ca="1" si="433"/>
        <v>0</v>
      </c>
      <c r="BT528" s="22">
        <f t="shared" ca="1" si="434"/>
        <v>0</v>
      </c>
      <c r="BU528" s="22">
        <f t="shared" ca="1" si="435"/>
        <v>0</v>
      </c>
      <c r="BV528" s="22">
        <f t="shared" ca="1" si="436"/>
        <v>0</v>
      </c>
      <c r="BW528" s="22">
        <f t="shared" ca="1" si="437"/>
        <v>0</v>
      </c>
      <c r="BX528" s="22">
        <f t="shared" ca="1" si="438"/>
        <v>0</v>
      </c>
      <c r="BY528" s="22">
        <f t="shared" si="439"/>
        <v>0</v>
      </c>
      <c r="BZ528" s="22">
        <f t="shared" si="440"/>
        <v>0</v>
      </c>
      <c r="CA528" s="22">
        <f t="shared" si="441"/>
        <v>0</v>
      </c>
    </row>
    <row r="529" spans="1:79" ht="59.25" customHeight="1" x14ac:dyDescent="0.3">
      <c r="A529" s="14" t="s">
        <v>2733</v>
      </c>
      <c r="B529" s="4" t="s">
        <v>1441</v>
      </c>
      <c r="C529" s="4"/>
      <c r="D529" s="139" t="s">
        <v>445</v>
      </c>
      <c r="E529" s="13">
        <v>45708</v>
      </c>
      <c r="F529" s="182" t="s">
        <v>2156</v>
      </c>
      <c r="G529" s="168" t="s">
        <v>1766</v>
      </c>
      <c r="H529" s="130" t="s">
        <v>1783</v>
      </c>
      <c r="I529" s="130"/>
      <c r="J529" s="130"/>
      <c r="K529" s="7">
        <v>0</v>
      </c>
      <c r="L529" s="4">
        <v>0</v>
      </c>
      <c r="M529" s="3" t="s">
        <v>1840</v>
      </c>
      <c r="N529" s="45" t="s">
        <v>1055</v>
      </c>
      <c r="O529" s="76"/>
      <c r="P529" s="78" t="s">
        <v>2758</v>
      </c>
      <c r="Q529" s="142">
        <v>45432</v>
      </c>
      <c r="R529" s="9">
        <f t="shared" si="443"/>
        <v>45446</v>
      </c>
      <c r="S529" s="3" t="s">
        <v>30</v>
      </c>
      <c r="T529" s="354" t="s">
        <v>3700</v>
      </c>
      <c r="U529" s="9">
        <v>45688</v>
      </c>
      <c r="V529" s="209" t="s">
        <v>3664</v>
      </c>
      <c r="W529" s="3" t="s">
        <v>3667</v>
      </c>
      <c r="X529" s="5" t="s">
        <v>778</v>
      </c>
      <c r="Y529" s="332">
        <v>0</v>
      </c>
      <c r="Z529" s="46" t="s">
        <v>24</v>
      </c>
      <c r="AA529" s="8"/>
      <c r="AB529" s="87" t="s">
        <v>2862</v>
      </c>
      <c r="AC529" s="21">
        <v>45446</v>
      </c>
      <c r="AD529" s="21">
        <v>45446</v>
      </c>
      <c r="AE529" s="9">
        <f t="shared" ref="AE529:AE531" si="444">IF(AND(Y529&lt;1,OR(X529&lt;1, X529="A")),AD529+14,AD529+7)</f>
        <v>45460</v>
      </c>
      <c r="AF529" s="13" t="s">
        <v>446</v>
      </c>
      <c r="AG529" s="27"/>
      <c r="AH529" s="34"/>
      <c r="AI529" s="27"/>
      <c r="AJ529" s="41"/>
      <c r="AK529" s="21"/>
      <c r="AL529" s="6"/>
      <c r="AM529" s="6"/>
      <c r="AN529" s="6"/>
      <c r="AO529" s="6"/>
      <c r="AP529" s="6"/>
      <c r="AQ529" s="6"/>
      <c r="AR529" s="6"/>
      <c r="AS529" s="6"/>
      <c r="AT529" s="6"/>
      <c r="AU529" s="4"/>
      <c r="AV529" s="13"/>
      <c r="AW529" s="6"/>
      <c r="BJ529" s="22">
        <f t="shared" ca="1" si="424"/>
        <v>1</v>
      </c>
      <c r="BK529" s="22">
        <f t="shared" ca="1" si="425"/>
        <v>1</v>
      </c>
      <c r="BL529" s="22">
        <f t="shared" ca="1" si="426"/>
        <v>0</v>
      </c>
      <c r="BM529" s="22">
        <f t="shared" ca="1" si="427"/>
        <v>0</v>
      </c>
      <c r="BN529" s="22">
        <f t="shared" ca="1" si="428"/>
        <v>0</v>
      </c>
      <c r="BO529" s="22">
        <f t="shared" ca="1" si="429"/>
        <v>0</v>
      </c>
      <c r="BP529" s="22">
        <f t="shared" ca="1" si="430"/>
        <v>0</v>
      </c>
      <c r="BQ529" s="22">
        <f t="shared" ca="1" si="431"/>
        <v>0</v>
      </c>
      <c r="BR529" s="22">
        <f t="shared" ca="1" si="432"/>
        <v>1</v>
      </c>
      <c r="BS529" s="22">
        <f t="shared" ca="1" si="433"/>
        <v>1</v>
      </c>
      <c r="BT529" s="22">
        <f t="shared" ca="1" si="434"/>
        <v>1</v>
      </c>
      <c r="BU529" s="22">
        <f t="shared" ca="1" si="435"/>
        <v>0</v>
      </c>
      <c r="BV529" s="22">
        <f t="shared" ca="1" si="436"/>
        <v>1</v>
      </c>
      <c r="BW529" s="22">
        <f t="shared" ca="1" si="437"/>
        <v>0</v>
      </c>
      <c r="BX529" s="22">
        <f t="shared" ca="1" si="438"/>
        <v>0</v>
      </c>
      <c r="BY529" s="71">
        <f t="shared" si="439"/>
        <v>1</v>
      </c>
      <c r="BZ529" s="71">
        <f t="shared" si="440"/>
        <v>1</v>
      </c>
      <c r="CA529" s="72">
        <f t="shared" si="441"/>
        <v>1</v>
      </c>
    </row>
    <row r="530" spans="1:79" ht="59.25" customHeight="1" x14ac:dyDescent="0.3">
      <c r="A530" s="14"/>
      <c r="B530" s="4"/>
      <c r="C530" s="4"/>
      <c r="D530" s="13"/>
      <c r="E530" s="13"/>
      <c r="F530" s="182"/>
      <c r="G530" s="168"/>
      <c r="H530" s="130"/>
      <c r="I530" s="130"/>
      <c r="J530" s="130"/>
      <c r="K530" s="7"/>
      <c r="L530" s="4"/>
      <c r="M530" s="3"/>
      <c r="N530" s="8"/>
      <c r="O530" s="76"/>
      <c r="P530" s="107"/>
      <c r="Q530" s="142"/>
      <c r="R530" s="9"/>
      <c r="S530" s="3"/>
      <c r="T530" s="357"/>
      <c r="U530" s="9"/>
      <c r="V530" s="209" t="s">
        <v>3665</v>
      </c>
      <c r="W530" s="3" t="s">
        <v>3668</v>
      </c>
      <c r="X530" s="5" t="s">
        <v>778</v>
      </c>
      <c r="Y530" s="332">
        <v>0</v>
      </c>
      <c r="Z530" s="46" t="s">
        <v>24</v>
      </c>
      <c r="AA530" s="8"/>
      <c r="AB530" s="87" t="s">
        <v>2862</v>
      </c>
      <c r="AC530" s="21">
        <v>45446</v>
      </c>
      <c r="AD530" s="21">
        <v>45446</v>
      </c>
      <c r="AE530" s="9">
        <f t="shared" si="444"/>
        <v>45460</v>
      </c>
      <c r="AF530" s="13" t="s">
        <v>446</v>
      </c>
      <c r="AG530" s="27"/>
      <c r="AH530" s="34"/>
      <c r="AI530" s="27"/>
      <c r="AJ530" s="41"/>
      <c r="AK530" s="21"/>
      <c r="AL530" s="6"/>
      <c r="AM530" s="6"/>
      <c r="AN530" s="6"/>
      <c r="AO530" s="6"/>
      <c r="AP530" s="6"/>
      <c r="AQ530" s="6"/>
      <c r="AR530" s="6"/>
      <c r="AS530" s="6"/>
      <c r="AT530" s="6"/>
      <c r="AU530" s="4"/>
      <c r="AV530" s="13"/>
      <c r="AW530" s="6"/>
      <c r="BJ530" s="22">
        <f t="shared" ca="1" si="424"/>
        <v>0</v>
      </c>
      <c r="BK530" s="22">
        <f t="shared" ca="1" si="425"/>
        <v>0</v>
      </c>
      <c r="BL530" s="22">
        <f t="shared" ca="1" si="426"/>
        <v>0</v>
      </c>
      <c r="BM530" s="22">
        <f t="shared" ca="1" si="427"/>
        <v>0</v>
      </c>
      <c r="BN530" s="22">
        <f t="shared" ca="1" si="428"/>
        <v>0</v>
      </c>
      <c r="BO530" s="22">
        <f t="shared" ca="1" si="429"/>
        <v>0</v>
      </c>
      <c r="BP530" s="22">
        <f t="shared" ca="1" si="430"/>
        <v>0</v>
      </c>
      <c r="BQ530" s="22">
        <f t="shared" ca="1" si="431"/>
        <v>0</v>
      </c>
      <c r="BR530" s="22">
        <f t="shared" ca="1" si="432"/>
        <v>0</v>
      </c>
      <c r="BS530" s="22">
        <f t="shared" ca="1" si="433"/>
        <v>0</v>
      </c>
      <c r="BT530" s="22">
        <f t="shared" ca="1" si="434"/>
        <v>1</v>
      </c>
      <c r="BU530" s="22">
        <f t="shared" ca="1" si="435"/>
        <v>0</v>
      </c>
      <c r="BV530" s="22">
        <f t="shared" ca="1" si="436"/>
        <v>1</v>
      </c>
      <c r="BW530" s="22">
        <f t="shared" ca="1" si="437"/>
        <v>0</v>
      </c>
      <c r="BX530" s="22">
        <f t="shared" ca="1" si="438"/>
        <v>0</v>
      </c>
      <c r="BY530" s="71">
        <f t="shared" si="439"/>
        <v>0</v>
      </c>
      <c r="BZ530" s="71">
        <f t="shared" si="440"/>
        <v>0</v>
      </c>
      <c r="CA530" s="72">
        <f t="shared" si="441"/>
        <v>1</v>
      </c>
    </row>
    <row r="531" spans="1:79" ht="59.25" customHeight="1" x14ac:dyDescent="0.3">
      <c r="A531" s="14"/>
      <c r="B531" s="4"/>
      <c r="C531" s="4"/>
      <c r="D531" s="13"/>
      <c r="E531" s="13"/>
      <c r="F531" s="182"/>
      <c r="G531" s="168"/>
      <c r="H531" s="130"/>
      <c r="I531" s="130"/>
      <c r="J531" s="130"/>
      <c r="K531" s="7"/>
      <c r="L531" s="4"/>
      <c r="M531" s="3"/>
      <c r="N531" s="8"/>
      <c r="O531" s="76"/>
      <c r="P531" s="107"/>
      <c r="Q531" s="142"/>
      <c r="R531" s="9"/>
      <c r="S531" s="3"/>
      <c r="T531" s="357"/>
      <c r="U531" s="9"/>
      <c r="V531" s="209" t="s">
        <v>3666</v>
      </c>
      <c r="W531" s="3" t="s">
        <v>3669</v>
      </c>
      <c r="X531" s="5" t="s">
        <v>778</v>
      </c>
      <c r="Y531" s="332">
        <v>0</v>
      </c>
      <c r="Z531" s="46" t="s">
        <v>24</v>
      </c>
      <c r="AA531" s="8"/>
      <c r="AB531" s="87" t="s">
        <v>2862</v>
      </c>
      <c r="AC531" s="21">
        <v>45446</v>
      </c>
      <c r="AD531" s="21">
        <v>45446</v>
      </c>
      <c r="AE531" s="9">
        <f t="shared" si="444"/>
        <v>45460</v>
      </c>
      <c r="AF531" s="13" t="s">
        <v>446</v>
      </c>
      <c r="AG531" s="27"/>
      <c r="AH531" s="34"/>
      <c r="AI531" s="27"/>
      <c r="AJ531" s="41"/>
      <c r="AK531" s="21"/>
      <c r="AL531" s="6"/>
      <c r="AM531" s="6"/>
      <c r="AN531" s="6"/>
      <c r="AO531" s="6"/>
      <c r="AP531" s="6"/>
      <c r="AQ531" s="6"/>
      <c r="AR531" s="6"/>
      <c r="AS531" s="6"/>
      <c r="AT531" s="6"/>
      <c r="AU531" s="4"/>
      <c r="AV531" s="13"/>
      <c r="AW531" s="6"/>
      <c r="BJ531" s="22">
        <f t="shared" ca="1" si="424"/>
        <v>0</v>
      </c>
      <c r="BK531" s="22">
        <f t="shared" ca="1" si="425"/>
        <v>0</v>
      </c>
      <c r="BL531" s="22">
        <f t="shared" ca="1" si="426"/>
        <v>0</v>
      </c>
      <c r="BM531" s="22">
        <f t="shared" ca="1" si="427"/>
        <v>0</v>
      </c>
      <c r="BN531" s="22">
        <f t="shared" ca="1" si="428"/>
        <v>0</v>
      </c>
      <c r="BO531" s="22">
        <f t="shared" ca="1" si="429"/>
        <v>0</v>
      </c>
      <c r="BP531" s="22">
        <f t="shared" ca="1" si="430"/>
        <v>0</v>
      </c>
      <c r="BQ531" s="22">
        <f t="shared" ca="1" si="431"/>
        <v>0</v>
      </c>
      <c r="BR531" s="22">
        <f t="shared" ca="1" si="432"/>
        <v>0</v>
      </c>
      <c r="BS531" s="22">
        <f t="shared" ca="1" si="433"/>
        <v>0</v>
      </c>
      <c r="BT531" s="22">
        <f t="shared" ca="1" si="434"/>
        <v>1</v>
      </c>
      <c r="BU531" s="22">
        <f t="shared" ca="1" si="435"/>
        <v>0</v>
      </c>
      <c r="BV531" s="22">
        <f t="shared" ca="1" si="436"/>
        <v>1</v>
      </c>
      <c r="BW531" s="22">
        <f t="shared" ca="1" si="437"/>
        <v>0</v>
      </c>
      <c r="BX531" s="22">
        <f t="shared" ca="1" si="438"/>
        <v>0</v>
      </c>
      <c r="BY531" s="71">
        <f t="shared" si="439"/>
        <v>0</v>
      </c>
      <c r="BZ531" s="71">
        <f t="shared" si="440"/>
        <v>0</v>
      </c>
      <c r="CA531" s="72">
        <f t="shared" si="441"/>
        <v>1</v>
      </c>
    </row>
    <row r="532" spans="1:79" s="22" customFormat="1" ht="63.75" customHeight="1" x14ac:dyDescent="0.3">
      <c r="A532" s="199" t="s">
        <v>2733</v>
      </c>
      <c r="B532" s="109" t="s">
        <v>1441</v>
      </c>
      <c r="C532" s="109"/>
      <c r="D532" s="110" t="s">
        <v>445</v>
      </c>
      <c r="E532" s="110">
        <v>45708</v>
      </c>
      <c r="F532" s="198" t="s">
        <v>1765</v>
      </c>
      <c r="G532" s="172" t="s">
        <v>1766</v>
      </c>
      <c r="H532" s="135" t="s">
        <v>1067</v>
      </c>
      <c r="I532" s="135"/>
      <c r="J532" s="135"/>
      <c r="K532" s="113" t="s">
        <v>778</v>
      </c>
      <c r="L532" s="109">
        <v>0</v>
      </c>
      <c r="M532" s="114" t="s">
        <v>1767</v>
      </c>
      <c r="N532" s="115" t="s">
        <v>26</v>
      </c>
      <c r="O532" s="116"/>
      <c r="P532" s="117" t="s">
        <v>1763</v>
      </c>
      <c r="Q532" s="141">
        <v>45308</v>
      </c>
      <c r="R532" s="118">
        <f t="shared" ref="R532" si="445">IF(AND(L532&lt;1,OR(K532&lt;1, K532="A")),Q532+14,Q532+7)</f>
        <v>45322</v>
      </c>
      <c r="S532" s="114" t="s">
        <v>31</v>
      </c>
      <c r="T532" s="353"/>
      <c r="U532" s="118"/>
      <c r="V532" s="120"/>
      <c r="W532" s="114"/>
      <c r="X532" s="109"/>
      <c r="Y532" s="109"/>
      <c r="Z532" s="115"/>
      <c r="AA532" s="115"/>
      <c r="AB532" s="109"/>
      <c r="AC532" s="110"/>
      <c r="AD532" s="110"/>
      <c r="AE532" s="110"/>
      <c r="AF532" s="110"/>
      <c r="AG532" s="110"/>
      <c r="AH532" s="115"/>
      <c r="AI532" s="110"/>
      <c r="AJ532" s="113"/>
      <c r="AK532" s="110"/>
      <c r="AL532" s="121"/>
      <c r="AM532" s="121"/>
      <c r="AN532" s="121"/>
      <c r="AO532" s="121"/>
      <c r="AP532" s="121"/>
      <c r="AQ532" s="121"/>
      <c r="AR532" s="121"/>
      <c r="AS532" s="121"/>
      <c r="AT532" s="121"/>
      <c r="AU532" s="109"/>
      <c r="AV532" s="110"/>
      <c r="AW532" s="121"/>
      <c r="BJ532" s="22">
        <f t="shared" ref="BJ532:BJ675" ca="1" si="446">IF(OR($N532="аннулирован", $N532="", TODAY()&lt;$E532),0,1)</f>
        <v>0</v>
      </c>
      <c r="BK532" s="22">
        <f t="shared" ca="1" si="333"/>
        <v>0</v>
      </c>
      <c r="BL532" s="22">
        <f t="shared" ca="1" si="334"/>
        <v>0</v>
      </c>
      <c r="BM532" s="22">
        <f t="shared" ca="1" si="335"/>
        <v>0</v>
      </c>
      <c r="BN532" s="22">
        <f t="shared" ca="1" si="336"/>
        <v>0</v>
      </c>
      <c r="BO532" s="22">
        <f t="shared" ca="1" si="337"/>
        <v>0</v>
      </c>
      <c r="BP532" s="22">
        <f t="shared" ca="1" si="338"/>
        <v>0</v>
      </c>
      <c r="BQ532" s="22">
        <f t="shared" ca="1" si="339"/>
        <v>0</v>
      </c>
      <c r="BR532" s="22">
        <f t="shared" ca="1" si="340"/>
        <v>0</v>
      </c>
      <c r="BS532" s="22">
        <f t="shared" ca="1" si="341"/>
        <v>0</v>
      </c>
      <c r="BT532" s="22">
        <f t="shared" ref="BT532:BT675" ca="1" si="447">IF(OR($Z532="аннулирован", $Z532="", TODAY()&lt;$E532),0,1)</f>
        <v>0</v>
      </c>
      <c r="BU532" s="22">
        <f t="shared" ca="1" si="342"/>
        <v>0</v>
      </c>
      <c r="BV532" s="22">
        <f t="shared" ca="1" si="343"/>
        <v>0</v>
      </c>
      <c r="BW532" s="22">
        <f t="shared" ca="1" si="344"/>
        <v>0</v>
      </c>
      <c r="BX532" s="22">
        <f t="shared" ca="1" si="345"/>
        <v>0</v>
      </c>
      <c r="BY532" s="22">
        <f t="shared" si="360"/>
        <v>0</v>
      </c>
      <c r="BZ532" s="22">
        <f t="shared" si="346"/>
        <v>0</v>
      </c>
      <c r="CA532" s="22">
        <f t="shared" si="361"/>
        <v>0</v>
      </c>
    </row>
    <row r="533" spans="1:79" s="22" customFormat="1" ht="75" customHeight="1" x14ac:dyDescent="0.3">
      <c r="A533" s="199" t="s">
        <v>2733</v>
      </c>
      <c r="B533" s="109" t="s">
        <v>1441</v>
      </c>
      <c r="C533" s="109"/>
      <c r="D533" s="110" t="s">
        <v>446</v>
      </c>
      <c r="E533" s="110">
        <v>45708</v>
      </c>
      <c r="F533" s="198" t="s">
        <v>1765</v>
      </c>
      <c r="G533" s="172" t="s">
        <v>1766</v>
      </c>
      <c r="H533" s="135" t="s">
        <v>1067</v>
      </c>
      <c r="I533" s="135"/>
      <c r="J533" s="135"/>
      <c r="K533" s="113" t="s">
        <v>443</v>
      </c>
      <c r="L533" s="109">
        <v>0</v>
      </c>
      <c r="M533" s="114" t="s">
        <v>1767</v>
      </c>
      <c r="N533" s="115" t="s">
        <v>26</v>
      </c>
      <c r="O533" s="116">
        <v>45351</v>
      </c>
      <c r="P533" s="117" t="s">
        <v>1848</v>
      </c>
      <c r="Q533" s="141">
        <v>45344</v>
      </c>
      <c r="R533" s="118">
        <f t="shared" ref="R533" si="448">IF(AND(L533&lt;1,OR(K533&lt;1, K533="A")),Q533+14,Q533+7)</f>
        <v>45351</v>
      </c>
      <c r="S533" s="114" t="s">
        <v>31</v>
      </c>
      <c r="T533" s="353"/>
      <c r="U533" s="118"/>
      <c r="V533" s="120"/>
      <c r="W533" s="114"/>
      <c r="X533" s="109"/>
      <c r="Y533" s="109"/>
      <c r="Z533" s="115"/>
      <c r="AA533" s="115"/>
      <c r="AB533" s="109"/>
      <c r="AC533" s="110"/>
      <c r="AD533" s="110"/>
      <c r="AE533" s="110"/>
      <c r="AF533" s="110"/>
      <c r="AG533" s="110"/>
      <c r="AH533" s="115"/>
      <c r="AI533" s="110"/>
      <c r="AJ533" s="113"/>
      <c r="AK533" s="110"/>
      <c r="AL533" s="121"/>
      <c r="AM533" s="121"/>
      <c r="AN533" s="121"/>
      <c r="AO533" s="121"/>
      <c r="AP533" s="121"/>
      <c r="AQ533" s="121"/>
      <c r="AR533" s="121"/>
      <c r="AS533" s="121"/>
      <c r="AT533" s="121"/>
      <c r="AU533" s="109"/>
      <c r="AV533" s="110"/>
      <c r="AW533" s="121"/>
      <c r="BJ533" s="22">
        <f t="shared" ca="1" si="446"/>
        <v>0</v>
      </c>
      <c r="BK533" s="22">
        <f t="shared" ca="1" si="333"/>
        <v>0</v>
      </c>
      <c r="BL533" s="22">
        <f t="shared" ca="1" si="334"/>
        <v>0</v>
      </c>
      <c r="BM533" s="22">
        <f t="shared" ca="1" si="335"/>
        <v>0</v>
      </c>
      <c r="BN533" s="22">
        <f t="shared" ca="1" si="336"/>
        <v>0</v>
      </c>
      <c r="BO533" s="22">
        <f t="shared" ca="1" si="337"/>
        <v>0</v>
      </c>
      <c r="BP533" s="22">
        <f t="shared" ca="1" si="338"/>
        <v>0</v>
      </c>
      <c r="BQ533" s="22">
        <f t="shared" ca="1" si="339"/>
        <v>0</v>
      </c>
      <c r="BR533" s="22">
        <f t="shared" ca="1" si="340"/>
        <v>0</v>
      </c>
      <c r="BS533" s="22">
        <f t="shared" ca="1" si="341"/>
        <v>0</v>
      </c>
      <c r="BT533" s="22">
        <f t="shared" ca="1" si="447"/>
        <v>0</v>
      </c>
      <c r="BU533" s="22">
        <f t="shared" ca="1" si="342"/>
        <v>0</v>
      </c>
      <c r="BV533" s="22">
        <f t="shared" ca="1" si="343"/>
        <v>0</v>
      </c>
      <c r="BW533" s="22">
        <f t="shared" ca="1" si="344"/>
        <v>0</v>
      </c>
      <c r="BX533" s="22">
        <f t="shared" ca="1" si="345"/>
        <v>0</v>
      </c>
      <c r="BY533" s="22">
        <f t="shared" si="360"/>
        <v>0</v>
      </c>
      <c r="BZ533" s="22">
        <f t="shared" si="346"/>
        <v>0</v>
      </c>
      <c r="CA533" s="22">
        <f t="shared" si="361"/>
        <v>0</v>
      </c>
    </row>
    <row r="534" spans="1:79" s="22" customFormat="1" ht="77.25" customHeight="1" x14ac:dyDescent="0.3">
      <c r="A534" s="199" t="s">
        <v>2733</v>
      </c>
      <c r="B534" s="109" t="s">
        <v>1441</v>
      </c>
      <c r="C534" s="109"/>
      <c r="D534" s="110" t="s">
        <v>446</v>
      </c>
      <c r="E534" s="110">
        <v>45708</v>
      </c>
      <c r="F534" s="198" t="s">
        <v>1765</v>
      </c>
      <c r="G534" s="172" t="s">
        <v>1766</v>
      </c>
      <c r="H534" s="135" t="s">
        <v>1067</v>
      </c>
      <c r="I534" s="135"/>
      <c r="J534" s="135"/>
      <c r="K534" s="113" t="s">
        <v>572</v>
      </c>
      <c r="L534" s="109">
        <v>0</v>
      </c>
      <c r="M534" s="114" t="s">
        <v>1767</v>
      </c>
      <c r="N534" s="115" t="s">
        <v>26</v>
      </c>
      <c r="O534" s="116">
        <v>45401</v>
      </c>
      <c r="P534" s="117" t="s">
        <v>2373</v>
      </c>
      <c r="Q534" s="141">
        <v>45393</v>
      </c>
      <c r="R534" s="118">
        <f t="shared" ref="R534" si="449">IF(AND(L534&lt;1,OR(K534&lt;1, K534="A")),Q534+14,Q534+7)</f>
        <v>45400</v>
      </c>
      <c r="S534" s="114" t="s">
        <v>31</v>
      </c>
      <c r="T534" s="353"/>
      <c r="U534" s="118"/>
      <c r="V534" s="201"/>
      <c r="W534" s="114"/>
      <c r="X534" s="109"/>
      <c r="Y534" s="109"/>
      <c r="Z534" s="115"/>
      <c r="AA534" s="115"/>
      <c r="AB534" s="109"/>
      <c r="AC534" s="110"/>
      <c r="AD534" s="110"/>
      <c r="AE534" s="118"/>
      <c r="AF534" s="110"/>
      <c r="AG534" s="110"/>
      <c r="AH534" s="115"/>
      <c r="AI534" s="110"/>
      <c r="AJ534" s="113"/>
      <c r="AK534" s="110"/>
      <c r="AL534" s="121"/>
      <c r="AM534" s="121"/>
      <c r="AN534" s="121"/>
      <c r="AO534" s="121"/>
      <c r="AP534" s="121"/>
      <c r="AQ534" s="121"/>
      <c r="AR534" s="121"/>
      <c r="AS534" s="121"/>
      <c r="AT534" s="121"/>
      <c r="AU534" s="109"/>
      <c r="AV534" s="110"/>
      <c r="AW534" s="121"/>
      <c r="BJ534" s="22">
        <f t="shared" ca="1" si="446"/>
        <v>0</v>
      </c>
      <c r="BK534" s="22">
        <f t="shared" ca="1" si="333"/>
        <v>0</v>
      </c>
      <c r="BL534" s="22">
        <f t="shared" ca="1" si="334"/>
        <v>0</v>
      </c>
      <c r="BM534" s="22">
        <f t="shared" ca="1" si="335"/>
        <v>0</v>
      </c>
      <c r="BN534" s="22">
        <f t="shared" ca="1" si="336"/>
        <v>0</v>
      </c>
      <c r="BO534" s="22">
        <f t="shared" ca="1" si="337"/>
        <v>0</v>
      </c>
      <c r="BP534" s="22">
        <f t="shared" ca="1" si="338"/>
        <v>0</v>
      </c>
      <c r="BQ534" s="22">
        <f t="shared" ca="1" si="339"/>
        <v>0</v>
      </c>
      <c r="BR534" s="22">
        <f t="shared" ca="1" si="340"/>
        <v>0</v>
      </c>
      <c r="BS534" s="22">
        <f t="shared" ca="1" si="341"/>
        <v>0</v>
      </c>
      <c r="BT534" s="22">
        <f t="shared" ca="1" si="447"/>
        <v>0</v>
      </c>
      <c r="BU534" s="22">
        <f t="shared" ca="1" si="342"/>
        <v>0</v>
      </c>
      <c r="BV534" s="22">
        <f t="shared" ca="1" si="343"/>
        <v>0</v>
      </c>
      <c r="BW534" s="22">
        <f t="shared" ca="1" si="344"/>
        <v>0</v>
      </c>
      <c r="BX534" s="22">
        <f t="shared" ca="1" si="345"/>
        <v>0</v>
      </c>
      <c r="BY534" s="22">
        <f t="shared" si="360"/>
        <v>0</v>
      </c>
      <c r="BZ534" s="22">
        <f t="shared" si="346"/>
        <v>0</v>
      </c>
      <c r="CA534" s="22">
        <f t="shared" si="361"/>
        <v>0</v>
      </c>
    </row>
    <row r="535" spans="1:79" ht="74.25" customHeight="1" x14ac:dyDescent="0.3">
      <c r="A535" s="14" t="s">
        <v>2733</v>
      </c>
      <c r="B535" s="4" t="s">
        <v>1441</v>
      </c>
      <c r="C535" s="4"/>
      <c r="D535" s="139" t="s">
        <v>445</v>
      </c>
      <c r="E535" s="13">
        <v>45708</v>
      </c>
      <c r="F535" s="182" t="s">
        <v>1765</v>
      </c>
      <c r="G535" s="168" t="s">
        <v>1766</v>
      </c>
      <c r="H535" s="130" t="s">
        <v>1067</v>
      </c>
      <c r="I535" s="130"/>
      <c r="J535" s="130"/>
      <c r="K535" s="7">
        <v>0</v>
      </c>
      <c r="L535" s="4">
        <v>0</v>
      </c>
      <c r="M535" s="3" t="s">
        <v>1767</v>
      </c>
      <c r="N535" s="45" t="s">
        <v>1055</v>
      </c>
      <c r="O535" s="76"/>
      <c r="P535" s="78" t="s">
        <v>2758</v>
      </c>
      <c r="Q535" s="142">
        <v>45432</v>
      </c>
      <c r="R535" s="9">
        <f t="shared" ref="R535" si="450">IF(AND(L535&lt;1,OR(K535&lt;1, K535="A")),Q535+14,Q535+7)</f>
        <v>45446</v>
      </c>
      <c r="S535" s="3" t="s">
        <v>30</v>
      </c>
      <c r="T535" s="354" t="s">
        <v>3700</v>
      </c>
      <c r="U535" s="9">
        <v>45688</v>
      </c>
      <c r="V535" s="208" t="s">
        <v>3670</v>
      </c>
      <c r="W535" s="3" t="s">
        <v>3677</v>
      </c>
      <c r="X535" s="5" t="s">
        <v>778</v>
      </c>
      <c r="Y535" s="332">
        <v>0</v>
      </c>
      <c r="Z535" s="46" t="s">
        <v>24</v>
      </c>
      <c r="AA535" s="8"/>
      <c r="AB535" s="87" t="s">
        <v>3682</v>
      </c>
      <c r="AC535" s="21">
        <v>45441</v>
      </c>
      <c r="AD535" s="21">
        <v>45441</v>
      </c>
      <c r="AE535" s="9">
        <f t="shared" ref="AE535:AE540" si="451">IF(AND(Y535&lt;1,OR(X535&lt;1, X535="A")),AD535+14,AD535+7)</f>
        <v>45455</v>
      </c>
      <c r="AF535" s="13" t="s">
        <v>446</v>
      </c>
      <c r="AG535" s="27"/>
      <c r="AH535" s="34"/>
      <c r="AI535" s="27"/>
      <c r="AJ535" s="41"/>
      <c r="AK535" s="21"/>
      <c r="AL535" s="6"/>
      <c r="AM535" s="6"/>
      <c r="AN535" s="6"/>
      <c r="AO535" s="6"/>
      <c r="AP535" s="6"/>
      <c r="AQ535" s="6"/>
      <c r="AR535" s="6"/>
      <c r="AS535" s="6"/>
      <c r="AT535" s="6"/>
      <c r="AU535" s="4"/>
      <c r="AV535" s="13"/>
      <c r="AW535" s="6"/>
      <c r="BJ535" s="22">
        <f t="shared" ca="1" si="446"/>
        <v>1</v>
      </c>
      <c r="BK535" s="22">
        <f t="shared" ca="1" si="333"/>
        <v>1</v>
      </c>
      <c r="BL535" s="22">
        <f t="shared" ca="1" si="334"/>
        <v>0</v>
      </c>
      <c r="BM535" s="22">
        <f t="shared" ca="1" si="335"/>
        <v>0</v>
      </c>
      <c r="BN535" s="22">
        <f t="shared" ca="1" si="336"/>
        <v>0</v>
      </c>
      <c r="BO535" s="22">
        <f t="shared" ca="1" si="337"/>
        <v>0</v>
      </c>
      <c r="BP535" s="22">
        <f t="shared" ca="1" si="338"/>
        <v>0</v>
      </c>
      <c r="BQ535" s="22">
        <f t="shared" ca="1" si="339"/>
        <v>0</v>
      </c>
      <c r="BR535" s="22">
        <f t="shared" ca="1" si="340"/>
        <v>1</v>
      </c>
      <c r="BS535" s="22">
        <f t="shared" ca="1" si="341"/>
        <v>1</v>
      </c>
      <c r="BT535" s="22">
        <f t="shared" ca="1" si="447"/>
        <v>1</v>
      </c>
      <c r="BU535" s="22">
        <f t="shared" ca="1" si="342"/>
        <v>0</v>
      </c>
      <c r="BV535" s="22">
        <f t="shared" ca="1" si="343"/>
        <v>1</v>
      </c>
      <c r="BW535" s="22">
        <f t="shared" ca="1" si="344"/>
        <v>0</v>
      </c>
      <c r="BX535" s="22">
        <f t="shared" ca="1" si="345"/>
        <v>0</v>
      </c>
      <c r="BY535" s="71">
        <f t="shared" si="360"/>
        <v>1</v>
      </c>
      <c r="BZ535" s="71">
        <f t="shared" si="346"/>
        <v>1</v>
      </c>
      <c r="CA535" s="72">
        <f t="shared" si="361"/>
        <v>1</v>
      </c>
    </row>
    <row r="536" spans="1:79" ht="74.25" customHeight="1" x14ac:dyDescent="0.3">
      <c r="A536" s="14"/>
      <c r="B536" s="4"/>
      <c r="C536" s="4"/>
      <c r="D536" s="13"/>
      <c r="E536" s="13"/>
      <c r="F536" s="182"/>
      <c r="G536" s="168"/>
      <c r="H536" s="130"/>
      <c r="I536" s="130"/>
      <c r="J536" s="130"/>
      <c r="K536" s="7"/>
      <c r="L536" s="4"/>
      <c r="M536" s="3"/>
      <c r="N536" s="8"/>
      <c r="O536" s="76"/>
      <c r="P536" s="107"/>
      <c r="Q536" s="142"/>
      <c r="R536" s="9"/>
      <c r="S536" s="3"/>
      <c r="T536" s="357"/>
      <c r="U536" s="9"/>
      <c r="V536" s="208" t="s">
        <v>3671</v>
      </c>
      <c r="W536" s="3" t="s">
        <v>3678</v>
      </c>
      <c r="X536" s="5" t="s">
        <v>778</v>
      </c>
      <c r="Y536" s="332">
        <v>0</v>
      </c>
      <c r="Z536" s="45" t="s">
        <v>1055</v>
      </c>
      <c r="AA536" s="21">
        <v>45748</v>
      </c>
      <c r="AB536" s="87" t="s">
        <v>3682</v>
      </c>
      <c r="AC536" s="21">
        <v>45441</v>
      </c>
      <c r="AD536" s="21">
        <v>45441</v>
      </c>
      <c r="AE536" s="9">
        <f t="shared" si="451"/>
        <v>45455</v>
      </c>
      <c r="AF536" s="13" t="s">
        <v>446</v>
      </c>
      <c r="AG536" s="27"/>
      <c r="AH536" s="34"/>
      <c r="AI536" s="27"/>
      <c r="AJ536" s="41"/>
      <c r="AK536" s="21"/>
      <c r="AL536" s="6"/>
      <c r="AM536" s="6"/>
      <c r="AN536" s="6"/>
      <c r="AO536" s="6"/>
      <c r="AP536" s="6"/>
      <c r="AQ536" s="6"/>
      <c r="AR536" s="6"/>
      <c r="AS536" s="6"/>
      <c r="AT536" s="6"/>
      <c r="AU536" s="4"/>
      <c r="AV536" s="13"/>
      <c r="AW536" s="6"/>
      <c r="BJ536" s="22">
        <f t="shared" ca="1" si="446"/>
        <v>0</v>
      </c>
      <c r="BK536" s="22">
        <f t="shared" ca="1" si="333"/>
        <v>0</v>
      </c>
      <c r="BL536" s="22">
        <f t="shared" ca="1" si="334"/>
        <v>0</v>
      </c>
      <c r="BM536" s="22">
        <f t="shared" ca="1" si="335"/>
        <v>0</v>
      </c>
      <c r="BN536" s="22">
        <f t="shared" ca="1" si="336"/>
        <v>0</v>
      </c>
      <c r="BO536" s="22">
        <f t="shared" ca="1" si="337"/>
        <v>0</v>
      </c>
      <c r="BP536" s="22">
        <f t="shared" ca="1" si="338"/>
        <v>0</v>
      </c>
      <c r="BQ536" s="22">
        <f t="shared" ca="1" si="339"/>
        <v>0</v>
      </c>
      <c r="BR536" s="22">
        <f t="shared" ca="1" si="340"/>
        <v>0</v>
      </c>
      <c r="BS536" s="22">
        <f t="shared" ca="1" si="341"/>
        <v>0</v>
      </c>
      <c r="BT536" s="22">
        <f t="shared" ca="1" si="447"/>
        <v>1</v>
      </c>
      <c r="BU536" s="22">
        <f t="shared" ca="1" si="342"/>
        <v>0</v>
      </c>
      <c r="BV536" s="22">
        <f t="shared" ca="1" si="343"/>
        <v>0</v>
      </c>
      <c r="BW536" s="22">
        <f t="shared" ca="1" si="344"/>
        <v>0</v>
      </c>
      <c r="BX536" s="22">
        <f t="shared" ca="1" si="345"/>
        <v>1</v>
      </c>
      <c r="BY536" s="71">
        <f t="shared" si="360"/>
        <v>0</v>
      </c>
      <c r="BZ536" s="71">
        <f t="shared" si="346"/>
        <v>0</v>
      </c>
      <c r="CA536" s="72">
        <f t="shared" si="361"/>
        <v>1</v>
      </c>
    </row>
    <row r="537" spans="1:79" ht="74.25" customHeight="1" x14ac:dyDescent="0.3">
      <c r="A537" s="14"/>
      <c r="B537" s="4"/>
      <c r="C537" s="4"/>
      <c r="D537" s="13"/>
      <c r="E537" s="13"/>
      <c r="F537" s="182"/>
      <c r="G537" s="168"/>
      <c r="H537" s="130"/>
      <c r="I537" s="130"/>
      <c r="J537" s="130"/>
      <c r="K537" s="7"/>
      <c r="L537" s="4"/>
      <c r="M537" s="3"/>
      <c r="N537" s="8"/>
      <c r="O537" s="76"/>
      <c r="P537" s="107"/>
      <c r="Q537" s="142"/>
      <c r="R537" s="9"/>
      <c r="S537" s="3"/>
      <c r="T537" s="357"/>
      <c r="U537" s="9"/>
      <c r="V537" s="208" t="s">
        <v>3672</v>
      </c>
      <c r="W537" s="3" t="s">
        <v>3667</v>
      </c>
      <c r="X537" s="5" t="s">
        <v>778</v>
      </c>
      <c r="Y537" s="332">
        <v>0</v>
      </c>
      <c r="Z537" s="46" t="s">
        <v>24</v>
      </c>
      <c r="AA537" s="8"/>
      <c r="AB537" s="87" t="s">
        <v>3682</v>
      </c>
      <c r="AC537" s="21">
        <v>45441</v>
      </c>
      <c r="AD537" s="21">
        <v>45441</v>
      </c>
      <c r="AE537" s="9">
        <f t="shared" si="451"/>
        <v>45455</v>
      </c>
      <c r="AF537" s="13" t="s">
        <v>446</v>
      </c>
      <c r="AG537" s="27"/>
      <c r="AH537" s="34"/>
      <c r="AI537" s="27"/>
      <c r="AJ537" s="41"/>
      <c r="AK537" s="21"/>
      <c r="AL537" s="6"/>
      <c r="AM537" s="6"/>
      <c r="AN537" s="6"/>
      <c r="AO537" s="6"/>
      <c r="AP537" s="6"/>
      <c r="AQ537" s="6"/>
      <c r="AR537" s="6"/>
      <c r="AS537" s="6"/>
      <c r="AT537" s="6"/>
      <c r="AU537" s="4"/>
      <c r="AV537" s="13"/>
      <c r="AW537" s="6"/>
      <c r="BJ537" s="22">
        <f t="shared" ca="1" si="446"/>
        <v>0</v>
      </c>
      <c r="BK537" s="22">
        <f t="shared" ca="1" si="333"/>
        <v>0</v>
      </c>
      <c r="BL537" s="22">
        <f t="shared" ca="1" si="334"/>
        <v>0</v>
      </c>
      <c r="BM537" s="22">
        <f t="shared" ca="1" si="335"/>
        <v>0</v>
      </c>
      <c r="BN537" s="22">
        <f t="shared" ca="1" si="336"/>
        <v>0</v>
      </c>
      <c r="BO537" s="22">
        <f t="shared" ca="1" si="337"/>
        <v>0</v>
      </c>
      <c r="BP537" s="22">
        <f t="shared" ca="1" si="338"/>
        <v>0</v>
      </c>
      <c r="BQ537" s="22">
        <f t="shared" ca="1" si="339"/>
        <v>0</v>
      </c>
      <c r="BR537" s="22">
        <f t="shared" ca="1" si="340"/>
        <v>0</v>
      </c>
      <c r="BS537" s="22">
        <f t="shared" ca="1" si="341"/>
        <v>0</v>
      </c>
      <c r="BT537" s="22">
        <f t="shared" ca="1" si="447"/>
        <v>1</v>
      </c>
      <c r="BU537" s="22">
        <f t="shared" ca="1" si="342"/>
        <v>0</v>
      </c>
      <c r="BV537" s="22">
        <f t="shared" ca="1" si="343"/>
        <v>1</v>
      </c>
      <c r="BW537" s="22">
        <f t="shared" ca="1" si="344"/>
        <v>0</v>
      </c>
      <c r="BX537" s="22">
        <f t="shared" ca="1" si="345"/>
        <v>0</v>
      </c>
      <c r="BY537" s="71">
        <f t="shared" si="360"/>
        <v>0</v>
      </c>
      <c r="BZ537" s="71">
        <f t="shared" si="346"/>
        <v>0</v>
      </c>
      <c r="CA537" s="72">
        <f t="shared" si="361"/>
        <v>1</v>
      </c>
    </row>
    <row r="538" spans="1:79" ht="74.25" customHeight="1" x14ac:dyDescent="0.3">
      <c r="A538" s="14"/>
      <c r="B538" s="4"/>
      <c r="C538" s="4"/>
      <c r="D538" s="13"/>
      <c r="E538" s="13"/>
      <c r="F538" s="182"/>
      <c r="G538" s="168"/>
      <c r="H538" s="130"/>
      <c r="I538" s="130"/>
      <c r="J538" s="130"/>
      <c r="K538" s="7"/>
      <c r="L538" s="4"/>
      <c r="M538" s="3"/>
      <c r="N538" s="8"/>
      <c r="O538" s="76"/>
      <c r="P538" s="107"/>
      <c r="Q538" s="142"/>
      <c r="R538" s="9"/>
      <c r="S538" s="3"/>
      <c r="T538" s="357"/>
      <c r="U538" s="9"/>
      <c r="V538" s="208" t="s">
        <v>3673</v>
      </c>
      <c r="W538" s="3" t="s">
        <v>3679</v>
      </c>
      <c r="X538" s="5" t="s">
        <v>778</v>
      </c>
      <c r="Y538" s="332">
        <v>0</v>
      </c>
      <c r="Z538" s="46" t="s">
        <v>24</v>
      </c>
      <c r="AA538" s="8"/>
      <c r="AB538" s="87" t="s">
        <v>3682</v>
      </c>
      <c r="AC538" s="21">
        <v>45441</v>
      </c>
      <c r="AD538" s="21">
        <v>45441</v>
      </c>
      <c r="AE538" s="9">
        <f t="shared" ref="AE538:AE539" si="452">IF(AND(Y538&lt;1,OR(X538&lt;1, X538="A")),AD538+14,AD538+7)</f>
        <v>45455</v>
      </c>
      <c r="AF538" s="13" t="s">
        <v>446</v>
      </c>
      <c r="AG538" s="27"/>
      <c r="AH538" s="34"/>
      <c r="AI538" s="27"/>
      <c r="AJ538" s="41"/>
      <c r="AK538" s="21"/>
      <c r="AL538" s="6"/>
      <c r="AM538" s="6"/>
      <c r="AN538" s="6"/>
      <c r="AO538" s="6"/>
      <c r="AP538" s="6"/>
      <c r="AQ538" s="6"/>
      <c r="AR538" s="6"/>
      <c r="AS538" s="6"/>
      <c r="AT538" s="6"/>
      <c r="AU538" s="4"/>
      <c r="AV538" s="13"/>
      <c r="AW538" s="6"/>
      <c r="BJ538" s="22">
        <f t="shared" ca="1" si="446"/>
        <v>0</v>
      </c>
      <c r="BK538" s="22">
        <f t="shared" ca="1" si="333"/>
        <v>0</v>
      </c>
      <c r="BL538" s="22">
        <f t="shared" ca="1" si="334"/>
        <v>0</v>
      </c>
      <c r="BM538" s="22">
        <f t="shared" ca="1" si="335"/>
        <v>0</v>
      </c>
      <c r="BN538" s="22">
        <f t="shared" ca="1" si="336"/>
        <v>0</v>
      </c>
      <c r="BO538" s="22">
        <f t="shared" ca="1" si="337"/>
        <v>0</v>
      </c>
      <c r="BP538" s="22">
        <f t="shared" ca="1" si="338"/>
        <v>0</v>
      </c>
      <c r="BQ538" s="22">
        <f t="shared" ca="1" si="339"/>
        <v>0</v>
      </c>
      <c r="BR538" s="22">
        <f t="shared" ca="1" si="340"/>
        <v>0</v>
      </c>
      <c r="BS538" s="22">
        <f t="shared" ca="1" si="341"/>
        <v>0</v>
      </c>
      <c r="BT538" s="22">
        <f t="shared" ca="1" si="447"/>
        <v>1</v>
      </c>
      <c r="BU538" s="22">
        <f t="shared" ca="1" si="342"/>
        <v>0</v>
      </c>
      <c r="BV538" s="22">
        <f t="shared" ca="1" si="343"/>
        <v>1</v>
      </c>
      <c r="BW538" s="22">
        <f t="shared" ca="1" si="344"/>
        <v>0</v>
      </c>
      <c r="BX538" s="22">
        <f t="shared" ca="1" si="345"/>
        <v>0</v>
      </c>
      <c r="BY538" s="71">
        <f t="shared" si="360"/>
        <v>0</v>
      </c>
      <c r="BZ538" s="71">
        <f t="shared" si="346"/>
        <v>0</v>
      </c>
      <c r="CA538" s="72">
        <f t="shared" si="361"/>
        <v>1</v>
      </c>
    </row>
    <row r="539" spans="1:79" ht="74.25" customHeight="1" x14ac:dyDescent="0.3">
      <c r="A539" s="14"/>
      <c r="B539" s="4"/>
      <c r="C539" s="4"/>
      <c r="D539" s="13"/>
      <c r="E539" s="13"/>
      <c r="F539" s="182"/>
      <c r="G539" s="168"/>
      <c r="H539" s="130"/>
      <c r="I539" s="130"/>
      <c r="J539" s="130"/>
      <c r="K539" s="7"/>
      <c r="L539" s="4"/>
      <c r="M539" s="3"/>
      <c r="N539" s="8"/>
      <c r="O539" s="76"/>
      <c r="P539" s="107"/>
      <c r="Q539" s="142"/>
      <c r="R539" s="9"/>
      <c r="S539" s="3"/>
      <c r="T539" s="357"/>
      <c r="U539" s="9"/>
      <c r="V539" s="208" t="s">
        <v>3674</v>
      </c>
      <c r="W539" s="3" t="s">
        <v>3668</v>
      </c>
      <c r="X539" s="5" t="s">
        <v>778</v>
      </c>
      <c r="Y539" s="332">
        <v>0</v>
      </c>
      <c r="Z539" s="46" t="s">
        <v>24</v>
      </c>
      <c r="AA539" s="8"/>
      <c r="AB539" s="87" t="s">
        <v>3682</v>
      </c>
      <c r="AC539" s="21">
        <v>45441</v>
      </c>
      <c r="AD539" s="21">
        <v>45441</v>
      </c>
      <c r="AE539" s="9">
        <f t="shared" si="452"/>
        <v>45455</v>
      </c>
      <c r="AF539" s="13" t="s">
        <v>446</v>
      </c>
      <c r="AG539" s="27"/>
      <c r="AH539" s="34"/>
      <c r="AI539" s="27"/>
      <c r="AJ539" s="41"/>
      <c r="AK539" s="21"/>
      <c r="AL539" s="6"/>
      <c r="AM539" s="6"/>
      <c r="AN539" s="6"/>
      <c r="AO539" s="6"/>
      <c r="AP539" s="6"/>
      <c r="AQ539" s="6"/>
      <c r="AR539" s="6"/>
      <c r="AS539" s="6"/>
      <c r="AT539" s="6"/>
      <c r="AU539" s="4"/>
      <c r="AV539" s="13"/>
      <c r="AW539" s="6"/>
      <c r="BJ539" s="22">
        <f t="shared" ca="1" si="446"/>
        <v>0</v>
      </c>
      <c r="BK539" s="22">
        <f t="shared" ca="1" si="333"/>
        <v>0</v>
      </c>
      <c r="BL539" s="22">
        <f t="shared" ca="1" si="334"/>
        <v>0</v>
      </c>
      <c r="BM539" s="22">
        <f t="shared" ca="1" si="335"/>
        <v>0</v>
      </c>
      <c r="BN539" s="22">
        <f t="shared" ca="1" si="336"/>
        <v>0</v>
      </c>
      <c r="BO539" s="22">
        <f t="shared" ca="1" si="337"/>
        <v>0</v>
      </c>
      <c r="BP539" s="22">
        <f t="shared" ca="1" si="338"/>
        <v>0</v>
      </c>
      <c r="BQ539" s="22">
        <f t="shared" ca="1" si="339"/>
        <v>0</v>
      </c>
      <c r="BR539" s="22">
        <f t="shared" ca="1" si="340"/>
        <v>0</v>
      </c>
      <c r="BS539" s="22">
        <f t="shared" ca="1" si="341"/>
        <v>0</v>
      </c>
      <c r="BT539" s="22">
        <f t="shared" ca="1" si="447"/>
        <v>1</v>
      </c>
      <c r="BU539" s="22">
        <f t="shared" ca="1" si="342"/>
        <v>0</v>
      </c>
      <c r="BV539" s="22">
        <f t="shared" ca="1" si="343"/>
        <v>1</v>
      </c>
      <c r="BW539" s="22">
        <f t="shared" ca="1" si="344"/>
        <v>0</v>
      </c>
      <c r="BX539" s="22">
        <f t="shared" ca="1" si="345"/>
        <v>0</v>
      </c>
      <c r="BY539" s="71">
        <f t="shared" si="360"/>
        <v>0</v>
      </c>
      <c r="BZ539" s="71">
        <f t="shared" si="346"/>
        <v>0</v>
      </c>
      <c r="CA539" s="72">
        <f t="shared" si="361"/>
        <v>1</v>
      </c>
    </row>
    <row r="540" spans="1:79" ht="74.25" customHeight="1" x14ac:dyDescent="0.3">
      <c r="A540" s="14"/>
      <c r="B540" s="4"/>
      <c r="C540" s="4"/>
      <c r="D540" s="13"/>
      <c r="E540" s="13"/>
      <c r="F540" s="182"/>
      <c r="G540" s="168"/>
      <c r="H540" s="130"/>
      <c r="I540" s="130"/>
      <c r="J540" s="130"/>
      <c r="K540" s="7"/>
      <c r="L540" s="4"/>
      <c r="M540" s="3"/>
      <c r="N540" s="8"/>
      <c r="O540" s="76"/>
      <c r="P540" s="107"/>
      <c r="Q540" s="142"/>
      <c r="R540" s="9"/>
      <c r="S540" s="3"/>
      <c r="T540" s="357"/>
      <c r="U540" s="9"/>
      <c r="V540" s="208" t="s">
        <v>3675</v>
      </c>
      <c r="W540" s="3" t="s">
        <v>3680</v>
      </c>
      <c r="X540" s="5" t="s">
        <v>778</v>
      </c>
      <c r="Y540" s="332">
        <v>0</v>
      </c>
      <c r="Z540" s="46" t="s">
        <v>24</v>
      </c>
      <c r="AA540" s="8"/>
      <c r="AB540" s="87" t="s">
        <v>3682</v>
      </c>
      <c r="AC540" s="21">
        <v>45441</v>
      </c>
      <c r="AD540" s="21">
        <v>45441</v>
      </c>
      <c r="AE540" s="9">
        <f t="shared" si="451"/>
        <v>45455</v>
      </c>
      <c r="AF540" s="13" t="s">
        <v>446</v>
      </c>
      <c r="AG540" s="27"/>
      <c r="AH540" s="34"/>
      <c r="AI540" s="27"/>
      <c r="AJ540" s="41"/>
      <c r="AK540" s="21"/>
      <c r="AL540" s="6"/>
      <c r="AM540" s="6"/>
      <c r="AN540" s="6"/>
      <c r="AO540" s="6"/>
      <c r="AP540" s="6"/>
      <c r="AQ540" s="6"/>
      <c r="AR540" s="6"/>
      <c r="AS540" s="6"/>
      <c r="AT540" s="6"/>
      <c r="AU540" s="4"/>
      <c r="AV540" s="13"/>
      <c r="AW540" s="6"/>
      <c r="BJ540" s="22">
        <f t="shared" ca="1" si="446"/>
        <v>0</v>
      </c>
      <c r="BK540" s="22">
        <f t="shared" ca="1" si="333"/>
        <v>0</v>
      </c>
      <c r="BL540" s="22">
        <f t="shared" ca="1" si="334"/>
        <v>0</v>
      </c>
      <c r="BM540" s="22">
        <f t="shared" ca="1" si="335"/>
        <v>0</v>
      </c>
      <c r="BN540" s="22">
        <f t="shared" ca="1" si="336"/>
        <v>0</v>
      </c>
      <c r="BO540" s="22">
        <f t="shared" ca="1" si="337"/>
        <v>0</v>
      </c>
      <c r="BP540" s="22">
        <f t="shared" ca="1" si="338"/>
        <v>0</v>
      </c>
      <c r="BQ540" s="22">
        <f t="shared" ca="1" si="339"/>
        <v>0</v>
      </c>
      <c r="BR540" s="22">
        <f t="shared" ca="1" si="340"/>
        <v>0</v>
      </c>
      <c r="BS540" s="22">
        <f t="shared" ca="1" si="341"/>
        <v>0</v>
      </c>
      <c r="BT540" s="22">
        <f t="shared" ca="1" si="447"/>
        <v>1</v>
      </c>
      <c r="BU540" s="22">
        <f t="shared" ca="1" si="342"/>
        <v>0</v>
      </c>
      <c r="BV540" s="22">
        <f t="shared" ca="1" si="343"/>
        <v>1</v>
      </c>
      <c r="BW540" s="22">
        <f t="shared" ca="1" si="344"/>
        <v>0</v>
      </c>
      <c r="BX540" s="22">
        <f t="shared" ca="1" si="345"/>
        <v>0</v>
      </c>
      <c r="BY540" s="71">
        <f t="shared" si="360"/>
        <v>0</v>
      </c>
      <c r="BZ540" s="71">
        <f t="shared" si="346"/>
        <v>0</v>
      </c>
      <c r="CA540" s="72">
        <f t="shared" si="361"/>
        <v>1</v>
      </c>
    </row>
    <row r="541" spans="1:79" ht="74.25" customHeight="1" thickBot="1" x14ac:dyDescent="0.35">
      <c r="A541" s="14"/>
      <c r="B541" s="4"/>
      <c r="C541" s="4"/>
      <c r="D541" s="13"/>
      <c r="E541" s="13"/>
      <c r="F541" s="182"/>
      <c r="G541" s="168"/>
      <c r="H541" s="130"/>
      <c r="I541" s="130"/>
      <c r="J541" s="130"/>
      <c r="K541" s="7"/>
      <c r="L541" s="4"/>
      <c r="M541" s="3"/>
      <c r="N541" s="8"/>
      <c r="O541" s="76"/>
      <c r="P541" s="107"/>
      <c r="Q541" s="142"/>
      <c r="R541" s="9"/>
      <c r="S541" s="3"/>
      <c r="T541" s="357"/>
      <c r="U541" s="9"/>
      <c r="V541" s="208" t="s">
        <v>3676</v>
      </c>
      <c r="W541" s="3" t="s">
        <v>3681</v>
      </c>
      <c r="X541" s="5" t="s">
        <v>778</v>
      </c>
      <c r="Y541" s="332">
        <v>0</v>
      </c>
      <c r="Z541" s="46" t="s">
        <v>24</v>
      </c>
      <c r="AA541" s="8"/>
      <c r="AB541" s="87" t="s">
        <v>3682</v>
      </c>
      <c r="AC541" s="21">
        <v>45441</v>
      </c>
      <c r="AD541" s="21">
        <v>45441</v>
      </c>
      <c r="AE541" s="9">
        <f t="shared" ref="AE541" si="453">IF(AND(Y541&lt;1,OR(X541&lt;1, X541="A")),AD541+14,AD541+7)</f>
        <v>45455</v>
      </c>
      <c r="AF541" s="13" t="s">
        <v>446</v>
      </c>
      <c r="AG541" s="27"/>
      <c r="AH541" s="34"/>
      <c r="AI541" s="27"/>
      <c r="AJ541" s="41"/>
      <c r="AK541" s="21"/>
      <c r="AL541" s="6"/>
      <c r="AM541" s="6"/>
      <c r="AN541" s="6"/>
      <c r="AO541" s="6"/>
      <c r="AP541" s="6"/>
      <c r="AQ541" s="6"/>
      <c r="AR541" s="6"/>
      <c r="AS541" s="6"/>
      <c r="AT541" s="6"/>
      <c r="AU541" s="4"/>
      <c r="AV541" s="13"/>
      <c r="AW541" s="6"/>
      <c r="BJ541" s="22">
        <f t="shared" ca="1" si="446"/>
        <v>0</v>
      </c>
      <c r="BK541" s="22">
        <f t="shared" ca="1" si="333"/>
        <v>0</v>
      </c>
      <c r="BL541" s="22">
        <f t="shared" ca="1" si="334"/>
        <v>0</v>
      </c>
      <c r="BM541" s="22">
        <f t="shared" ca="1" si="335"/>
        <v>0</v>
      </c>
      <c r="BN541" s="22">
        <f t="shared" ca="1" si="336"/>
        <v>0</v>
      </c>
      <c r="BO541" s="22">
        <f t="shared" ca="1" si="337"/>
        <v>0</v>
      </c>
      <c r="BP541" s="22">
        <f t="shared" ca="1" si="338"/>
        <v>0</v>
      </c>
      <c r="BQ541" s="22">
        <f t="shared" ca="1" si="339"/>
        <v>0</v>
      </c>
      <c r="BR541" s="22">
        <f t="shared" ca="1" si="340"/>
        <v>0</v>
      </c>
      <c r="BS541" s="22">
        <f t="shared" ca="1" si="341"/>
        <v>0</v>
      </c>
      <c r="BT541" s="22">
        <f t="shared" ca="1" si="447"/>
        <v>1</v>
      </c>
      <c r="BU541" s="22">
        <f t="shared" ca="1" si="342"/>
        <v>0</v>
      </c>
      <c r="BV541" s="22">
        <f t="shared" ca="1" si="343"/>
        <v>1</v>
      </c>
      <c r="BW541" s="22">
        <f t="shared" ca="1" si="344"/>
        <v>0</v>
      </c>
      <c r="BX541" s="22">
        <f t="shared" ca="1" si="345"/>
        <v>0</v>
      </c>
      <c r="BY541" s="71">
        <f t="shared" si="360"/>
        <v>0</v>
      </c>
      <c r="BZ541" s="71">
        <f t="shared" si="346"/>
        <v>0</v>
      </c>
      <c r="CA541" s="72">
        <f t="shared" si="361"/>
        <v>1</v>
      </c>
    </row>
    <row r="542" spans="1:79" s="38" customFormat="1" ht="21" customHeight="1" x14ac:dyDescent="0.4">
      <c r="A542" s="44" t="s">
        <v>676</v>
      </c>
      <c r="B542" s="44"/>
      <c r="C542" s="44"/>
      <c r="D542" s="44"/>
      <c r="E542" s="44"/>
      <c r="F542" s="44"/>
      <c r="G542" s="44"/>
      <c r="H542" s="134"/>
      <c r="I542" s="134"/>
      <c r="J542" s="134"/>
      <c r="K542" s="44"/>
      <c r="L542" s="44"/>
      <c r="M542" s="44"/>
      <c r="N542" s="44"/>
      <c r="O542" s="44"/>
      <c r="P542" s="127"/>
      <c r="Q542" s="44"/>
      <c r="R542" s="148"/>
      <c r="S542" s="44"/>
      <c r="T542" s="44"/>
      <c r="U542" s="44"/>
      <c r="V542" s="44"/>
      <c r="W542" s="44"/>
      <c r="X542" s="44"/>
      <c r="Y542" s="44"/>
      <c r="Z542" s="44"/>
      <c r="AA542" s="44"/>
      <c r="AB542" s="44"/>
      <c r="AC542" s="44"/>
      <c r="AD542" s="44"/>
      <c r="AE542" s="44"/>
      <c r="AF542" s="44"/>
      <c r="AG542" s="44"/>
      <c r="AH542" s="44"/>
      <c r="AI542" s="44"/>
      <c r="AJ542" s="44"/>
      <c r="AK542" s="44"/>
      <c r="AL542" s="44"/>
      <c r="AM542" s="37"/>
      <c r="AN542" s="37"/>
      <c r="AO542" s="37"/>
      <c r="AP542" s="37"/>
      <c r="AQ542" s="37"/>
      <c r="AR542" s="37"/>
      <c r="AS542" s="37"/>
      <c r="AT542" s="37"/>
      <c r="AU542" s="37"/>
      <c r="AV542" s="37"/>
      <c r="AW542" s="37"/>
      <c r="BJ542" s="22">
        <f t="shared" ca="1" si="446"/>
        <v>0</v>
      </c>
      <c r="BK542" s="22">
        <f t="shared" ca="1" si="333"/>
        <v>0</v>
      </c>
      <c r="BL542" s="22">
        <f t="shared" ca="1" si="334"/>
        <v>0</v>
      </c>
      <c r="BM542" s="22">
        <f t="shared" ca="1" si="335"/>
        <v>0</v>
      </c>
      <c r="BN542" s="22">
        <f t="shared" ca="1" si="336"/>
        <v>0</v>
      </c>
      <c r="BO542" s="22">
        <f t="shared" ca="1" si="337"/>
        <v>0</v>
      </c>
      <c r="BP542" s="22">
        <f t="shared" ca="1" si="338"/>
        <v>0</v>
      </c>
      <c r="BQ542" s="22">
        <f t="shared" ca="1" si="339"/>
        <v>0</v>
      </c>
      <c r="BR542" s="22">
        <f t="shared" ca="1" si="340"/>
        <v>0</v>
      </c>
      <c r="BS542" s="22">
        <f t="shared" ca="1" si="341"/>
        <v>0</v>
      </c>
      <c r="BT542" s="22">
        <f t="shared" ca="1" si="447"/>
        <v>0</v>
      </c>
      <c r="BU542" s="22">
        <f t="shared" ca="1" si="342"/>
        <v>0</v>
      </c>
      <c r="BV542" s="22">
        <f t="shared" ca="1" si="343"/>
        <v>0</v>
      </c>
      <c r="BW542" s="22">
        <f t="shared" ca="1" si="344"/>
        <v>0</v>
      </c>
      <c r="BX542" s="22">
        <f t="shared" ca="1" si="345"/>
        <v>0</v>
      </c>
      <c r="BY542" s="71">
        <f t="shared" si="360"/>
        <v>0</v>
      </c>
      <c r="BZ542" s="71">
        <f t="shared" si="346"/>
        <v>0</v>
      </c>
      <c r="CA542" s="72">
        <f t="shared" si="361"/>
        <v>0</v>
      </c>
    </row>
    <row r="543" spans="1:79" s="22" customFormat="1" ht="29.1" customHeight="1" x14ac:dyDescent="0.3">
      <c r="A543" s="109">
        <v>16</v>
      </c>
      <c r="B543" s="109" t="s">
        <v>1441</v>
      </c>
      <c r="C543" s="109"/>
      <c r="D543" s="110" t="s">
        <v>446</v>
      </c>
      <c r="E543" s="110">
        <v>45708</v>
      </c>
      <c r="F543" s="189" t="s">
        <v>677</v>
      </c>
      <c r="G543" s="169" t="s">
        <v>1106</v>
      </c>
      <c r="H543" s="135" t="s">
        <v>1068</v>
      </c>
      <c r="I543" s="135"/>
      <c r="J543" s="135"/>
      <c r="K543" s="113" t="s">
        <v>444</v>
      </c>
      <c r="L543" s="109">
        <v>0</v>
      </c>
      <c r="M543" s="114" t="s">
        <v>103</v>
      </c>
      <c r="N543" s="115" t="s">
        <v>26</v>
      </c>
      <c r="O543" s="116"/>
      <c r="P543" s="117" t="s">
        <v>644</v>
      </c>
      <c r="Q543" s="141">
        <v>45184</v>
      </c>
      <c r="R543" s="118">
        <f t="shared" ref="R543" si="454">IF(AND(L543&lt;1,OR(K543&lt;1, K543="A")),Q543+14,Q543+7)</f>
        <v>45191</v>
      </c>
      <c r="S543" s="114" t="s">
        <v>31</v>
      </c>
      <c r="T543" s="353"/>
      <c r="U543" s="118"/>
      <c r="V543" s="120"/>
      <c r="W543" s="114"/>
      <c r="X543" s="109"/>
      <c r="Y543" s="109"/>
      <c r="Z543" s="115"/>
      <c r="AA543" s="115"/>
      <c r="AB543" s="109"/>
      <c r="AC543" s="110"/>
      <c r="AD543" s="110"/>
      <c r="AE543" s="110"/>
      <c r="AF543" s="110"/>
      <c r="AG543" s="110"/>
      <c r="AH543" s="115"/>
      <c r="AI543" s="110"/>
      <c r="AJ543" s="113"/>
      <c r="AK543" s="110"/>
      <c r="AL543" s="121"/>
      <c r="AM543" s="121"/>
      <c r="AN543" s="123" t="s">
        <v>2834</v>
      </c>
      <c r="AO543" s="121"/>
      <c r="AP543" s="121"/>
      <c r="AQ543" s="121"/>
      <c r="AR543" s="121"/>
      <c r="AS543" s="121"/>
      <c r="AT543" s="121"/>
      <c r="AU543" s="109" t="s">
        <v>1134</v>
      </c>
      <c r="AV543" s="110">
        <v>45352</v>
      </c>
      <c r="AW543" s="121"/>
      <c r="BJ543" s="22">
        <f t="shared" ca="1" si="446"/>
        <v>0</v>
      </c>
      <c r="BK543" s="22">
        <f t="shared" ca="1" si="333"/>
        <v>0</v>
      </c>
      <c r="BL543" s="22">
        <f t="shared" ca="1" si="334"/>
        <v>0</v>
      </c>
      <c r="BM543" s="22">
        <f t="shared" ca="1" si="335"/>
        <v>0</v>
      </c>
      <c r="BN543" s="22">
        <f t="shared" ca="1" si="336"/>
        <v>0</v>
      </c>
      <c r="BO543" s="22">
        <f t="shared" ca="1" si="337"/>
        <v>0</v>
      </c>
      <c r="BP543" s="22">
        <f t="shared" ca="1" si="338"/>
        <v>0</v>
      </c>
      <c r="BQ543" s="22">
        <f t="shared" ca="1" si="339"/>
        <v>0</v>
      </c>
      <c r="BR543" s="22">
        <f t="shared" ca="1" si="340"/>
        <v>0</v>
      </c>
      <c r="BS543" s="22">
        <f t="shared" ca="1" si="341"/>
        <v>0</v>
      </c>
      <c r="BT543" s="22">
        <f t="shared" ca="1" si="447"/>
        <v>0</v>
      </c>
      <c r="BU543" s="22">
        <f t="shared" ca="1" si="342"/>
        <v>0</v>
      </c>
      <c r="BV543" s="22">
        <f t="shared" ca="1" si="343"/>
        <v>0</v>
      </c>
      <c r="BW543" s="22">
        <f t="shared" ca="1" si="344"/>
        <v>0</v>
      </c>
      <c r="BX543" s="22">
        <f t="shared" ca="1" si="345"/>
        <v>0</v>
      </c>
      <c r="BY543" s="71">
        <f t="shared" si="360"/>
        <v>0</v>
      </c>
      <c r="BZ543" s="71">
        <f t="shared" si="346"/>
        <v>0</v>
      </c>
      <c r="CA543" s="72">
        <f t="shared" si="361"/>
        <v>0</v>
      </c>
    </row>
    <row r="544" spans="1:79" ht="29.1" customHeight="1" thickBot="1" x14ac:dyDescent="0.35">
      <c r="A544" s="4">
        <v>16</v>
      </c>
      <c r="B544" s="4" t="s">
        <v>1441</v>
      </c>
      <c r="C544" s="4"/>
      <c r="D544" s="139" t="s">
        <v>445</v>
      </c>
      <c r="E544" s="13">
        <v>45708</v>
      </c>
      <c r="F544" s="122" t="s">
        <v>677</v>
      </c>
      <c r="G544" s="16" t="s">
        <v>1106</v>
      </c>
      <c r="H544" s="130" t="s">
        <v>1068</v>
      </c>
      <c r="I544" s="130"/>
      <c r="J544" s="130"/>
      <c r="K544" s="7">
        <v>0</v>
      </c>
      <c r="L544" s="4">
        <v>0</v>
      </c>
      <c r="M544" s="3" t="s">
        <v>103</v>
      </c>
      <c r="N544" s="45" t="s">
        <v>1055</v>
      </c>
      <c r="O544" s="76">
        <v>45245</v>
      </c>
      <c r="P544" s="78" t="s">
        <v>1267</v>
      </c>
      <c r="Q544" s="142">
        <v>45245</v>
      </c>
      <c r="R544" s="9">
        <f t="shared" ref="R544" si="455">IF(AND(L544&lt;1,OR(K544&lt;1, K544="A")),Q544+14,Q544+7)</f>
        <v>45259</v>
      </c>
      <c r="S544" s="3" t="s">
        <v>30</v>
      </c>
      <c r="T544" s="310" t="s">
        <v>1531</v>
      </c>
      <c r="U544" s="261">
        <v>45253</v>
      </c>
      <c r="V544" s="208" t="s">
        <v>2435</v>
      </c>
      <c r="W544" s="3" t="s">
        <v>1470</v>
      </c>
      <c r="X544" s="5">
        <v>0</v>
      </c>
      <c r="Y544" s="332">
        <v>0</v>
      </c>
      <c r="Z544" s="45" t="s">
        <v>1055</v>
      </c>
      <c r="AA544" s="13">
        <v>45358</v>
      </c>
      <c r="AB544" s="5"/>
      <c r="AC544" s="21"/>
      <c r="AD544" s="21">
        <v>45341</v>
      </c>
      <c r="AE544" s="9">
        <f t="shared" ref="AE544" si="456">IF(AND(Y544&lt;1,OR(X544&lt;1, X544="A")),AD544+14,AD544+7)</f>
        <v>45355</v>
      </c>
      <c r="AF544" s="13" t="s">
        <v>445</v>
      </c>
      <c r="AG544" s="27"/>
      <c r="AH544" s="34"/>
      <c r="AI544" s="27"/>
      <c r="AJ544" s="41"/>
      <c r="AK544" s="21"/>
      <c r="AL544" s="6"/>
      <c r="AM544" s="6"/>
      <c r="AN544" s="87" t="s">
        <v>2834</v>
      </c>
      <c r="AO544" s="6"/>
      <c r="AP544" s="6"/>
      <c r="AQ544" s="6"/>
      <c r="AR544" s="6"/>
      <c r="AS544" s="6"/>
      <c r="AT544" s="6"/>
      <c r="AU544" s="4" t="s">
        <v>1134</v>
      </c>
      <c r="AV544" s="13">
        <v>45352</v>
      </c>
      <c r="AW544" s="6"/>
      <c r="BJ544" s="22">
        <f t="shared" ca="1" si="446"/>
        <v>1</v>
      </c>
      <c r="BK544" s="22">
        <f t="shared" ca="1" si="333"/>
        <v>1</v>
      </c>
      <c r="BL544" s="22">
        <f t="shared" ca="1" si="334"/>
        <v>0</v>
      </c>
      <c r="BM544" s="22">
        <f t="shared" ca="1" si="335"/>
        <v>0</v>
      </c>
      <c r="BN544" s="22">
        <f t="shared" ca="1" si="336"/>
        <v>0</v>
      </c>
      <c r="BO544" s="22">
        <f t="shared" ca="1" si="337"/>
        <v>0</v>
      </c>
      <c r="BP544" s="22">
        <f t="shared" ca="1" si="338"/>
        <v>0</v>
      </c>
      <c r="BQ544" s="22">
        <f t="shared" ca="1" si="339"/>
        <v>0</v>
      </c>
      <c r="BR544" s="22">
        <f t="shared" ca="1" si="340"/>
        <v>1</v>
      </c>
      <c r="BS544" s="22">
        <f t="shared" ca="1" si="341"/>
        <v>1</v>
      </c>
      <c r="BT544" s="22">
        <f t="shared" ca="1" si="447"/>
        <v>1</v>
      </c>
      <c r="BU544" s="22">
        <f t="shared" ca="1" si="342"/>
        <v>0</v>
      </c>
      <c r="BV544" s="22">
        <f t="shared" ca="1" si="343"/>
        <v>0</v>
      </c>
      <c r="BW544" s="22">
        <f t="shared" ca="1" si="344"/>
        <v>0</v>
      </c>
      <c r="BX544" s="22">
        <f t="shared" ca="1" si="345"/>
        <v>1</v>
      </c>
      <c r="BY544" s="71">
        <f t="shared" si="360"/>
        <v>1</v>
      </c>
      <c r="BZ544" s="71">
        <f t="shared" si="346"/>
        <v>1</v>
      </c>
      <c r="CA544" s="72">
        <f t="shared" si="361"/>
        <v>1</v>
      </c>
    </row>
    <row r="545" spans="1:79" s="38" customFormat="1" ht="21" customHeight="1" x14ac:dyDescent="0.4">
      <c r="A545" s="44" t="s">
        <v>467</v>
      </c>
      <c r="B545" s="44"/>
      <c r="C545" s="44"/>
      <c r="D545" s="44"/>
      <c r="E545" s="44"/>
      <c r="F545" s="44"/>
      <c r="G545" s="44"/>
      <c r="H545" s="134"/>
      <c r="I545" s="134"/>
      <c r="J545" s="134"/>
      <c r="K545" s="44"/>
      <c r="L545" s="44"/>
      <c r="M545" s="44"/>
      <c r="N545" s="44"/>
      <c r="O545" s="44"/>
      <c r="P545" s="127"/>
      <c r="Q545" s="44"/>
      <c r="R545" s="148"/>
      <c r="S545" s="44"/>
      <c r="T545" s="44"/>
      <c r="U545" s="44"/>
      <c r="V545" s="44"/>
      <c r="W545" s="44"/>
      <c r="X545" s="44"/>
      <c r="Y545" s="44"/>
      <c r="Z545" s="44"/>
      <c r="AA545" s="44"/>
      <c r="AB545" s="44"/>
      <c r="AC545" s="36"/>
      <c r="AD545" s="36"/>
      <c r="AE545" s="323"/>
      <c r="AF545" s="323"/>
      <c r="AG545" s="323"/>
      <c r="AH545" s="323"/>
      <c r="AI545" s="323"/>
      <c r="AJ545" s="323"/>
      <c r="AK545" s="323"/>
      <c r="AL545" s="37"/>
      <c r="AM545" s="37"/>
      <c r="AN545" s="37"/>
      <c r="AO545" s="37"/>
      <c r="AP545" s="37"/>
      <c r="AQ545" s="37"/>
      <c r="AR545" s="37"/>
      <c r="AS545" s="37"/>
      <c r="AT545" s="37"/>
      <c r="AU545" s="37"/>
      <c r="AV545" s="37"/>
      <c r="AW545" s="37"/>
      <c r="BJ545" s="22">
        <f t="shared" ca="1" si="446"/>
        <v>0</v>
      </c>
      <c r="BK545" s="22">
        <f t="shared" ca="1" si="333"/>
        <v>0</v>
      </c>
      <c r="BL545" s="22">
        <f t="shared" ca="1" si="334"/>
        <v>0</v>
      </c>
      <c r="BM545" s="22">
        <f t="shared" ca="1" si="335"/>
        <v>0</v>
      </c>
      <c r="BN545" s="22">
        <f t="shared" ca="1" si="336"/>
        <v>0</v>
      </c>
      <c r="BO545" s="22">
        <f t="shared" ca="1" si="337"/>
        <v>0</v>
      </c>
      <c r="BP545" s="22">
        <f t="shared" ca="1" si="338"/>
        <v>0</v>
      </c>
      <c r="BQ545" s="22">
        <f t="shared" ca="1" si="339"/>
        <v>0</v>
      </c>
      <c r="BR545" s="22">
        <f t="shared" ca="1" si="340"/>
        <v>0</v>
      </c>
      <c r="BS545" s="22">
        <f t="shared" ca="1" si="341"/>
        <v>0</v>
      </c>
      <c r="BT545" s="22">
        <f t="shared" ca="1" si="447"/>
        <v>0</v>
      </c>
      <c r="BU545" s="22">
        <f t="shared" ca="1" si="342"/>
        <v>0</v>
      </c>
      <c r="BV545" s="22">
        <f t="shared" ca="1" si="343"/>
        <v>0</v>
      </c>
      <c r="BW545" s="22">
        <f t="shared" ca="1" si="344"/>
        <v>0</v>
      </c>
      <c r="BX545" s="22">
        <f t="shared" ca="1" si="345"/>
        <v>0</v>
      </c>
      <c r="BY545" s="71">
        <f t="shared" si="360"/>
        <v>0</v>
      </c>
      <c r="BZ545" s="71">
        <f t="shared" si="346"/>
        <v>0</v>
      </c>
      <c r="CA545" s="72">
        <f t="shared" si="361"/>
        <v>0</v>
      </c>
    </row>
    <row r="546" spans="1:79" s="22" customFormat="1" ht="30.9" customHeight="1" x14ac:dyDescent="0.3">
      <c r="A546" s="109">
        <v>16</v>
      </c>
      <c r="B546" s="109" t="s">
        <v>1441</v>
      </c>
      <c r="C546" s="109" t="s">
        <v>1324</v>
      </c>
      <c r="D546" s="110" t="s">
        <v>446</v>
      </c>
      <c r="E546" s="110">
        <v>45708</v>
      </c>
      <c r="F546" s="189" t="s">
        <v>468</v>
      </c>
      <c r="G546" s="172" t="s">
        <v>2469</v>
      </c>
      <c r="H546" s="135" t="s">
        <v>1100</v>
      </c>
      <c r="I546" s="135"/>
      <c r="J546" s="135"/>
      <c r="K546" s="113" t="s">
        <v>633</v>
      </c>
      <c r="L546" s="109">
        <v>0</v>
      </c>
      <c r="M546" s="114" t="s">
        <v>85</v>
      </c>
      <c r="N546" s="115" t="s">
        <v>26</v>
      </c>
      <c r="O546" s="116"/>
      <c r="P546" s="117" t="s">
        <v>649</v>
      </c>
      <c r="Q546" s="141">
        <v>45139</v>
      </c>
      <c r="R546" s="118">
        <f t="shared" ref="R546" si="457">IF(AND(L546&lt;1,OR(K546&lt;1, K546="A")),Q546+14,Q546+7)</f>
        <v>45146</v>
      </c>
      <c r="S546" s="114" t="s">
        <v>31</v>
      </c>
      <c r="T546" s="353"/>
      <c r="U546" s="118"/>
      <c r="V546" s="120"/>
      <c r="W546" s="114"/>
      <c r="X546" s="109"/>
      <c r="Y546" s="109"/>
      <c r="Z546" s="115"/>
      <c r="AA546" s="115"/>
      <c r="AB546" s="109"/>
      <c r="AC546" s="110"/>
      <c r="AD546" s="110"/>
      <c r="AE546" s="110"/>
      <c r="AF546" s="110"/>
      <c r="AG546" s="110"/>
      <c r="AH546" s="115"/>
      <c r="AI546" s="110"/>
      <c r="AJ546" s="113"/>
      <c r="AK546" s="110"/>
      <c r="AL546" s="121"/>
      <c r="AM546" s="121"/>
      <c r="AN546" s="123" t="s">
        <v>2834</v>
      </c>
      <c r="AO546" s="121"/>
      <c r="AP546" s="121"/>
      <c r="AQ546" s="121"/>
      <c r="AR546" s="121"/>
      <c r="AS546" s="121"/>
      <c r="AT546" s="121"/>
      <c r="AU546" s="109" t="s">
        <v>1134</v>
      </c>
      <c r="AV546" s="110">
        <v>45352</v>
      </c>
      <c r="AW546" s="121"/>
      <c r="BJ546" s="22">
        <f t="shared" ca="1" si="446"/>
        <v>0</v>
      </c>
      <c r="BK546" s="22">
        <f t="shared" ca="1" si="333"/>
        <v>0</v>
      </c>
      <c r="BL546" s="22">
        <f t="shared" ca="1" si="334"/>
        <v>0</v>
      </c>
      <c r="BM546" s="22">
        <f t="shared" ca="1" si="335"/>
        <v>0</v>
      </c>
      <c r="BN546" s="22">
        <f t="shared" ca="1" si="336"/>
        <v>0</v>
      </c>
      <c r="BO546" s="22">
        <f t="shared" ca="1" si="337"/>
        <v>0</v>
      </c>
      <c r="BP546" s="22">
        <f t="shared" ca="1" si="338"/>
        <v>0</v>
      </c>
      <c r="BQ546" s="22">
        <f t="shared" ca="1" si="339"/>
        <v>0</v>
      </c>
      <c r="BR546" s="22">
        <f t="shared" ca="1" si="340"/>
        <v>0</v>
      </c>
      <c r="BS546" s="22">
        <f t="shared" ca="1" si="341"/>
        <v>0</v>
      </c>
      <c r="BT546" s="22">
        <f t="shared" ca="1" si="447"/>
        <v>0</v>
      </c>
      <c r="BU546" s="22">
        <f t="shared" ca="1" si="342"/>
        <v>0</v>
      </c>
      <c r="BV546" s="22">
        <f t="shared" ca="1" si="343"/>
        <v>0</v>
      </c>
      <c r="BW546" s="22">
        <f t="shared" ca="1" si="344"/>
        <v>0</v>
      </c>
      <c r="BX546" s="22">
        <f t="shared" ca="1" si="345"/>
        <v>0</v>
      </c>
      <c r="BY546" s="71">
        <f t="shared" si="360"/>
        <v>0</v>
      </c>
      <c r="BZ546" s="71">
        <f t="shared" si="346"/>
        <v>0</v>
      </c>
      <c r="CA546" s="72">
        <f t="shared" si="361"/>
        <v>0</v>
      </c>
    </row>
    <row r="547" spans="1:79" s="22" customFormat="1" ht="30.9" customHeight="1" x14ac:dyDescent="0.3">
      <c r="A547" s="109">
        <v>16</v>
      </c>
      <c r="B547" s="109" t="s">
        <v>1441</v>
      </c>
      <c r="C547" s="109" t="s">
        <v>1324</v>
      </c>
      <c r="D547" s="110" t="s">
        <v>446</v>
      </c>
      <c r="E547" s="110">
        <v>45708</v>
      </c>
      <c r="F547" s="189" t="s">
        <v>468</v>
      </c>
      <c r="G547" s="172" t="s">
        <v>2469</v>
      </c>
      <c r="H547" s="135" t="s">
        <v>1100</v>
      </c>
      <c r="I547" s="135"/>
      <c r="J547" s="135"/>
      <c r="K547" s="113" t="s">
        <v>572</v>
      </c>
      <c r="L547" s="109">
        <v>0</v>
      </c>
      <c r="M547" s="114" t="s">
        <v>85</v>
      </c>
      <c r="N547" s="115" t="s">
        <v>26</v>
      </c>
      <c r="O547" s="116"/>
      <c r="P547" s="117" t="s">
        <v>1679</v>
      </c>
      <c r="Q547" s="141">
        <v>45224</v>
      </c>
      <c r="R547" s="118">
        <f t="shared" ref="R547" si="458">IF(AND(L547&lt;1,OR(K547&lt;1, K547="A")),Q547+14,Q547+7)</f>
        <v>45231</v>
      </c>
      <c r="S547" s="114" t="s">
        <v>31</v>
      </c>
      <c r="T547" s="353"/>
      <c r="U547" s="118"/>
      <c r="V547" s="120"/>
      <c r="W547" s="114"/>
      <c r="X547" s="109"/>
      <c r="Y547" s="109"/>
      <c r="Z547" s="115"/>
      <c r="AA547" s="115"/>
      <c r="AB547" s="109"/>
      <c r="AC547" s="110"/>
      <c r="AD547" s="110"/>
      <c r="AE547" s="110"/>
      <c r="AF547" s="110"/>
      <c r="AG547" s="110"/>
      <c r="AH547" s="115"/>
      <c r="AI547" s="110"/>
      <c r="AJ547" s="113"/>
      <c r="AK547" s="110"/>
      <c r="AL547" s="121"/>
      <c r="AM547" s="121"/>
      <c r="AN547" s="123" t="s">
        <v>2834</v>
      </c>
      <c r="AO547" s="121"/>
      <c r="AP547" s="121"/>
      <c r="AQ547" s="121"/>
      <c r="AR547" s="121"/>
      <c r="AS547" s="121"/>
      <c r="AT547" s="121"/>
      <c r="AU547" s="109" t="s">
        <v>1134</v>
      </c>
      <c r="AV547" s="110">
        <v>45352</v>
      </c>
      <c r="AW547" s="121"/>
      <c r="BJ547" s="22">
        <f t="shared" ca="1" si="446"/>
        <v>0</v>
      </c>
      <c r="BK547" s="22">
        <f t="shared" ca="1" si="333"/>
        <v>0</v>
      </c>
      <c r="BL547" s="22">
        <f t="shared" ca="1" si="334"/>
        <v>0</v>
      </c>
      <c r="BM547" s="22">
        <f t="shared" ca="1" si="335"/>
        <v>0</v>
      </c>
      <c r="BN547" s="22">
        <f t="shared" ca="1" si="336"/>
        <v>0</v>
      </c>
      <c r="BO547" s="22">
        <f t="shared" ca="1" si="337"/>
        <v>0</v>
      </c>
      <c r="BP547" s="22">
        <f t="shared" ca="1" si="338"/>
        <v>0</v>
      </c>
      <c r="BQ547" s="22">
        <f t="shared" ca="1" si="339"/>
        <v>0</v>
      </c>
      <c r="BR547" s="22">
        <f t="shared" ca="1" si="340"/>
        <v>0</v>
      </c>
      <c r="BS547" s="22">
        <f t="shared" ca="1" si="341"/>
        <v>0</v>
      </c>
      <c r="BT547" s="22">
        <f t="shared" ca="1" si="447"/>
        <v>0</v>
      </c>
      <c r="BU547" s="22">
        <f t="shared" ca="1" si="342"/>
        <v>0</v>
      </c>
      <c r="BV547" s="22">
        <f t="shared" ca="1" si="343"/>
        <v>0</v>
      </c>
      <c r="BW547" s="22">
        <f t="shared" ca="1" si="344"/>
        <v>0</v>
      </c>
      <c r="BX547" s="22">
        <f t="shared" ca="1" si="345"/>
        <v>0</v>
      </c>
      <c r="BY547" s="71">
        <f t="shared" si="360"/>
        <v>0</v>
      </c>
      <c r="BZ547" s="71">
        <f t="shared" si="346"/>
        <v>0</v>
      </c>
      <c r="CA547" s="72">
        <f t="shared" si="361"/>
        <v>0</v>
      </c>
    </row>
    <row r="548" spans="1:79" ht="39" customHeight="1" thickBot="1" x14ac:dyDescent="0.35">
      <c r="A548" s="4">
        <v>16</v>
      </c>
      <c r="B548" s="4" t="s">
        <v>1441</v>
      </c>
      <c r="C548" s="4" t="s">
        <v>1324</v>
      </c>
      <c r="D548" s="139" t="s">
        <v>445</v>
      </c>
      <c r="E548" s="13">
        <v>45708</v>
      </c>
      <c r="F548" s="122" t="s">
        <v>468</v>
      </c>
      <c r="G548" s="168" t="s">
        <v>2469</v>
      </c>
      <c r="H548" s="130" t="s">
        <v>1100</v>
      </c>
      <c r="I548" s="130"/>
      <c r="J548" s="130"/>
      <c r="K548" s="7">
        <v>0</v>
      </c>
      <c r="L548" s="4">
        <v>0</v>
      </c>
      <c r="M548" s="3" t="s">
        <v>85</v>
      </c>
      <c r="N548" s="45" t="s">
        <v>1055</v>
      </c>
      <c r="O548" s="76">
        <v>45254</v>
      </c>
      <c r="P548" s="78" t="s">
        <v>1345</v>
      </c>
      <c r="Q548" s="142">
        <v>45254</v>
      </c>
      <c r="R548" s="9">
        <f>IF(AND(L548&lt;1,OR(K548&lt;1, K548="A")),Q548+14,Q548+7)</f>
        <v>45268</v>
      </c>
      <c r="S548" s="3" t="s">
        <v>30</v>
      </c>
      <c r="T548" s="310" t="s">
        <v>1531</v>
      </c>
      <c r="U548" s="261">
        <v>45253</v>
      </c>
      <c r="V548" s="20" t="s">
        <v>1622</v>
      </c>
      <c r="W548" s="3" t="s">
        <v>1450</v>
      </c>
      <c r="X548" s="5"/>
      <c r="Y548" s="332"/>
      <c r="Z548" s="47" t="s">
        <v>1337</v>
      </c>
      <c r="AA548" s="8"/>
      <c r="AB548" s="5"/>
      <c r="AC548" s="21"/>
      <c r="AD548" s="21"/>
      <c r="AE548" s="9">
        <f t="shared" ref="AE548" si="459">IF(AND(Y548&lt;1,OR(X548&lt;1, X548="A")),AD548+14,AD548+7)</f>
        <v>14</v>
      </c>
      <c r="AF548" s="13"/>
      <c r="AG548" s="27"/>
      <c r="AH548" s="34"/>
      <c r="AI548" s="27"/>
      <c r="AJ548" s="41"/>
      <c r="AK548" s="21"/>
      <c r="AL548" s="6"/>
      <c r="AM548" s="6"/>
      <c r="AN548" s="87" t="s">
        <v>2834</v>
      </c>
      <c r="AO548" s="6"/>
      <c r="AP548" s="6"/>
      <c r="AQ548" s="6"/>
      <c r="AR548" s="6"/>
      <c r="AS548" s="6"/>
      <c r="AT548" s="6"/>
      <c r="AU548" s="4" t="s">
        <v>1134</v>
      </c>
      <c r="AV548" s="13">
        <v>45352</v>
      </c>
      <c r="AW548" s="6"/>
      <c r="BJ548" s="22">
        <f t="shared" ca="1" si="446"/>
        <v>1</v>
      </c>
      <c r="BK548" s="22">
        <f t="shared" ca="1" si="333"/>
        <v>1</v>
      </c>
      <c r="BL548" s="22">
        <f t="shared" ca="1" si="334"/>
        <v>0</v>
      </c>
      <c r="BM548" s="22">
        <f t="shared" ca="1" si="335"/>
        <v>0</v>
      </c>
      <c r="BN548" s="22">
        <f t="shared" ca="1" si="336"/>
        <v>0</v>
      </c>
      <c r="BO548" s="22">
        <f t="shared" ca="1" si="337"/>
        <v>0</v>
      </c>
      <c r="BP548" s="22">
        <f t="shared" ca="1" si="338"/>
        <v>0</v>
      </c>
      <c r="BQ548" s="22">
        <f t="shared" ca="1" si="339"/>
        <v>0</v>
      </c>
      <c r="BR548" s="22">
        <f t="shared" ca="1" si="340"/>
        <v>1</v>
      </c>
      <c r="BS548" s="22">
        <f t="shared" ca="1" si="341"/>
        <v>1</v>
      </c>
      <c r="BT548" s="22">
        <f t="shared" ca="1" si="447"/>
        <v>1</v>
      </c>
      <c r="BU548" s="22">
        <f t="shared" ca="1" si="342"/>
        <v>1</v>
      </c>
      <c r="BV548" s="22">
        <f t="shared" ca="1" si="343"/>
        <v>0</v>
      </c>
      <c r="BW548" s="22">
        <f t="shared" ca="1" si="344"/>
        <v>0</v>
      </c>
      <c r="BX548" s="22">
        <f t="shared" ca="1" si="345"/>
        <v>0</v>
      </c>
      <c r="BY548" s="71">
        <f t="shared" si="360"/>
        <v>1</v>
      </c>
      <c r="BZ548" s="71">
        <f t="shared" si="346"/>
        <v>1</v>
      </c>
      <c r="CA548" s="72">
        <f t="shared" si="361"/>
        <v>1</v>
      </c>
    </row>
    <row r="549" spans="1:79" s="38" customFormat="1" ht="21" customHeight="1" x14ac:dyDescent="0.4">
      <c r="A549" s="44" t="s">
        <v>469</v>
      </c>
      <c r="B549" s="44"/>
      <c r="C549" s="44"/>
      <c r="D549" s="44"/>
      <c r="E549" s="44"/>
      <c r="F549" s="44"/>
      <c r="G549" s="44"/>
      <c r="H549" s="134"/>
      <c r="I549" s="134"/>
      <c r="J549" s="134"/>
      <c r="K549" s="44"/>
      <c r="L549" s="44"/>
      <c r="M549" s="44"/>
      <c r="N549" s="44"/>
      <c r="O549" s="44"/>
      <c r="P549" s="127"/>
      <c r="Q549" s="44"/>
      <c r="R549" s="148"/>
      <c r="S549" s="44"/>
      <c r="T549" s="44"/>
      <c r="U549" s="44"/>
      <c r="V549" s="44"/>
      <c r="W549" s="44"/>
      <c r="X549" s="44"/>
      <c r="Y549" s="44"/>
      <c r="Z549" s="44"/>
      <c r="AA549" s="44"/>
      <c r="AB549" s="44"/>
      <c r="AC549" s="36"/>
      <c r="AD549" s="36"/>
      <c r="AE549" s="323"/>
      <c r="AF549" s="323"/>
      <c r="AG549" s="323"/>
      <c r="AH549" s="323"/>
      <c r="AI549" s="323"/>
      <c r="AJ549" s="323"/>
      <c r="AK549" s="323"/>
      <c r="AL549" s="37"/>
      <c r="AM549" s="37"/>
      <c r="AN549" s="37"/>
      <c r="AO549" s="37"/>
      <c r="AP549" s="37"/>
      <c r="AQ549" s="37"/>
      <c r="AR549" s="37"/>
      <c r="AS549" s="37"/>
      <c r="AT549" s="37"/>
      <c r="AU549" s="37"/>
      <c r="AV549" s="37"/>
      <c r="AW549" s="37"/>
      <c r="BJ549" s="22">
        <f t="shared" ca="1" si="446"/>
        <v>0</v>
      </c>
      <c r="BK549" s="22">
        <f t="shared" ca="1" si="333"/>
        <v>0</v>
      </c>
      <c r="BL549" s="22">
        <f t="shared" ca="1" si="334"/>
        <v>0</v>
      </c>
      <c r="BM549" s="22">
        <f t="shared" ca="1" si="335"/>
        <v>0</v>
      </c>
      <c r="BN549" s="22">
        <f t="shared" ca="1" si="336"/>
        <v>0</v>
      </c>
      <c r="BO549" s="22">
        <f t="shared" ca="1" si="337"/>
        <v>0</v>
      </c>
      <c r="BP549" s="22">
        <f t="shared" ca="1" si="338"/>
        <v>0</v>
      </c>
      <c r="BQ549" s="22">
        <f t="shared" ca="1" si="339"/>
        <v>0</v>
      </c>
      <c r="BR549" s="22">
        <f t="shared" ca="1" si="340"/>
        <v>0</v>
      </c>
      <c r="BS549" s="22">
        <f t="shared" ca="1" si="341"/>
        <v>0</v>
      </c>
      <c r="BT549" s="22">
        <f t="shared" ca="1" si="447"/>
        <v>0</v>
      </c>
      <c r="BU549" s="22">
        <f t="shared" ca="1" si="342"/>
        <v>0</v>
      </c>
      <c r="BV549" s="22">
        <f t="shared" ca="1" si="343"/>
        <v>0</v>
      </c>
      <c r="BW549" s="22">
        <f t="shared" ca="1" si="344"/>
        <v>0</v>
      </c>
      <c r="BX549" s="22">
        <f t="shared" ca="1" si="345"/>
        <v>0</v>
      </c>
      <c r="BY549" s="71">
        <f t="shared" si="360"/>
        <v>0</v>
      </c>
      <c r="BZ549" s="71">
        <f t="shared" si="346"/>
        <v>0</v>
      </c>
      <c r="CA549" s="72">
        <f t="shared" si="361"/>
        <v>0</v>
      </c>
    </row>
    <row r="550" spans="1:79" s="22" customFormat="1" ht="29.1" customHeight="1" x14ac:dyDescent="0.3">
      <c r="A550" s="109">
        <v>16</v>
      </c>
      <c r="B550" s="109" t="s">
        <v>1441</v>
      </c>
      <c r="C550" s="109"/>
      <c r="D550" s="110" t="s">
        <v>446</v>
      </c>
      <c r="E550" s="110">
        <v>45708</v>
      </c>
      <c r="F550" s="189" t="s">
        <v>1712</v>
      </c>
      <c r="G550" s="112"/>
      <c r="H550" s="135" t="s">
        <v>1068</v>
      </c>
      <c r="I550" s="135"/>
      <c r="J550" s="135"/>
      <c r="K550" s="113" t="s">
        <v>778</v>
      </c>
      <c r="L550" s="109">
        <v>0</v>
      </c>
      <c r="M550" s="114" t="s">
        <v>103</v>
      </c>
      <c r="N550" s="115" t="s">
        <v>26</v>
      </c>
      <c r="O550" s="116"/>
      <c r="P550" s="117" t="s">
        <v>611</v>
      </c>
      <c r="Q550" s="141">
        <v>45215</v>
      </c>
      <c r="R550" s="118">
        <f t="shared" ref="R550" si="460">IF(AND(L550&lt;1,OR(K550&lt;1, K550="A")),Q550+14,Q550+7)</f>
        <v>45229</v>
      </c>
      <c r="S550" s="114" t="s">
        <v>31</v>
      </c>
      <c r="T550" s="353"/>
      <c r="U550" s="118"/>
      <c r="V550" s="120"/>
      <c r="W550" s="114"/>
      <c r="X550" s="109"/>
      <c r="Y550" s="109"/>
      <c r="Z550" s="115"/>
      <c r="AA550" s="115"/>
      <c r="AB550" s="109"/>
      <c r="AC550" s="110"/>
      <c r="AD550" s="110"/>
      <c r="AE550" s="110"/>
      <c r="AF550" s="110"/>
      <c r="AG550" s="110"/>
      <c r="AH550" s="115"/>
      <c r="AI550" s="110"/>
      <c r="AJ550" s="113"/>
      <c r="AK550" s="110"/>
      <c r="AL550" s="121"/>
      <c r="AM550" s="121"/>
      <c r="AN550" s="121"/>
      <c r="AO550" s="121"/>
      <c r="AP550" s="121"/>
      <c r="AQ550" s="121"/>
      <c r="AR550" s="121"/>
      <c r="AS550" s="121"/>
      <c r="AT550" s="121"/>
      <c r="AU550" s="109" t="s">
        <v>1134</v>
      </c>
      <c r="AV550" s="110">
        <v>45352</v>
      </c>
      <c r="AW550" s="121"/>
      <c r="BJ550" s="22">
        <f t="shared" ca="1" si="446"/>
        <v>0</v>
      </c>
      <c r="BK550" s="22">
        <f t="shared" ca="1" si="333"/>
        <v>0</v>
      </c>
      <c r="BL550" s="22">
        <f t="shared" ca="1" si="334"/>
        <v>0</v>
      </c>
      <c r="BM550" s="22">
        <f t="shared" ca="1" si="335"/>
        <v>0</v>
      </c>
      <c r="BN550" s="22">
        <f t="shared" ca="1" si="336"/>
        <v>0</v>
      </c>
      <c r="BO550" s="22">
        <f t="shared" ca="1" si="337"/>
        <v>0</v>
      </c>
      <c r="BP550" s="22">
        <f t="shared" ca="1" si="338"/>
        <v>0</v>
      </c>
      <c r="BQ550" s="22">
        <f t="shared" ca="1" si="339"/>
        <v>0</v>
      </c>
      <c r="BR550" s="22">
        <f t="shared" ca="1" si="340"/>
        <v>0</v>
      </c>
      <c r="BS550" s="22">
        <f t="shared" ca="1" si="341"/>
        <v>0</v>
      </c>
      <c r="BT550" s="22">
        <f t="shared" ca="1" si="447"/>
        <v>0</v>
      </c>
      <c r="BU550" s="22">
        <f t="shared" ca="1" si="342"/>
        <v>0</v>
      </c>
      <c r="BV550" s="22">
        <f t="shared" ca="1" si="343"/>
        <v>0</v>
      </c>
      <c r="BW550" s="22">
        <f t="shared" ca="1" si="344"/>
        <v>0</v>
      </c>
      <c r="BX550" s="22">
        <f t="shared" ca="1" si="345"/>
        <v>0</v>
      </c>
      <c r="BY550" s="71">
        <f t="shared" si="360"/>
        <v>0</v>
      </c>
      <c r="BZ550" s="71">
        <f t="shared" si="346"/>
        <v>0</v>
      </c>
      <c r="CA550" s="72">
        <f t="shared" si="361"/>
        <v>0</v>
      </c>
    </row>
    <row r="551" spans="1:79" s="22" customFormat="1" ht="29.1" customHeight="1" x14ac:dyDescent="0.3">
      <c r="A551" s="109">
        <v>16</v>
      </c>
      <c r="B551" s="109" t="s">
        <v>1441</v>
      </c>
      <c r="C551" s="109"/>
      <c r="D551" s="110" t="s">
        <v>446</v>
      </c>
      <c r="E551" s="110">
        <v>45708</v>
      </c>
      <c r="F551" s="189" t="s">
        <v>1712</v>
      </c>
      <c r="G551" s="112"/>
      <c r="H551" s="135" t="s">
        <v>1068</v>
      </c>
      <c r="I551" s="135"/>
      <c r="J551" s="135"/>
      <c r="K551" s="113" t="s">
        <v>633</v>
      </c>
      <c r="L551" s="109">
        <v>0</v>
      </c>
      <c r="M551" s="114" t="s">
        <v>103</v>
      </c>
      <c r="N551" s="115" t="s">
        <v>26</v>
      </c>
      <c r="O551" s="116"/>
      <c r="P551" s="117" t="s">
        <v>470</v>
      </c>
      <c r="Q551" s="141">
        <v>45226</v>
      </c>
      <c r="R551" s="118">
        <f t="shared" ref="R551" si="461">IF(AND(L551&lt;1,OR(K551&lt;1, K551="A")),Q551+14,Q551+7)</f>
        <v>45233</v>
      </c>
      <c r="S551" s="114" t="s">
        <v>31</v>
      </c>
      <c r="T551" s="353"/>
      <c r="U551" s="118"/>
      <c r="V551" s="120"/>
      <c r="W551" s="114"/>
      <c r="X551" s="109"/>
      <c r="Y551" s="109"/>
      <c r="Z551" s="115"/>
      <c r="AA551" s="115"/>
      <c r="AB551" s="109"/>
      <c r="AC551" s="110"/>
      <c r="AD551" s="110"/>
      <c r="AE551" s="110"/>
      <c r="AF551" s="110"/>
      <c r="AG551" s="110"/>
      <c r="AH551" s="115"/>
      <c r="AI551" s="110"/>
      <c r="AJ551" s="113"/>
      <c r="AK551" s="110"/>
      <c r="AL551" s="121"/>
      <c r="AM551" s="121"/>
      <c r="AN551" s="121"/>
      <c r="AO551" s="121"/>
      <c r="AP551" s="121"/>
      <c r="AQ551" s="121"/>
      <c r="AR551" s="121"/>
      <c r="AS551" s="121"/>
      <c r="AT551" s="121"/>
      <c r="AU551" s="109" t="s">
        <v>1134</v>
      </c>
      <c r="AV551" s="110">
        <v>45352</v>
      </c>
      <c r="AW551" s="121"/>
      <c r="BJ551" s="22">
        <f t="shared" ca="1" si="446"/>
        <v>0</v>
      </c>
      <c r="BK551" s="22">
        <f t="shared" ca="1" si="333"/>
        <v>0</v>
      </c>
      <c r="BL551" s="22">
        <f t="shared" ca="1" si="334"/>
        <v>0</v>
      </c>
      <c r="BM551" s="22">
        <f t="shared" ca="1" si="335"/>
        <v>0</v>
      </c>
      <c r="BN551" s="22">
        <f t="shared" ca="1" si="336"/>
        <v>0</v>
      </c>
      <c r="BO551" s="22">
        <f t="shared" ca="1" si="337"/>
        <v>0</v>
      </c>
      <c r="BP551" s="22">
        <f t="shared" ca="1" si="338"/>
        <v>0</v>
      </c>
      <c r="BQ551" s="22">
        <f t="shared" ca="1" si="339"/>
        <v>0</v>
      </c>
      <c r="BR551" s="22">
        <f t="shared" ca="1" si="340"/>
        <v>0</v>
      </c>
      <c r="BS551" s="22">
        <f t="shared" ca="1" si="341"/>
        <v>0</v>
      </c>
      <c r="BT551" s="22">
        <f t="shared" ca="1" si="447"/>
        <v>0</v>
      </c>
      <c r="BU551" s="22">
        <f t="shared" ca="1" si="342"/>
        <v>0</v>
      </c>
      <c r="BV551" s="22">
        <f t="shared" ca="1" si="343"/>
        <v>0</v>
      </c>
      <c r="BW551" s="22">
        <f t="shared" ca="1" si="344"/>
        <v>0</v>
      </c>
      <c r="BX551" s="22">
        <f t="shared" ca="1" si="345"/>
        <v>0</v>
      </c>
      <c r="BY551" s="71">
        <f t="shared" si="360"/>
        <v>0</v>
      </c>
      <c r="BZ551" s="71">
        <f t="shared" si="346"/>
        <v>0</v>
      </c>
      <c r="CA551" s="72">
        <f t="shared" si="361"/>
        <v>0</v>
      </c>
    </row>
    <row r="552" spans="1:79" ht="29.1" customHeight="1" thickBot="1" x14ac:dyDescent="0.35">
      <c r="A552" s="4">
        <v>16</v>
      </c>
      <c r="B552" s="4" t="s">
        <v>1441</v>
      </c>
      <c r="C552" s="4"/>
      <c r="D552" s="139" t="s">
        <v>445</v>
      </c>
      <c r="E552" s="13">
        <v>45708</v>
      </c>
      <c r="F552" s="122" t="s">
        <v>1712</v>
      </c>
      <c r="G552" s="17" t="s">
        <v>2716</v>
      </c>
      <c r="H552" s="130" t="s">
        <v>1068</v>
      </c>
      <c r="I552" s="130"/>
      <c r="J552" s="130"/>
      <c r="K552" s="7">
        <v>0</v>
      </c>
      <c r="L552" s="4">
        <v>0</v>
      </c>
      <c r="M552" s="3" t="s">
        <v>103</v>
      </c>
      <c r="N552" s="45" t="s">
        <v>1055</v>
      </c>
      <c r="O552" s="76">
        <v>45245</v>
      </c>
      <c r="P552" s="78" t="s">
        <v>1267</v>
      </c>
      <c r="Q552" s="142">
        <v>45245</v>
      </c>
      <c r="R552" s="9">
        <f>IF(AND(L552&lt;1,OR(K552&lt;1, K552="A")),Q552+14,Q552+7)</f>
        <v>45259</v>
      </c>
      <c r="S552" s="3" t="s">
        <v>30</v>
      </c>
      <c r="T552" s="310" t="s">
        <v>1531</v>
      </c>
      <c r="U552" s="261">
        <v>45253</v>
      </c>
      <c r="V552" s="20" t="s">
        <v>1712</v>
      </c>
      <c r="W552" s="3"/>
      <c r="X552" s="5"/>
      <c r="Y552" s="332"/>
      <c r="Z552" s="47" t="s">
        <v>1337</v>
      </c>
      <c r="AA552" s="8"/>
      <c r="AB552" s="5"/>
      <c r="AC552" s="21"/>
      <c r="AD552" s="21"/>
      <c r="AE552" s="9">
        <f t="shared" ref="AE552" si="462">IF(AND(Y552&lt;1,OR(X552&lt;1, X552="A")),AD552+14,AD552+7)</f>
        <v>14</v>
      </c>
      <c r="AF552" s="13"/>
      <c r="AG552" s="27"/>
      <c r="AH552" s="34"/>
      <c r="AI552" s="27"/>
      <c r="AJ552" s="41"/>
      <c r="AK552" s="21"/>
      <c r="AL552" s="6"/>
      <c r="AM552" s="6"/>
      <c r="AN552" s="6"/>
      <c r="AO552" s="6"/>
      <c r="AP552" s="6"/>
      <c r="AQ552" s="6"/>
      <c r="AR552" s="6"/>
      <c r="AS552" s="6"/>
      <c r="AT552" s="6"/>
      <c r="AU552" s="4" t="s">
        <v>1134</v>
      </c>
      <c r="AV552" s="13">
        <v>45352</v>
      </c>
      <c r="AW552" s="6"/>
      <c r="BJ552" s="22">
        <f t="shared" ca="1" si="446"/>
        <v>1</v>
      </c>
      <c r="BK552" s="22">
        <f t="shared" ca="1" si="333"/>
        <v>1</v>
      </c>
      <c r="BL552" s="22">
        <f t="shared" ca="1" si="334"/>
        <v>0</v>
      </c>
      <c r="BM552" s="22">
        <f t="shared" ca="1" si="335"/>
        <v>0</v>
      </c>
      <c r="BN552" s="22">
        <f t="shared" ca="1" si="336"/>
        <v>0</v>
      </c>
      <c r="BO552" s="22">
        <f t="shared" ca="1" si="337"/>
        <v>0</v>
      </c>
      <c r="BP552" s="22">
        <f t="shared" ca="1" si="338"/>
        <v>0</v>
      </c>
      <c r="BQ552" s="22">
        <f t="shared" ca="1" si="339"/>
        <v>0</v>
      </c>
      <c r="BR552" s="22">
        <f t="shared" ca="1" si="340"/>
        <v>1</v>
      </c>
      <c r="BS552" s="22">
        <f t="shared" ca="1" si="341"/>
        <v>1</v>
      </c>
      <c r="BT552" s="22">
        <f t="shared" ca="1" si="447"/>
        <v>1</v>
      </c>
      <c r="BU552" s="22">
        <f t="shared" ca="1" si="342"/>
        <v>1</v>
      </c>
      <c r="BV552" s="22">
        <f t="shared" ca="1" si="343"/>
        <v>0</v>
      </c>
      <c r="BW552" s="22">
        <f t="shared" ca="1" si="344"/>
        <v>0</v>
      </c>
      <c r="BX552" s="22">
        <f t="shared" ca="1" si="345"/>
        <v>0</v>
      </c>
      <c r="BY552" s="71">
        <f t="shared" si="360"/>
        <v>1</v>
      </c>
      <c r="BZ552" s="71">
        <f t="shared" si="346"/>
        <v>1</v>
      </c>
      <c r="CA552" s="72">
        <f t="shared" si="361"/>
        <v>1</v>
      </c>
    </row>
    <row r="553" spans="1:79" s="38" customFormat="1" ht="21" customHeight="1" x14ac:dyDescent="0.4">
      <c r="A553" s="44" t="s">
        <v>680</v>
      </c>
      <c r="B553" s="44"/>
      <c r="C553" s="44"/>
      <c r="D553" s="44"/>
      <c r="E553" s="44"/>
      <c r="F553" s="44"/>
      <c r="G553" s="44"/>
      <c r="H553" s="134"/>
      <c r="I553" s="134"/>
      <c r="J553" s="134"/>
      <c r="K553" s="44"/>
      <c r="L553" s="44"/>
      <c r="M553" s="44"/>
      <c r="N553" s="44"/>
      <c r="O553" s="44"/>
      <c r="P553" s="127"/>
      <c r="Q553" s="44"/>
      <c r="R553" s="148"/>
      <c r="S553" s="44"/>
      <c r="T553" s="44"/>
      <c r="U553" s="44"/>
      <c r="V553" s="44"/>
      <c r="W553" s="44"/>
      <c r="X553" s="44"/>
      <c r="Y553" s="44"/>
      <c r="Z553" s="44"/>
      <c r="AA553" s="44"/>
      <c r="AB553" s="44"/>
      <c r="AC553" s="36"/>
      <c r="AD553" s="36"/>
      <c r="AE553" s="323"/>
      <c r="AF553" s="323"/>
      <c r="AG553" s="323"/>
      <c r="AH553" s="323"/>
      <c r="AI553" s="323"/>
      <c r="AJ553" s="323"/>
      <c r="AK553" s="323"/>
      <c r="AL553" s="37"/>
      <c r="AM553" s="37"/>
      <c r="AN553" s="37"/>
      <c r="AO553" s="37"/>
      <c r="AP553" s="37"/>
      <c r="AQ553" s="37"/>
      <c r="AR553" s="37"/>
      <c r="AS553" s="37"/>
      <c r="AT553" s="37"/>
      <c r="AU553" s="37"/>
      <c r="AV553" s="37"/>
      <c r="AW553" s="37"/>
      <c r="BJ553" s="22">
        <f t="shared" ca="1" si="446"/>
        <v>0</v>
      </c>
      <c r="BK553" s="22">
        <f t="shared" ca="1" si="333"/>
        <v>0</v>
      </c>
      <c r="BL553" s="22">
        <f t="shared" ca="1" si="334"/>
        <v>0</v>
      </c>
      <c r="BM553" s="22">
        <f t="shared" ca="1" si="335"/>
        <v>0</v>
      </c>
      <c r="BN553" s="22">
        <f t="shared" ca="1" si="336"/>
        <v>0</v>
      </c>
      <c r="BO553" s="22">
        <f t="shared" ca="1" si="337"/>
        <v>0</v>
      </c>
      <c r="BP553" s="22">
        <f t="shared" ca="1" si="338"/>
        <v>0</v>
      </c>
      <c r="BQ553" s="22">
        <f t="shared" ca="1" si="339"/>
        <v>0</v>
      </c>
      <c r="BR553" s="22">
        <f t="shared" ca="1" si="340"/>
        <v>0</v>
      </c>
      <c r="BS553" s="22">
        <f t="shared" ca="1" si="341"/>
        <v>0</v>
      </c>
      <c r="BT553" s="22">
        <f t="shared" ca="1" si="447"/>
        <v>0</v>
      </c>
      <c r="BU553" s="22">
        <f t="shared" ca="1" si="342"/>
        <v>0</v>
      </c>
      <c r="BV553" s="22">
        <f t="shared" ca="1" si="343"/>
        <v>0</v>
      </c>
      <c r="BW553" s="22">
        <f t="shared" ca="1" si="344"/>
        <v>0</v>
      </c>
      <c r="BX553" s="22">
        <f t="shared" ca="1" si="345"/>
        <v>0</v>
      </c>
      <c r="BY553" s="71">
        <f t="shared" si="360"/>
        <v>0</v>
      </c>
      <c r="BZ553" s="71">
        <f t="shared" si="346"/>
        <v>0</v>
      </c>
      <c r="CA553" s="72">
        <f t="shared" si="361"/>
        <v>0</v>
      </c>
    </row>
    <row r="554" spans="1:79" s="22" customFormat="1" ht="39" customHeight="1" x14ac:dyDescent="0.3">
      <c r="A554" s="109">
        <v>16</v>
      </c>
      <c r="B554" s="109" t="s">
        <v>1441</v>
      </c>
      <c r="C554" s="109" t="s">
        <v>1324</v>
      </c>
      <c r="D554" s="110" t="s">
        <v>446</v>
      </c>
      <c r="E554" s="110">
        <v>45708</v>
      </c>
      <c r="F554" s="189" t="s">
        <v>678</v>
      </c>
      <c r="G554" s="171" t="s">
        <v>1261</v>
      </c>
      <c r="H554" s="135" t="s">
        <v>1100</v>
      </c>
      <c r="I554" s="135"/>
      <c r="J554" s="135"/>
      <c r="K554" s="113" t="s">
        <v>444</v>
      </c>
      <c r="L554" s="109">
        <v>0</v>
      </c>
      <c r="M554" s="114" t="s">
        <v>679</v>
      </c>
      <c r="N554" s="115" t="s">
        <v>26</v>
      </c>
      <c r="O554" s="116"/>
      <c r="P554" s="117" t="s">
        <v>671</v>
      </c>
      <c r="Q554" s="141">
        <v>45216</v>
      </c>
      <c r="R554" s="118">
        <f t="shared" ref="R554:R555" si="463">IF(AND(L554&lt;1,OR(K554&lt;1, K554="A")),Q554+14,Q554+7)</f>
        <v>45223</v>
      </c>
      <c r="S554" s="114" t="s">
        <v>31</v>
      </c>
      <c r="T554" s="353"/>
      <c r="U554" s="118"/>
      <c r="V554" s="120"/>
      <c r="W554" s="114"/>
      <c r="X554" s="109"/>
      <c r="Y554" s="109"/>
      <c r="Z554" s="115"/>
      <c r="AA554" s="115"/>
      <c r="AB554" s="109"/>
      <c r="AC554" s="110"/>
      <c r="AD554" s="110"/>
      <c r="AE554" s="110"/>
      <c r="AF554" s="110"/>
      <c r="AG554" s="110"/>
      <c r="AH554" s="115"/>
      <c r="AI554" s="110"/>
      <c r="AJ554" s="113"/>
      <c r="AK554" s="110"/>
      <c r="AL554" s="121"/>
      <c r="AM554" s="121"/>
      <c r="AN554" s="109" t="s">
        <v>2355</v>
      </c>
      <c r="AO554" s="121"/>
      <c r="AP554" s="121"/>
      <c r="AQ554" s="121"/>
      <c r="AR554" s="121"/>
      <c r="AS554" s="121"/>
      <c r="AT554" s="121"/>
      <c r="AU554" s="109" t="s">
        <v>1134</v>
      </c>
      <c r="AV554" s="110">
        <v>45352</v>
      </c>
      <c r="AW554" s="121"/>
      <c r="BJ554" s="22">
        <f t="shared" ca="1" si="446"/>
        <v>0</v>
      </c>
      <c r="BK554" s="22">
        <f t="shared" ca="1" si="333"/>
        <v>0</v>
      </c>
      <c r="BL554" s="22">
        <f t="shared" ca="1" si="334"/>
        <v>0</v>
      </c>
      <c r="BM554" s="22">
        <f t="shared" ca="1" si="335"/>
        <v>0</v>
      </c>
      <c r="BN554" s="22">
        <f t="shared" ca="1" si="336"/>
        <v>0</v>
      </c>
      <c r="BO554" s="22">
        <f t="shared" ca="1" si="337"/>
        <v>0</v>
      </c>
      <c r="BP554" s="22">
        <f t="shared" ca="1" si="338"/>
        <v>0</v>
      </c>
      <c r="BQ554" s="22">
        <f t="shared" ca="1" si="339"/>
        <v>0</v>
      </c>
      <c r="BR554" s="22">
        <f t="shared" ca="1" si="340"/>
        <v>0</v>
      </c>
      <c r="BS554" s="22">
        <f t="shared" ca="1" si="341"/>
        <v>0</v>
      </c>
      <c r="BT554" s="22">
        <f t="shared" ca="1" si="447"/>
        <v>0</v>
      </c>
      <c r="BU554" s="22">
        <f t="shared" ca="1" si="342"/>
        <v>0</v>
      </c>
      <c r="BV554" s="22">
        <f t="shared" ca="1" si="343"/>
        <v>0</v>
      </c>
      <c r="BW554" s="22">
        <f t="shared" ca="1" si="344"/>
        <v>0</v>
      </c>
      <c r="BX554" s="22">
        <f t="shared" ca="1" si="345"/>
        <v>0</v>
      </c>
      <c r="BY554" s="71">
        <f t="shared" si="360"/>
        <v>0</v>
      </c>
      <c r="BZ554" s="71">
        <f t="shared" si="346"/>
        <v>0</v>
      </c>
      <c r="CA554" s="72">
        <f t="shared" si="361"/>
        <v>0</v>
      </c>
    </row>
    <row r="555" spans="1:79" s="22" customFormat="1" ht="39" customHeight="1" x14ac:dyDescent="0.3">
      <c r="A555" s="109">
        <v>16</v>
      </c>
      <c r="B555" s="109" t="s">
        <v>1441</v>
      </c>
      <c r="C555" s="109" t="s">
        <v>1324</v>
      </c>
      <c r="D555" s="110" t="s">
        <v>446</v>
      </c>
      <c r="E555" s="110">
        <v>45708</v>
      </c>
      <c r="F555" s="189" t="s">
        <v>678</v>
      </c>
      <c r="G555" s="171" t="s">
        <v>1261</v>
      </c>
      <c r="H555" s="135" t="s">
        <v>1100</v>
      </c>
      <c r="I555" s="135"/>
      <c r="J555" s="135"/>
      <c r="K555" s="113" t="s">
        <v>633</v>
      </c>
      <c r="L555" s="109">
        <v>0</v>
      </c>
      <c r="M555" s="114" t="s">
        <v>679</v>
      </c>
      <c r="N555" s="115" t="s">
        <v>26</v>
      </c>
      <c r="O555" s="116"/>
      <c r="P555" s="117" t="s">
        <v>1022</v>
      </c>
      <c r="Q555" s="141">
        <v>45232</v>
      </c>
      <c r="R555" s="118">
        <f t="shared" si="463"/>
        <v>45239</v>
      </c>
      <c r="S555" s="114" t="s">
        <v>31</v>
      </c>
      <c r="T555" s="353"/>
      <c r="U555" s="118"/>
      <c r="V555" s="120"/>
      <c r="W555" s="114"/>
      <c r="X555" s="109"/>
      <c r="Y555" s="109"/>
      <c r="Z555" s="115"/>
      <c r="AA555" s="115"/>
      <c r="AB555" s="109"/>
      <c r="AC555" s="110"/>
      <c r="AD555" s="110"/>
      <c r="AE555" s="110"/>
      <c r="AF555" s="110"/>
      <c r="AG555" s="110"/>
      <c r="AH555" s="115"/>
      <c r="AI555" s="110"/>
      <c r="AJ555" s="113"/>
      <c r="AK555" s="110"/>
      <c r="AL555" s="121"/>
      <c r="AM555" s="121"/>
      <c r="AN555" s="109" t="s">
        <v>2355</v>
      </c>
      <c r="AO555" s="121"/>
      <c r="AP555" s="121"/>
      <c r="AQ555" s="121"/>
      <c r="AR555" s="121"/>
      <c r="AS555" s="121"/>
      <c r="AT555" s="121"/>
      <c r="AU555" s="109" t="s">
        <v>1134</v>
      </c>
      <c r="AV555" s="110">
        <v>45352</v>
      </c>
      <c r="AW555" s="121"/>
      <c r="BJ555" s="22">
        <f t="shared" ca="1" si="446"/>
        <v>0</v>
      </c>
      <c r="BK555" s="22">
        <f t="shared" ref="BK555:BK722" ca="1" si="464">IF(AND($BJ555=1, $J555=""),1,0)</f>
        <v>0</v>
      </c>
      <c r="BL555" s="22">
        <f t="shared" ref="BL555:BL722" ca="1" si="465">IF(AND($BJ555=1, $N555="не выдан"),1,0)</f>
        <v>0</v>
      </c>
      <c r="BM555" s="22">
        <f t="shared" ref="BM555:BM722" ca="1" si="466">IF(AND($BK555=1, $N555="не выдан"),1,0)</f>
        <v>0</v>
      </c>
      <c r="BN555" s="22">
        <f t="shared" ref="BN555:BN722" ca="1" si="467">IF(AND($BJ555=1, $N555="на проверке"),1,0)</f>
        <v>0</v>
      </c>
      <c r="BO555" s="22">
        <f t="shared" ref="BO555:BO722" ca="1" si="468">IF(AND($BJ555=1, $N555="замечания"),1,0)</f>
        <v>0</v>
      </c>
      <c r="BP555" s="22">
        <f t="shared" ref="BP555:BP722" ca="1" si="469">IF(AND($BK555=1, $N555="на проверке"),1,0)</f>
        <v>0</v>
      </c>
      <c r="BQ555" s="22">
        <f t="shared" ref="BQ555:BQ722" ca="1" si="470">IF(AND($BK555=1, $N555="замечания"),1,0)</f>
        <v>0</v>
      </c>
      <c r="BR555" s="22">
        <f t="shared" ref="BR555:BR722" ca="1" si="471">IF(AND($BJ555=1, $N555="согласовано"),1,0)</f>
        <v>0</v>
      </c>
      <c r="BS555" s="22">
        <f t="shared" ref="BS555:BS722" ca="1" si="472">IF(AND($BK555=1, $N555="согласовано"),1,0)</f>
        <v>0</v>
      </c>
      <c r="BT555" s="22">
        <f t="shared" ca="1" si="447"/>
        <v>0</v>
      </c>
      <c r="BU555" s="22">
        <f t="shared" ref="BU555:BU722" ca="1" si="473">IF(AND($BT555=1, $Z555="не выдан"),1,0)</f>
        <v>0</v>
      </c>
      <c r="BV555" s="22">
        <f t="shared" ref="BV555:BV722" ca="1" si="474">IF(AND($BT555=1, $Z555="на проверке"),1,0)</f>
        <v>0</v>
      </c>
      <c r="BW555" s="22">
        <f t="shared" ref="BW555:BW722" ca="1" si="475">IF(AND($BT555=1, $Z555="замечания"),1,0)</f>
        <v>0</v>
      </c>
      <c r="BX555" s="22">
        <f t="shared" ref="BX555:BX722" ca="1" si="476">IF(AND($BT555=1, $Z555="согласовано"),1,0)</f>
        <v>0</v>
      </c>
      <c r="BY555" s="71">
        <f t="shared" si="360"/>
        <v>0</v>
      </c>
      <c r="BZ555" s="71">
        <f t="shared" ref="BZ555:BZ722" si="477">IF(AND($BY555=1, $J555=""),1,0)</f>
        <v>0</v>
      </c>
      <c r="CA555" s="72">
        <f t="shared" si="361"/>
        <v>0</v>
      </c>
    </row>
    <row r="556" spans="1:79" ht="39" customHeight="1" thickBot="1" x14ac:dyDescent="0.35">
      <c r="A556" s="4">
        <v>16</v>
      </c>
      <c r="B556" s="4" t="s">
        <v>1441</v>
      </c>
      <c r="C556" s="4" t="s">
        <v>1324</v>
      </c>
      <c r="D556" s="139" t="s">
        <v>445</v>
      </c>
      <c r="E556" s="13">
        <v>45708</v>
      </c>
      <c r="F556" s="175" t="s">
        <v>678</v>
      </c>
      <c r="G556" s="170" t="s">
        <v>2717</v>
      </c>
      <c r="H556" s="130" t="s">
        <v>1100</v>
      </c>
      <c r="I556" s="130"/>
      <c r="J556" s="130"/>
      <c r="K556" s="7">
        <v>0</v>
      </c>
      <c r="L556" s="4">
        <v>0</v>
      </c>
      <c r="M556" s="3" t="s">
        <v>679</v>
      </c>
      <c r="N556" s="45" t="s">
        <v>1055</v>
      </c>
      <c r="O556" s="76"/>
      <c r="P556" s="78" t="s">
        <v>1348</v>
      </c>
      <c r="Q556" s="142">
        <v>45257</v>
      </c>
      <c r="R556" s="9">
        <f>IF(AND(L556&lt;1,OR(K556&lt;1, K556="A")),Q556+14,Q556+7)</f>
        <v>45271</v>
      </c>
      <c r="S556" s="3" t="s">
        <v>30</v>
      </c>
      <c r="T556" s="354" t="s">
        <v>2928</v>
      </c>
      <c r="U556" s="259">
        <v>45470</v>
      </c>
      <c r="V556" s="20" t="s">
        <v>1623</v>
      </c>
      <c r="W556" s="3" t="s">
        <v>1450</v>
      </c>
      <c r="X556" s="5"/>
      <c r="Y556" s="332"/>
      <c r="Z556" s="47" t="s">
        <v>1337</v>
      </c>
      <c r="AA556" s="8"/>
      <c r="AB556" s="5"/>
      <c r="AC556" s="21"/>
      <c r="AD556" s="21"/>
      <c r="AE556" s="9">
        <f t="shared" ref="AE556" si="478">IF(AND(Y556&lt;1,OR(X556&lt;1, X556="A")),AD556+14,AD556+7)</f>
        <v>14</v>
      </c>
      <c r="AF556" s="13"/>
      <c r="AG556" s="27"/>
      <c r="AH556" s="34"/>
      <c r="AI556" s="27"/>
      <c r="AJ556" s="41"/>
      <c r="AK556" s="21"/>
      <c r="AL556" s="6"/>
      <c r="AM556" s="6"/>
      <c r="AN556" s="5" t="s">
        <v>2355</v>
      </c>
      <c r="AO556" s="6"/>
      <c r="AP556" s="6"/>
      <c r="AQ556" s="207" t="s">
        <v>2926</v>
      </c>
      <c r="AR556" s="21">
        <v>45477</v>
      </c>
      <c r="AS556" s="6"/>
      <c r="AT556" s="6"/>
      <c r="AU556" s="4" t="s">
        <v>1134</v>
      </c>
      <c r="AV556" s="13">
        <v>45352</v>
      </c>
      <c r="AW556" s="6"/>
      <c r="BJ556" s="22">
        <f t="shared" ca="1" si="446"/>
        <v>1</v>
      </c>
      <c r="BK556" s="22">
        <f t="shared" ca="1" si="464"/>
        <v>1</v>
      </c>
      <c r="BL556" s="22">
        <f t="shared" ca="1" si="465"/>
        <v>0</v>
      </c>
      <c r="BM556" s="22">
        <f t="shared" ca="1" si="466"/>
        <v>0</v>
      </c>
      <c r="BN556" s="22">
        <f t="shared" ca="1" si="467"/>
        <v>0</v>
      </c>
      <c r="BO556" s="22">
        <f t="shared" ca="1" si="468"/>
        <v>0</v>
      </c>
      <c r="BP556" s="22">
        <f t="shared" ca="1" si="469"/>
        <v>0</v>
      </c>
      <c r="BQ556" s="22">
        <f t="shared" ca="1" si="470"/>
        <v>0</v>
      </c>
      <c r="BR556" s="22">
        <f t="shared" ca="1" si="471"/>
        <v>1</v>
      </c>
      <c r="BS556" s="22">
        <f t="shared" ca="1" si="472"/>
        <v>1</v>
      </c>
      <c r="BT556" s="22">
        <f t="shared" ca="1" si="447"/>
        <v>1</v>
      </c>
      <c r="BU556" s="22">
        <f t="shared" ca="1" si="473"/>
        <v>1</v>
      </c>
      <c r="BV556" s="22">
        <f t="shared" ca="1" si="474"/>
        <v>0</v>
      </c>
      <c r="BW556" s="22">
        <f t="shared" ca="1" si="475"/>
        <v>0</v>
      </c>
      <c r="BX556" s="22">
        <f t="shared" ca="1" si="476"/>
        <v>0</v>
      </c>
      <c r="BY556" s="71">
        <f t="shared" si="360"/>
        <v>1</v>
      </c>
      <c r="BZ556" s="71">
        <f t="shared" si="477"/>
        <v>1</v>
      </c>
      <c r="CA556" s="72">
        <f t="shared" si="361"/>
        <v>1</v>
      </c>
    </row>
    <row r="557" spans="1:79" s="38" customFormat="1" ht="21" customHeight="1" x14ac:dyDescent="0.4">
      <c r="A557" s="44" t="s">
        <v>684</v>
      </c>
      <c r="B557" s="44"/>
      <c r="C557" s="44"/>
      <c r="D557" s="44"/>
      <c r="E557" s="44"/>
      <c r="F557" s="44"/>
      <c r="G557" s="44"/>
      <c r="H557" s="134"/>
      <c r="I557" s="134"/>
      <c r="J557" s="134"/>
      <c r="K557" s="44"/>
      <c r="L557" s="44"/>
      <c r="M557" s="44"/>
      <c r="N557" s="44"/>
      <c r="O557" s="44"/>
      <c r="P557" s="127"/>
      <c r="Q557" s="44"/>
      <c r="R557" s="148"/>
      <c r="S557" s="44"/>
      <c r="T557" s="44"/>
      <c r="U557" s="44"/>
      <c r="V557" s="44"/>
      <c r="W557" s="44"/>
      <c r="X557" s="44"/>
      <c r="Y557" s="44"/>
      <c r="Z557" s="44"/>
      <c r="AA557" s="44"/>
      <c r="AB557" s="44"/>
      <c r="AC557" s="36"/>
      <c r="AD557" s="36"/>
      <c r="AE557" s="323"/>
      <c r="AF557" s="323"/>
      <c r="AG557" s="323"/>
      <c r="AH557" s="323"/>
      <c r="AI557" s="323"/>
      <c r="AJ557" s="323"/>
      <c r="AK557" s="323"/>
      <c r="AL557" s="37"/>
      <c r="AM557" s="37"/>
      <c r="AN557" s="37"/>
      <c r="AO557" s="37"/>
      <c r="AP557" s="37"/>
      <c r="AQ557" s="37"/>
      <c r="AR557" s="37"/>
      <c r="AS557" s="37"/>
      <c r="AT557" s="37"/>
      <c r="AU557" s="37"/>
      <c r="AV557" s="37"/>
      <c r="AW557" s="37"/>
      <c r="BJ557" s="22">
        <f t="shared" ca="1" si="446"/>
        <v>0</v>
      </c>
      <c r="BK557" s="22">
        <f t="shared" ca="1" si="464"/>
        <v>0</v>
      </c>
      <c r="BL557" s="22">
        <f t="shared" ca="1" si="465"/>
        <v>0</v>
      </c>
      <c r="BM557" s="22">
        <f t="shared" ca="1" si="466"/>
        <v>0</v>
      </c>
      <c r="BN557" s="22">
        <f t="shared" ca="1" si="467"/>
        <v>0</v>
      </c>
      <c r="BO557" s="22">
        <f t="shared" ca="1" si="468"/>
        <v>0</v>
      </c>
      <c r="BP557" s="22">
        <f t="shared" ca="1" si="469"/>
        <v>0</v>
      </c>
      <c r="BQ557" s="22">
        <f t="shared" ca="1" si="470"/>
        <v>0</v>
      </c>
      <c r="BR557" s="22">
        <f t="shared" ca="1" si="471"/>
        <v>0</v>
      </c>
      <c r="BS557" s="22">
        <f t="shared" ca="1" si="472"/>
        <v>0</v>
      </c>
      <c r="BT557" s="22">
        <f t="shared" ca="1" si="447"/>
        <v>0</v>
      </c>
      <c r="BU557" s="22">
        <f t="shared" ca="1" si="473"/>
        <v>0</v>
      </c>
      <c r="BV557" s="22">
        <f t="shared" ca="1" si="474"/>
        <v>0</v>
      </c>
      <c r="BW557" s="22">
        <f t="shared" ca="1" si="475"/>
        <v>0</v>
      </c>
      <c r="BX557" s="22">
        <f t="shared" ca="1" si="476"/>
        <v>0</v>
      </c>
      <c r="BY557" s="71">
        <f t="shared" si="360"/>
        <v>0</v>
      </c>
      <c r="BZ557" s="71">
        <f t="shared" si="477"/>
        <v>0</v>
      </c>
      <c r="CA557" s="72">
        <f t="shared" si="361"/>
        <v>0</v>
      </c>
    </row>
    <row r="558" spans="1:79" s="22" customFormat="1" ht="65.099999999999994" customHeight="1" x14ac:dyDescent="0.3">
      <c r="A558" s="109">
        <v>16</v>
      </c>
      <c r="B558" s="109" t="s">
        <v>1441</v>
      </c>
      <c r="C558" s="109" t="s">
        <v>1324</v>
      </c>
      <c r="D558" s="110" t="s">
        <v>446</v>
      </c>
      <c r="E558" s="110">
        <v>45708</v>
      </c>
      <c r="F558" s="198" t="s">
        <v>683</v>
      </c>
      <c r="G558" s="171" t="s">
        <v>1262</v>
      </c>
      <c r="H558" s="135" t="s">
        <v>1100</v>
      </c>
      <c r="I558" s="135"/>
      <c r="J558" s="135"/>
      <c r="K558" s="113" t="s">
        <v>444</v>
      </c>
      <c r="L558" s="109">
        <v>0</v>
      </c>
      <c r="M558" s="114" t="s">
        <v>682</v>
      </c>
      <c r="N558" s="115" t="s">
        <v>26</v>
      </c>
      <c r="O558" s="116">
        <v>45202</v>
      </c>
      <c r="P558" s="117" t="s">
        <v>681</v>
      </c>
      <c r="Q558" s="141">
        <v>45202</v>
      </c>
      <c r="R558" s="118">
        <f>IF(AND(L558&lt;1,OR(K558&lt;1, K558="A")),Q558+14,Q558+7)</f>
        <v>45209</v>
      </c>
      <c r="S558" s="114" t="s">
        <v>31</v>
      </c>
      <c r="T558" s="353"/>
      <c r="U558" s="118"/>
      <c r="V558" s="120"/>
      <c r="W558" s="114"/>
      <c r="X558" s="109"/>
      <c r="Y558" s="109"/>
      <c r="Z558" s="115"/>
      <c r="AA558" s="115"/>
      <c r="AB558" s="109"/>
      <c r="AC558" s="110"/>
      <c r="AD558" s="110"/>
      <c r="AE558" s="110"/>
      <c r="AF558" s="110"/>
      <c r="AG558" s="110"/>
      <c r="AH558" s="115"/>
      <c r="AI558" s="110"/>
      <c r="AJ558" s="113"/>
      <c r="AK558" s="110"/>
      <c r="AL558" s="121"/>
      <c r="AM558" s="121"/>
      <c r="AN558" s="121"/>
      <c r="AO558" s="121"/>
      <c r="AP558" s="121"/>
      <c r="AQ558" s="121"/>
      <c r="AR558" s="121"/>
      <c r="AS558" s="121"/>
      <c r="AT558" s="121"/>
      <c r="AU558" s="109" t="s">
        <v>1134</v>
      </c>
      <c r="AV558" s="110">
        <v>45352</v>
      </c>
      <c r="AW558" s="121"/>
      <c r="BJ558" s="22">
        <f t="shared" ca="1" si="446"/>
        <v>0</v>
      </c>
      <c r="BK558" s="22">
        <f t="shared" ca="1" si="464"/>
        <v>0</v>
      </c>
      <c r="BL558" s="22">
        <f t="shared" ca="1" si="465"/>
        <v>0</v>
      </c>
      <c r="BM558" s="22">
        <f t="shared" ca="1" si="466"/>
        <v>0</v>
      </c>
      <c r="BN558" s="22">
        <f t="shared" ca="1" si="467"/>
        <v>0</v>
      </c>
      <c r="BO558" s="22">
        <f t="shared" ca="1" si="468"/>
        <v>0</v>
      </c>
      <c r="BP558" s="22">
        <f t="shared" ca="1" si="469"/>
        <v>0</v>
      </c>
      <c r="BQ558" s="22">
        <f t="shared" ca="1" si="470"/>
        <v>0</v>
      </c>
      <c r="BR558" s="22">
        <f t="shared" ca="1" si="471"/>
        <v>0</v>
      </c>
      <c r="BS558" s="22">
        <f t="shared" ca="1" si="472"/>
        <v>0</v>
      </c>
      <c r="BT558" s="22">
        <f t="shared" ca="1" si="447"/>
        <v>0</v>
      </c>
      <c r="BU558" s="22">
        <f t="shared" ca="1" si="473"/>
        <v>0</v>
      </c>
      <c r="BV558" s="22">
        <f t="shared" ca="1" si="474"/>
        <v>0</v>
      </c>
      <c r="BW558" s="22">
        <f t="shared" ca="1" si="475"/>
        <v>0</v>
      </c>
      <c r="BX558" s="22">
        <f t="shared" ca="1" si="476"/>
        <v>0</v>
      </c>
      <c r="BY558" s="71">
        <f t="shared" si="360"/>
        <v>0</v>
      </c>
      <c r="BZ558" s="71">
        <f t="shared" si="477"/>
        <v>0</v>
      </c>
      <c r="CA558" s="72">
        <f t="shared" si="361"/>
        <v>0</v>
      </c>
    </row>
    <row r="559" spans="1:79" s="22" customFormat="1" ht="65.099999999999994" customHeight="1" x14ac:dyDescent="0.3">
      <c r="A559" s="109">
        <v>16</v>
      </c>
      <c r="B559" s="109" t="s">
        <v>1441</v>
      </c>
      <c r="C559" s="109" t="s">
        <v>1324</v>
      </c>
      <c r="D559" s="110" t="s">
        <v>446</v>
      </c>
      <c r="E559" s="110">
        <v>45708</v>
      </c>
      <c r="F559" s="198" t="s">
        <v>683</v>
      </c>
      <c r="G559" s="171" t="s">
        <v>2718</v>
      </c>
      <c r="H559" s="135" t="s">
        <v>1100</v>
      </c>
      <c r="I559" s="135"/>
      <c r="J559" s="135"/>
      <c r="K559" s="113" t="s">
        <v>443</v>
      </c>
      <c r="L559" s="109">
        <v>0</v>
      </c>
      <c r="M559" s="114" t="s">
        <v>682</v>
      </c>
      <c r="N559" s="115" t="s">
        <v>26</v>
      </c>
      <c r="O559" s="116">
        <v>45355</v>
      </c>
      <c r="P559" s="117" t="s">
        <v>1786</v>
      </c>
      <c r="Q559" s="141">
        <v>45328</v>
      </c>
      <c r="R559" s="118">
        <f>IF(AND(L559&lt;1,OR(K559&lt;1, K559="A")),Q559+14,Q559+7)</f>
        <v>45335</v>
      </c>
      <c r="S559" s="114" t="s">
        <v>31</v>
      </c>
      <c r="T559" s="353"/>
      <c r="U559" s="118"/>
      <c r="V559" s="120"/>
      <c r="W559" s="114"/>
      <c r="X559" s="109"/>
      <c r="Y559" s="109"/>
      <c r="Z559" s="115"/>
      <c r="AA559" s="115"/>
      <c r="AB559" s="109"/>
      <c r="AC559" s="110"/>
      <c r="AD559" s="110"/>
      <c r="AE559" s="118"/>
      <c r="AF559" s="110"/>
      <c r="AG559" s="110"/>
      <c r="AH559" s="115"/>
      <c r="AI559" s="110"/>
      <c r="AJ559" s="113"/>
      <c r="AK559" s="110"/>
      <c r="AL559" s="121"/>
      <c r="AM559" s="121"/>
      <c r="AN559" s="121"/>
      <c r="AO559" s="121"/>
      <c r="AP559" s="121"/>
      <c r="AQ559" s="121"/>
      <c r="AR559" s="121"/>
      <c r="AS559" s="121"/>
      <c r="AT559" s="121"/>
      <c r="AU559" s="109" t="s">
        <v>1134</v>
      </c>
      <c r="AV559" s="110">
        <v>45352</v>
      </c>
      <c r="AW559" s="121"/>
      <c r="BJ559" s="22">
        <f t="shared" ca="1" si="446"/>
        <v>0</v>
      </c>
      <c r="BK559" s="22">
        <f t="shared" ca="1" si="464"/>
        <v>0</v>
      </c>
      <c r="BL559" s="22">
        <f t="shared" ca="1" si="465"/>
        <v>0</v>
      </c>
      <c r="BM559" s="22">
        <f t="shared" ca="1" si="466"/>
        <v>0</v>
      </c>
      <c r="BN559" s="22">
        <f t="shared" ca="1" si="467"/>
        <v>0</v>
      </c>
      <c r="BO559" s="22">
        <f t="shared" ca="1" si="468"/>
        <v>0</v>
      </c>
      <c r="BP559" s="22">
        <f t="shared" ca="1" si="469"/>
        <v>0</v>
      </c>
      <c r="BQ559" s="22">
        <f t="shared" ca="1" si="470"/>
        <v>0</v>
      </c>
      <c r="BR559" s="22">
        <f t="shared" ca="1" si="471"/>
        <v>0</v>
      </c>
      <c r="BS559" s="22">
        <f t="shared" ca="1" si="472"/>
        <v>0</v>
      </c>
      <c r="BT559" s="22">
        <f t="shared" ca="1" si="447"/>
        <v>0</v>
      </c>
      <c r="BU559" s="22">
        <f t="shared" ca="1" si="473"/>
        <v>0</v>
      </c>
      <c r="BV559" s="22">
        <f t="shared" ca="1" si="474"/>
        <v>0</v>
      </c>
      <c r="BW559" s="22">
        <f t="shared" ca="1" si="475"/>
        <v>0</v>
      </c>
      <c r="BX559" s="22">
        <f t="shared" ca="1" si="476"/>
        <v>0</v>
      </c>
      <c r="BY559" s="22">
        <f t="shared" si="360"/>
        <v>0</v>
      </c>
      <c r="BZ559" s="22">
        <f t="shared" si="477"/>
        <v>0</v>
      </c>
      <c r="CA559" s="22">
        <f t="shared" si="361"/>
        <v>0</v>
      </c>
    </row>
    <row r="560" spans="1:79" s="22" customFormat="1" ht="65.099999999999994" customHeight="1" x14ac:dyDescent="0.3">
      <c r="A560" s="109">
        <v>16</v>
      </c>
      <c r="B560" s="109" t="s">
        <v>1441</v>
      </c>
      <c r="C560" s="109" t="s">
        <v>1324</v>
      </c>
      <c r="D560" s="110" t="s">
        <v>446</v>
      </c>
      <c r="E560" s="110">
        <v>45708</v>
      </c>
      <c r="F560" s="198" t="s">
        <v>683</v>
      </c>
      <c r="G560" s="171" t="s">
        <v>2718</v>
      </c>
      <c r="H560" s="135" t="s">
        <v>1100</v>
      </c>
      <c r="I560" s="135"/>
      <c r="J560" s="135"/>
      <c r="K560" s="113" t="s">
        <v>572</v>
      </c>
      <c r="L560" s="109">
        <v>0</v>
      </c>
      <c r="M560" s="114" t="s">
        <v>682</v>
      </c>
      <c r="N560" s="115" t="s">
        <v>26</v>
      </c>
      <c r="O560" s="116">
        <v>45419</v>
      </c>
      <c r="P560" s="117" t="s">
        <v>2743</v>
      </c>
      <c r="Q560" s="141">
        <v>45408</v>
      </c>
      <c r="R560" s="118">
        <f>IF(AND(L560&lt;1,OR(K560&lt;1, K560="A")),Q560+14,Q560+7)</f>
        <v>45415</v>
      </c>
      <c r="S560" s="114" t="s">
        <v>31</v>
      </c>
      <c r="T560" s="353"/>
      <c r="U560" s="118"/>
      <c r="V560" s="120"/>
      <c r="W560" s="114"/>
      <c r="X560" s="109"/>
      <c r="Y560" s="109"/>
      <c r="Z560" s="115"/>
      <c r="AA560" s="115"/>
      <c r="AB560" s="109"/>
      <c r="AC560" s="110"/>
      <c r="AD560" s="110"/>
      <c r="AE560" s="118"/>
      <c r="AF560" s="110"/>
      <c r="AG560" s="110"/>
      <c r="AH560" s="115"/>
      <c r="AI560" s="110"/>
      <c r="AJ560" s="113"/>
      <c r="AK560" s="110"/>
      <c r="AL560" s="121"/>
      <c r="AM560" s="121"/>
      <c r="AN560" s="121"/>
      <c r="AO560" s="121"/>
      <c r="AP560" s="121"/>
      <c r="AQ560" s="121"/>
      <c r="AR560" s="121"/>
      <c r="AS560" s="121"/>
      <c r="AT560" s="121"/>
      <c r="AU560" s="109" t="s">
        <v>1134</v>
      </c>
      <c r="AV560" s="110">
        <v>45352</v>
      </c>
      <c r="AW560" s="121"/>
      <c r="BJ560" s="22">
        <f t="shared" ca="1" si="446"/>
        <v>0</v>
      </c>
      <c r="BK560" s="22">
        <f t="shared" ca="1" si="464"/>
        <v>0</v>
      </c>
      <c r="BL560" s="22">
        <f t="shared" ca="1" si="465"/>
        <v>0</v>
      </c>
      <c r="BM560" s="22">
        <f t="shared" ca="1" si="466"/>
        <v>0</v>
      </c>
      <c r="BN560" s="22">
        <f t="shared" ca="1" si="467"/>
        <v>0</v>
      </c>
      <c r="BO560" s="22">
        <f t="shared" ca="1" si="468"/>
        <v>0</v>
      </c>
      <c r="BP560" s="22">
        <f t="shared" ca="1" si="469"/>
        <v>0</v>
      </c>
      <c r="BQ560" s="22">
        <f t="shared" ca="1" si="470"/>
        <v>0</v>
      </c>
      <c r="BR560" s="22">
        <f t="shared" ca="1" si="471"/>
        <v>0</v>
      </c>
      <c r="BS560" s="22">
        <f t="shared" ca="1" si="472"/>
        <v>0</v>
      </c>
      <c r="BT560" s="22">
        <f t="shared" ca="1" si="447"/>
        <v>0</v>
      </c>
      <c r="BU560" s="22">
        <f t="shared" ca="1" si="473"/>
        <v>0</v>
      </c>
      <c r="BV560" s="22">
        <f t="shared" ca="1" si="474"/>
        <v>0</v>
      </c>
      <c r="BW560" s="22">
        <f t="shared" ca="1" si="475"/>
        <v>0</v>
      </c>
      <c r="BX560" s="22">
        <f t="shared" ca="1" si="476"/>
        <v>0</v>
      </c>
      <c r="BY560" s="22">
        <f t="shared" si="360"/>
        <v>0</v>
      </c>
      <c r="BZ560" s="22">
        <f t="shared" si="477"/>
        <v>0</v>
      </c>
      <c r="CA560" s="22">
        <f t="shared" si="361"/>
        <v>0</v>
      </c>
    </row>
    <row r="561" spans="1:79" s="22" customFormat="1" ht="65.099999999999994" customHeight="1" x14ac:dyDescent="0.3">
      <c r="A561" s="109">
        <v>16</v>
      </c>
      <c r="B561" s="109" t="s">
        <v>1441</v>
      </c>
      <c r="C561" s="109" t="s">
        <v>1324</v>
      </c>
      <c r="D561" s="110" t="s">
        <v>446</v>
      </c>
      <c r="E561" s="110">
        <v>45708</v>
      </c>
      <c r="F561" s="198" t="s">
        <v>683</v>
      </c>
      <c r="G561" s="171" t="s">
        <v>2718</v>
      </c>
      <c r="H561" s="135" t="s">
        <v>1100</v>
      </c>
      <c r="I561" s="135"/>
      <c r="J561" s="135"/>
      <c r="K561" s="113" t="s">
        <v>996</v>
      </c>
      <c r="L561" s="109">
        <v>0</v>
      </c>
      <c r="M561" s="114" t="s">
        <v>682</v>
      </c>
      <c r="N561" s="115" t="s">
        <v>26</v>
      </c>
      <c r="O561" s="116">
        <v>45506</v>
      </c>
      <c r="P561" s="117" t="s">
        <v>2875</v>
      </c>
      <c r="Q561" s="141">
        <v>45408</v>
      </c>
      <c r="R561" s="118">
        <f>IF(AND(L561&lt;1,OR(K561&lt;1, K561="A")),Q561+14,Q561+7)</f>
        <v>45415</v>
      </c>
      <c r="S561" s="114" t="s">
        <v>31</v>
      </c>
      <c r="T561" s="353"/>
      <c r="U561" s="118"/>
      <c r="V561" s="120"/>
      <c r="W561" s="114"/>
      <c r="X561" s="109"/>
      <c r="Y561" s="109"/>
      <c r="Z561" s="115"/>
      <c r="AA561" s="115"/>
      <c r="AB561" s="109"/>
      <c r="AC561" s="110"/>
      <c r="AD561" s="110"/>
      <c r="AE561" s="118"/>
      <c r="AF561" s="110"/>
      <c r="AG561" s="110"/>
      <c r="AH561" s="115"/>
      <c r="AI561" s="110"/>
      <c r="AJ561" s="113"/>
      <c r="AK561" s="110"/>
      <c r="AL561" s="121"/>
      <c r="AM561" s="121"/>
      <c r="AN561" s="121"/>
      <c r="AO561" s="121"/>
      <c r="AP561" s="121"/>
      <c r="AQ561" s="121"/>
      <c r="AR561" s="121"/>
      <c r="AS561" s="121"/>
      <c r="AT561" s="121"/>
      <c r="AU561" s="109" t="s">
        <v>1134</v>
      </c>
      <c r="AV561" s="110">
        <v>45352</v>
      </c>
      <c r="AW561" s="121"/>
      <c r="BJ561" s="22">
        <f t="shared" ca="1" si="446"/>
        <v>0</v>
      </c>
      <c r="BK561" s="22">
        <f t="shared" ca="1" si="464"/>
        <v>0</v>
      </c>
      <c r="BL561" s="22">
        <f t="shared" ca="1" si="465"/>
        <v>0</v>
      </c>
      <c r="BM561" s="22">
        <f t="shared" ca="1" si="466"/>
        <v>0</v>
      </c>
      <c r="BN561" s="22">
        <f t="shared" ca="1" si="467"/>
        <v>0</v>
      </c>
      <c r="BO561" s="22">
        <f t="shared" ca="1" si="468"/>
        <v>0</v>
      </c>
      <c r="BP561" s="22">
        <f t="shared" ca="1" si="469"/>
        <v>0</v>
      </c>
      <c r="BQ561" s="22">
        <f t="shared" ca="1" si="470"/>
        <v>0</v>
      </c>
      <c r="BR561" s="22">
        <f t="shared" ca="1" si="471"/>
        <v>0</v>
      </c>
      <c r="BS561" s="22">
        <f t="shared" ca="1" si="472"/>
        <v>0</v>
      </c>
      <c r="BT561" s="22">
        <f t="shared" ca="1" si="447"/>
        <v>0</v>
      </c>
      <c r="BU561" s="22">
        <f t="shared" ca="1" si="473"/>
        <v>0</v>
      </c>
      <c r="BV561" s="22">
        <f t="shared" ca="1" si="474"/>
        <v>0</v>
      </c>
      <c r="BW561" s="22">
        <f t="shared" ca="1" si="475"/>
        <v>0</v>
      </c>
      <c r="BX561" s="22">
        <f t="shared" ca="1" si="476"/>
        <v>0</v>
      </c>
      <c r="BY561" s="22">
        <f t="shared" si="360"/>
        <v>0</v>
      </c>
      <c r="BZ561" s="22">
        <f t="shared" si="477"/>
        <v>0</v>
      </c>
      <c r="CA561" s="22">
        <f t="shared" si="361"/>
        <v>0</v>
      </c>
    </row>
    <row r="562" spans="1:79" ht="65.099999999999994" customHeight="1" thickBot="1" x14ac:dyDescent="0.35">
      <c r="A562" s="4">
        <v>16</v>
      </c>
      <c r="B562" s="4" t="s">
        <v>1441</v>
      </c>
      <c r="C562" s="4" t="s">
        <v>1324</v>
      </c>
      <c r="D562" s="139" t="s">
        <v>445</v>
      </c>
      <c r="E562" s="13">
        <v>45708</v>
      </c>
      <c r="F562" s="182" t="s">
        <v>683</v>
      </c>
      <c r="G562" s="170" t="s">
        <v>2718</v>
      </c>
      <c r="H562" s="130" t="s">
        <v>1100</v>
      </c>
      <c r="I562" s="130"/>
      <c r="J562" s="130"/>
      <c r="K562" s="7">
        <v>0</v>
      </c>
      <c r="L562" s="4">
        <v>0</v>
      </c>
      <c r="M562" s="3" t="s">
        <v>682</v>
      </c>
      <c r="N562" s="45" t="s">
        <v>1055</v>
      </c>
      <c r="O562" s="76">
        <v>45511</v>
      </c>
      <c r="P562" s="78" t="s">
        <v>2975</v>
      </c>
      <c r="Q562" s="142">
        <v>45511</v>
      </c>
      <c r="R562" s="9">
        <f>IF(AND(L562&lt;1,OR(K562&lt;1, K562="A")),Q562+14,Q562+7)</f>
        <v>45525</v>
      </c>
      <c r="S562" s="3" t="s">
        <v>30</v>
      </c>
      <c r="T562" s="354" t="s">
        <v>3370</v>
      </c>
      <c r="U562" s="259">
        <v>45596</v>
      </c>
      <c r="V562" s="20" t="s">
        <v>2439</v>
      </c>
      <c r="W562" s="3" t="s">
        <v>2440</v>
      </c>
      <c r="X562" s="5"/>
      <c r="Y562" s="332"/>
      <c r="Z562" s="47" t="s">
        <v>1337</v>
      </c>
      <c r="AA562" s="8"/>
      <c r="AB562" s="5"/>
      <c r="AC562" s="21"/>
      <c r="AD562" s="21"/>
      <c r="AE562" s="9">
        <f t="shared" ref="AE562" si="479">IF(AND(Y562&lt;1,OR(X562&lt;1, X562="A")),AD562+14,AD562+7)</f>
        <v>14</v>
      </c>
      <c r="AF562" s="13"/>
      <c r="AG562" s="27"/>
      <c r="AH562" s="34"/>
      <c r="AI562" s="27"/>
      <c r="AJ562" s="41"/>
      <c r="AK562" s="21"/>
      <c r="AL562" s="6"/>
      <c r="AM562" s="6"/>
      <c r="AN562" s="6"/>
      <c r="AO562" s="6"/>
      <c r="AP562" s="6"/>
      <c r="AQ562" s="6"/>
      <c r="AR562" s="6"/>
      <c r="AS562" s="6"/>
      <c r="AT562" s="6"/>
      <c r="AU562" s="4" t="s">
        <v>1134</v>
      </c>
      <c r="AV562" s="13">
        <v>45352</v>
      </c>
      <c r="AW562" s="6"/>
      <c r="BJ562" s="22">
        <f t="shared" ca="1" si="446"/>
        <v>1</v>
      </c>
      <c r="BK562" s="22">
        <f t="shared" ca="1" si="464"/>
        <v>1</v>
      </c>
      <c r="BL562" s="22">
        <f t="shared" ca="1" si="465"/>
        <v>0</v>
      </c>
      <c r="BM562" s="22">
        <f t="shared" ca="1" si="466"/>
        <v>0</v>
      </c>
      <c r="BN562" s="22">
        <f t="shared" ca="1" si="467"/>
        <v>0</v>
      </c>
      <c r="BO562" s="22">
        <f t="shared" ca="1" si="468"/>
        <v>0</v>
      </c>
      <c r="BP562" s="22">
        <f t="shared" ca="1" si="469"/>
        <v>0</v>
      </c>
      <c r="BQ562" s="22">
        <f t="shared" ca="1" si="470"/>
        <v>0</v>
      </c>
      <c r="BR562" s="22">
        <f t="shared" ca="1" si="471"/>
        <v>1</v>
      </c>
      <c r="BS562" s="22">
        <f t="shared" ca="1" si="472"/>
        <v>1</v>
      </c>
      <c r="BT562" s="22">
        <f t="shared" ca="1" si="447"/>
        <v>1</v>
      </c>
      <c r="BU562" s="22">
        <f t="shared" ca="1" si="473"/>
        <v>1</v>
      </c>
      <c r="BV562" s="22">
        <f t="shared" ca="1" si="474"/>
        <v>0</v>
      </c>
      <c r="BW562" s="22">
        <f t="shared" ca="1" si="475"/>
        <v>0</v>
      </c>
      <c r="BX562" s="22">
        <f t="shared" ca="1" si="476"/>
        <v>0</v>
      </c>
      <c r="BY562" s="71">
        <f t="shared" si="360"/>
        <v>1</v>
      </c>
      <c r="BZ562" s="71">
        <f t="shared" si="477"/>
        <v>1</v>
      </c>
      <c r="CA562" s="72">
        <f t="shared" si="361"/>
        <v>1</v>
      </c>
    </row>
    <row r="563" spans="1:79" s="38" customFormat="1" ht="21" customHeight="1" x14ac:dyDescent="0.4">
      <c r="A563" s="44" t="s">
        <v>345</v>
      </c>
      <c r="B563" s="44"/>
      <c r="C563" s="44"/>
      <c r="D563" s="44"/>
      <c r="E563" s="44"/>
      <c r="F563" s="44"/>
      <c r="G563" s="44"/>
      <c r="H563" s="134"/>
      <c r="I563" s="134"/>
      <c r="J563" s="134"/>
      <c r="K563" s="44"/>
      <c r="L563" s="44"/>
      <c r="M563" s="44"/>
      <c r="N563" s="44"/>
      <c r="O563" s="44"/>
      <c r="P563" s="127"/>
      <c r="Q563" s="44"/>
      <c r="R563" s="148"/>
      <c r="S563" s="44"/>
      <c r="T563" s="44"/>
      <c r="U563" s="44"/>
      <c r="V563" s="44"/>
      <c r="W563" s="44"/>
      <c r="X563" s="44"/>
      <c r="Y563" s="44"/>
      <c r="Z563" s="44"/>
      <c r="AA563" s="44"/>
      <c r="AB563" s="44"/>
      <c r="AC563" s="36"/>
      <c r="AD563" s="36"/>
      <c r="AE563" s="323"/>
      <c r="AF563" s="323"/>
      <c r="AG563" s="323"/>
      <c r="AH563" s="323"/>
      <c r="AI563" s="323"/>
      <c r="AJ563" s="323"/>
      <c r="AK563" s="323"/>
      <c r="AL563" s="37"/>
      <c r="AM563" s="37"/>
      <c r="AN563" s="37"/>
      <c r="AO563" s="37"/>
      <c r="AP563" s="37"/>
      <c r="AQ563" s="37"/>
      <c r="AR563" s="37"/>
      <c r="AS563" s="37"/>
      <c r="AT563" s="37"/>
      <c r="AU563" s="37"/>
      <c r="AV563" s="37"/>
      <c r="AW563" s="37"/>
      <c r="BJ563" s="22">
        <f t="shared" ca="1" si="446"/>
        <v>0</v>
      </c>
      <c r="BK563" s="22">
        <f t="shared" ca="1" si="464"/>
        <v>0</v>
      </c>
      <c r="BL563" s="22">
        <f t="shared" ca="1" si="465"/>
        <v>0</v>
      </c>
      <c r="BM563" s="22">
        <f t="shared" ca="1" si="466"/>
        <v>0</v>
      </c>
      <c r="BN563" s="22">
        <f t="shared" ca="1" si="467"/>
        <v>0</v>
      </c>
      <c r="BO563" s="22">
        <f t="shared" ca="1" si="468"/>
        <v>0</v>
      </c>
      <c r="BP563" s="22">
        <f t="shared" ca="1" si="469"/>
        <v>0</v>
      </c>
      <c r="BQ563" s="22">
        <f t="shared" ca="1" si="470"/>
        <v>0</v>
      </c>
      <c r="BR563" s="22">
        <f t="shared" ca="1" si="471"/>
        <v>0</v>
      </c>
      <c r="BS563" s="22">
        <f t="shared" ca="1" si="472"/>
        <v>0</v>
      </c>
      <c r="BT563" s="22">
        <f t="shared" ca="1" si="447"/>
        <v>0</v>
      </c>
      <c r="BU563" s="22">
        <f t="shared" ca="1" si="473"/>
        <v>0</v>
      </c>
      <c r="BV563" s="22">
        <f t="shared" ca="1" si="474"/>
        <v>0</v>
      </c>
      <c r="BW563" s="22">
        <f t="shared" ca="1" si="475"/>
        <v>0</v>
      </c>
      <c r="BX563" s="22">
        <f t="shared" ca="1" si="476"/>
        <v>0</v>
      </c>
      <c r="BY563" s="71">
        <f t="shared" si="360"/>
        <v>0</v>
      </c>
      <c r="BZ563" s="71">
        <f t="shared" si="477"/>
        <v>0</v>
      </c>
      <c r="CA563" s="72">
        <f t="shared" si="361"/>
        <v>0</v>
      </c>
    </row>
    <row r="564" spans="1:79" s="22" customFormat="1" ht="29.1" customHeight="1" x14ac:dyDescent="0.3">
      <c r="A564" s="109">
        <v>16</v>
      </c>
      <c r="B564" s="109" t="s">
        <v>1441</v>
      </c>
      <c r="C564" s="109"/>
      <c r="D564" s="110" t="s">
        <v>446</v>
      </c>
      <c r="E564" s="110">
        <v>45708</v>
      </c>
      <c r="F564" s="189" t="s">
        <v>346</v>
      </c>
      <c r="G564" s="169" t="s">
        <v>1107</v>
      </c>
      <c r="H564" s="135" t="s">
        <v>1077</v>
      </c>
      <c r="I564" s="135"/>
      <c r="J564" s="135"/>
      <c r="K564" s="113" t="s">
        <v>778</v>
      </c>
      <c r="L564" s="109">
        <v>0</v>
      </c>
      <c r="M564" s="114" t="s">
        <v>198</v>
      </c>
      <c r="N564" s="115" t="s">
        <v>26</v>
      </c>
      <c r="O564" s="116"/>
      <c r="P564" s="117" t="s">
        <v>2158</v>
      </c>
      <c r="Q564" s="141">
        <v>45016</v>
      </c>
      <c r="R564" s="118">
        <f t="shared" ref="R564" si="480">IF(AND(L564&lt;1,OR(K564&lt;1, K564="A")),Q564+14,Q564+7)</f>
        <v>45030</v>
      </c>
      <c r="S564" s="114" t="s">
        <v>31</v>
      </c>
      <c r="T564" s="353"/>
      <c r="U564" s="118"/>
      <c r="V564" s="120"/>
      <c r="W564" s="114"/>
      <c r="X564" s="109"/>
      <c r="Y564" s="109"/>
      <c r="Z564" s="115"/>
      <c r="AA564" s="109"/>
      <c r="AB564" s="263"/>
      <c r="AC564" s="110"/>
      <c r="AD564" s="110"/>
      <c r="AE564" s="118"/>
      <c r="AF564" s="110"/>
      <c r="AG564" s="110"/>
      <c r="AH564" s="115"/>
      <c r="AI564" s="110"/>
      <c r="AJ564" s="113"/>
      <c r="AK564" s="110"/>
      <c r="AL564" s="121"/>
      <c r="AM564" s="121"/>
      <c r="AN564" s="109" t="s">
        <v>2355</v>
      </c>
      <c r="AO564" s="121"/>
      <c r="AP564" s="121"/>
      <c r="AQ564" s="121"/>
      <c r="AR564" s="121"/>
      <c r="AS564" s="121"/>
      <c r="AT564" s="121"/>
      <c r="AU564" s="109" t="s">
        <v>1134</v>
      </c>
      <c r="AV564" s="110">
        <v>45352</v>
      </c>
      <c r="AW564" s="121"/>
      <c r="BJ564" s="22">
        <f t="shared" ca="1" si="446"/>
        <v>0</v>
      </c>
      <c r="BK564" s="22">
        <f t="shared" ca="1" si="464"/>
        <v>0</v>
      </c>
      <c r="BL564" s="22">
        <f t="shared" ca="1" si="465"/>
        <v>0</v>
      </c>
      <c r="BM564" s="22">
        <f t="shared" ca="1" si="466"/>
        <v>0</v>
      </c>
      <c r="BN564" s="22">
        <f t="shared" ca="1" si="467"/>
        <v>0</v>
      </c>
      <c r="BO564" s="22">
        <f t="shared" ca="1" si="468"/>
        <v>0</v>
      </c>
      <c r="BP564" s="22">
        <f t="shared" ca="1" si="469"/>
        <v>0</v>
      </c>
      <c r="BQ564" s="22">
        <f t="shared" ca="1" si="470"/>
        <v>0</v>
      </c>
      <c r="BR564" s="22">
        <f t="shared" ca="1" si="471"/>
        <v>0</v>
      </c>
      <c r="BS564" s="22">
        <f t="shared" ca="1" si="472"/>
        <v>0</v>
      </c>
      <c r="BT564" s="22">
        <f t="shared" ca="1" si="447"/>
        <v>0</v>
      </c>
      <c r="BU564" s="22">
        <f t="shared" ca="1" si="473"/>
        <v>0</v>
      </c>
      <c r="BV564" s="22">
        <f t="shared" ca="1" si="474"/>
        <v>0</v>
      </c>
      <c r="BW564" s="22">
        <f t="shared" ca="1" si="475"/>
        <v>0</v>
      </c>
      <c r="BX564" s="22">
        <f t="shared" ca="1" si="476"/>
        <v>0</v>
      </c>
      <c r="BY564" s="71">
        <f t="shared" si="360"/>
        <v>0</v>
      </c>
      <c r="BZ564" s="71">
        <f t="shared" si="477"/>
        <v>0</v>
      </c>
      <c r="CA564" s="72">
        <f t="shared" si="361"/>
        <v>0</v>
      </c>
    </row>
    <row r="565" spans="1:79" s="22" customFormat="1" ht="29.1" customHeight="1" x14ac:dyDescent="0.3">
      <c r="A565" s="109">
        <v>16</v>
      </c>
      <c r="B565" s="109" t="s">
        <v>1441</v>
      </c>
      <c r="C565" s="109"/>
      <c r="D565" s="110" t="s">
        <v>446</v>
      </c>
      <c r="E565" s="110">
        <v>45708</v>
      </c>
      <c r="F565" s="189" t="s">
        <v>346</v>
      </c>
      <c r="G565" s="169" t="s">
        <v>1107</v>
      </c>
      <c r="H565" s="135" t="s">
        <v>1077</v>
      </c>
      <c r="I565" s="135"/>
      <c r="J565" s="135"/>
      <c r="K565" s="113" t="s">
        <v>443</v>
      </c>
      <c r="L565" s="109">
        <v>0</v>
      </c>
      <c r="M565" s="114" t="s">
        <v>198</v>
      </c>
      <c r="N565" s="115" t="s">
        <v>26</v>
      </c>
      <c r="O565" s="116"/>
      <c r="P565" s="117" t="s">
        <v>3043</v>
      </c>
      <c r="Q565" s="141">
        <v>45061</v>
      </c>
      <c r="R565" s="118">
        <f t="shared" ref="R565" si="481">IF(AND(L565&lt;1,OR(K565&lt;1, K565="A")),Q565+14,Q565+7)</f>
        <v>45068</v>
      </c>
      <c r="S565" s="114" t="s">
        <v>31</v>
      </c>
      <c r="T565" s="353"/>
      <c r="U565" s="118"/>
      <c r="V565" s="120"/>
      <c r="W565" s="114"/>
      <c r="X565" s="109"/>
      <c r="Y565" s="109"/>
      <c r="Z565" s="115"/>
      <c r="AA565" s="109"/>
      <c r="AB565" s="263"/>
      <c r="AC565" s="110"/>
      <c r="AD565" s="110"/>
      <c r="AE565" s="118"/>
      <c r="AF565" s="110"/>
      <c r="AG565" s="110"/>
      <c r="AH565" s="115"/>
      <c r="AI565" s="110"/>
      <c r="AJ565" s="113"/>
      <c r="AK565" s="110"/>
      <c r="AL565" s="121"/>
      <c r="AM565" s="121"/>
      <c r="AN565" s="109" t="s">
        <v>2355</v>
      </c>
      <c r="AO565" s="121"/>
      <c r="AP565" s="121"/>
      <c r="AQ565" s="121"/>
      <c r="AR565" s="121"/>
      <c r="AS565" s="121"/>
      <c r="AT565" s="121"/>
      <c r="AU565" s="109" t="s">
        <v>1134</v>
      </c>
      <c r="AV565" s="110">
        <v>45352</v>
      </c>
      <c r="AW565" s="121"/>
      <c r="BJ565" s="22">
        <f t="shared" ca="1" si="446"/>
        <v>0</v>
      </c>
      <c r="BK565" s="22">
        <f t="shared" ca="1" si="464"/>
        <v>0</v>
      </c>
      <c r="BL565" s="22">
        <f t="shared" ca="1" si="465"/>
        <v>0</v>
      </c>
      <c r="BM565" s="22">
        <f t="shared" ca="1" si="466"/>
        <v>0</v>
      </c>
      <c r="BN565" s="22">
        <f t="shared" ca="1" si="467"/>
        <v>0</v>
      </c>
      <c r="BO565" s="22">
        <f t="shared" ca="1" si="468"/>
        <v>0</v>
      </c>
      <c r="BP565" s="22">
        <f t="shared" ca="1" si="469"/>
        <v>0</v>
      </c>
      <c r="BQ565" s="22">
        <f t="shared" ca="1" si="470"/>
        <v>0</v>
      </c>
      <c r="BR565" s="22">
        <f t="shared" ca="1" si="471"/>
        <v>0</v>
      </c>
      <c r="BS565" s="22">
        <f t="shared" ca="1" si="472"/>
        <v>0</v>
      </c>
      <c r="BT565" s="22">
        <f t="shared" ca="1" si="447"/>
        <v>0</v>
      </c>
      <c r="BU565" s="22">
        <f t="shared" ca="1" si="473"/>
        <v>0</v>
      </c>
      <c r="BV565" s="22">
        <f t="shared" ca="1" si="474"/>
        <v>0</v>
      </c>
      <c r="BW565" s="22">
        <f t="shared" ca="1" si="475"/>
        <v>0</v>
      </c>
      <c r="BX565" s="22">
        <f t="shared" ca="1" si="476"/>
        <v>0</v>
      </c>
      <c r="BY565" s="71">
        <f t="shared" si="360"/>
        <v>0</v>
      </c>
      <c r="BZ565" s="71">
        <f t="shared" si="477"/>
        <v>0</v>
      </c>
      <c r="CA565" s="72">
        <f t="shared" si="361"/>
        <v>0</v>
      </c>
    </row>
    <row r="566" spans="1:79" s="22" customFormat="1" ht="29.1" customHeight="1" x14ac:dyDescent="0.3">
      <c r="A566" s="109">
        <v>16</v>
      </c>
      <c r="B566" s="109" t="s">
        <v>1441</v>
      </c>
      <c r="C566" s="109"/>
      <c r="D566" s="110" t="s">
        <v>446</v>
      </c>
      <c r="E566" s="110">
        <v>45708</v>
      </c>
      <c r="F566" s="189" t="s">
        <v>346</v>
      </c>
      <c r="G566" s="169" t="s">
        <v>1107</v>
      </c>
      <c r="H566" s="135" t="s">
        <v>1077</v>
      </c>
      <c r="I566" s="135"/>
      <c r="J566" s="135"/>
      <c r="K566" s="113" t="s">
        <v>613</v>
      </c>
      <c r="L566" s="109">
        <v>0</v>
      </c>
      <c r="M566" s="114" t="s">
        <v>198</v>
      </c>
      <c r="N566" s="115" t="s">
        <v>26</v>
      </c>
      <c r="O566" s="116"/>
      <c r="P566" s="117" t="s">
        <v>664</v>
      </c>
      <c r="Q566" s="141">
        <v>45189</v>
      </c>
      <c r="R566" s="118">
        <f t="shared" ref="R566" si="482">IF(AND(L566&lt;1,OR(K566&lt;1, K566="A")),Q566+14,Q566+7)</f>
        <v>45196</v>
      </c>
      <c r="S566" s="114" t="s">
        <v>31</v>
      </c>
      <c r="T566" s="353"/>
      <c r="U566" s="118"/>
      <c r="V566" s="120" t="s">
        <v>2764</v>
      </c>
      <c r="W566" s="114" t="s">
        <v>1458</v>
      </c>
      <c r="X566" s="109" t="s">
        <v>778</v>
      </c>
      <c r="Y566" s="109">
        <v>0</v>
      </c>
      <c r="Z566" s="115" t="s">
        <v>26</v>
      </c>
      <c r="AA566" s="109"/>
      <c r="AB566" s="263" t="s">
        <v>2762</v>
      </c>
      <c r="AC566" s="110">
        <v>45433</v>
      </c>
      <c r="AD566" s="110">
        <v>45433</v>
      </c>
      <c r="AE566" s="118">
        <f t="shared" ref="AE566" si="483">IF(AND(Y566&lt;1,OR(X566&lt;1, X566="A")),AD566+14,AD566+7)</f>
        <v>45447</v>
      </c>
      <c r="AF566" s="110" t="s">
        <v>446</v>
      </c>
      <c r="AG566" s="110"/>
      <c r="AH566" s="115"/>
      <c r="AI566" s="110"/>
      <c r="AJ566" s="113"/>
      <c r="AK566" s="110"/>
      <c r="AL566" s="121"/>
      <c r="AM566" s="121"/>
      <c r="AN566" s="109" t="s">
        <v>2355</v>
      </c>
      <c r="AO566" s="121"/>
      <c r="AP566" s="121"/>
      <c r="AQ566" s="121"/>
      <c r="AR566" s="121"/>
      <c r="AS566" s="121"/>
      <c r="AT566" s="121"/>
      <c r="AU566" s="109" t="s">
        <v>1134</v>
      </c>
      <c r="AV566" s="110">
        <v>45352</v>
      </c>
      <c r="AW566" s="121"/>
      <c r="BJ566" s="22">
        <f t="shared" ca="1" si="446"/>
        <v>0</v>
      </c>
      <c r="BK566" s="22">
        <f t="shared" ca="1" si="464"/>
        <v>0</v>
      </c>
      <c r="BL566" s="22">
        <f t="shared" ca="1" si="465"/>
        <v>0</v>
      </c>
      <c r="BM566" s="22">
        <f t="shared" ca="1" si="466"/>
        <v>0</v>
      </c>
      <c r="BN566" s="22">
        <f t="shared" ca="1" si="467"/>
        <v>0</v>
      </c>
      <c r="BO566" s="22">
        <f t="shared" ca="1" si="468"/>
        <v>0</v>
      </c>
      <c r="BP566" s="22">
        <f t="shared" ca="1" si="469"/>
        <v>0</v>
      </c>
      <c r="BQ566" s="22">
        <f t="shared" ca="1" si="470"/>
        <v>0</v>
      </c>
      <c r="BR566" s="22">
        <f t="shared" ca="1" si="471"/>
        <v>0</v>
      </c>
      <c r="BS566" s="22">
        <f t="shared" ca="1" si="472"/>
        <v>0</v>
      </c>
      <c r="BT566" s="22">
        <f t="shared" ca="1" si="447"/>
        <v>0</v>
      </c>
      <c r="BU566" s="22">
        <f t="shared" ca="1" si="473"/>
        <v>0</v>
      </c>
      <c r="BV566" s="22">
        <f t="shared" ca="1" si="474"/>
        <v>0</v>
      </c>
      <c r="BW566" s="22">
        <f t="shared" ca="1" si="475"/>
        <v>0</v>
      </c>
      <c r="BX566" s="22">
        <f t="shared" ca="1" si="476"/>
        <v>0</v>
      </c>
      <c r="BY566" s="71">
        <f t="shared" si="360"/>
        <v>0</v>
      </c>
      <c r="BZ566" s="71">
        <f t="shared" si="477"/>
        <v>0</v>
      </c>
      <c r="CA566" s="72">
        <f t="shared" si="361"/>
        <v>0</v>
      </c>
    </row>
    <row r="567" spans="1:79" ht="29.1" customHeight="1" x14ac:dyDescent="0.3">
      <c r="A567" s="4">
        <v>16</v>
      </c>
      <c r="B567" s="4" t="s">
        <v>1441</v>
      </c>
      <c r="C567" s="4"/>
      <c r="D567" s="139" t="s">
        <v>445</v>
      </c>
      <c r="E567" s="13">
        <v>45708</v>
      </c>
      <c r="F567" s="122" t="s">
        <v>346</v>
      </c>
      <c r="G567" s="16" t="s">
        <v>1107</v>
      </c>
      <c r="H567" s="130" t="s">
        <v>1077</v>
      </c>
      <c r="I567" s="130"/>
      <c r="J567" s="130"/>
      <c r="K567" s="7">
        <v>0</v>
      </c>
      <c r="L567" s="4">
        <v>0</v>
      </c>
      <c r="M567" s="3" t="s">
        <v>198</v>
      </c>
      <c r="N567" s="45" t="s">
        <v>1055</v>
      </c>
      <c r="O567" s="76">
        <v>45245</v>
      </c>
      <c r="P567" s="78" t="s">
        <v>1269</v>
      </c>
      <c r="Q567" s="142">
        <v>45245</v>
      </c>
      <c r="R567" s="9">
        <f t="shared" ref="R567:R586" si="484">IF(AND(L567&lt;1,OR(K567&lt;1, K567="A")),Q567+14,Q567+7)</f>
        <v>45259</v>
      </c>
      <c r="S567" s="3" t="s">
        <v>30</v>
      </c>
      <c r="T567" s="354" t="s">
        <v>1552</v>
      </c>
      <c r="U567" s="259">
        <v>45247</v>
      </c>
      <c r="V567" s="208" t="s">
        <v>2764</v>
      </c>
      <c r="W567" s="3" t="s">
        <v>1458</v>
      </c>
      <c r="X567" s="5" t="s">
        <v>443</v>
      </c>
      <c r="Y567" s="332">
        <v>0</v>
      </c>
      <c r="Z567" s="188" t="s">
        <v>27</v>
      </c>
      <c r="AA567" s="21">
        <v>45428</v>
      </c>
      <c r="AB567" s="262" t="s">
        <v>2996</v>
      </c>
      <c r="AC567" s="21">
        <v>45531</v>
      </c>
      <c r="AD567" s="21">
        <v>45531</v>
      </c>
      <c r="AE567" s="9">
        <f t="shared" ref="AE567" si="485">IF(AND(Y567&lt;1,OR(X567&lt;1, X567="A")),AD567+14,AD567+7)</f>
        <v>45538</v>
      </c>
      <c r="AF567" s="13" t="s">
        <v>446</v>
      </c>
      <c r="AG567" s="27"/>
      <c r="AH567" s="34"/>
      <c r="AI567" s="27"/>
      <c r="AJ567" s="41"/>
      <c r="AK567" s="21"/>
      <c r="AL567" s="6"/>
      <c r="AM567" s="6"/>
      <c r="AN567" s="5" t="s">
        <v>2355</v>
      </c>
      <c r="AO567" s="6"/>
      <c r="AP567" s="6"/>
      <c r="AQ567" s="250" t="s">
        <v>1907</v>
      </c>
      <c r="AR567" s="95">
        <v>45250</v>
      </c>
      <c r="AS567" s="6"/>
      <c r="AT567" s="6"/>
      <c r="AU567" s="4" t="s">
        <v>1134</v>
      </c>
      <c r="AV567" s="13">
        <v>45352</v>
      </c>
      <c r="AW567" s="6"/>
      <c r="BJ567" s="22">
        <f t="shared" ca="1" si="446"/>
        <v>1</v>
      </c>
      <c r="BK567" s="22">
        <f t="shared" ca="1" si="464"/>
        <v>1</v>
      </c>
      <c r="BL567" s="22">
        <f t="shared" ca="1" si="465"/>
        <v>0</v>
      </c>
      <c r="BM567" s="22">
        <f t="shared" ca="1" si="466"/>
        <v>0</v>
      </c>
      <c r="BN567" s="22">
        <f t="shared" ca="1" si="467"/>
        <v>0</v>
      </c>
      <c r="BO567" s="22">
        <f t="shared" ca="1" si="468"/>
        <v>0</v>
      </c>
      <c r="BP567" s="22">
        <f t="shared" ca="1" si="469"/>
        <v>0</v>
      </c>
      <c r="BQ567" s="22">
        <f t="shared" ca="1" si="470"/>
        <v>0</v>
      </c>
      <c r="BR567" s="22">
        <f t="shared" ca="1" si="471"/>
        <v>1</v>
      </c>
      <c r="BS567" s="22">
        <f t="shared" ca="1" si="472"/>
        <v>1</v>
      </c>
      <c r="BT567" s="22">
        <f t="shared" ca="1" si="447"/>
        <v>1</v>
      </c>
      <c r="BU567" s="22">
        <f t="shared" ca="1" si="473"/>
        <v>0</v>
      </c>
      <c r="BV567" s="22">
        <f t="shared" ca="1" si="474"/>
        <v>0</v>
      </c>
      <c r="BW567" s="22">
        <f t="shared" ca="1" si="475"/>
        <v>1</v>
      </c>
      <c r="BX567" s="22">
        <f t="shared" ca="1" si="476"/>
        <v>0</v>
      </c>
      <c r="BY567" s="71">
        <f t="shared" si="360"/>
        <v>1</v>
      </c>
      <c r="BZ567" s="71">
        <f t="shared" si="477"/>
        <v>1</v>
      </c>
      <c r="CA567" s="72">
        <f t="shared" si="361"/>
        <v>1</v>
      </c>
    </row>
    <row r="568" spans="1:79" s="22" customFormat="1" ht="51.9" customHeight="1" x14ac:dyDescent="0.3">
      <c r="A568" s="109">
        <v>16</v>
      </c>
      <c r="B568" s="109" t="s">
        <v>1441</v>
      </c>
      <c r="C568" s="109"/>
      <c r="D568" s="110" t="s">
        <v>446</v>
      </c>
      <c r="E568" s="110">
        <v>45708</v>
      </c>
      <c r="F568" s="189" t="s">
        <v>347</v>
      </c>
      <c r="G568" s="169" t="s">
        <v>1107</v>
      </c>
      <c r="H568" s="135" t="s">
        <v>1037</v>
      </c>
      <c r="I568" s="135" t="s">
        <v>1039</v>
      </c>
      <c r="J568" s="135"/>
      <c r="K568" s="113" t="s">
        <v>778</v>
      </c>
      <c r="L568" s="109">
        <v>0</v>
      </c>
      <c r="M568" s="114" t="s">
        <v>337</v>
      </c>
      <c r="N568" s="115" t="s">
        <v>26</v>
      </c>
      <c r="O568" s="116"/>
      <c r="P568" s="117" t="s">
        <v>2177</v>
      </c>
      <c r="Q568" s="141">
        <v>44988</v>
      </c>
      <c r="R568" s="118">
        <f t="shared" ref="R568" si="486">IF(AND(L568&lt;1,OR(K568&lt;1, K568="A")),Q568+14,Q568+7)</f>
        <v>45002</v>
      </c>
      <c r="S568" s="114" t="s">
        <v>31</v>
      </c>
      <c r="T568" s="353"/>
      <c r="U568" s="118"/>
      <c r="V568" s="241"/>
      <c r="W568" s="114"/>
      <c r="X568" s="109"/>
      <c r="Y568" s="109"/>
      <c r="Z568" s="115"/>
      <c r="AA568" s="110"/>
      <c r="AB568" s="123"/>
      <c r="AC568" s="110"/>
      <c r="AD568" s="110"/>
      <c r="AE568" s="118"/>
      <c r="AF568" s="110"/>
      <c r="AG568" s="110"/>
      <c r="AH568" s="115"/>
      <c r="AI568" s="110"/>
      <c r="AJ568" s="113"/>
      <c r="AK568" s="110"/>
      <c r="AL568" s="121"/>
      <c r="AM568" s="121"/>
      <c r="AN568" s="109" t="s">
        <v>2355</v>
      </c>
      <c r="AO568" s="121"/>
      <c r="AP568" s="121"/>
      <c r="AQ568" s="206"/>
      <c r="AR568" s="110"/>
      <c r="AS568" s="121"/>
      <c r="AT568" s="121"/>
      <c r="AU568" s="109" t="s">
        <v>1134</v>
      </c>
      <c r="AV568" s="110">
        <v>45352</v>
      </c>
      <c r="AW568" s="121"/>
      <c r="BJ568" s="22">
        <f t="shared" ca="1" si="446"/>
        <v>0</v>
      </c>
      <c r="BK568" s="22">
        <f t="shared" ca="1" si="464"/>
        <v>0</v>
      </c>
      <c r="BL568" s="22">
        <f t="shared" ca="1" si="465"/>
        <v>0</v>
      </c>
      <c r="BM568" s="22">
        <f t="shared" ca="1" si="466"/>
        <v>0</v>
      </c>
      <c r="BN568" s="22">
        <f t="shared" ca="1" si="467"/>
        <v>0</v>
      </c>
      <c r="BO568" s="22">
        <f t="shared" ca="1" si="468"/>
        <v>0</v>
      </c>
      <c r="BP568" s="22">
        <f t="shared" ca="1" si="469"/>
        <v>0</v>
      </c>
      <c r="BQ568" s="22">
        <f t="shared" ca="1" si="470"/>
        <v>0</v>
      </c>
      <c r="BR568" s="22">
        <f t="shared" ca="1" si="471"/>
        <v>0</v>
      </c>
      <c r="BS568" s="22">
        <f t="shared" ca="1" si="472"/>
        <v>0</v>
      </c>
      <c r="BT568" s="22">
        <f t="shared" ca="1" si="447"/>
        <v>0</v>
      </c>
      <c r="BU568" s="22">
        <f t="shared" ca="1" si="473"/>
        <v>0</v>
      </c>
      <c r="BV568" s="22">
        <f t="shared" ca="1" si="474"/>
        <v>0</v>
      </c>
      <c r="BW568" s="22">
        <f t="shared" ca="1" si="475"/>
        <v>0</v>
      </c>
      <c r="BX568" s="22">
        <f t="shared" ca="1" si="476"/>
        <v>0</v>
      </c>
      <c r="BY568" s="22">
        <f t="shared" ref="BY568:BY757" si="487">IF(OR($N568="аннулирован", $N568=""),0,1)</f>
        <v>0</v>
      </c>
      <c r="BZ568" s="22">
        <f t="shared" si="477"/>
        <v>0</v>
      </c>
      <c r="CA568" s="22">
        <f t="shared" ref="CA568:CA757" si="488">IF(OR($Z568="аннулирован", $Z568=""),0,1)</f>
        <v>0</v>
      </c>
    </row>
    <row r="569" spans="1:79" s="22" customFormat="1" ht="51.9" customHeight="1" x14ac:dyDescent="0.3">
      <c r="A569" s="109">
        <v>16</v>
      </c>
      <c r="B569" s="109" t="s">
        <v>1441</v>
      </c>
      <c r="C569" s="109"/>
      <c r="D569" s="110" t="s">
        <v>446</v>
      </c>
      <c r="E569" s="110">
        <v>45708</v>
      </c>
      <c r="F569" s="189" t="s">
        <v>347</v>
      </c>
      <c r="G569" s="169" t="s">
        <v>1107</v>
      </c>
      <c r="H569" s="135" t="s">
        <v>1037</v>
      </c>
      <c r="I569" s="135" t="s">
        <v>1039</v>
      </c>
      <c r="J569" s="135"/>
      <c r="K569" s="113" t="s">
        <v>443</v>
      </c>
      <c r="L569" s="109">
        <v>0</v>
      </c>
      <c r="M569" s="114" t="s">
        <v>337</v>
      </c>
      <c r="N569" s="115" t="s">
        <v>26</v>
      </c>
      <c r="O569" s="116"/>
      <c r="P569" s="117" t="s">
        <v>3063</v>
      </c>
      <c r="Q569" s="141">
        <v>45009</v>
      </c>
      <c r="R569" s="118">
        <f t="shared" ref="R569" si="489">IF(AND(L569&lt;1,OR(K569&lt;1, K569="A")),Q569+14,Q569+7)</f>
        <v>45016</v>
      </c>
      <c r="S569" s="114" t="s">
        <v>31</v>
      </c>
      <c r="T569" s="353"/>
      <c r="U569" s="118"/>
      <c r="V569" s="241"/>
      <c r="W569" s="114"/>
      <c r="X569" s="109"/>
      <c r="Y569" s="109"/>
      <c r="Z569" s="115"/>
      <c r="AA569" s="110"/>
      <c r="AB569" s="123"/>
      <c r="AC569" s="110"/>
      <c r="AD569" s="110"/>
      <c r="AE569" s="118"/>
      <c r="AF569" s="110"/>
      <c r="AG569" s="110"/>
      <c r="AH569" s="115"/>
      <c r="AI569" s="110"/>
      <c r="AJ569" s="113"/>
      <c r="AK569" s="110"/>
      <c r="AL569" s="121"/>
      <c r="AM569" s="121"/>
      <c r="AN569" s="109" t="s">
        <v>2355</v>
      </c>
      <c r="AO569" s="121"/>
      <c r="AP569" s="121"/>
      <c r="AQ569" s="206"/>
      <c r="AR569" s="110"/>
      <c r="AS569" s="121"/>
      <c r="AT569" s="121"/>
      <c r="AU569" s="109" t="s">
        <v>1134</v>
      </c>
      <c r="AV569" s="110">
        <v>45352</v>
      </c>
      <c r="AW569" s="121"/>
      <c r="BJ569" s="22">
        <f t="shared" ca="1" si="446"/>
        <v>0</v>
      </c>
      <c r="BK569" s="22">
        <f t="shared" ca="1" si="464"/>
        <v>0</v>
      </c>
      <c r="BL569" s="22">
        <f t="shared" ca="1" si="465"/>
        <v>0</v>
      </c>
      <c r="BM569" s="22">
        <f t="shared" ca="1" si="466"/>
        <v>0</v>
      </c>
      <c r="BN569" s="22">
        <f t="shared" ca="1" si="467"/>
        <v>0</v>
      </c>
      <c r="BO569" s="22">
        <f t="shared" ca="1" si="468"/>
        <v>0</v>
      </c>
      <c r="BP569" s="22">
        <f t="shared" ca="1" si="469"/>
        <v>0</v>
      </c>
      <c r="BQ569" s="22">
        <f t="shared" ca="1" si="470"/>
        <v>0</v>
      </c>
      <c r="BR569" s="22">
        <f t="shared" ca="1" si="471"/>
        <v>0</v>
      </c>
      <c r="BS569" s="22">
        <f t="shared" ca="1" si="472"/>
        <v>0</v>
      </c>
      <c r="BT569" s="22">
        <f t="shared" ca="1" si="447"/>
        <v>0</v>
      </c>
      <c r="BU569" s="22">
        <f t="shared" ca="1" si="473"/>
        <v>0</v>
      </c>
      <c r="BV569" s="22">
        <f t="shared" ca="1" si="474"/>
        <v>0</v>
      </c>
      <c r="BW569" s="22">
        <f t="shared" ca="1" si="475"/>
        <v>0</v>
      </c>
      <c r="BX569" s="22">
        <f t="shared" ca="1" si="476"/>
        <v>0</v>
      </c>
      <c r="BY569" s="22">
        <f t="shared" si="487"/>
        <v>0</v>
      </c>
      <c r="BZ569" s="22">
        <f t="shared" si="477"/>
        <v>0</v>
      </c>
      <c r="CA569" s="22">
        <f t="shared" si="488"/>
        <v>0</v>
      </c>
    </row>
    <row r="570" spans="1:79" ht="51.9" customHeight="1" x14ac:dyDescent="0.3">
      <c r="A570" s="4">
        <v>16</v>
      </c>
      <c r="B570" s="4" t="s">
        <v>1441</v>
      </c>
      <c r="C570" s="4"/>
      <c r="D570" s="139" t="s">
        <v>445</v>
      </c>
      <c r="E570" s="13">
        <v>45708</v>
      </c>
      <c r="F570" s="175" t="s">
        <v>347</v>
      </c>
      <c r="G570" s="16" t="s">
        <v>1107</v>
      </c>
      <c r="H570" s="130" t="s">
        <v>1037</v>
      </c>
      <c r="I570" s="130" t="s">
        <v>1039</v>
      </c>
      <c r="J570" s="130"/>
      <c r="K570" s="7">
        <v>0</v>
      </c>
      <c r="L570" s="4">
        <v>0</v>
      </c>
      <c r="M570" s="3" t="s">
        <v>337</v>
      </c>
      <c r="N570" s="45" t="s">
        <v>1055</v>
      </c>
      <c r="O570" s="76"/>
      <c r="P570" s="78" t="s">
        <v>687</v>
      </c>
      <c r="Q570" s="142">
        <v>45016</v>
      </c>
      <c r="R570" s="9">
        <f t="shared" si="484"/>
        <v>45030</v>
      </c>
      <c r="S570" s="3" t="s">
        <v>30</v>
      </c>
      <c r="T570" s="355" t="s">
        <v>1584</v>
      </c>
      <c r="U570" s="9">
        <v>45019</v>
      </c>
      <c r="V570" s="208" t="s">
        <v>2441</v>
      </c>
      <c r="W570" s="3" t="s">
        <v>1513</v>
      </c>
      <c r="X570" s="5">
        <v>0</v>
      </c>
      <c r="Y570" s="332">
        <v>0</v>
      </c>
      <c r="Z570" s="45" t="s">
        <v>1055</v>
      </c>
      <c r="AA570" s="13">
        <v>45320</v>
      </c>
      <c r="AB570" s="87" t="s">
        <v>1791</v>
      </c>
      <c r="AC570" s="21">
        <v>45328</v>
      </c>
      <c r="AD570" s="21">
        <v>45257</v>
      </c>
      <c r="AE570" s="9">
        <f t="shared" ref="AE570:AE587" si="490">IF(AND(Y570&lt;1,OR(X570&lt;1, X570="A")),AD570+14,AD570+7)</f>
        <v>45271</v>
      </c>
      <c r="AF570" s="13" t="s">
        <v>445</v>
      </c>
      <c r="AG570" s="27"/>
      <c r="AH570" s="34"/>
      <c r="AI570" s="27"/>
      <c r="AJ570" s="41"/>
      <c r="AK570" s="21"/>
      <c r="AL570" s="6"/>
      <c r="AM570" s="6"/>
      <c r="AN570" s="5" t="s">
        <v>2355</v>
      </c>
      <c r="AO570" s="6"/>
      <c r="AP570" s="6"/>
      <c r="AQ570" s="207" t="s">
        <v>1907</v>
      </c>
      <c r="AR570" s="21">
        <v>45027</v>
      </c>
      <c r="AS570" s="6"/>
      <c r="AT570" s="6"/>
      <c r="AU570" s="4" t="s">
        <v>1134</v>
      </c>
      <c r="AV570" s="13">
        <v>45352</v>
      </c>
      <c r="AW570" s="6"/>
      <c r="BJ570" s="22">
        <f t="shared" ca="1" si="446"/>
        <v>1</v>
      </c>
      <c r="BK570" s="22">
        <f t="shared" ca="1" si="464"/>
        <v>1</v>
      </c>
      <c r="BL570" s="22">
        <f t="shared" ca="1" si="465"/>
        <v>0</v>
      </c>
      <c r="BM570" s="22">
        <f t="shared" ca="1" si="466"/>
        <v>0</v>
      </c>
      <c r="BN570" s="22">
        <f t="shared" ca="1" si="467"/>
        <v>0</v>
      </c>
      <c r="BO570" s="22">
        <f t="shared" ca="1" si="468"/>
        <v>0</v>
      </c>
      <c r="BP570" s="22">
        <f t="shared" ca="1" si="469"/>
        <v>0</v>
      </c>
      <c r="BQ570" s="22">
        <f t="shared" ca="1" si="470"/>
        <v>0</v>
      </c>
      <c r="BR570" s="22">
        <f t="shared" ca="1" si="471"/>
        <v>1</v>
      </c>
      <c r="BS570" s="22">
        <f t="shared" ca="1" si="472"/>
        <v>1</v>
      </c>
      <c r="BT570" s="22">
        <f t="shared" ca="1" si="447"/>
        <v>1</v>
      </c>
      <c r="BU570" s="22">
        <f t="shared" ca="1" si="473"/>
        <v>0</v>
      </c>
      <c r="BV570" s="22">
        <f t="shared" ca="1" si="474"/>
        <v>0</v>
      </c>
      <c r="BW570" s="22">
        <f t="shared" ca="1" si="475"/>
        <v>0</v>
      </c>
      <c r="BX570" s="22">
        <f t="shared" ca="1" si="476"/>
        <v>1</v>
      </c>
      <c r="BY570" s="71">
        <f t="shared" si="487"/>
        <v>1</v>
      </c>
      <c r="BZ570" s="71">
        <f t="shared" si="477"/>
        <v>1</v>
      </c>
      <c r="CA570" s="72">
        <f t="shared" si="488"/>
        <v>1</v>
      </c>
    </row>
    <row r="571" spans="1:79" s="22" customFormat="1" ht="39" customHeight="1" x14ac:dyDescent="0.3">
      <c r="A571" s="109">
        <v>16</v>
      </c>
      <c r="B571" s="109" t="s">
        <v>1441</v>
      </c>
      <c r="C571" s="109"/>
      <c r="D571" s="110" t="s">
        <v>446</v>
      </c>
      <c r="E571" s="110">
        <v>45708</v>
      </c>
      <c r="F571" s="189" t="s">
        <v>348</v>
      </c>
      <c r="G571" s="169" t="s">
        <v>1107</v>
      </c>
      <c r="H571" s="135" t="s">
        <v>1037</v>
      </c>
      <c r="I571" s="135" t="s">
        <v>1060</v>
      </c>
      <c r="J571" s="135"/>
      <c r="K571" s="113" t="s">
        <v>778</v>
      </c>
      <c r="L571" s="109">
        <v>0</v>
      </c>
      <c r="M571" s="114" t="s">
        <v>326</v>
      </c>
      <c r="N571" s="115" t="s">
        <v>26</v>
      </c>
      <c r="O571" s="116"/>
      <c r="P571" s="117" t="s">
        <v>2177</v>
      </c>
      <c r="Q571" s="141">
        <v>44988</v>
      </c>
      <c r="R571" s="118">
        <f t="shared" ref="R571" si="491">IF(AND(L571&lt;1,OR(K571&lt;1, K571="A")),Q571+14,Q571+7)</f>
        <v>45002</v>
      </c>
      <c r="S571" s="114" t="s">
        <v>31</v>
      </c>
      <c r="T571" s="315"/>
      <c r="U571" s="260"/>
      <c r="V571" s="120"/>
      <c r="W571" s="114"/>
      <c r="X571" s="109"/>
      <c r="Y571" s="109"/>
      <c r="Z571" s="115"/>
      <c r="AA571" s="110"/>
      <c r="AB571" s="263"/>
      <c r="AC571" s="110"/>
      <c r="AD571" s="110"/>
      <c r="AE571" s="118"/>
      <c r="AF571" s="110"/>
      <c r="AG571" s="110"/>
      <c r="AH571" s="115"/>
      <c r="AI571" s="110"/>
      <c r="AJ571" s="113"/>
      <c r="AK571" s="110"/>
      <c r="AL571" s="121"/>
      <c r="AM571" s="121"/>
      <c r="AN571" s="109" t="s">
        <v>2355</v>
      </c>
      <c r="AO571" s="121"/>
      <c r="AP571" s="121"/>
      <c r="AQ571" s="206"/>
      <c r="AR571" s="110"/>
      <c r="AS571" s="121"/>
      <c r="AT571" s="121"/>
      <c r="AU571" s="109" t="s">
        <v>1134</v>
      </c>
      <c r="AV571" s="110">
        <v>45352</v>
      </c>
      <c r="AW571" s="121"/>
      <c r="BJ571" s="22">
        <f t="shared" ca="1" si="446"/>
        <v>0</v>
      </c>
      <c r="BK571" s="22">
        <f t="shared" ca="1" si="464"/>
        <v>0</v>
      </c>
      <c r="BL571" s="22">
        <f t="shared" ca="1" si="465"/>
        <v>0</v>
      </c>
      <c r="BM571" s="22">
        <f t="shared" ca="1" si="466"/>
        <v>0</v>
      </c>
      <c r="BN571" s="22">
        <f t="shared" ca="1" si="467"/>
        <v>0</v>
      </c>
      <c r="BO571" s="22">
        <f t="shared" ca="1" si="468"/>
        <v>0</v>
      </c>
      <c r="BP571" s="22">
        <f t="shared" ca="1" si="469"/>
        <v>0</v>
      </c>
      <c r="BQ571" s="22">
        <f t="shared" ca="1" si="470"/>
        <v>0</v>
      </c>
      <c r="BR571" s="22">
        <f t="shared" ca="1" si="471"/>
        <v>0</v>
      </c>
      <c r="BS571" s="22">
        <f t="shared" ca="1" si="472"/>
        <v>0</v>
      </c>
      <c r="BT571" s="22">
        <f t="shared" ca="1" si="447"/>
        <v>0</v>
      </c>
      <c r="BU571" s="22">
        <f t="shared" ca="1" si="473"/>
        <v>0</v>
      </c>
      <c r="BV571" s="22">
        <f t="shared" ca="1" si="474"/>
        <v>0</v>
      </c>
      <c r="BW571" s="22">
        <f t="shared" ca="1" si="475"/>
        <v>0</v>
      </c>
      <c r="BX571" s="22">
        <f t="shared" ca="1" si="476"/>
        <v>0</v>
      </c>
      <c r="BY571" s="22">
        <f t="shared" si="487"/>
        <v>0</v>
      </c>
      <c r="BZ571" s="22">
        <f t="shared" si="477"/>
        <v>0</v>
      </c>
      <c r="CA571" s="22">
        <f t="shared" si="488"/>
        <v>0</v>
      </c>
    </row>
    <row r="572" spans="1:79" s="22" customFormat="1" ht="39" customHeight="1" x14ac:dyDescent="0.3">
      <c r="A572" s="109">
        <v>16</v>
      </c>
      <c r="B572" s="109" t="s">
        <v>1441</v>
      </c>
      <c r="C572" s="109"/>
      <c r="D572" s="110" t="s">
        <v>446</v>
      </c>
      <c r="E572" s="110">
        <v>45708</v>
      </c>
      <c r="F572" s="189" t="s">
        <v>348</v>
      </c>
      <c r="G572" s="169" t="s">
        <v>1107</v>
      </c>
      <c r="H572" s="135" t="s">
        <v>1037</v>
      </c>
      <c r="I572" s="135" t="s">
        <v>1060</v>
      </c>
      <c r="J572" s="135"/>
      <c r="K572" s="113" t="s">
        <v>443</v>
      </c>
      <c r="L572" s="109">
        <v>0</v>
      </c>
      <c r="M572" s="114" t="s">
        <v>326</v>
      </c>
      <c r="N572" s="115" t="s">
        <v>26</v>
      </c>
      <c r="O572" s="116"/>
      <c r="P572" s="117" t="s">
        <v>3063</v>
      </c>
      <c r="Q572" s="141">
        <v>45009</v>
      </c>
      <c r="R572" s="118">
        <f t="shared" si="484"/>
        <v>45016</v>
      </c>
      <c r="S572" s="114" t="s">
        <v>31</v>
      </c>
      <c r="T572" s="315"/>
      <c r="U572" s="260"/>
      <c r="V572" s="120"/>
      <c r="W572" s="114"/>
      <c r="X572" s="109"/>
      <c r="Y572" s="109"/>
      <c r="Z572" s="115"/>
      <c r="AA572" s="110"/>
      <c r="AB572" s="263"/>
      <c r="AC572" s="110"/>
      <c r="AD572" s="110"/>
      <c r="AE572" s="118"/>
      <c r="AF572" s="110"/>
      <c r="AG572" s="110"/>
      <c r="AH572" s="115"/>
      <c r="AI572" s="110"/>
      <c r="AJ572" s="113"/>
      <c r="AK572" s="110"/>
      <c r="AL572" s="121"/>
      <c r="AM572" s="121"/>
      <c r="AN572" s="109" t="s">
        <v>2355</v>
      </c>
      <c r="AO572" s="121"/>
      <c r="AP572" s="121"/>
      <c r="AQ572" s="206"/>
      <c r="AR572" s="110"/>
      <c r="AS572" s="121"/>
      <c r="AT572" s="121"/>
      <c r="AU572" s="109" t="s">
        <v>1134</v>
      </c>
      <c r="AV572" s="110">
        <v>45352</v>
      </c>
      <c r="AW572" s="121"/>
      <c r="BJ572" s="22">
        <f t="shared" ca="1" si="446"/>
        <v>0</v>
      </c>
      <c r="BK572" s="22">
        <f t="shared" ca="1" si="464"/>
        <v>0</v>
      </c>
      <c r="BL572" s="22">
        <f t="shared" ca="1" si="465"/>
        <v>0</v>
      </c>
      <c r="BM572" s="22">
        <f t="shared" ca="1" si="466"/>
        <v>0</v>
      </c>
      <c r="BN572" s="22">
        <f t="shared" ca="1" si="467"/>
        <v>0</v>
      </c>
      <c r="BO572" s="22">
        <f t="shared" ca="1" si="468"/>
        <v>0</v>
      </c>
      <c r="BP572" s="22">
        <f t="shared" ca="1" si="469"/>
        <v>0</v>
      </c>
      <c r="BQ572" s="22">
        <f t="shared" ca="1" si="470"/>
        <v>0</v>
      </c>
      <c r="BR572" s="22">
        <f t="shared" ca="1" si="471"/>
        <v>0</v>
      </c>
      <c r="BS572" s="22">
        <f t="shared" ca="1" si="472"/>
        <v>0</v>
      </c>
      <c r="BT572" s="22">
        <f t="shared" ca="1" si="447"/>
        <v>0</v>
      </c>
      <c r="BU572" s="22">
        <f t="shared" ca="1" si="473"/>
        <v>0</v>
      </c>
      <c r="BV572" s="22">
        <f t="shared" ca="1" si="474"/>
        <v>0</v>
      </c>
      <c r="BW572" s="22">
        <f t="shared" ca="1" si="475"/>
        <v>0</v>
      </c>
      <c r="BX572" s="22">
        <f t="shared" ca="1" si="476"/>
        <v>0</v>
      </c>
      <c r="BY572" s="22">
        <f t="shared" si="487"/>
        <v>0</v>
      </c>
      <c r="BZ572" s="22">
        <f t="shared" si="477"/>
        <v>0</v>
      </c>
      <c r="CA572" s="22">
        <f t="shared" si="488"/>
        <v>0</v>
      </c>
    </row>
    <row r="573" spans="1:79" s="22" customFormat="1" ht="39" customHeight="1" x14ac:dyDescent="0.3">
      <c r="A573" s="109">
        <v>16</v>
      </c>
      <c r="B573" s="109" t="s">
        <v>1441</v>
      </c>
      <c r="C573" s="109"/>
      <c r="D573" s="110" t="s">
        <v>445</v>
      </c>
      <c r="E573" s="110">
        <v>45708</v>
      </c>
      <c r="F573" s="189" t="s">
        <v>348</v>
      </c>
      <c r="G573" s="169" t="s">
        <v>1107</v>
      </c>
      <c r="H573" s="135" t="s">
        <v>1037</v>
      </c>
      <c r="I573" s="135" t="s">
        <v>1060</v>
      </c>
      <c r="J573" s="135"/>
      <c r="K573" s="113">
        <v>0</v>
      </c>
      <c r="L573" s="109">
        <v>0</v>
      </c>
      <c r="M573" s="114" t="s">
        <v>326</v>
      </c>
      <c r="N573" s="115" t="s">
        <v>26</v>
      </c>
      <c r="O573" s="116"/>
      <c r="P573" s="117" t="s">
        <v>687</v>
      </c>
      <c r="Q573" s="141">
        <v>45016</v>
      </c>
      <c r="R573" s="118">
        <f t="shared" ref="R573" si="492">IF(AND(L573&lt;1,OR(K573&lt;1, K573="A")),Q573+14,Q573+7)</f>
        <v>45030</v>
      </c>
      <c r="S573" s="114" t="s">
        <v>31</v>
      </c>
      <c r="T573" s="315"/>
      <c r="U573" s="260"/>
      <c r="V573" s="120"/>
      <c r="W573" s="114"/>
      <c r="X573" s="109"/>
      <c r="Y573" s="109"/>
      <c r="Z573" s="115"/>
      <c r="AA573" s="110"/>
      <c r="AB573" s="263"/>
      <c r="AC573" s="110"/>
      <c r="AD573" s="110"/>
      <c r="AE573" s="118"/>
      <c r="AF573" s="110"/>
      <c r="AG573" s="110"/>
      <c r="AH573" s="115"/>
      <c r="AI573" s="110"/>
      <c r="AJ573" s="113"/>
      <c r="AK573" s="110"/>
      <c r="AL573" s="121"/>
      <c r="AM573" s="121"/>
      <c r="AN573" s="109" t="s">
        <v>2355</v>
      </c>
      <c r="AO573" s="121"/>
      <c r="AP573" s="121"/>
      <c r="AQ573" s="206" t="s">
        <v>1907</v>
      </c>
      <c r="AR573" s="110">
        <v>45027</v>
      </c>
      <c r="AS573" s="121"/>
      <c r="AT573" s="121"/>
      <c r="AU573" s="109" t="s">
        <v>1134</v>
      </c>
      <c r="AV573" s="110">
        <v>45352</v>
      </c>
      <c r="AW573" s="121"/>
      <c r="BJ573" s="22">
        <f t="shared" ca="1" si="446"/>
        <v>0</v>
      </c>
      <c r="BK573" s="22">
        <f t="shared" ca="1" si="464"/>
        <v>0</v>
      </c>
      <c r="BL573" s="22">
        <f t="shared" ca="1" si="465"/>
        <v>0</v>
      </c>
      <c r="BM573" s="22">
        <f t="shared" ca="1" si="466"/>
        <v>0</v>
      </c>
      <c r="BN573" s="22">
        <f t="shared" ca="1" si="467"/>
        <v>0</v>
      </c>
      <c r="BO573" s="22">
        <f t="shared" ca="1" si="468"/>
        <v>0</v>
      </c>
      <c r="BP573" s="22">
        <f t="shared" ca="1" si="469"/>
        <v>0</v>
      </c>
      <c r="BQ573" s="22">
        <f t="shared" ca="1" si="470"/>
        <v>0</v>
      </c>
      <c r="BR573" s="22">
        <f t="shared" ca="1" si="471"/>
        <v>0</v>
      </c>
      <c r="BS573" s="22">
        <f t="shared" ca="1" si="472"/>
        <v>0</v>
      </c>
      <c r="BT573" s="22">
        <f t="shared" ca="1" si="447"/>
        <v>0</v>
      </c>
      <c r="BU573" s="22">
        <f t="shared" ca="1" si="473"/>
        <v>0</v>
      </c>
      <c r="BV573" s="22">
        <f t="shared" ca="1" si="474"/>
        <v>0</v>
      </c>
      <c r="BW573" s="22">
        <f t="shared" ca="1" si="475"/>
        <v>0</v>
      </c>
      <c r="BX573" s="22">
        <f t="shared" ca="1" si="476"/>
        <v>0</v>
      </c>
      <c r="BY573" s="22">
        <f t="shared" si="487"/>
        <v>0</v>
      </c>
      <c r="BZ573" s="22">
        <f t="shared" si="477"/>
        <v>0</v>
      </c>
      <c r="CA573" s="22">
        <f t="shared" si="488"/>
        <v>0</v>
      </c>
    </row>
    <row r="574" spans="1:79" ht="39" customHeight="1" x14ac:dyDescent="0.3">
      <c r="A574" s="4">
        <v>16</v>
      </c>
      <c r="B574" s="4" t="s">
        <v>1441</v>
      </c>
      <c r="C574" s="4"/>
      <c r="D574" s="139" t="s">
        <v>445</v>
      </c>
      <c r="E574" s="13">
        <v>45708</v>
      </c>
      <c r="F574" s="122" t="s">
        <v>348</v>
      </c>
      <c r="G574" s="16" t="s">
        <v>1107</v>
      </c>
      <c r="H574" s="130" t="s">
        <v>1037</v>
      </c>
      <c r="I574" s="130" t="s">
        <v>1060</v>
      </c>
      <c r="J574" s="130"/>
      <c r="K574" s="7">
        <v>0</v>
      </c>
      <c r="L574" s="4">
        <v>1</v>
      </c>
      <c r="M574" s="3" t="s">
        <v>326</v>
      </c>
      <c r="N574" s="45" t="s">
        <v>1055</v>
      </c>
      <c r="O574" s="76"/>
      <c r="P574" s="78" t="s">
        <v>688</v>
      </c>
      <c r="Q574" s="142">
        <v>45085</v>
      </c>
      <c r="R574" s="9">
        <f t="shared" si="484"/>
        <v>45092</v>
      </c>
      <c r="S574" s="3" t="s">
        <v>30</v>
      </c>
      <c r="T574" s="354" t="s">
        <v>1543</v>
      </c>
      <c r="U574" s="259">
        <v>45086</v>
      </c>
      <c r="V574" s="208" t="s">
        <v>3689</v>
      </c>
      <c r="W574" s="3" t="s">
        <v>1624</v>
      </c>
      <c r="X574" s="5" t="s">
        <v>778</v>
      </c>
      <c r="Y574" s="332">
        <v>0</v>
      </c>
      <c r="Z574" s="45" t="s">
        <v>1055</v>
      </c>
      <c r="AA574" s="21">
        <v>45408</v>
      </c>
      <c r="AB574" s="262" t="s">
        <v>2762</v>
      </c>
      <c r="AC574" s="21">
        <v>45433</v>
      </c>
      <c r="AD574" s="21">
        <v>45433</v>
      </c>
      <c r="AE574" s="9">
        <f t="shared" si="490"/>
        <v>45447</v>
      </c>
      <c r="AF574" s="13" t="s">
        <v>446</v>
      </c>
      <c r="AG574" s="27"/>
      <c r="AH574" s="34"/>
      <c r="AI574" s="27"/>
      <c r="AJ574" s="41"/>
      <c r="AK574" s="21"/>
      <c r="AL574" s="6"/>
      <c r="AM574" s="6"/>
      <c r="AN574" s="5" t="s">
        <v>2355</v>
      </c>
      <c r="AO574" s="6"/>
      <c r="AP574" s="6"/>
      <c r="AQ574" s="207" t="s">
        <v>1907</v>
      </c>
      <c r="AR574" s="21">
        <v>45092</v>
      </c>
      <c r="AS574" s="6"/>
      <c r="AT574" s="6"/>
      <c r="AU574" s="4" t="s">
        <v>1134</v>
      </c>
      <c r="AV574" s="13">
        <v>45352</v>
      </c>
      <c r="AW574" s="6"/>
      <c r="BJ574" s="22">
        <f t="shared" ca="1" si="446"/>
        <v>1</v>
      </c>
      <c r="BK574" s="22">
        <f t="shared" ca="1" si="464"/>
        <v>1</v>
      </c>
      <c r="BL574" s="22">
        <f t="shared" ca="1" si="465"/>
        <v>0</v>
      </c>
      <c r="BM574" s="22">
        <f t="shared" ca="1" si="466"/>
        <v>0</v>
      </c>
      <c r="BN574" s="22">
        <f t="shared" ca="1" si="467"/>
        <v>0</v>
      </c>
      <c r="BO574" s="22">
        <f t="shared" ca="1" si="468"/>
        <v>0</v>
      </c>
      <c r="BP574" s="22">
        <f t="shared" ca="1" si="469"/>
        <v>0</v>
      </c>
      <c r="BQ574" s="22">
        <f t="shared" ca="1" si="470"/>
        <v>0</v>
      </c>
      <c r="BR574" s="22">
        <f t="shared" ca="1" si="471"/>
        <v>1</v>
      </c>
      <c r="BS574" s="22">
        <f t="shared" ca="1" si="472"/>
        <v>1</v>
      </c>
      <c r="BT574" s="22">
        <f t="shared" ca="1" si="447"/>
        <v>1</v>
      </c>
      <c r="BU574" s="22">
        <f t="shared" ca="1" si="473"/>
        <v>0</v>
      </c>
      <c r="BV574" s="22">
        <f t="shared" ca="1" si="474"/>
        <v>0</v>
      </c>
      <c r="BW574" s="22">
        <f t="shared" ca="1" si="475"/>
        <v>0</v>
      </c>
      <c r="BX574" s="22">
        <f t="shared" ca="1" si="476"/>
        <v>1</v>
      </c>
      <c r="BY574" s="71">
        <f t="shared" si="487"/>
        <v>1</v>
      </c>
      <c r="BZ574" s="71">
        <f t="shared" si="477"/>
        <v>1</v>
      </c>
      <c r="CA574" s="72">
        <f t="shared" si="488"/>
        <v>1</v>
      </c>
    </row>
    <row r="575" spans="1:79" s="22" customFormat="1" ht="29.1" customHeight="1" x14ac:dyDescent="0.3">
      <c r="A575" s="109">
        <v>16</v>
      </c>
      <c r="B575" s="109" t="s">
        <v>1441</v>
      </c>
      <c r="C575" s="109"/>
      <c r="D575" s="110" t="s">
        <v>446</v>
      </c>
      <c r="E575" s="110">
        <v>45708</v>
      </c>
      <c r="F575" s="189" t="s">
        <v>349</v>
      </c>
      <c r="G575" s="169" t="s">
        <v>1107</v>
      </c>
      <c r="H575" s="135" t="s">
        <v>1073</v>
      </c>
      <c r="I575" s="135"/>
      <c r="J575" s="135"/>
      <c r="K575" s="113" t="s">
        <v>778</v>
      </c>
      <c r="L575" s="109">
        <v>0</v>
      </c>
      <c r="M575" s="114" t="s">
        <v>33</v>
      </c>
      <c r="N575" s="115" t="s">
        <v>26</v>
      </c>
      <c r="O575" s="116"/>
      <c r="P575" s="117" t="s">
        <v>3047</v>
      </c>
      <c r="Q575" s="141">
        <v>45016</v>
      </c>
      <c r="R575" s="118">
        <f>IF(AND(L575&lt;1,OR(K575&lt;1, K575="A")),Q575+14,Q575+7)</f>
        <v>45030</v>
      </c>
      <c r="S575" s="114" t="s">
        <v>31</v>
      </c>
      <c r="T575" s="353"/>
      <c r="U575" s="118"/>
      <c r="V575" s="120"/>
      <c r="W575" s="114"/>
      <c r="X575" s="109"/>
      <c r="Y575" s="109"/>
      <c r="Z575" s="115"/>
      <c r="AA575" s="110"/>
      <c r="AB575" s="109"/>
      <c r="AC575" s="110"/>
      <c r="AD575" s="110"/>
      <c r="AE575" s="118"/>
      <c r="AF575" s="110"/>
      <c r="AG575" s="110"/>
      <c r="AH575" s="115"/>
      <c r="AI575" s="110"/>
      <c r="AJ575" s="113"/>
      <c r="AK575" s="110"/>
      <c r="AL575" s="121"/>
      <c r="AM575" s="121"/>
      <c r="AN575" s="109" t="s">
        <v>2355</v>
      </c>
      <c r="AO575" s="121"/>
      <c r="AP575" s="121"/>
      <c r="AQ575" s="206"/>
      <c r="AR575" s="110"/>
      <c r="AS575" s="121"/>
      <c r="AT575" s="121"/>
      <c r="AU575" s="109" t="s">
        <v>1134</v>
      </c>
      <c r="AV575" s="110">
        <v>45352</v>
      </c>
      <c r="AW575" s="121"/>
      <c r="BJ575" s="22">
        <f t="shared" ref="BJ575:BJ582" ca="1" si="493">IF(OR($N575="аннулирован", $N575="", TODAY()&lt;$E575),0,1)</f>
        <v>0</v>
      </c>
      <c r="BK575" s="22">
        <f t="shared" ref="BK575:BK582" ca="1" si="494">IF(AND($BJ575=1, $J575=""),1,0)</f>
        <v>0</v>
      </c>
      <c r="BL575" s="22">
        <f t="shared" ref="BL575:BL582" ca="1" si="495">IF(AND($BJ575=1, $N575="не выдан"),1,0)</f>
        <v>0</v>
      </c>
      <c r="BM575" s="22">
        <f t="shared" ref="BM575:BM582" ca="1" si="496">IF(AND($BK575=1, $N575="не выдан"),1,0)</f>
        <v>0</v>
      </c>
      <c r="BN575" s="22">
        <f t="shared" ref="BN575:BN582" ca="1" si="497">IF(AND($BJ575=1, $N575="на проверке"),1,0)</f>
        <v>0</v>
      </c>
      <c r="BO575" s="22">
        <f t="shared" ref="BO575:BO582" ca="1" si="498">IF(AND($BJ575=1, $N575="замечания"),1,0)</f>
        <v>0</v>
      </c>
      <c r="BP575" s="22">
        <f t="shared" ref="BP575:BP582" ca="1" si="499">IF(AND($BK575=1, $N575="на проверке"),1,0)</f>
        <v>0</v>
      </c>
      <c r="BQ575" s="22">
        <f t="shared" ref="BQ575:BQ582" ca="1" si="500">IF(AND($BK575=1, $N575="замечания"),1,0)</f>
        <v>0</v>
      </c>
      <c r="BR575" s="22">
        <f t="shared" ref="BR575:BR582" ca="1" si="501">IF(AND($BJ575=1, $N575="согласовано"),1,0)</f>
        <v>0</v>
      </c>
      <c r="BS575" s="22">
        <f t="shared" ref="BS575:BS582" ca="1" si="502">IF(AND($BK575=1, $N575="согласовано"),1,0)</f>
        <v>0</v>
      </c>
      <c r="BT575" s="22">
        <f t="shared" ref="BT575:BT582" ca="1" si="503">IF(OR($Z575="аннулирован", $Z575="", TODAY()&lt;$E575),0,1)</f>
        <v>0</v>
      </c>
      <c r="BU575" s="22">
        <f t="shared" ref="BU575:BU582" ca="1" si="504">IF(AND($BT575=1, $Z575="не выдан"),1,0)</f>
        <v>0</v>
      </c>
      <c r="BV575" s="22">
        <f t="shared" ref="BV575:BV582" ca="1" si="505">IF(AND($BT575=1, $Z575="на проверке"),1,0)</f>
        <v>0</v>
      </c>
      <c r="BW575" s="22">
        <f t="shared" ref="BW575:BW582" ca="1" si="506">IF(AND($BT575=1, $Z575="замечания"),1,0)</f>
        <v>0</v>
      </c>
      <c r="BX575" s="22">
        <f t="shared" ref="BX575:BX582" ca="1" si="507">IF(AND($BT575=1, $Z575="согласовано"),1,0)</f>
        <v>0</v>
      </c>
      <c r="BY575" s="22">
        <f t="shared" ref="BY575:BY582" si="508">IF(OR($N575="аннулирован", $N575=""),0,1)</f>
        <v>0</v>
      </c>
      <c r="BZ575" s="22">
        <f t="shared" ref="BZ575:BZ582" si="509">IF(AND($BY575=1, $J575=""),1,0)</f>
        <v>0</v>
      </c>
      <c r="CA575" s="22">
        <f t="shared" ref="CA575:CA582" si="510">IF(OR($Z575="аннулирован", $Z575=""),0,1)</f>
        <v>0</v>
      </c>
    </row>
    <row r="576" spans="1:79" ht="29.1" customHeight="1" x14ac:dyDescent="0.3">
      <c r="A576" s="4">
        <v>16</v>
      </c>
      <c r="B576" s="4" t="s">
        <v>1441</v>
      </c>
      <c r="C576" s="4"/>
      <c r="D576" s="139" t="s">
        <v>445</v>
      </c>
      <c r="E576" s="13">
        <v>45708</v>
      </c>
      <c r="F576" s="122" t="s">
        <v>349</v>
      </c>
      <c r="G576" s="16" t="s">
        <v>1107</v>
      </c>
      <c r="H576" s="130" t="s">
        <v>1073</v>
      </c>
      <c r="I576" s="130"/>
      <c r="J576" s="130"/>
      <c r="K576" s="7">
        <v>0</v>
      </c>
      <c r="L576" s="4">
        <v>0</v>
      </c>
      <c r="M576" s="3" t="s">
        <v>33</v>
      </c>
      <c r="N576" s="45" t="s">
        <v>1055</v>
      </c>
      <c r="O576" s="76"/>
      <c r="P576" s="78" t="s">
        <v>667</v>
      </c>
      <c r="Q576" s="142">
        <v>45100</v>
      </c>
      <c r="R576" s="9">
        <f>IF(AND(L576&lt;1,OR(K576&lt;1, K576="A")),Q576+14,Q576+7)</f>
        <v>45114</v>
      </c>
      <c r="S576" s="3" t="s">
        <v>30</v>
      </c>
      <c r="T576" s="354" t="s">
        <v>3700</v>
      </c>
      <c r="U576" s="9">
        <v>45688</v>
      </c>
      <c r="V576" s="208" t="s">
        <v>2442</v>
      </c>
      <c r="W576" s="3" t="s">
        <v>1486</v>
      </c>
      <c r="X576" s="5">
        <v>0</v>
      </c>
      <c r="Y576" s="332">
        <v>0</v>
      </c>
      <c r="Z576" s="45" t="s">
        <v>1055</v>
      </c>
      <c r="AA576" s="13">
        <v>45344</v>
      </c>
      <c r="AB576" s="5"/>
      <c r="AC576" s="21"/>
      <c r="AD576" s="21">
        <v>45273</v>
      </c>
      <c r="AE576" s="9">
        <f t="shared" ref="AE576" si="511">IF(AND(Y576&lt;1,OR(X576&lt;1, X576="A")),AD576+14,AD576+7)</f>
        <v>45287</v>
      </c>
      <c r="AF576" s="13" t="s">
        <v>445</v>
      </c>
      <c r="AG576" s="27"/>
      <c r="AH576" s="34"/>
      <c r="AI576" s="27"/>
      <c r="AJ576" s="41"/>
      <c r="AK576" s="21"/>
      <c r="AL576" s="6"/>
      <c r="AM576" s="6"/>
      <c r="AN576" s="5" t="s">
        <v>2355</v>
      </c>
      <c r="AO576" s="6"/>
      <c r="AP576" s="6"/>
      <c r="AQ576" s="207" t="s">
        <v>1907</v>
      </c>
      <c r="AR576" s="21">
        <v>45105</v>
      </c>
      <c r="AS576" s="6"/>
      <c r="AT576" s="6"/>
      <c r="AU576" s="4" t="s">
        <v>1134</v>
      </c>
      <c r="AV576" s="13">
        <v>45352</v>
      </c>
      <c r="AW576" s="6"/>
      <c r="BJ576" s="22">
        <f t="shared" ca="1" si="493"/>
        <v>1</v>
      </c>
      <c r="BK576" s="22">
        <f t="shared" ca="1" si="494"/>
        <v>1</v>
      </c>
      <c r="BL576" s="22">
        <f t="shared" ca="1" si="495"/>
        <v>0</v>
      </c>
      <c r="BM576" s="22">
        <f t="shared" ca="1" si="496"/>
        <v>0</v>
      </c>
      <c r="BN576" s="22">
        <f t="shared" ca="1" si="497"/>
        <v>0</v>
      </c>
      <c r="BO576" s="22">
        <f t="shared" ca="1" si="498"/>
        <v>0</v>
      </c>
      <c r="BP576" s="22">
        <f t="shared" ca="1" si="499"/>
        <v>0</v>
      </c>
      <c r="BQ576" s="22">
        <f t="shared" ca="1" si="500"/>
        <v>0</v>
      </c>
      <c r="BR576" s="22">
        <f t="shared" ca="1" si="501"/>
        <v>1</v>
      </c>
      <c r="BS576" s="22">
        <f t="shared" ca="1" si="502"/>
        <v>1</v>
      </c>
      <c r="BT576" s="22">
        <f t="shared" ca="1" si="503"/>
        <v>1</v>
      </c>
      <c r="BU576" s="22">
        <f t="shared" ca="1" si="504"/>
        <v>0</v>
      </c>
      <c r="BV576" s="22">
        <f t="shared" ca="1" si="505"/>
        <v>0</v>
      </c>
      <c r="BW576" s="22">
        <f t="shared" ca="1" si="506"/>
        <v>0</v>
      </c>
      <c r="BX576" s="22">
        <f t="shared" ca="1" si="507"/>
        <v>1</v>
      </c>
      <c r="BY576" s="71">
        <f t="shared" si="508"/>
        <v>1</v>
      </c>
      <c r="BZ576" s="71">
        <f t="shared" si="509"/>
        <v>1</v>
      </c>
      <c r="CA576" s="72">
        <f t="shared" si="510"/>
        <v>1</v>
      </c>
    </row>
    <row r="577" spans="1:79" s="22" customFormat="1" ht="65.099999999999994" customHeight="1" x14ac:dyDescent="0.3">
      <c r="A577" s="109">
        <v>16</v>
      </c>
      <c r="B577" s="109" t="s">
        <v>1441</v>
      </c>
      <c r="C577" s="109"/>
      <c r="D577" s="110" t="s">
        <v>445</v>
      </c>
      <c r="E577" s="110">
        <v>45708</v>
      </c>
      <c r="F577" s="189" t="s">
        <v>689</v>
      </c>
      <c r="G577" s="169" t="s">
        <v>1107</v>
      </c>
      <c r="H577" s="135" t="s">
        <v>1070</v>
      </c>
      <c r="I577" s="135"/>
      <c r="J577" s="135"/>
      <c r="K577" s="113">
        <v>0</v>
      </c>
      <c r="L577" s="109">
        <v>0</v>
      </c>
      <c r="M577" s="114" t="s">
        <v>690</v>
      </c>
      <c r="N577" s="115" t="s">
        <v>26</v>
      </c>
      <c r="O577" s="116"/>
      <c r="P577" s="117" t="s">
        <v>3067</v>
      </c>
      <c r="Q577" s="141">
        <v>45162</v>
      </c>
      <c r="R577" s="118">
        <f t="shared" ref="R577" si="512">IF(AND(L577&lt;1,OR(K577&lt;1, K577="A")),Q577+14,Q577+7)</f>
        <v>45176</v>
      </c>
      <c r="S577" s="114" t="s">
        <v>31</v>
      </c>
      <c r="T577" s="353"/>
      <c r="U577" s="118"/>
      <c r="V577" s="120"/>
      <c r="W577" s="114"/>
      <c r="X577" s="109"/>
      <c r="Y577" s="109"/>
      <c r="Z577" s="115"/>
      <c r="AA577" s="110"/>
      <c r="AB577" s="109"/>
      <c r="AC577" s="110"/>
      <c r="AD577" s="110"/>
      <c r="AE577" s="118"/>
      <c r="AF577" s="110"/>
      <c r="AG577" s="110"/>
      <c r="AH577" s="115"/>
      <c r="AI577" s="110"/>
      <c r="AJ577" s="113"/>
      <c r="AK577" s="110"/>
      <c r="AL577" s="121"/>
      <c r="AM577" s="121"/>
      <c r="AN577" s="109" t="s">
        <v>2355</v>
      </c>
      <c r="AO577" s="121"/>
      <c r="AP577" s="121"/>
      <c r="AQ577" s="206" t="s">
        <v>1907</v>
      </c>
      <c r="AR577" s="110">
        <v>45211</v>
      </c>
      <c r="AS577" s="121"/>
      <c r="AT577" s="121"/>
      <c r="AU577" s="109" t="s">
        <v>1134</v>
      </c>
      <c r="AV577" s="110">
        <v>45352</v>
      </c>
      <c r="AW577" s="121"/>
      <c r="BJ577" s="22">
        <f t="shared" ca="1" si="493"/>
        <v>0</v>
      </c>
      <c r="BK577" s="22">
        <f t="shared" ca="1" si="494"/>
        <v>0</v>
      </c>
      <c r="BL577" s="22">
        <f t="shared" ca="1" si="495"/>
        <v>0</v>
      </c>
      <c r="BM577" s="22">
        <f t="shared" ca="1" si="496"/>
        <v>0</v>
      </c>
      <c r="BN577" s="22">
        <f t="shared" ca="1" si="497"/>
        <v>0</v>
      </c>
      <c r="BO577" s="22">
        <f t="shared" ca="1" si="498"/>
        <v>0</v>
      </c>
      <c r="BP577" s="22">
        <f t="shared" ca="1" si="499"/>
        <v>0</v>
      </c>
      <c r="BQ577" s="22">
        <f t="shared" ca="1" si="500"/>
        <v>0</v>
      </c>
      <c r="BR577" s="22">
        <f t="shared" ca="1" si="501"/>
        <v>0</v>
      </c>
      <c r="BS577" s="22">
        <f t="shared" ca="1" si="502"/>
        <v>0</v>
      </c>
      <c r="BT577" s="22">
        <f t="shared" ca="1" si="503"/>
        <v>0</v>
      </c>
      <c r="BU577" s="22">
        <f t="shared" ca="1" si="504"/>
        <v>0</v>
      </c>
      <c r="BV577" s="22">
        <f t="shared" ca="1" si="505"/>
        <v>0</v>
      </c>
      <c r="BW577" s="22">
        <f t="shared" ca="1" si="506"/>
        <v>0</v>
      </c>
      <c r="BX577" s="22">
        <f t="shared" ca="1" si="507"/>
        <v>0</v>
      </c>
      <c r="BY577" s="22">
        <f t="shared" si="508"/>
        <v>0</v>
      </c>
      <c r="BZ577" s="22">
        <f t="shared" si="509"/>
        <v>0</v>
      </c>
      <c r="CA577" s="22">
        <f t="shared" si="510"/>
        <v>0</v>
      </c>
    </row>
    <row r="578" spans="1:79" s="22" customFormat="1" ht="65.099999999999994" customHeight="1" x14ac:dyDescent="0.3">
      <c r="A578" s="109">
        <v>16</v>
      </c>
      <c r="B578" s="109" t="s">
        <v>1441</v>
      </c>
      <c r="C578" s="109"/>
      <c r="D578" s="110" t="s">
        <v>445</v>
      </c>
      <c r="E578" s="110">
        <v>45708</v>
      </c>
      <c r="F578" s="189" t="s">
        <v>689</v>
      </c>
      <c r="G578" s="169" t="s">
        <v>1107</v>
      </c>
      <c r="H578" s="135" t="s">
        <v>1070</v>
      </c>
      <c r="I578" s="135"/>
      <c r="J578" s="135"/>
      <c r="K578" s="113">
        <v>2</v>
      </c>
      <c r="L578" s="109">
        <v>0</v>
      </c>
      <c r="M578" s="114" t="s">
        <v>690</v>
      </c>
      <c r="N578" s="115" t="s">
        <v>26</v>
      </c>
      <c r="O578" s="116"/>
      <c r="P578" s="117" t="s">
        <v>3067</v>
      </c>
      <c r="Q578" s="141">
        <v>45190</v>
      </c>
      <c r="R578" s="118">
        <f>IF(AND(L578&lt;1,OR(K578&lt;1, K578="A")),Q578+14,Q578+7)</f>
        <v>45197</v>
      </c>
      <c r="S578" s="114" t="s">
        <v>31</v>
      </c>
      <c r="T578" s="353"/>
      <c r="U578" s="118"/>
      <c r="V578" s="120"/>
      <c r="W578" s="114"/>
      <c r="X578" s="109"/>
      <c r="Y578" s="109"/>
      <c r="Z578" s="115"/>
      <c r="AA578" s="110"/>
      <c r="AB578" s="109"/>
      <c r="AC578" s="110"/>
      <c r="AD578" s="110"/>
      <c r="AE578" s="118"/>
      <c r="AF578" s="110"/>
      <c r="AG578" s="110"/>
      <c r="AH578" s="115"/>
      <c r="AI578" s="110"/>
      <c r="AJ578" s="113"/>
      <c r="AK578" s="110"/>
      <c r="AL578" s="121"/>
      <c r="AM578" s="121"/>
      <c r="AN578" s="109" t="s">
        <v>2355</v>
      </c>
      <c r="AO578" s="121"/>
      <c r="AP578" s="121"/>
      <c r="AQ578" s="121"/>
      <c r="AR578" s="121"/>
      <c r="AS578" s="121"/>
      <c r="AT578" s="121"/>
      <c r="AU578" s="109" t="s">
        <v>1134</v>
      </c>
      <c r="AV578" s="110">
        <v>45352</v>
      </c>
      <c r="AW578" s="121"/>
      <c r="BJ578" s="22">
        <f t="shared" ca="1" si="493"/>
        <v>0</v>
      </c>
      <c r="BK578" s="22">
        <f t="shared" ca="1" si="494"/>
        <v>0</v>
      </c>
      <c r="BL578" s="22">
        <f t="shared" ca="1" si="495"/>
        <v>0</v>
      </c>
      <c r="BM578" s="22">
        <f t="shared" ca="1" si="496"/>
        <v>0</v>
      </c>
      <c r="BN578" s="22">
        <f t="shared" ca="1" si="497"/>
        <v>0</v>
      </c>
      <c r="BO578" s="22">
        <f t="shared" ca="1" si="498"/>
        <v>0</v>
      </c>
      <c r="BP578" s="22">
        <f t="shared" ca="1" si="499"/>
        <v>0</v>
      </c>
      <c r="BQ578" s="22">
        <f t="shared" ca="1" si="500"/>
        <v>0</v>
      </c>
      <c r="BR578" s="22">
        <f t="shared" ca="1" si="501"/>
        <v>0</v>
      </c>
      <c r="BS578" s="22">
        <f t="shared" ca="1" si="502"/>
        <v>0</v>
      </c>
      <c r="BT578" s="22">
        <f t="shared" ca="1" si="503"/>
        <v>0</v>
      </c>
      <c r="BU578" s="22">
        <f t="shared" ca="1" si="504"/>
        <v>0</v>
      </c>
      <c r="BV578" s="22">
        <f t="shared" ca="1" si="505"/>
        <v>0</v>
      </c>
      <c r="BW578" s="22">
        <f t="shared" ca="1" si="506"/>
        <v>0</v>
      </c>
      <c r="BX578" s="22">
        <f t="shared" ca="1" si="507"/>
        <v>0</v>
      </c>
      <c r="BY578" s="22">
        <f t="shared" si="508"/>
        <v>0</v>
      </c>
      <c r="BZ578" s="22">
        <f t="shared" si="509"/>
        <v>0</v>
      </c>
      <c r="CA578" s="22">
        <f t="shared" si="510"/>
        <v>0</v>
      </c>
    </row>
    <row r="579" spans="1:79" s="22" customFormat="1" ht="65.099999999999994" customHeight="1" x14ac:dyDescent="0.3">
      <c r="A579" s="109">
        <v>16</v>
      </c>
      <c r="B579" s="109" t="s">
        <v>1441</v>
      </c>
      <c r="C579" s="109"/>
      <c r="D579" s="110" t="s">
        <v>445</v>
      </c>
      <c r="E579" s="110">
        <v>45708</v>
      </c>
      <c r="F579" s="189" t="s">
        <v>689</v>
      </c>
      <c r="G579" s="169" t="s">
        <v>1107</v>
      </c>
      <c r="H579" s="135" t="s">
        <v>1070</v>
      </c>
      <c r="I579" s="135"/>
      <c r="J579" s="135"/>
      <c r="K579" s="113">
        <v>3</v>
      </c>
      <c r="L579" s="109">
        <v>0</v>
      </c>
      <c r="M579" s="114" t="s">
        <v>690</v>
      </c>
      <c r="N579" s="115" t="s">
        <v>26</v>
      </c>
      <c r="O579" s="116"/>
      <c r="P579" s="117" t="s">
        <v>3067</v>
      </c>
      <c r="Q579" s="141">
        <v>45211</v>
      </c>
      <c r="R579" s="118">
        <f t="shared" ref="R579" si="513">IF(AND(L579&lt;1,OR(K579&lt;1, K579="A")),Q579+14,Q579+7)</f>
        <v>45218</v>
      </c>
      <c r="S579" s="114" t="s">
        <v>31</v>
      </c>
      <c r="T579" s="353"/>
      <c r="U579" s="118"/>
      <c r="V579" s="120"/>
      <c r="W579" s="114"/>
      <c r="X579" s="109"/>
      <c r="Y579" s="109"/>
      <c r="Z579" s="115"/>
      <c r="AA579" s="110"/>
      <c r="AB579" s="109"/>
      <c r="AC579" s="110"/>
      <c r="AD579" s="110"/>
      <c r="AE579" s="118"/>
      <c r="AF579" s="110"/>
      <c r="AG579" s="110"/>
      <c r="AH579" s="115"/>
      <c r="AI579" s="110"/>
      <c r="AJ579" s="113"/>
      <c r="AK579" s="110"/>
      <c r="AL579" s="121"/>
      <c r="AM579" s="121"/>
      <c r="AN579" s="109" t="s">
        <v>2355</v>
      </c>
      <c r="AO579" s="121"/>
      <c r="AP579" s="121"/>
      <c r="AQ579" s="121"/>
      <c r="AR579" s="121"/>
      <c r="AS579" s="121"/>
      <c r="AT579" s="121"/>
      <c r="AU579" s="109" t="s">
        <v>1134</v>
      </c>
      <c r="AV579" s="110">
        <v>45352</v>
      </c>
      <c r="AW579" s="121"/>
      <c r="BJ579" s="22">
        <f t="shared" ca="1" si="493"/>
        <v>0</v>
      </c>
      <c r="BK579" s="22">
        <f t="shared" ca="1" si="494"/>
        <v>0</v>
      </c>
      <c r="BL579" s="22">
        <f t="shared" ca="1" si="495"/>
        <v>0</v>
      </c>
      <c r="BM579" s="22">
        <f t="shared" ca="1" si="496"/>
        <v>0</v>
      </c>
      <c r="BN579" s="22">
        <f t="shared" ca="1" si="497"/>
        <v>0</v>
      </c>
      <c r="BO579" s="22">
        <f t="shared" ca="1" si="498"/>
        <v>0</v>
      </c>
      <c r="BP579" s="22">
        <f t="shared" ca="1" si="499"/>
        <v>0</v>
      </c>
      <c r="BQ579" s="22">
        <f t="shared" ca="1" si="500"/>
        <v>0</v>
      </c>
      <c r="BR579" s="22">
        <f t="shared" ca="1" si="501"/>
        <v>0</v>
      </c>
      <c r="BS579" s="22">
        <f t="shared" ca="1" si="502"/>
        <v>0</v>
      </c>
      <c r="BT579" s="22">
        <f t="shared" ca="1" si="503"/>
        <v>0</v>
      </c>
      <c r="BU579" s="22">
        <f t="shared" ca="1" si="504"/>
        <v>0</v>
      </c>
      <c r="BV579" s="22">
        <f t="shared" ca="1" si="505"/>
        <v>0</v>
      </c>
      <c r="BW579" s="22">
        <f t="shared" ca="1" si="506"/>
        <v>0</v>
      </c>
      <c r="BX579" s="22">
        <f t="shared" ca="1" si="507"/>
        <v>0</v>
      </c>
      <c r="BY579" s="22">
        <f t="shared" si="508"/>
        <v>0</v>
      </c>
      <c r="BZ579" s="22">
        <f t="shared" si="509"/>
        <v>0</v>
      </c>
      <c r="CA579" s="22">
        <f t="shared" si="510"/>
        <v>0</v>
      </c>
    </row>
    <row r="580" spans="1:79" s="22" customFormat="1" ht="65.099999999999994" customHeight="1" x14ac:dyDescent="0.3">
      <c r="A580" s="109">
        <v>16</v>
      </c>
      <c r="B580" s="109" t="s">
        <v>1441</v>
      </c>
      <c r="C580" s="109"/>
      <c r="D580" s="110" t="s">
        <v>445</v>
      </c>
      <c r="E580" s="110">
        <v>45708</v>
      </c>
      <c r="F580" s="189" t="s">
        <v>689</v>
      </c>
      <c r="G580" s="169" t="s">
        <v>1107</v>
      </c>
      <c r="H580" s="135" t="s">
        <v>1070</v>
      </c>
      <c r="I580" s="135"/>
      <c r="J580" s="135"/>
      <c r="K580" s="113">
        <v>4</v>
      </c>
      <c r="L580" s="109">
        <v>0</v>
      </c>
      <c r="M580" s="114" t="s">
        <v>690</v>
      </c>
      <c r="N580" s="115" t="s">
        <v>26</v>
      </c>
      <c r="O580" s="116" t="s">
        <v>2993</v>
      </c>
      <c r="P580" s="117" t="s">
        <v>3067</v>
      </c>
      <c r="Q580" s="141">
        <v>45223</v>
      </c>
      <c r="R580" s="118">
        <f>IF(AND(L580&lt;1,OR(K580&lt;1, K580="A")),Q580+14,Q580+7)</f>
        <v>45230</v>
      </c>
      <c r="S580" s="114" t="s">
        <v>31</v>
      </c>
      <c r="T580" s="353"/>
      <c r="U580" s="118"/>
      <c r="V580" s="120" t="s">
        <v>2443</v>
      </c>
      <c r="W580" s="114" t="s">
        <v>1626</v>
      </c>
      <c r="X580" s="109">
        <v>0</v>
      </c>
      <c r="Y580" s="109">
        <v>0</v>
      </c>
      <c r="Z580" s="115" t="s">
        <v>26</v>
      </c>
      <c r="AA580" s="110">
        <v>45313</v>
      </c>
      <c r="AB580" s="109"/>
      <c r="AC580" s="110"/>
      <c r="AD580" s="110">
        <v>45273</v>
      </c>
      <c r="AE580" s="118">
        <f t="shared" ref="AE580" si="514">IF(AND(Y580&lt;1,OR(X580&lt;1, X580="A")),AD580+14,AD580+7)</f>
        <v>45287</v>
      </c>
      <c r="AF580" s="110" t="s">
        <v>445</v>
      </c>
      <c r="AG580" s="110"/>
      <c r="AH580" s="115"/>
      <c r="AI580" s="110"/>
      <c r="AJ580" s="113"/>
      <c r="AK580" s="110"/>
      <c r="AL580" s="121"/>
      <c r="AM580" s="121"/>
      <c r="AN580" s="109" t="s">
        <v>2355</v>
      </c>
      <c r="AO580" s="121"/>
      <c r="AP580" s="121"/>
      <c r="AQ580" s="121"/>
      <c r="AR580" s="121"/>
      <c r="AS580" s="121"/>
      <c r="AT580" s="121"/>
      <c r="AU580" s="109" t="s">
        <v>1134</v>
      </c>
      <c r="AV580" s="110">
        <v>45352</v>
      </c>
      <c r="AW580" s="121"/>
      <c r="BJ580" s="22">
        <f t="shared" ca="1" si="493"/>
        <v>0</v>
      </c>
      <c r="BK580" s="22">
        <f t="shared" ca="1" si="494"/>
        <v>0</v>
      </c>
      <c r="BL580" s="22">
        <f t="shared" ca="1" si="495"/>
        <v>0</v>
      </c>
      <c r="BM580" s="22">
        <f t="shared" ca="1" si="496"/>
        <v>0</v>
      </c>
      <c r="BN580" s="22">
        <f t="shared" ca="1" si="497"/>
        <v>0</v>
      </c>
      <c r="BO580" s="22">
        <f t="shared" ca="1" si="498"/>
        <v>0</v>
      </c>
      <c r="BP580" s="22">
        <f t="shared" ca="1" si="499"/>
        <v>0</v>
      </c>
      <c r="BQ580" s="22">
        <f t="shared" ca="1" si="500"/>
        <v>0</v>
      </c>
      <c r="BR580" s="22">
        <f t="shared" ca="1" si="501"/>
        <v>0</v>
      </c>
      <c r="BS580" s="22">
        <f t="shared" ca="1" si="502"/>
        <v>0</v>
      </c>
      <c r="BT580" s="22">
        <f t="shared" ca="1" si="503"/>
        <v>0</v>
      </c>
      <c r="BU580" s="22">
        <f t="shared" ca="1" si="504"/>
        <v>0</v>
      </c>
      <c r="BV580" s="22">
        <f t="shared" ca="1" si="505"/>
        <v>0</v>
      </c>
      <c r="BW580" s="22">
        <f t="shared" ca="1" si="506"/>
        <v>0</v>
      </c>
      <c r="BX580" s="22">
        <f t="shared" ca="1" si="507"/>
        <v>0</v>
      </c>
      <c r="BY580" s="22">
        <f t="shared" si="508"/>
        <v>0</v>
      </c>
      <c r="BZ580" s="22">
        <f t="shared" si="509"/>
        <v>0</v>
      </c>
      <c r="CA580" s="22">
        <f t="shared" si="510"/>
        <v>0</v>
      </c>
    </row>
    <row r="581" spans="1:79" s="22" customFormat="1" ht="48" customHeight="1" x14ac:dyDescent="0.3">
      <c r="A581" s="109">
        <v>16</v>
      </c>
      <c r="B581" s="109" t="s">
        <v>1441</v>
      </c>
      <c r="C581" s="109" t="s">
        <v>1906</v>
      </c>
      <c r="D581" s="110"/>
      <c r="E581" s="110">
        <v>45708</v>
      </c>
      <c r="F581" s="189" t="s">
        <v>2967</v>
      </c>
      <c r="G581" s="169" t="s">
        <v>1107</v>
      </c>
      <c r="H581" s="135" t="s">
        <v>1073</v>
      </c>
      <c r="I581" s="135"/>
      <c r="J581" s="135" t="s">
        <v>2959</v>
      </c>
      <c r="K581" s="113">
        <v>0</v>
      </c>
      <c r="L581" s="109">
        <v>0</v>
      </c>
      <c r="M581" s="114" t="s">
        <v>2966</v>
      </c>
      <c r="N581" s="115" t="s">
        <v>26</v>
      </c>
      <c r="O581" s="116">
        <v>45510</v>
      </c>
      <c r="P581" s="117" t="s">
        <v>2968</v>
      </c>
      <c r="Q581" s="141">
        <v>45509</v>
      </c>
      <c r="R581" s="118">
        <f>IF(AND(L581&lt;1,OR(K581&lt;1, K581="A")),Q581+14,Q581+7)</f>
        <v>45523</v>
      </c>
      <c r="S581" s="114" t="s">
        <v>31</v>
      </c>
      <c r="T581" s="353"/>
      <c r="U581" s="118"/>
      <c r="V581" s="120"/>
      <c r="W581" s="114"/>
      <c r="X581" s="109"/>
      <c r="Y581" s="109"/>
      <c r="Z581" s="115"/>
      <c r="AA581" s="110"/>
      <c r="AB581" s="109"/>
      <c r="AC581" s="110"/>
      <c r="AD581" s="110"/>
      <c r="AE581" s="118"/>
      <c r="AF581" s="110"/>
      <c r="AG581" s="110"/>
      <c r="AH581" s="115"/>
      <c r="AI581" s="110"/>
      <c r="AJ581" s="113"/>
      <c r="AK581" s="110"/>
      <c r="AL581" s="121"/>
      <c r="AM581" s="121"/>
      <c r="AN581" s="109" t="s">
        <v>2355</v>
      </c>
      <c r="AO581" s="121"/>
      <c r="AP581" s="121"/>
      <c r="AQ581" s="206"/>
      <c r="AR581" s="110"/>
      <c r="AS581" s="121"/>
      <c r="AT581" s="121"/>
      <c r="AU581" s="109" t="s">
        <v>1134</v>
      </c>
      <c r="AV581" s="110">
        <v>45352</v>
      </c>
      <c r="AW581" s="121"/>
      <c r="BJ581" s="22">
        <f t="shared" ca="1" si="493"/>
        <v>0</v>
      </c>
      <c r="BK581" s="22">
        <f t="shared" ca="1" si="494"/>
        <v>0</v>
      </c>
      <c r="BL581" s="22">
        <f t="shared" ca="1" si="495"/>
        <v>0</v>
      </c>
      <c r="BM581" s="22">
        <f t="shared" ca="1" si="496"/>
        <v>0</v>
      </c>
      <c r="BN581" s="22">
        <f t="shared" ca="1" si="497"/>
        <v>0</v>
      </c>
      <c r="BO581" s="22">
        <f t="shared" ca="1" si="498"/>
        <v>0</v>
      </c>
      <c r="BP581" s="22">
        <f t="shared" ca="1" si="499"/>
        <v>0</v>
      </c>
      <c r="BQ581" s="22">
        <f t="shared" ca="1" si="500"/>
        <v>0</v>
      </c>
      <c r="BR581" s="22">
        <f t="shared" ca="1" si="501"/>
        <v>0</v>
      </c>
      <c r="BS581" s="22">
        <f t="shared" ca="1" si="502"/>
        <v>0</v>
      </c>
      <c r="BT581" s="22">
        <f t="shared" ca="1" si="503"/>
        <v>0</v>
      </c>
      <c r="BU581" s="22">
        <f t="shared" ca="1" si="504"/>
        <v>0</v>
      </c>
      <c r="BV581" s="22">
        <f t="shared" ca="1" si="505"/>
        <v>0</v>
      </c>
      <c r="BW581" s="22">
        <f t="shared" ca="1" si="506"/>
        <v>0</v>
      </c>
      <c r="BX581" s="22">
        <f t="shared" ca="1" si="507"/>
        <v>0</v>
      </c>
      <c r="BY581" s="22">
        <f t="shared" si="508"/>
        <v>0</v>
      </c>
      <c r="BZ581" s="22">
        <f t="shared" si="509"/>
        <v>0</v>
      </c>
      <c r="CA581" s="22">
        <f t="shared" si="510"/>
        <v>0</v>
      </c>
    </row>
    <row r="582" spans="1:79" s="22" customFormat="1" ht="65.099999999999994" customHeight="1" x14ac:dyDescent="0.3">
      <c r="A582" s="4">
        <v>16</v>
      </c>
      <c r="B582" s="4" t="s">
        <v>1441</v>
      </c>
      <c r="C582" s="4"/>
      <c r="D582" s="13" t="s">
        <v>445</v>
      </c>
      <c r="E582" s="13">
        <v>45708</v>
      </c>
      <c r="F582" s="122" t="s">
        <v>2967</v>
      </c>
      <c r="G582" s="16" t="s">
        <v>1107</v>
      </c>
      <c r="H582" s="130" t="s">
        <v>1073</v>
      </c>
      <c r="I582" s="130"/>
      <c r="J582" s="130" t="s">
        <v>2959</v>
      </c>
      <c r="K582" s="7">
        <v>0</v>
      </c>
      <c r="L582" s="4">
        <v>0</v>
      </c>
      <c r="M582" s="3" t="s">
        <v>690</v>
      </c>
      <c r="N582" s="45" t="s">
        <v>1055</v>
      </c>
      <c r="O582" s="76">
        <v>45583</v>
      </c>
      <c r="P582" s="107" t="s">
        <v>3067</v>
      </c>
      <c r="Q582" s="142">
        <v>45580</v>
      </c>
      <c r="R582" s="9">
        <f t="shared" ref="R582" si="515">IF(AND(L582&lt;1,OR(K582&lt;1, K582="A")),Q582+14,Q582+7)</f>
        <v>45594</v>
      </c>
      <c r="S582" s="3" t="s">
        <v>30</v>
      </c>
      <c r="T582" s="358" t="s">
        <v>3534</v>
      </c>
      <c r="U582" s="259">
        <v>45628</v>
      </c>
      <c r="V582" s="242" t="s">
        <v>3252</v>
      </c>
      <c r="W582" s="3" t="s">
        <v>1626</v>
      </c>
      <c r="X582" s="4"/>
      <c r="Y582" s="332"/>
      <c r="Z582" s="47" t="s">
        <v>1337</v>
      </c>
      <c r="AA582" s="13"/>
      <c r="AB582" s="4"/>
      <c r="AC582" s="13"/>
      <c r="AD582" s="13"/>
      <c r="AE582" s="9">
        <f t="shared" ref="AE582" si="516">IF(AND(Y582&lt;1,OR(X582&lt;1, X582="A")),AD582+14,AD582+7)</f>
        <v>14</v>
      </c>
      <c r="AF582" s="13" t="s">
        <v>445</v>
      </c>
      <c r="AG582" s="13"/>
      <c r="AH582" s="8"/>
      <c r="AI582" s="13"/>
      <c r="AJ582" s="7"/>
      <c r="AK582" s="13"/>
      <c r="AL582" s="222"/>
      <c r="AM582" s="222"/>
      <c r="AN582" s="5" t="s">
        <v>2355</v>
      </c>
      <c r="AO582" s="222"/>
      <c r="AP582" s="222"/>
      <c r="AQ582" s="207" t="s">
        <v>3363</v>
      </c>
      <c r="AR582" s="21">
        <v>45597</v>
      </c>
      <c r="AS582" s="222"/>
      <c r="AT582" s="222"/>
      <c r="AU582" s="4" t="s">
        <v>1134</v>
      </c>
      <c r="AV582" s="13">
        <v>45352</v>
      </c>
      <c r="AW582" s="222"/>
      <c r="BJ582" s="22">
        <f t="shared" ca="1" si="493"/>
        <v>1</v>
      </c>
      <c r="BK582" s="22">
        <f t="shared" ca="1" si="494"/>
        <v>0</v>
      </c>
      <c r="BL582" s="22">
        <f t="shared" ca="1" si="495"/>
        <v>0</v>
      </c>
      <c r="BM582" s="22">
        <f t="shared" ca="1" si="496"/>
        <v>0</v>
      </c>
      <c r="BN582" s="22">
        <f t="shared" ca="1" si="497"/>
        <v>0</v>
      </c>
      <c r="BO582" s="22">
        <f t="shared" ca="1" si="498"/>
        <v>0</v>
      </c>
      <c r="BP582" s="22">
        <f t="shared" ca="1" si="499"/>
        <v>0</v>
      </c>
      <c r="BQ582" s="22">
        <f t="shared" ca="1" si="500"/>
        <v>0</v>
      </c>
      <c r="BR582" s="22">
        <f t="shared" ca="1" si="501"/>
        <v>1</v>
      </c>
      <c r="BS582" s="22">
        <f t="shared" ca="1" si="502"/>
        <v>0</v>
      </c>
      <c r="BT582" s="22">
        <f t="shared" ca="1" si="503"/>
        <v>1</v>
      </c>
      <c r="BU582" s="22">
        <f t="shared" ca="1" si="504"/>
        <v>1</v>
      </c>
      <c r="BV582" s="22">
        <f t="shared" ca="1" si="505"/>
        <v>0</v>
      </c>
      <c r="BW582" s="22">
        <f t="shared" ca="1" si="506"/>
        <v>0</v>
      </c>
      <c r="BX582" s="22">
        <f t="shared" ca="1" si="507"/>
        <v>0</v>
      </c>
      <c r="BY582" s="22">
        <f t="shared" si="508"/>
        <v>1</v>
      </c>
      <c r="BZ582" s="22">
        <f t="shared" si="509"/>
        <v>0</v>
      </c>
      <c r="CA582" s="22">
        <f t="shared" si="510"/>
        <v>1</v>
      </c>
    </row>
    <row r="583" spans="1:79" s="22" customFormat="1" ht="55.5" customHeight="1" x14ac:dyDescent="0.3">
      <c r="A583" s="109">
        <v>16</v>
      </c>
      <c r="B583" s="109" t="s">
        <v>1441</v>
      </c>
      <c r="C583" s="109"/>
      <c r="D583" s="110" t="s">
        <v>446</v>
      </c>
      <c r="E583" s="110">
        <v>45708</v>
      </c>
      <c r="F583" s="189" t="s">
        <v>351</v>
      </c>
      <c r="G583" s="169" t="s">
        <v>1107</v>
      </c>
      <c r="H583" s="135" t="s">
        <v>1079</v>
      </c>
      <c r="I583" s="135"/>
      <c r="J583" s="135"/>
      <c r="K583" s="113" t="s">
        <v>778</v>
      </c>
      <c r="L583" s="109">
        <v>0</v>
      </c>
      <c r="M583" s="114" t="s">
        <v>353</v>
      </c>
      <c r="N583" s="115" t="s">
        <v>26</v>
      </c>
      <c r="O583" s="116"/>
      <c r="P583" s="117" t="s">
        <v>779</v>
      </c>
      <c r="Q583" s="141">
        <v>45163</v>
      </c>
      <c r="R583" s="118">
        <f t="shared" ref="R583" si="517">IF(AND(L583&lt;1,OR(K583&lt;1, K583="A")),Q583+14,Q583+7)</f>
        <v>45177</v>
      </c>
      <c r="S583" s="114" t="s">
        <v>31</v>
      </c>
      <c r="T583" s="353"/>
      <c r="U583" s="118"/>
      <c r="V583" s="241"/>
      <c r="W583" s="114"/>
      <c r="X583" s="109"/>
      <c r="Y583" s="109"/>
      <c r="Z583" s="115"/>
      <c r="AA583" s="109"/>
      <c r="AB583" s="123"/>
      <c r="AC583" s="110"/>
      <c r="AD583" s="110"/>
      <c r="AE583" s="118"/>
      <c r="AF583" s="110"/>
      <c r="AG583" s="110"/>
      <c r="AH583" s="115"/>
      <c r="AI583" s="110"/>
      <c r="AJ583" s="113"/>
      <c r="AK583" s="110"/>
      <c r="AL583" s="121"/>
      <c r="AM583" s="121"/>
      <c r="AN583" s="123" t="s">
        <v>2834</v>
      </c>
      <c r="AO583" s="121"/>
      <c r="AP583" s="121"/>
      <c r="AQ583" s="206"/>
      <c r="AR583" s="110"/>
      <c r="AS583" s="121"/>
      <c r="AT583" s="121"/>
      <c r="AU583" s="109" t="s">
        <v>1134</v>
      </c>
      <c r="AV583" s="110">
        <v>45352</v>
      </c>
      <c r="AW583" s="121"/>
      <c r="BJ583" s="22">
        <f t="shared" ca="1" si="446"/>
        <v>0</v>
      </c>
      <c r="BK583" s="22">
        <f t="shared" ca="1" si="464"/>
        <v>0</v>
      </c>
      <c r="BL583" s="22">
        <f t="shared" ca="1" si="465"/>
        <v>0</v>
      </c>
      <c r="BM583" s="22">
        <f t="shared" ca="1" si="466"/>
        <v>0</v>
      </c>
      <c r="BN583" s="22">
        <f t="shared" ca="1" si="467"/>
        <v>0</v>
      </c>
      <c r="BO583" s="22">
        <f t="shared" ca="1" si="468"/>
        <v>0</v>
      </c>
      <c r="BP583" s="22">
        <f t="shared" ca="1" si="469"/>
        <v>0</v>
      </c>
      <c r="BQ583" s="22">
        <f t="shared" ca="1" si="470"/>
        <v>0</v>
      </c>
      <c r="BR583" s="22">
        <f t="shared" ca="1" si="471"/>
        <v>0</v>
      </c>
      <c r="BS583" s="22">
        <f t="shared" ca="1" si="472"/>
        <v>0</v>
      </c>
      <c r="BT583" s="22">
        <f t="shared" ca="1" si="447"/>
        <v>0</v>
      </c>
      <c r="BU583" s="22">
        <f t="shared" ca="1" si="473"/>
        <v>0</v>
      </c>
      <c r="BV583" s="22">
        <f t="shared" ca="1" si="474"/>
        <v>0</v>
      </c>
      <c r="BW583" s="22">
        <f t="shared" ca="1" si="475"/>
        <v>0</v>
      </c>
      <c r="BX583" s="22">
        <f t="shared" ca="1" si="476"/>
        <v>0</v>
      </c>
      <c r="BY583" s="22">
        <f t="shared" si="487"/>
        <v>0</v>
      </c>
      <c r="BZ583" s="22">
        <f t="shared" si="477"/>
        <v>0</v>
      </c>
      <c r="CA583" s="22">
        <f t="shared" si="488"/>
        <v>0</v>
      </c>
    </row>
    <row r="584" spans="1:79" s="22" customFormat="1" ht="55.5" customHeight="1" x14ac:dyDescent="0.3">
      <c r="A584" s="109">
        <v>16</v>
      </c>
      <c r="B584" s="109" t="s">
        <v>1441</v>
      </c>
      <c r="C584" s="109"/>
      <c r="D584" s="110" t="s">
        <v>446</v>
      </c>
      <c r="E584" s="110">
        <v>45708</v>
      </c>
      <c r="F584" s="189" t="s">
        <v>351</v>
      </c>
      <c r="G584" s="169" t="s">
        <v>1107</v>
      </c>
      <c r="H584" s="135" t="s">
        <v>1079</v>
      </c>
      <c r="I584" s="135"/>
      <c r="J584" s="135"/>
      <c r="K584" s="113" t="s">
        <v>443</v>
      </c>
      <c r="L584" s="109">
        <v>0</v>
      </c>
      <c r="M584" s="114" t="s">
        <v>353</v>
      </c>
      <c r="N584" s="115" t="s">
        <v>26</v>
      </c>
      <c r="O584" s="116"/>
      <c r="P584" s="117" t="s">
        <v>775</v>
      </c>
      <c r="Q584" s="141">
        <v>45176</v>
      </c>
      <c r="R584" s="118">
        <f t="shared" ref="R584" si="518">IF(AND(L584&lt;1,OR(K584&lt;1, K584="A")),Q584+14,Q584+7)</f>
        <v>45183</v>
      </c>
      <c r="S584" s="114" t="s">
        <v>31</v>
      </c>
      <c r="T584" s="353"/>
      <c r="U584" s="118"/>
      <c r="V584" s="241"/>
      <c r="W584" s="114"/>
      <c r="X584" s="109"/>
      <c r="Y584" s="109"/>
      <c r="Z584" s="115"/>
      <c r="AA584" s="109"/>
      <c r="AB584" s="123"/>
      <c r="AC584" s="110"/>
      <c r="AD584" s="110"/>
      <c r="AE584" s="118"/>
      <c r="AF584" s="110"/>
      <c r="AG584" s="110"/>
      <c r="AH584" s="115"/>
      <c r="AI584" s="110"/>
      <c r="AJ584" s="113"/>
      <c r="AK584" s="110"/>
      <c r="AL584" s="121"/>
      <c r="AM584" s="121"/>
      <c r="AN584" s="123" t="s">
        <v>2834</v>
      </c>
      <c r="AO584" s="121"/>
      <c r="AP584" s="121"/>
      <c r="AQ584" s="206"/>
      <c r="AR584" s="110"/>
      <c r="AS584" s="121"/>
      <c r="AT584" s="121"/>
      <c r="AU584" s="109" t="s">
        <v>1134</v>
      </c>
      <c r="AV584" s="110">
        <v>45352</v>
      </c>
      <c r="AW584" s="121"/>
      <c r="BJ584" s="22">
        <f t="shared" ca="1" si="446"/>
        <v>0</v>
      </c>
      <c r="BK584" s="22">
        <f t="shared" ca="1" si="464"/>
        <v>0</v>
      </c>
      <c r="BL584" s="22">
        <f t="shared" ca="1" si="465"/>
        <v>0</v>
      </c>
      <c r="BM584" s="22">
        <f t="shared" ca="1" si="466"/>
        <v>0</v>
      </c>
      <c r="BN584" s="22">
        <f t="shared" ca="1" si="467"/>
        <v>0</v>
      </c>
      <c r="BO584" s="22">
        <f t="shared" ca="1" si="468"/>
        <v>0</v>
      </c>
      <c r="BP584" s="22">
        <f t="shared" ca="1" si="469"/>
        <v>0</v>
      </c>
      <c r="BQ584" s="22">
        <f t="shared" ca="1" si="470"/>
        <v>0</v>
      </c>
      <c r="BR584" s="22">
        <f t="shared" ca="1" si="471"/>
        <v>0</v>
      </c>
      <c r="BS584" s="22">
        <f t="shared" ca="1" si="472"/>
        <v>0</v>
      </c>
      <c r="BT584" s="22">
        <f t="shared" ca="1" si="447"/>
        <v>0</v>
      </c>
      <c r="BU584" s="22">
        <f t="shared" ca="1" si="473"/>
        <v>0</v>
      </c>
      <c r="BV584" s="22">
        <f t="shared" ca="1" si="474"/>
        <v>0</v>
      </c>
      <c r="BW584" s="22">
        <f t="shared" ca="1" si="475"/>
        <v>0</v>
      </c>
      <c r="BX584" s="22">
        <f t="shared" ca="1" si="476"/>
        <v>0</v>
      </c>
      <c r="BY584" s="22">
        <f t="shared" si="487"/>
        <v>0</v>
      </c>
      <c r="BZ584" s="22">
        <f t="shared" si="477"/>
        <v>0</v>
      </c>
      <c r="CA584" s="22">
        <f t="shared" si="488"/>
        <v>0</v>
      </c>
    </row>
    <row r="585" spans="1:79" ht="55.5" customHeight="1" x14ac:dyDescent="0.3">
      <c r="A585" s="4">
        <v>16</v>
      </c>
      <c r="B585" s="4" t="s">
        <v>1441</v>
      </c>
      <c r="C585" s="4"/>
      <c r="D585" s="139" t="s">
        <v>445</v>
      </c>
      <c r="E585" s="13">
        <v>45708</v>
      </c>
      <c r="F585" s="122" t="s">
        <v>351</v>
      </c>
      <c r="G585" s="16" t="s">
        <v>1107</v>
      </c>
      <c r="H585" s="130" t="s">
        <v>1079</v>
      </c>
      <c r="I585" s="130"/>
      <c r="J585" s="130"/>
      <c r="K585" s="7">
        <v>0</v>
      </c>
      <c r="L585" s="4">
        <v>0</v>
      </c>
      <c r="M585" s="3" t="s">
        <v>353</v>
      </c>
      <c r="N585" s="285" t="s">
        <v>1294</v>
      </c>
      <c r="O585" s="76" t="s">
        <v>2925</v>
      </c>
      <c r="P585" s="78" t="s">
        <v>591</v>
      </c>
      <c r="Q585" s="142">
        <v>45204</v>
      </c>
      <c r="R585" s="9">
        <f t="shared" si="484"/>
        <v>45218</v>
      </c>
      <c r="S585" s="3" t="s">
        <v>30</v>
      </c>
      <c r="T585" s="354" t="s">
        <v>1549</v>
      </c>
      <c r="U585" s="259">
        <v>45204</v>
      </c>
      <c r="V585" s="208" t="s">
        <v>3690</v>
      </c>
      <c r="W585" s="3" t="s">
        <v>1625</v>
      </c>
      <c r="X585" s="5" t="s">
        <v>778</v>
      </c>
      <c r="Y585" s="332">
        <v>0</v>
      </c>
      <c r="Z585" s="46" t="s">
        <v>24</v>
      </c>
      <c r="AA585" s="5"/>
      <c r="AB585" s="87" t="s">
        <v>2934</v>
      </c>
      <c r="AC585" s="21">
        <v>45485</v>
      </c>
      <c r="AD585" s="21">
        <v>45485</v>
      </c>
      <c r="AE585" s="9">
        <f t="shared" si="490"/>
        <v>45499</v>
      </c>
      <c r="AF585" s="13" t="s">
        <v>446</v>
      </c>
      <c r="AG585" s="27"/>
      <c r="AH585" s="34"/>
      <c r="AI585" s="27"/>
      <c r="AJ585" s="41"/>
      <c r="AK585" s="21"/>
      <c r="AL585" s="6"/>
      <c r="AM585" s="6"/>
      <c r="AN585" s="87" t="s">
        <v>2834</v>
      </c>
      <c r="AO585" s="6"/>
      <c r="AP585" s="6"/>
      <c r="AQ585" s="207" t="s">
        <v>1907</v>
      </c>
      <c r="AR585" s="21">
        <v>45211</v>
      </c>
      <c r="AS585" s="6"/>
      <c r="AT585" s="6"/>
      <c r="AU585" s="4" t="s">
        <v>1134</v>
      </c>
      <c r="AV585" s="13">
        <v>45352</v>
      </c>
      <c r="AW585" s="6"/>
      <c r="BJ585" s="22">
        <f t="shared" ca="1" si="446"/>
        <v>1</v>
      </c>
      <c r="BK585" s="22">
        <f t="shared" ca="1" si="464"/>
        <v>1</v>
      </c>
      <c r="BL585" s="22">
        <f t="shared" ca="1" si="465"/>
        <v>0</v>
      </c>
      <c r="BM585" s="22">
        <f t="shared" ca="1" si="466"/>
        <v>0</v>
      </c>
      <c r="BN585" s="22">
        <f t="shared" ca="1" si="467"/>
        <v>0</v>
      </c>
      <c r="BO585" s="22">
        <f t="shared" ca="1" si="468"/>
        <v>0</v>
      </c>
      <c r="BP585" s="22">
        <f t="shared" ca="1" si="469"/>
        <v>0</v>
      </c>
      <c r="BQ585" s="22">
        <f t="shared" ca="1" si="470"/>
        <v>0</v>
      </c>
      <c r="BR585" s="22">
        <f t="shared" ca="1" si="471"/>
        <v>0</v>
      </c>
      <c r="BS585" s="22">
        <f t="shared" ca="1" si="472"/>
        <v>0</v>
      </c>
      <c r="BT585" s="22">
        <f t="shared" ca="1" si="447"/>
        <v>1</v>
      </c>
      <c r="BU585" s="22">
        <f t="shared" ca="1" si="473"/>
        <v>0</v>
      </c>
      <c r="BV585" s="22">
        <f t="shared" ca="1" si="474"/>
        <v>1</v>
      </c>
      <c r="BW585" s="22">
        <f t="shared" ca="1" si="475"/>
        <v>0</v>
      </c>
      <c r="BX585" s="22">
        <f t="shared" ca="1" si="476"/>
        <v>0</v>
      </c>
      <c r="BY585" s="71">
        <f t="shared" si="487"/>
        <v>1</v>
      </c>
      <c r="BZ585" s="71">
        <f t="shared" si="477"/>
        <v>1</v>
      </c>
      <c r="CA585" s="72">
        <f t="shared" si="488"/>
        <v>1</v>
      </c>
    </row>
    <row r="586" spans="1:79" s="22" customFormat="1" ht="39" customHeight="1" x14ac:dyDescent="0.3">
      <c r="A586" s="109">
        <v>16</v>
      </c>
      <c r="B586" s="109" t="s">
        <v>1441</v>
      </c>
      <c r="C586" s="109"/>
      <c r="D586" s="110" t="s">
        <v>446</v>
      </c>
      <c r="E586" s="110">
        <v>45708</v>
      </c>
      <c r="F586" s="189" t="s">
        <v>685</v>
      </c>
      <c r="G586" s="169" t="s">
        <v>1107</v>
      </c>
      <c r="H586" s="135" t="s">
        <v>1071</v>
      </c>
      <c r="I586" s="135"/>
      <c r="J586" s="135"/>
      <c r="K586" s="113" t="s">
        <v>444</v>
      </c>
      <c r="L586" s="109">
        <v>0</v>
      </c>
      <c r="M586" s="114" t="s">
        <v>686</v>
      </c>
      <c r="N586" s="115" t="s">
        <v>26</v>
      </c>
      <c r="O586" s="116"/>
      <c r="P586" s="117" t="s">
        <v>642</v>
      </c>
      <c r="Q586" s="141">
        <v>45209</v>
      </c>
      <c r="R586" s="118">
        <f t="shared" si="484"/>
        <v>45216</v>
      </c>
      <c r="S586" s="114" t="s">
        <v>31</v>
      </c>
      <c r="T586" s="353"/>
      <c r="U586" s="118"/>
      <c r="V586" s="241" t="s">
        <v>2728</v>
      </c>
      <c r="W586" s="114" t="s">
        <v>2729</v>
      </c>
      <c r="X586" s="109" t="s">
        <v>778</v>
      </c>
      <c r="Y586" s="109">
        <v>0</v>
      </c>
      <c r="Z586" s="115" t="s">
        <v>26</v>
      </c>
      <c r="AA586" s="109"/>
      <c r="AB586" s="123" t="s">
        <v>3296</v>
      </c>
      <c r="AC586" s="110">
        <v>45589</v>
      </c>
      <c r="AD586" s="110">
        <v>45589</v>
      </c>
      <c r="AE586" s="118">
        <f t="shared" ref="AE586" si="519">IF(AND(Y586&lt;1,OR(X586&lt;1, X586="A")),AD586+14,AD586+7)</f>
        <v>45603</v>
      </c>
      <c r="AF586" s="110" t="s">
        <v>446</v>
      </c>
      <c r="AG586" s="110"/>
      <c r="AH586" s="115"/>
      <c r="AI586" s="110"/>
      <c r="AJ586" s="113"/>
      <c r="AK586" s="110"/>
      <c r="AL586" s="121"/>
      <c r="AM586" s="121"/>
      <c r="AN586" s="123" t="s">
        <v>2834</v>
      </c>
      <c r="AO586" s="121"/>
      <c r="AP586" s="121"/>
      <c r="AQ586" s="121"/>
      <c r="AR586" s="121"/>
      <c r="AS586" s="121"/>
      <c r="AT586" s="121"/>
      <c r="AU586" s="109" t="s">
        <v>1134</v>
      </c>
      <c r="AV586" s="110">
        <v>45352</v>
      </c>
      <c r="AW586" s="121"/>
      <c r="BJ586" s="22">
        <f t="shared" ca="1" si="446"/>
        <v>0</v>
      </c>
      <c r="BK586" s="22">
        <f t="shared" ca="1" si="464"/>
        <v>0</v>
      </c>
      <c r="BL586" s="22">
        <f t="shared" ca="1" si="465"/>
        <v>0</v>
      </c>
      <c r="BM586" s="22">
        <f t="shared" ca="1" si="466"/>
        <v>0</v>
      </c>
      <c r="BN586" s="22">
        <f t="shared" ca="1" si="467"/>
        <v>0</v>
      </c>
      <c r="BO586" s="22">
        <f t="shared" ca="1" si="468"/>
        <v>0</v>
      </c>
      <c r="BP586" s="22">
        <f t="shared" ca="1" si="469"/>
        <v>0</v>
      </c>
      <c r="BQ586" s="22">
        <f t="shared" ca="1" si="470"/>
        <v>0</v>
      </c>
      <c r="BR586" s="22">
        <f t="shared" ca="1" si="471"/>
        <v>0</v>
      </c>
      <c r="BS586" s="22">
        <f t="shared" ca="1" si="472"/>
        <v>0</v>
      </c>
      <c r="BT586" s="22">
        <f t="shared" ca="1" si="447"/>
        <v>0</v>
      </c>
      <c r="BU586" s="22">
        <f t="shared" ca="1" si="473"/>
        <v>0</v>
      </c>
      <c r="BV586" s="22">
        <f t="shared" ca="1" si="474"/>
        <v>0</v>
      </c>
      <c r="BW586" s="22">
        <f t="shared" ca="1" si="475"/>
        <v>0</v>
      </c>
      <c r="BX586" s="22">
        <f t="shared" ca="1" si="476"/>
        <v>0</v>
      </c>
      <c r="BY586" s="71">
        <f t="shared" si="487"/>
        <v>0</v>
      </c>
      <c r="BZ586" s="71">
        <f t="shared" si="477"/>
        <v>0</v>
      </c>
      <c r="CA586" s="72">
        <f t="shared" si="488"/>
        <v>0</v>
      </c>
    </row>
    <row r="587" spans="1:79" ht="39" customHeight="1" x14ac:dyDescent="0.3">
      <c r="A587" s="4">
        <v>16</v>
      </c>
      <c r="B587" s="4" t="s">
        <v>1441</v>
      </c>
      <c r="C587" s="4"/>
      <c r="D587" s="139" t="s">
        <v>445</v>
      </c>
      <c r="E587" s="13">
        <v>45708</v>
      </c>
      <c r="F587" s="122" t="s">
        <v>685</v>
      </c>
      <c r="G587" s="16" t="s">
        <v>1107</v>
      </c>
      <c r="H587" s="130" t="s">
        <v>1071</v>
      </c>
      <c r="I587" s="130"/>
      <c r="J587" s="130"/>
      <c r="K587" s="7">
        <v>0</v>
      </c>
      <c r="L587" s="4">
        <v>0</v>
      </c>
      <c r="M587" s="3" t="s">
        <v>686</v>
      </c>
      <c r="N587" s="45" t="s">
        <v>1055</v>
      </c>
      <c r="O587" s="76"/>
      <c r="P587" s="78" t="s">
        <v>1516</v>
      </c>
      <c r="Q587" s="142">
        <v>45273</v>
      </c>
      <c r="R587" s="9">
        <f t="shared" ref="R587:R592" si="520">IF(AND(L587&lt;1,OR(K587&lt;1, K587="A")),Q587+14,Q587+7)</f>
        <v>45287</v>
      </c>
      <c r="S587" s="3" t="s">
        <v>31</v>
      </c>
      <c r="T587" s="355"/>
      <c r="U587" s="9"/>
      <c r="V587" s="208" t="s">
        <v>3691</v>
      </c>
      <c r="W587" s="3" t="s">
        <v>2729</v>
      </c>
      <c r="X587" s="5" t="s">
        <v>443</v>
      </c>
      <c r="Y587" s="332">
        <v>0</v>
      </c>
      <c r="Z587" s="45" t="s">
        <v>1055</v>
      </c>
      <c r="AA587" s="21">
        <v>45670</v>
      </c>
      <c r="AB587" s="87" t="s">
        <v>3547</v>
      </c>
      <c r="AC587" s="21">
        <v>45643</v>
      </c>
      <c r="AD587" s="21">
        <v>45643</v>
      </c>
      <c r="AE587" s="9">
        <f t="shared" si="490"/>
        <v>45650</v>
      </c>
      <c r="AF587" s="13" t="s">
        <v>446</v>
      </c>
      <c r="AG587" s="27"/>
      <c r="AH587" s="34"/>
      <c r="AI587" s="27"/>
      <c r="AJ587" s="41"/>
      <c r="AK587" s="21"/>
      <c r="AL587" s="6"/>
      <c r="AM587" s="6"/>
      <c r="AN587" s="87" t="s">
        <v>2861</v>
      </c>
      <c r="AO587" s="6"/>
      <c r="AP587" s="6"/>
      <c r="AQ587" s="6"/>
      <c r="AR587" s="6"/>
      <c r="AS587" s="6"/>
      <c r="AT587" s="6"/>
      <c r="AU587" s="4" t="s">
        <v>1134</v>
      </c>
      <c r="AV587" s="13">
        <v>45352</v>
      </c>
      <c r="AW587" s="6"/>
      <c r="BJ587" s="22">
        <f t="shared" ca="1" si="446"/>
        <v>1</v>
      </c>
      <c r="BK587" s="22">
        <f t="shared" ca="1" si="464"/>
        <v>1</v>
      </c>
      <c r="BL587" s="22">
        <f t="shared" ca="1" si="465"/>
        <v>0</v>
      </c>
      <c r="BM587" s="22">
        <f t="shared" ca="1" si="466"/>
        <v>0</v>
      </c>
      <c r="BN587" s="22">
        <f t="shared" ca="1" si="467"/>
        <v>0</v>
      </c>
      <c r="BO587" s="22">
        <f t="shared" ca="1" si="468"/>
        <v>0</v>
      </c>
      <c r="BP587" s="22">
        <f t="shared" ca="1" si="469"/>
        <v>0</v>
      </c>
      <c r="BQ587" s="22">
        <f t="shared" ca="1" si="470"/>
        <v>0</v>
      </c>
      <c r="BR587" s="22">
        <f t="shared" ca="1" si="471"/>
        <v>1</v>
      </c>
      <c r="BS587" s="22">
        <f t="shared" ca="1" si="472"/>
        <v>1</v>
      </c>
      <c r="BT587" s="22">
        <f t="shared" ca="1" si="447"/>
        <v>1</v>
      </c>
      <c r="BU587" s="22">
        <f t="shared" ca="1" si="473"/>
        <v>0</v>
      </c>
      <c r="BV587" s="22">
        <f t="shared" ca="1" si="474"/>
        <v>0</v>
      </c>
      <c r="BW587" s="22">
        <f t="shared" ca="1" si="475"/>
        <v>0</v>
      </c>
      <c r="BX587" s="22">
        <f t="shared" ca="1" si="476"/>
        <v>1</v>
      </c>
      <c r="BY587" s="71">
        <f t="shared" si="487"/>
        <v>1</v>
      </c>
      <c r="BZ587" s="71">
        <f t="shared" si="477"/>
        <v>1</v>
      </c>
      <c r="CA587" s="72">
        <f t="shared" si="488"/>
        <v>1</v>
      </c>
    </row>
    <row r="588" spans="1:79" s="22" customFormat="1" ht="39" customHeight="1" x14ac:dyDescent="0.3">
      <c r="A588" s="109">
        <v>16</v>
      </c>
      <c r="B588" s="109" t="s">
        <v>1441</v>
      </c>
      <c r="C588" s="109"/>
      <c r="D588" s="110" t="s">
        <v>446</v>
      </c>
      <c r="E588" s="110">
        <v>45708</v>
      </c>
      <c r="F588" s="189" t="s">
        <v>350</v>
      </c>
      <c r="G588" s="169" t="s">
        <v>1107</v>
      </c>
      <c r="H588" s="135" t="s">
        <v>1078</v>
      </c>
      <c r="I588" s="135"/>
      <c r="J588" s="135"/>
      <c r="K588" s="113" t="s">
        <v>778</v>
      </c>
      <c r="L588" s="109">
        <v>0</v>
      </c>
      <c r="M588" s="114" t="s">
        <v>83</v>
      </c>
      <c r="N588" s="115" t="s">
        <v>26</v>
      </c>
      <c r="O588" s="116"/>
      <c r="P588" s="117" t="s">
        <v>714</v>
      </c>
      <c r="Q588" s="141">
        <v>45098</v>
      </c>
      <c r="R588" s="118">
        <f t="shared" si="520"/>
        <v>45112</v>
      </c>
      <c r="S588" s="114" t="s">
        <v>31</v>
      </c>
      <c r="T588" s="353"/>
      <c r="U588" s="118"/>
      <c r="V588" s="120"/>
      <c r="W588" s="114"/>
      <c r="X588" s="109"/>
      <c r="Y588" s="109"/>
      <c r="Z588" s="115"/>
      <c r="AA588" s="110"/>
      <c r="AB588" s="263"/>
      <c r="AC588" s="110"/>
      <c r="AD588" s="110"/>
      <c r="AE588" s="118"/>
      <c r="AF588" s="110"/>
      <c r="AG588" s="110"/>
      <c r="AH588" s="115"/>
      <c r="AI588" s="110"/>
      <c r="AJ588" s="113"/>
      <c r="AK588" s="110"/>
      <c r="AL588" s="121"/>
      <c r="AM588" s="121"/>
      <c r="AN588" s="123" t="s">
        <v>2834</v>
      </c>
      <c r="AO588" s="121"/>
      <c r="AP588" s="121"/>
      <c r="AQ588" s="206"/>
      <c r="AR588" s="110"/>
      <c r="AS588" s="121"/>
      <c r="AT588" s="121"/>
      <c r="AU588" s="109" t="s">
        <v>1134</v>
      </c>
      <c r="AV588" s="110">
        <v>45352</v>
      </c>
      <c r="AW588" s="121"/>
      <c r="BJ588" s="22">
        <f t="shared" ca="1" si="446"/>
        <v>0</v>
      </c>
      <c r="BK588" s="22">
        <f t="shared" ca="1" si="464"/>
        <v>0</v>
      </c>
      <c r="BL588" s="22">
        <f t="shared" ca="1" si="465"/>
        <v>0</v>
      </c>
      <c r="BM588" s="22">
        <f t="shared" ca="1" si="466"/>
        <v>0</v>
      </c>
      <c r="BN588" s="22">
        <f t="shared" ca="1" si="467"/>
        <v>0</v>
      </c>
      <c r="BO588" s="22">
        <f t="shared" ca="1" si="468"/>
        <v>0</v>
      </c>
      <c r="BP588" s="22">
        <f t="shared" ca="1" si="469"/>
        <v>0</v>
      </c>
      <c r="BQ588" s="22">
        <f t="shared" ca="1" si="470"/>
        <v>0</v>
      </c>
      <c r="BR588" s="22">
        <f t="shared" ca="1" si="471"/>
        <v>0</v>
      </c>
      <c r="BS588" s="22">
        <f t="shared" ca="1" si="472"/>
        <v>0</v>
      </c>
      <c r="BT588" s="22">
        <f t="shared" ca="1" si="447"/>
        <v>0</v>
      </c>
      <c r="BU588" s="22">
        <f t="shared" ca="1" si="473"/>
        <v>0</v>
      </c>
      <c r="BV588" s="22">
        <f t="shared" ca="1" si="474"/>
        <v>0</v>
      </c>
      <c r="BW588" s="22">
        <f t="shared" ca="1" si="475"/>
        <v>0</v>
      </c>
      <c r="BX588" s="22">
        <f t="shared" ca="1" si="476"/>
        <v>0</v>
      </c>
      <c r="BY588" s="22">
        <f t="shared" si="487"/>
        <v>0</v>
      </c>
      <c r="BZ588" s="22">
        <f t="shared" si="477"/>
        <v>0</v>
      </c>
      <c r="CA588" s="22">
        <f t="shared" si="488"/>
        <v>0</v>
      </c>
    </row>
    <row r="589" spans="1:79" s="22" customFormat="1" ht="39" customHeight="1" x14ac:dyDescent="0.3">
      <c r="A589" s="109">
        <v>16</v>
      </c>
      <c r="B589" s="109" t="s">
        <v>1441</v>
      </c>
      <c r="C589" s="109"/>
      <c r="D589" s="110" t="s">
        <v>446</v>
      </c>
      <c r="E589" s="110">
        <v>45708</v>
      </c>
      <c r="F589" s="189" t="s">
        <v>350</v>
      </c>
      <c r="G589" s="169" t="s">
        <v>1107</v>
      </c>
      <c r="H589" s="135" t="s">
        <v>1078</v>
      </c>
      <c r="I589" s="135"/>
      <c r="J589" s="135"/>
      <c r="K589" s="113" t="s">
        <v>443</v>
      </c>
      <c r="L589" s="109">
        <v>0</v>
      </c>
      <c r="M589" s="114" t="s">
        <v>83</v>
      </c>
      <c r="N589" s="115" t="s">
        <v>26</v>
      </c>
      <c r="O589" s="116"/>
      <c r="P589" s="117" t="s">
        <v>3060</v>
      </c>
      <c r="Q589" s="141">
        <v>45113</v>
      </c>
      <c r="R589" s="118">
        <f t="shared" ref="R589" si="521">IF(AND(L589&lt;1,OR(K589&lt;1, K589="A")),Q589+14,Q589+7)</f>
        <v>45120</v>
      </c>
      <c r="S589" s="114" t="s">
        <v>31</v>
      </c>
      <c r="T589" s="353"/>
      <c r="U589" s="118"/>
      <c r="V589" s="120"/>
      <c r="W589" s="114"/>
      <c r="X589" s="109"/>
      <c r="Y589" s="109"/>
      <c r="Z589" s="115"/>
      <c r="AA589" s="110"/>
      <c r="AB589" s="263"/>
      <c r="AC589" s="110"/>
      <c r="AD589" s="110"/>
      <c r="AE589" s="118"/>
      <c r="AF589" s="110"/>
      <c r="AG589" s="110"/>
      <c r="AH589" s="115"/>
      <c r="AI589" s="110"/>
      <c r="AJ589" s="113"/>
      <c r="AK589" s="110"/>
      <c r="AL589" s="121"/>
      <c r="AM589" s="121"/>
      <c r="AN589" s="123" t="s">
        <v>2834</v>
      </c>
      <c r="AO589" s="121"/>
      <c r="AP589" s="121"/>
      <c r="AQ589" s="206"/>
      <c r="AR589" s="110"/>
      <c r="AS589" s="121"/>
      <c r="AT589" s="121"/>
      <c r="AU589" s="109" t="s">
        <v>1134</v>
      </c>
      <c r="AV589" s="110">
        <v>45352</v>
      </c>
      <c r="AW589" s="121"/>
      <c r="BJ589" s="22">
        <f t="shared" ca="1" si="446"/>
        <v>0</v>
      </c>
      <c r="BK589" s="22">
        <f t="shared" ca="1" si="464"/>
        <v>0</v>
      </c>
      <c r="BL589" s="22">
        <f t="shared" ca="1" si="465"/>
        <v>0</v>
      </c>
      <c r="BM589" s="22">
        <f t="shared" ca="1" si="466"/>
        <v>0</v>
      </c>
      <c r="BN589" s="22">
        <f t="shared" ca="1" si="467"/>
        <v>0</v>
      </c>
      <c r="BO589" s="22">
        <f t="shared" ca="1" si="468"/>
        <v>0</v>
      </c>
      <c r="BP589" s="22">
        <f t="shared" ca="1" si="469"/>
        <v>0</v>
      </c>
      <c r="BQ589" s="22">
        <f t="shared" ca="1" si="470"/>
        <v>0</v>
      </c>
      <c r="BR589" s="22">
        <f t="shared" ca="1" si="471"/>
        <v>0</v>
      </c>
      <c r="BS589" s="22">
        <f t="shared" ca="1" si="472"/>
        <v>0</v>
      </c>
      <c r="BT589" s="22">
        <f t="shared" ca="1" si="447"/>
        <v>0</v>
      </c>
      <c r="BU589" s="22">
        <f t="shared" ca="1" si="473"/>
        <v>0</v>
      </c>
      <c r="BV589" s="22">
        <f t="shared" ca="1" si="474"/>
        <v>0</v>
      </c>
      <c r="BW589" s="22">
        <f t="shared" ca="1" si="475"/>
        <v>0</v>
      </c>
      <c r="BX589" s="22">
        <f t="shared" ca="1" si="476"/>
        <v>0</v>
      </c>
      <c r="BY589" s="22">
        <f t="shared" si="487"/>
        <v>0</v>
      </c>
      <c r="BZ589" s="22">
        <f t="shared" si="477"/>
        <v>0</v>
      </c>
      <c r="CA589" s="22">
        <f t="shared" si="488"/>
        <v>0</v>
      </c>
    </row>
    <row r="590" spans="1:79" ht="39" customHeight="1" x14ac:dyDescent="0.3">
      <c r="A590" s="4">
        <v>16</v>
      </c>
      <c r="B590" s="4" t="s">
        <v>1441</v>
      </c>
      <c r="C590" s="4"/>
      <c r="D590" s="139" t="s">
        <v>445</v>
      </c>
      <c r="E590" s="13">
        <v>45708</v>
      </c>
      <c r="F590" s="122" t="s">
        <v>350</v>
      </c>
      <c r="G590" s="16" t="s">
        <v>1107</v>
      </c>
      <c r="H590" s="130" t="s">
        <v>1078</v>
      </c>
      <c r="I590" s="130"/>
      <c r="J590" s="130"/>
      <c r="K590" s="7">
        <v>0</v>
      </c>
      <c r="L590" s="4">
        <v>0</v>
      </c>
      <c r="M590" s="3" t="s">
        <v>83</v>
      </c>
      <c r="N590" s="45" t="s">
        <v>1055</v>
      </c>
      <c r="O590" s="76"/>
      <c r="P590" s="78" t="s">
        <v>668</v>
      </c>
      <c r="Q590" s="142">
        <v>45113</v>
      </c>
      <c r="R590" s="9">
        <f t="shared" si="520"/>
        <v>45127</v>
      </c>
      <c r="S590" s="3" t="s">
        <v>30</v>
      </c>
      <c r="T590" s="355" t="s">
        <v>1554</v>
      </c>
      <c r="U590" s="9">
        <v>45114</v>
      </c>
      <c r="V590" s="208" t="s">
        <v>3693</v>
      </c>
      <c r="W590" s="3" t="s">
        <v>1460</v>
      </c>
      <c r="X590" s="5" t="s">
        <v>778</v>
      </c>
      <c r="Y590" s="332">
        <v>0</v>
      </c>
      <c r="Z590" s="188" t="s">
        <v>27</v>
      </c>
      <c r="AA590" s="21">
        <v>45503</v>
      </c>
      <c r="AB590" s="262" t="s">
        <v>2762</v>
      </c>
      <c r="AC590" s="21">
        <v>45433</v>
      </c>
      <c r="AD590" s="21">
        <v>45433</v>
      </c>
      <c r="AE590" s="9">
        <f t="shared" ref="AE590" si="522">IF(AND(Y590&lt;1,OR(X590&lt;1, X590="A")),AD590+14,AD590+7)</f>
        <v>45447</v>
      </c>
      <c r="AF590" s="13" t="s">
        <v>446</v>
      </c>
      <c r="AG590" s="27"/>
      <c r="AH590" s="34"/>
      <c r="AI590" s="27"/>
      <c r="AJ590" s="41"/>
      <c r="AK590" s="21"/>
      <c r="AL590" s="6"/>
      <c r="AM590" s="6"/>
      <c r="AN590" s="87" t="s">
        <v>2834</v>
      </c>
      <c r="AO590" s="6"/>
      <c r="AP590" s="6"/>
      <c r="AQ590" s="207" t="s">
        <v>1907</v>
      </c>
      <c r="AR590" s="21">
        <v>45117</v>
      </c>
      <c r="AS590" s="6"/>
      <c r="AT590" s="6"/>
      <c r="AU590" s="4" t="s">
        <v>1134</v>
      </c>
      <c r="AV590" s="13">
        <v>45352</v>
      </c>
      <c r="AW590" s="6"/>
      <c r="BJ590" s="22">
        <f t="shared" ca="1" si="446"/>
        <v>1</v>
      </c>
      <c r="BK590" s="22">
        <f t="shared" ca="1" si="464"/>
        <v>1</v>
      </c>
      <c r="BL590" s="22">
        <f t="shared" ca="1" si="465"/>
        <v>0</v>
      </c>
      <c r="BM590" s="22">
        <f t="shared" ca="1" si="466"/>
        <v>0</v>
      </c>
      <c r="BN590" s="22">
        <f t="shared" ca="1" si="467"/>
        <v>0</v>
      </c>
      <c r="BO590" s="22">
        <f t="shared" ca="1" si="468"/>
        <v>0</v>
      </c>
      <c r="BP590" s="22">
        <f t="shared" ca="1" si="469"/>
        <v>0</v>
      </c>
      <c r="BQ590" s="22">
        <f t="shared" ca="1" si="470"/>
        <v>0</v>
      </c>
      <c r="BR590" s="22">
        <f t="shared" ca="1" si="471"/>
        <v>1</v>
      </c>
      <c r="BS590" s="22">
        <f t="shared" ca="1" si="472"/>
        <v>1</v>
      </c>
      <c r="BT590" s="22">
        <f t="shared" ca="1" si="447"/>
        <v>1</v>
      </c>
      <c r="BU590" s="22">
        <f t="shared" ca="1" si="473"/>
        <v>0</v>
      </c>
      <c r="BV590" s="22">
        <f t="shared" ca="1" si="474"/>
        <v>0</v>
      </c>
      <c r="BW590" s="22">
        <f t="shared" ca="1" si="475"/>
        <v>1</v>
      </c>
      <c r="BX590" s="22">
        <f t="shared" ca="1" si="476"/>
        <v>0</v>
      </c>
      <c r="BY590" s="71">
        <f t="shared" si="487"/>
        <v>1</v>
      </c>
      <c r="BZ590" s="71">
        <f t="shared" si="477"/>
        <v>1</v>
      </c>
      <c r="CA590" s="72">
        <f t="shared" si="488"/>
        <v>1</v>
      </c>
    </row>
    <row r="591" spans="1:79" s="22" customFormat="1" ht="29.1" customHeight="1" x14ac:dyDescent="0.3">
      <c r="A591" s="109">
        <v>16</v>
      </c>
      <c r="B591" s="109" t="s">
        <v>1441</v>
      </c>
      <c r="C591" s="109"/>
      <c r="D591" s="110" t="s">
        <v>446</v>
      </c>
      <c r="E591" s="110">
        <v>45708</v>
      </c>
      <c r="F591" s="189" t="s">
        <v>352</v>
      </c>
      <c r="G591" s="169" t="s">
        <v>1107</v>
      </c>
      <c r="H591" s="135" t="s">
        <v>1068</v>
      </c>
      <c r="I591" s="135"/>
      <c r="J591" s="135"/>
      <c r="K591" s="113" t="s">
        <v>444</v>
      </c>
      <c r="L591" s="109">
        <v>0</v>
      </c>
      <c r="M591" s="114" t="s">
        <v>103</v>
      </c>
      <c r="N591" s="115" t="s">
        <v>26</v>
      </c>
      <c r="O591" s="116"/>
      <c r="P591" s="117" t="s">
        <v>611</v>
      </c>
      <c r="Q591" s="141">
        <v>45215</v>
      </c>
      <c r="R591" s="118">
        <f t="shared" ref="R591" si="523">IF(AND(L591&lt;1,OR(K591&lt;1, K591="A")),Q591+14,Q591+7)</f>
        <v>45222</v>
      </c>
      <c r="S591" s="114" t="s">
        <v>31</v>
      </c>
      <c r="T591" s="353"/>
      <c r="U591" s="118"/>
      <c r="V591" s="120"/>
      <c r="W591" s="114"/>
      <c r="X591" s="109"/>
      <c r="Y591" s="109"/>
      <c r="Z591" s="115"/>
      <c r="AA591" s="115"/>
      <c r="AB591" s="109"/>
      <c r="AC591" s="110"/>
      <c r="AD591" s="110"/>
      <c r="AE591" s="110"/>
      <c r="AF591" s="110"/>
      <c r="AG591" s="110"/>
      <c r="AH591" s="115"/>
      <c r="AI591" s="110"/>
      <c r="AJ591" s="113"/>
      <c r="AK591" s="110"/>
      <c r="AL591" s="121"/>
      <c r="AM591" s="121"/>
      <c r="AN591" s="123" t="s">
        <v>2834</v>
      </c>
      <c r="AO591" s="121"/>
      <c r="AP591" s="121"/>
      <c r="AQ591" s="121"/>
      <c r="AR591" s="121"/>
      <c r="AS591" s="121"/>
      <c r="AT591" s="121"/>
      <c r="AU591" s="109" t="s">
        <v>1134</v>
      </c>
      <c r="AV591" s="110">
        <v>45352</v>
      </c>
      <c r="AW591" s="121"/>
      <c r="BJ591" s="22">
        <f t="shared" ca="1" si="446"/>
        <v>0</v>
      </c>
      <c r="BK591" s="22">
        <f t="shared" ca="1" si="464"/>
        <v>0</v>
      </c>
      <c r="BL591" s="22">
        <f t="shared" ca="1" si="465"/>
        <v>0</v>
      </c>
      <c r="BM591" s="22">
        <f t="shared" ca="1" si="466"/>
        <v>0</v>
      </c>
      <c r="BN591" s="22">
        <f t="shared" ca="1" si="467"/>
        <v>0</v>
      </c>
      <c r="BO591" s="22">
        <f t="shared" ca="1" si="468"/>
        <v>0</v>
      </c>
      <c r="BP591" s="22">
        <f t="shared" ca="1" si="469"/>
        <v>0</v>
      </c>
      <c r="BQ591" s="22">
        <f t="shared" ca="1" si="470"/>
        <v>0</v>
      </c>
      <c r="BR591" s="22">
        <f t="shared" ca="1" si="471"/>
        <v>0</v>
      </c>
      <c r="BS591" s="22">
        <f t="shared" ca="1" si="472"/>
        <v>0</v>
      </c>
      <c r="BT591" s="22">
        <f t="shared" ca="1" si="447"/>
        <v>0</v>
      </c>
      <c r="BU591" s="22">
        <f t="shared" ca="1" si="473"/>
        <v>0</v>
      </c>
      <c r="BV591" s="22">
        <f t="shared" ca="1" si="474"/>
        <v>0</v>
      </c>
      <c r="BW591" s="22">
        <f t="shared" ca="1" si="475"/>
        <v>0</v>
      </c>
      <c r="BX591" s="22">
        <f t="shared" ca="1" si="476"/>
        <v>0</v>
      </c>
      <c r="BY591" s="71">
        <f t="shared" si="487"/>
        <v>0</v>
      </c>
      <c r="BZ591" s="71">
        <f t="shared" si="477"/>
        <v>0</v>
      </c>
      <c r="CA591" s="72">
        <f t="shared" si="488"/>
        <v>0</v>
      </c>
    </row>
    <row r="592" spans="1:79" s="22" customFormat="1" ht="29.1" customHeight="1" x14ac:dyDescent="0.3">
      <c r="A592" s="109">
        <v>16</v>
      </c>
      <c r="B592" s="109" t="s">
        <v>1441</v>
      </c>
      <c r="C592" s="109"/>
      <c r="D592" s="110" t="s">
        <v>446</v>
      </c>
      <c r="E592" s="110">
        <v>45708</v>
      </c>
      <c r="F592" s="189" t="s">
        <v>352</v>
      </c>
      <c r="G592" s="169" t="s">
        <v>1107</v>
      </c>
      <c r="H592" s="135" t="s">
        <v>1068</v>
      </c>
      <c r="I592" s="135"/>
      <c r="J592" s="135"/>
      <c r="K592" s="113" t="s">
        <v>443</v>
      </c>
      <c r="L592" s="109">
        <v>0</v>
      </c>
      <c r="M592" s="114" t="s">
        <v>103</v>
      </c>
      <c r="N592" s="115" t="s">
        <v>26</v>
      </c>
      <c r="O592" s="116"/>
      <c r="P592" s="117" t="s">
        <v>470</v>
      </c>
      <c r="Q592" s="141">
        <v>45226</v>
      </c>
      <c r="R592" s="118">
        <f t="shared" si="520"/>
        <v>45233</v>
      </c>
      <c r="S592" s="114" t="s">
        <v>31</v>
      </c>
      <c r="T592" s="353"/>
      <c r="U592" s="118"/>
      <c r="V592" s="120"/>
      <c r="W592" s="114"/>
      <c r="X592" s="109"/>
      <c r="Y592" s="109"/>
      <c r="Z592" s="115"/>
      <c r="AA592" s="115"/>
      <c r="AB592" s="109"/>
      <c r="AC592" s="110"/>
      <c r="AD592" s="110"/>
      <c r="AE592" s="110"/>
      <c r="AF592" s="110"/>
      <c r="AG592" s="110"/>
      <c r="AH592" s="115"/>
      <c r="AI592" s="110"/>
      <c r="AJ592" s="113"/>
      <c r="AK592" s="110"/>
      <c r="AL592" s="121"/>
      <c r="AM592" s="121"/>
      <c r="AN592" s="123" t="s">
        <v>2834</v>
      </c>
      <c r="AO592" s="121"/>
      <c r="AP592" s="121"/>
      <c r="AQ592" s="121"/>
      <c r="AR592" s="121"/>
      <c r="AS592" s="121"/>
      <c r="AT592" s="121"/>
      <c r="AU592" s="109" t="s">
        <v>1134</v>
      </c>
      <c r="AV592" s="110">
        <v>45352</v>
      </c>
      <c r="AW592" s="121"/>
      <c r="BJ592" s="22">
        <f t="shared" ca="1" si="446"/>
        <v>0</v>
      </c>
      <c r="BK592" s="22">
        <f t="shared" ca="1" si="464"/>
        <v>0</v>
      </c>
      <c r="BL592" s="22">
        <f t="shared" ca="1" si="465"/>
        <v>0</v>
      </c>
      <c r="BM592" s="22">
        <f t="shared" ca="1" si="466"/>
        <v>0</v>
      </c>
      <c r="BN592" s="22">
        <f t="shared" ca="1" si="467"/>
        <v>0</v>
      </c>
      <c r="BO592" s="22">
        <f t="shared" ca="1" si="468"/>
        <v>0</v>
      </c>
      <c r="BP592" s="22">
        <f t="shared" ca="1" si="469"/>
        <v>0</v>
      </c>
      <c r="BQ592" s="22">
        <f t="shared" ca="1" si="470"/>
        <v>0</v>
      </c>
      <c r="BR592" s="22">
        <f t="shared" ca="1" si="471"/>
        <v>0</v>
      </c>
      <c r="BS592" s="22">
        <f t="shared" ca="1" si="472"/>
        <v>0</v>
      </c>
      <c r="BT592" s="22">
        <f t="shared" ca="1" si="447"/>
        <v>0</v>
      </c>
      <c r="BU592" s="22">
        <f t="shared" ca="1" si="473"/>
        <v>0</v>
      </c>
      <c r="BV592" s="22">
        <f t="shared" ca="1" si="474"/>
        <v>0</v>
      </c>
      <c r="BW592" s="22">
        <f t="shared" ca="1" si="475"/>
        <v>0</v>
      </c>
      <c r="BX592" s="22">
        <f t="shared" ca="1" si="476"/>
        <v>0</v>
      </c>
      <c r="BY592" s="71">
        <f t="shared" si="487"/>
        <v>0</v>
      </c>
      <c r="BZ592" s="71">
        <f t="shared" si="477"/>
        <v>0</v>
      </c>
      <c r="CA592" s="72">
        <f t="shared" si="488"/>
        <v>0</v>
      </c>
    </row>
    <row r="593" spans="1:79" ht="29.1" customHeight="1" x14ac:dyDescent="0.3">
      <c r="A593" s="4">
        <v>16</v>
      </c>
      <c r="B593" s="4" t="s">
        <v>1441</v>
      </c>
      <c r="C593" s="4"/>
      <c r="D593" s="139" t="s">
        <v>445</v>
      </c>
      <c r="E593" s="13">
        <v>45708</v>
      </c>
      <c r="F593" s="122" t="s">
        <v>352</v>
      </c>
      <c r="G593" s="16" t="s">
        <v>1107</v>
      </c>
      <c r="H593" s="130" t="s">
        <v>1068</v>
      </c>
      <c r="I593" s="130"/>
      <c r="J593" s="130"/>
      <c r="K593" s="7">
        <v>0</v>
      </c>
      <c r="L593" s="4">
        <v>0</v>
      </c>
      <c r="M593" s="3" t="s">
        <v>103</v>
      </c>
      <c r="N593" s="45" t="s">
        <v>1055</v>
      </c>
      <c r="O593" s="76">
        <v>45245</v>
      </c>
      <c r="P593" s="78" t="s">
        <v>1267</v>
      </c>
      <c r="Q593" s="142">
        <v>45245</v>
      </c>
      <c r="R593" s="9">
        <f t="shared" ref="R593:R594" si="524">IF(AND(L593&lt;1,OR(K593&lt;1, K593="A")),Q593+14,Q593+7)</f>
        <v>45259</v>
      </c>
      <c r="S593" s="3" t="s">
        <v>30</v>
      </c>
      <c r="T593" s="310" t="s">
        <v>1531</v>
      </c>
      <c r="U593" s="261">
        <v>45253</v>
      </c>
      <c r="V593" s="208" t="s">
        <v>3692</v>
      </c>
      <c r="W593" s="3" t="s">
        <v>1470</v>
      </c>
      <c r="X593" s="5" t="s">
        <v>778</v>
      </c>
      <c r="Y593" s="332">
        <v>0</v>
      </c>
      <c r="Z593" s="188" t="s">
        <v>27</v>
      </c>
      <c r="AA593" s="21">
        <v>45349</v>
      </c>
      <c r="AB593" s="262" t="s">
        <v>2762</v>
      </c>
      <c r="AC593" s="21">
        <v>45433</v>
      </c>
      <c r="AD593" s="21">
        <v>45433</v>
      </c>
      <c r="AE593" s="9">
        <f t="shared" ref="AE593:AE594" si="525">IF(AND(Y593&lt;1,OR(X593&lt;1, X593="A")),AD593+14,AD593+7)</f>
        <v>45447</v>
      </c>
      <c r="AF593" s="13" t="s">
        <v>446</v>
      </c>
      <c r="AG593" s="27"/>
      <c r="AH593" s="34"/>
      <c r="AI593" s="27"/>
      <c r="AJ593" s="41"/>
      <c r="AK593" s="21"/>
      <c r="AL593" s="6"/>
      <c r="AM593" s="6"/>
      <c r="AN593" s="87" t="s">
        <v>2834</v>
      </c>
      <c r="AO593" s="6"/>
      <c r="AP593" s="6"/>
      <c r="AQ593" s="6"/>
      <c r="AR593" s="6"/>
      <c r="AS593" s="6"/>
      <c r="AT593" s="6"/>
      <c r="AU593" s="4" t="s">
        <v>1134</v>
      </c>
      <c r="AV593" s="13">
        <v>45352</v>
      </c>
      <c r="AW593" s="6"/>
      <c r="BJ593" s="22">
        <f t="shared" ca="1" si="446"/>
        <v>1</v>
      </c>
      <c r="BK593" s="22">
        <f t="shared" ca="1" si="464"/>
        <v>1</v>
      </c>
      <c r="BL593" s="22">
        <f t="shared" ca="1" si="465"/>
        <v>0</v>
      </c>
      <c r="BM593" s="22">
        <f t="shared" ca="1" si="466"/>
        <v>0</v>
      </c>
      <c r="BN593" s="22">
        <f t="shared" ca="1" si="467"/>
        <v>0</v>
      </c>
      <c r="BO593" s="22">
        <f t="shared" ca="1" si="468"/>
        <v>0</v>
      </c>
      <c r="BP593" s="22">
        <f t="shared" ca="1" si="469"/>
        <v>0</v>
      </c>
      <c r="BQ593" s="22">
        <f t="shared" ca="1" si="470"/>
        <v>0</v>
      </c>
      <c r="BR593" s="22">
        <f t="shared" ca="1" si="471"/>
        <v>1</v>
      </c>
      <c r="BS593" s="22">
        <f t="shared" ca="1" si="472"/>
        <v>1</v>
      </c>
      <c r="BT593" s="22">
        <f t="shared" ca="1" si="447"/>
        <v>1</v>
      </c>
      <c r="BU593" s="22">
        <f t="shared" ca="1" si="473"/>
        <v>0</v>
      </c>
      <c r="BV593" s="22">
        <f t="shared" ca="1" si="474"/>
        <v>0</v>
      </c>
      <c r="BW593" s="22">
        <f t="shared" ca="1" si="475"/>
        <v>1</v>
      </c>
      <c r="BX593" s="22">
        <f t="shared" ca="1" si="476"/>
        <v>0</v>
      </c>
      <c r="BY593" s="71">
        <f t="shared" si="487"/>
        <v>1</v>
      </c>
      <c r="BZ593" s="71">
        <f t="shared" si="477"/>
        <v>1</v>
      </c>
      <c r="CA593" s="72">
        <f t="shared" si="488"/>
        <v>1</v>
      </c>
    </row>
    <row r="594" spans="1:79" ht="39" customHeight="1" thickBot="1" x14ac:dyDescent="0.35">
      <c r="A594" s="4">
        <v>9</v>
      </c>
      <c r="B594" s="4" t="s">
        <v>1441</v>
      </c>
      <c r="C594" s="4"/>
      <c r="D594" s="140" t="s">
        <v>446</v>
      </c>
      <c r="E594" s="13">
        <v>45618</v>
      </c>
      <c r="F594" s="122" t="s">
        <v>3701</v>
      </c>
      <c r="G594" s="16" t="s">
        <v>1107</v>
      </c>
      <c r="H594" s="130" t="s">
        <v>1084</v>
      </c>
      <c r="I594" s="130"/>
      <c r="J594" s="130"/>
      <c r="K594" s="7" t="s">
        <v>778</v>
      </c>
      <c r="L594" s="4">
        <v>0</v>
      </c>
      <c r="M594" s="3" t="s">
        <v>3702</v>
      </c>
      <c r="N594" s="188" t="s">
        <v>27</v>
      </c>
      <c r="O594" s="76">
        <v>45712</v>
      </c>
      <c r="P594" s="78" t="s">
        <v>3703</v>
      </c>
      <c r="Q594" s="142">
        <v>45702</v>
      </c>
      <c r="R594" s="9">
        <f t="shared" si="524"/>
        <v>45716</v>
      </c>
      <c r="S594" s="3" t="s">
        <v>31</v>
      </c>
      <c r="T594" s="354"/>
      <c r="U594" s="259"/>
      <c r="V594" s="20" t="s">
        <v>3704</v>
      </c>
      <c r="W594" s="3" t="s">
        <v>3705</v>
      </c>
      <c r="X594" s="5"/>
      <c r="Y594" s="332"/>
      <c r="Z594" s="47" t="s">
        <v>1337</v>
      </c>
      <c r="AA594" s="5"/>
      <c r="AB594" s="5"/>
      <c r="AC594" s="21"/>
      <c r="AD594" s="21"/>
      <c r="AE594" s="9">
        <f t="shared" si="525"/>
        <v>14</v>
      </c>
      <c r="AF594" s="13" t="s">
        <v>445</v>
      </c>
      <c r="AG594" s="27"/>
      <c r="AH594" s="34"/>
      <c r="AI594" s="27"/>
      <c r="AJ594" s="41"/>
      <c r="AK594" s="21"/>
      <c r="AL594" s="6"/>
      <c r="AM594" s="6"/>
      <c r="AN594" s="87"/>
      <c r="AO594" s="6"/>
      <c r="AP594" s="6"/>
      <c r="AQ594" s="6"/>
      <c r="AR594" s="6"/>
      <c r="AS594" s="6"/>
      <c r="AT594" s="6"/>
      <c r="AU594" s="4"/>
      <c r="AV594" s="13"/>
      <c r="AW594" s="6"/>
      <c r="BJ594" s="22">
        <f t="shared" ca="1" si="446"/>
        <v>1</v>
      </c>
      <c r="BK594" s="22">
        <f t="shared" ca="1" si="464"/>
        <v>1</v>
      </c>
      <c r="BL594" s="22">
        <f t="shared" ca="1" si="465"/>
        <v>0</v>
      </c>
      <c r="BM594" s="22">
        <f t="shared" ca="1" si="466"/>
        <v>0</v>
      </c>
      <c r="BN594" s="22">
        <f t="shared" ca="1" si="467"/>
        <v>0</v>
      </c>
      <c r="BO594" s="22">
        <f t="shared" ca="1" si="468"/>
        <v>1</v>
      </c>
      <c r="BP594" s="22">
        <f t="shared" ca="1" si="469"/>
        <v>0</v>
      </c>
      <c r="BQ594" s="22">
        <f t="shared" ca="1" si="470"/>
        <v>1</v>
      </c>
      <c r="BR594" s="22">
        <f t="shared" ca="1" si="471"/>
        <v>0</v>
      </c>
      <c r="BS594" s="22">
        <f t="shared" ca="1" si="472"/>
        <v>0</v>
      </c>
      <c r="BT594" s="22">
        <f t="shared" ca="1" si="447"/>
        <v>1</v>
      </c>
      <c r="BU594" s="22">
        <f t="shared" ca="1" si="473"/>
        <v>1</v>
      </c>
      <c r="BV594" s="22">
        <f t="shared" ca="1" si="474"/>
        <v>0</v>
      </c>
      <c r="BW594" s="22">
        <f t="shared" ca="1" si="475"/>
        <v>0</v>
      </c>
      <c r="BX594" s="22">
        <f t="shared" ca="1" si="476"/>
        <v>0</v>
      </c>
      <c r="BY594" s="71">
        <f t="shared" si="487"/>
        <v>1</v>
      </c>
      <c r="BZ594" s="71">
        <f t="shared" si="477"/>
        <v>1</v>
      </c>
      <c r="CA594" s="72">
        <f t="shared" si="488"/>
        <v>1</v>
      </c>
    </row>
    <row r="595" spans="1:79" s="38" customFormat="1" ht="21" customHeight="1" x14ac:dyDescent="0.4">
      <c r="A595" s="44" t="s">
        <v>1627</v>
      </c>
      <c r="B595" s="44"/>
      <c r="C595" s="44"/>
      <c r="D595" s="44"/>
      <c r="E595" s="44"/>
      <c r="F595" s="44"/>
      <c r="G595" s="44"/>
      <c r="H595" s="134"/>
      <c r="I595" s="134"/>
      <c r="J595" s="134"/>
      <c r="K595" s="44"/>
      <c r="L595" s="44"/>
      <c r="M595" s="44"/>
      <c r="N595" s="44"/>
      <c r="O595" s="44"/>
      <c r="P595" s="127"/>
      <c r="Q595" s="44"/>
      <c r="R595" s="148"/>
      <c r="S595" s="44"/>
      <c r="T595" s="44"/>
      <c r="U595" s="44"/>
      <c r="V595" s="44"/>
      <c r="W595" s="44"/>
      <c r="X595" s="44"/>
      <c r="Y595" s="44"/>
      <c r="Z595" s="44"/>
      <c r="AA595" s="44"/>
      <c r="AB595" s="44"/>
      <c r="AC595" s="36"/>
      <c r="AD595" s="36"/>
      <c r="AE595" s="323"/>
      <c r="AF595" s="323"/>
      <c r="AG595" s="323"/>
      <c r="AH595" s="323"/>
      <c r="AI595" s="323"/>
      <c r="AJ595" s="323"/>
      <c r="AK595" s="323"/>
      <c r="AL595" s="37"/>
      <c r="AM595" s="37"/>
      <c r="AN595" s="37"/>
      <c r="AO595" s="37"/>
      <c r="AP595" s="37"/>
      <c r="AQ595" s="37"/>
      <c r="AR595" s="37"/>
      <c r="AS595" s="37"/>
      <c r="AT595" s="37"/>
      <c r="AU595" s="37"/>
      <c r="AV595" s="37"/>
      <c r="AW595" s="37"/>
      <c r="BJ595" s="22">
        <f t="shared" ca="1" si="446"/>
        <v>0</v>
      </c>
      <c r="BK595" s="22">
        <f t="shared" ca="1" si="464"/>
        <v>0</v>
      </c>
      <c r="BL595" s="22">
        <f t="shared" ca="1" si="465"/>
        <v>0</v>
      </c>
      <c r="BM595" s="22">
        <f t="shared" ca="1" si="466"/>
        <v>0</v>
      </c>
      <c r="BN595" s="22">
        <f t="shared" ca="1" si="467"/>
        <v>0</v>
      </c>
      <c r="BO595" s="22">
        <f t="shared" ca="1" si="468"/>
        <v>0</v>
      </c>
      <c r="BP595" s="22">
        <f t="shared" ca="1" si="469"/>
        <v>0</v>
      </c>
      <c r="BQ595" s="22">
        <f t="shared" ca="1" si="470"/>
        <v>0</v>
      </c>
      <c r="BR595" s="22">
        <f t="shared" ca="1" si="471"/>
        <v>0</v>
      </c>
      <c r="BS595" s="22">
        <f t="shared" ca="1" si="472"/>
        <v>0</v>
      </c>
      <c r="BT595" s="22">
        <f t="shared" ca="1" si="447"/>
        <v>0</v>
      </c>
      <c r="BU595" s="22">
        <f t="shared" ca="1" si="473"/>
        <v>0</v>
      </c>
      <c r="BV595" s="22">
        <f t="shared" ca="1" si="474"/>
        <v>0</v>
      </c>
      <c r="BW595" s="22">
        <f t="shared" ca="1" si="475"/>
        <v>0</v>
      </c>
      <c r="BX595" s="22">
        <f t="shared" ca="1" si="476"/>
        <v>0</v>
      </c>
      <c r="BY595" s="71">
        <f t="shared" si="487"/>
        <v>0</v>
      </c>
      <c r="BZ595" s="71">
        <f t="shared" si="477"/>
        <v>0</v>
      </c>
      <c r="CA595" s="72">
        <f t="shared" si="488"/>
        <v>0</v>
      </c>
    </row>
    <row r="596" spans="1:79" s="22" customFormat="1" ht="39" customHeight="1" x14ac:dyDescent="0.3">
      <c r="A596" s="109">
        <v>16</v>
      </c>
      <c r="B596" s="109" t="s">
        <v>1441</v>
      </c>
      <c r="C596" s="109" t="s">
        <v>1324</v>
      </c>
      <c r="D596" s="110" t="s">
        <v>446</v>
      </c>
      <c r="E596" s="110">
        <v>45708</v>
      </c>
      <c r="F596" s="189" t="s">
        <v>1220</v>
      </c>
      <c r="G596" s="172" t="s">
        <v>1682</v>
      </c>
      <c r="H596" s="135" t="s">
        <v>1100</v>
      </c>
      <c r="I596" s="135"/>
      <c r="J596" s="135"/>
      <c r="K596" s="113" t="s">
        <v>444</v>
      </c>
      <c r="L596" s="109">
        <v>0</v>
      </c>
      <c r="M596" s="114" t="s">
        <v>85</v>
      </c>
      <c r="N596" s="115" t="s">
        <v>26</v>
      </c>
      <c r="O596" s="116">
        <v>45268</v>
      </c>
      <c r="P596" s="117" t="s">
        <v>1321</v>
      </c>
      <c r="Q596" s="141">
        <v>45252</v>
      </c>
      <c r="R596" s="118">
        <f>IF(AND(L596&lt;1,OR(K596&lt;1, K596="A")),Q596+14,Q596+7)</f>
        <v>45259</v>
      </c>
      <c r="S596" s="114" t="s">
        <v>30</v>
      </c>
      <c r="T596" s="353" t="s">
        <v>1540</v>
      </c>
      <c r="U596" s="118">
        <v>45258</v>
      </c>
      <c r="V596" s="120"/>
      <c r="W596" s="114"/>
      <c r="X596" s="109"/>
      <c r="Y596" s="109"/>
      <c r="Z596" s="115"/>
      <c r="AA596" s="115"/>
      <c r="AB596" s="109"/>
      <c r="AC596" s="110"/>
      <c r="AD596" s="110"/>
      <c r="AE596" s="110"/>
      <c r="AF596" s="110"/>
      <c r="AG596" s="110"/>
      <c r="AH596" s="115"/>
      <c r="AI596" s="110"/>
      <c r="AJ596" s="113"/>
      <c r="AK596" s="110"/>
      <c r="AL596" s="121"/>
      <c r="AM596" s="121"/>
      <c r="AN596" s="123" t="s">
        <v>2834</v>
      </c>
      <c r="AO596" s="121"/>
      <c r="AP596" s="121"/>
      <c r="AQ596" s="121"/>
      <c r="AR596" s="121"/>
      <c r="AS596" s="121"/>
      <c r="AT596" s="121"/>
      <c r="AU596" s="109" t="s">
        <v>1134</v>
      </c>
      <c r="AV596" s="110">
        <v>45352</v>
      </c>
      <c r="AW596" s="121"/>
      <c r="BJ596" s="22">
        <f t="shared" ca="1" si="446"/>
        <v>0</v>
      </c>
      <c r="BK596" s="22">
        <f t="shared" ca="1" si="464"/>
        <v>0</v>
      </c>
      <c r="BL596" s="22">
        <f t="shared" ca="1" si="465"/>
        <v>0</v>
      </c>
      <c r="BM596" s="22">
        <f t="shared" ca="1" si="466"/>
        <v>0</v>
      </c>
      <c r="BN596" s="22">
        <f t="shared" ca="1" si="467"/>
        <v>0</v>
      </c>
      <c r="BO596" s="22">
        <f t="shared" ca="1" si="468"/>
        <v>0</v>
      </c>
      <c r="BP596" s="22">
        <f t="shared" ca="1" si="469"/>
        <v>0</v>
      </c>
      <c r="BQ596" s="22">
        <f t="shared" ca="1" si="470"/>
        <v>0</v>
      </c>
      <c r="BR596" s="22">
        <f t="shared" ca="1" si="471"/>
        <v>0</v>
      </c>
      <c r="BS596" s="22">
        <f t="shared" ca="1" si="472"/>
        <v>0</v>
      </c>
      <c r="BT596" s="22">
        <f t="shared" ca="1" si="447"/>
        <v>0</v>
      </c>
      <c r="BU596" s="22">
        <f t="shared" ca="1" si="473"/>
        <v>0</v>
      </c>
      <c r="BV596" s="22">
        <f t="shared" ca="1" si="474"/>
        <v>0</v>
      </c>
      <c r="BW596" s="22">
        <f t="shared" ca="1" si="475"/>
        <v>0</v>
      </c>
      <c r="BX596" s="22">
        <f t="shared" ca="1" si="476"/>
        <v>0</v>
      </c>
      <c r="BY596" s="71">
        <f t="shared" si="487"/>
        <v>0</v>
      </c>
      <c r="BZ596" s="71">
        <f t="shared" si="477"/>
        <v>0</v>
      </c>
      <c r="CA596" s="72">
        <f t="shared" si="488"/>
        <v>0</v>
      </c>
    </row>
    <row r="597" spans="1:79" s="22" customFormat="1" ht="39" customHeight="1" x14ac:dyDescent="0.3">
      <c r="A597" s="109">
        <v>16</v>
      </c>
      <c r="B597" s="109" t="s">
        <v>1441</v>
      </c>
      <c r="C597" s="109" t="s">
        <v>1324</v>
      </c>
      <c r="D597" s="110" t="s">
        <v>446</v>
      </c>
      <c r="E597" s="110">
        <v>45708</v>
      </c>
      <c r="F597" s="189" t="s">
        <v>1220</v>
      </c>
      <c r="G597" s="172" t="s">
        <v>1682</v>
      </c>
      <c r="H597" s="135" t="s">
        <v>1100</v>
      </c>
      <c r="I597" s="135"/>
      <c r="J597" s="135"/>
      <c r="K597" s="113" t="s">
        <v>443</v>
      </c>
      <c r="L597" s="109">
        <v>0</v>
      </c>
      <c r="M597" s="114" t="s">
        <v>85</v>
      </c>
      <c r="N597" s="115" t="s">
        <v>26</v>
      </c>
      <c r="O597" s="116">
        <v>45343</v>
      </c>
      <c r="P597" s="117" t="s">
        <v>1804</v>
      </c>
      <c r="Q597" s="141">
        <v>45330</v>
      </c>
      <c r="R597" s="118">
        <f>IF(AND(L597&lt;1,OR(K597&lt;1, K597="A")),Q597+14,Q597+7)</f>
        <v>45337</v>
      </c>
      <c r="S597" s="114" t="s">
        <v>31</v>
      </c>
      <c r="T597" s="353"/>
      <c r="U597" s="118"/>
      <c r="V597" s="120"/>
      <c r="W597" s="114"/>
      <c r="X597" s="109"/>
      <c r="Y597" s="109"/>
      <c r="Z597" s="115"/>
      <c r="AA597" s="115"/>
      <c r="AB597" s="109"/>
      <c r="AC597" s="110"/>
      <c r="AD597" s="110"/>
      <c r="AE597" s="110"/>
      <c r="AF597" s="110"/>
      <c r="AG597" s="110"/>
      <c r="AH597" s="115"/>
      <c r="AI597" s="110"/>
      <c r="AJ597" s="113"/>
      <c r="AK597" s="110"/>
      <c r="AL597" s="121"/>
      <c r="AM597" s="121"/>
      <c r="AN597" s="123" t="s">
        <v>2834</v>
      </c>
      <c r="AO597" s="121"/>
      <c r="AP597" s="121"/>
      <c r="AQ597" s="121"/>
      <c r="AR597" s="121"/>
      <c r="AS597" s="121"/>
      <c r="AT597" s="121"/>
      <c r="AU597" s="109" t="s">
        <v>1134</v>
      </c>
      <c r="AV597" s="110">
        <v>45352</v>
      </c>
      <c r="AW597" s="121"/>
      <c r="BJ597" s="22">
        <f t="shared" ca="1" si="446"/>
        <v>0</v>
      </c>
      <c r="BK597" s="22">
        <f t="shared" ca="1" si="464"/>
        <v>0</v>
      </c>
      <c r="BL597" s="22">
        <f t="shared" ca="1" si="465"/>
        <v>0</v>
      </c>
      <c r="BM597" s="22">
        <f t="shared" ca="1" si="466"/>
        <v>0</v>
      </c>
      <c r="BN597" s="22">
        <f t="shared" ca="1" si="467"/>
        <v>0</v>
      </c>
      <c r="BO597" s="22">
        <f t="shared" ca="1" si="468"/>
        <v>0</v>
      </c>
      <c r="BP597" s="22">
        <f t="shared" ca="1" si="469"/>
        <v>0</v>
      </c>
      <c r="BQ597" s="22">
        <f t="shared" ca="1" si="470"/>
        <v>0</v>
      </c>
      <c r="BR597" s="22">
        <f t="shared" ca="1" si="471"/>
        <v>0</v>
      </c>
      <c r="BS597" s="22">
        <f t="shared" ca="1" si="472"/>
        <v>0</v>
      </c>
      <c r="BT597" s="22">
        <f t="shared" ca="1" si="447"/>
        <v>0</v>
      </c>
      <c r="BU597" s="22">
        <f t="shared" ca="1" si="473"/>
        <v>0</v>
      </c>
      <c r="BV597" s="22">
        <f t="shared" ca="1" si="474"/>
        <v>0</v>
      </c>
      <c r="BW597" s="22">
        <f t="shared" ca="1" si="475"/>
        <v>0</v>
      </c>
      <c r="BX597" s="22">
        <f t="shared" ca="1" si="476"/>
        <v>0</v>
      </c>
      <c r="BY597" s="22">
        <f t="shared" si="487"/>
        <v>0</v>
      </c>
      <c r="BZ597" s="22">
        <f t="shared" si="477"/>
        <v>0</v>
      </c>
      <c r="CA597" s="22">
        <f t="shared" si="488"/>
        <v>0</v>
      </c>
    </row>
    <row r="598" spans="1:79" s="22" customFormat="1" ht="39" customHeight="1" x14ac:dyDescent="0.3">
      <c r="A598" s="109">
        <v>16</v>
      </c>
      <c r="B598" s="109" t="s">
        <v>1441</v>
      </c>
      <c r="C598" s="109" t="s">
        <v>1324</v>
      </c>
      <c r="D598" s="110" t="s">
        <v>446</v>
      </c>
      <c r="E598" s="110">
        <v>45708</v>
      </c>
      <c r="F598" s="189" t="s">
        <v>1220</v>
      </c>
      <c r="G598" s="172" t="s">
        <v>1682</v>
      </c>
      <c r="H598" s="135" t="s">
        <v>1100</v>
      </c>
      <c r="I598" s="135"/>
      <c r="J598" s="135"/>
      <c r="K598" s="113" t="s">
        <v>613</v>
      </c>
      <c r="L598" s="109">
        <v>0</v>
      </c>
      <c r="M598" s="114" t="s">
        <v>85</v>
      </c>
      <c r="N598" s="115" t="s">
        <v>26</v>
      </c>
      <c r="O598" s="116">
        <v>45409</v>
      </c>
      <c r="P598" s="117" t="s">
        <v>2739</v>
      </c>
      <c r="Q598" s="141">
        <v>45405</v>
      </c>
      <c r="R598" s="118">
        <f>IF(AND(L598&lt;1,OR(K598&lt;1, K598="A")),Q598+14,Q598+7)</f>
        <v>45412</v>
      </c>
      <c r="S598" s="114" t="s">
        <v>31</v>
      </c>
      <c r="T598" s="353"/>
      <c r="U598" s="118"/>
      <c r="V598" s="120"/>
      <c r="W598" s="114"/>
      <c r="X598" s="109"/>
      <c r="Y598" s="109"/>
      <c r="Z598" s="115"/>
      <c r="AA598" s="115"/>
      <c r="AB598" s="109"/>
      <c r="AC598" s="110"/>
      <c r="AD598" s="110"/>
      <c r="AE598" s="110"/>
      <c r="AF598" s="110"/>
      <c r="AG598" s="110"/>
      <c r="AH598" s="115"/>
      <c r="AI598" s="110"/>
      <c r="AJ598" s="113"/>
      <c r="AK598" s="110"/>
      <c r="AL598" s="121"/>
      <c r="AM598" s="121"/>
      <c r="AN598" s="123" t="s">
        <v>2834</v>
      </c>
      <c r="AO598" s="121"/>
      <c r="AP598" s="121"/>
      <c r="AQ598" s="121"/>
      <c r="AR598" s="121"/>
      <c r="AS598" s="121"/>
      <c r="AT598" s="121"/>
      <c r="AU598" s="109" t="s">
        <v>1134</v>
      </c>
      <c r="AV598" s="110">
        <v>45352</v>
      </c>
      <c r="AW598" s="121"/>
      <c r="BJ598" s="22">
        <f t="shared" ca="1" si="446"/>
        <v>0</v>
      </c>
      <c r="BK598" s="22">
        <f t="shared" ca="1" si="464"/>
        <v>0</v>
      </c>
      <c r="BL598" s="22">
        <f t="shared" ca="1" si="465"/>
        <v>0</v>
      </c>
      <c r="BM598" s="22">
        <f t="shared" ca="1" si="466"/>
        <v>0</v>
      </c>
      <c r="BN598" s="22">
        <f t="shared" ca="1" si="467"/>
        <v>0</v>
      </c>
      <c r="BO598" s="22">
        <f t="shared" ca="1" si="468"/>
        <v>0</v>
      </c>
      <c r="BP598" s="22">
        <f t="shared" ca="1" si="469"/>
        <v>0</v>
      </c>
      <c r="BQ598" s="22">
        <f t="shared" ca="1" si="470"/>
        <v>0</v>
      </c>
      <c r="BR598" s="22">
        <f t="shared" ca="1" si="471"/>
        <v>0</v>
      </c>
      <c r="BS598" s="22">
        <f t="shared" ca="1" si="472"/>
        <v>0</v>
      </c>
      <c r="BT598" s="22">
        <f t="shared" ca="1" si="447"/>
        <v>0</v>
      </c>
      <c r="BU598" s="22">
        <f t="shared" ca="1" si="473"/>
        <v>0</v>
      </c>
      <c r="BV598" s="22">
        <f t="shared" ca="1" si="474"/>
        <v>0</v>
      </c>
      <c r="BW598" s="22">
        <f t="shared" ca="1" si="475"/>
        <v>0</v>
      </c>
      <c r="BX598" s="22">
        <f t="shared" ca="1" si="476"/>
        <v>0</v>
      </c>
      <c r="BY598" s="22">
        <f t="shared" si="487"/>
        <v>0</v>
      </c>
      <c r="BZ598" s="22">
        <f t="shared" si="477"/>
        <v>0</v>
      </c>
      <c r="CA598" s="22">
        <f t="shared" si="488"/>
        <v>0</v>
      </c>
    </row>
    <row r="599" spans="1:79" s="22" customFormat="1" ht="39" customHeight="1" x14ac:dyDescent="0.3">
      <c r="A599" s="109">
        <v>16</v>
      </c>
      <c r="B599" s="109" t="s">
        <v>1441</v>
      </c>
      <c r="C599" s="109" t="s">
        <v>1324</v>
      </c>
      <c r="D599" s="110" t="s">
        <v>446</v>
      </c>
      <c r="E599" s="110">
        <v>45708</v>
      </c>
      <c r="F599" s="189" t="s">
        <v>1220</v>
      </c>
      <c r="G599" s="172" t="s">
        <v>1682</v>
      </c>
      <c r="H599" s="135" t="s">
        <v>1100</v>
      </c>
      <c r="I599" s="135"/>
      <c r="J599" s="135"/>
      <c r="K599" s="113" t="s">
        <v>996</v>
      </c>
      <c r="L599" s="109">
        <v>0</v>
      </c>
      <c r="M599" s="114" t="s">
        <v>85</v>
      </c>
      <c r="N599" s="115" t="s">
        <v>26</v>
      </c>
      <c r="O599" s="116">
        <v>45506</v>
      </c>
      <c r="P599" s="117" t="s">
        <v>2860</v>
      </c>
      <c r="Q599" s="141">
        <v>45443</v>
      </c>
      <c r="R599" s="118">
        <f>IF(AND(L599&lt;1,OR(K599&lt;1, K599="A")),Q599+14,Q599+7)</f>
        <v>45450</v>
      </c>
      <c r="S599" s="114" t="s">
        <v>31</v>
      </c>
      <c r="T599" s="353"/>
      <c r="U599" s="118"/>
      <c r="V599" s="120"/>
      <c r="W599" s="114"/>
      <c r="X599" s="109"/>
      <c r="Y599" s="109"/>
      <c r="Z599" s="115"/>
      <c r="AA599" s="115"/>
      <c r="AB599" s="109"/>
      <c r="AC599" s="110"/>
      <c r="AD599" s="110"/>
      <c r="AE599" s="110"/>
      <c r="AF599" s="110"/>
      <c r="AG599" s="110"/>
      <c r="AH599" s="115"/>
      <c r="AI599" s="110"/>
      <c r="AJ599" s="113"/>
      <c r="AK599" s="110"/>
      <c r="AL599" s="121"/>
      <c r="AM599" s="121"/>
      <c r="AN599" s="123" t="s">
        <v>2834</v>
      </c>
      <c r="AO599" s="121"/>
      <c r="AP599" s="121"/>
      <c r="AQ599" s="121"/>
      <c r="AR599" s="121"/>
      <c r="AS599" s="121"/>
      <c r="AT599" s="121"/>
      <c r="AU599" s="109" t="s">
        <v>1134</v>
      </c>
      <c r="AV599" s="110">
        <v>45352</v>
      </c>
      <c r="AW599" s="121"/>
      <c r="BJ599" s="22">
        <f t="shared" ca="1" si="446"/>
        <v>0</v>
      </c>
      <c r="BK599" s="22">
        <f t="shared" ca="1" si="464"/>
        <v>0</v>
      </c>
      <c r="BL599" s="22">
        <f t="shared" ca="1" si="465"/>
        <v>0</v>
      </c>
      <c r="BM599" s="22">
        <f t="shared" ca="1" si="466"/>
        <v>0</v>
      </c>
      <c r="BN599" s="22">
        <f t="shared" ca="1" si="467"/>
        <v>0</v>
      </c>
      <c r="BO599" s="22">
        <f t="shared" ca="1" si="468"/>
        <v>0</v>
      </c>
      <c r="BP599" s="22">
        <f t="shared" ca="1" si="469"/>
        <v>0</v>
      </c>
      <c r="BQ599" s="22">
        <f t="shared" ca="1" si="470"/>
        <v>0</v>
      </c>
      <c r="BR599" s="22">
        <f t="shared" ca="1" si="471"/>
        <v>0</v>
      </c>
      <c r="BS599" s="22">
        <f t="shared" ca="1" si="472"/>
        <v>0</v>
      </c>
      <c r="BT599" s="22">
        <f t="shared" ca="1" si="447"/>
        <v>0</v>
      </c>
      <c r="BU599" s="22">
        <f t="shared" ca="1" si="473"/>
        <v>0</v>
      </c>
      <c r="BV599" s="22">
        <f t="shared" ca="1" si="474"/>
        <v>0</v>
      </c>
      <c r="BW599" s="22">
        <f t="shared" ca="1" si="475"/>
        <v>0</v>
      </c>
      <c r="BX599" s="22">
        <f t="shared" ca="1" si="476"/>
        <v>0</v>
      </c>
      <c r="BY599" s="22">
        <f t="shared" si="487"/>
        <v>0</v>
      </c>
      <c r="BZ599" s="22">
        <f t="shared" si="477"/>
        <v>0</v>
      </c>
      <c r="CA599" s="22">
        <f t="shared" si="488"/>
        <v>0</v>
      </c>
    </row>
    <row r="600" spans="1:79" ht="39" customHeight="1" x14ac:dyDescent="0.3">
      <c r="A600" s="4">
        <v>16</v>
      </c>
      <c r="B600" s="4" t="s">
        <v>1441</v>
      </c>
      <c r="C600" s="4" t="s">
        <v>1324</v>
      </c>
      <c r="D600" s="139" t="s">
        <v>445</v>
      </c>
      <c r="E600" s="13">
        <v>45708</v>
      </c>
      <c r="F600" s="122" t="s">
        <v>1220</v>
      </c>
      <c r="G600" s="168" t="s">
        <v>1682</v>
      </c>
      <c r="H600" s="130" t="s">
        <v>1100</v>
      </c>
      <c r="I600" s="130"/>
      <c r="J600" s="130"/>
      <c r="K600" s="7">
        <v>0</v>
      </c>
      <c r="L600" s="4">
        <v>0</v>
      </c>
      <c r="M600" s="3" t="s">
        <v>85</v>
      </c>
      <c r="N600" s="45" t="s">
        <v>1055</v>
      </c>
      <c r="O600" s="76">
        <v>45511</v>
      </c>
      <c r="P600" s="78" t="s">
        <v>2975</v>
      </c>
      <c r="Q600" s="142">
        <v>45511</v>
      </c>
      <c r="R600" s="9">
        <f>IF(AND(L600&lt;1,OR(K600&lt;1, K600="A")),Q600+14,Q600+7)</f>
        <v>45525</v>
      </c>
      <c r="S600" s="3" t="s">
        <v>30</v>
      </c>
      <c r="T600" s="354" t="s">
        <v>3370</v>
      </c>
      <c r="U600" s="259">
        <v>45596</v>
      </c>
      <c r="V600" s="208" t="s">
        <v>3694</v>
      </c>
      <c r="W600" s="3" t="s">
        <v>1450</v>
      </c>
      <c r="X600" s="5" t="s">
        <v>778</v>
      </c>
      <c r="Y600" s="332">
        <v>0</v>
      </c>
      <c r="Z600" s="188" t="s">
        <v>27</v>
      </c>
      <c r="AA600" s="21">
        <v>45594</v>
      </c>
      <c r="AB600" s="78" t="s">
        <v>3004</v>
      </c>
      <c r="AC600" s="21">
        <v>45539</v>
      </c>
      <c r="AD600" s="21">
        <v>45539</v>
      </c>
      <c r="AE600" s="9">
        <f>IF(AND(Y600&lt;1,OR(X600&lt;1, X600="A")),AD600+14,AD600+7)</f>
        <v>45553</v>
      </c>
      <c r="AF600" s="13" t="s">
        <v>446</v>
      </c>
      <c r="AG600" s="27"/>
      <c r="AH600" s="34"/>
      <c r="AI600" s="27"/>
      <c r="AJ600" s="41"/>
      <c r="AK600" s="21"/>
      <c r="AL600" s="6"/>
      <c r="AM600" s="6"/>
      <c r="AN600" s="87" t="s">
        <v>2834</v>
      </c>
      <c r="AO600" s="6"/>
      <c r="AP600" s="6"/>
      <c r="AQ600" s="6"/>
      <c r="AR600" s="6"/>
      <c r="AS600" s="6"/>
      <c r="AT600" s="6"/>
      <c r="AU600" s="4" t="s">
        <v>1134</v>
      </c>
      <c r="AV600" s="13">
        <v>45352</v>
      </c>
      <c r="AW600" s="6"/>
      <c r="BJ600" s="22">
        <f t="shared" ca="1" si="446"/>
        <v>1</v>
      </c>
      <c r="BK600" s="22">
        <f t="shared" ca="1" si="464"/>
        <v>1</v>
      </c>
      <c r="BL600" s="22">
        <f t="shared" ca="1" si="465"/>
        <v>0</v>
      </c>
      <c r="BM600" s="22">
        <f t="shared" ca="1" si="466"/>
        <v>0</v>
      </c>
      <c r="BN600" s="22">
        <f t="shared" ca="1" si="467"/>
        <v>0</v>
      </c>
      <c r="BO600" s="22">
        <f t="shared" ca="1" si="468"/>
        <v>0</v>
      </c>
      <c r="BP600" s="22">
        <f t="shared" ca="1" si="469"/>
        <v>0</v>
      </c>
      <c r="BQ600" s="22">
        <f t="shared" ca="1" si="470"/>
        <v>0</v>
      </c>
      <c r="BR600" s="22">
        <f t="shared" ca="1" si="471"/>
        <v>1</v>
      </c>
      <c r="BS600" s="22">
        <f t="shared" ca="1" si="472"/>
        <v>1</v>
      </c>
      <c r="BT600" s="22">
        <f t="shared" ca="1" si="447"/>
        <v>1</v>
      </c>
      <c r="BU600" s="22">
        <f t="shared" ca="1" si="473"/>
        <v>0</v>
      </c>
      <c r="BV600" s="22">
        <f t="shared" ca="1" si="474"/>
        <v>0</v>
      </c>
      <c r="BW600" s="22">
        <f t="shared" ca="1" si="475"/>
        <v>1</v>
      </c>
      <c r="BX600" s="22">
        <f t="shared" ca="1" si="476"/>
        <v>0</v>
      </c>
      <c r="BY600" s="71">
        <f t="shared" si="487"/>
        <v>1</v>
      </c>
      <c r="BZ600" s="71">
        <f t="shared" si="477"/>
        <v>1</v>
      </c>
      <c r="CA600" s="72">
        <f t="shared" si="488"/>
        <v>1</v>
      </c>
    </row>
    <row r="601" spans="1:79" ht="39" customHeight="1" thickBot="1" x14ac:dyDescent="0.35">
      <c r="A601" s="4"/>
      <c r="B601" s="4"/>
      <c r="C601" s="4"/>
      <c r="D601" s="13"/>
      <c r="E601" s="13"/>
      <c r="F601" s="122"/>
      <c r="G601" s="168"/>
      <c r="H601" s="130"/>
      <c r="I601" s="130"/>
      <c r="J601" s="130"/>
      <c r="K601" s="7"/>
      <c r="L601" s="4"/>
      <c r="M601" s="3"/>
      <c r="N601" s="8"/>
      <c r="O601" s="76"/>
      <c r="P601" s="107"/>
      <c r="Q601" s="142"/>
      <c r="R601" s="9"/>
      <c r="S601" s="3"/>
      <c r="T601" s="358"/>
      <c r="U601" s="259"/>
      <c r="V601" s="208" t="s">
        <v>3695</v>
      </c>
      <c r="W601" s="3" t="s">
        <v>1450</v>
      </c>
      <c r="X601" s="5" t="s">
        <v>778</v>
      </c>
      <c r="Y601" s="332">
        <v>0</v>
      </c>
      <c r="Z601" s="188" t="s">
        <v>27</v>
      </c>
      <c r="AA601" s="21">
        <v>45594</v>
      </c>
      <c r="AB601" s="78" t="s">
        <v>3004</v>
      </c>
      <c r="AC601" s="21">
        <v>45539</v>
      </c>
      <c r="AD601" s="21">
        <v>45539</v>
      </c>
      <c r="AE601" s="9">
        <f>IF(AND(Y601&lt;1,OR(X601&lt;1, X601="A")),AD601+14,AD601+7)</f>
        <v>45553</v>
      </c>
      <c r="AF601" s="13" t="s">
        <v>446</v>
      </c>
      <c r="AG601" s="27"/>
      <c r="AH601" s="34"/>
      <c r="AI601" s="27"/>
      <c r="AJ601" s="41"/>
      <c r="AK601" s="21"/>
      <c r="AL601" s="6"/>
      <c r="AM601" s="6"/>
      <c r="AN601" s="87" t="s">
        <v>2834</v>
      </c>
      <c r="AO601" s="6"/>
      <c r="AP601" s="6"/>
      <c r="AQ601" s="6"/>
      <c r="AR601" s="6"/>
      <c r="AS601" s="6"/>
      <c r="AT601" s="6"/>
      <c r="AU601" s="4" t="s">
        <v>1134</v>
      </c>
      <c r="AV601" s="13">
        <v>45352</v>
      </c>
      <c r="AW601" s="6"/>
      <c r="BJ601" s="22">
        <f t="shared" ca="1" si="446"/>
        <v>0</v>
      </c>
      <c r="BK601" s="22">
        <f t="shared" ca="1" si="464"/>
        <v>0</v>
      </c>
      <c r="BL601" s="22">
        <f t="shared" ca="1" si="465"/>
        <v>0</v>
      </c>
      <c r="BM601" s="22">
        <f t="shared" ca="1" si="466"/>
        <v>0</v>
      </c>
      <c r="BN601" s="22">
        <f t="shared" ca="1" si="467"/>
        <v>0</v>
      </c>
      <c r="BO601" s="22">
        <f t="shared" ca="1" si="468"/>
        <v>0</v>
      </c>
      <c r="BP601" s="22">
        <f t="shared" ca="1" si="469"/>
        <v>0</v>
      </c>
      <c r="BQ601" s="22">
        <f t="shared" ca="1" si="470"/>
        <v>0</v>
      </c>
      <c r="BR601" s="22">
        <f t="shared" ca="1" si="471"/>
        <v>0</v>
      </c>
      <c r="BS601" s="22">
        <f t="shared" ca="1" si="472"/>
        <v>0</v>
      </c>
      <c r="BT601" s="22">
        <f t="shared" ca="1" si="447"/>
        <v>1</v>
      </c>
      <c r="BU601" s="22">
        <f t="shared" ca="1" si="473"/>
        <v>0</v>
      </c>
      <c r="BV601" s="22">
        <f t="shared" ca="1" si="474"/>
        <v>0</v>
      </c>
      <c r="BW601" s="22">
        <f t="shared" ca="1" si="475"/>
        <v>1</v>
      </c>
      <c r="BX601" s="22">
        <f t="shared" ca="1" si="476"/>
        <v>0</v>
      </c>
      <c r="BY601" s="71">
        <f t="shared" si="487"/>
        <v>0</v>
      </c>
      <c r="BZ601" s="71">
        <f t="shared" si="477"/>
        <v>0</v>
      </c>
      <c r="CA601" s="72">
        <f t="shared" si="488"/>
        <v>1</v>
      </c>
    </row>
    <row r="602" spans="1:79" s="38" customFormat="1" ht="21" customHeight="1" x14ac:dyDescent="0.4">
      <c r="A602" s="44" t="s">
        <v>354</v>
      </c>
      <c r="B602" s="44"/>
      <c r="C602" s="44"/>
      <c r="D602" s="44"/>
      <c r="E602" s="44"/>
      <c r="F602" s="44"/>
      <c r="G602" s="44"/>
      <c r="H602" s="134"/>
      <c r="I602" s="134"/>
      <c r="J602" s="134"/>
      <c r="K602" s="44"/>
      <c r="L602" s="44"/>
      <c r="M602" s="44"/>
      <c r="N602" s="44"/>
      <c r="O602" s="44"/>
      <c r="P602" s="127"/>
      <c r="Q602" s="44"/>
      <c r="R602" s="148"/>
      <c r="S602" s="44"/>
      <c r="T602" s="44"/>
      <c r="U602" s="44"/>
      <c r="V602" s="44"/>
      <c r="W602" s="44"/>
      <c r="X602" s="44"/>
      <c r="Y602" s="44"/>
      <c r="Z602" s="44"/>
      <c r="AA602" s="44"/>
      <c r="AB602" s="44"/>
      <c r="AC602" s="36"/>
      <c r="AD602" s="36"/>
      <c r="AE602" s="323"/>
      <c r="AF602" s="323"/>
      <c r="AG602" s="323"/>
      <c r="AH602" s="323"/>
      <c r="AI602" s="323"/>
      <c r="AJ602" s="323"/>
      <c r="AK602" s="323"/>
      <c r="AL602" s="37"/>
      <c r="AM602" s="37"/>
      <c r="AN602" s="37"/>
      <c r="AO602" s="37"/>
      <c r="AP602" s="37"/>
      <c r="AQ602" s="37"/>
      <c r="AR602" s="37"/>
      <c r="AS602" s="37"/>
      <c r="AT602" s="37"/>
      <c r="AU602" s="37"/>
      <c r="AV602" s="37"/>
      <c r="AW602" s="37"/>
      <c r="BJ602" s="22">
        <f t="shared" ca="1" si="446"/>
        <v>0</v>
      </c>
      <c r="BK602" s="22">
        <f t="shared" ca="1" si="464"/>
        <v>0</v>
      </c>
      <c r="BL602" s="22">
        <f t="shared" ca="1" si="465"/>
        <v>0</v>
      </c>
      <c r="BM602" s="22">
        <f t="shared" ca="1" si="466"/>
        <v>0</v>
      </c>
      <c r="BN602" s="22">
        <f t="shared" ca="1" si="467"/>
        <v>0</v>
      </c>
      <c r="BO602" s="22">
        <f t="shared" ca="1" si="468"/>
        <v>0</v>
      </c>
      <c r="BP602" s="22">
        <f t="shared" ca="1" si="469"/>
        <v>0</v>
      </c>
      <c r="BQ602" s="22">
        <f t="shared" ca="1" si="470"/>
        <v>0</v>
      </c>
      <c r="BR602" s="22">
        <f t="shared" ca="1" si="471"/>
        <v>0</v>
      </c>
      <c r="BS602" s="22">
        <f t="shared" ca="1" si="472"/>
        <v>0</v>
      </c>
      <c r="BT602" s="22">
        <f t="shared" ca="1" si="447"/>
        <v>0</v>
      </c>
      <c r="BU602" s="22">
        <f t="shared" ca="1" si="473"/>
        <v>0</v>
      </c>
      <c r="BV602" s="22">
        <f t="shared" ca="1" si="474"/>
        <v>0</v>
      </c>
      <c r="BW602" s="22">
        <f t="shared" ca="1" si="475"/>
        <v>0</v>
      </c>
      <c r="BX602" s="22">
        <f t="shared" ca="1" si="476"/>
        <v>0</v>
      </c>
      <c r="BY602" s="71">
        <f t="shared" si="487"/>
        <v>0</v>
      </c>
      <c r="BZ602" s="71">
        <f t="shared" si="477"/>
        <v>0</v>
      </c>
      <c r="CA602" s="72">
        <f t="shared" si="488"/>
        <v>0</v>
      </c>
    </row>
    <row r="603" spans="1:79" s="22" customFormat="1" ht="29.1" customHeight="1" x14ac:dyDescent="0.3">
      <c r="A603" s="109">
        <v>16</v>
      </c>
      <c r="B603" s="109" t="s">
        <v>1441</v>
      </c>
      <c r="C603" s="109"/>
      <c r="D603" s="110" t="s">
        <v>446</v>
      </c>
      <c r="E603" s="110">
        <v>45708</v>
      </c>
      <c r="F603" s="189" t="s">
        <v>355</v>
      </c>
      <c r="G603" s="169" t="s">
        <v>1108</v>
      </c>
      <c r="H603" s="135" t="s">
        <v>1077</v>
      </c>
      <c r="I603" s="135"/>
      <c r="J603" s="135"/>
      <c r="K603" s="113" t="s">
        <v>778</v>
      </c>
      <c r="L603" s="109">
        <v>0</v>
      </c>
      <c r="M603" s="114" t="s">
        <v>198</v>
      </c>
      <c r="N603" s="115" t="s">
        <v>26</v>
      </c>
      <c r="O603" s="116"/>
      <c r="P603" s="117" t="s">
        <v>3073</v>
      </c>
      <c r="Q603" s="141">
        <v>45016</v>
      </c>
      <c r="R603" s="118">
        <f>IF(AND(L603&lt;1,OR(K603&lt;1, K603="A")),Q603+14,Q603+7)</f>
        <v>45030</v>
      </c>
      <c r="S603" s="114" t="s">
        <v>31</v>
      </c>
      <c r="T603" s="353"/>
      <c r="U603" s="118"/>
      <c r="V603" s="120"/>
      <c r="W603" s="114"/>
      <c r="X603" s="109"/>
      <c r="Y603" s="109"/>
      <c r="Z603" s="115"/>
      <c r="AA603" s="115"/>
      <c r="AB603" s="109"/>
      <c r="AC603" s="110"/>
      <c r="AD603" s="110"/>
      <c r="AE603" s="110"/>
      <c r="AF603" s="110"/>
      <c r="AG603" s="110"/>
      <c r="AH603" s="115"/>
      <c r="AI603" s="110"/>
      <c r="AJ603" s="113"/>
      <c r="AK603" s="110"/>
      <c r="AL603" s="121"/>
      <c r="AM603" s="121"/>
      <c r="AN603" s="109" t="s">
        <v>2355</v>
      </c>
      <c r="AO603" s="121"/>
      <c r="AP603" s="121"/>
      <c r="AQ603" s="121"/>
      <c r="AR603" s="121"/>
      <c r="AS603" s="121"/>
      <c r="AT603" s="121"/>
      <c r="AU603" s="109" t="s">
        <v>1134</v>
      </c>
      <c r="AV603" s="110">
        <v>45352</v>
      </c>
      <c r="AW603" s="121"/>
      <c r="BJ603" s="22">
        <f t="shared" ca="1" si="446"/>
        <v>0</v>
      </c>
      <c r="BK603" s="22">
        <f t="shared" ca="1" si="464"/>
        <v>0</v>
      </c>
      <c r="BL603" s="22">
        <f t="shared" ca="1" si="465"/>
        <v>0</v>
      </c>
      <c r="BM603" s="22">
        <f t="shared" ca="1" si="466"/>
        <v>0</v>
      </c>
      <c r="BN603" s="22">
        <f t="shared" ca="1" si="467"/>
        <v>0</v>
      </c>
      <c r="BO603" s="22">
        <f t="shared" ca="1" si="468"/>
        <v>0</v>
      </c>
      <c r="BP603" s="22">
        <f t="shared" ca="1" si="469"/>
        <v>0</v>
      </c>
      <c r="BQ603" s="22">
        <f t="shared" ca="1" si="470"/>
        <v>0</v>
      </c>
      <c r="BR603" s="22">
        <f t="shared" ca="1" si="471"/>
        <v>0</v>
      </c>
      <c r="BS603" s="22">
        <f t="shared" ca="1" si="472"/>
        <v>0</v>
      </c>
      <c r="BT603" s="22">
        <f t="shared" ca="1" si="447"/>
        <v>0</v>
      </c>
      <c r="BU603" s="22">
        <f t="shared" ca="1" si="473"/>
        <v>0</v>
      </c>
      <c r="BV603" s="22">
        <f t="shared" ca="1" si="474"/>
        <v>0</v>
      </c>
      <c r="BW603" s="22">
        <f t="shared" ca="1" si="475"/>
        <v>0</v>
      </c>
      <c r="BX603" s="22">
        <f t="shared" ca="1" si="476"/>
        <v>0</v>
      </c>
      <c r="BY603" s="22">
        <f t="shared" si="487"/>
        <v>0</v>
      </c>
      <c r="BZ603" s="22">
        <f t="shared" si="477"/>
        <v>0</v>
      </c>
      <c r="CA603" s="22">
        <f t="shared" si="488"/>
        <v>0</v>
      </c>
    </row>
    <row r="604" spans="1:79" s="22" customFormat="1" ht="29.1" customHeight="1" x14ac:dyDescent="0.3">
      <c r="A604" s="109">
        <v>16</v>
      </c>
      <c r="B604" s="109" t="s">
        <v>1441</v>
      </c>
      <c r="C604" s="109"/>
      <c r="D604" s="110" t="s">
        <v>446</v>
      </c>
      <c r="E604" s="110">
        <v>45708</v>
      </c>
      <c r="F604" s="189" t="s">
        <v>355</v>
      </c>
      <c r="G604" s="169" t="s">
        <v>1108</v>
      </c>
      <c r="H604" s="135" t="s">
        <v>1077</v>
      </c>
      <c r="I604" s="135"/>
      <c r="J604" s="135"/>
      <c r="K604" s="113" t="s">
        <v>443</v>
      </c>
      <c r="L604" s="109">
        <v>0</v>
      </c>
      <c r="M604" s="114" t="s">
        <v>198</v>
      </c>
      <c r="N604" s="115" t="s">
        <v>26</v>
      </c>
      <c r="O604" s="116"/>
      <c r="P604" s="117" t="s">
        <v>2365</v>
      </c>
      <c r="Q604" s="141">
        <v>45153</v>
      </c>
      <c r="R604" s="118">
        <f>IF(AND(L604&lt;1,OR(K604&lt;1, K604="A")),Q604+14,Q604+7)</f>
        <v>45160</v>
      </c>
      <c r="S604" s="114" t="s">
        <v>31</v>
      </c>
      <c r="T604" s="353"/>
      <c r="U604" s="118"/>
      <c r="V604" s="120"/>
      <c r="W604" s="114"/>
      <c r="X604" s="109"/>
      <c r="Y604" s="109"/>
      <c r="Z604" s="115"/>
      <c r="AA604" s="115"/>
      <c r="AB604" s="109"/>
      <c r="AC604" s="110"/>
      <c r="AD604" s="110"/>
      <c r="AE604" s="110"/>
      <c r="AF604" s="110"/>
      <c r="AG604" s="110"/>
      <c r="AH604" s="115"/>
      <c r="AI604" s="110"/>
      <c r="AJ604" s="113"/>
      <c r="AK604" s="110"/>
      <c r="AL604" s="121"/>
      <c r="AM604" s="121"/>
      <c r="AN604" s="109" t="s">
        <v>2355</v>
      </c>
      <c r="AO604" s="121"/>
      <c r="AP604" s="121"/>
      <c r="AQ604" s="121"/>
      <c r="AR604" s="121"/>
      <c r="AS604" s="121"/>
      <c r="AT604" s="121"/>
      <c r="AU604" s="109" t="s">
        <v>1134</v>
      </c>
      <c r="AV604" s="110">
        <v>45352</v>
      </c>
      <c r="AW604" s="121"/>
      <c r="BJ604" s="22">
        <f t="shared" ca="1" si="446"/>
        <v>0</v>
      </c>
      <c r="BK604" s="22">
        <f t="shared" ca="1" si="464"/>
        <v>0</v>
      </c>
      <c r="BL604" s="22">
        <f t="shared" ca="1" si="465"/>
        <v>0</v>
      </c>
      <c r="BM604" s="22">
        <f t="shared" ca="1" si="466"/>
        <v>0</v>
      </c>
      <c r="BN604" s="22">
        <f t="shared" ca="1" si="467"/>
        <v>0</v>
      </c>
      <c r="BO604" s="22">
        <f t="shared" ca="1" si="468"/>
        <v>0</v>
      </c>
      <c r="BP604" s="22">
        <f t="shared" ca="1" si="469"/>
        <v>0</v>
      </c>
      <c r="BQ604" s="22">
        <f t="shared" ca="1" si="470"/>
        <v>0</v>
      </c>
      <c r="BR604" s="22">
        <f t="shared" ca="1" si="471"/>
        <v>0</v>
      </c>
      <c r="BS604" s="22">
        <f t="shared" ca="1" si="472"/>
        <v>0</v>
      </c>
      <c r="BT604" s="22">
        <f t="shared" ca="1" si="447"/>
        <v>0</v>
      </c>
      <c r="BU604" s="22">
        <f t="shared" ca="1" si="473"/>
        <v>0</v>
      </c>
      <c r="BV604" s="22">
        <f t="shared" ca="1" si="474"/>
        <v>0</v>
      </c>
      <c r="BW604" s="22">
        <f t="shared" ca="1" si="475"/>
        <v>0</v>
      </c>
      <c r="BX604" s="22">
        <f t="shared" ca="1" si="476"/>
        <v>0</v>
      </c>
      <c r="BY604" s="22">
        <f t="shared" si="487"/>
        <v>0</v>
      </c>
      <c r="BZ604" s="22">
        <f t="shared" si="477"/>
        <v>0</v>
      </c>
      <c r="CA604" s="22">
        <f t="shared" si="488"/>
        <v>0</v>
      </c>
    </row>
    <row r="605" spans="1:79" s="22" customFormat="1" ht="29.1" customHeight="1" x14ac:dyDescent="0.3">
      <c r="A605" s="109">
        <v>16</v>
      </c>
      <c r="B605" s="109" t="s">
        <v>1441</v>
      </c>
      <c r="C605" s="109"/>
      <c r="D605" s="110" t="s">
        <v>446</v>
      </c>
      <c r="E605" s="110">
        <v>45708</v>
      </c>
      <c r="F605" s="189" t="s">
        <v>355</v>
      </c>
      <c r="G605" s="169" t="s">
        <v>1108</v>
      </c>
      <c r="H605" s="135" t="s">
        <v>1077</v>
      </c>
      <c r="I605" s="135"/>
      <c r="J605" s="135"/>
      <c r="K605" s="113" t="s">
        <v>572</v>
      </c>
      <c r="L605" s="109">
        <v>0</v>
      </c>
      <c r="M605" s="114" t="s">
        <v>198</v>
      </c>
      <c r="N605" s="115" t="s">
        <v>26</v>
      </c>
      <c r="O605" s="116">
        <v>45372</v>
      </c>
      <c r="P605" s="117" t="s">
        <v>2363</v>
      </c>
      <c r="Q605" s="141">
        <v>45230</v>
      </c>
      <c r="R605" s="118">
        <f>IF(AND(L605&lt;1,OR(K605&lt;1, K605="A")),Q605+14,Q605+7)</f>
        <v>45237</v>
      </c>
      <c r="S605" s="114" t="s">
        <v>31</v>
      </c>
      <c r="T605" s="353"/>
      <c r="U605" s="118"/>
      <c r="V605" s="120"/>
      <c r="W605" s="114"/>
      <c r="X605" s="109"/>
      <c r="Y605" s="109"/>
      <c r="Z605" s="115"/>
      <c r="AA605" s="115"/>
      <c r="AB605" s="109"/>
      <c r="AC605" s="110"/>
      <c r="AD605" s="110"/>
      <c r="AE605" s="110"/>
      <c r="AF605" s="110"/>
      <c r="AG605" s="110"/>
      <c r="AH605" s="115"/>
      <c r="AI605" s="110"/>
      <c r="AJ605" s="113"/>
      <c r="AK605" s="110"/>
      <c r="AL605" s="121"/>
      <c r="AM605" s="121"/>
      <c r="AN605" s="109" t="s">
        <v>2355</v>
      </c>
      <c r="AO605" s="121"/>
      <c r="AP605" s="121"/>
      <c r="AQ605" s="121"/>
      <c r="AR605" s="121"/>
      <c r="AS605" s="121"/>
      <c r="AT605" s="121"/>
      <c r="AU605" s="109" t="s">
        <v>1134</v>
      </c>
      <c r="AV605" s="110">
        <v>45352</v>
      </c>
      <c r="AW605" s="121"/>
      <c r="BJ605" s="22">
        <f t="shared" ca="1" si="446"/>
        <v>0</v>
      </c>
      <c r="BK605" s="22">
        <f t="shared" ca="1" si="464"/>
        <v>0</v>
      </c>
      <c r="BL605" s="22">
        <f t="shared" ca="1" si="465"/>
        <v>0</v>
      </c>
      <c r="BM605" s="22">
        <f t="shared" ca="1" si="466"/>
        <v>0</v>
      </c>
      <c r="BN605" s="22">
        <f t="shared" ca="1" si="467"/>
        <v>0</v>
      </c>
      <c r="BO605" s="22">
        <f t="shared" ca="1" si="468"/>
        <v>0</v>
      </c>
      <c r="BP605" s="22">
        <f t="shared" ca="1" si="469"/>
        <v>0</v>
      </c>
      <c r="BQ605" s="22">
        <f t="shared" ca="1" si="470"/>
        <v>0</v>
      </c>
      <c r="BR605" s="22">
        <f t="shared" ca="1" si="471"/>
        <v>0</v>
      </c>
      <c r="BS605" s="22">
        <f t="shared" ca="1" si="472"/>
        <v>0</v>
      </c>
      <c r="BT605" s="22">
        <f t="shared" ca="1" si="447"/>
        <v>0</v>
      </c>
      <c r="BU605" s="22">
        <f t="shared" ca="1" si="473"/>
        <v>0</v>
      </c>
      <c r="BV605" s="22">
        <f t="shared" ca="1" si="474"/>
        <v>0</v>
      </c>
      <c r="BW605" s="22">
        <f t="shared" ca="1" si="475"/>
        <v>0</v>
      </c>
      <c r="BX605" s="22">
        <f t="shared" ca="1" si="476"/>
        <v>0</v>
      </c>
      <c r="BY605" s="22">
        <f t="shared" si="487"/>
        <v>0</v>
      </c>
      <c r="BZ605" s="22">
        <f t="shared" si="477"/>
        <v>0</v>
      </c>
      <c r="CA605" s="22">
        <f t="shared" si="488"/>
        <v>0</v>
      </c>
    </row>
    <row r="606" spans="1:79" s="22" customFormat="1" ht="29.1" customHeight="1" x14ac:dyDescent="0.3">
      <c r="A606" s="109">
        <v>16</v>
      </c>
      <c r="B606" s="109" t="s">
        <v>1441</v>
      </c>
      <c r="C606" s="109"/>
      <c r="D606" s="110" t="s">
        <v>446</v>
      </c>
      <c r="E606" s="110">
        <v>45708</v>
      </c>
      <c r="F606" s="189" t="s">
        <v>355</v>
      </c>
      <c r="G606" s="169" t="s">
        <v>1108</v>
      </c>
      <c r="H606" s="135" t="s">
        <v>1077</v>
      </c>
      <c r="I606" s="135"/>
      <c r="J606" s="135"/>
      <c r="K606" s="113" t="s">
        <v>996</v>
      </c>
      <c r="L606" s="109">
        <v>0</v>
      </c>
      <c r="M606" s="114" t="s">
        <v>198</v>
      </c>
      <c r="N606" s="115" t="s">
        <v>26</v>
      </c>
      <c r="O606" s="116">
        <v>45402</v>
      </c>
      <c r="P606" s="117" t="s">
        <v>2364</v>
      </c>
      <c r="Q606" s="141">
        <v>45391</v>
      </c>
      <c r="R606" s="118">
        <f>IF(AND(L606&lt;1,OR(K606&lt;1, K606="A")),Q606+14,Q606+7)</f>
        <v>45398</v>
      </c>
      <c r="S606" s="114" t="s">
        <v>31</v>
      </c>
      <c r="T606" s="353"/>
      <c r="U606" s="118"/>
      <c r="V606" s="120"/>
      <c r="W606" s="114"/>
      <c r="X606" s="109"/>
      <c r="Y606" s="109"/>
      <c r="Z606" s="115"/>
      <c r="AA606" s="109"/>
      <c r="AB606" s="109"/>
      <c r="AC606" s="110"/>
      <c r="AD606" s="110"/>
      <c r="AE606" s="110"/>
      <c r="AF606" s="110"/>
      <c r="AG606" s="110"/>
      <c r="AH606" s="115"/>
      <c r="AI606" s="110"/>
      <c r="AJ606" s="113"/>
      <c r="AK606" s="110"/>
      <c r="AL606" s="121"/>
      <c r="AM606" s="121"/>
      <c r="AN606" s="109" t="s">
        <v>2355</v>
      </c>
      <c r="AO606" s="121"/>
      <c r="AP606" s="121"/>
      <c r="AQ606" s="121"/>
      <c r="AR606" s="121"/>
      <c r="AS606" s="121"/>
      <c r="AT606" s="121"/>
      <c r="AU606" s="109" t="s">
        <v>1134</v>
      </c>
      <c r="AV606" s="110">
        <v>45352</v>
      </c>
      <c r="AW606" s="121"/>
      <c r="BJ606" s="22">
        <f t="shared" ca="1" si="446"/>
        <v>0</v>
      </c>
      <c r="BK606" s="22">
        <f t="shared" ca="1" si="464"/>
        <v>0</v>
      </c>
      <c r="BL606" s="22">
        <f t="shared" ca="1" si="465"/>
        <v>0</v>
      </c>
      <c r="BM606" s="22">
        <f t="shared" ca="1" si="466"/>
        <v>0</v>
      </c>
      <c r="BN606" s="22">
        <f t="shared" ca="1" si="467"/>
        <v>0</v>
      </c>
      <c r="BO606" s="22">
        <f t="shared" ca="1" si="468"/>
        <v>0</v>
      </c>
      <c r="BP606" s="22">
        <f t="shared" ca="1" si="469"/>
        <v>0</v>
      </c>
      <c r="BQ606" s="22">
        <f t="shared" ca="1" si="470"/>
        <v>0</v>
      </c>
      <c r="BR606" s="22">
        <f t="shared" ca="1" si="471"/>
        <v>0</v>
      </c>
      <c r="BS606" s="22">
        <f t="shared" ca="1" si="472"/>
        <v>0</v>
      </c>
      <c r="BT606" s="22">
        <f t="shared" ca="1" si="447"/>
        <v>0</v>
      </c>
      <c r="BU606" s="22">
        <f t="shared" ca="1" si="473"/>
        <v>0</v>
      </c>
      <c r="BV606" s="22">
        <f t="shared" ca="1" si="474"/>
        <v>0</v>
      </c>
      <c r="BW606" s="22">
        <f t="shared" ca="1" si="475"/>
        <v>0</v>
      </c>
      <c r="BX606" s="22">
        <f t="shared" ca="1" si="476"/>
        <v>0</v>
      </c>
      <c r="BY606" s="22">
        <f t="shared" si="487"/>
        <v>0</v>
      </c>
      <c r="BZ606" s="22">
        <f t="shared" si="477"/>
        <v>0</v>
      </c>
      <c r="CA606" s="22">
        <f t="shared" si="488"/>
        <v>0</v>
      </c>
    </row>
    <row r="607" spans="1:79" ht="29.1" customHeight="1" x14ac:dyDescent="0.3">
      <c r="A607" s="4">
        <v>16</v>
      </c>
      <c r="B607" s="4" t="s">
        <v>1441</v>
      </c>
      <c r="C607" s="4"/>
      <c r="D607" s="139" t="s">
        <v>445</v>
      </c>
      <c r="E607" s="13">
        <v>45708</v>
      </c>
      <c r="F607" s="122" t="s">
        <v>355</v>
      </c>
      <c r="G607" s="16" t="s">
        <v>1108</v>
      </c>
      <c r="H607" s="130" t="s">
        <v>1077</v>
      </c>
      <c r="I607" s="130"/>
      <c r="J607" s="130"/>
      <c r="K607" s="7">
        <v>0</v>
      </c>
      <c r="L607" s="4">
        <v>0</v>
      </c>
      <c r="M607" s="3" t="s">
        <v>198</v>
      </c>
      <c r="N607" s="45" t="s">
        <v>1055</v>
      </c>
      <c r="O607" s="76"/>
      <c r="P607" s="78" t="s">
        <v>2753</v>
      </c>
      <c r="Q607" s="142">
        <v>45428</v>
      </c>
      <c r="R607" s="9">
        <f>IF(AND(L607&lt;1,OR(K607&lt;1, K607="A")),Q607+14,Q607+7)</f>
        <v>45442</v>
      </c>
      <c r="S607" s="3" t="s">
        <v>30</v>
      </c>
      <c r="T607" s="354" t="s">
        <v>1521</v>
      </c>
      <c r="U607" s="259">
        <v>45435</v>
      </c>
      <c r="V607" s="208" t="s">
        <v>3225</v>
      </c>
      <c r="W607" s="3" t="s">
        <v>1463</v>
      </c>
      <c r="X607" s="5" t="s">
        <v>778</v>
      </c>
      <c r="Y607" s="332">
        <v>0</v>
      </c>
      <c r="Z607" s="46" t="s">
        <v>24</v>
      </c>
      <c r="AA607" s="5"/>
      <c r="AB607" s="78" t="s">
        <v>3224</v>
      </c>
      <c r="AC607" s="21">
        <v>45576</v>
      </c>
      <c r="AD607" s="21">
        <v>45576</v>
      </c>
      <c r="AE607" s="9">
        <f t="shared" ref="AE607" si="526">IF(AND(Y607&lt;1,OR(X607&lt;1, X607="A")),AD607+14,AD607+7)</f>
        <v>45590</v>
      </c>
      <c r="AF607" s="13" t="s">
        <v>446</v>
      </c>
      <c r="AG607" s="27"/>
      <c r="AH607" s="34"/>
      <c r="AI607" s="27"/>
      <c r="AJ607" s="41"/>
      <c r="AK607" s="21"/>
      <c r="AL607" s="6"/>
      <c r="AM607" s="6"/>
      <c r="AN607" s="5" t="s">
        <v>2355</v>
      </c>
      <c r="AO607" s="6"/>
      <c r="AP607" s="6"/>
      <c r="AQ607" s="207" t="s">
        <v>1907</v>
      </c>
      <c r="AR607" s="21">
        <v>45439</v>
      </c>
      <c r="AS607" s="6"/>
      <c r="AT607" s="6"/>
      <c r="AU607" s="4" t="s">
        <v>1134</v>
      </c>
      <c r="AV607" s="13">
        <v>45352</v>
      </c>
      <c r="AW607" s="6"/>
      <c r="BJ607" s="22">
        <f t="shared" ca="1" si="446"/>
        <v>1</v>
      </c>
      <c r="BK607" s="22">
        <f t="shared" ca="1" si="464"/>
        <v>1</v>
      </c>
      <c r="BL607" s="22">
        <f t="shared" ca="1" si="465"/>
        <v>0</v>
      </c>
      <c r="BM607" s="22">
        <f t="shared" ca="1" si="466"/>
        <v>0</v>
      </c>
      <c r="BN607" s="22">
        <f t="shared" ca="1" si="467"/>
        <v>0</v>
      </c>
      <c r="BO607" s="22">
        <f t="shared" ca="1" si="468"/>
        <v>0</v>
      </c>
      <c r="BP607" s="22">
        <f t="shared" ca="1" si="469"/>
        <v>0</v>
      </c>
      <c r="BQ607" s="22">
        <f t="shared" ca="1" si="470"/>
        <v>0</v>
      </c>
      <c r="BR607" s="22">
        <f t="shared" ca="1" si="471"/>
        <v>1</v>
      </c>
      <c r="BS607" s="22">
        <f t="shared" ca="1" si="472"/>
        <v>1</v>
      </c>
      <c r="BT607" s="22">
        <f t="shared" ca="1" si="447"/>
        <v>1</v>
      </c>
      <c r="BU607" s="22">
        <f t="shared" ca="1" si="473"/>
        <v>0</v>
      </c>
      <c r="BV607" s="22">
        <f t="shared" ca="1" si="474"/>
        <v>1</v>
      </c>
      <c r="BW607" s="22">
        <f t="shared" ca="1" si="475"/>
        <v>0</v>
      </c>
      <c r="BX607" s="22">
        <f t="shared" ca="1" si="476"/>
        <v>0</v>
      </c>
      <c r="BY607" s="71">
        <f t="shared" si="487"/>
        <v>1</v>
      </c>
      <c r="BZ607" s="71">
        <f t="shared" si="477"/>
        <v>1</v>
      </c>
      <c r="CA607" s="72">
        <f t="shared" si="488"/>
        <v>1</v>
      </c>
    </row>
    <row r="608" spans="1:79" s="22" customFormat="1" ht="43.5" customHeight="1" x14ac:dyDescent="0.3">
      <c r="A608" s="109">
        <v>16</v>
      </c>
      <c r="B608" s="109" t="s">
        <v>1441</v>
      </c>
      <c r="C608" s="109"/>
      <c r="D608" s="110" t="s">
        <v>446</v>
      </c>
      <c r="E608" s="110">
        <v>45708</v>
      </c>
      <c r="F608" s="189" t="s">
        <v>356</v>
      </c>
      <c r="G608" s="169" t="s">
        <v>1108</v>
      </c>
      <c r="H608" s="135" t="s">
        <v>1037</v>
      </c>
      <c r="I608" s="135" t="s">
        <v>1039</v>
      </c>
      <c r="J608" s="135"/>
      <c r="K608" s="113" t="s">
        <v>778</v>
      </c>
      <c r="L608" s="109">
        <v>0</v>
      </c>
      <c r="M608" s="114" t="s">
        <v>337</v>
      </c>
      <c r="N608" s="115" t="s">
        <v>26</v>
      </c>
      <c r="O608" s="116"/>
      <c r="P608" s="117" t="s">
        <v>2177</v>
      </c>
      <c r="Q608" s="141">
        <v>44988</v>
      </c>
      <c r="R608" s="118">
        <f t="shared" ref="R608:R627" si="527">IF(AND(L608&lt;1,OR(K608&lt;1, K608="A")),Q608+14,Q608+7)</f>
        <v>45002</v>
      </c>
      <c r="S608" s="114" t="s">
        <v>31</v>
      </c>
      <c r="T608" s="353"/>
      <c r="U608" s="118"/>
      <c r="V608" s="241"/>
      <c r="W608" s="114"/>
      <c r="X608" s="109"/>
      <c r="Y608" s="109"/>
      <c r="Z608" s="115"/>
      <c r="AA608" s="110"/>
      <c r="AB608" s="123"/>
      <c r="AC608" s="110"/>
      <c r="AD608" s="110"/>
      <c r="AE608" s="118"/>
      <c r="AF608" s="110"/>
      <c r="AG608" s="110"/>
      <c r="AH608" s="115"/>
      <c r="AI608" s="110"/>
      <c r="AJ608" s="113"/>
      <c r="AK608" s="110"/>
      <c r="AL608" s="121"/>
      <c r="AM608" s="121"/>
      <c r="AN608" s="109" t="s">
        <v>2355</v>
      </c>
      <c r="AO608" s="121"/>
      <c r="AP608" s="121"/>
      <c r="AQ608" s="206"/>
      <c r="AR608" s="110"/>
      <c r="AS608" s="121"/>
      <c r="AT608" s="121"/>
      <c r="AU608" s="109" t="s">
        <v>1134</v>
      </c>
      <c r="AV608" s="110">
        <v>45352</v>
      </c>
      <c r="AW608" s="121"/>
      <c r="BJ608" s="22">
        <f t="shared" ca="1" si="446"/>
        <v>0</v>
      </c>
      <c r="BK608" s="22">
        <f t="shared" ca="1" si="464"/>
        <v>0</v>
      </c>
      <c r="BL608" s="22">
        <f t="shared" ca="1" si="465"/>
        <v>0</v>
      </c>
      <c r="BM608" s="22">
        <f t="shared" ca="1" si="466"/>
        <v>0</v>
      </c>
      <c r="BN608" s="22">
        <f t="shared" ca="1" si="467"/>
        <v>0</v>
      </c>
      <c r="BO608" s="22">
        <f t="shared" ca="1" si="468"/>
        <v>0</v>
      </c>
      <c r="BP608" s="22">
        <f t="shared" ca="1" si="469"/>
        <v>0</v>
      </c>
      <c r="BQ608" s="22">
        <f t="shared" ca="1" si="470"/>
        <v>0</v>
      </c>
      <c r="BR608" s="22">
        <f t="shared" ca="1" si="471"/>
        <v>0</v>
      </c>
      <c r="BS608" s="22">
        <f t="shared" ca="1" si="472"/>
        <v>0</v>
      </c>
      <c r="BT608" s="22">
        <f t="shared" ca="1" si="447"/>
        <v>0</v>
      </c>
      <c r="BU608" s="22">
        <f t="shared" ca="1" si="473"/>
        <v>0</v>
      </c>
      <c r="BV608" s="22">
        <f t="shared" ca="1" si="474"/>
        <v>0</v>
      </c>
      <c r="BW608" s="22">
        <f t="shared" ca="1" si="475"/>
        <v>0</v>
      </c>
      <c r="BX608" s="22">
        <f t="shared" ca="1" si="476"/>
        <v>0</v>
      </c>
      <c r="BY608" s="22">
        <f t="shared" si="487"/>
        <v>0</v>
      </c>
      <c r="BZ608" s="22">
        <f t="shared" si="477"/>
        <v>0</v>
      </c>
      <c r="CA608" s="22">
        <f t="shared" si="488"/>
        <v>0</v>
      </c>
    </row>
    <row r="609" spans="1:79" s="22" customFormat="1" ht="43.5" customHeight="1" x14ac:dyDescent="0.3">
      <c r="A609" s="109">
        <v>16</v>
      </c>
      <c r="B609" s="109" t="s">
        <v>1441</v>
      </c>
      <c r="C609" s="109"/>
      <c r="D609" s="110" t="s">
        <v>446</v>
      </c>
      <c r="E609" s="110">
        <v>45708</v>
      </c>
      <c r="F609" s="189" t="s">
        <v>356</v>
      </c>
      <c r="G609" s="169" t="s">
        <v>1108</v>
      </c>
      <c r="H609" s="135" t="s">
        <v>1037</v>
      </c>
      <c r="I609" s="135" t="s">
        <v>1039</v>
      </c>
      <c r="J609" s="135"/>
      <c r="K609" s="113" t="s">
        <v>443</v>
      </c>
      <c r="L609" s="109">
        <v>0</v>
      </c>
      <c r="M609" s="114" t="s">
        <v>337</v>
      </c>
      <c r="N609" s="115" t="s">
        <v>26</v>
      </c>
      <c r="O609" s="116"/>
      <c r="P609" s="117" t="s">
        <v>3063</v>
      </c>
      <c r="Q609" s="141">
        <v>45009</v>
      </c>
      <c r="R609" s="118">
        <f t="shared" ref="R609" si="528">IF(AND(L609&lt;1,OR(K609&lt;1, K609="A")),Q609+14,Q609+7)</f>
        <v>45016</v>
      </c>
      <c r="S609" s="114" t="s">
        <v>31</v>
      </c>
      <c r="T609" s="353"/>
      <c r="U609" s="118"/>
      <c r="V609" s="241" t="s">
        <v>3727</v>
      </c>
      <c r="W609" s="114" t="s">
        <v>1629</v>
      </c>
      <c r="X609" s="109" t="s">
        <v>778</v>
      </c>
      <c r="Y609" s="109">
        <v>0</v>
      </c>
      <c r="Z609" s="115" t="s">
        <v>26</v>
      </c>
      <c r="AA609" s="110"/>
      <c r="AB609" s="123" t="s">
        <v>615</v>
      </c>
      <c r="AC609" s="110">
        <v>45105</v>
      </c>
      <c r="AD609" s="110">
        <v>45105</v>
      </c>
      <c r="AE609" s="118">
        <f t="shared" ref="AE609" si="529">IF(AND(Y609&lt;1,OR(X609&lt;1, X609="A")),AD609+14,AD609+7)</f>
        <v>45119</v>
      </c>
      <c r="AF609" s="110" t="s">
        <v>446</v>
      </c>
      <c r="AG609" s="110"/>
      <c r="AH609" s="115"/>
      <c r="AI609" s="110"/>
      <c r="AJ609" s="113"/>
      <c r="AK609" s="110"/>
      <c r="AL609" s="121"/>
      <c r="AM609" s="121"/>
      <c r="AN609" s="109" t="s">
        <v>2355</v>
      </c>
      <c r="AO609" s="121"/>
      <c r="AP609" s="121"/>
      <c r="AQ609" s="206"/>
      <c r="AR609" s="110"/>
      <c r="AS609" s="121"/>
      <c r="AT609" s="121"/>
      <c r="AU609" s="109" t="s">
        <v>1134</v>
      </c>
      <c r="AV609" s="110">
        <v>45352</v>
      </c>
      <c r="AW609" s="121"/>
      <c r="BJ609" s="22">
        <f t="shared" ca="1" si="446"/>
        <v>0</v>
      </c>
      <c r="BK609" s="22">
        <f t="shared" ca="1" si="464"/>
        <v>0</v>
      </c>
      <c r="BL609" s="22">
        <f t="shared" ca="1" si="465"/>
        <v>0</v>
      </c>
      <c r="BM609" s="22">
        <f t="shared" ca="1" si="466"/>
        <v>0</v>
      </c>
      <c r="BN609" s="22">
        <f t="shared" ca="1" si="467"/>
        <v>0</v>
      </c>
      <c r="BO609" s="22">
        <f t="shared" ca="1" si="468"/>
        <v>0</v>
      </c>
      <c r="BP609" s="22">
        <f t="shared" ca="1" si="469"/>
        <v>0</v>
      </c>
      <c r="BQ609" s="22">
        <f t="shared" ca="1" si="470"/>
        <v>0</v>
      </c>
      <c r="BR609" s="22">
        <f t="shared" ca="1" si="471"/>
        <v>0</v>
      </c>
      <c r="BS609" s="22">
        <f t="shared" ca="1" si="472"/>
        <v>0</v>
      </c>
      <c r="BT609" s="22">
        <f t="shared" ca="1" si="447"/>
        <v>0</v>
      </c>
      <c r="BU609" s="22">
        <f t="shared" ca="1" si="473"/>
        <v>0</v>
      </c>
      <c r="BV609" s="22">
        <f t="shared" ca="1" si="474"/>
        <v>0</v>
      </c>
      <c r="BW609" s="22">
        <f t="shared" ca="1" si="475"/>
        <v>0</v>
      </c>
      <c r="BX609" s="22">
        <f t="shared" ca="1" si="476"/>
        <v>0</v>
      </c>
      <c r="BY609" s="22">
        <f t="shared" si="487"/>
        <v>0</v>
      </c>
      <c r="BZ609" s="22">
        <f t="shared" si="477"/>
        <v>0</v>
      </c>
      <c r="CA609" s="22">
        <f t="shared" si="488"/>
        <v>0</v>
      </c>
    </row>
    <row r="610" spans="1:79" ht="43.5" customHeight="1" x14ac:dyDescent="0.3">
      <c r="A610" s="4">
        <v>16</v>
      </c>
      <c r="B610" s="4" t="s">
        <v>1441</v>
      </c>
      <c r="C610" s="4"/>
      <c r="D610" s="139" t="s">
        <v>445</v>
      </c>
      <c r="E610" s="13">
        <v>45708</v>
      </c>
      <c r="F610" s="122" t="s">
        <v>356</v>
      </c>
      <c r="G610" s="16" t="s">
        <v>1108</v>
      </c>
      <c r="H610" s="130" t="s">
        <v>1037</v>
      </c>
      <c r="I610" s="130" t="s">
        <v>1039</v>
      </c>
      <c r="J610" s="130"/>
      <c r="K610" s="7">
        <v>0</v>
      </c>
      <c r="L610" s="4">
        <v>0</v>
      </c>
      <c r="M610" s="3" t="s">
        <v>337</v>
      </c>
      <c r="N610" s="45" t="s">
        <v>1055</v>
      </c>
      <c r="O610" s="76"/>
      <c r="P610" s="78" t="s">
        <v>687</v>
      </c>
      <c r="Q610" s="142">
        <v>45016</v>
      </c>
      <c r="R610" s="9">
        <f t="shared" si="527"/>
        <v>45030</v>
      </c>
      <c r="S610" s="3" t="s">
        <v>30</v>
      </c>
      <c r="T610" s="355" t="s">
        <v>1584</v>
      </c>
      <c r="U610" s="9">
        <v>45019</v>
      </c>
      <c r="V610" s="208" t="s">
        <v>3728</v>
      </c>
      <c r="W610" s="3" t="s">
        <v>1629</v>
      </c>
      <c r="X610" s="5">
        <v>0</v>
      </c>
      <c r="Y610" s="332">
        <v>0</v>
      </c>
      <c r="Z610" s="45" t="s">
        <v>1055</v>
      </c>
      <c r="AA610" s="13">
        <v>45320</v>
      </c>
      <c r="AB610" s="87" t="s">
        <v>1791</v>
      </c>
      <c r="AC610" s="21">
        <v>45328</v>
      </c>
      <c r="AD610" s="21">
        <v>45328</v>
      </c>
      <c r="AE610" s="9">
        <f t="shared" ref="AE610:AE627" si="530">IF(AND(Y610&lt;1,OR(X610&lt;1, X610="A")),AD610+14,AD610+7)</f>
        <v>45342</v>
      </c>
      <c r="AF610" s="13" t="s">
        <v>445</v>
      </c>
      <c r="AG610" s="27"/>
      <c r="AH610" s="34"/>
      <c r="AI610" s="27"/>
      <c r="AJ610" s="41"/>
      <c r="AK610" s="21"/>
      <c r="AL610" s="6"/>
      <c r="AM610" s="6"/>
      <c r="AN610" s="5" t="s">
        <v>2355</v>
      </c>
      <c r="AO610" s="6"/>
      <c r="AP610" s="6"/>
      <c r="AQ610" s="207" t="s">
        <v>1907</v>
      </c>
      <c r="AR610" s="21">
        <v>45027</v>
      </c>
      <c r="AS610" s="6"/>
      <c r="AT610" s="6"/>
      <c r="AU610" s="4" t="s">
        <v>1134</v>
      </c>
      <c r="AV610" s="13">
        <v>45352</v>
      </c>
      <c r="AW610" s="6"/>
      <c r="BJ610" s="22">
        <f t="shared" ca="1" si="446"/>
        <v>1</v>
      </c>
      <c r="BK610" s="22">
        <f t="shared" ca="1" si="464"/>
        <v>1</v>
      </c>
      <c r="BL610" s="22">
        <f t="shared" ca="1" si="465"/>
        <v>0</v>
      </c>
      <c r="BM610" s="22">
        <f t="shared" ca="1" si="466"/>
        <v>0</v>
      </c>
      <c r="BN610" s="22">
        <f t="shared" ca="1" si="467"/>
        <v>0</v>
      </c>
      <c r="BO610" s="22">
        <f t="shared" ca="1" si="468"/>
        <v>0</v>
      </c>
      <c r="BP610" s="22">
        <f t="shared" ca="1" si="469"/>
        <v>0</v>
      </c>
      <c r="BQ610" s="22">
        <f t="shared" ca="1" si="470"/>
        <v>0</v>
      </c>
      <c r="BR610" s="22">
        <f t="shared" ca="1" si="471"/>
        <v>1</v>
      </c>
      <c r="BS610" s="22">
        <f t="shared" ca="1" si="472"/>
        <v>1</v>
      </c>
      <c r="BT610" s="22">
        <f t="shared" ca="1" si="447"/>
        <v>1</v>
      </c>
      <c r="BU610" s="22">
        <f t="shared" ca="1" si="473"/>
        <v>0</v>
      </c>
      <c r="BV610" s="22">
        <f t="shared" ca="1" si="474"/>
        <v>0</v>
      </c>
      <c r="BW610" s="22">
        <f t="shared" ca="1" si="475"/>
        <v>0</v>
      </c>
      <c r="BX610" s="22">
        <f t="shared" ca="1" si="476"/>
        <v>1</v>
      </c>
      <c r="BY610" s="71">
        <f t="shared" si="487"/>
        <v>1</v>
      </c>
      <c r="BZ610" s="71">
        <f t="shared" si="477"/>
        <v>1</v>
      </c>
      <c r="CA610" s="72">
        <f t="shared" si="488"/>
        <v>1</v>
      </c>
    </row>
    <row r="611" spans="1:79" s="22" customFormat="1" ht="39" customHeight="1" x14ac:dyDescent="0.3">
      <c r="A611" s="109">
        <v>16</v>
      </c>
      <c r="B611" s="109" t="s">
        <v>1441</v>
      </c>
      <c r="C611" s="109"/>
      <c r="D611" s="110" t="s">
        <v>446</v>
      </c>
      <c r="E611" s="110">
        <v>45708</v>
      </c>
      <c r="F611" s="189" t="s">
        <v>357</v>
      </c>
      <c r="G611" s="169" t="s">
        <v>1108</v>
      </c>
      <c r="H611" s="135" t="s">
        <v>1037</v>
      </c>
      <c r="I611" s="135" t="s">
        <v>1060</v>
      </c>
      <c r="J611" s="135"/>
      <c r="K611" s="113" t="s">
        <v>778</v>
      </c>
      <c r="L611" s="109">
        <v>0</v>
      </c>
      <c r="M611" s="114" t="s">
        <v>326</v>
      </c>
      <c r="N611" s="115" t="s">
        <v>26</v>
      </c>
      <c r="O611" s="116"/>
      <c r="P611" s="117" t="s">
        <v>2177</v>
      </c>
      <c r="Q611" s="141">
        <v>44988</v>
      </c>
      <c r="R611" s="118">
        <f t="shared" ref="R611" si="531">IF(AND(L611&lt;1,OR(K611&lt;1, K611="A")),Q611+14,Q611+7)</f>
        <v>45002</v>
      </c>
      <c r="S611" s="114" t="s">
        <v>31</v>
      </c>
      <c r="T611" s="353"/>
      <c r="U611" s="118"/>
      <c r="V611" s="120"/>
      <c r="W611" s="114"/>
      <c r="X611" s="109"/>
      <c r="Y611" s="109"/>
      <c r="Z611" s="115"/>
      <c r="AA611" s="110"/>
      <c r="AB611" s="123"/>
      <c r="AC611" s="110"/>
      <c r="AD611" s="110"/>
      <c r="AE611" s="118"/>
      <c r="AF611" s="110"/>
      <c r="AG611" s="110"/>
      <c r="AH611" s="115"/>
      <c r="AI611" s="110"/>
      <c r="AJ611" s="113"/>
      <c r="AK611" s="110"/>
      <c r="AL611" s="121"/>
      <c r="AM611" s="121"/>
      <c r="AN611" s="109" t="s">
        <v>2355</v>
      </c>
      <c r="AO611" s="121"/>
      <c r="AP611" s="121"/>
      <c r="AQ611" s="206"/>
      <c r="AR611" s="110"/>
      <c r="AS611" s="121"/>
      <c r="AT611" s="121"/>
      <c r="AU611" s="109" t="s">
        <v>1134</v>
      </c>
      <c r="AV611" s="110">
        <v>45352</v>
      </c>
      <c r="AW611" s="121"/>
      <c r="BJ611" s="22">
        <f t="shared" ca="1" si="446"/>
        <v>0</v>
      </c>
      <c r="BK611" s="22">
        <f t="shared" ca="1" si="464"/>
        <v>0</v>
      </c>
      <c r="BL611" s="22">
        <f t="shared" ca="1" si="465"/>
        <v>0</v>
      </c>
      <c r="BM611" s="22">
        <f t="shared" ca="1" si="466"/>
        <v>0</v>
      </c>
      <c r="BN611" s="22">
        <f t="shared" ca="1" si="467"/>
        <v>0</v>
      </c>
      <c r="BO611" s="22">
        <f t="shared" ca="1" si="468"/>
        <v>0</v>
      </c>
      <c r="BP611" s="22">
        <f t="shared" ca="1" si="469"/>
        <v>0</v>
      </c>
      <c r="BQ611" s="22">
        <f t="shared" ca="1" si="470"/>
        <v>0</v>
      </c>
      <c r="BR611" s="22">
        <f t="shared" ca="1" si="471"/>
        <v>0</v>
      </c>
      <c r="BS611" s="22">
        <f t="shared" ca="1" si="472"/>
        <v>0</v>
      </c>
      <c r="BT611" s="22">
        <f t="shared" ca="1" si="447"/>
        <v>0</v>
      </c>
      <c r="BU611" s="22">
        <f t="shared" ca="1" si="473"/>
        <v>0</v>
      </c>
      <c r="BV611" s="22">
        <f t="shared" ca="1" si="474"/>
        <v>0</v>
      </c>
      <c r="BW611" s="22">
        <f t="shared" ca="1" si="475"/>
        <v>0</v>
      </c>
      <c r="BX611" s="22">
        <f t="shared" ca="1" si="476"/>
        <v>0</v>
      </c>
      <c r="BY611" s="22">
        <f t="shared" si="487"/>
        <v>0</v>
      </c>
      <c r="BZ611" s="22">
        <f t="shared" si="477"/>
        <v>0</v>
      </c>
      <c r="CA611" s="22">
        <f t="shared" si="488"/>
        <v>0</v>
      </c>
    </row>
    <row r="612" spans="1:79" s="22" customFormat="1" ht="39" customHeight="1" x14ac:dyDescent="0.3">
      <c r="A612" s="109">
        <v>16</v>
      </c>
      <c r="B612" s="109" t="s">
        <v>1441</v>
      </c>
      <c r="C612" s="109"/>
      <c r="D612" s="110" t="s">
        <v>446</v>
      </c>
      <c r="E612" s="110">
        <v>45708</v>
      </c>
      <c r="F612" s="189" t="s">
        <v>357</v>
      </c>
      <c r="G612" s="169" t="s">
        <v>1108</v>
      </c>
      <c r="H612" s="135" t="s">
        <v>1037</v>
      </c>
      <c r="I612" s="135" t="s">
        <v>1060</v>
      </c>
      <c r="J612" s="135"/>
      <c r="K612" s="113" t="s">
        <v>443</v>
      </c>
      <c r="L612" s="109">
        <v>0</v>
      </c>
      <c r="M612" s="114" t="s">
        <v>326</v>
      </c>
      <c r="N612" s="115" t="s">
        <v>26</v>
      </c>
      <c r="O612" s="116"/>
      <c r="P612" s="117" t="s">
        <v>3063</v>
      </c>
      <c r="Q612" s="141">
        <v>45375</v>
      </c>
      <c r="R612" s="118">
        <f t="shared" si="527"/>
        <v>45382</v>
      </c>
      <c r="S612" s="114" t="s">
        <v>31</v>
      </c>
      <c r="T612" s="353"/>
      <c r="U612" s="118"/>
      <c r="V612" s="120"/>
      <c r="W612" s="114"/>
      <c r="X612" s="109"/>
      <c r="Y612" s="109"/>
      <c r="Z612" s="115"/>
      <c r="AA612" s="110"/>
      <c r="AB612" s="123"/>
      <c r="AC612" s="110"/>
      <c r="AD612" s="110"/>
      <c r="AE612" s="118"/>
      <c r="AF612" s="110"/>
      <c r="AG612" s="110"/>
      <c r="AH612" s="115"/>
      <c r="AI612" s="110"/>
      <c r="AJ612" s="113"/>
      <c r="AK612" s="110"/>
      <c r="AL612" s="121"/>
      <c r="AM612" s="121"/>
      <c r="AN612" s="109" t="s">
        <v>2355</v>
      </c>
      <c r="AO612" s="121"/>
      <c r="AP612" s="121"/>
      <c r="AQ612" s="206"/>
      <c r="AR612" s="110"/>
      <c r="AS612" s="121"/>
      <c r="AT612" s="121"/>
      <c r="AU612" s="109" t="s">
        <v>1134</v>
      </c>
      <c r="AV612" s="110">
        <v>45352</v>
      </c>
      <c r="AW612" s="121"/>
      <c r="BJ612" s="22">
        <f t="shared" ca="1" si="446"/>
        <v>0</v>
      </c>
      <c r="BK612" s="22">
        <f t="shared" ca="1" si="464"/>
        <v>0</v>
      </c>
      <c r="BL612" s="22">
        <f t="shared" ca="1" si="465"/>
        <v>0</v>
      </c>
      <c r="BM612" s="22">
        <f t="shared" ca="1" si="466"/>
        <v>0</v>
      </c>
      <c r="BN612" s="22">
        <f t="shared" ca="1" si="467"/>
        <v>0</v>
      </c>
      <c r="BO612" s="22">
        <f t="shared" ca="1" si="468"/>
        <v>0</v>
      </c>
      <c r="BP612" s="22">
        <f t="shared" ca="1" si="469"/>
        <v>0</v>
      </c>
      <c r="BQ612" s="22">
        <f t="shared" ca="1" si="470"/>
        <v>0</v>
      </c>
      <c r="BR612" s="22">
        <f t="shared" ca="1" si="471"/>
        <v>0</v>
      </c>
      <c r="BS612" s="22">
        <f t="shared" ca="1" si="472"/>
        <v>0</v>
      </c>
      <c r="BT612" s="22">
        <f t="shared" ca="1" si="447"/>
        <v>0</v>
      </c>
      <c r="BU612" s="22">
        <f t="shared" ca="1" si="473"/>
        <v>0</v>
      </c>
      <c r="BV612" s="22">
        <f t="shared" ca="1" si="474"/>
        <v>0</v>
      </c>
      <c r="BW612" s="22">
        <f t="shared" ca="1" si="475"/>
        <v>0</v>
      </c>
      <c r="BX612" s="22">
        <f t="shared" ca="1" si="476"/>
        <v>0</v>
      </c>
      <c r="BY612" s="22">
        <f t="shared" si="487"/>
        <v>0</v>
      </c>
      <c r="BZ612" s="22">
        <f t="shared" si="477"/>
        <v>0</v>
      </c>
      <c r="CA612" s="22">
        <f t="shared" si="488"/>
        <v>0</v>
      </c>
    </row>
    <row r="613" spans="1:79" s="22" customFormat="1" ht="39" customHeight="1" x14ac:dyDescent="0.3">
      <c r="A613" s="109">
        <v>16</v>
      </c>
      <c r="B613" s="109" t="s">
        <v>1441</v>
      </c>
      <c r="C613" s="109"/>
      <c r="D613" s="110" t="s">
        <v>446</v>
      </c>
      <c r="E613" s="110">
        <v>45708</v>
      </c>
      <c r="F613" s="189" t="s">
        <v>357</v>
      </c>
      <c r="G613" s="169" t="s">
        <v>1108</v>
      </c>
      <c r="H613" s="135" t="s">
        <v>1037</v>
      </c>
      <c r="I613" s="135" t="s">
        <v>1060</v>
      </c>
      <c r="J613" s="135"/>
      <c r="K613" s="113">
        <v>0</v>
      </c>
      <c r="L613" s="109">
        <v>0</v>
      </c>
      <c r="M613" s="114" t="s">
        <v>326</v>
      </c>
      <c r="N613" s="115" t="s">
        <v>26</v>
      </c>
      <c r="O613" s="116"/>
      <c r="P613" s="117" t="s">
        <v>687</v>
      </c>
      <c r="Q613" s="141">
        <v>45382</v>
      </c>
      <c r="R613" s="118">
        <f t="shared" ref="R613" si="532">IF(AND(L613&lt;1,OR(K613&lt;1, K613="A")),Q613+14,Q613+7)</f>
        <v>45396</v>
      </c>
      <c r="S613" s="114" t="s">
        <v>31</v>
      </c>
      <c r="T613" s="353"/>
      <c r="U613" s="118"/>
      <c r="V613" s="120"/>
      <c r="W613" s="114"/>
      <c r="X613" s="109"/>
      <c r="Y613" s="109"/>
      <c r="Z613" s="115"/>
      <c r="AA613" s="110"/>
      <c r="AB613" s="123"/>
      <c r="AC613" s="110"/>
      <c r="AD613" s="110"/>
      <c r="AE613" s="118"/>
      <c r="AF613" s="110"/>
      <c r="AG613" s="110"/>
      <c r="AH613" s="115"/>
      <c r="AI613" s="110"/>
      <c r="AJ613" s="113"/>
      <c r="AK613" s="110"/>
      <c r="AL613" s="121"/>
      <c r="AM613" s="121"/>
      <c r="AN613" s="109" t="s">
        <v>2355</v>
      </c>
      <c r="AO613" s="121"/>
      <c r="AP613" s="121"/>
      <c r="AQ613" s="206" t="s">
        <v>1907</v>
      </c>
      <c r="AR613" s="110">
        <v>45027</v>
      </c>
      <c r="AS613" s="121"/>
      <c r="AT613" s="121"/>
      <c r="AU613" s="109" t="s">
        <v>1134</v>
      </c>
      <c r="AV613" s="110">
        <v>45352</v>
      </c>
      <c r="AW613" s="121"/>
      <c r="BJ613" s="22">
        <f t="shared" ca="1" si="446"/>
        <v>0</v>
      </c>
      <c r="BK613" s="22">
        <f t="shared" ca="1" si="464"/>
        <v>0</v>
      </c>
      <c r="BL613" s="22">
        <f t="shared" ca="1" si="465"/>
        <v>0</v>
      </c>
      <c r="BM613" s="22">
        <f t="shared" ca="1" si="466"/>
        <v>0</v>
      </c>
      <c r="BN613" s="22">
        <f t="shared" ca="1" si="467"/>
        <v>0</v>
      </c>
      <c r="BO613" s="22">
        <f t="shared" ca="1" si="468"/>
        <v>0</v>
      </c>
      <c r="BP613" s="22">
        <f t="shared" ca="1" si="469"/>
        <v>0</v>
      </c>
      <c r="BQ613" s="22">
        <f t="shared" ca="1" si="470"/>
        <v>0</v>
      </c>
      <c r="BR613" s="22">
        <f t="shared" ca="1" si="471"/>
        <v>0</v>
      </c>
      <c r="BS613" s="22">
        <f t="shared" ca="1" si="472"/>
        <v>0</v>
      </c>
      <c r="BT613" s="22">
        <f t="shared" ca="1" si="447"/>
        <v>0</v>
      </c>
      <c r="BU613" s="22">
        <f t="shared" ca="1" si="473"/>
        <v>0</v>
      </c>
      <c r="BV613" s="22">
        <f t="shared" ca="1" si="474"/>
        <v>0</v>
      </c>
      <c r="BW613" s="22">
        <f t="shared" ca="1" si="475"/>
        <v>0</v>
      </c>
      <c r="BX613" s="22">
        <f t="shared" ca="1" si="476"/>
        <v>0</v>
      </c>
      <c r="BY613" s="22">
        <f t="shared" si="487"/>
        <v>0</v>
      </c>
      <c r="BZ613" s="22">
        <f t="shared" si="477"/>
        <v>0</v>
      </c>
      <c r="CA613" s="22">
        <f t="shared" si="488"/>
        <v>0</v>
      </c>
    </row>
    <row r="614" spans="1:79" ht="39" customHeight="1" x14ac:dyDescent="0.3">
      <c r="A614" s="4">
        <v>16</v>
      </c>
      <c r="B614" s="4" t="s">
        <v>1441</v>
      </c>
      <c r="C614" s="4"/>
      <c r="D614" s="139" t="s">
        <v>445</v>
      </c>
      <c r="E614" s="13">
        <v>45708</v>
      </c>
      <c r="F614" s="122" t="s">
        <v>357</v>
      </c>
      <c r="G614" s="16" t="s">
        <v>1108</v>
      </c>
      <c r="H614" s="130" t="s">
        <v>1037</v>
      </c>
      <c r="I614" s="130" t="s">
        <v>1060</v>
      </c>
      <c r="J614" s="130"/>
      <c r="K614" s="7">
        <v>0</v>
      </c>
      <c r="L614" s="4">
        <v>1</v>
      </c>
      <c r="M614" s="3" t="s">
        <v>326</v>
      </c>
      <c r="N614" s="45" t="s">
        <v>1055</v>
      </c>
      <c r="O614" s="76"/>
      <c r="P614" s="78" t="s">
        <v>693</v>
      </c>
      <c r="Q614" s="142">
        <v>45048</v>
      </c>
      <c r="R614" s="9">
        <f t="shared" si="527"/>
        <v>45055</v>
      </c>
      <c r="S614" s="3" t="s">
        <v>30</v>
      </c>
      <c r="T614" s="355" t="s">
        <v>1557</v>
      </c>
      <c r="U614" s="9">
        <v>45051</v>
      </c>
      <c r="V614" s="208" t="s">
        <v>3729</v>
      </c>
      <c r="W614" s="3" t="s">
        <v>1624</v>
      </c>
      <c r="X614" s="5">
        <v>0</v>
      </c>
      <c r="Y614" s="332">
        <v>1</v>
      </c>
      <c r="Z614" s="45" t="s">
        <v>1055</v>
      </c>
      <c r="AA614" s="13">
        <v>45363</v>
      </c>
      <c r="AB614" s="87"/>
      <c r="AC614" s="21"/>
      <c r="AD614" s="21">
        <v>45273</v>
      </c>
      <c r="AE614" s="9">
        <f t="shared" si="530"/>
        <v>45280</v>
      </c>
      <c r="AF614" s="13" t="s">
        <v>445</v>
      </c>
      <c r="AG614" s="27"/>
      <c r="AH614" s="34"/>
      <c r="AI614" s="27"/>
      <c r="AJ614" s="41"/>
      <c r="AK614" s="21"/>
      <c r="AL614" s="6"/>
      <c r="AM614" s="6"/>
      <c r="AN614" s="5" t="s">
        <v>2355</v>
      </c>
      <c r="AO614" s="6"/>
      <c r="AP614" s="6"/>
      <c r="AQ614" s="250" t="s">
        <v>1907</v>
      </c>
      <c r="AR614" s="95">
        <v>45071</v>
      </c>
      <c r="AS614" s="6"/>
      <c r="AT614" s="6"/>
      <c r="AU614" s="4" t="s">
        <v>1134</v>
      </c>
      <c r="AV614" s="13">
        <v>45352</v>
      </c>
      <c r="AW614" s="6"/>
      <c r="BJ614" s="22">
        <f t="shared" ca="1" si="446"/>
        <v>1</v>
      </c>
      <c r="BK614" s="22">
        <f t="shared" ca="1" si="464"/>
        <v>1</v>
      </c>
      <c r="BL614" s="22">
        <f t="shared" ca="1" si="465"/>
        <v>0</v>
      </c>
      <c r="BM614" s="22">
        <f t="shared" ca="1" si="466"/>
        <v>0</v>
      </c>
      <c r="BN614" s="22">
        <f t="shared" ca="1" si="467"/>
        <v>0</v>
      </c>
      <c r="BO614" s="22">
        <f t="shared" ca="1" si="468"/>
        <v>0</v>
      </c>
      <c r="BP614" s="22">
        <f t="shared" ca="1" si="469"/>
        <v>0</v>
      </c>
      <c r="BQ614" s="22">
        <f t="shared" ca="1" si="470"/>
        <v>0</v>
      </c>
      <c r="BR614" s="22">
        <f t="shared" ca="1" si="471"/>
        <v>1</v>
      </c>
      <c r="BS614" s="22">
        <f t="shared" ca="1" si="472"/>
        <v>1</v>
      </c>
      <c r="BT614" s="22">
        <f t="shared" ca="1" si="447"/>
        <v>1</v>
      </c>
      <c r="BU614" s="22">
        <f t="shared" ca="1" si="473"/>
        <v>0</v>
      </c>
      <c r="BV614" s="22">
        <f t="shared" ca="1" si="474"/>
        <v>0</v>
      </c>
      <c r="BW614" s="22">
        <f t="shared" ca="1" si="475"/>
        <v>0</v>
      </c>
      <c r="BX614" s="22">
        <f t="shared" ca="1" si="476"/>
        <v>1</v>
      </c>
      <c r="BY614" s="71">
        <f t="shared" si="487"/>
        <v>1</v>
      </c>
      <c r="BZ614" s="71">
        <f t="shared" si="477"/>
        <v>1</v>
      </c>
      <c r="CA614" s="72">
        <f t="shared" si="488"/>
        <v>1</v>
      </c>
    </row>
    <row r="615" spans="1:79" s="22" customFormat="1" ht="29.1" customHeight="1" x14ac:dyDescent="0.3">
      <c r="A615" s="109">
        <v>16</v>
      </c>
      <c r="B615" s="109" t="s">
        <v>1441</v>
      </c>
      <c r="C615" s="109"/>
      <c r="D615" s="110" t="s">
        <v>446</v>
      </c>
      <c r="E615" s="110">
        <v>45708</v>
      </c>
      <c r="F615" s="189" t="s">
        <v>358</v>
      </c>
      <c r="G615" s="169" t="s">
        <v>1108</v>
      </c>
      <c r="H615" s="135" t="s">
        <v>1073</v>
      </c>
      <c r="I615" s="135"/>
      <c r="J615" s="135"/>
      <c r="K615" s="113" t="s">
        <v>778</v>
      </c>
      <c r="L615" s="109">
        <v>0</v>
      </c>
      <c r="M615" s="114" t="s">
        <v>33</v>
      </c>
      <c r="N615" s="115" t="s">
        <v>26</v>
      </c>
      <c r="O615" s="116"/>
      <c r="P615" s="117" t="s">
        <v>3075</v>
      </c>
      <c r="Q615" s="141">
        <v>45382</v>
      </c>
      <c r="R615" s="118">
        <f t="shared" ref="R615" si="533">IF(AND(L615&lt;1,OR(K615&lt;1, K615="A")),Q615+14,Q615+7)</f>
        <v>45396</v>
      </c>
      <c r="S615" s="114" t="s">
        <v>31</v>
      </c>
      <c r="T615" s="353"/>
      <c r="U615" s="118"/>
      <c r="V615" s="120"/>
      <c r="W615" s="114"/>
      <c r="X615" s="109"/>
      <c r="Y615" s="109"/>
      <c r="Z615" s="115"/>
      <c r="AA615" s="115"/>
      <c r="AB615" s="109"/>
      <c r="AC615" s="110"/>
      <c r="AD615" s="110"/>
      <c r="AE615" s="110"/>
      <c r="AF615" s="110"/>
      <c r="AG615" s="110"/>
      <c r="AH615" s="115"/>
      <c r="AI615" s="110"/>
      <c r="AJ615" s="113"/>
      <c r="AK615" s="110"/>
      <c r="AL615" s="121"/>
      <c r="AM615" s="121"/>
      <c r="AN615" s="109" t="s">
        <v>2355</v>
      </c>
      <c r="AO615" s="121"/>
      <c r="AP615" s="121"/>
      <c r="AQ615" s="206"/>
      <c r="AR615" s="110"/>
      <c r="AS615" s="121"/>
      <c r="AT615" s="121"/>
      <c r="AU615" s="109" t="s">
        <v>1134</v>
      </c>
      <c r="AV615" s="110">
        <v>45352</v>
      </c>
      <c r="AW615" s="121"/>
      <c r="BJ615" s="22">
        <f t="shared" ref="BJ615:BJ624" ca="1" si="534">IF(OR($N615="аннулирован", $N615="", TODAY()&lt;$E615),0,1)</f>
        <v>0</v>
      </c>
      <c r="BK615" s="22">
        <f t="shared" ref="BK615:BK624" ca="1" si="535">IF(AND($BJ615=1, $J615=""),1,0)</f>
        <v>0</v>
      </c>
      <c r="BL615" s="22">
        <f t="shared" ref="BL615:BL624" ca="1" si="536">IF(AND($BJ615=1, $N615="не выдан"),1,0)</f>
        <v>0</v>
      </c>
      <c r="BM615" s="22">
        <f t="shared" ref="BM615:BM624" ca="1" si="537">IF(AND($BK615=1, $N615="не выдан"),1,0)</f>
        <v>0</v>
      </c>
      <c r="BN615" s="22">
        <f t="shared" ref="BN615:BN624" ca="1" si="538">IF(AND($BJ615=1, $N615="на проверке"),1,0)</f>
        <v>0</v>
      </c>
      <c r="BO615" s="22">
        <f t="shared" ref="BO615:BO624" ca="1" si="539">IF(AND($BJ615=1, $N615="замечания"),1,0)</f>
        <v>0</v>
      </c>
      <c r="BP615" s="22">
        <f t="shared" ref="BP615:BP624" ca="1" si="540">IF(AND($BK615=1, $N615="на проверке"),1,0)</f>
        <v>0</v>
      </c>
      <c r="BQ615" s="22">
        <f t="shared" ref="BQ615:BQ624" ca="1" si="541">IF(AND($BK615=1, $N615="замечания"),1,0)</f>
        <v>0</v>
      </c>
      <c r="BR615" s="22">
        <f t="shared" ref="BR615:BR624" ca="1" si="542">IF(AND($BJ615=1, $N615="согласовано"),1,0)</f>
        <v>0</v>
      </c>
      <c r="BS615" s="22">
        <f t="shared" ref="BS615:BS624" ca="1" si="543">IF(AND($BK615=1, $N615="согласовано"),1,0)</f>
        <v>0</v>
      </c>
      <c r="BT615" s="22">
        <f t="shared" ref="BT615:BT624" ca="1" si="544">IF(OR($Z615="аннулирован", $Z615="", TODAY()&lt;$E615),0,1)</f>
        <v>0</v>
      </c>
      <c r="BU615" s="22">
        <f t="shared" ref="BU615:BU624" ca="1" si="545">IF(AND($BT615=1, $Z615="не выдан"),1,0)</f>
        <v>0</v>
      </c>
      <c r="BV615" s="22">
        <f t="shared" ref="BV615:BV624" ca="1" si="546">IF(AND($BT615=1, $Z615="на проверке"),1,0)</f>
        <v>0</v>
      </c>
      <c r="BW615" s="22">
        <f t="shared" ref="BW615:BW624" ca="1" si="547">IF(AND($BT615=1, $Z615="замечания"),1,0)</f>
        <v>0</v>
      </c>
      <c r="BX615" s="22">
        <f t="shared" ref="BX615:BX624" ca="1" si="548">IF(AND($BT615=1, $Z615="согласовано"),1,0)</f>
        <v>0</v>
      </c>
      <c r="BY615" s="71">
        <f t="shared" ref="BY615:BY624" si="549">IF(OR($N615="аннулирован", $N615=""),0,1)</f>
        <v>0</v>
      </c>
      <c r="BZ615" s="71">
        <f t="shared" ref="BZ615:BZ624" si="550">IF(AND($BY615=1, $J615=""),1,0)</f>
        <v>0</v>
      </c>
      <c r="CA615" s="72">
        <f t="shared" ref="CA615:CA624" si="551">IF(OR($Z615="аннулирован", $Z615=""),0,1)</f>
        <v>0</v>
      </c>
    </row>
    <row r="616" spans="1:79" s="22" customFormat="1" ht="29.1" customHeight="1" x14ac:dyDescent="0.3">
      <c r="A616" s="109">
        <v>16</v>
      </c>
      <c r="B616" s="109" t="s">
        <v>1441</v>
      </c>
      <c r="C616" s="109"/>
      <c r="D616" s="110" t="s">
        <v>446</v>
      </c>
      <c r="E616" s="110">
        <v>45708</v>
      </c>
      <c r="F616" s="189" t="s">
        <v>358</v>
      </c>
      <c r="G616" s="169" t="s">
        <v>1108</v>
      </c>
      <c r="H616" s="135" t="s">
        <v>1073</v>
      </c>
      <c r="I616" s="135"/>
      <c r="J616" s="135"/>
      <c r="K616" s="113" t="s">
        <v>443</v>
      </c>
      <c r="L616" s="109">
        <v>0</v>
      </c>
      <c r="M616" s="114" t="s">
        <v>33</v>
      </c>
      <c r="N616" s="115" t="s">
        <v>26</v>
      </c>
      <c r="O616" s="116"/>
      <c r="P616" s="117" t="s">
        <v>3076</v>
      </c>
      <c r="Q616" s="141">
        <v>45387</v>
      </c>
      <c r="R616" s="118">
        <f t="shared" si="527"/>
        <v>45394</v>
      </c>
      <c r="S616" s="114" t="s">
        <v>31</v>
      </c>
      <c r="T616" s="353"/>
      <c r="U616" s="118"/>
      <c r="V616" s="120"/>
      <c r="W616" s="114"/>
      <c r="X616" s="109"/>
      <c r="Y616" s="109"/>
      <c r="Z616" s="115"/>
      <c r="AA616" s="115"/>
      <c r="AB616" s="109"/>
      <c r="AC616" s="110"/>
      <c r="AD616" s="110"/>
      <c r="AE616" s="110"/>
      <c r="AF616" s="110"/>
      <c r="AG616" s="110"/>
      <c r="AH616" s="115"/>
      <c r="AI616" s="110"/>
      <c r="AJ616" s="113"/>
      <c r="AK616" s="110"/>
      <c r="AL616" s="121"/>
      <c r="AM616" s="121"/>
      <c r="AN616" s="109" t="s">
        <v>2355</v>
      </c>
      <c r="AO616" s="121"/>
      <c r="AP616" s="121"/>
      <c r="AQ616" s="206"/>
      <c r="AR616" s="110"/>
      <c r="AS616" s="121"/>
      <c r="AT616" s="121"/>
      <c r="AU616" s="109" t="s">
        <v>1134</v>
      </c>
      <c r="AV616" s="110">
        <v>45352</v>
      </c>
      <c r="AW616" s="121"/>
      <c r="BJ616" s="22">
        <f t="shared" ca="1" si="534"/>
        <v>0</v>
      </c>
      <c r="BK616" s="22">
        <f t="shared" ca="1" si="535"/>
        <v>0</v>
      </c>
      <c r="BL616" s="22">
        <f t="shared" ca="1" si="536"/>
        <v>0</v>
      </c>
      <c r="BM616" s="22">
        <f t="shared" ca="1" si="537"/>
        <v>0</v>
      </c>
      <c r="BN616" s="22">
        <f t="shared" ca="1" si="538"/>
        <v>0</v>
      </c>
      <c r="BO616" s="22">
        <f t="shared" ca="1" si="539"/>
        <v>0</v>
      </c>
      <c r="BP616" s="22">
        <f t="shared" ca="1" si="540"/>
        <v>0</v>
      </c>
      <c r="BQ616" s="22">
        <f t="shared" ca="1" si="541"/>
        <v>0</v>
      </c>
      <c r="BR616" s="22">
        <f t="shared" ca="1" si="542"/>
        <v>0</v>
      </c>
      <c r="BS616" s="22">
        <f t="shared" ca="1" si="543"/>
        <v>0</v>
      </c>
      <c r="BT616" s="22">
        <f t="shared" ca="1" si="544"/>
        <v>0</v>
      </c>
      <c r="BU616" s="22">
        <f t="shared" ca="1" si="545"/>
        <v>0</v>
      </c>
      <c r="BV616" s="22">
        <f t="shared" ca="1" si="546"/>
        <v>0</v>
      </c>
      <c r="BW616" s="22">
        <f t="shared" ca="1" si="547"/>
        <v>0</v>
      </c>
      <c r="BX616" s="22">
        <f t="shared" ca="1" si="548"/>
        <v>0</v>
      </c>
      <c r="BY616" s="71">
        <f t="shared" si="549"/>
        <v>0</v>
      </c>
      <c r="BZ616" s="71">
        <f t="shared" si="550"/>
        <v>0</v>
      </c>
      <c r="CA616" s="72">
        <f t="shared" si="551"/>
        <v>0</v>
      </c>
    </row>
    <row r="617" spans="1:79" s="22" customFormat="1" ht="29.1" customHeight="1" x14ac:dyDescent="0.3">
      <c r="A617" s="109">
        <v>16</v>
      </c>
      <c r="B617" s="109" t="s">
        <v>1441</v>
      </c>
      <c r="C617" s="109"/>
      <c r="D617" s="110" t="s">
        <v>445</v>
      </c>
      <c r="E617" s="110">
        <v>45708</v>
      </c>
      <c r="F617" s="189" t="s">
        <v>358</v>
      </c>
      <c r="G617" s="169" t="s">
        <v>1108</v>
      </c>
      <c r="H617" s="135" t="s">
        <v>1073</v>
      </c>
      <c r="I617" s="135"/>
      <c r="J617" s="135"/>
      <c r="K617" s="113">
        <v>0</v>
      </c>
      <c r="L617" s="109">
        <v>0</v>
      </c>
      <c r="M617" s="114" t="s">
        <v>33</v>
      </c>
      <c r="N617" s="115" t="s">
        <v>26</v>
      </c>
      <c r="O617" s="116"/>
      <c r="P617" s="117" t="s">
        <v>694</v>
      </c>
      <c r="Q617" s="141">
        <v>45043</v>
      </c>
      <c r="R617" s="118">
        <f t="shared" ref="R617" si="552">IF(AND(L617&lt;1,OR(K617&lt;1, K617="A")),Q617+14,Q617+7)</f>
        <v>45057</v>
      </c>
      <c r="S617" s="114" t="s">
        <v>30</v>
      </c>
      <c r="T617" s="353" t="s">
        <v>1556</v>
      </c>
      <c r="U617" s="118">
        <v>45051</v>
      </c>
      <c r="V617" s="120"/>
      <c r="W617" s="114"/>
      <c r="X617" s="109"/>
      <c r="Y617" s="109"/>
      <c r="Z617" s="115"/>
      <c r="AA617" s="115"/>
      <c r="AB617" s="109"/>
      <c r="AC617" s="110"/>
      <c r="AD617" s="110"/>
      <c r="AE617" s="110"/>
      <c r="AF617" s="110"/>
      <c r="AG617" s="110"/>
      <c r="AH617" s="115"/>
      <c r="AI617" s="110"/>
      <c r="AJ617" s="113"/>
      <c r="AK617" s="110"/>
      <c r="AL617" s="121"/>
      <c r="AM617" s="121"/>
      <c r="AN617" s="109" t="s">
        <v>2355</v>
      </c>
      <c r="AO617" s="121"/>
      <c r="AP617" s="121"/>
      <c r="AQ617" s="206" t="s">
        <v>1907</v>
      </c>
      <c r="AR617" s="110">
        <v>45071</v>
      </c>
      <c r="AS617" s="121"/>
      <c r="AT617" s="121"/>
      <c r="AU617" s="109" t="s">
        <v>1134</v>
      </c>
      <c r="AV617" s="110">
        <v>45352</v>
      </c>
      <c r="AW617" s="121"/>
      <c r="BJ617" s="22">
        <f t="shared" ca="1" si="534"/>
        <v>0</v>
      </c>
      <c r="BK617" s="22">
        <f t="shared" ca="1" si="535"/>
        <v>0</v>
      </c>
      <c r="BL617" s="22">
        <f t="shared" ca="1" si="536"/>
        <v>0</v>
      </c>
      <c r="BM617" s="22">
        <f t="shared" ca="1" si="537"/>
        <v>0</v>
      </c>
      <c r="BN617" s="22">
        <f t="shared" ca="1" si="538"/>
        <v>0</v>
      </c>
      <c r="BO617" s="22">
        <f t="shared" ca="1" si="539"/>
        <v>0</v>
      </c>
      <c r="BP617" s="22">
        <f t="shared" ca="1" si="540"/>
        <v>0</v>
      </c>
      <c r="BQ617" s="22">
        <f t="shared" ca="1" si="541"/>
        <v>0</v>
      </c>
      <c r="BR617" s="22">
        <f t="shared" ca="1" si="542"/>
        <v>0</v>
      </c>
      <c r="BS617" s="22">
        <f t="shared" ca="1" si="543"/>
        <v>0</v>
      </c>
      <c r="BT617" s="22">
        <f t="shared" ca="1" si="544"/>
        <v>0</v>
      </c>
      <c r="BU617" s="22">
        <f t="shared" ca="1" si="545"/>
        <v>0</v>
      </c>
      <c r="BV617" s="22">
        <f t="shared" ca="1" si="546"/>
        <v>0</v>
      </c>
      <c r="BW617" s="22">
        <f t="shared" ca="1" si="547"/>
        <v>0</v>
      </c>
      <c r="BX617" s="22">
        <f t="shared" ca="1" si="548"/>
        <v>0</v>
      </c>
      <c r="BY617" s="71">
        <f t="shared" si="549"/>
        <v>0</v>
      </c>
      <c r="BZ617" s="71">
        <f t="shared" si="550"/>
        <v>0</v>
      </c>
      <c r="CA617" s="72">
        <f t="shared" si="551"/>
        <v>0</v>
      </c>
    </row>
    <row r="618" spans="1:79" ht="29.1" customHeight="1" x14ac:dyDescent="0.3">
      <c r="A618" s="4">
        <v>16</v>
      </c>
      <c r="B618" s="4" t="s">
        <v>1441</v>
      </c>
      <c r="C618" s="4"/>
      <c r="D618" s="139" t="s">
        <v>445</v>
      </c>
      <c r="E618" s="13">
        <v>45708</v>
      </c>
      <c r="F618" s="122" t="s">
        <v>358</v>
      </c>
      <c r="G618" s="16" t="s">
        <v>1108</v>
      </c>
      <c r="H618" s="130" t="s">
        <v>1073</v>
      </c>
      <c r="I618" s="130"/>
      <c r="J618" s="130"/>
      <c r="K618" s="7">
        <v>0</v>
      </c>
      <c r="L618" s="4">
        <v>1</v>
      </c>
      <c r="M618" s="3" t="s">
        <v>33</v>
      </c>
      <c r="N618" s="45" t="s">
        <v>1055</v>
      </c>
      <c r="O618" s="76"/>
      <c r="P618" s="78" t="s">
        <v>1678</v>
      </c>
      <c r="Q618" s="142">
        <v>45280</v>
      </c>
      <c r="R618" s="9">
        <f>IF(AND(L618&lt;1,OR(K618&lt;1, K618="A")),Q618+14,Q618+7)</f>
        <v>45287</v>
      </c>
      <c r="S618" s="3" t="s">
        <v>30</v>
      </c>
      <c r="T618" s="354" t="s">
        <v>1708</v>
      </c>
      <c r="U618" s="259">
        <v>45282</v>
      </c>
      <c r="V618" s="208" t="s">
        <v>2445</v>
      </c>
      <c r="W618" s="3" t="s">
        <v>1486</v>
      </c>
      <c r="X618" s="5">
        <v>0</v>
      </c>
      <c r="Y618" s="332">
        <v>0</v>
      </c>
      <c r="Z618" s="45" t="s">
        <v>1055</v>
      </c>
      <c r="AA618" s="13">
        <v>45344</v>
      </c>
      <c r="AB618" s="87"/>
      <c r="AC618" s="21"/>
      <c r="AD618" s="21">
        <v>45273</v>
      </c>
      <c r="AE618" s="9">
        <f t="shared" ref="AE618" si="553">IF(AND(Y618&lt;1,OR(X618&lt;1, X618="A")),AD618+14,AD618+7)</f>
        <v>45287</v>
      </c>
      <c r="AF618" s="13" t="s">
        <v>445</v>
      </c>
      <c r="AG618" s="27"/>
      <c r="AH618" s="34"/>
      <c r="AI618" s="27"/>
      <c r="AJ618" s="41"/>
      <c r="AK618" s="21"/>
      <c r="AL618" s="6"/>
      <c r="AM618" s="6"/>
      <c r="AN618" s="5" t="s">
        <v>2355</v>
      </c>
      <c r="AO618" s="6"/>
      <c r="AP618" s="6"/>
      <c r="AQ618" s="207" t="s">
        <v>1907</v>
      </c>
      <c r="AR618" s="252">
        <v>45315</v>
      </c>
      <c r="AS618" s="6"/>
      <c r="AT618" s="6"/>
      <c r="AU618" s="4" t="s">
        <v>1134</v>
      </c>
      <c r="AV618" s="13">
        <v>45352</v>
      </c>
      <c r="AW618" s="6"/>
      <c r="BJ618" s="22">
        <f t="shared" ca="1" si="534"/>
        <v>1</v>
      </c>
      <c r="BK618" s="22">
        <f t="shared" ca="1" si="535"/>
        <v>1</v>
      </c>
      <c r="BL618" s="22">
        <f t="shared" ca="1" si="536"/>
        <v>0</v>
      </c>
      <c r="BM618" s="22">
        <f t="shared" ca="1" si="537"/>
        <v>0</v>
      </c>
      <c r="BN618" s="22">
        <f t="shared" ca="1" si="538"/>
        <v>0</v>
      </c>
      <c r="BO618" s="22">
        <f t="shared" ca="1" si="539"/>
        <v>0</v>
      </c>
      <c r="BP618" s="22">
        <f t="shared" ca="1" si="540"/>
        <v>0</v>
      </c>
      <c r="BQ618" s="22">
        <f t="shared" ca="1" si="541"/>
        <v>0</v>
      </c>
      <c r="BR618" s="22">
        <f t="shared" ca="1" si="542"/>
        <v>1</v>
      </c>
      <c r="BS618" s="22">
        <f t="shared" ca="1" si="543"/>
        <v>1</v>
      </c>
      <c r="BT618" s="22">
        <f t="shared" ca="1" si="544"/>
        <v>1</v>
      </c>
      <c r="BU618" s="22">
        <f t="shared" ca="1" si="545"/>
        <v>0</v>
      </c>
      <c r="BV618" s="22">
        <f t="shared" ca="1" si="546"/>
        <v>0</v>
      </c>
      <c r="BW618" s="22">
        <f t="shared" ca="1" si="547"/>
        <v>0</v>
      </c>
      <c r="BX618" s="22">
        <f t="shared" ca="1" si="548"/>
        <v>1</v>
      </c>
      <c r="BY618" s="71">
        <f t="shared" si="549"/>
        <v>1</v>
      </c>
      <c r="BZ618" s="71">
        <f t="shared" si="550"/>
        <v>1</v>
      </c>
      <c r="CA618" s="72">
        <f t="shared" si="551"/>
        <v>1</v>
      </c>
    </row>
    <row r="619" spans="1:79" s="22" customFormat="1" ht="65.099999999999994" customHeight="1" x14ac:dyDescent="0.3">
      <c r="A619" s="109">
        <v>16</v>
      </c>
      <c r="B619" s="109" t="s">
        <v>1441</v>
      </c>
      <c r="C619" s="109"/>
      <c r="D619" s="110" t="s">
        <v>445</v>
      </c>
      <c r="E619" s="110">
        <v>45708</v>
      </c>
      <c r="F619" s="189" t="s">
        <v>697</v>
      </c>
      <c r="G619" s="169" t="s">
        <v>1108</v>
      </c>
      <c r="H619" s="135" t="s">
        <v>1070</v>
      </c>
      <c r="I619" s="135"/>
      <c r="J619" s="135"/>
      <c r="K619" s="113">
        <v>0</v>
      </c>
      <c r="L619" s="109">
        <v>0</v>
      </c>
      <c r="M619" s="114" t="s">
        <v>1630</v>
      </c>
      <c r="N619" s="115" t="s">
        <v>26</v>
      </c>
      <c r="O619" s="116"/>
      <c r="P619" s="117" t="s">
        <v>3067</v>
      </c>
      <c r="Q619" s="141">
        <v>45163</v>
      </c>
      <c r="R619" s="118">
        <f t="shared" ref="R619" si="554">IF(AND(L619&lt;1,OR(K619&lt;1, K619="A")),Q619+14,Q619+7)</f>
        <v>45177</v>
      </c>
      <c r="S619" s="114" t="s">
        <v>31</v>
      </c>
      <c r="T619" s="353"/>
      <c r="U619" s="118"/>
      <c r="V619" s="120"/>
      <c r="W619" s="114"/>
      <c r="X619" s="109"/>
      <c r="Y619" s="109"/>
      <c r="Z619" s="115"/>
      <c r="AA619" s="110"/>
      <c r="AB619" s="123"/>
      <c r="AC619" s="110"/>
      <c r="AD619" s="110"/>
      <c r="AE619" s="118"/>
      <c r="AF619" s="110"/>
      <c r="AG619" s="110"/>
      <c r="AH619" s="115"/>
      <c r="AI619" s="110"/>
      <c r="AJ619" s="113"/>
      <c r="AK619" s="110"/>
      <c r="AL619" s="121"/>
      <c r="AM619" s="121"/>
      <c r="AN619" s="109" t="s">
        <v>2355</v>
      </c>
      <c r="AO619" s="121"/>
      <c r="AP619" s="121"/>
      <c r="AQ619" s="206" t="s">
        <v>1907</v>
      </c>
      <c r="AR619" s="110">
        <v>45211</v>
      </c>
      <c r="AS619" s="121"/>
      <c r="AT619" s="121"/>
      <c r="AU619" s="109" t="s">
        <v>1134</v>
      </c>
      <c r="AV619" s="110">
        <v>45352</v>
      </c>
      <c r="AW619" s="121"/>
      <c r="BJ619" s="22">
        <f t="shared" ca="1" si="534"/>
        <v>0</v>
      </c>
      <c r="BK619" s="22">
        <f t="shared" ca="1" si="535"/>
        <v>0</v>
      </c>
      <c r="BL619" s="22">
        <f t="shared" ca="1" si="536"/>
        <v>0</v>
      </c>
      <c r="BM619" s="22">
        <f t="shared" ca="1" si="537"/>
        <v>0</v>
      </c>
      <c r="BN619" s="22">
        <f t="shared" ca="1" si="538"/>
        <v>0</v>
      </c>
      <c r="BO619" s="22">
        <f t="shared" ca="1" si="539"/>
        <v>0</v>
      </c>
      <c r="BP619" s="22">
        <f t="shared" ca="1" si="540"/>
        <v>0</v>
      </c>
      <c r="BQ619" s="22">
        <f t="shared" ca="1" si="541"/>
        <v>0</v>
      </c>
      <c r="BR619" s="22">
        <f t="shared" ca="1" si="542"/>
        <v>0</v>
      </c>
      <c r="BS619" s="22">
        <f t="shared" ca="1" si="543"/>
        <v>0</v>
      </c>
      <c r="BT619" s="22">
        <f t="shared" ca="1" si="544"/>
        <v>0</v>
      </c>
      <c r="BU619" s="22">
        <f t="shared" ca="1" si="545"/>
        <v>0</v>
      </c>
      <c r="BV619" s="22">
        <f t="shared" ca="1" si="546"/>
        <v>0</v>
      </c>
      <c r="BW619" s="22">
        <f t="shared" ca="1" si="547"/>
        <v>0</v>
      </c>
      <c r="BX619" s="22">
        <f t="shared" ca="1" si="548"/>
        <v>0</v>
      </c>
      <c r="BY619" s="22">
        <f t="shared" si="549"/>
        <v>0</v>
      </c>
      <c r="BZ619" s="22">
        <f t="shared" si="550"/>
        <v>0</v>
      </c>
      <c r="CA619" s="22">
        <f t="shared" si="551"/>
        <v>0</v>
      </c>
    </row>
    <row r="620" spans="1:79" s="22" customFormat="1" ht="65.099999999999994" customHeight="1" x14ac:dyDescent="0.3">
      <c r="A620" s="109">
        <v>16</v>
      </c>
      <c r="B620" s="109" t="s">
        <v>1441</v>
      </c>
      <c r="C620" s="109"/>
      <c r="D620" s="110" t="s">
        <v>445</v>
      </c>
      <c r="E620" s="110">
        <v>45708</v>
      </c>
      <c r="F620" s="189" t="s">
        <v>697</v>
      </c>
      <c r="G620" s="169" t="s">
        <v>1108</v>
      </c>
      <c r="H620" s="135" t="s">
        <v>1070</v>
      </c>
      <c r="I620" s="135"/>
      <c r="J620" s="135"/>
      <c r="K620" s="113">
        <v>2</v>
      </c>
      <c r="L620" s="109">
        <v>0</v>
      </c>
      <c r="M620" s="114" t="s">
        <v>1630</v>
      </c>
      <c r="N620" s="115" t="s">
        <v>26</v>
      </c>
      <c r="O620" s="116"/>
      <c r="P620" s="117" t="s">
        <v>3067</v>
      </c>
      <c r="Q620" s="141">
        <v>45190</v>
      </c>
      <c r="R620" s="118">
        <f>IF(AND(L620&lt;1,OR(K620&lt;1, K620="A")),Q620+14,Q620+7)</f>
        <v>45197</v>
      </c>
      <c r="S620" s="114" t="s">
        <v>31</v>
      </c>
      <c r="T620" s="353"/>
      <c r="U620" s="118"/>
      <c r="V620" s="120"/>
      <c r="W620" s="114"/>
      <c r="X620" s="109"/>
      <c r="Y620" s="109"/>
      <c r="Z620" s="115"/>
      <c r="AA620" s="110"/>
      <c r="AB620" s="123"/>
      <c r="AC620" s="110"/>
      <c r="AD620" s="110"/>
      <c r="AE620" s="118"/>
      <c r="AF620" s="110"/>
      <c r="AG620" s="110"/>
      <c r="AH620" s="115"/>
      <c r="AI620" s="110"/>
      <c r="AJ620" s="113"/>
      <c r="AK620" s="110"/>
      <c r="AL620" s="121"/>
      <c r="AM620" s="121"/>
      <c r="AN620" s="109" t="s">
        <v>2355</v>
      </c>
      <c r="AO620" s="121"/>
      <c r="AP620" s="121"/>
      <c r="AQ620" s="121"/>
      <c r="AR620" s="121"/>
      <c r="AS620" s="121"/>
      <c r="AT620" s="121"/>
      <c r="AU620" s="109" t="s">
        <v>1134</v>
      </c>
      <c r="AV620" s="110">
        <v>45352</v>
      </c>
      <c r="AW620" s="121"/>
      <c r="BJ620" s="22">
        <f t="shared" ca="1" si="534"/>
        <v>0</v>
      </c>
      <c r="BK620" s="22">
        <f t="shared" ca="1" si="535"/>
        <v>0</v>
      </c>
      <c r="BL620" s="22">
        <f t="shared" ca="1" si="536"/>
        <v>0</v>
      </c>
      <c r="BM620" s="22">
        <f t="shared" ca="1" si="537"/>
        <v>0</v>
      </c>
      <c r="BN620" s="22">
        <f t="shared" ca="1" si="538"/>
        <v>0</v>
      </c>
      <c r="BO620" s="22">
        <f t="shared" ca="1" si="539"/>
        <v>0</v>
      </c>
      <c r="BP620" s="22">
        <f t="shared" ca="1" si="540"/>
        <v>0</v>
      </c>
      <c r="BQ620" s="22">
        <f t="shared" ca="1" si="541"/>
        <v>0</v>
      </c>
      <c r="BR620" s="22">
        <f t="shared" ca="1" si="542"/>
        <v>0</v>
      </c>
      <c r="BS620" s="22">
        <f t="shared" ca="1" si="543"/>
        <v>0</v>
      </c>
      <c r="BT620" s="22">
        <f t="shared" ca="1" si="544"/>
        <v>0</v>
      </c>
      <c r="BU620" s="22">
        <f t="shared" ca="1" si="545"/>
        <v>0</v>
      </c>
      <c r="BV620" s="22">
        <f t="shared" ca="1" si="546"/>
        <v>0</v>
      </c>
      <c r="BW620" s="22">
        <f t="shared" ca="1" si="547"/>
        <v>0</v>
      </c>
      <c r="BX620" s="22">
        <f t="shared" ca="1" si="548"/>
        <v>0</v>
      </c>
      <c r="BY620" s="22">
        <f t="shared" si="549"/>
        <v>0</v>
      </c>
      <c r="BZ620" s="22">
        <f t="shared" si="550"/>
        <v>0</v>
      </c>
      <c r="CA620" s="22">
        <f t="shared" si="551"/>
        <v>0</v>
      </c>
    </row>
    <row r="621" spans="1:79" s="22" customFormat="1" ht="65.099999999999994" customHeight="1" x14ac:dyDescent="0.3">
      <c r="A621" s="109">
        <v>16</v>
      </c>
      <c r="B621" s="109" t="s">
        <v>1441</v>
      </c>
      <c r="C621" s="109"/>
      <c r="D621" s="110" t="s">
        <v>445</v>
      </c>
      <c r="E621" s="110">
        <v>45708</v>
      </c>
      <c r="F621" s="189" t="s">
        <v>697</v>
      </c>
      <c r="G621" s="169" t="s">
        <v>1108</v>
      </c>
      <c r="H621" s="135" t="s">
        <v>1070</v>
      </c>
      <c r="I621" s="135"/>
      <c r="J621" s="135"/>
      <c r="K621" s="113">
        <v>3</v>
      </c>
      <c r="L621" s="109">
        <v>0</v>
      </c>
      <c r="M621" s="114" t="s">
        <v>1630</v>
      </c>
      <c r="N621" s="115" t="s">
        <v>26</v>
      </c>
      <c r="O621" s="116"/>
      <c r="P621" s="117" t="s">
        <v>3067</v>
      </c>
      <c r="Q621" s="141">
        <v>45211</v>
      </c>
      <c r="R621" s="118">
        <f t="shared" ref="R621:R622" si="555">IF(AND(L621&lt;1,OR(K621&lt;1, K621="A")),Q621+14,Q621+7)</f>
        <v>45218</v>
      </c>
      <c r="S621" s="114" t="s">
        <v>31</v>
      </c>
      <c r="T621" s="353"/>
      <c r="U621" s="118"/>
      <c r="V621" s="120"/>
      <c r="W621" s="114"/>
      <c r="X621" s="109"/>
      <c r="Y621" s="109"/>
      <c r="Z621" s="115"/>
      <c r="AA621" s="110"/>
      <c r="AB621" s="123"/>
      <c r="AC621" s="110"/>
      <c r="AD621" s="110"/>
      <c r="AE621" s="118"/>
      <c r="AF621" s="110"/>
      <c r="AG621" s="110"/>
      <c r="AH621" s="115"/>
      <c r="AI621" s="110"/>
      <c r="AJ621" s="113"/>
      <c r="AK621" s="110"/>
      <c r="AL621" s="121"/>
      <c r="AM621" s="121"/>
      <c r="AN621" s="109" t="s">
        <v>2355</v>
      </c>
      <c r="AO621" s="121"/>
      <c r="AP621" s="121"/>
      <c r="AQ621" s="121"/>
      <c r="AR621" s="121"/>
      <c r="AS621" s="121"/>
      <c r="AT621" s="121"/>
      <c r="AU621" s="109" t="s">
        <v>1134</v>
      </c>
      <c r="AV621" s="110">
        <v>45352</v>
      </c>
      <c r="AW621" s="121"/>
      <c r="BJ621" s="22">
        <f t="shared" ca="1" si="534"/>
        <v>0</v>
      </c>
      <c r="BK621" s="22">
        <f t="shared" ca="1" si="535"/>
        <v>0</v>
      </c>
      <c r="BL621" s="22">
        <f t="shared" ca="1" si="536"/>
        <v>0</v>
      </c>
      <c r="BM621" s="22">
        <f t="shared" ca="1" si="537"/>
        <v>0</v>
      </c>
      <c r="BN621" s="22">
        <f t="shared" ca="1" si="538"/>
        <v>0</v>
      </c>
      <c r="BO621" s="22">
        <f t="shared" ca="1" si="539"/>
        <v>0</v>
      </c>
      <c r="BP621" s="22">
        <f t="shared" ca="1" si="540"/>
        <v>0</v>
      </c>
      <c r="BQ621" s="22">
        <f t="shared" ca="1" si="541"/>
        <v>0</v>
      </c>
      <c r="BR621" s="22">
        <f t="shared" ca="1" si="542"/>
        <v>0</v>
      </c>
      <c r="BS621" s="22">
        <f t="shared" ca="1" si="543"/>
        <v>0</v>
      </c>
      <c r="BT621" s="22">
        <f t="shared" ca="1" si="544"/>
        <v>0</v>
      </c>
      <c r="BU621" s="22">
        <f t="shared" ca="1" si="545"/>
        <v>0</v>
      </c>
      <c r="BV621" s="22">
        <f t="shared" ca="1" si="546"/>
        <v>0</v>
      </c>
      <c r="BW621" s="22">
        <f t="shared" ca="1" si="547"/>
        <v>0</v>
      </c>
      <c r="BX621" s="22">
        <f t="shared" ca="1" si="548"/>
        <v>0</v>
      </c>
      <c r="BY621" s="22">
        <f t="shared" si="549"/>
        <v>0</v>
      </c>
      <c r="BZ621" s="22">
        <f t="shared" si="550"/>
        <v>0</v>
      </c>
      <c r="CA621" s="22">
        <f t="shared" si="551"/>
        <v>0</v>
      </c>
    </row>
    <row r="622" spans="1:79" s="22" customFormat="1" ht="65.099999999999994" customHeight="1" x14ac:dyDescent="0.3">
      <c r="A622" s="109">
        <v>16</v>
      </c>
      <c r="B622" s="109" t="s">
        <v>1441</v>
      </c>
      <c r="C622" s="109"/>
      <c r="D622" s="110" t="s">
        <v>445</v>
      </c>
      <c r="E622" s="110">
        <v>45708</v>
      </c>
      <c r="F622" s="189" t="s">
        <v>697</v>
      </c>
      <c r="G622" s="169" t="s">
        <v>1108</v>
      </c>
      <c r="H622" s="135" t="s">
        <v>1070</v>
      </c>
      <c r="I622" s="135"/>
      <c r="J622" s="135"/>
      <c r="K622" s="113">
        <v>4</v>
      </c>
      <c r="L622" s="109">
        <v>0</v>
      </c>
      <c r="M622" s="114" t="s">
        <v>1630</v>
      </c>
      <c r="N622" s="115" t="s">
        <v>26</v>
      </c>
      <c r="O622" s="116" t="s">
        <v>2993</v>
      </c>
      <c r="P622" s="117" t="s">
        <v>595</v>
      </c>
      <c r="Q622" s="141" t="s">
        <v>596</v>
      </c>
      <c r="R622" s="118">
        <f t="shared" si="555"/>
        <v>45230</v>
      </c>
      <c r="S622" s="114" t="s">
        <v>31</v>
      </c>
      <c r="T622" s="353"/>
      <c r="U622" s="118"/>
      <c r="V622" s="241" t="s">
        <v>2444</v>
      </c>
      <c r="W622" s="114" t="s">
        <v>1631</v>
      </c>
      <c r="X622" s="109">
        <v>0</v>
      </c>
      <c r="Y622" s="109">
        <v>1</v>
      </c>
      <c r="Z622" s="115" t="s">
        <v>26</v>
      </c>
      <c r="AA622" s="110">
        <v>45313</v>
      </c>
      <c r="AB622" s="123"/>
      <c r="AC622" s="110"/>
      <c r="AD622" s="110">
        <v>45273</v>
      </c>
      <c r="AE622" s="118">
        <f t="shared" ref="AE622" si="556">IF(AND(Y622&lt;1,OR(X622&lt;1, X622="A")),AD622+14,AD622+7)</f>
        <v>45280</v>
      </c>
      <c r="AF622" s="110" t="s">
        <v>445</v>
      </c>
      <c r="AG622" s="110"/>
      <c r="AH622" s="115"/>
      <c r="AI622" s="110"/>
      <c r="AJ622" s="113"/>
      <c r="AK622" s="110"/>
      <c r="AL622" s="121"/>
      <c r="AM622" s="121"/>
      <c r="AN622" s="109" t="s">
        <v>2355</v>
      </c>
      <c r="AO622" s="121"/>
      <c r="AP622" s="121"/>
      <c r="AQ622" s="121"/>
      <c r="AR622" s="121"/>
      <c r="AS622" s="121"/>
      <c r="AT622" s="121"/>
      <c r="AU622" s="109" t="s">
        <v>1134</v>
      </c>
      <c r="AV622" s="110">
        <v>45352</v>
      </c>
      <c r="AW622" s="121"/>
      <c r="BJ622" s="22">
        <f t="shared" ca="1" si="534"/>
        <v>0</v>
      </c>
      <c r="BK622" s="22">
        <f t="shared" ca="1" si="535"/>
        <v>0</v>
      </c>
      <c r="BL622" s="22">
        <f t="shared" ca="1" si="536"/>
        <v>0</v>
      </c>
      <c r="BM622" s="22">
        <f t="shared" ca="1" si="537"/>
        <v>0</v>
      </c>
      <c r="BN622" s="22">
        <f t="shared" ca="1" si="538"/>
        <v>0</v>
      </c>
      <c r="BO622" s="22">
        <f t="shared" ca="1" si="539"/>
        <v>0</v>
      </c>
      <c r="BP622" s="22">
        <f t="shared" ca="1" si="540"/>
        <v>0</v>
      </c>
      <c r="BQ622" s="22">
        <f t="shared" ca="1" si="541"/>
        <v>0</v>
      </c>
      <c r="BR622" s="22">
        <f t="shared" ca="1" si="542"/>
        <v>0</v>
      </c>
      <c r="BS622" s="22">
        <f t="shared" ca="1" si="543"/>
        <v>0</v>
      </c>
      <c r="BT622" s="22">
        <f t="shared" ca="1" si="544"/>
        <v>0</v>
      </c>
      <c r="BU622" s="22">
        <f t="shared" ca="1" si="545"/>
        <v>0</v>
      </c>
      <c r="BV622" s="22">
        <f t="shared" ca="1" si="546"/>
        <v>0</v>
      </c>
      <c r="BW622" s="22">
        <f t="shared" ca="1" si="547"/>
        <v>0</v>
      </c>
      <c r="BX622" s="22">
        <f t="shared" ca="1" si="548"/>
        <v>0</v>
      </c>
      <c r="BY622" s="22">
        <f t="shared" si="549"/>
        <v>0</v>
      </c>
      <c r="BZ622" s="22">
        <f t="shared" si="550"/>
        <v>0</v>
      </c>
      <c r="CA622" s="22">
        <f t="shared" si="551"/>
        <v>0</v>
      </c>
    </row>
    <row r="623" spans="1:79" s="22" customFormat="1" ht="57.75" customHeight="1" x14ac:dyDescent="0.3">
      <c r="A623" s="109">
        <v>16</v>
      </c>
      <c r="B623" s="109" t="s">
        <v>1441</v>
      </c>
      <c r="C623" s="109" t="s">
        <v>1906</v>
      </c>
      <c r="D623" s="110"/>
      <c r="E623" s="110">
        <v>45708</v>
      </c>
      <c r="F623" s="189" t="s">
        <v>2969</v>
      </c>
      <c r="G623" s="169" t="s">
        <v>1108</v>
      </c>
      <c r="H623" s="135" t="s">
        <v>1073</v>
      </c>
      <c r="I623" s="135"/>
      <c r="J623" s="135" t="s">
        <v>2959</v>
      </c>
      <c r="K623" s="113">
        <v>0</v>
      </c>
      <c r="L623" s="109">
        <v>0</v>
      </c>
      <c r="M623" s="114" t="s">
        <v>2966</v>
      </c>
      <c r="N623" s="115" t="s">
        <v>26</v>
      </c>
      <c r="O623" s="116">
        <v>45510</v>
      </c>
      <c r="P623" s="117" t="s">
        <v>2968</v>
      </c>
      <c r="Q623" s="141">
        <v>45509</v>
      </c>
      <c r="R623" s="118">
        <f>IF(AND(L623&lt;1,OR(K623&lt;1, K623="A")),Q623+14,Q623+7)</f>
        <v>45523</v>
      </c>
      <c r="S623" s="114" t="s">
        <v>31</v>
      </c>
      <c r="T623" s="353"/>
      <c r="U623" s="118"/>
      <c r="V623" s="120"/>
      <c r="W623" s="114"/>
      <c r="X623" s="109"/>
      <c r="Y623" s="109"/>
      <c r="Z623" s="115"/>
      <c r="AA623" s="110"/>
      <c r="AB623" s="109"/>
      <c r="AC623" s="110"/>
      <c r="AD623" s="110"/>
      <c r="AE623" s="118"/>
      <c r="AF623" s="110"/>
      <c r="AG623" s="110"/>
      <c r="AH623" s="115"/>
      <c r="AI623" s="110"/>
      <c r="AJ623" s="113"/>
      <c r="AK623" s="110"/>
      <c r="AL623" s="121"/>
      <c r="AM623" s="121"/>
      <c r="AN623" s="109" t="s">
        <v>2355</v>
      </c>
      <c r="AO623" s="121"/>
      <c r="AP623" s="121"/>
      <c r="AQ623" s="206"/>
      <c r="AR623" s="110"/>
      <c r="AS623" s="121"/>
      <c r="AT623" s="121"/>
      <c r="AU623" s="109" t="s">
        <v>1134</v>
      </c>
      <c r="AV623" s="110">
        <v>45352</v>
      </c>
      <c r="AW623" s="121"/>
      <c r="BJ623" s="22">
        <f t="shared" ca="1" si="534"/>
        <v>0</v>
      </c>
      <c r="BK623" s="22">
        <f t="shared" ca="1" si="535"/>
        <v>0</v>
      </c>
      <c r="BL623" s="22">
        <f t="shared" ca="1" si="536"/>
        <v>0</v>
      </c>
      <c r="BM623" s="22">
        <f t="shared" ca="1" si="537"/>
        <v>0</v>
      </c>
      <c r="BN623" s="22">
        <f t="shared" ca="1" si="538"/>
        <v>0</v>
      </c>
      <c r="BO623" s="22">
        <f t="shared" ca="1" si="539"/>
        <v>0</v>
      </c>
      <c r="BP623" s="22">
        <f t="shared" ca="1" si="540"/>
        <v>0</v>
      </c>
      <c r="BQ623" s="22">
        <f t="shared" ca="1" si="541"/>
        <v>0</v>
      </c>
      <c r="BR623" s="22">
        <f t="shared" ca="1" si="542"/>
        <v>0</v>
      </c>
      <c r="BS623" s="22">
        <f t="shared" ca="1" si="543"/>
        <v>0</v>
      </c>
      <c r="BT623" s="22">
        <f t="shared" ca="1" si="544"/>
        <v>0</v>
      </c>
      <c r="BU623" s="22">
        <f t="shared" ca="1" si="545"/>
        <v>0</v>
      </c>
      <c r="BV623" s="22">
        <f t="shared" ca="1" si="546"/>
        <v>0</v>
      </c>
      <c r="BW623" s="22">
        <f t="shared" ca="1" si="547"/>
        <v>0</v>
      </c>
      <c r="BX623" s="22">
        <f t="shared" ca="1" si="548"/>
        <v>0</v>
      </c>
      <c r="BY623" s="22">
        <f t="shared" si="549"/>
        <v>0</v>
      </c>
      <c r="BZ623" s="22">
        <f t="shared" si="550"/>
        <v>0</v>
      </c>
      <c r="CA623" s="22">
        <f t="shared" si="551"/>
        <v>0</v>
      </c>
    </row>
    <row r="624" spans="1:79" s="22" customFormat="1" ht="65.099999999999994" customHeight="1" x14ac:dyDescent="0.3">
      <c r="A624" s="4">
        <v>16</v>
      </c>
      <c r="B624" s="4" t="s">
        <v>1441</v>
      </c>
      <c r="C624" s="4"/>
      <c r="D624" s="13" t="s">
        <v>445</v>
      </c>
      <c r="E624" s="13">
        <v>45708</v>
      </c>
      <c r="F624" s="122" t="s">
        <v>2969</v>
      </c>
      <c r="G624" s="16" t="s">
        <v>1108</v>
      </c>
      <c r="H624" s="130" t="s">
        <v>1073</v>
      </c>
      <c r="I624" s="130"/>
      <c r="J624" s="130" t="s">
        <v>2959</v>
      </c>
      <c r="K624" s="7">
        <v>0</v>
      </c>
      <c r="L624" s="4">
        <v>0</v>
      </c>
      <c r="M624" s="3" t="s">
        <v>1630</v>
      </c>
      <c r="N624" s="45" t="s">
        <v>1055</v>
      </c>
      <c r="O624" s="76">
        <v>45583</v>
      </c>
      <c r="P624" s="107" t="s">
        <v>3128</v>
      </c>
      <c r="Q624" s="142">
        <v>45580</v>
      </c>
      <c r="R624" s="9">
        <f>IF(AND(L624&lt;1,OR(K624&lt;1, K624="A")),Q624+14,Q624+7)</f>
        <v>45594</v>
      </c>
      <c r="S624" s="3" t="s">
        <v>30</v>
      </c>
      <c r="T624" s="358" t="s">
        <v>3534</v>
      </c>
      <c r="U624" s="259">
        <v>45628</v>
      </c>
      <c r="V624" s="242" t="s">
        <v>3253</v>
      </c>
      <c r="W624" s="3" t="s">
        <v>1631</v>
      </c>
      <c r="X624" s="4"/>
      <c r="Y624" s="332"/>
      <c r="Z624" s="47" t="s">
        <v>1337</v>
      </c>
      <c r="AA624" s="13"/>
      <c r="AB624" s="108"/>
      <c r="AC624" s="13"/>
      <c r="AD624" s="13"/>
      <c r="AE624" s="9">
        <f t="shared" ref="AE624" si="557">IF(AND(Y624&lt;1,OR(X624&lt;1, X624="A")),AD624+14,AD624+7)</f>
        <v>14</v>
      </c>
      <c r="AF624" s="13" t="s">
        <v>445</v>
      </c>
      <c r="AG624" s="13"/>
      <c r="AH624" s="8"/>
      <c r="AI624" s="13"/>
      <c r="AJ624" s="7"/>
      <c r="AK624" s="13"/>
      <c r="AL624" s="222"/>
      <c r="AM624" s="222"/>
      <c r="AN624" s="5" t="s">
        <v>2355</v>
      </c>
      <c r="AO624" s="222"/>
      <c r="AP624" s="222"/>
      <c r="AQ624" s="207" t="s">
        <v>3363</v>
      </c>
      <c r="AR624" s="21">
        <v>45597</v>
      </c>
      <c r="AS624" s="222"/>
      <c r="AT624" s="222"/>
      <c r="AU624" s="4" t="s">
        <v>1134</v>
      </c>
      <c r="AV624" s="13">
        <v>45352</v>
      </c>
      <c r="AW624" s="222"/>
      <c r="BJ624" s="22">
        <f t="shared" ca="1" si="534"/>
        <v>1</v>
      </c>
      <c r="BK624" s="22">
        <f t="shared" ca="1" si="535"/>
        <v>0</v>
      </c>
      <c r="BL624" s="22">
        <f t="shared" ca="1" si="536"/>
        <v>0</v>
      </c>
      <c r="BM624" s="22">
        <f t="shared" ca="1" si="537"/>
        <v>0</v>
      </c>
      <c r="BN624" s="22">
        <f t="shared" ca="1" si="538"/>
        <v>0</v>
      </c>
      <c r="BO624" s="22">
        <f t="shared" ca="1" si="539"/>
        <v>0</v>
      </c>
      <c r="BP624" s="22">
        <f t="shared" ca="1" si="540"/>
        <v>0</v>
      </c>
      <c r="BQ624" s="22">
        <f t="shared" ca="1" si="541"/>
        <v>0</v>
      </c>
      <c r="BR624" s="22">
        <f t="shared" ca="1" si="542"/>
        <v>1</v>
      </c>
      <c r="BS624" s="22">
        <f t="shared" ca="1" si="543"/>
        <v>0</v>
      </c>
      <c r="BT624" s="22">
        <f t="shared" ca="1" si="544"/>
        <v>1</v>
      </c>
      <c r="BU624" s="22">
        <f t="shared" ca="1" si="545"/>
        <v>1</v>
      </c>
      <c r="BV624" s="22">
        <f t="shared" ca="1" si="546"/>
        <v>0</v>
      </c>
      <c r="BW624" s="22">
        <f t="shared" ca="1" si="547"/>
        <v>0</v>
      </c>
      <c r="BX624" s="22">
        <f t="shared" ca="1" si="548"/>
        <v>0</v>
      </c>
      <c r="BY624" s="22">
        <f t="shared" si="549"/>
        <v>1</v>
      </c>
      <c r="BZ624" s="22">
        <f t="shared" si="550"/>
        <v>0</v>
      </c>
      <c r="CA624" s="22">
        <f t="shared" si="551"/>
        <v>1</v>
      </c>
    </row>
    <row r="625" spans="1:79" s="22" customFormat="1" ht="55.5" customHeight="1" x14ac:dyDescent="0.3">
      <c r="A625" s="109">
        <v>16</v>
      </c>
      <c r="B625" s="109" t="s">
        <v>1441</v>
      </c>
      <c r="C625" s="109"/>
      <c r="D625" s="110" t="s">
        <v>446</v>
      </c>
      <c r="E625" s="110">
        <v>45708</v>
      </c>
      <c r="F625" s="189" t="s">
        <v>360</v>
      </c>
      <c r="G625" s="169" t="s">
        <v>1108</v>
      </c>
      <c r="H625" s="135" t="s">
        <v>1079</v>
      </c>
      <c r="I625" s="135"/>
      <c r="J625" s="135"/>
      <c r="K625" s="113" t="s">
        <v>778</v>
      </c>
      <c r="L625" s="109">
        <v>0</v>
      </c>
      <c r="M625" s="114" t="s">
        <v>362</v>
      </c>
      <c r="N625" s="115" t="s">
        <v>26</v>
      </c>
      <c r="O625" s="116"/>
      <c r="P625" s="117" t="s">
        <v>3077</v>
      </c>
      <c r="Q625" s="141">
        <v>45174</v>
      </c>
      <c r="R625" s="118">
        <f t="shared" ref="R625" si="558">IF(AND(L625&lt;1,OR(K625&lt;1, K625="A")),Q625+14,Q625+7)</f>
        <v>45188</v>
      </c>
      <c r="S625" s="114" t="s">
        <v>31</v>
      </c>
      <c r="T625" s="315"/>
      <c r="U625" s="260"/>
      <c r="V625" s="241"/>
      <c r="W625" s="114"/>
      <c r="X625" s="109"/>
      <c r="Y625" s="109"/>
      <c r="Z625" s="115"/>
      <c r="AA625" s="109"/>
      <c r="AB625" s="123"/>
      <c r="AC625" s="110"/>
      <c r="AD625" s="110"/>
      <c r="AE625" s="118"/>
      <c r="AF625" s="110"/>
      <c r="AG625" s="110"/>
      <c r="AH625" s="115"/>
      <c r="AI625" s="110"/>
      <c r="AJ625" s="113"/>
      <c r="AK625" s="110"/>
      <c r="AL625" s="121"/>
      <c r="AM625" s="121"/>
      <c r="AN625" s="123" t="s">
        <v>2834</v>
      </c>
      <c r="AO625" s="121"/>
      <c r="AP625" s="121"/>
      <c r="AQ625" s="206"/>
      <c r="AR625" s="251"/>
      <c r="AS625" s="121"/>
      <c r="AT625" s="121"/>
      <c r="AU625" s="109" t="s">
        <v>1134</v>
      </c>
      <c r="AV625" s="110">
        <v>45352</v>
      </c>
      <c r="AW625" s="121"/>
      <c r="BJ625" s="22">
        <f t="shared" ca="1" si="446"/>
        <v>0</v>
      </c>
      <c r="BK625" s="22">
        <f t="shared" ca="1" si="464"/>
        <v>0</v>
      </c>
      <c r="BL625" s="22">
        <f t="shared" ca="1" si="465"/>
        <v>0</v>
      </c>
      <c r="BM625" s="22">
        <f t="shared" ca="1" si="466"/>
        <v>0</v>
      </c>
      <c r="BN625" s="22">
        <f t="shared" ca="1" si="467"/>
        <v>0</v>
      </c>
      <c r="BO625" s="22">
        <f t="shared" ca="1" si="468"/>
        <v>0</v>
      </c>
      <c r="BP625" s="22">
        <f t="shared" ca="1" si="469"/>
        <v>0</v>
      </c>
      <c r="BQ625" s="22">
        <f t="shared" ca="1" si="470"/>
        <v>0</v>
      </c>
      <c r="BR625" s="22">
        <f t="shared" ca="1" si="471"/>
        <v>0</v>
      </c>
      <c r="BS625" s="22">
        <f t="shared" ca="1" si="472"/>
        <v>0</v>
      </c>
      <c r="BT625" s="22">
        <f t="shared" ca="1" si="447"/>
        <v>0</v>
      </c>
      <c r="BU625" s="22">
        <f t="shared" ca="1" si="473"/>
        <v>0</v>
      </c>
      <c r="BV625" s="22">
        <f t="shared" ca="1" si="474"/>
        <v>0</v>
      </c>
      <c r="BW625" s="22">
        <f t="shared" ca="1" si="475"/>
        <v>0</v>
      </c>
      <c r="BX625" s="22">
        <f t="shared" ca="1" si="476"/>
        <v>0</v>
      </c>
      <c r="BY625" s="22">
        <f t="shared" si="487"/>
        <v>0</v>
      </c>
      <c r="BZ625" s="22">
        <f t="shared" si="477"/>
        <v>0</v>
      </c>
      <c r="CA625" s="22">
        <f t="shared" si="488"/>
        <v>0</v>
      </c>
    </row>
    <row r="626" spans="1:79" ht="55.5" customHeight="1" x14ac:dyDescent="0.3">
      <c r="A626" s="4">
        <v>16</v>
      </c>
      <c r="B626" s="4" t="s">
        <v>1441</v>
      </c>
      <c r="C626" s="4"/>
      <c r="D626" s="139" t="s">
        <v>445</v>
      </c>
      <c r="E626" s="13">
        <v>45708</v>
      </c>
      <c r="F626" s="122" t="s">
        <v>360</v>
      </c>
      <c r="G626" s="16" t="s">
        <v>1108</v>
      </c>
      <c r="H626" s="130" t="s">
        <v>1079</v>
      </c>
      <c r="I626" s="130"/>
      <c r="J626" s="130"/>
      <c r="K626" s="7">
        <v>0</v>
      </c>
      <c r="L626" s="4">
        <v>0</v>
      </c>
      <c r="M626" s="3" t="s">
        <v>362</v>
      </c>
      <c r="N626" s="285" t="s">
        <v>1294</v>
      </c>
      <c r="O626" s="76" t="s">
        <v>2925</v>
      </c>
      <c r="P626" s="78" t="s">
        <v>695</v>
      </c>
      <c r="Q626" s="142">
        <v>45190</v>
      </c>
      <c r="R626" s="9">
        <f t="shared" si="527"/>
        <v>45204</v>
      </c>
      <c r="S626" s="3" t="s">
        <v>30</v>
      </c>
      <c r="T626" s="310" t="s">
        <v>1519</v>
      </c>
      <c r="U626" s="259">
        <v>45191</v>
      </c>
      <c r="V626" s="208" t="s">
        <v>1628</v>
      </c>
      <c r="W626" s="3" t="s">
        <v>1459</v>
      </c>
      <c r="X626" s="5" t="s">
        <v>778</v>
      </c>
      <c r="Y626" s="5">
        <v>0</v>
      </c>
      <c r="Z626" s="46" t="s">
        <v>24</v>
      </c>
      <c r="AA626" s="5"/>
      <c r="AB626" s="87" t="s">
        <v>2934</v>
      </c>
      <c r="AC626" s="21">
        <v>45485</v>
      </c>
      <c r="AD626" s="21">
        <v>45485</v>
      </c>
      <c r="AE626" s="9">
        <f t="shared" si="530"/>
        <v>45499</v>
      </c>
      <c r="AF626" s="13" t="s">
        <v>446</v>
      </c>
      <c r="AG626" s="27"/>
      <c r="AH626" s="34"/>
      <c r="AI626" s="27"/>
      <c r="AJ626" s="41"/>
      <c r="AK626" s="21"/>
      <c r="AL626" s="6"/>
      <c r="AM626" s="6"/>
      <c r="AN626" s="87" t="s">
        <v>2834</v>
      </c>
      <c r="AO626" s="6"/>
      <c r="AP626" s="6"/>
      <c r="AQ626" s="207" t="s">
        <v>1907</v>
      </c>
      <c r="AR626" s="253">
        <v>45196</v>
      </c>
      <c r="AS626" s="6"/>
      <c r="AT626" s="6"/>
      <c r="AU626" s="4" t="s">
        <v>1134</v>
      </c>
      <c r="AV626" s="13">
        <v>45352</v>
      </c>
      <c r="AW626" s="6"/>
      <c r="BJ626" s="22">
        <f t="shared" ca="1" si="446"/>
        <v>1</v>
      </c>
      <c r="BK626" s="22">
        <f t="shared" ca="1" si="464"/>
        <v>1</v>
      </c>
      <c r="BL626" s="22">
        <f t="shared" ca="1" si="465"/>
        <v>0</v>
      </c>
      <c r="BM626" s="22">
        <f t="shared" ca="1" si="466"/>
        <v>0</v>
      </c>
      <c r="BN626" s="22">
        <f t="shared" ca="1" si="467"/>
        <v>0</v>
      </c>
      <c r="BO626" s="22">
        <f t="shared" ca="1" si="468"/>
        <v>0</v>
      </c>
      <c r="BP626" s="22">
        <f t="shared" ca="1" si="469"/>
        <v>0</v>
      </c>
      <c r="BQ626" s="22">
        <f t="shared" ca="1" si="470"/>
        <v>0</v>
      </c>
      <c r="BR626" s="22">
        <f t="shared" ca="1" si="471"/>
        <v>0</v>
      </c>
      <c r="BS626" s="22">
        <f t="shared" ca="1" si="472"/>
        <v>0</v>
      </c>
      <c r="BT626" s="22">
        <f t="shared" ca="1" si="447"/>
        <v>1</v>
      </c>
      <c r="BU626" s="22">
        <f t="shared" ca="1" si="473"/>
        <v>0</v>
      </c>
      <c r="BV626" s="22">
        <f t="shared" ca="1" si="474"/>
        <v>1</v>
      </c>
      <c r="BW626" s="22">
        <f t="shared" ca="1" si="475"/>
        <v>0</v>
      </c>
      <c r="BX626" s="22">
        <f t="shared" ca="1" si="476"/>
        <v>0</v>
      </c>
      <c r="BY626" s="71">
        <f t="shared" si="487"/>
        <v>1</v>
      </c>
      <c r="BZ626" s="71">
        <f t="shared" si="477"/>
        <v>1</v>
      </c>
      <c r="CA626" s="72">
        <f t="shared" si="488"/>
        <v>1</v>
      </c>
    </row>
    <row r="627" spans="1:79" s="22" customFormat="1" ht="51.9" customHeight="1" x14ac:dyDescent="0.3">
      <c r="A627" s="109">
        <v>16</v>
      </c>
      <c r="B627" s="109" t="s">
        <v>1441</v>
      </c>
      <c r="C627" s="109"/>
      <c r="D627" s="110" t="s">
        <v>446</v>
      </c>
      <c r="E627" s="110">
        <v>45708</v>
      </c>
      <c r="F627" s="189" t="s">
        <v>691</v>
      </c>
      <c r="G627" s="169" t="s">
        <v>1108</v>
      </c>
      <c r="H627" s="135" t="s">
        <v>1071</v>
      </c>
      <c r="I627" s="135"/>
      <c r="J627" s="135"/>
      <c r="K627" s="113" t="s">
        <v>444</v>
      </c>
      <c r="L627" s="109">
        <v>0</v>
      </c>
      <c r="M627" s="114" t="s">
        <v>692</v>
      </c>
      <c r="N627" s="115" t="s">
        <v>26</v>
      </c>
      <c r="O627" s="116"/>
      <c r="P627" s="117" t="s">
        <v>643</v>
      </c>
      <c r="Q627" s="141">
        <v>45210</v>
      </c>
      <c r="R627" s="118">
        <f t="shared" si="527"/>
        <v>45217</v>
      </c>
      <c r="S627" s="114" t="s">
        <v>31</v>
      </c>
      <c r="T627" s="353"/>
      <c r="U627" s="118"/>
      <c r="V627" s="241" t="s">
        <v>2446</v>
      </c>
      <c r="W627" s="114" t="s">
        <v>2447</v>
      </c>
      <c r="X627" s="109" t="s">
        <v>778</v>
      </c>
      <c r="Y627" s="109">
        <v>0</v>
      </c>
      <c r="Z627" s="115" t="s">
        <v>26</v>
      </c>
      <c r="AA627" s="109"/>
      <c r="AB627" s="123" t="s">
        <v>3296</v>
      </c>
      <c r="AC627" s="110">
        <v>45589</v>
      </c>
      <c r="AD627" s="110">
        <v>45589</v>
      </c>
      <c r="AE627" s="118">
        <f t="shared" si="530"/>
        <v>45603</v>
      </c>
      <c r="AF627" s="110" t="s">
        <v>446</v>
      </c>
      <c r="AG627" s="110"/>
      <c r="AH627" s="115"/>
      <c r="AI627" s="110"/>
      <c r="AJ627" s="113"/>
      <c r="AK627" s="110"/>
      <c r="AL627" s="121"/>
      <c r="AM627" s="121"/>
      <c r="AN627" s="123" t="s">
        <v>2834</v>
      </c>
      <c r="AO627" s="121"/>
      <c r="AP627" s="121"/>
      <c r="AQ627" s="121"/>
      <c r="AR627" s="121"/>
      <c r="AS627" s="121"/>
      <c r="AT627" s="121"/>
      <c r="AU627" s="109" t="s">
        <v>1134</v>
      </c>
      <c r="AV627" s="110">
        <v>45352</v>
      </c>
      <c r="AW627" s="121"/>
      <c r="BJ627" s="22">
        <f t="shared" ca="1" si="446"/>
        <v>0</v>
      </c>
      <c r="BK627" s="22">
        <f t="shared" ca="1" si="464"/>
        <v>0</v>
      </c>
      <c r="BL627" s="22">
        <f t="shared" ca="1" si="465"/>
        <v>0</v>
      </c>
      <c r="BM627" s="22">
        <f t="shared" ca="1" si="466"/>
        <v>0</v>
      </c>
      <c r="BN627" s="22">
        <f t="shared" ca="1" si="467"/>
        <v>0</v>
      </c>
      <c r="BO627" s="22">
        <f t="shared" ca="1" si="468"/>
        <v>0</v>
      </c>
      <c r="BP627" s="22">
        <f t="shared" ca="1" si="469"/>
        <v>0</v>
      </c>
      <c r="BQ627" s="22">
        <f t="shared" ca="1" si="470"/>
        <v>0</v>
      </c>
      <c r="BR627" s="22">
        <f t="shared" ca="1" si="471"/>
        <v>0</v>
      </c>
      <c r="BS627" s="22">
        <f t="shared" ca="1" si="472"/>
        <v>0</v>
      </c>
      <c r="BT627" s="22">
        <f t="shared" ca="1" si="447"/>
        <v>0</v>
      </c>
      <c r="BU627" s="22">
        <f t="shared" ca="1" si="473"/>
        <v>0</v>
      </c>
      <c r="BV627" s="22">
        <f t="shared" ca="1" si="474"/>
        <v>0</v>
      </c>
      <c r="BW627" s="22">
        <f t="shared" ca="1" si="475"/>
        <v>0</v>
      </c>
      <c r="BX627" s="22">
        <f t="shared" ca="1" si="476"/>
        <v>0</v>
      </c>
      <c r="BY627" s="71">
        <f t="shared" si="487"/>
        <v>0</v>
      </c>
      <c r="BZ627" s="71">
        <f t="shared" si="477"/>
        <v>0</v>
      </c>
      <c r="CA627" s="72">
        <f t="shared" si="488"/>
        <v>0</v>
      </c>
    </row>
    <row r="628" spans="1:79" ht="51.9" customHeight="1" x14ac:dyDescent="0.3">
      <c r="A628" s="4">
        <v>16</v>
      </c>
      <c r="B628" s="4" t="s">
        <v>1441</v>
      </c>
      <c r="C628" s="4"/>
      <c r="D628" s="139" t="s">
        <v>445</v>
      </c>
      <c r="E628" s="13">
        <v>45708</v>
      </c>
      <c r="F628" s="122" t="s">
        <v>691</v>
      </c>
      <c r="G628" s="16" t="s">
        <v>1108</v>
      </c>
      <c r="H628" s="130" t="s">
        <v>1071</v>
      </c>
      <c r="I628" s="130"/>
      <c r="J628" s="130"/>
      <c r="K628" s="7">
        <v>0</v>
      </c>
      <c r="L628" s="4">
        <v>0</v>
      </c>
      <c r="M628" s="3" t="s">
        <v>692</v>
      </c>
      <c r="N628" s="45" t="s">
        <v>1055</v>
      </c>
      <c r="O628" s="76"/>
      <c r="P628" s="78" t="s">
        <v>1516</v>
      </c>
      <c r="Q628" s="142">
        <v>45273</v>
      </c>
      <c r="R628" s="9">
        <f t="shared" ref="R628:R631" si="559">IF(AND(L628&lt;1,OR(K628&lt;1, K628="A")),Q628+14,Q628+7)</f>
        <v>45287</v>
      </c>
      <c r="S628" s="3" t="s">
        <v>31</v>
      </c>
      <c r="T628" s="355"/>
      <c r="U628" s="9"/>
      <c r="V628" s="208" t="s">
        <v>2446</v>
      </c>
      <c r="W628" s="3" t="s">
        <v>2447</v>
      </c>
      <c r="X628" s="5" t="s">
        <v>443</v>
      </c>
      <c r="Y628" s="332">
        <v>0</v>
      </c>
      <c r="Z628" s="45" t="s">
        <v>1055</v>
      </c>
      <c r="AA628" s="21">
        <v>45670</v>
      </c>
      <c r="AB628" s="87" t="s">
        <v>3547</v>
      </c>
      <c r="AC628" s="21">
        <v>45643</v>
      </c>
      <c r="AD628" s="21">
        <v>45643</v>
      </c>
      <c r="AE628" s="9">
        <f t="shared" ref="AE628" si="560">IF(AND(Y628&lt;1,OR(X628&lt;1, X628="A")),AD628+14,AD628+7)</f>
        <v>45650</v>
      </c>
      <c r="AF628" s="13" t="s">
        <v>446</v>
      </c>
      <c r="AG628" s="27"/>
      <c r="AH628" s="34"/>
      <c r="AI628" s="27"/>
      <c r="AJ628" s="41"/>
      <c r="AK628" s="21"/>
      <c r="AL628" s="6"/>
      <c r="AM628" s="6"/>
      <c r="AN628" s="87" t="s">
        <v>2861</v>
      </c>
      <c r="AO628" s="6"/>
      <c r="AP628" s="6"/>
      <c r="AQ628" s="6"/>
      <c r="AR628" s="6"/>
      <c r="AS628" s="6"/>
      <c r="AT628" s="6"/>
      <c r="AU628" s="4" t="s">
        <v>1134</v>
      </c>
      <c r="AV628" s="13">
        <v>45352</v>
      </c>
      <c r="AW628" s="6"/>
      <c r="BJ628" s="22">
        <f t="shared" ca="1" si="446"/>
        <v>1</v>
      </c>
      <c r="BK628" s="22">
        <f t="shared" ca="1" si="464"/>
        <v>1</v>
      </c>
      <c r="BL628" s="22">
        <f t="shared" ca="1" si="465"/>
        <v>0</v>
      </c>
      <c r="BM628" s="22">
        <f t="shared" ca="1" si="466"/>
        <v>0</v>
      </c>
      <c r="BN628" s="22">
        <f t="shared" ca="1" si="467"/>
        <v>0</v>
      </c>
      <c r="BO628" s="22">
        <f t="shared" ca="1" si="468"/>
        <v>0</v>
      </c>
      <c r="BP628" s="22">
        <f t="shared" ca="1" si="469"/>
        <v>0</v>
      </c>
      <c r="BQ628" s="22">
        <f t="shared" ca="1" si="470"/>
        <v>0</v>
      </c>
      <c r="BR628" s="22">
        <f t="shared" ca="1" si="471"/>
        <v>1</v>
      </c>
      <c r="BS628" s="22">
        <f t="shared" ca="1" si="472"/>
        <v>1</v>
      </c>
      <c r="BT628" s="22">
        <f t="shared" ca="1" si="447"/>
        <v>1</v>
      </c>
      <c r="BU628" s="22">
        <f t="shared" ca="1" si="473"/>
        <v>0</v>
      </c>
      <c r="BV628" s="22">
        <f t="shared" ca="1" si="474"/>
        <v>0</v>
      </c>
      <c r="BW628" s="22">
        <f t="shared" ca="1" si="475"/>
        <v>0</v>
      </c>
      <c r="BX628" s="22">
        <f t="shared" ca="1" si="476"/>
        <v>1</v>
      </c>
      <c r="BY628" s="71">
        <f t="shared" si="487"/>
        <v>1</v>
      </c>
      <c r="BZ628" s="71">
        <f t="shared" si="477"/>
        <v>1</v>
      </c>
      <c r="CA628" s="72">
        <f t="shared" si="488"/>
        <v>1</v>
      </c>
    </row>
    <row r="629" spans="1:79" s="22" customFormat="1" ht="39" customHeight="1" x14ac:dyDescent="0.3">
      <c r="A629" s="109">
        <v>16</v>
      </c>
      <c r="B629" s="109" t="s">
        <v>1441</v>
      </c>
      <c r="C629" s="109"/>
      <c r="D629" s="110" t="s">
        <v>446</v>
      </c>
      <c r="E629" s="110">
        <v>45708</v>
      </c>
      <c r="F629" s="189" t="s">
        <v>359</v>
      </c>
      <c r="G629" s="169" t="s">
        <v>1108</v>
      </c>
      <c r="H629" s="135" t="s">
        <v>1078</v>
      </c>
      <c r="I629" s="135"/>
      <c r="J629" s="135"/>
      <c r="K629" s="113" t="s">
        <v>778</v>
      </c>
      <c r="L629" s="109">
        <v>0</v>
      </c>
      <c r="M629" s="114" t="s">
        <v>83</v>
      </c>
      <c r="N629" s="115" t="s">
        <v>26</v>
      </c>
      <c r="O629" s="116"/>
      <c r="P629" s="117" t="s">
        <v>714</v>
      </c>
      <c r="Q629" s="141">
        <v>45098</v>
      </c>
      <c r="R629" s="118">
        <f t="shared" si="559"/>
        <v>45112</v>
      </c>
      <c r="S629" s="114" t="s">
        <v>31</v>
      </c>
      <c r="T629" s="353"/>
      <c r="U629" s="118"/>
      <c r="V629" s="120"/>
      <c r="W629" s="114"/>
      <c r="X629" s="109"/>
      <c r="Y629" s="109"/>
      <c r="Z629" s="115"/>
      <c r="AA629" s="110"/>
      <c r="AB629" s="263"/>
      <c r="AC629" s="110"/>
      <c r="AD629" s="110"/>
      <c r="AE629" s="118"/>
      <c r="AF629" s="110"/>
      <c r="AG629" s="110"/>
      <c r="AH629" s="115"/>
      <c r="AI629" s="110"/>
      <c r="AJ629" s="113"/>
      <c r="AK629" s="110"/>
      <c r="AL629" s="121"/>
      <c r="AM629" s="121"/>
      <c r="AN629" s="123" t="s">
        <v>2834</v>
      </c>
      <c r="AO629" s="121"/>
      <c r="AP629" s="121"/>
      <c r="AQ629" s="206"/>
      <c r="AR629" s="110"/>
      <c r="AS629" s="121"/>
      <c r="AT629" s="121"/>
      <c r="AU629" s="109" t="s">
        <v>1134</v>
      </c>
      <c r="AV629" s="110">
        <v>45352</v>
      </c>
      <c r="AW629" s="121"/>
      <c r="BJ629" s="22">
        <f t="shared" ca="1" si="446"/>
        <v>0</v>
      </c>
      <c r="BK629" s="22">
        <f t="shared" ca="1" si="464"/>
        <v>0</v>
      </c>
      <c r="BL629" s="22">
        <f t="shared" ca="1" si="465"/>
        <v>0</v>
      </c>
      <c r="BM629" s="22">
        <f t="shared" ca="1" si="466"/>
        <v>0</v>
      </c>
      <c r="BN629" s="22">
        <f t="shared" ca="1" si="467"/>
        <v>0</v>
      </c>
      <c r="BO629" s="22">
        <f t="shared" ca="1" si="468"/>
        <v>0</v>
      </c>
      <c r="BP629" s="22">
        <f t="shared" ca="1" si="469"/>
        <v>0</v>
      </c>
      <c r="BQ629" s="22">
        <f t="shared" ca="1" si="470"/>
        <v>0</v>
      </c>
      <c r="BR629" s="22">
        <f t="shared" ca="1" si="471"/>
        <v>0</v>
      </c>
      <c r="BS629" s="22">
        <f t="shared" ca="1" si="472"/>
        <v>0</v>
      </c>
      <c r="BT629" s="22">
        <f t="shared" ca="1" si="447"/>
        <v>0</v>
      </c>
      <c r="BU629" s="22">
        <f t="shared" ca="1" si="473"/>
        <v>0</v>
      </c>
      <c r="BV629" s="22">
        <f t="shared" ca="1" si="474"/>
        <v>0</v>
      </c>
      <c r="BW629" s="22">
        <f t="shared" ca="1" si="475"/>
        <v>0</v>
      </c>
      <c r="BX629" s="22">
        <f t="shared" ca="1" si="476"/>
        <v>0</v>
      </c>
      <c r="BY629" s="22">
        <f t="shared" si="487"/>
        <v>0</v>
      </c>
      <c r="BZ629" s="22">
        <f t="shared" si="477"/>
        <v>0</v>
      </c>
      <c r="CA629" s="22">
        <f t="shared" si="488"/>
        <v>0</v>
      </c>
    </row>
    <row r="630" spans="1:79" s="22" customFormat="1" ht="39" customHeight="1" x14ac:dyDescent="0.3">
      <c r="A630" s="109">
        <v>16</v>
      </c>
      <c r="B630" s="109" t="s">
        <v>1441</v>
      </c>
      <c r="C630" s="109"/>
      <c r="D630" s="110" t="s">
        <v>446</v>
      </c>
      <c r="E630" s="110">
        <v>45708</v>
      </c>
      <c r="F630" s="189" t="s">
        <v>359</v>
      </c>
      <c r="G630" s="169" t="s">
        <v>1108</v>
      </c>
      <c r="H630" s="135" t="s">
        <v>1078</v>
      </c>
      <c r="I630" s="135"/>
      <c r="J630" s="135"/>
      <c r="K630" s="113" t="s">
        <v>443</v>
      </c>
      <c r="L630" s="109">
        <v>0</v>
      </c>
      <c r="M630" s="114" t="s">
        <v>83</v>
      </c>
      <c r="N630" s="115" t="s">
        <v>26</v>
      </c>
      <c r="O630" s="116"/>
      <c r="P630" s="117" t="s">
        <v>3060</v>
      </c>
      <c r="Q630" s="141">
        <v>45111</v>
      </c>
      <c r="R630" s="118">
        <f t="shared" ref="R630" si="561">IF(AND(L630&lt;1,OR(K630&lt;1, K630="A")),Q630+14,Q630+7)</f>
        <v>45118</v>
      </c>
      <c r="S630" s="114" t="s">
        <v>31</v>
      </c>
      <c r="T630" s="353"/>
      <c r="U630" s="118"/>
      <c r="V630" s="120"/>
      <c r="W630" s="114"/>
      <c r="X630" s="109"/>
      <c r="Y630" s="109"/>
      <c r="Z630" s="115"/>
      <c r="AA630" s="110"/>
      <c r="AB630" s="263"/>
      <c r="AC630" s="110"/>
      <c r="AD630" s="110"/>
      <c r="AE630" s="118"/>
      <c r="AF630" s="110"/>
      <c r="AG630" s="110"/>
      <c r="AH630" s="115"/>
      <c r="AI630" s="110"/>
      <c r="AJ630" s="113"/>
      <c r="AK630" s="110"/>
      <c r="AL630" s="121"/>
      <c r="AM630" s="121"/>
      <c r="AN630" s="123" t="s">
        <v>2834</v>
      </c>
      <c r="AO630" s="121"/>
      <c r="AP630" s="121"/>
      <c r="AQ630" s="206"/>
      <c r="AR630" s="110"/>
      <c r="AS630" s="121"/>
      <c r="AT630" s="121"/>
      <c r="AU630" s="109" t="s">
        <v>1134</v>
      </c>
      <c r="AV630" s="110">
        <v>45352</v>
      </c>
      <c r="AW630" s="121"/>
      <c r="BJ630" s="22">
        <f t="shared" ca="1" si="446"/>
        <v>0</v>
      </c>
      <c r="BK630" s="22">
        <f t="shared" ca="1" si="464"/>
        <v>0</v>
      </c>
      <c r="BL630" s="22">
        <f t="shared" ca="1" si="465"/>
        <v>0</v>
      </c>
      <c r="BM630" s="22">
        <f t="shared" ca="1" si="466"/>
        <v>0</v>
      </c>
      <c r="BN630" s="22">
        <f t="shared" ca="1" si="467"/>
        <v>0</v>
      </c>
      <c r="BO630" s="22">
        <f t="shared" ca="1" si="468"/>
        <v>0</v>
      </c>
      <c r="BP630" s="22">
        <f t="shared" ca="1" si="469"/>
        <v>0</v>
      </c>
      <c r="BQ630" s="22">
        <f t="shared" ca="1" si="470"/>
        <v>0</v>
      </c>
      <c r="BR630" s="22">
        <f t="shared" ca="1" si="471"/>
        <v>0</v>
      </c>
      <c r="BS630" s="22">
        <f t="shared" ca="1" si="472"/>
        <v>0</v>
      </c>
      <c r="BT630" s="22">
        <f t="shared" ca="1" si="447"/>
        <v>0</v>
      </c>
      <c r="BU630" s="22">
        <f t="shared" ca="1" si="473"/>
        <v>0</v>
      </c>
      <c r="BV630" s="22">
        <f t="shared" ca="1" si="474"/>
        <v>0</v>
      </c>
      <c r="BW630" s="22">
        <f t="shared" ca="1" si="475"/>
        <v>0</v>
      </c>
      <c r="BX630" s="22">
        <f t="shared" ca="1" si="476"/>
        <v>0</v>
      </c>
      <c r="BY630" s="22">
        <f t="shared" si="487"/>
        <v>0</v>
      </c>
      <c r="BZ630" s="22">
        <f t="shared" si="477"/>
        <v>0</v>
      </c>
      <c r="CA630" s="22">
        <f t="shared" si="488"/>
        <v>0</v>
      </c>
    </row>
    <row r="631" spans="1:79" ht="39" customHeight="1" thickBot="1" x14ac:dyDescent="0.35">
      <c r="A631" s="4">
        <v>16</v>
      </c>
      <c r="B631" s="4" t="s">
        <v>1441</v>
      </c>
      <c r="C631" s="4"/>
      <c r="D631" s="139" t="s">
        <v>445</v>
      </c>
      <c r="E631" s="13">
        <v>45708</v>
      </c>
      <c r="F631" s="122" t="s">
        <v>359</v>
      </c>
      <c r="G631" s="16" t="s">
        <v>1108</v>
      </c>
      <c r="H631" s="130" t="s">
        <v>1078</v>
      </c>
      <c r="I631" s="130"/>
      <c r="J631" s="130"/>
      <c r="K631" s="7">
        <v>0</v>
      </c>
      <c r="L631" s="4">
        <v>0</v>
      </c>
      <c r="M631" s="3" t="s">
        <v>83</v>
      </c>
      <c r="N631" s="45" t="s">
        <v>1055</v>
      </c>
      <c r="O631" s="76"/>
      <c r="P631" s="78" t="s">
        <v>668</v>
      </c>
      <c r="Q631" s="142">
        <v>45113</v>
      </c>
      <c r="R631" s="9">
        <f t="shared" si="559"/>
        <v>45127</v>
      </c>
      <c r="S631" s="3" t="s">
        <v>30</v>
      </c>
      <c r="T631" s="355" t="s">
        <v>1554</v>
      </c>
      <c r="U631" s="9">
        <v>45114</v>
      </c>
      <c r="V631" s="208" t="s">
        <v>3696</v>
      </c>
      <c r="W631" s="3" t="s">
        <v>1460</v>
      </c>
      <c r="X631" s="5" t="s">
        <v>778</v>
      </c>
      <c r="Y631" s="332">
        <v>0</v>
      </c>
      <c r="Z631" s="45" t="s">
        <v>1055</v>
      </c>
      <c r="AA631" s="21">
        <v>45546</v>
      </c>
      <c r="AB631" s="262" t="s">
        <v>2762</v>
      </c>
      <c r="AC631" s="21">
        <v>45433</v>
      </c>
      <c r="AD631" s="21">
        <v>45433</v>
      </c>
      <c r="AE631" s="9">
        <f t="shared" ref="AE631" si="562">IF(AND(Y631&lt;1,OR(X631&lt;1, X631="A")),AD631+14,AD631+7)</f>
        <v>45447</v>
      </c>
      <c r="AF631" s="13" t="s">
        <v>446</v>
      </c>
      <c r="AG631" s="27"/>
      <c r="AH631" s="34"/>
      <c r="AI631" s="27"/>
      <c r="AJ631" s="41"/>
      <c r="AK631" s="21"/>
      <c r="AL631" s="6"/>
      <c r="AM631" s="6"/>
      <c r="AN631" s="87" t="s">
        <v>2834</v>
      </c>
      <c r="AO631" s="6"/>
      <c r="AP631" s="6"/>
      <c r="AQ631" s="207" t="s">
        <v>1907</v>
      </c>
      <c r="AR631" s="21">
        <v>45117</v>
      </c>
      <c r="AS631" s="6"/>
      <c r="AT631" s="6"/>
      <c r="AU631" s="4" t="s">
        <v>1134</v>
      </c>
      <c r="AV631" s="13">
        <v>45352</v>
      </c>
      <c r="AW631" s="6"/>
      <c r="BJ631" s="22">
        <f t="shared" ca="1" si="446"/>
        <v>1</v>
      </c>
      <c r="BK631" s="22">
        <f t="shared" ca="1" si="464"/>
        <v>1</v>
      </c>
      <c r="BL631" s="22">
        <f t="shared" ca="1" si="465"/>
        <v>0</v>
      </c>
      <c r="BM631" s="22">
        <f t="shared" ca="1" si="466"/>
        <v>0</v>
      </c>
      <c r="BN631" s="22">
        <f t="shared" ca="1" si="467"/>
        <v>0</v>
      </c>
      <c r="BO631" s="22">
        <f t="shared" ca="1" si="468"/>
        <v>0</v>
      </c>
      <c r="BP631" s="22">
        <f t="shared" ca="1" si="469"/>
        <v>0</v>
      </c>
      <c r="BQ631" s="22">
        <f t="shared" ca="1" si="470"/>
        <v>0</v>
      </c>
      <c r="BR631" s="22">
        <f t="shared" ca="1" si="471"/>
        <v>1</v>
      </c>
      <c r="BS631" s="22">
        <f t="shared" ca="1" si="472"/>
        <v>1</v>
      </c>
      <c r="BT631" s="22">
        <f t="shared" ca="1" si="447"/>
        <v>1</v>
      </c>
      <c r="BU631" s="22">
        <f t="shared" ca="1" si="473"/>
        <v>0</v>
      </c>
      <c r="BV631" s="22">
        <f t="shared" ca="1" si="474"/>
        <v>0</v>
      </c>
      <c r="BW631" s="22">
        <f t="shared" ca="1" si="475"/>
        <v>0</v>
      </c>
      <c r="BX631" s="22">
        <f t="shared" ca="1" si="476"/>
        <v>1</v>
      </c>
      <c r="BY631" s="71">
        <f t="shared" si="487"/>
        <v>1</v>
      </c>
      <c r="BZ631" s="71">
        <f t="shared" si="477"/>
        <v>1</v>
      </c>
      <c r="CA631" s="72">
        <f t="shared" si="488"/>
        <v>1</v>
      </c>
    </row>
    <row r="632" spans="1:79" s="38" customFormat="1" ht="21" customHeight="1" x14ac:dyDescent="0.4">
      <c r="A632" s="44" t="s">
        <v>1632</v>
      </c>
      <c r="B632" s="44"/>
      <c r="C632" s="44"/>
      <c r="D632" s="44"/>
      <c r="E632" s="44"/>
      <c r="F632" s="44"/>
      <c r="G632" s="44"/>
      <c r="H632" s="134"/>
      <c r="I632" s="134"/>
      <c r="J632" s="134"/>
      <c r="K632" s="44"/>
      <c r="L632" s="44"/>
      <c r="M632" s="44"/>
      <c r="N632" s="44"/>
      <c r="O632" s="44"/>
      <c r="P632" s="127"/>
      <c r="Q632" s="44"/>
      <c r="R632" s="148"/>
      <c r="S632" s="44"/>
      <c r="T632" s="44"/>
      <c r="U632" s="44"/>
      <c r="V632" s="44"/>
      <c r="W632" s="44"/>
      <c r="X632" s="44"/>
      <c r="Y632" s="44"/>
      <c r="Z632" s="44"/>
      <c r="AA632" s="44"/>
      <c r="AB632" s="44"/>
      <c r="AC632" s="36"/>
      <c r="AD632" s="36"/>
      <c r="AE632" s="323"/>
      <c r="AF632" s="323"/>
      <c r="AG632" s="323"/>
      <c r="AH632" s="323"/>
      <c r="AI632" s="323"/>
      <c r="AJ632" s="323"/>
      <c r="AK632" s="323"/>
      <c r="AL632" s="37"/>
      <c r="AM632" s="37"/>
      <c r="AN632" s="37"/>
      <c r="AO632" s="37"/>
      <c r="AP632" s="37"/>
      <c r="AQ632" s="37"/>
      <c r="AR632" s="37"/>
      <c r="AS632" s="37"/>
      <c r="AT632" s="37"/>
      <c r="AU632" s="37"/>
      <c r="AV632" s="37"/>
      <c r="AW632" s="37"/>
      <c r="BJ632" s="22">
        <f t="shared" ca="1" si="446"/>
        <v>0</v>
      </c>
      <c r="BK632" s="22">
        <f t="shared" ca="1" si="464"/>
        <v>0</v>
      </c>
      <c r="BL632" s="22">
        <f t="shared" ca="1" si="465"/>
        <v>0</v>
      </c>
      <c r="BM632" s="22">
        <f t="shared" ca="1" si="466"/>
        <v>0</v>
      </c>
      <c r="BN632" s="22">
        <f t="shared" ca="1" si="467"/>
        <v>0</v>
      </c>
      <c r="BO632" s="22">
        <f t="shared" ca="1" si="468"/>
        <v>0</v>
      </c>
      <c r="BP632" s="22">
        <f t="shared" ca="1" si="469"/>
        <v>0</v>
      </c>
      <c r="BQ632" s="22">
        <f t="shared" ca="1" si="470"/>
        <v>0</v>
      </c>
      <c r="BR632" s="22">
        <f t="shared" ca="1" si="471"/>
        <v>0</v>
      </c>
      <c r="BS632" s="22">
        <f t="shared" ca="1" si="472"/>
        <v>0</v>
      </c>
      <c r="BT632" s="22">
        <f t="shared" ca="1" si="447"/>
        <v>0</v>
      </c>
      <c r="BU632" s="22">
        <f t="shared" ca="1" si="473"/>
        <v>0</v>
      </c>
      <c r="BV632" s="22">
        <f t="shared" ca="1" si="474"/>
        <v>0</v>
      </c>
      <c r="BW632" s="22">
        <f t="shared" ca="1" si="475"/>
        <v>0</v>
      </c>
      <c r="BX632" s="22">
        <f t="shared" ca="1" si="476"/>
        <v>0</v>
      </c>
      <c r="BY632" s="71">
        <f t="shared" si="487"/>
        <v>0</v>
      </c>
      <c r="BZ632" s="71">
        <f t="shared" si="477"/>
        <v>0</v>
      </c>
      <c r="CA632" s="72">
        <f t="shared" si="488"/>
        <v>0</v>
      </c>
    </row>
    <row r="633" spans="1:79" s="22" customFormat="1" ht="46.5" customHeight="1" x14ac:dyDescent="0.3">
      <c r="A633" s="109">
        <v>16</v>
      </c>
      <c r="B633" s="109" t="s">
        <v>1441</v>
      </c>
      <c r="C633" s="109" t="s">
        <v>1324</v>
      </c>
      <c r="D633" s="110" t="s">
        <v>446</v>
      </c>
      <c r="E633" s="110">
        <v>45708</v>
      </c>
      <c r="F633" s="198" t="s">
        <v>361</v>
      </c>
      <c r="G633" s="172" t="s">
        <v>1264</v>
      </c>
      <c r="H633" s="135" t="s">
        <v>1100</v>
      </c>
      <c r="I633" s="135"/>
      <c r="J633" s="135"/>
      <c r="K633" s="113" t="s">
        <v>778</v>
      </c>
      <c r="L633" s="109">
        <v>0</v>
      </c>
      <c r="M633" s="114" t="s">
        <v>85</v>
      </c>
      <c r="N633" s="115" t="s">
        <v>26</v>
      </c>
      <c r="O633" s="116"/>
      <c r="P633" s="117" t="s">
        <v>3068</v>
      </c>
      <c r="Q633" s="141">
        <v>45096</v>
      </c>
      <c r="R633" s="118">
        <f>IF(AND(L633&lt;1,OR(K633&lt;1, K633="A")),Q633+14,Q633+7)</f>
        <v>45110</v>
      </c>
      <c r="S633" s="114" t="s">
        <v>31</v>
      </c>
      <c r="T633" s="353"/>
      <c r="U633" s="118"/>
      <c r="V633" s="120"/>
      <c r="W633" s="114"/>
      <c r="X633" s="109"/>
      <c r="Y633" s="109"/>
      <c r="Z633" s="115"/>
      <c r="AA633" s="115"/>
      <c r="AB633" s="109"/>
      <c r="AC633" s="110"/>
      <c r="AD633" s="110"/>
      <c r="AE633" s="110"/>
      <c r="AF633" s="110"/>
      <c r="AG633" s="110"/>
      <c r="AH633" s="115"/>
      <c r="AI633" s="110"/>
      <c r="AJ633" s="113"/>
      <c r="AK633" s="110"/>
      <c r="AL633" s="121"/>
      <c r="AM633" s="121"/>
      <c r="AN633" s="123" t="s">
        <v>2834</v>
      </c>
      <c r="AO633" s="121"/>
      <c r="AP633" s="121"/>
      <c r="AQ633" s="121"/>
      <c r="AR633" s="121"/>
      <c r="AS633" s="121"/>
      <c r="AT633" s="121"/>
      <c r="AU633" s="109" t="s">
        <v>1134</v>
      </c>
      <c r="AV633" s="110">
        <v>45352</v>
      </c>
      <c r="AW633" s="121"/>
      <c r="BJ633" s="22">
        <f t="shared" ca="1" si="446"/>
        <v>0</v>
      </c>
      <c r="BK633" s="22">
        <f t="shared" ca="1" si="464"/>
        <v>0</v>
      </c>
      <c r="BL633" s="22">
        <f t="shared" ca="1" si="465"/>
        <v>0</v>
      </c>
      <c r="BM633" s="22">
        <f t="shared" ca="1" si="466"/>
        <v>0</v>
      </c>
      <c r="BN633" s="22">
        <f t="shared" ca="1" si="467"/>
        <v>0</v>
      </c>
      <c r="BO633" s="22">
        <f t="shared" ca="1" si="468"/>
        <v>0</v>
      </c>
      <c r="BP633" s="22">
        <f t="shared" ca="1" si="469"/>
        <v>0</v>
      </c>
      <c r="BQ633" s="22">
        <f t="shared" ca="1" si="470"/>
        <v>0</v>
      </c>
      <c r="BR633" s="22">
        <f t="shared" ca="1" si="471"/>
        <v>0</v>
      </c>
      <c r="BS633" s="22">
        <f t="shared" ca="1" si="472"/>
        <v>0</v>
      </c>
      <c r="BT633" s="22">
        <f t="shared" ca="1" si="447"/>
        <v>0</v>
      </c>
      <c r="BU633" s="22">
        <f t="shared" ca="1" si="473"/>
        <v>0</v>
      </c>
      <c r="BV633" s="22">
        <f t="shared" ca="1" si="474"/>
        <v>0</v>
      </c>
      <c r="BW633" s="22">
        <f t="shared" ca="1" si="475"/>
        <v>0</v>
      </c>
      <c r="BX633" s="22">
        <f t="shared" ca="1" si="476"/>
        <v>0</v>
      </c>
      <c r="BY633" s="22">
        <f t="shared" si="487"/>
        <v>0</v>
      </c>
      <c r="BZ633" s="22">
        <f t="shared" si="477"/>
        <v>0</v>
      </c>
      <c r="CA633" s="22">
        <f t="shared" si="488"/>
        <v>0</v>
      </c>
    </row>
    <row r="634" spans="1:79" s="22" customFormat="1" ht="46.5" customHeight="1" x14ac:dyDescent="0.3">
      <c r="A634" s="109">
        <v>16</v>
      </c>
      <c r="B634" s="109" t="s">
        <v>1441</v>
      </c>
      <c r="C634" s="109" t="s">
        <v>1324</v>
      </c>
      <c r="D634" s="110" t="s">
        <v>446</v>
      </c>
      <c r="E634" s="110">
        <v>45708</v>
      </c>
      <c r="F634" s="198" t="s">
        <v>361</v>
      </c>
      <c r="G634" s="172" t="s">
        <v>1264</v>
      </c>
      <c r="H634" s="135" t="s">
        <v>1100</v>
      </c>
      <c r="I634" s="135"/>
      <c r="J634" s="135"/>
      <c r="K634" s="113" t="s">
        <v>633</v>
      </c>
      <c r="L634" s="109">
        <v>0</v>
      </c>
      <c r="M634" s="114" t="s">
        <v>85</v>
      </c>
      <c r="N634" s="115" t="s">
        <v>26</v>
      </c>
      <c r="O634" s="116">
        <v>45110</v>
      </c>
      <c r="P634" s="117" t="s">
        <v>661</v>
      </c>
      <c r="Q634" s="141">
        <v>45110</v>
      </c>
      <c r="R634" s="118">
        <f>IF(AND(L634&lt;1,OR(K634&lt;1, K634="A")),Q634+14,Q634+7)</f>
        <v>45117</v>
      </c>
      <c r="S634" s="114" t="s">
        <v>31</v>
      </c>
      <c r="T634" s="353"/>
      <c r="U634" s="118"/>
      <c r="V634" s="120"/>
      <c r="W634" s="114"/>
      <c r="X634" s="109"/>
      <c r="Y634" s="109"/>
      <c r="Z634" s="115"/>
      <c r="AA634" s="115"/>
      <c r="AB634" s="109"/>
      <c r="AC634" s="110"/>
      <c r="AD634" s="110"/>
      <c r="AE634" s="110"/>
      <c r="AF634" s="110"/>
      <c r="AG634" s="110"/>
      <c r="AH634" s="115"/>
      <c r="AI634" s="110"/>
      <c r="AJ634" s="113"/>
      <c r="AK634" s="110"/>
      <c r="AL634" s="121"/>
      <c r="AM634" s="121"/>
      <c r="AN634" s="123" t="s">
        <v>2834</v>
      </c>
      <c r="AO634" s="121"/>
      <c r="AP634" s="121"/>
      <c r="AQ634" s="121"/>
      <c r="AR634" s="121"/>
      <c r="AS634" s="121"/>
      <c r="AT634" s="121"/>
      <c r="AU634" s="109" t="s">
        <v>1134</v>
      </c>
      <c r="AV634" s="110">
        <v>45352</v>
      </c>
      <c r="AW634" s="121"/>
      <c r="BJ634" s="22">
        <f t="shared" ca="1" si="446"/>
        <v>0</v>
      </c>
      <c r="BK634" s="22">
        <f t="shared" ca="1" si="464"/>
        <v>0</v>
      </c>
      <c r="BL634" s="22">
        <f t="shared" ca="1" si="465"/>
        <v>0</v>
      </c>
      <c r="BM634" s="22">
        <f t="shared" ca="1" si="466"/>
        <v>0</v>
      </c>
      <c r="BN634" s="22">
        <f t="shared" ca="1" si="467"/>
        <v>0</v>
      </c>
      <c r="BO634" s="22">
        <f t="shared" ca="1" si="468"/>
        <v>0</v>
      </c>
      <c r="BP634" s="22">
        <f t="shared" ca="1" si="469"/>
        <v>0</v>
      </c>
      <c r="BQ634" s="22">
        <f t="shared" ca="1" si="470"/>
        <v>0</v>
      </c>
      <c r="BR634" s="22">
        <f t="shared" ca="1" si="471"/>
        <v>0</v>
      </c>
      <c r="BS634" s="22">
        <f t="shared" ca="1" si="472"/>
        <v>0</v>
      </c>
      <c r="BT634" s="22">
        <f t="shared" ca="1" si="447"/>
        <v>0</v>
      </c>
      <c r="BU634" s="22">
        <f t="shared" ca="1" si="473"/>
        <v>0</v>
      </c>
      <c r="BV634" s="22">
        <f t="shared" ca="1" si="474"/>
        <v>0</v>
      </c>
      <c r="BW634" s="22">
        <f t="shared" ca="1" si="475"/>
        <v>0</v>
      </c>
      <c r="BX634" s="22">
        <f t="shared" ca="1" si="476"/>
        <v>0</v>
      </c>
      <c r="BY634" s="22">
        <f t="shared" si="487"/>
        <v>0</v>
      </c>
      <c r="BZ634" s="22">
        <f t="shared" si="477"/>
        <v>0</v>
      </c>
      <c r="CA634" s="22">
        <f t="shared" si="488"/>
        <v>0</v>
      </c>
    </row>
    <row r="635" spans="1:79" ht="46.5" customHeight="1" x14ac:dyDescent="0.3">
      <c r="A635" s="4">
        <v>16</v>
      </c>
      <c r="B635" s="4" t="s">
        <v>1441</v>
      </c>
      <c r="C635" s="4" t="s">
        <v>1324</v>
      </c>
      <c r="D635" s="139" t="s">
        <v>445</v>
      </c>
      <c r="E635" s="13">
        <v>45708</v>
      </c>
      <c r="F635" s="182" t="s">
        <v>361</v>
      </c>
      <c r="G635" s="168" t="s">
        <v>2471</v>
      </c>
      <c r="H635" s="130" t="s">
        <v>1100</v>
      </c>
      <c r="I635" s="130"/>
      <c r="J635" s="130"/>
      <c r="K635" s="7">
        <v>0</v>
      </c>
      <c r="L635" s="4">
        <v>0</v>
      </c>
      <c r="M635" s="3" t="s">
        <v>85</v>
      </c>
      <c r="N635" s="45" t="s">
        <v>1055</v>
      </c>
      <c r="O635" s="76"/>
      <c r="P635" s="78" t="s">
        <v>2155</v>
      </c>
      <c r="Q635" s="142">
        <v>45356</v>
      </c>
      <c r="R635" s="9">
        <f>IF(AND(L635&lt;1,OR(K635&lt;1, K635="A")),Q635+14,Q635+7)</f>
        <v>45370</v>
      </c>
      <c r="S635" s="3" t="s">
        <v>30</v>
      </c>
      <c r="T635" s="354" t="s">
        <v>2333</v>
      </c>
      <c r="U635" s="259">
        <v>45370</v>
      </c>
      <c r="V635" s="209" t="s">
        <v>3314</v>
      </c>
      <c r="W635" s="3" t="s">
        <v>1450</v>
      </c>
      <c r="X635" s="5" t="s">
        <v>778</v>
      </c>
      <c r="Y635" s="5">
        <v>0</v>
      </c>
      <c r="Z635" s="45" t="s">
        <v>1055</v>
      </c>
      <c r="AA635" s="21">
        <v>45588</v>
      </c>
      <c r="AB635" s="78" t="s">
        <v>2976</v>
      </c>
      <c r="AC635" s="21">
        <v>45511</v>
      </c>
      <c r="AD635" s="21">
        <v>45511</v>
      </c>
      <c r="AE635" s="9">
        <f t="shared" ref="AE635" si="563">IF(AND(Y635&lt;1,OR(X635&lt;1, X635="A")),AD635+14,AD635+7)</f>
        <v>45525</v>
      </c>
      <c r="AF635" s="13" t="s">
        <v>446</v>
      </c>
      <c r="AG635" s="27"/>
      <c r="AH635" s="34"/>
      <c r="AI635" s="27"/>
      <c r="AJ635" s="41"/>
      <c r="AK635" s="21"/>
      <c r="AL635" s="6"/>
      <c r="AM635" s="6"/>
      <c r="AN635" s="87" t="s">
        <v>2834</v>
      </c>
      <c r="AO635" s="6"/>
      <c r="AP635" s="6"/>
      <c r="AQ635" s="6"/>
      <c r="AR635" s="6"/>
      <c r="AS635" s="6"/>
      <c r="AT635" s="6"/>
      <c r="AU635" s="4" t="s">
        <v>1134</v>
      </c>
      <c r="AV635" s="13">
        <v>45352</v>
      </c>
      <c r="AW635" s="6"/>
      <c r="BJ635" s="22">
        <f t="shared" ca="1" si="446"/>
        <v>1</v>
      </c>
      <c r="BK635" s="22">
        <f t="shared" ca="1" si="464"/>
        <v>1</v>
      </c>
      <c r="BL635" s="22">
        <f t="shared" ca="1" si="465"/>
        <v>0</v>
      </c>
      <c r="BM635" s="22">
        <f t="shared" ca="1" si="466"/>
        <v>0</v>
      </c>
      <c r="BN635" s="22">
        <f t="shared" ca="1" si="467"/>
        <v>0</v>
      </c>
      <c r="BO635" s="22">
        <f t="shared" ca="1" si="468"/>
        <v>0</v>
      </c>
      <c r="BP635" s="22">
        <f t="shared" ca="1" si="469"/>
        <v>0</v>
      </c>
      <c r="BQ635" s="22">
        <f t="shared" ca="1" si="470"/>
        <v>0</v>
      </c>
      <c r="BR635" s="22">
        <f t="shared" ca="1" si="471"/>
        <v>1</v>
      </c>
      <c r="BS635" s="22">
        <f t="shared" ca="1" si="472"/>
        <v>1</v>
      </c>
      <c r="BT635" s="22">
        <f t="shared" ca="1" si="447"/>
        <v>1</v>
      </c>
      <c r="BU635" s="22">
        <f t="shared" ca="1" si="473"/>
        <v>0</v>
      </c>
      <c r="BV635" s="22">
        <f t="shared" ca="1" si="474"/>
        <v>0</v>
      </c>
      <c r="BW635" s="22">
        <f t="shared" ca="1" si="475"/>
        <v>0</v>
      </c>
      <c r="BX635" s="22">
        <f t="shared" ca="1" si="476"/>
        <v>1</v>
      </c>
      <c r="BY635" s="71">
        <f t="shared" si="487"/>
        <v>1</v>
      </c>
      <c r="BZ635" s="71">
        <f t="shared" si="477"/>
        <v>1</v>
      </c>
      <c r="CA635" s="72">
        <f t="shared" si="488"/>
        <v>1</v>
      </c>
    </row>
    <row r="636" spans="1:79" ht="46.5" customHeight="1" thickBot="1" x14ac:dyDescent="0.35">
      <c r="A636" s="4"/>
      <c r="B636" s="4"/>
      <c r="C636" s="4"/>
      <c r="D636" s="13"/>
      <c r="E636" s="13"/>
      <c r="F636" s="182"/>
      <c r="G636" s="168"/>
      <c r="H636" s="130"/>
      <c r="I636" s="130"/>
      <c r="J636" s="130"/>
      <c r="K636" s="7"/>
      <c r="L636" s="4"/>
      <c r="M636" s="3"/>
      <c r="N636" s="8"/>
      <c r="O636" s="76"/>
      <c r="P636" s="107"/>
      <c r="Q636" s="142"/>
      <c r="R636" s="9"/>
      <c r="S636" s="3"/>
      <c r="T636" s="358"/>
      <c r="U636" s="259"/>
      <c r="V636" s="209" t="s">
        <v>3315</v>
      </c>
      <c r="W636" s="3" t="s">
        <v>1450</v>
      </c>
      <c r="X636" s="5" t="s">
        <v>778</v>
      </c>
      <c r="Y636" s="5">
        <v>0</v>
      </c>
      <c r="Z636" s="45" t="s">
        <v>1055</v>
      </c>
      <c r="AA636" s="21">
        <v>45593</v>
      </c>
      <c r="AB636" s="78" t="s">
        <v>2976</v>
      </c>
      <c r="AC636" s="21">
        <v>45511</v>
      </c>
      <c r="AD636" s="21">
        <v>45511</v>
      </c>
      <c r="AE636" s="9">
        <f t="shared" ref="AE636" si="564">IF(AND(Y636&lt;1,OR(X636&lt;1, X636="A")),AD636+14,AD636+7)</f>
        <v>45525</v>
      </c>
      <c r="AF636" s="13" t="s">
        <v>446</v>
      </c>
      <c r="AG636" s="27"/>
      <c r="AH636" s="34"/>
      <c r="AI636" s="27"/>
      <c r="AJ636" s="41"/>
      <c r="AK636" s="21"/>
      <c r="AL636" s="6"/>
      <c r="AM636" s="6"/>
      <c r="AN636" s="87" t="s">
        <v>2834</v>
      </c>
      <c r="AO636" s="6"/>
      <c r="AP636" s="6"/>
      <c r="AQ636" s="6"/>
      <c r="AR636" s="6"/>
      <c r="AS636" s="6"/>
      <c r="AT636" s="6"/>
      <c r="AU636" s="4" t="s">
        <v>1134</v>
      </c>
      <c r="AV636" s="13">
        <v>45352</v>
      </c>
      <c r="AW636" s="6"/>
      <c r="BJ636" s="22">
        <f t="shared" ca="1" si="446"/>
        <v>0</v>
      </c>
      <c r="BK636" s="22">
        <f t="shared" ca="1" si="464"/>
        <v>0</v>
      </c>
      <c r="BL636" s="22">
        <f t="shared" ca="1" si="465"/>
        <v>0</v>
      </c>
      <c r="BM636" s="22">
        <f t="shared" ca="1" si="466"/>
        <v>0</v>
      </c>
      <c r="BN636" s="22">
        <f t="shared" ca="1" si="467"/>
        <v>0</v>
      </c>
      <c r="BO636" s="22">
        <f t="shared" ca="1" si="468"/>
        <v>0</v>
      </c>
      <c r="BP636" s="22">
        <f t="shared" ca="1" si="469"/>
        <v>0</v>
      </c>
      <c r="BQ636" s="22">
        <f t="shared" ca="1" si="470"/>
        <v>0</v>
      </c>
      <c r="BR636" s="22">
        <f t="shared" ca="1" si="471"/>
        <v>0</v>
      </c>
      <c r="BS636" s="22">
        <f t="shared" ca="1" si="472"/>
        <v>0</v>
      </c>
      <c r="BT636" s="22">
        <f t="shared" ca="1" si="447"/>
        <v>1</v>
      </c>
      <c r="BU636" s="22">
        <f t="shared" ca="1" si="473"/>
        <v>0</v>
      </c>
      <c r="BV636" s="22">
        <f t="shared" ca="1" si="474"/>
        <v>0</v>
      </c>
      <c r="BW636" s="22">
        <f t="shared" ca="1" si="475"/>
        <v>0</v>
      </c>
      <c r="BX636" s="22">
        <f t="shared" ca="1" si="476"/>
        <v>1</v>
      </c>
      <c r="BY636" s="71">
        <f t="shared" si="487"/>
        <v>0</v>
      </c>
      <c r="BZ636" s="71">
        <f t="shared" si="477"/>
        <v>0</v>
      </c>
      <c r="CA636" s="72">
        <f t="shared" si="488"/>
        <v>1</v>
      </c>
    </row>
    <row r="637" spans="1:79" s="38" customFormat="1" ht="21" customHeight="1" x14ac:dyDescent="0.4">
      <c r="A637" s="44" t="s">
        <v>471</v>
      </c>
      <c r="B637" s="44"/>
      <c r="C637" s="44"/>
      <c r="D637" s="44"/>
      <c r="E637" s="44"/>
      <c r="F637" s="44"/>
      <c r="G637" s="44"/>
      <c r="H637" s="134"/>
      <c r="I637" s="134"/>
      <c r="J637" s="134"/>
      <c r="K637" s="44"/>
      <c r="L637" s="44"/>
      <c r="M637" s="44"/>
      <c r="N637" s="44"/>
      <c r="O637" s="44"/>
      <c r="P637" s="127"/>
      <c r="Q637" s="44"/>
      <c r="R637" s="148"/>
      <c r="S637" s="44"/>
      <c r="T637" s="44"/>
      <c r="U637" s="44"/>
      <c r="V637" s="44"/>
      <c r="W637" s="44"/>
      <c r="X637" s="44"/>
      <c r="Y637" s="44"/>
      <c r="Z637" s="44"/>
      <c r="AA637" s="44"/>
      <c r="AB637" s="44"/>
      <c r="AC637" s="36"/>
      <c r="AD637" s="36"/>
      <c r="AE637" s="323"/>
      <c r="AF637" s="323"/>
      <c r="AG637" s="323"/>
      <c r="AH637" s="323"/>
      <c r="AI637" s="323"/>
      <c r="AJ637" s="323"/>
      <c r="AK637" s="323"/>
      <c r="AL637" s="37"/>
      <c r="AM637" s="37"/>
      <c r="AN637" s="37"/>
      <c r="AO637" s="37"/>
      <c r="AP637" s="37"/>
      <c r="AQ637" s="37"/>
      <c r="AR637" s="37"/>
      <c r="AS637" s="37"/>
      <c r="AT637" s="37"/>
      <c r="AU637" s="37"/>
      <c r="AV637" s="37"/>
      <c r="AW637" s="37"/>
      <c r="BJ637" s="22">
        <f t="shared" ca="1" si="446"/>
        <v>0</v>
      </c>
      <c r="BK637" s="22">
        <f t="shared" ca="1" si="464"/>
        <v>0</v>
      </c>
      <c r="BL637" s="22">
        <f t="shared" ca="1" si="465"/>
        <v>0</v>
      </c>
      <c r="BM637" s="22">
        <f t="shared" ca="1" si="466"/>
        <v>0</v>
      </c>
      <c r="BN637" s="22">
        <f t="shared" ca="1" si="467"/>
        <v>0</v>
      </c>
      <c r="BO637" s="22">
        <f t="shared" ca="1" si="468"/>
        <v>0</v>
      </c>
      <c r="BP637" s="22">
        <f t="shared" ca="1" si="469"/>
        <v>0</v>
      </c>
      <c r="BQ637" s="22">
        <f t="shared" ca="1" si="470"/>
        <v>0</v>
      </c>
      <c r="BR637" s="22">
        <f t="shared" ca="1" si="471"/>
        <v>0</v>
      </c>
      <c r="BS637" s="22">
        <f t="shared" ca="1" si="472"/>
        <v>0</v>
      </c>
      <c r="BT637" s="22">
        <f t="shared" ca="1" si="447"/>
        <v>0</v>
      </c>
      <c r="BU637" s="22">
        <f t="shared" ca="1" si="473"/>
        <v>0</v>
      </c>
      <c r="BV637" s="22">
        <f t="shared" ca="1" si="474"/>
        <v>0</v>
      </c>
      <c r="BW637" s="22">
        <f t="shared" ca="1" si="475"/>
        <v>0</v>
      </c>
      <c r="BX637" s="22">
        <f t="shared" ca="1" si="476"/>
        <v>0</v>
      </c>
      <c r="BY637" s="71">
        <f t="shared" si="487"/>
        <v>0</v>
      </c>
      <c r="BZ637" s="71">
        <f t="shared" si="477"/>
        <v>0</v>
      </c>
      <c r="CA637" s="72">
        <f t="shared" si="488"/>
        <v>0</v>
      </c>
    </row>
    <row r="638" spans="1:79" s="22" customFormat="1" ht="39" customHeight="1" x14ac:dyDescent="0.3">
      <c r="A638" s="109">
        <v>16</v>
      </c>
      <c r="B638" s="109" t="s">
        <v>1441</v>
      </c>
      <c r="C638" s="109"/>
      <c r="D638" s="110" t="s">
        <v>446</v>
      </c>
      <c r="E638" s="110">
        <v>45708</v>
      </c>
      <c r="F638" s="189" t="s">
        <v>473</v>
      </c>
      <c r="G638" s="169" t="s">
        <v>1263</v>
      </c>
      <c r="H638" s="135" t="s">
        <v>1078</v>
      </c>
      <c r="I638" s="135"/>
      <c r="J638" s="135"/>
      <c r="K638" s="113" t="s">
        <v>778</v>
      </c>
      <c r="L638" s="109">
        <v>0</v>
      </c>
      <c r="M638" s="114" t="s">
        <v>83</v>
      </c>
      <c r="N638" s="115" t="s">
        <v>26</v>
      </c>
      <c r="O638" s="116"/>
      <c r="P638" s="117" t="s">
        <v>730</v>
      </c>
      <c r="Q638" s="141">
        <v>45098</v>
      </c>
      <c r="R638" s="118">
        <f>IF(AND(L638&lt;1,OR(K638&lt;1, K638="A")),Q638+14,Q638+7)</f>
        <v>45112</v>
      </c>
      <c r="S638" s="114" t="s">
        <v>31</v>
      </c>
      <c r="T638" s="353"/>
      <c r="U638" s="118"/>
      <c r="V638" s="241"/>
      <c r="W638" s="114"/>
      <c r="X638" s="109"/>
      <c r="Y638" s="109"/>
      <c r="Z638" s="115"/>
      <c r="AA638" s="109"/>
      <c r="AB638" s="123"/>
      <c r="AC638" s="110"/>
      <c r="AD638" s="110"/>
      <c r="AE638" s="118"/>
      <c r="AF638" s="110"/>
      <c r="AG638" s="110"/>
      <c r="AH638" s="115"/>
      <c r="AI638" s="110"/>
      <c r="AJ638" s="113"/>
      <c r="AK638" s="110"/>
      <c r="AL638" s="121"/>
      <c r="AM638" s="121"/>
      <c r="AN638" s="109" t="s">
        <v>2355</v>
      </c>
      <c r="AO638" s="121"/>
      <c r="AP638" s="121"/>
      <c r="AQ638" s="206"/>
      <c r="AR638" s="110"/>
      <c r="AS638" s="121"/>
      <c r="AT638" s="121"/>
      <c r="AU638" s="109" t="s">
        <v>1134</v>
      </c>
      <c r="AV638" s="110">
        <v>45352</v>
      </c>
      <c r="AW638" s="121"/>
      <c r="BJ638" s="22">
        <f t="shared" ca="1" si="446"/>
        <v>0</v>
      </c>
      <c r="BK638" s="22">
        <f t="shared" ca="1" si="464"/>
        <v>0</v>
      </c>
      <c r="BL638" s="22">
        <f t="shared" ca="1" si="465"/>
        <v>0</v>
      </c>
      <c r="BM638" s="22">
        <f t="shared" ca="1" si="466"/>
        <v>0</v>
      </c>
      <c r="BN638" s="22">
        <f t="shared" ca="1" si="467"/>
        <v>0</v>
      </c>
      <c r="BO638" s="22">
        <f t="shared" ca="1" si="468"/>
        <v>0</v>
      </c>
      <c r="BP638" s="22">
        <f t="shared" ca="1" si="469"/>
        <v>0</v>
      </c>
      <c r="BQ638" s="22">
        <f t="shared" ca="1" si="470"/>
        <v>0</v>
      </c>
      <c r="BR638" s="22">
        <f t="shared" ca="1" si="471"/>
        <v>0</v>
      </c>
      <c r="BS638" s="22">
        <f t="shared" ca="1" si="472"/>
        <v>0</v>
      </c>
      <c r="BT638" s="22">
        <f t="shared" ca="1" si="447"/>
        <v>0</v>
      </c>
      <c r="BU638" s="22">
        <f t="shared" ca="1" si="473"/>
        <v>0</v>
      </c>
      <c r="BV638" s="22">
        <f t="shared" ca="1" si="474"/>
        <v>0</v>
      </c>
      <c r="BW638" s="22">
        <f t="shared" ca="1" si="475"/>
        <v>0</v>
      </c>
      <c r="BX638" s="22">
        <f t="shared" ca="1" si="476"/>
        <v>0</v>
      </c>
      <c r="BY638" s="22">
        <f t="shared" si="487"/>
        <v>0</v>
      </c>
      <c r="BZ638" s="22">
        <f t="shared" si="477"/>
        <v>0</v>
      </c>
      <c r="CA638" s="22">
        <f t="shared" si="488"/>
        <v>0</v>
      </c>
    </row>
    <row r="639" spans="1:79" s="22" customFormat="1" ht="39" customHeight="1" x14ac:dyDescent="0.3">
      <c r="A639" s="109">
        <v>16</v>
      </c>
      <c r="B639" s="109" t="s">
        <v>1441</v>
      </c>
      <c r="C639" s="109"/>
      <c r="D639" s="110" t="s">
        <v>446</v>
      </c>
      <c r="E639" s="110">
        <v>45708</v>
      </c>
      <c r="F639" s="189" t="s">
        <v>473</v>
      </c>
      <c r="G639" s="169" t="s">
        <v>1263</v>
      </c>
      <c r="H639" s="135" t="s">
        <v>1078</v>
      </c>
      <c r="I639" s="135"/>
      <c r="J639" s="135"/>
      <c r="K639" s="113" t="s">
        <v>443</v>
      </c>
      <c r="L639" s="109">
        <v>0</v>
      </c>
      <c r="M639" s="114" t="s">
        <v>83</v>
      </c>
      <c r="N639" s="115" t="s">
        <v>26</v>
      </c>
      <c r="O639" s="116"/>
      <c r="P639" s="117" t="s">
        <v>653</v>
      </c>
      <c r="Q639" s="141">
        <v>45141</v>
      </c>
      <c r="R639" s="118">
        <f>IF(AND(L639&lt;1,OR(K639&lt;1, K639="A")),Q639+14,Q639+7)</f>
        <v>45148</v>
      </c>
      <c r="S639" s="114" t="s">
        <v>31</v>
      </c>
      <c r="T639" s="353"/>
      <c r="U639" s="118"/>
      <c r="V639" s="241"/>
      <c r="W639" s="114"/>
      <c r="X639" s="109"/>
      <c r="Y639" s="109"/>
      <c r="Z639" s="115"/>
      <c r="AA639" s="109"/>
      <c r="AB639" s="123"/>
      <c r="AC639" s="110"/>
      <c r="AD639" s="110"/>
      <c r="AE639" s="118"/>
      <c r="AF639" s="110"/>
      <c r="AG639" s="110"/>
      <c r="AH639" s="115"/>
      <c r="AI639" s="110"/>
      <c r="AJ639" s="113"/>
      <c r="AK639" s="110"/>
      <c r="AL639" s="121"/>
      <c r="AM639" s="121"/>
      <c r="AN639" s="109" t="s">
        <v>2355</v>
      </c>
      <c r="AO639" s="121"/>
      <c r="AP639" s="121"/>
      <c r="AQ639" s="206"/>
      <c r="AR639" s="110"/>
      <c r="AS639" s="121"/>
      <c r="AT639" s="121"/>
      <c r="AU639" s="109" t="s">
        <v>1134</v>
      </c>
      <c r="AV639" s="110">
        <v>45352</v>
      </c>
      <c r="AW639" s="121"/>
      <c r="BJ639" s="22">
        <f t="shared" ca="1" si="446"/>
        <v>0</v>
      </c>
      <c r="BK639" s="22">
        <f t="shared" ca="1" si="464"/>
        <v>0</v>
      </c>
      <c r="BL639" s="22">
        <f t="shared" ca="1" si="465"/>
        <v>0</v>
      </c>
      <c r="BM639" s="22">
        <f t="shared" ca="1" si="466"/>
        <v>0</v>
      </c>
      <c r="BN639" s="22">
        <f t="shared" ca="1" si="467"/>
        <v>0</v>
      </c>
      <c r="BO639" s="22">
        <f t="shared" ca="1" si="468"/>
        <v>0</v>
      </c>
      <c r="BP639" s="22">
        <f t="shared" ca="1" si="469"/>
        <v>0</v>
      </c>
      <c r="BQ639" s="22">
        <f t="shared" ca="1" si="470"/>
        <v>0</v>
      </c>
      <c r="BR639" s="22">
        <f t="shared" ca="1" si="471"/>
        <v>0</v>
      </c>
      <c r="BS639" s="22">
        <f t="shared" ca="1" si="472"/>
        <v>0</v>
      </c>
      <c r="BT639" s="22">
        <f t="shared" ca="1" si="447"/>
        <v>0</v>
      </c>
      <c r="BU639" s="22">
        <f t="shared" ca="1" si="473"/>
        <v>0</v>
      </c>
      <c r="BV639" s="22">
        <f t="shared" ca="1" si="474"/>
        <v>0</v>
      </c>
      <c r="BW639" s="22">
        <f t="shared" ca="1" si="475"/>
        <v>0</v>
      </c>
      <c r="BX639" s="22">
        <f t="shared" ca="1" si="476"/>
        <v>0</v>
      </c>
      <c r="BY639" s="22">
        <f t="shared" si="487"/>
        <v>0</v>
      </c>
      <c r="BZ639" s="22">
        <f t="shared" si="477"/>
        <v>0</v>
      </c>
      <c r="CA639" s="22">
        <f t="shared" si="488"/>
        <v>0</v>
      </c>
    </row>
    <row r="640" spans="1:79" ht="39" customHeight="1" thickBot="1" x14ac:dyDescent="0.35">
      <c r="A640" s="4">
        <v>16</v>
      </c>
      <c r="B640" s="4" t="s">
        <v>1441</v>
      </c>
      <c r="C640" s="4"/>
      <c r="D640" s="139" t="s">
        <v>445</v>
      </c>
      <c r="E640" s="13">
        <v>45708</v>
      </c>
      <c r="F640" s="122" t="s">
        <v>473</v>
      </c>
      <c r="G640" s="16" t="s">
        <v>1263</v>
      </c>
      <c r="H640" s="130" t="s">
        <v>1078</v>
      </c>
      <c r="I640" s="130"/>
      <c r="J640" s="130"/>
      <c r="K640" s="7">
        <v>0</v>
      </c>
      <c r="L640" s="4">
        <v>0</v>
      </c>
      <c r="M640" s="3" t="s">
        <v>83</v>
      </c>
      <c r="N640" s="45" t="s">
        <v>1055</v>
      </c>
      <c r="O640" s="76"/>
      <c r="P640" s="78" t="s">
        <v>696</v>
      </c>
      <c r="Q640" s="142">
        <v>45147</v>
      </c>
      <c r="R640" s="9">
        <f>IF(AND(L640&lt;1,OR(K640&lt;1, K640="A")),Q640+14,Q640+7)</f>
        <v>45161</v>
      </c>
      <c r="S640" s="3" t="s">
        <v>30</v>
      </c>
      <c r="T640" s="354" t="s">
        <v>1539</v>
      </c>
      <c r="U640" s="259">
        <v>45152</v>
      </c>
      <c r="V640" s="208" t="s">
        <v>2785</v>
      </c>
      <c r="W640" s="3" t="s">
        <v>1460</v>
      </c>
      <c r="X640" s="5" t="s">
        <v>443</v>
      </c>
      <c r="Y640" s="5">
        <v>0</v>
      </c>
      <c r="Z640" s="46" t="s">
        <v>24</v>
      </c>
      <c r="AA640" s="5"/>
      <c r="AB640" s="87" t="s">
        <v>2934</v>
      </c>
      <c r="AC640" s="21">
        <v>45485</v>
      </c>
      <c r="AD640" s="21">
        <v>45485</v>
      </c>
      <c r="AE640" s="9">
        <f t="shared" ref="AE640" si="565">IF(AND(Y640&lt;1,OR(X640&lt;1, X640="A")),AD640+14,AD640+7)</f>
        <v>45492</v>
      </c>
      <c r="AF640" s="13" t="s">
        <v>446</v>
      </c>
      <c r="AG640" s="27"/>
      <c r="AH640" s="34"/>
      <c r="AI640" s="27"/>
      <c r="AJ640" s="41"/>
      <c r="AK640" s="21"/>
      <c r="AL640" s="6"/>
      <c r="AM640" s="6"/>
      <c r="AN640" s="5" t="s">
        <v>2355</v>
      </c>
      <c r="AO640" s="6"/>
      <c r="AP640" s="6"/>
      <c r="AQ640" s="207" t="s">
        <v>1907</v>
      </c>
      <c r="AR640" s="21">
        <v>45160</v>
      </c>
      <c r="AS640" s="6"/>
      <c r="AT640" s="6"/>
      <c r="AU640" s="4" t="s">
        <v>1134</v>
      </c>
      <c r="AV640" s="13">
        <v>45352</v>
      </c>
      <c r="AW640" s="6"/>
      <c r="BJ640" s="22">
        <f t="shared" ca="1" si="446"/>
        <v>1</v>
      </c>
      <c r="BK640" s="22">
        <f t="shared" ca="1" si="464"/>
        <v>1</v>
      </c>
      <c r="BL640" s="22">
        <f t="shared" ca="1" si="465"/>
        <v>0</v>
      </c>
      <c r="BM640" s="22">
        <f t="shared" ca="1" si="466"/>
        <v>0</v>
      </c>
      <c r="BN640" s="22">
        <f t="shared" ca="1" si="467"/>
        <v>0</v>
      </c>
      <c r="BO640" s="22">
        <f t="shared" ca="1" si="468"/>
        <v>0</v>
      </c>
      <c r="BP640" s="22">
        <f t="shared" ca="1" si="469"/>
        <v>0</v>
      </c>
      <c r="BQ640" s="22">
        <f t="shared" ca="1" si="470"/>
        <v>0</v>
      </c>
      <c r="BR640" s="22">
        <f t="shared" ca="1" si="471"/>
        <v>1</v>
      </c>
      <c r="BS640" s="22">
        <f t="shared" ca="1" si="472"/>
        <v>1</v>
      </c>
      <c r="BT640" s="22">
        <f t="shared" ca="1" si="447"/>
        <v>1</v>
      </c>
      <c r="BU640" s="22">
        <f t="shared" ca="1" si="473"/>
        <v>0</v>
      </c>
      <c r="BV640" s="22">
        <f t="shared" ca="1" si="474"/>
        <v>1</v>
      </c>
      <c r="BW640" s="22">
        <f t="shared" ca="1" si="475"/>
        <v>0</v>
      </c>
      <c r="BX640" s="22">
        <f t="shared" ca="1" si="476"/>
        <v>0</v>
      </c>
      <c r="BY640" s="71">
        <f t="shared" si="487"/>
        <v>1</v>
      </c>
      <c r="BZ640" s="71">
        <f t="shared" si="477"/>
        <v>1</v>
      </c>
      <c r="CA640" s="72">
        <f t="shared" si="488"/>
        <v>1</v>
      </c>
    </row>
    <row r="641" spans="1:79" s="38" customFormat="1" ht="21" customHeight="1" x14ac:dyDescent="0.4">
      <c r="A641" s="44" t="s">
        <v>383</v>
      </c>
      <c r="B641" s="44"/>
      <c r="C641" s="44"/>
      <c r="D641" s="44"/>
      <c r="E641" s="44"/>
      <c r="F641" s="44"/>
      <c r="G641" s="44"/>
      <c r="H641" s="134"/>
      <c r="I641" s="134"/>
      <c r="J641" s="134"/>
      <c r="K641" s="44"/>
      <c r="L641" s="44"/>
      <c r="M641" s="44"/>
      <c r="N641" s="44"/>
      <c r="O641" s="44"/>
      <c r="P641" s="127"/>
      <c r="Q641" s="44"/>
      <c r="R641" s="148"/>
      <c r="S641" s="44"/>
      <c r="T641" s="44"/>
      <c r="U641" s="44"/>
      <c r="V641" s="44"/>
      <c r="W641" s="44"/>
      <c r="X641" s="44"/>
      <c r="Y641" s="44"/>
      <c r="Z641" s="44"/>
      <c r="AA641" s="44"/>
      <c r="AB641" s="44"/>
      <c r="AC641" s="36"/>
      <c r="AD641" s="36"/>
      <c r="AE641" s="323"/>
      <c r="AF641" s="323"/>
      <c r="AG641" s="323"/>
      <c r="AH641" s="323"/>
      <c r="AI641" s="323"/>
      <c r="AJ641" s="323"/>
      <c r="AK641" s="323"/>
      <c r="AL641" s="37"/>
      <c r="AM641" s="37"/>
      <c r="AN641" s="37"/>
      <c r="AO641" s="37"/>
      <c r="AP641" s="37"/>
      <c r="AQ641" s="37"/>
      <c r="AR641" s="37"/>
      <c r="AS641" s="37"/>
      <c r="AT641" s="37"/>
      <c r="AU641" s="37"/>
      <c r="AV641" s="37"/>
      <c r="AW641" s="37"/>
      <c r="BJ641" s="22">
        <f t="shared" ca="1" si="446"/>
        <v>0</v>
      </c>
      <c r="BK641" s="22">
        <f t="shared" ca="1" si="464"/>
        <v>0</v>
      </c>
      <c r="BL641" s="22">
        <f t="shared" ca="1" si="465"/>
        <v>0</v>
      </c>
      <c r="BM641" s="22">
        <f t="shared" ca="1" si="466"/>
        <v>0</v>
      </c>
      <c r="BN641" s="22">
        <f t="shared" ca="1" si="467"/>
        <v>0</v>
      </c>
      <c r="BO641" s="22">
        <f t="shared" ca="1" si="468"/>
        <v>0</v>
      </c>
      <c r="BP641" s="22">
        <f t="shared" ca="1" si="469"/>
        <v>0</v>
      </c>
      <c r="BQ641" s="22">
        <f t="shared" ca="1" si="470"/>
        <v>0</v>
      </c>
      <c r="BR641" s="22">
        <f t="shared" ca="1" si="471"/>
        <v>0</v>
      </c>
      <c r="BS641" s="22">
        <f t="shared" ca="1" si="472"/>
        <v>0</v>
      </c>
      <c r="BT641" s="22">
        <f t="shared" ca="1" si="447"/>
        <v>0</v>
      </c>
      <c r="BU641" s="22">
        <f t="shared" ca="1" si="473"/>
        <v>0</v>
      </c>
      <c r="BV641" s="22">
        <f t="shared" ca="1" si="474"/>
        <v>0</v>
      </c>
      <c r="BW641" s="22">
        <f t="shared" ca="1" si="475"/>
        <v>0</v>
      </c>
      <c r="BX641" s="22">
        <f t="shared" ca="1" si="476"/>
        <v>0</v>
      </c>
      <c r="BY641" s="71">
        <f t="shared" si="487"/>
        <v>0</v>
      </c>
      <c r="BZ641" s="71">
        <f t="shared" si="477"/>
        <v>0</v>
      </c>
      <c r="CA641" s="72">
        <f t="shared" si="488"/>
        <v>0</v>
      </c>
    </row>
    <row r="642" spans="1:79" s="22" customFormat="1" ht="51.9" customHeight="1" x14ac:dyDescent="0.3">
      <c r="A642" s="109">
        <v>16</v>
      </c>
      <c r="B642" s="109" t="s">
        <v>1441</v>
      </c>
      <c r="C642" s="109"/>
      <c r="D642" s="110" t="s">
        <v>446</v>
      </c>
      <c r="E642" s="110">
        <v>45708</v>
      </c>
      <c r="F642" s="189" t="s">
        <v>395</v>
      </c>
      <c r="G642" s="169" t="s">
        <v>1109</v>
      </c>
      <c r="H642" s="135" t="s">
        <v>1076</v>
      </c>
      <c r="I642" s="135"/>
      <c r="J642" s="135"/>
      <c r="K642" s="113" t="s">
        <v>778</v>
      </c>
      <c r="L642" s="109">
        <v>0</v>
      </c>
      <c r="M642" s="114" t="s">
        <v>88</v>
      </c>
      <c r="N642" s="115" t="s">
        <v>26</v>
      </c>
      <c r="O642" s="116"/>
      <c r="P642" s="117" t="s">
        <v>575</v>
      </c>
      <c r="Q642" s="141">
        <v>45135</v>
      </c>
      <c r="R642" s="118">
        <f>IF(AND(L642&lt;1,OR(K642&lt;1, K642="A")),Q642+14,Q642+7)</f>
        <v>45149</v>
      </c>
      <c r="S642" s="114" t="s">
        <v>31</v>
      </c>
      <c r="T642" s="353"/>
      <c r="U642" s="118"/>
      <c r="V642" s="241"/>
      <c r="W642" s="114"/>
      <c r="X642" s="109"/>
      <c r="Y642" s="109"/>
      <c r="Z642" s="115"/>
      <c r="AA642" s="109"/>
      <c r="AB642" s="123"/>
      <c r="AC642" s="110"/>
      <c r="AD642" s="110"/>
      <c r="AE642" s="118"/>
      <c r="AF642" s="196"/>
      <c r="AG642" s="110"/>
      <c r="AH642" s="115"/>
      <c r="AI642" s="110"/>
      <c r="AJ642" s="113"/>
      <c r="AK642" s="110"/>
      <c r="AL642" s="121"/>
      <c r="AM642" s="121"/>
      <c r="AN642" s="123" t="s">
        <v>2861</v>
      </c>
      <c r="AO642" s="121"/>
      <c r="AP642" s="121"/>
      <c r="AQ642" s="109"/>
      <c r="AR642" s="109"/>
      <c r="AS642" s="121"/>
      <c r="AT642" s="121"/>
      <c r="AU642" s="109" t="s">
        <v>1134</v>
      </c>
      <c r="AV642" s="110">
        <v>45352</v>
      </c>
      <c r="AW642" s="121"/>
      <c r="BJ642" s="22">
        <f ca="1">IF(OR($N642="аннулирован", $N642="", TODAY()&lt;$E642),0,1)</f>
        <v>0</v>
      </c>
      <c r="BK642" s="22">
        <f ca="1">IF(AND($BJ642=1, $J642=""),1,0)</f>
        <v>0</v>
      </c>
      <c r="BL642" s="22">
        <f ca="1">IF(AND($BJ642=1, $N642="не выдан"),1,0)</f>
        <v>0</v>
      </c>
      <c r="BM642" s="22">
        <f ca="1">IF(AND($BK642=1, $N642="не выдан"),1,0)</f>
        <v>0</v>
      </c>
      <c r="BN642" s="22">
        <f ca="1">IF(AND($BJ642=1, $N642="на проверке"),1,0)</f>
        <v>0</v>
      </c>
      <c r="BO642" s="22">
        <f ca="1">IF(AND($BJ642=1, $N642="замечания"),1,0)</f>
        <v>0</v>
      </c>
      <c r="BP642" s="22">
        <f ca="1">IF(AND($BK642=1, $N642="на проверке"),1,0)</f>
        <v>0</v>
      </c>
      <c r="BQ642" s="22">
        <f ca="1">IF(AND($BK642=1, $N642="замечания"),1,0)</f>
        <v>0</v>
      </c>
      <c r="BR642" s="22">
        <f ca="1">IF(AND($BJ642=1, $N642="согласовано"),1,0)</f>
        <v>0</v>
      </c>
      <c r="BS642" s="22">
        <f ca="1">IF(AND($BK642=1, $N642="согласовано"),1,0)</f>
        <v>0</v>
      </c>
      <c r="BT642" s="22">
        <f ca="1">IF(OR($Z642="аннулирован", $Z642="", TODAY()&lt;$E642),0,1)</f>
        <v>0</v>
      </c>
      <c r="BU642" s="22">
        <f ca="1">IF(AND($BT642=1, $Z642="не выдан"),1,0)</f>
        <v>0</v>
      </c>
      <c r="BV642" s="22">
        <f ca="1">IF(AND($BT642=1, $Z642="на проверке"),1,0)</f>
        <v>0</v>
      </c>
      <c r="BW642" s="22">
        <f ca="1">IF(AND($BT642=1, $Z642="замечания"),1,0)</f>
        <v>0</v>
      </c>
      <c r="BX642" s="22">
        <f ca="1">IF(AND($BT642=1, $Z642="согласовано"),1,0)</f>
        <v>0</v>
      </c>
      <c r="BY642" s="22">
        <f>IF(OR($N642="аннулирован", $N642=""),0,1)</f>
        <v>0</v>
      </c>
      <c r="BZ642" s="22">
        <f>IF(AND($BY642=1, $J642=""),1,0)</f>
        <v>0</v>
      </c>
      <c r="CA642" s="22">
        <f>IF(OR($Z642="аннулирован", $Z642=""),0,1)</f>
        <v>0</v>
      </c>
    </row>
    <row r="643" spans="1:79" s="22" customFormat="1" ht="51.9" customHeight="1" x14ac:dyDescent="0.3">
      <c r="A643" s="109">
        <v>16</v>
      </c>
      <c r="B643" s="109" t="s">
        <v>1441</v>
      </c>
      <c r="C643" s="109"/>
      <c r="D643" s="110" t="s">
        <v>446</v>
      </c>
      <c r="E643" s="110">
        <v>45708</v>
      </c>
      <c r="F643" s="189" t="s">
        <v>395</v>
      </c>
      <c r="G643" s="169" t="s">
        <v>1109</v>
      </c>
      <c r="H643" s="135" t="s">
        <v>1076</v>
      </c>
      <c r="I643" s="135"/>
      <c r="J643" s="135"/>
      <c r="K643" s="113" t="s">
        <v>443</v>
      </c>
      <c r="L643" s="109">
        <v>0</v>
      </c>
      <c r="M643" s="114" t="s">
        <v>88</v>
      </c>
      <c r="N643" s="115" t="s">
        <v>26</v>
      </c>
      <c r="O643" s="116"/>
      <c r="P643" s="117" t="s">
        <v>3078</v>
      </c>
      <c r="Q643" s="141">
        <v>45153</v>
      </c>
      <c r="R643" s="118">
        <f t="shared" ref="R643" si="566">IF(AND(L643&lt;1,OR(K643&lt;1, K643="A")),Q643+14,Q643+7)</f>
        <v>45160</v>
      </c>
      <c r="S643" s="114" t="s">
        <v>31</v>
      </c>
      <c r="T643" s="353"/>
      <c r="U643" s="118"/>
      <c r="V643" s="241" t="s">
        <v>1633</v>
      </c>
      <c r="W643" s="114" t="s">
        <v>1461</v>
      </c>
      <c r="X643" s="109" t="s">
        <v>778</v>
      </c>
      <c r="Y643" s="109">
        <v>0</v>
      </c>
      <c r="Z643" s="115" t="s">
        <v>26</v>
      </c>
      <c r="AA643" s="109"/>
      <c r="AB643" s="123" t="s">
        <v>2946</v>
      </c>
      <c r="AC643" s="110">
        <v>45491</v>
      </c>
      <c r="AD643" s="110">
        <v>45491</v>
      </c>
      <c r="AE643" s="118">
        <f>IF(AND(Y643&lt;1,OR(X643&lt;1, X643="A")),AD643+14,AD643+7)</f>
        <v>45505</v>
      </c>
      <c r="AF643" s="196" t="s">
        <v>446</v>
      </c>
      <c r="AG643" s="110"/>
      <c r="AH643" s="115"/>
      <c r="AI643" s="110"/>
      <c r="AJ643" s="113"/>
      <c r="AK643" s="110"/>
      <c r="AL643" s="121"/>
      <c r="AM643" s="121"/>
      <c r="AN643" s="123" t="s">
        <v>2861</v>
      </c>
      <c r="AO643" s="121"/>
      <c r="AP643" s="121"/>
      <c r="AQ643" s="109"/>
      <c r="AR643" s="109"/>
      <c r="AS643" s="121"/>
      <c r="AT643" s="121"/>
      <c r="AU643" s="109" t="s">
        <v>1134</v>
      </c>
      <c r="AV643" s="110">
        <v>45352</v>
      </c>
      <c r="AW643" s="121"/>
      <c r="BJ643" s="22">
        <f ca="1">IF(OR($N643="аннулирован", $N643="", TODAY()&lt;$E643),0,1)</f>
        <v>0</v>
      </c>
      <c r="BK643" s="22">
        <f ca="1">IF(AND($BJ643=1, $J643=""),1,0)</f>
        <v>0</v>
      </c>
      <c r="BL643" s="22">
        <f ca="1">IF(AND($BJ643=1, $N643="не выдан"),1,0)</f>
        <v>0</v>
      </c>
      <c r="BM643" s="22">
        <f ca="1">IF(AND($BK643=1, $N643="не выдан"),1,0)</f>
        <v>0</v>
      </c>
      <c r="BN643" s="22">
        <f ca="1">IF(AND($BJ643=1, $N643="на проверке"),1,0)</f>
        <v>0</v>
      </c>
      <c r="BO643" s="22">
        <f ca="1">IF(AND($BJ643=1, $N643="замечания"),1,0)</f>
        <v>0</v>
      </c>
      <c r="BP643" s="22">
        <f ca="1">IF(AND($BK643=1, $N643="на проверке"),1,0)</f>
        <v>0</v>
      </c>
      <c r="BQ643" s="22">
        <f ca="1">IF(AND($BK643=1, $N643="замечания"),1,0)</f>
        <v>0</v>
      </c>
      <c r="BR643" s="22">
        <f ca="1">IF(AND($BJ643=1, $N643="согласовано"),1,0)</f>
        <v>0</v>
      </c>
      <c r="BS643" s="22">
        <f ca="1">IF(AND($BK643=1, $N643="согласовано"),1,0)</f>
        <v>0</v>
      </c>
      <c r="BT643" s="22">
        <f ca="1">IF(OR($Z643="аннулирован", $Z643="", TODAY()&lt;$E643),0,1)</f>
        <v>0</v>
      </c>
      <c r="BU643" s="22">
        <f ca="1">IF(AND($BT643=1, $Z643="не выдан"),1,0)</f>
        <v>0</v>
      </c>
      <c r="BV643" s="22">
        <f ca="1">IF(AND($BT643=1, $Z643="на проверке"),1,0)</f>
        <v>0</v>
      </c>
      <c r="BW643" s="22">
        <f ca="1">IF(AND($BT643=1, $Z643="замечания"),1,0)</f>
        <v>0</v>
      </c>
      <c r="BX643" s="22">
        <f ca="1">IF(AND($BT643=1, $Z643="согласовано"),1,0)</f>
        <v>0</v>
      </c>
      <c r="BY643" s="22">
        <f>IF(OR($N643="аннулирован", $N643=""),0,1)</f>
        <v>0</v>
      </c>
      <c r="BZ643" s="22">
        <f>IF(AND($BY643=1, $J643=""),1,0)</f>
        <v>0</v>
      </c>
      <c r="CA643" s="22">
        <f>IF(OR($Z643="аннулирован", $Z643=""),0,1)</f>
        <v>0</v>
      </c>
    </row>
    <row r="644" spans="1:79" ht="51.9" customHeight="1" x14ac:dyDescent="0.3">
      <c r="A644" s="4">
        <v>16</v>
      </c>
      <c r="B644" s="4" t="s">
        <v>1441</v>
      </c>
      <c r="C644" s="4"/>
      <c r="D644" s="139" t="s">
        <v>445</v>
      </c>
      <c r="E644" s="13">
        <v>45708</v>
      </c>
      <c r="F644" s="175" t="s">
        <v>395</v>
      </c>
      <c r="G644" s="16" t="s">
        <v>1109</v>
      </c>
      <c r="H644" s="130" t="s">
        <v>1076</v>
      </c>
      <c r="I644" s="130"/>
      <c r="J644" s="130"/>
      <c r="K644" s="7">
        <v>0</v>
      </c>
      <c r="L644" s="4">
        <v>0</v>
      </c>
      <c r="M644" s="3" t="s">
        <v>88</v>
      </c>
      <c r="N644" s="45" t="s">
        <v>1055</v>
      </c>
      <c r="O644" s="76"/>
      <c r="P644" s="78" t="s">
        <v>698</v>
      </c>
      <c r="Q644" s="142">
        <v>45156</v>
      </c>
      <c r="R644" s="9">
        <f>IF(AND(L644&lt;1,OR(K644&lt;1, K644="A")),Q644+14,Q644+7)</f>
        <v>45170</v>
      </c>
      <c r="S644" s="3" t="s">
        <v>31</v>
      </c>
      <c r="T644" s="355"/>
      <c r="U644" s="9"/>
      <c r="V644" s="208" t="s">
        <v>1633</v>
      </c>
      <c r="W644" s="3" t="s">
        <v>1461</v>
      </c>
      <c r="X644" s="5" t="s">
        <v>443</v>
      </c>
      <c r="Y644" s="5">
        <v>0</v>
      </c>
      <c r="Z644" s="46" t="s">
        <v>24</v>
      </c>
      <c r="AA644" s="5"/>
      <c r="AB644" s="87" t="s">
        <v>3296</v>
      </c>
      <c r="AC644" s="21">
        <v>45589</v>
      </c>
      <c r="AD644" s="21">
        <v>45589</v>
      </c>
      <c r="AE644" s="9">
        <f>IF(AND(Y644&lt;1,OR(X644&lt;1, X644="A")),AD644+14,AD644+7)</f>
        <v>45596</v>
      </c>
      <c r="AF644" s="92" t="s">
        <v>446</v>
      </c>
      <c r="AG644" s="27"/>
      <c r="AH644" s="34"/>
      <c r="AI644" s="27"/>
      <c r="AJ644" s="41"/>
      <c r="AK644" s="21"/>
      <c r="AL644" s="6"/>
      <c r="AM644" s="6"/>
      <c r="AN644" s="87" t="s">
        <v>2861</v>
      </c>
      <c r="AO644" s="6"/>
      <c r="AP644" s="6"/>
      <c r="AQ644" s="5"/>
      <c r="AR644" s="5"/>
      <c r="AS644" s="6"/>
      <c r="AT644" s="6"/>
      <c r="AU644" s="4" t="s">
        <v>1134</v>
      </c>
      <c r="AV644" s="13">
        <v>45352</v>
      </c>
      <c r="AW644" s="6"/>
      <c r="BJ644" s="22">
        <f ca="1">IF(OR($N644="аннулирован", $N644="", TODAY()&lt;$E644),0,1)</f>
        <v>1</v>
      </c>
      <c r="BK644" s="22">
        <f ca="1">IF(AND($BJ644=1, $J644=""),1,0)</f>
        <v>1</v>
      </c>
      <c r="BL644" s="22">
        <f ca="1">IF(AND($BJ644=1, $N644="не выдан"),1,0)</f>
        <v>0</v>
      </c>
      <c r="BM644" s="22">
        <f ca="1">IF(AND($BK644=1, $N644="не выдан"),1,0)</f>
        <v>0</v>
      </c>
      <c r="BN644" s="22">
        <f ca="1">IF(AND($BJ644=1, $N644="на проверке"),1,0)</f>
        <v>0</v>
      </c>
      <c r="BO644" s="22">
        <f ca="1">IF(AND($BJ644=1, $N644="замечания"),1,0)</f>
        <v>0</v>
      </c>
      <c r="BP644" s="22">
        <f ca="1">IF(AND($BK644=1, $N644="на проверке"),1,0)</f>
        <v>0</v>
      </c>
      <c r="BQ644" s="22">
        <f ca="1">IF(AND($BK644=1, $N644="замечания"),1,0)</f>
        <v>0</v>
      </c>
      <c r="BR644" s="22">
        <f ca="1">IF(AND($BJ644=1, $N644="согласовано"),1,0)</f>
        <v>1</v>
      </c>
      <c r="BS644" s="22">
        <f ca="1">IF(AND($BK644=1, $N644="согласовано"),1,0)</f>
        <v>1</v>
      </c>
      <c r="BT644" s="22">
        <f ca="1">IF(OR($Z644="аннулирован", $Z644="", TODAY()&lt;$E644),0,1)</f>
        <v>1</v>
      </c>
      <c r="BU644" s="22">
        <f ca="1">IF(AND($BT644=1, $Z644="не выдан"),1,0)</f>
        <v>0</v>
      </c>
      <c r="BV644" s="22">
        <f ca="1">IF(AND($BT644=1, $Z644="на проверке"),1,0)</f>
        <v>1</v>
      </c>
      <c r="BW644" s="22">
        <f ca="1">IF(AND($BT644=1, $Z644="замечания"),1,0)</f>
        <v>0</v>
      </c>
      <c r="BX644" s="22">
        <f ca="1">IF(AND($BT644=1, $Z644="согласовано"),1,0)</f>
        <v>0</v>
      </c>
      <c r="BY644" s="71">
        <f>IF(OR($N644="аннулирован", $N644=""),0,1)</f>
        <v>1</v>
      </c>
      <c r="BZ644" s="71">
        <f>IF(AND($BY644=1, $J644=""),1,0)</f>
        <v>1</v>
      </c>
      <c r="CA644" s="72">
        <f>IF(OR($Z644="аннулирован", $Z644=""),0,1)</f>
        <v>1</v>
      </c>
    </row>
    <row r="645" spans="1:79" s="22" customFormat="1" ht="29.1" customHeight="1" x14ac:dyDescent="0.3">
      <c r="A645" s="109">
        <v>16</v>
      </c>
      <c r="B645" s="109" t="s">
        <v>1441</v>
      </c>
      <c r="C645" s="109"/>
      <c r="D645" s="110" t="s">
        <v>446</v>
      </c>
      <c r="E645" s="110">
        <v>45708</v>
      </c>
      <c r="F645" s="189" t="s">
        <v>396</v>
      </c>
      <c r="G645" s="169" t="s">
        <v>1109</v>
      </c>
      <c r="H645" s="135" t="s">
        <v>1077</v>
      </c>
      <c r="I645" s="135"/>
      <c r="J645" s="135"/>
      <c r="K645" s="113" t="s">
        <v>778</v>
      </c>
      <c r="L645" s="109">
        <v>0</v>
      </c>
      <c r="M645" s="114" t="s">
        <v>79</v>
      </c>
      <c r="N645" s="115" t="s">
        <v>26</v>
      </c>
      <c r="O645" s="116"/>
      <c r="P645" s="117" t="s">
        <v>3075</v>
      </c>
      <c r="Q645" s="141">
        <v>45016</v>
      </c>
      <c r="R645" s="118">
        <f t="shared" ref="R645" si="567">IF(AND(L645&lt;1,OR(K645&lt;1, K645="A")),Q645+14,Q645+7)</f>
        <v>45030</v>
      </c>
      <c r="S645" s="114" t="s">
        <v>31</v>
      </c>
      <c r="T645" s="353"/>
      <c r="U645" s="118"/>
      <c r="V645" s="120"/>
      <c r="W645" s="114"/>
      <c r="X645" s="109"/>
      <c r="Y645" s="109"/>
      <c r="Z645" s="115"/>
      <c r="AA645" s="115"/>
      <c r="AB645" s="109"/>
      <c r="AC645" s="110"/>
      <c r="AD645" s="110"/>
      <c r="AE645" s="110"/>
      <c r="AF645" s="110"/>
      <c r="AG645" s="110"/>
      <c r="AH645" s="115"/>
      <c r="AI645" s="110"/>
      <c r="AJ645" s="113"/>
      <c r="AK645" s="110"/>
      <c r="AL645" s="121"/>
      <c r="AM645" s="121"/>
      <c r="AN645" s="109" t="s">
        <v>2355</v>
      </c>
      <c r="AO645" s="121"/>
      <c r="AP645" s="121"/>
      <c r="AQ645" s="121"/>
      <c r="AR645" s="121"/>
      <c r="AS645" s="121"/>
      <c r="AT645" s="121"/>
      <c r="AU645" s="109" t="s">
        <v>1134</v>
      </c>
      <c r="AV645" s="110">
        <v>45352</v>
      </c>
      <c r="AW645" s="121"/>
      <c r="BJ645" s="22">
        <f t="shared" ca="1" si="446"/>
        <v>0</v>
      </c>
      <c r="BK645" s="22">
        <f t="shared" ca="1" si="464"/>
        <v>0</v>
      </c>
      <c r="BL645" s="22">
        <f t="shared" ca="1" si="465"/>
        <v>0</v>
      </c>
      <c r="BM645" s="22">
        <f t="shared" ca="1" si="466"/>
        <v>0</v>
      </c>
      <c r="BN645" s="22">
        <f t="shared" ca="1" si="467"/>
        <v>0</v>
      </c>
      <c r="BO645" s="22">
        <f t="shared" ca="1" si="468"/>
        <v>0</v>
      </c>
      <c r="BP645" s="22">
        <f t="shared" ca="1" si="469"/>
        <v>0</v>
      </c>
      <c r="BQ645" s="22">
        <f t="shared" ca="1" si="470"/>
        <v>0</v>
      </c>
      <c r="BR645" s="22">
        <f t="shared" ca="1" si="471"/>
        <v>0</v>
      </c>
      <c r="BS645" s="22">
        <f t="shared" ca="1" si="472"/>
        <v>0</v>
      </c>
      <c r="BT645" s="22">
        <f t="shared" ca="1" si="447"/>
        <v>0</v>
      </c>
      <c r="BU645" s="22">
        <f t="shared" ca="1" si="473"/>
        <v>0</v>
      </c>
      <c r="BV645" s="22">
        <f t="shared" ca="1" si="474"/>
        <v>0</v>
      </c>
      <c r="BW645" s="22">
        <f t="shared" ca="1" si="475"/>
        <v>0</v>
      </c>
      <c r="BX645" s="22">
        <f t="shared" ca="1" si="476"/>
        <v>0</v>
      </c>
      <c r="BY645" s="71">
        <f t="shared" si="487"/>
        <v>0</v>
      </c>
      <c r="BZ645" s="71">
        <f t="shared" si="477"/>
        <v>0</v>
      </c>
      <c r="CA645" s="72">
        <f t="shared" si="488"/>
        <v>0</v>
      </c>
    </row>
    <row r="646" spans="1:79" s="22" customFormat="1" ht="29.1" customHeight="1" x14ac:dyDescent="0.3">
      <c r="A646" s="109">
        <v>16</v>
      </c>
      <c r="B646" s="109" t="s">
        <v>1441</v>
      </c>
      <c r="C646" s="109"/>
      <c r="D646" s="110" t="s">
        <v>446</v>
      </c>
      <c r="E646" s="110">
        <v>45708</v>
      </c>
      <c r="F646" s="189" t="s">
        <v>396</v>
      </c>
      <c r="G646" s="169" t="s">
        <v>1109</v>
      </c>
      <c r="H646" s="135" t="s">
        <v>1077</v>
      </c>
      <c r="I646" s="135"/>
      <c r="J646" s="135"/>
      <c r="K646" s="113" t="s">
        <v>443</v>
      </c>
      <c r="L646" s="109">
        <v>0</v>
      </c>
      <c r="M646" s="114" t="s">
        <v>79</v>
      </c>
      <c r="N646" s="115" t="s">
        <v>26</v>
      </c>
      <c r="O646" s="116"/>
      <c r="P646" s="117" t="s">
        <v>2163</v>
      </c>
      <c r="Q646" s="141">
        <v>45051</v>
      </c>
      <c r="R646" s="118">
        <f t="shared" ref="R646" si="568">IF(AND(L646&lt;1,OR(K646&lt;1, K646="A")),Q646+14,Q646+7)</f>
        <v>45058</v>
      </c>
      <c r="S646" s="114" t="s">
        <v>31</v>
      </c>
      <c r="T646" s="353"/>
      <c r="U646" s="118"/>
      <c r="V646" s="120"/>
      <c r="W646" s="114"/>
      <c r="X646" s="109"/>
      <c r="Y646" s="109"/>
      <c r="Z646" s="115"/>
      <c r="AA646" s="115"/>
      <c r="AB646" s="109"/>
      <c r="AC646" s="110"/>
      <c r="AD646" s="110"/>
      <c r="AE646" s="110"/>
      <c r="AF646" s="110"/>
      <c r="AG646" s="110"/>
      <c r="AH646" s="115"/>
      <c r="AI646" s="110"/>
      <c r="AJ646" s="113"/>
      <c r="AK646" s="110"/>
      <c r="AL646" s="121"/>
      <c r="AM646" s="121"/>
      <c r="AN646" s="109" t="s">
        <v>2355</v>
      </c>
      <c r="AO646" s="121"/>
      <c r="AP646" s="121"/>
      <c r="AQ646" s="121"/>
      <c r="AR646" s="121"/>
      <c r="AS646" s="121"/>
      <c r="AT646" s="121"/>
      <c r="AU646" s="109" t="s">
        <v>1134</v>
      </c>
      <c r="AV646" s="110">
        <v>45352</v>
      </c>
      <c r="AW646" s="121"/>
      <c r="BJ646" s="22">
        <f t="shared" ca="1" si="446"/>
        <v>0</v>
      </c>
      <c r="BK646" s="22">
        <f t="shared" ca="1" si="464"/>
        <v>0</v>
      </c>
      <c r="BL646" s="22">
        <f t="shared" ca="1" si="465"/>
        <v>0</v>
      </c>
      <c r="BM646" s="22">
        <f t="shared" ca="1" si="466"/>
        <v>0</v>
      </c>
      <c r="BN646" s="22">
        <f t="shared" ca="1" si="467"/>
        <v>0</v>
      </c>
      <c r="BO646" s="22">
        <f t="shared" ca="1" si="468"/>
        <v>0</v>
      </c>
      <c r="BP646" s="22">
        <f t="shared" ca="1" si="469"/>
        <v>0</v>
      </c>
      <c r="BQ646" s="22">
        <f t="shared" ca="1" si="470"/>
        <v>0</v>
      </c>
      <c r="BR646" s="22">
        <f t="shared" ca="1" si="471"/>
        <v>0</v>
      </c>
      <c r="BS646" s="22">
        <f t="shared" ca="1" si="472"/>
        <v>0</v>
      </c>
      <c r="BT646" s="22">
        <f t="shared" ca="1" si="447"/>
        <v>0</v>
      </c>
      <c r="BU646" s="22">
        <f t="shared" ca="1" si="473"/>
        <v>0</v>
      </c>
      <c r="BV646" s="22">
        <f t="shared" ca="1" si="474"/>
        <v>0</v>
      </c>
      <c r="BW646" s="22">
        <f t="shared" ca="1" si="475"/>
        <v>0</v>
      </c>
      <c r="BX646" s="22">
        <f t="shared" ca="1" si="476"/>
        <v>0</v>
      </c>
      <c r="BY646" s="71">
        <f t="shared" si="487"/>
        <v>0</v>
      </c>
      <c r="BZ646" s="71">
        <f t="shared" si="477"/>
        <v>0</v>
      </c>
      <c r="CA646" s="72">
        <f t="shared" si="488"/>
        <v>0</v>
      </c>
    </row>
    <row r="647" spans="1:79" s="22" customFormat="1" ht="29.1" customHeight="1" x14ac:dyDescent="0.3">
      <c r="A647" s="109">
        <v>16</v>
      </c>
      <c r="B647" s="109" t="s">
        <v>1441</v>
      </c>
      <c r="C647" s="109"/>
      <c r="D647" s="110" t="s">
        <v>446</v>
      </c>
      <c r="E647" s="110">
        <v>45708</v>
      </c>
      <c r="F647" s="189" t="s">
        <v>396</v>
      </c>
      <c r="G647" s="169" t="s">
        <v>1109</v>
      </c>
      <c r="H647" s="135" t="s">
        <v>1077</v>
      </c>
      <c r="I647" s="135"/>
      <c r="J647" s="135"/>
      <c r="K647" s="113" t="s">
        <v>613</v>
      </c>
      <c r="L647" s="109">
        <v>0</v>
      </c>
      <c r="M647" s="114" t="s">
        <v>79</v>
      </c>
      <c r="N647" s="115" t="s">
        <v>26</v>
      </c>
      <c r="O647" s="116"/>
      <c r="P647" s="117" t="s">
        <v>699</v>
      </c>
      <c r="Q647" s="141">
        <v>45149</v>
      </c>
      <c r="R647" s="118">
        <f t="shared" ref="R647:R674" si="569">IF(AND(L647&lt;1,OR(K647&lt;1, K647="A")),Q647+14,Q647+7)</f>
        <v>45156</v>
      </c>
      <c r="S647" s="114" t="s">
        <v>31</v>
      </c>
      <c r="T647" s="353"/>
      <c r="U647" s="118"/>
      <c r="V647" s="120"/>
      <c r="W647" s="114"/>
      <c r="X647" s="109"/>
      <c r="Y647" s="109"/>
      <c r="Z647" s="115"/>
      <c r="AA647" s="115"/>
      <c r="AB647" s="109"/>
      <c r="AC647" s="110"/>
      <c r="AD647" s="110"/>
      <c r="AE647" s="110"/>
      <c r="AF647" s="110"/>
      <c r="AG647" s="110"/>
      <c r="AH647" s="115"/>
      <c r="AI647" s="110"/>
      <c r="AJ647" s="113"/>
      <c r="AK647" s="110"/>
      <c r="AL647" s="121"/>
      <c r="AM647" s="121"/>
      <c r="AN647" s="109" t="s">
        <v>2355</v>
      </c>
      <c r="AO647" s="121"/>
      <c r="AP647" s="121"/>
      <c r="AQ647" s="121"/>
      <c r="AR647" s="121"/>
      <c r="AS647" s="121"/>
      <c r="AT647" s="121"/>
      <c r="AU647" s="109" t="s">
        <v>1134</v>
      </c>
      <c r="AV647" s="110">
        <v>45352</v>
      </c>
      <c r="AW647" s="121"/>
      <c r="BJ647" s="22">
        <f t="shared" ca="1" si="446"/>
        <v>0</v>
      </c>
      <c r="BK647" s="22">
        <f t="shared" ca="1" si="464"/>
        <v>0</v>
      </c>
      <c r="BL647" s="22">
        <f t="shared" ca="1" si="465"/>
        <v>0</v>
      </c>
      <c r="BM647" s="22">
        <f t="shared" ca="1" si="466"/>
        <v>0</v>
      </c>
      <c r="BN647" s="22">
        <f t="shared" ca="1" si="467"/>
        <v>0</v>
      </c>
      <c r="BO647" s="22">
        <f t="shared" ca="1" si="468"/>
        <v>0</v>
      </c>
      <c r="BP647" s="22">
        <f t="shared" ca="1" si="469"/>
        <v>0</v>
      </c>
      <c r="BQ647" s="22">
        <f t="shared" ca="1" si="470"/>
        <v>0</v>
      </c>
      <c r="BR647" s="22">
        <f t="shared" ca="1" si="471"/>
        <v>0</v>
      </c>
      <c r="BS647" s="22">
        <f t="shared" ca="1" si="472"/>
        <v>0</v>
      </c>
      <c r="BT647" s="22">
        <f t="shared" ca="1" si="447"/>
        <v>0</v>
      </c>
      <c r="BU647" s="22">
        <f t="shared" ca="1" si="473"/>
        <v>0</v>
      </c>
      <c r="BV647" s="22">
        <f t="shared" ca="1" si="474"/>
        <v>0</v>
      </c>
      <c r="BW647" s="22">
        <f t="shared" ca="1" si="475"/>
        <v>0</v>
      </c>
      <c r="BX647" s="22">
        <f t="shared" ca="1" si="476"/>
        <v>0</v>
      </c>
      <c r="BY647" s="71">
        <f t="shared" si="487"/>
        <v>0</v>
      </c>
      <c r="BZ647" s="71">
        <f t="shared" si="477"/>
        <v>0</v>
      </c>
      <c r="CA647" s="72">
        <f t="shared" si="488"/>
        <v>0</v>
      </c>
    </row>
    <row r="648" spans="1:79" ht="29.1" customHeight="1" x14ac:dyDescent="0.3">
      <c r="A648" s="4">
        <v>16</v>
      </c>
      <c r="B648" s="4" t="s">
        <v>1441</v>
      </c>
      <c r="C648" s="4"/>
      <c r="D648" s="139" t="s">
        <v>445</v>
      </c>
      <c r="E648" s="13">
        <v>45708</v>
      </c>
      <c r="F648" s="122" t="s">
        <v>396</v>
      </c>
      <c r="G648" s="16" t="s">
        <v>1109</v>
      </c>
      <c r="H648" s="130" t="s">
        <v>1077</v>
      </c>
      <c r="I648" s="130"/>
      <c r="J648" s="130"/>
      <c r="K648" s="7">
        <v>0</v>
      </c>
      <c r="L648" s="4">
        <v>0</v>
      </c>
      <c r="M648" s="3" t="s">
        <v>79</v>
      </c>
      <c r="N648" s="45" t="s">
        <v>1055</v>
      </c>
      <c r="O648" s="76"/>
      <c r="P648" s="78" t="s">
        <v>1760</v>
      </c>
      <c r="Q648" s="142">
        <v>45306</v>
      </c>
      <c r="R648" s="9">
        <f t="shared" ref="R648:R650" si="570">IF(AND(L648&lt;1,OR(K648&lt;1, K648="A")),Q648+14,Q648+7)</f>
        <v>45320</v>
      </c>
      <c r="S648" s="3" t="s">
        <v>31</v>
      </c>
      <c r="T648" s="355"/>
      <c r="U648" s="9"/>
      <c r="V648" s="208" t="s">
        <v>3226</v>
      </c>
      <c r="W648" s="3" t="s">
        <v>1458</v>
      </c>
      <c r="X648" s="5" t="s">
        <v>778</v>
      </c>
      <c r="Y648" s="5">
        <v>0</v>
      </c>
      <c r="Z648" s="46" t="s">
        <v>24</v>
      </c>
      <c r="AA648" s="8"/>
      <c r="AB648" s="78" t="s">
        <v>3224</v>
      </c>
      <c r="AC648" s="21">
        <v>45576</v>
      </c>
      <c r="AD648" s="21">
        <v>45576</v>
      </c>
      <c r="AE648" s="9">
        <f>IF(AND(Y648&lt;1,OR(X648&lt;1, X648="A")),AD648+14,AD648+7)</f>
        <v>45590</v>
      </c>
      <c r="AF648" s="13" t="s">
        <v>446</v>
      </c>
      <c r="AG648" s="27"/>
      <c r="AH648" s="34"/>
      <c r="AI648" s="27"/>
      <c r="AJ648" s="41"/>
      <c r="AK648" s="21"/>
      <c r="AL648" s="6"/>
      <c r="AM648" s="6"/>
      <c r="AN648" s="5" t="s">
        <v>2355</v>
      </c>
      <c r="AO648" s="6"/>
      <c r="AP648" s="6"/>
      <c r="AQ648" s="207" t="s">
        <v>1907</v>
      </c>
      <c r="AR648" s="21">
        <v>45323</v>
      </c>
      <c r="AS648" s="6"/>
      <c r="AT648" s="6"/>
      <c r="AU648" s="4" t="s">
        <v>1134</v>
      </c>
      <c r="AV648" s="13">
        <v>45352</v>
      </c>
      <c r="AW648" s="6"/>
      <c r="BJ648" s="22">
        <f t="shared" ca="1" si="446"/>
        <v>1</v>
      </c>
      <c r="BK648" s="22">
        <f t="shared" ca="1" si="464"/>
        <v>1</v>
      </c>
      <c r="BL648" s="22">
        <f t="shared" ca="1" si="465"/>
        <v>0</v>
      </c>
      <c r="BM648" s="22">
        <f t="shared" ca="1" si="466"/>
        <v>0</v>
      </c>
      <c r="BN648" s="22">
        <f t="shared" ca="1" si="467"/>
        <v>0</v>
      </c>
      <c r="BO648" s="22">
        <f t="shared" ca="1" si="468"/>
        <v>0</v>
      </c>
      <c r="BP648" s="22">
        <f t="shared" ca="1" si="469"/>
        <v>0</v>
      </c>
      <c r="BQ648" s="22">
        <f t="shared" ca="1" si="470"/>
        <v>0</v>
      </c>
      <c r="BR648" s="22">
        <f t="shared" ca="1" si="471"/>
        <v>1</v>
      </c>
      <c r="BS648" s="22">
        <f t="shared" ca="1" si="472"/>
        <v>1</v>
      </c>
      <c r="BT648" s="22">
        <f t="shared" ca="1" si="447"/>
        <v>1</v>
      </c>
      <c r="BU648" s="22">
        <f t="shared" ca="1" si="473"/>
        <v>0</v>
      </c>
      <c r="BV648" s="22">
        <f t="shared" ca="1" si="474"/>
        <v>1</v>
      </c>
      <c r="BW648" s="22">
        <f t="shared" ca="1" si="475"/>
        <v>0</v>
      </c>
      <c r="BX648" s="22">
        <f t="shared" ca="1" si="476"/>
        <v>0</v>
      </c>
      <c r="BY648" s="71">
        <f t="shared" si="487"/>
        <v>1</v>
      </c>
      <c r="BZ648" s="71">
        <f t="shared" si="477"/>
        <v>1</v>
      </c>
      <c r="CA648" s="72">
        <f t="shared" si="488"/>
        <v>1</v>
      </c>
    </row>
    <row r="649" spans="1:79" s="22" customFormat="1" ht="51.9" customHeight="1" x14ac:dyDescent="0.3">
      <c r="A649" s="109">
        <v>16</v>
      </c>
      <c r="B649" s="109" t="s">
        <v>1441</v>
      </c>
      <c r="C649" s="109"/>
      <c r="D649" s="110" t="s">
        <v>446</v>
      </c>
      <c r="E649" s="110">
        <v>45708</v>
      </c>
      <c r="F649" s="189" t="s">
        <v>384</v>
      </c>
      <c r="G649" s="169" t="s">
        <v>1109</v>
      </c>
      <c r="H649" s="135" t="s">
        <v>1037</v>
      </c>
      <c r="I649" s="135" t="s">
        <v>1039</v>
      </c>
      <c r="J649" s="135"/>
      <c r="K649" s="113" t="s">
        <v>778</v>
      </c>
      <c r="L649" s="109">
        <v>0</v>
      </c>
      <c r="M649" s="114" t="s">
        <v>1636</v>
      </c>
      <c r="N649" s="115" t="s">
        <v>26</v>
      </c>
      <c r="O649" s="116"/>
      <c r="P649" s="117" t="s">
        <v>629</v>
      </c>
      <c r="Q649" s="141">
        <v>45026</v>
      </c>
      <c r="R649" s="118">
        <f t="shared" ref="R649" si="571">IF(AND(L649&lt;1,OR(K649&lt;1, K649="A")),Q649+14,Q649+7)</f>
        <v>45040</v>
      </c>
      <c r="S649" s="114" t="s">
        <v>31</v>
      </c>
      <c r="T649" s="353"/>
      <c r="U649" s="118"/>
      <c r="V649" s="241"/>
      <c r="W649" s="114"/>
      <c r="X649" s="109"/>
      <c r="Y649" s="109"/>
      <c r="Z649" s="115"/>
      <c r="AA649" s="110"/>
      <c r="AB649" s="117"/>
      <c r="AC649" s="110"/>
      <c r="AD649" s="110"/>
      <c r="AE649" s="118"/>
      <c r="AF649" s="110"/>
      <c r="AG649" s="110"/>
      <c r="AH649" s="115"/>
      <c r="AI649" s="110"/>
      <c r="AJ649" s="113"/>
      <c r="AK649" s="110"/>
      <c r="AL649" s="121"/>
      <c r="AM649" s="121"/>
      <c r="AN649" s="109" t="s">
        <v>2355</v>
      </c>
      <c r="AO649" s="121"/>
      <c r="AP649" s="121"/>
      <c r="AQ649" s="206"/>
      <c r="AR649" s="110"/>
      <c r="AS649" s="121"/>
      <c r="AT649" s="121"/>
      <c r="AU649" s="109" t="s">
        <v>1134</v>
      </c>
      <c r="AV649" s="110">
        <v>45352</v>
      </c>
      <c r="AW649" s="121"/>
      <c r="BJ649" s="22">
        <f t="shared" ca="1" si="446"/>
        <v>0</v>
      </c>
      <c r="BK649" s="22">
        <f t="shared" ca="1" si="464"/>
        <v>0</v>
      </c>
      <c r="BL649" s="22">
        <f t="shared" ca="1" si="465"/>
        <v>0</v>
      </c>
      <c r="BM649" s="22">
        <f t="shared" ca="1" si="466"/>
        <v>0</v>
      </c>
      <c r="BN649" s="22">
        <f t="shared" ca="1" si="467"/>
        <v>0</v>
      </c>
      <c r="BO649" s="22">
        <f t="shared" ca="1" si="468"/>
        <v>0</v>
      </c>
      <c r="BP649" s="22">
        <f t="shared" ca="1" si="469"/>
        <v>0</v>
      </c>
      <c r="BQ649" s="22">
        <f t="shared" ca="1" si="470"/>
        <v>0</v>
      </c>
      <c r="BR649" s="22">
        <f t="shared" ca="1" si="471"/>
        <v>0</v>
      </c>
      <c r="BS649" s="22">
        <f t="shared" ca="1" si="472"/>
        <v>0</v>
      </c>
      <c r="BT649" s="22">
        <f t="shared" ca="1" si="447"/>
        <v>0</v>
      </c>
      <c r="BU649" s="22">
        <f t="shared" ca="1" si="473"/>
        <v>0</v>
      </c>
      <c r="BV649" s="22">
        <f t="shared" ca="1" si="474"/>
        <v>0</v>
      </c>
      <c r="BW649" s="22">
        <f t="shared" ca="1" si="475"/>
        <v>0</v>
      </c>
      <c r="BX649" s="22">
        <f t="shared" ca="1" si="476"/>
        <v>0</v>
      </c>
      <c r="BY649" s="22">
        <f t="shared" si="487"/>
        <v>0</v>
      </c>
      <c r="BZ649" s="22">
        <f t="shared" si="477"/>
        <v>0</v>
      </c>
      <c r="CA649" s="22">
        <f t="shared" si="488"/>
        <v>0</v>
      </c>
    </row>
    <row r="650" spans="1:79" s="22" customFormat="1" ht="51.9" customHeight="1" x14ac:dyDescent="0.3">
      <c r="A650" s="109">
        <v>16</v>
      </c>
      <c r="B650" s="109" t="s">
        <v>1441</v>
      </c>
      <c r="C650" s="109"/>
      <c r="D650" s="110" t="s">
        <v>446</v>
      </c>
      <c r="E650" s="110">
        <v>45708</v>
      </c>
      <c r="F650" s="189" t="s">
        <v>384</v>
      </c>
      <c r="G650" s="169" t="s">
        <v>1109</v>
      </c>
      <c r="H650" s="135" t="s">
        <v>1037</v>
      </c>
      <c r="I650" s="135" t="s">
        <v>1039</v>
      </c>
      <c r="J650" s="135"/>
      <c r="K650" s="113" t="s">
        <v>443</v>
      </c>
      <c r="L650" s="109">
        <v>0</v>
      </c>
      <c r="M650" s="114" t="s">
        <v>1636</v>
      </c>
      <c r="N650" s="115" t="s">
        <v>26</v>
      </c>
      <c r="O650" s="116"/>
      <c r="P650" s="117" t="s">
        <v>3080</v>
      </c>
      <c r="Q650" s="141">
        <v>45037</v>
      </c>
      <c r="R650" s="118">
        <f t="shared" si="570"/>
        <v>45044</v>
      </c>
      <c r="S650" s="114" t="s">
        <v>31</v>
      </c>
      <c r="T650" s="353"/>
      <c r="U650" s="118"/>
      <c r="V650" s="241"/>
      <c r="W650" s="114"/>
      <c r="X650" s="109"/>
      <c r="Y650" s="109"/>
      <c r="Z650" s="115"/>
      <c r="AA650" s="110"/>
      <c r="AB650" s="117"/>
      <c r="AC650" s="110"/>
      <c r="AD650" s="110"/>
      <c r="AE650" s="118"/>
      <c r="AF650" s="110"/>
      <c r="AG650" s="110"/>
      <c r="AH650" s="115"/>
      <c r="AI650" s="110"/>
      <c r="AJ650" s="113"/>
      <c r="AK650" s="110"/>
      <c r="AL650" s="121"/>
      <c r="AM650" s="121"/>
      <c r="AN650" s="109" t="s">
        <v>2355</v>
      </c>
      <c r="AO650" s="121"/>
      <c r="AP650" s="121"/>
      <c r="AQ650" s="206"/>
      <c r="AR650" s="110"/>
      <c r="AS650" s="121"/>
      <c r="AT650" s="121"/>
      <c r="AU650" s="109" t="s">
        <v>1134</v>
      </c>
      <c r="AV650" s="110">
        <v>45352</v>
      </c>
      <c r="AW650" s="121"/>
      <c r="BJ650" s="22">
        <f t="shared" ca="1" si="446"/>
        <v>0</v>
      </c>
      <c r="BK650" s="22">
        <f t="shared" ca="1" si="464"/>
        <v>0</v>
      </c>
      <c r="BL650" s="22">
        <f t="shared" ca="1" si="465"/>
        <v>0</v>
      </c>
      <c r="BM650" s="22">
        <f t="shared" ca="1" si="466"/>
        <v>0</v>
      </c>
      <c r="BN650" s="22">
        <f t="shared" ca="1" si="467"/>
        <v>0</v>
      </c>
      <c r="BO650" s="22">
        <f t="shared" ca="1" si="468"/>
        <v>0</v>
      </c>
      <c r="BP650" s="22">
        <f t="shared" ca="1" si="469"/>
        <v>0</v>
      </c>
      <c r="BQ650" s="22">
        <f t="shared" ca="1" si="470"/>
        <v>0</v>
      </c>
      <c r="BR650" s="22">
        <f t="shared" ca="1" si="471"/>
        <v>0</v>
      </c>
      <c r="BS650" s="22">
        <f t="shared" ca="1" si="472"/>
        <v>0</v>
      </c>
      <c r="BT650" s="22">
        <f t="shared" ca="1" si="447"/>
        <v>0</v>
      </c>
      <c r="BU650" s="22">
        <f t="shared" ca="1" si="473"/>
        <v>0</v>
      </c>
      <c r="BV650" s="22">
        <f t="shared" ca="1" si="474"/>
        <v>0</v>
      </c>
      <c r="BW650" s="22">
        <f t="shared" ca="1" si="475"/>
        <v>0</v>
      </c>
      <c r="BX650" s="22">
        <f t="shared" ca="1" si="476"/>
        <v>0</v>
      </c>
      <c r="BY650" s="22">
        <f t="shared" si="487"/>
        <v>0</v>
      </c>
      <c r="BZ650" s="22">
        <f t="shared" si="477"/>
        <v>0</v>
      </c>
      <c r="CA650" s="22">
        <f t="shared" si="488"/>
        <v>0</v>
      </c>
    </row>
    <row r="651" spans="1:79" ht="51.9" customHeight="1" x14ac:dyDescent="0.3">
      <c r="A651" s="4">
        <v>16</v>
      </c>
      <c r="B651" s="4" t="s">
        <v>1441</v>
      </c>
      <c r="C651" s="4"/>
      <c r="D651" s="139" t="s">
        <v>445</v>
      </c>
      <c r="E651" s="13">
        <v>45708</v>
      </c>
      <c r="F651" s="122" t="s">
        <v>384</v>
      </c>
      <c r="G651" s="16" t="s">
        <v>1109</v>
      </c>
      <c r="H651" s="130" t="s">
        <v>1037</v>
      </c>
      <c r="I651" s="130" t="s">
        <v>1039</v>
      </c>
      <c r="J651" s="130"/>
      <c r="K651" s="7">
        <v>0</v>
      </c>
      <c r="L651" s="4">
        <v>0</v>
      </c>
      <c r="M651" s="3" t="s">
        <v>1636</v>
      </c>
      <c r="N651" s="45" t="s">
        <v>1055</v>
      </c>
      <c r="O651" s="76"/>
      <c r="P651" s="78" t="s">
        <v>700</v>
      </c>
      <c r="Q651" s="142">
        <v>45041</v>
      </c>
      <c r="R651" s="9">
        <f t="shared" si="569"/>
        <v>45055</v>
      </c>
      <c r="S651" s="3" t="s">
        <v>30</v>
      </c>
      <c r="T651" s="355" t="s">
        <v>1558</v>
      </c>
      <c r="U651" s="9">
        <v>45040</v>
      </c>
      <c r="V651" s="208" t="s">
        <v>2788</v>
      </c>
      <c r="W651" s="3" t="s">
        <v>2789</v>
      </c>
      <c r="X651" s="5" t="s">
        <v>443</v>
      </c>
      <c r="Y651" s="5">
        <v>0</v>
      </c>
      <c r="Z651" s="45" t="s">
        <v>1055</v>
      </c>
      <c r="AA651" s="21">
        <v>45320</v>
      </c>
      <c r="AB651" s="78" t="s">
        <v>2976</v>
      </c>
      <c r="AC651" s="21">
        <v>45511</v>
      </c>
      <c r="AD651" s="21">
        <v>45511</v>
      </c>
      <c r="AE651" s="9">
        <f t="shared" ref="AE651" si="572">IF(AND(Y651&lt;1,OR(X651&lt;1, X651="A")),AD651+14,AD651+7)</f>
        <v>45518</v>
      </c>
      <c r="AF651" s="13" t="s">
        <v>446</v>
      </c>
      <c r="AG651" s="27"/>
      <c r="AH651" s="34"/>
      <c r="AI651" s="27"/>
      <c r="AJ651" s="41"/>
      <c r="AK651" s="21"/>
      <c r="AL651" s="6"/>
      <c r="AM651" s="6"/>
      <c r="AN651" s="5" t="s">
        <v>2355</v>
      </c>
      <c r="AO651" s="6"/>
      <c r="AP651" s="6"/>
      <c r="AQ651" s="207" t="s">
        <v>1907</v>
      </c>
      <c r="AR651" s="21">
        <v>45040</v>
      </c>
      <c r="AS651" s="6"/>
      <c r="AT651" s="6"/>
      <c r="AU651" s="4" t="s">
        <v>1134</v>
      </c>
      <c r="AV651" s="13">
        <v>45352</v>
      </c>
      <c r="AW651" s="6"/>
      <c r="BJ651" s="22">
        <f t="shared" ca="1" si="446"/>
        <v>1</v>
      </c>
      <c r="BK651" s="22">
        <f t="shared" ca="1" si="464"/>
        <v>1</v>
      </c>
      <c r="BL651" s="22">
        <f t="shared" ca="1" si="465"/>
        <v>0</v>
      </c>
      <c r="BM651" s="22">
        <f t="shared" ca="1" si="466"/>
        <v>0</v>
      </c>
      <c r="BN651" s="22">
        <f t="shared" ca="1" si="467"/>
        <v>0</v>
      </c>
      <c r="BO651" s="22">
        <f t="shared" ca="1" si="468"/>
        <v>0</v>
      </c>
      <c r="BP651" s="22">
        <f t="shared" ca="1" si="469"/>
        <v>0</v>
      </c>
      <c r="BQ651" s="22">
        <f t="shared" ca="1" si="470"/>
        <v>0</v>
      </c>
      <c r="BR651" s="22">
        <f t="shared" ca="1" si="471"/>
        <v>1</v>
      </c>
      <c r="BS651" s="22">
        <f t="shared" ca="1" si="472"/>
        <v>1</v>
      </c>
      <c r="BT651" s="22">
        <f t="shared" ca="1" si="447"/>
        <v>1</v>
      </c>
      <c r="BU651" s="22">
        <f t="shared" ca="1" si="473"/>
        <v>0</v>
      </c>
      <c r="BV651" s="22">
        <f t="shared" ca="1" si="474"/>
        <v>0</v>
      </c>
      <c r="BW651" s="22">
        <f t="shared" ca="1" si="475"/>
        <v>0</v>
      </c>
      <c r="BX651" s="22">
        <f t="shared" ca="1" si="476"/>
        <v>1</v>
      </c>
      <c r="BY651" s="71">
        <f t="shared" si="487"/>
        <v>1</v>
      </c>
      <c r="BZ651" s="71">
        <f t="shared" si="477"/>
        <v>1</v>
      </c>
      <c r="CA651" s="72">
        <f t="shared" si="488"/>
        <v>1</v>
      </c>
    </row>
    <row r="652" spans="1:79" s="22" customFormat="1" ht="39" customHeight="1" x14ac:dyDescent="0.3">
      <c r="A652" s="109">
        <v>16</v>
      </c>
      <c r="B652" s="109" t="s">
        <v>1441</v>
      </c>
      <c r="C652" s="109"/>
      <c r="D652" s="110" t="s">
        <v>446</v>
      </c>
      <c r="E652" s="110">
        <v>45708</v>
      </c>
      <c r="F652" s="189" t="s">
        <v>385</v>
      </c>
      <c r="G652" s="169" t="s">
        <v>1109</v>
      </c>
      <c r="H652" s="135" t="s">
        <v>1037</v>
      </c>
      <c r="I652" s="135" t="s">
        <v>1060</v>
      </c>
      <c r="J652" s="135"/>
      <c r="K652" s="113" t="s">
        <v>778</v>
      </c>
      <c r="L652" s="109">
        <v>0</v>
      </c>
      <c r="M652" s="114" t="s">
        <v>382</v>
      </c>
      <c r="N652" s="115" t="s">
        <v>26</v>
      </c>
      <c r="O652" s="116"/>
      <c r="P652" s="117" t="s">
        <v>3042</v>
      </c>
      <c r="Q652" s="141">
        <v>45044</v>
      </c>
      <c r="R652" s="118">
        <f t="shared" ref="R652" si="573">IF(AND(L652&lt;1,OR(K652&lt;1, K652="A")),Q652+14,Q652+7)</f>
        <v>45058</v>
      </c>
      <c r="S652" s="114" t="s">
        <v>31</v>
      </c>
      <c r="T652" s="353"/>
      <c r="U652" s="118"/>
      <c r="V652" s="120"/>
      <c r="W652" s="114"/>
      <c r="X652" s="109"/>
      <c r="Y652" s="109"/>
      <c r="Z652" s="115"/>
      <c r="AA652" s="110"/>
      <c r="AB652" s="263"/>
      <c r="AC652" s="110"/>
      <c r="AD652" s="110"/>
      <c r="AE652" s="118"/>
      <c r="AF652" s="110"/>
      <c r="AG652" s="110"/>
      <c r="AH652" s="115"/>
      <c r="AI652" s="110"/>
      <c r="AJ652" s="113"/>
      <c r="AK652" s="110"/>
      <c r="AL652" s="121"/>
      <c r="AM652" s="121"/>
      <c r="AN652" s="109" t="s">
        <v>2355</v>
      </c>
      <c r="AO652" s="121"/>
      <c r="AP652" s="121"/>
      <c r="AQ652" s="206"/>
      <c r="AR652" s="110"/>
      <c r="AS652" s="121"/>
      <c r="AT652" s="121"/>
      <c r="AU652" s="109" t="s">
        <v>1134</v>
      </c>
      <c r="AV652" s="110">
        <v>45352</v>
      </c>
      <c r="AW652" s="121"/>
      <c r="BJ652" s="22">
        <f t="shared" ca="1" si="446"/>
        <v>0</v>
      </c>
      <c r="BK652" s="22">
        <f t="shared" ca="1" si="464"/>
        <v>0</v>
      </c>
      <c r="BL652" s="22">
        <f t="shared" ca="1" si="465"/>
        <v>0</v>
      </c>
      <c r="BM652" s="22">
        <f t="shared" ca="1" si="466"/>
        <v>0</v>
      </c>
      <c r="BN652" s="22">
        <f t="shared" ca="1" si="467"/>
        <v>0</v>
      </c>
      <c r="BO652" s="22">
        <f t="shared" ca="1" si="468"/>
        <v>0</v>
      </c>
      <c r="BP652" s="22">
        <f t="shared" ca="1" si="469"/>
        <v>0</v>
      </c>
      <c r="BQ652" s="22">
        <f t="shared" ca="1" si="470"/>
        <v>0</v>
      </c>
      <c r="BR652" s="22">
        <f t="shared" ca="1" si="471"/>
        <v>0</v>
      </c>
      <c r="BS652" s="22">
        <f t="shared" ca="1" si="472"/>
        <v>0</v>
      </c>
      <c r="BT652" s="22">
        <f t="shared" ca="1" si="447"/>
        <v>0</v>
      </c>
      <c r="BU652" s="22">
        <f t="shared" ca="1" si="473"/>
        <v>0</v>
      </c>
      <c r="BV652" s="22">
        <f t="shared" ca="1" si="474"/>
        <v>0</v>
      </c>
      <c r="BW652" s="22">
        <f t="shared" ca="1" si="475"/>
        <v>0</v>
      </c>
      <c r="BX652" s="22">
        <f t="shared" ca="1" si="476"/>
        <v>0</v>
      </c>
      <c r="BY652" s="22">
        <f t="shared" si="487"/>
        <v>0</v>
      </c>
      <c r="BZ652" s="22">
        <f t="shared" si="477"/>
        <v>0</v>
      </c>
      <c r="CA652" s="22">
        <f t="shared" si="488"/>
        <v>0</v>
      </c>
    </row>
    <row r="653" spans="1:79" s="22" customFormat="1" ht="39" customHeight="1" x14ac:dyDescent="0.3">
      <c r="A653" s="109">
        <v>16</v>
      </c>
      <c r="B653" s="109" t="s">
        <v>1441</v>
      </c>
      <c r="C653" s="109"/>
      <c r="D653" s="110" t="s">
        <v>446</v>
      </c>
      <c r="E653" s="110">
        <v>45708</v>
      </c>
      <c r="F653" s="189" t="s">
        <v>385</v>
      </c>
      <c r="G653" s="169" t="s">
        <v>1109</v>
      </c>
      <c r="H653" s="135" t="s">
        <v>1037</v>
      </c>
      <c r="I653" s="135" t="s">
        <v>1060</v>
      </c>
      <c r="J653" s="135"/>
      <c r="K653" s="113" t="s">
        <v>443</v>
      </c>
      <c r="L653" s="109">
        <v>0</v>
      </c>
      <c r="M653" s="114" t="s">
        <v>382</v>
      </c>
      <c r="N653" s="115" t="s">
        <v>26</v>
      </c>
      <c r="O653" s="116"/>
      <c r="P653" s="117" t="s">
        <v>3038</v>
      </c>
      <c r="Q653" s="141">
        <v>45064</v>
      </c>
      <c r="R653" s="118">
        <f t="shared" si="569"/>
        <v>45071</v>
      </c>
      <c r="S653" s="114" t="s">
        <v>31</v>
      </c>
      <c r="T653" s="353"/>
      <c r="U653" s="118"/>
      <c r="V653" s="120"/>
      <c r="W653" s="114"/>
      <c r="X653" s="109"/>
      <c r="Y653" s="109"/>
      <c r="Z653" s="115"/>
      <c r="AA653" s="110"/>
      <c r="AB653" s="263"/>
      <c r="AC653" s="110"/>
      <c r="AD653" s="110"/>
      <c r="AE653" s="118"/>
      <c r="AF653" s="110"/>
      <c r="AG653" s="110"/>
      <c r="AH653" s="115"/>
      <c r="AI653" s="110"/>
      <c r="AJ653" s="113"/>
      <c r="AK653" s="110"/>
      <c r="AL653" s="121"/>
      <c r="AM653" s="121"/>
      <c r="AN653" s="109" t="s">
        <v>2355</v>
      </c>
      <c r="AO653" s="121"/>
      <c r="AP653" s="121"/>
      <c r="AQ653" s="206"/>
      <c r="AR653" s="110"/>
      <c r="AS653" s="121"/>
      <c r="AT653" s="121"/>
      <c r="AU653" s="109" t="s">
        <v>1134</v>
      </c>
      <c r="AV653" s="110">
        <v>45352</v>
      </c>
      <c r="AW653" s="121"/>
      <c r="BJ653" s="22">
        <f t="shared" ca="1" si="446"/>
        <v>0</v>
      </c>
      <c r="BK653" s="22">
        <f t="shared" ca="1" si="464"/>
        <v>0</v>
      </c>
      <c r="BL653" s="22">
        <f t="shared" ca="1" si="465"/>
        <v>0</v>
      </c>
      <c r="BM653" s="22">
        <f t="shared" ca="1" si="466"/>
        <v>0</v>
      </c>
      <c r="BN653" s="22">
        <f t="shared" ca="1" si="467"/>
        <v>0</v>
      </c>
      <c r="BO653" s="22">
        <f t="shared" ca="1" si="468"/>
        <v>0</v>
      </c>
      <c r="BP653" s="22">
        <f t="shared" ca="1" si="469"/>
        <v>0</v>
      </c>
      <c r="BQ653" s="22">
        <f t="shared" ca="1" si="470"/>
        <v>0</v>
      </c>
      <c r="BR653" s="22">
        <f t="shared" ca="1" si="471"/>
        <v>0</v>
      </c>
      <c r="BS653" s="22">
        <f t="shared" ca="1" si="472"/>
        <v>0</v>
      </c>
      <c r="BT653" s="22">
        <f t="shared" ca="1" si="447"/>
        <v>0</v>
      </c>
      <c r="BU653" s="22">
        <f t="shared" ca="1" si="473"/>
        <v>0</v>
      </c>
      <c r="BV653" s="22">
        <f t="shared" ca="1" si="474"/>
        <v>0</v>
      </c>
      <c r="BW653" s="22">
        <f t="shared" ca="1" si="475"/>
        <v>0</v>
      </c>
      <c r="BX653" s="22">
        <f t="shared" ca="1" si="476"/>
        <v>0</v>
      </c>
      <c r="BY653" s="22">
        <f t="shared" si="487"/>
        <v>0</v>
      </c>
      <c r="BZ653" s="22">
        <f t="shared" si="477"/>
        <v>0</v>
      </c>
      <c r="CA653" s="22">
        <f t="shared" si="488"/>
        <v>0</v>
      </c>
    </row>
    <row r="654" spans="1:79" s="22" customFormat="1" ht="39" customHeight="1" x14ac:dyDescent="0.3">
      <c r="A654" s="109">
        <v>16</v>
      </c>
      <c r="B654" s="109" t="s">
        <v>1441</v>
      </c>
      <c r="C654" s="109"/>
      <c r="D654" s="110" t="s">
        <v>446</v>
      </c>
      <c r="E654" s="110">
        <v>45708</v>
      </c>
      <c r="F654" s="189" t="s">
        <v>385</v>
      </c>
      <c r="G654" s="169" t="s">
        <v>1109</v>
      </c>
      <c r="H654" s="135" t="s">
        <v>1037</v>
      </c>
      <c r="I654" s="135" t="s">
        <v>1060</v>
      </c>
      <c r="J654" s="135"/>
      <c r="K654" s="113" t="s">
        <v>572</v>
      </c>
      <c r="L654" s="109">
        <v>0</v>
      </c>
      <c r="M654" s="114" t="s">
        <v>382</v>
      </c>
      <c r="N654" s="115" t="s">
        <v>26</v>
      </c>
      <c r="O654" s="116"/>
      <c r="P654" s="117" t="s">
        <v>807</v>
      </c>
      <c r="Q654" s="141">
        <v>45086</v>
      </c>
      <c r="R654" s="118">
        <f t="shared" ref="R654" si="574">IF(AND(L654&lt;1,OR(K654&lt;1, K654="A")),Q654+14,Q654+7)</f>
        <v>45093</v>
      </c>
      <c r="S654" s="114" t="s">
        <v>31</v>
      </c>
      <c r="T654" s="353"/>
      <c r="U654" s="118"/>
      <c r="V654" s="120"/>
      <c r="W654" s="114"/>
      <c r="X654" s="109"/>
      <c r="Y654" s="109"/>
      <c r="Z654" s="115"/>
      <c r="AA654" s="110"/>
      <c r="AB654" s="263"/>
      <c r="AC654" s="110"/>
      <c r="AD654" s="110"/>
      <c r="AE654" s="118"/>
      <c r="AF654" s="110"/>
      <c r="AG654" s="110"/>
      <c r="AH654" s="115"/>
      <c r="AI654" s="110"/>
      <c r="AJ654" s="113"/>
      <c r="AK654" s="110"/>
      <c r="AL654" s="121"/>
      <c r="AM654" s="121"/>
      <c r="AN654" s="109" t="s">
        <v>2355</v>
      </c>
      <c r="AO654" s="121"/>
      <c r="AP654" s="121"/>
      <c r="AQ654" s="206"/>
      <c r="AR654" s="110"/>
      <c r="AS654" s="121"/>
      <c r="AT654" s="121"/>
      <c r="AU654" s="109" t="s">
        <v>1134</v>
      </c>
      <c r="AV654" s="110">
        <v>45352</v>
      </c>
      <c r="AW654" s="121"/>
      <c r="BJ654" s="22">
        <f t="shared" ca="1" si="446"/>
        <v>0</v>
      </c>
      <c r="BK654" s="22">
        <f t="shared" ca="1" si="464"/>
        <v>0</v>
      </c>
      <c r="BL654" s="22">
        <f t="shared" ca="1" si="465"/>
        <v>0</v>
      </c>
      <c r="BM654" s="22">
        <f t="shared" ca="1" si="466"/>
        <v>0</v>
      </c>
      <c r="BN654" s="22">
        <f t="shared" ca="1" si="467"/>
        <v>0</v>
      </c>
      <c r="BO654" s="22">
        <f t="shared" ca="1" si="468"/>
        <v>0</v>
      </c>
      <c r="BP654" s="22">
        <f t="shared" ca="1" si="469"/>
        <v>0</v>
      </c>
      <c r="BQ654" s="22">
        <f t="shared" ca="1" si="470"/>
        <v>0</v>
      </c>
      <c r="BR654" s="22">
        <f t="shared" ca="1" si="471"/>
        <v>0</v>
      </c>
      <c r="BS654" s="22">
        <f t="shared" ca="1" si="472"/>
        <v>0</v>
      </c>
      <c r="BT654" s="22">
        <f t="shared" ca="1" si="447"/>
        <v>0</v>
      </c>
      <c r="BU654" s="22">
        <f t="shared" ca="1" si="473"/>
        <v>0</v>
      </c>
      <c r="BV654" s="22">
        <f t="shared" ca="1" si="474"/>
        <v>0</v>
      </c>
      <c r="BW654" s="22">
        <f t="shared" ca="1" si="475"/>
        <v>0</v>
      </c>
      <c r="BX654" s="22">
        <f t="shared" ca="1" si="476"/>
        <v>0</v>
      </c>
      <c r="BY654" s="22">
        <f t="shared" si="487"/>
        <v>0</v>
      </c>
      <c r="BZ654" s="22">
        <f t="shared" si="477"/>
        <v>0</v>
      </c>
      <c r="CA654" s="22">
        <f t="shared" si="488"/>
        <v>0</v>
      </c>
    </row>
    <row r="655" spans="1:79" s="22" customFormat="1" ht="39" customHeight="1" x14ac:dyDescent="0.3">
      <c r="A655" s="109">
        <v>16</v>
      </c>
      <c r="B655" s="109" t="s">
        <v>1441</v>
      </c>
      <c r="C655" s="109"/>
      <c r="D655" s="110" t="s">
        <v>446</v>
      </c>
      <c r="E655" s="110">
        <v>45708</v>
      </c>
      <c r="F655" s="189" t="s">
        <v>385</v>
      </c>
      <c r="G655" s="169" t="s">
        <v>1109</v>
      </c>
      <c r="H655" s="135" t="s">
        <v>1037</v>
      </c>
      <c r="I655" s="135" t="s">
        <v>1060</v>
      </c>
      <c r="J655" s="135"/>
      <c r="K655" s="113" t="s">
        <v>996</v>
      </c>
      <c r="L655" s="109">
        <v>0</v>
      </c>
      <c r="M655" s="114" t="s">
        <v>382</v>
      </c>
      <c r="N655" s="115" t="s">
        <v>26</v>
      </c>
      <c r="O655" s="116"/>
      <c r="P655" s="117" t="s">
        <v>620</v>
      </c>
      <c r="Q655" s="141">
        <v>45148</v>
      </c>
      <c r="R655" s="118">
        <f t="shared" si="569"/>
        <v>45155</v>
      </c>
      <c r="S655" s="114" t="s">
        <v>31</v>
      </c>
      <c r="T655" s="353"/>
      <c r="U655" s="118"/>
      <c r="V655" s="120"/>
      <c r="W655" s="114"/>
      <c r="X655" s="109"/>
      <c r="Y655" s="109"/>
      <c r="Z655" s="115"/>
      <c r="AA655" s="110"/>
      <c r="AB655" s="263"/>
      <c r="AC655" s="110"/>
      <c r="AD655" s="110"/>
      <c r="AE655" s="118"/>
      <c r="AF655" s="110"/>
      <c r="AG655" s="110"/>
      <c r="AH655" s="115"/>
      <c r="AI655" s="110"/>
      <c r="AJ655" s="113"/>
      <c r="AK655" s="110"/>
      <c r="AL655" s="121"/>
      <c r="AM655" s="121"/>
      <c r="AN655" s="109" t="s">
        <v>2355</v>
      </c>
      <c r="AO655" s="121"/>
      <c r="AP655" s="121"/>
      <c r="AQ655" s="206"/>
      <c r="AR655" s="110"/>
      <c r="AS655" s="121"/>
      <c r="AT655" s="121"/>
      <c r="AU655" s="109" t="s">
        <v>1134</v>
      </c>
      <c r="AV655" s="110">
        <v>45352</v>
      </c>
      <c r="AW655" s="121"/>
      <c r="BJ655" s="22">
        <f t="shared" ca="1" si="446"/>
        <v>0</v>
      </c>
      <c r="BK655" s="22">
        <f t="shared" ca="1" si="464"/>
        <v>0</v>
      </c>
      <c r="BL655" s="22">
        <f t="shared" ca="1" si="465"/>
        <v>0</v>
      </c>
      <c r="BM655" s="22">
        <f t="shared" ca="1" si="466"/>
        <v>0</v>
      </c>
      <c r="BN655" s="22">
        <f t="shared" ca="1" si="467"/>
        <v>0</v>
      </c>
      <c r="BO655" s="22">
        <f t="shared" ca="1" si="468"/>
        <v>0</v>
      </c>
      <c r="BP655" s="22">
        <f t="shared" ca="1" si="469"/>
        <v>0</v>
      </c>
      <c r="BQ655" s="22">
        <f t="shared" ca="1" si="470"/>
        <v>0</v>
      </c>
      <c r="BR655" s="22">
        <f t="shared" ca="1" si="471"/>
        <v>0</v>
      </c>
      <c r="BS655" s="22">
        <f t="shared" ca="1" si="472"/>
        <v>0</v>
      </c>
      <c r="BT655" s="22">
        <f t="shared" ca="1" si="447"/>
        <v>0</v>
      </c>
      <c r="BU655" s="22">
        <f t="shared" ca="1" si="473"/>
        <v>0</v>
      </c>
      <c r="BV655" s="22">
        <f t="shared" ca="1" si="474"/>
        <v>0</v>
      </c>
      <c r="BW655" s="22">
        <f t="shared" ca="1" si="475"/>
        <v>0</v>
      </c>
      <c r="BX655" s="22">
        <f t="shared" ca="1" si="476"/>
        <v>0</v>
      </c>
      <c r="BY655" s="22">
        <f t="shared" si="487"/>
        <v>0</v>
      </c>
      <c r="BZ655" s="22">
        <f t="shared" si="477"/>
        <v>0</v>
      </c>
      <c r="CA655" s="22">
        <f t="shared" si="488"/>
        <v>0</v>
      </c>
    </row>
    <row r="656" spans="1:79" s="22" customFormat="1" ht="39" customHeight="1" x14ac:dyDescent="0.3">
      <c r="A656" s="109">
        <v>16</v>
      </c>
      <c r="B656" s="109" t="s">
        <v>1441</v>
      </c>
      <c r="C656" s="109"/>
      <c r="D656" s="110" t="s">
        <v>446</v>
      </c>
      <c r="E656" s="110">
        <v>45708</v>
      </c>
      <c r="F656" s="189" t="s">
        <v>385</v>
      </c>
      <c r="G656" s="169" t="s">
        <v>1109</v>
      </c>
      <c r="H656" s="135" t="s">
        <v>1037</v>
      </c>
      <c r="I656" s="135" t="s">
        <v>1060</v>
      </c>
      <c r="J656" s="135"/>
      <c r="K656" s="113" t="s">
        <v>1010</v>
      </c>
      <c r="L656" s="109">
        <v>0</v>
      </c>
      <c r="M656" s="114" t="s">
        <v>382</v>
      </c>
      <c r="N656" s="115" t="s">
        <v>26</v>
      </c>
      <c r="O656" s="116"/>
      <c r="P656" s="117" t="s">
        <v>2162</v>
      </c>
      <c r="Q656" s="141">
        <v>45162</v>
      </c>
      <c r="R656" s="118">
        <f t="shared" ref="R656" si="575">IF(AND(L656&lt;1,OR(K656&lt;1, K656="A")),Q656+14,Q656+7)</f>
        <v>45169</v>
      </c>
      <c r="S656" s="114" t="s">
        <v>31</v>
      </c>
      <c r="T656" s="353"/>
      <c r="U656" s="118"/>
      <c r="V656" s="120" t="s">
        <v>2765</v>
      </c>
      <c r="W656" s="114" t="s">
        <v>1624</v>
      </c>
      <c r="X656" s="109" t="s">
        <v>778</v>
      </c>
      <c r="Y656" s="109">
        <v>0</v>
      </c>
      <c r="Z656" s="115" t="s">
        <v>26</v>
      </c>
      <c r="AA656" s="110">
        <v>45435</v>
      </c>
      <c r="AB656" s="263" t="s">
        <v>2762</v>
      </c>
      <c r="AC656" s="110">
        <v>45433</v>
      </c>
      <c r="AD656" s="110">
        <v>45433</v>
      </c>
      <c r="AE656" s="118">
        <f t="shared" ref="AE656" si="576">IF(AND(Y656&lt;1,OR(X656&lt;1, X656="A")),AD656+14,AD656+7)</f>
        <v>45447</v>
      </c>
      <c r="AF656" s="110" t="s">
        <v>446</v>
      </c>
      <c r="AG656" s="110"/>
      <c r="AH656" s="115"/>
      <c r="AI656" s="110"/>
      <c r="AJ656" s="113"/>
      <c r="AK656" s="110"/>
      <c r="AL656" s="121"/>
      <c r="AM656" s="121"/>
      <c r="AN656" s="109" t="s">
        <v>2355</v>
      </c>
      <c r="AO656" s="121"/>
      <c r="AP656" s="121"/>
      <c r="AQ656" s="206"/>
      <c r="AR656" s="110"/>
      <c r="AS656" s="121"/>
      <c r="AT656" s="121"/>
      <c r="AU656" s="109" t="s">
        <v>1134</v>
      </c>
      <c r="AV656" s="110">
        <v>45352</v>
      </c>
      <c r="AW656" s="121"/>
      <c r="BJ656" s="22">
        <f t="shared" ca="1" si="446"/>
        <v>0</v>
      </c>
      <c r="BK656" s="22">
        <f t="shared" ca="1" si="464"/>
        <v>0</v>
      </c>
      <c r="BL656" s="22">
        <f t="shared" ca="1" si="465"/>
        <v>0</v>
      </c>
      <c r="BM656" s="22">
        <f t="shared" ca="1" si="466"/>
        <v>0</v>
      </c>
      <c r="BN656" s="22">
        <f t="shared" ca="1" si="467"/>
        <v>0</v>
      </c>
      <c r="BO656" s="22">
        <f t="shared" ca="1" si="468"/>
        <v>0</v>
      </c>
      <c r="BP656" s="22">
        <f t="shared" ca="1" si="469"/>
        <v>0</v>
      </c>
      <c r="BQ656" s="22">
        <f t="shared" ca="1" si="470"/>
        <v>0</v>
      </c>
      <c r="BR656" s="22">
        <f t="shared" ca="1" si="471"/>
        <v>0</v>
      </c>
      <c r="BS656" s="22">
        <f t="shared" ca="1" si="472"/>
        <v>0</v>
      </c>
      <c r="BT656" s="22">
        <f t="shared" ca="1" si="447"/>
        <v>0</v>
      </c>
      <c r="BU656" s="22">
        <f t="shared" ca="1" si="473"/>
        <v>0</v>
      </c>
      <c r="BV656" s="22">
        <f t="shared" ca="1" si="474"/>
        <v>0</v>
      </c>
      <c r="BW656" s="22">
        <f t="shared" ca="1" si="475"/>
        <v>0</v>
      </c>
      <c r="BX656" s="22">
        <f t="shared" ca="1" si="476"/>
        <v>0</v>
      </c>
      <c r="BY656" s="22">
        <f t="shared" si="487"/>
        <v>0</v>
      </c>
      <c r="BZ656" s="22">
        <f t="shared" si="477"/>
        <v>0</v>
      </c>
      <c r="CA656" s="22">
        <f t="shared" si="488"/>
        <v>0</v>
      </c>
    </row>
    <row r="657" spans="1:79" ht="39" customHeight="1" x14ac:dyDescent="0.3">
      <c r="A657" s="4">
        <v>16</v>
      </c>
      <c r="B657" s="4" t="s">
        <v>1441</v>
      </c>
      <c r="C657" s="4"/>
      <c r="D657" s="139" t="s">
        <v>445</v>
      </c>
      <c r="E657" s="13">
        <v>45708</v>
      </c>
      <c r="F657" s="122" t="s">
        <v>385</v>
      </c>
      <c r="G657" s="16" t="s">
        <v>1109</v>
      </c>
      <c r="H657" s="130" t="s">
        <v>1037</v>
      </c>
      <c r="I657" s="130" t="s">
        <v>1060</v>
      </c>
      <c r="J657" s="130"/>
      <c r="K657" s="7">
        <v>0</v>
      </c>
      <c r="L657" s="4">
        <v>0</v>
      </c>
      <c r="M657" s="3" t="s">
        <v>382</v>
      </c>
      <c r="N657" s="45" t="s">
        <v>1055</v>
      </c>
      <c r="O657" s="76"/>
      <c r="P657" s="78" t="s">
        <v>701</v>
      </c>
      <c r="Q657" s="142">
        <v>45184</v>
      </c>
      <c r="R657" s="9">
        <f t="shared" si="569"/>
        <v>45198</v>
      </c>
      <c r="S657" s="3" t="s">
        <v>30</v>
      </c>
      <c r="T657" s="355" t="s">
        <v>1559</v>
      </c>
      <c r="U657" s="9">
        <v>45184</v>
      </c>
      <c r="V657" s="208" t="s">
        <v>3227</v>
      </c>
      <c r="W657" s="3" t="s">
        <v>1624</v>
      </c>
      <c r="X657" s="5" t="s">
        <v>443</v>
      </c>
      <c r="Y657" s="5">
        <v>0</v>
      </c>
      <c r="Z657" s="46" t="s">
        <v>24</v>
      </c>
      <c r="AA657" s="8"/>
      <c r="AB657" s="78" t="s">
        <v>3224</v>
      </c>
      <c r="AC657" s="21">
        <v>45576</v>
      </c>
      <c r="AD657" s="21">
        <v>45576</v>
      </c>
      <c r="AE657" s="9">
        <f>IF(AND(Y657&lt;1,OR(X657&lt;1, X657="A")),AD657+14,AD657+7)</f>
        <v>45583</v>
      </c>
      <c r="AF657" s="13" t="s">
        <v>446</v>
      </c>
      <c r="AG657" s="27"/>
      <c r="AH657" s="34"/>
      <c r="AI657" s="27"/>
      <c r="AJ657" s="41"/>
      <c r="AK657" s="21"/>
      <c r="AL657" s="6"/>
      <c r="AM657" s="6"/>
      <c r="AN657" s="5" t="s">
        <v>2355</v>
      </c>
      <c r="AO657" s="6"/>
      <c r="AP657" s="6"/>
      <c r="AQ657" s="207" t="s">
        <v>1907</v>
      </c>
      <c r="AR657" s="21">
        <v>45188</v>
      </c>
      <c r="AS657" s="6"/>
      <c r="AT657" s="6"/>
      <c r="AU657" s="4" t="s">
        <v>1134</v>
      </c>
      <c r="AV657" s="13">
        <v>45352</v>
      </c>
      <c r="AW657" s="6"/>
      <c r="BJ657" s="22">
        <f t="shared" ca="1" si="446"/>
        <v>1</v>
      </c>
      <c r="BK657" s="22">
        <f t="shared" ca="1" si="464"/>
        <v>1</v>
      </c>
      <c r="BL657" s="22">
        <f t="shared" ca="1" si="465"/>
        <v>0</v>
      </c>
      <c r="BM657" s="22">
        <f t="shared" ca="1" si="466"/>
        <v>0</v>
      </c>
      <c r="BN657" s="22">
        <f t="shared" ca="1" si="467"/>
        <v>0</v>
      </c>
      <c r="BO657" s="22">
        <f t="shared" ca="1" si="468"/>
        <v>0</v>
      </c>
      <c r="BP657" s="22">
        <f t="shared" ca="1" si="469"/>
        <v>0</v>
      </c>
      <c r="BQ657" s="22">
        <f t="shared" ca="1" si="470"/>
        <v>0</v>
      </c>
      <c r="BR657" s="22">
        <f t="shared" ca="1" si="471"/>
        <v>1</v>
      </c>
      <c r="BS657" s="22">
        <f t="shared" ca="1" si="472"/>
        <v>1</v>
      </c>
      <c r="BT657" s="22">
        <f t="shared" ca="1" si="447"/>
        <v>1</v>
      </c>
      <c r="BU657" s="22">
        <f t="shared" ca="1" si="473"/>
        <v>0</v>
      </c>
      <c r="BV657" s="22">
        <f t="shared" ca="1" si="474"/>
        <v>1</v>
      </c>
      <c r="BW657" s="22">
        <f t="shared" ca="1" si="475"/>
        <v>0</v>
      </c>
      <c r="BX657" s="22">
        <f t="shared" ca="1" si="476"/>
        <v>0</v>
      </c>
      <c r="BY657" s="71">
        <f t="shared" si="487"/>
        <v>1</v>
      </c>
      <c r="BZ657" s="71">
        <f t="shared" si="477"/>
        <v>1</v>
      </c>
      <c r="CA657" s="72">
        <f t="shared" si="488"/>
        <v>1</v>
      </c>
    </row>
    <row r="658" spans="1:79" s="22" customFormat="1" ht="29.1" customHeight="1" x14ac:dyDescent="0.3">
      <c r="A658" s="109">
        <v>16</v>
      </c>
      <c r="B658" s="109" t="s">
        <v>1441</v>
      </c>
      <c r="C658" s="109"/>
      <c r="D658" s="110" t="s">
        <v>446</v>
      </c>
      <c r="E658" s="110">
        <v>45708</v>
      </c>
      <c r="F658" s="189" t="s">
        <v>386</v>
      </c>
      <c r="G658" s="169" t="s">
        <v>1109</v>
      </c>
      <c r="H658" s="135" t="s">
        <v>1037</v>
      </c>
      <c r="I658" s="135" t="s">
        <v>1061</v>
      </c>
      <c r="J658" s="135"/>
      <c r="K658" s="113" t="s">
        <v>778</v>
      </c>
      <c r="L658" s="109">
        <v>0</v>
      </c>
      <c r="M658" s="114" t="s">
        <v>160</v>
      </c>
      <c r="N658" s="115" t="s">
        <v>26</v>
      </c>
      <c r="O658" s="116"/>
      <c r="P658" s="117" t="s">
        <v>564</v>
      </c>
      <c r="Q658" s="141">
        <v>45161</v>
      </c>
      <c r="R658" s="118">
        <f t="shared" ref="R658" si="577">IF(AND(L658&lt;1,OR(K658&lt;1, K658="A")),Q658+14,Q658+7)</f>
        <v>45175</v>
      </c>
      <c r="S658" s="114" t="s">
        <v>31</v>
      </c>
      <c r="T658" s="353"/>
      <c r="U658" s="118"/>
      <c r="V658" s="120"/>
      <c r="W658" s="114"/>
      <c r="X658" s="109"/>
      <c r="Y658" s="109"/>
      <c r="Z658" s="115"/>
      <c r="AA658" s="115"/>
      <c r="AB658" s="109"/>
      <c r="AC658" s="110"/>
      <c r="AD658" s="110"/>
      <c r="AE658" s="110"/>
      <c r="AF658" s="110"/>
      <c r="AG658" s="110"/>
      <c r="AH658" s="115"/>
      <c r="AI658" s="110"/>
      <c r="AJ658" s="113"/>
      <c r="AK658" s="110"/>
      <c r="AL658" s="121"/>
      <c r="AM658" s="121"/>
      <c r="AN658" s="109" t="s">
        <v>2355</v>
      </c>
      <c r="AO658" s="121"/>
      <c r="AP658" s="121"/>
      <c r="AQ658" s="206"/>
      <c r="AR658" s="110"/>
      <c r="AS658" s="121"/>
      <c r="AT658" s="121"/>
      <c r="AU658" s="109" t="s">
        <v>1134</v>
      </c>
      <c r="AV658" s="110">
        <v>45352</v>
      </c>
      <c r="AW658" s="121"/>
      <c r="BJ658" s="22">
        <f t="shared" ca="1" si="446"/>
        <v>0</v>
      </c>
      <c r="BK658" s="22">
        <f t="shared" ca="1" si="464"/>
        <v>0</v>
      </c>
      <c r="BL658" s="22">
        <f t="shared" ca="1" si="465"/>
        <v>0</v>
      </c>
      <c r="BM658" s="22">
        <f t="shared" ca="1" si="466"/>
        <v>0</v>
      </c>
      <c r="BN658" s="22">
        <f t="shared" ca="1" si="467"/>
        <v>0</v>
      </c>
      <c r="BO658" s="22">
        <f t="shared" ca="1" si="468"/>
        <v>0</v>
      </c>
      <c r="BP658" s="22">
        <f t="shared" ca="1" si="469"/>
        <v>0</v>
      </c>
      <c r="BQ658" s="22">
        <f t="shared" ca="1" si="470"/>
        <v>0</v>
      </c>
      <c r="BR658" s="22">
        <f t="shared" ca="1" si="471"/>
        <v>0</v>
      </c>
      <c r="BS658" s="22">
        <f t="shared" ca="1" si="472"/>
        <v>0</v>
      </c>
      <c r="BT658" s="22">
        <f t="shared" ca="1" si="447"/>
        <v>0</v>
      </c>
      <c r="BU658" s="22">
        <f t="shared" ca="1" si="473"/>
        <v>0</v>
      </c>
      <c r="BV658" s="22">
        <f t="shared" ca="1" si="474"/>
        <v>0</v>
      </c>
      <c r="BW658" s="22">
        <f t="shared" ca="1" si="475"/>
        <v>0</v>
      </c>
      <c r="BX658" s="22">
        <f t="shared" ca="1" si="476"/>
        <v>0</v>
      </c>
      <c r="BY658" s="71">
        <f t="shared" si="487"/>
        <v>0</v>
      </c>
      <c r="BZ658" s="71">
        <f t="shared" si="477"/>
        <v>0</v>
      </c>
      <c r="CA658" s="72">
        <f t="shared" si="488"/>
        <v>0</v>
      </c>
    </row>
    <row r="659" spans="1:79" s="22" customFormat="1" ht="29.1" customHeight="1" x14ac:dyDescent="0.3">
      <c r="A659" s="109">
        <v>16</v>
      </c>
      <c r="B659" s="109" t="s">
        <v>1441</v>
      </c>
      <c r="C659" s="109"/>
      <c r="D659" s="110" t="s">
        <v>445</v>
      </c>
      <c r="E659" s="110">
        <v>45708</v>
      </c>
      <c r="F659" s="189" t="s">
        <v>386</v>
      </c>
      <c r="G659" s="169" t="s">
        <v>1109</v>
      </c>
      <c r="H659" s="135" t="s">
        <v>1037</v>
      </c>
      <c r="I659" s="135" t="s">
        <v>1061</v>
      </c>
      <c r="J659" s="135"/>
      <c r="K659" s="113">
        <v>0</v>
      </c>
      <c r="L659" s="109">
        <v>0</v>
      </c>
      <c r="M659" s="114" t="s">
        <v>160</v>
      </c>
      <c r="N659" s="115" t="s">
        <v>26</v>
      </c>
      <c r="O659" s="116"/>
      <c r="P659" s="117" t="s">
        <v>1681</v>
      </c>
      <c r="Q659" s="141">
        <v>45231</v>
      </c>
      <c r="R659" s="118">
        <f t="shared" si="569"/>
        <v>45245</v>
      </c>
      <c r="S659" s="114" t="s">
        <v>30</v>
      </c>
      <c r="T659" s="353" t="s">
        <v>1560</v>
      </c>
      <c r="U659" s="118">
        <v>45226</v>
      </c>
      <c r="V659" s="120"/>
      <c r="W659" s="114"/>
      <c r="X659" s="109"/>
      <c r="Y659" s="109"/>
      <c r="Z659" s="115"/>
      <c r="AA659" s="115"/>
      <c r="AB659" s="109"/>
      <c r="AC659" s="110"/>
      <c r="AD659" s="110"/>
      <c r="AE659" s="110"/>
      <c r="AF659" s="110"/>
      <c r="AG659" s="110"/>
      <c r="AH659" s="115"/>
      <c r="AI659" s="110"/>
      <c r="AJ659" s="113"/>
      <c r="AK659" s="110"/>
      <c r="AL659" s="121"/>
      <c r="AM659" s="121"/>
      <c r="AN659" s="109" t="s">
        <v>2355</v>
      </c>
      <c r="AO659" s="121"/>
      <c r="AP659" s="121"/>
      <c r="AQ659" s="206" t="s">
        <v>1907</v>
      </c>
      <c r="AR659" s="110">
        <v>45230</v>
      </c>
      <c r="AS659" s="121"/>
      <c r="AT659" s="121"/>
      <c r="AU659" s="109" t="s">
        <v>1134</v>
      </c>
      <c r="AV659" s="110">
        <v>45352</v>
      </c>
      <c r="AW659" s="121"/>
      <c r="BJ659" s="22">
        <f t="shared" ca="1" si="446"/>
        <v>0</v>
      </c>
      <c r="BK659" s="22">
        <f t="shared" ca="1" si="464"/>
        <v>0</v>
      </c>
      <c r="BL659" s="22">
        <f t="shared" ca="1" si="465"/>
        <v>0</v>
      </c>
      <c r="BM659" s="22">
        <f t="shared" ca="1" si="466"/>
        <v>0</v>
      </c>
      <c r="BN659" s="22">
        <f t="shared" ca="1" si="467"/>
        <v>0</v>
      </c>
      <c r="BO659" s="22">
        <f t="shared" ca="1" si="468"/>
        <v>0</v>
      </c>
      <c r="BP659" s="22">
        <f t="shared" ca="1" si="469"/>
        <v>0</v>
      </c>
      <c r="BQ659" s="22">
        <f t="shared" ca="1" si="470"/>
        <v>0</v>
      </c>
      <c r="BR659" s="22">
        <f t="shared" ca="1" si="471"/>
        <v>0</v>
      </c>
      <c r="BS659" s="22">
        <f t="shared" ca="1" si="472"/>
        <v>0</v>
      </c>
      <c r="BT659" s="22">
        <f t="shared" ca="1" si="447"/>
        <v>0</v>
      </c>
      <c r="BU659" s="22">
        <f t="shared" ca="1" si="473"/>
        <v>0</v>
      </c>
      <c r="BV659" s="22">
        <f t="shared" ca="1" si="474"/>
        <v>0</v>
      </c>
      <c r="BW659" s="22">
        <f t="shared" ca="1" si="475"/>
        <v>0</v>
      </c>
      <c r="BX659" s="22">
        <f t="shared" ca="1" si="476"/>
        <v>0</v>
      </c>
      <c r="BY659" s="71">
        <f t="shared" si="487"/>
        <v>0</v>
      </c>
      <c r="BZ659" s="71">
        <f t="shared" si="477"/>
        <v>0</v>
      </c>
      <c r="CA659" s="72">
        <f t="shared" si="488"/>
        <v>0</v>
      </c>
    </row>
    <row r="660" spans="1:79" s="22" customFormat="1" ht="29.1" customHeight="1" x14ac:dyDescent="0.3">
      <c r="A660" s="109">
        <v>16</v>
      </c>
      <c r="B660" s="109" t="s">
        <v>1441</v>
      </c>
      <c r="C660" s="109"/>
      <c r="D660" s="110" t="s">
        <v>445</v>
      </c>
      <c r="E660" s="110">
        <v>45708</v>
      </c>
      <c r="F660" s="189" t="s">
        <v>386</v>
      </c>
      <c r="G660" s="169" t="s">
        <v>1109</v>
      </c>
      <c r="H660" s="135" t="s">
        <v>1037</v>
      </c>
      <c r="I660" s="135" t="s">
        <v>1061</v>
      </c>
      <c r="J660" s="135"/>
      <c r="K660" s="113">
        <v>0</v>
      </c>
      <c r="L660" s="109">
        <v>1</v>
      </c>
      <c r="M660" s="114" t="s">
        <v>160</v>
      </c>
      <c r="N660" s="115" t="s">
        <v>26</v>
      </c>
      <c r="O660" s="116"/>
      <c r="P660" s="117" t="s">
        <v>1699</v>
      </c>
      <c r="Q660" s="141">
        <v>45286</v>
      </c>
      <c r="R660" s="118">
        <f t="shared" ref="R660:R666" si="578">IF(AND(L660&lt;1,OR(K660&lt;1, K660="A")),Q660+14,Q660+7)</f>
        <v>45293</v>
      </c>
      <c r="S660" s="114" t="s">
        <v>31</v>
      </c>
      <c r="T660" s="353"/>
      <c r="U660" s="118"/>
      <c r="V660" s="120"/>
      <c r="W660" s="114"/>
      <c r="X660" s="109"/>
      <c r="Y660" s="109"/>
      <c r="Z660" s="115"/>
      <c r="AA660" s="109"/>
      <c r="AB660" s="263"/>
      <c r="AC660" s="110"/>
      <c r="AD660" s="110"/>
      <c r="AE660" s="118"/>
      <c r="AF660" s="110"/>
      <c r="AG660" s="110"/>
      <c r="AH660" s="115"/>
      <c r="AI660" s="110"/>
      <c r="AJ660" s="113"/>
      <c r="AK660" s="110"/>
      <c r="AL660" s="121"/>
      <c r="AM660" s="121"/>
      <c r="AN660" s="109" t="s">
        <v>2355</v>
      </c>
      <c r="AO660" s="121"/>
      <c r="AP660" s="121"/>
      <c r="AQ660" s="206" t="s">
        <v>1907</v>
      </c>
      <c r="AR660" s="110">
        <v>45323</v>
      </c>
      <c r="AS660" s="121"/>
      <c r="AT660" s="121"/>
      <c r="AU660" s="109" t="s">
        <v>1134</v>
      </c>
      <c r="AV660" s="110">
        <v>45352</v>
      </c>
      <c r="AW660" s="121"/>
      <c r="BJ660" s="22">
        <f t="shared" ca="1" si="446"/>
        <v>0</v>
      </c>
      <c r="BK660" s="22">
        <f t="shared" ca="1" si="464"/>
        <v>0</v>
      </c>
      <c r="BL660" s="22">
        <f t="shared" ca="1" si="465"/>
        <v>0</v>
      </c>
      <c r="BM660" s="22">
        <f t="shared" ca="1" si="466"/>
        <v>0</v>
      </c>
      <c r="BN660" s="22">
        <f t="shared" ca="1" si="467"/>
        <v>0</v>
      </c>
      <c r="BO660" s="22">
        <f t="shared" ca="1" si="468"/>
        <v>0</v>
      </c>
      <c r="BP660" s="22">
        <f t="shared" ca="1" si="469"/>
        <v>0</v>
      </c>
      <c r="BQ660" s="22">
        <f t="shared" ca="1" si="470"/>
        <v>0</v>
      </c>
      <c r="BR660" s="22">
        <f t="shared" ca="1" si="471"/>
        <v>0</v>
      </c>
      <c r="BS660" s="22">
        <f t="shared" ca="1" si="472"/>
        <v>0</v>
      </c>
      <c r="BT660" s="22">
        <f t="shared" ca="1" si="447"/>
        <v>0</v>
      </c>
      <c r="BU660" s="22">
        <f t="shared" ca="1" si="473"/>
        <v>0</v>
      </c>
      <c r="BV660" s="22">
        <f t="shared" ca="1" si="474"/>
        <v>0</v>
      </c>
      <c r="BW660" s="22">
        <f t="shared" ca="1" si="475"/>
        <v>0</v>
      </c>
      <c r="BX660" s="22">
        <f t="shared" ca="1" si="476"/>
        <v>0</v>
      </c>
      <c r="BY660" s="22">
        <f t="shared" si="487"/>
        <v>0</v>
      </c>
      <c r="BZ660" s="22">
        <f t="shared" si="477"/>
        <v>0</v>
      </c>
      <c r="CA660" s="22">
        <f t="shared" si="488"/>
        <v>0</v>
      </c>
    </row>
    <row r="661" spans="1:79" ht="29.1" customHeight="1" x14ac:dyDescent="0.3">
      <c r="A661" s="4">
        <v>16</v>
      </c>
      <c r="B661" s="4" t="s">
        <v>1441</v>
      </c>
      <c r="C661" s="4"/>
      <c r="D661" s="139" t="s">
        <v>445</v>
      </c>
      <c r="E661" s="13">
        <v>45708</v>
      </c>
      <c r="F661" s="122" t="s">
        <v>386</v>
      </c>
      <c r="G661" s="16" t="s">
        <v>1109</v>
      </c>
      <c r="H661" s="130" t="s">
        <v>1037</v>
      </c>
      <c r="I661" s="130" t="s">
        <v>1061</v>
      </c>
      <c r="J661" s="130"/>
      <c r="K661" s="7">
        <v>0</v>
      </c>
      <c r="L661" s="4">
        <v>2</v>
      </c>
      <c r="M661" s="3" t="s">
        <v>160</v>
      </c>
      <c r="N661" s="45" t="s">
        <v>1055</v>
      </c>
      <c r="O661" s="76">
        <v>45523</v>
      </c>
      <c r="P661" s="78" t="s">
        <v>2836</v>
      </c>
      <c r="Q661" s="142">
        <v>45441</v>
      </c>
      <c r="R661" s="9">
        <f t="shared" si="578"/>
        <v>45448</v>
      </c>
      <c r="S661" s="3" t="s">
        <v>31</v>
      </c>
      <c r="T661" s="354"/>
      <c r="U661" s="259"/>
      <c r="V661" s="20" t="s">
        <v>2787</v>
      </c>
      <c r="W661" s="3" t="s">
        <v>1398</v>
      </c>
      <c r="X661" s="5" t="s">
        <v>778</v>
      </c>
      <c r="Y661" s="5">
        <v>0</v>
      </c>
      <c r="Z661" s="46" t="s">
        <v>24</v>
      </c>
      <c r="AA661" s="5"/>
      <c r="AB661" s="262" t="s">
        <v>2762</v>
      </c>
      <c r="AC661" s="21">
        <v>45433</v>
      </c>
      <c r="AD661" s="21">
        <v>45433</v>
      </c>
      <c r="AE661" s="9">
        <f t="shared" ref="AE661" si="579">IF(AND(Y661&lt;1,OR(X661&lt;1, X661="A")),AD661+14,AD661+7)</f>
        <v>45447</v>
      </c>
      <c r="AF661" s="13" t="s">
        <v>446</v>
      </c>
      <c r="AG661" s="27"/>
      <c r="AH661" s="34"/>
      <c r="AI661" s="27"/>
      <c r="AJ661" s="41"/>
      <c r="AK661" s="21"/>
      <c r="AL661" s="6"/>
      <c r="AM661" s="6"/>
      <c r="AN661" s="87" t="s">
        <v>3751</v>
      </c>
      <c r="AO661" s="5" t="s">
        <v>3752</v>
      </c>
      <c r="AP661" s="21">
        <v>45677</v>
      </c>
      <c r="AQ661" s="336" t="s">
        <v>3685</v>
      </c>
      <c r="AR661" s="21">
        <v>45684</v>
      </c>
      <c r="AS661" s="6"/>
      <c r="AT661" s="6"/>
      <c r="AU661" s="4" t="s">
        <v>1134</v>
      </c>
      <c r="AV661" s="13">
        <v>45352</v>
      </c>
      <c r="AW661" s="6"/>
      <c r="BJ661" s="22">
        <f t="shared" ca="1" si="446"/>
        <v>1</v>
      </c>
      <c r="BK661" s="22">
        <f t="shared" ca="1" si="464"/>
        <v>1</v>
      </c>
      <c r="BL661" s="22">
        <f t="shared" ca="1" si="465"/>
        <v>0</v>
      </c>
      <c r="BM661" s="22">
        <f t="shared" ca="1" si="466"/>
        <v>0</v>
      </c>
      <c r="BN661" s="22">
        <f t="shared" ca="1" si="467"/>
        <v>0</v>
      </c>
      <c r="BO661" s="22">
        <f t="shared" ca="1" si="468"/>
        <v>0</v>
      </c>
      <c r="BP661" s="22">
        <f t="shared" ca="1" si="469"/>
        <v>0</v>
      </c>
      <c r="BQ661" s="22">
        <f t="shared" ca="1" si="470"/>
        <v>0</v>
      </c>
      <c r="BR661" s="22">
        <f t="shared" ca="1" si="471"/>
        <v>1</v>
      </c>
      <c r="BS661" s="22">
        <f t="shared" ca="1" si="472"/>
        <v>1</v>
      </c>
      <c r="BT661" s="22">
        <f t="shared" ca="1" si="447"/>
        <v>1</v>
      </c>
      <c r="BU661" s="22">
        <f t="shared" ca="1" si="473"/>
        <v>0</v>
      </c>
      <c r="BV661" s="22">
        <f t="shared" ca="1" si="474"/>
        <v>1</v>
      </c>
      <c r="BW661" s="22">
        <f t="shared" ca="1" si="475"/>
        <v>0</v>
      </c>
      <c r="BX661" s="22">
        <f t="shared" ca="1" si="476"/>
        <v>0</v>
      </c>
      <c r="BY661" s="71">
        <f t="shared" si="487"/>
        <v>1</v>
      </c>
      <c r="BZ661" s="71">
        <f t="shared" si="477"/>
        <v>1</v>
      </c>
      <c r="CA661" s="72">
        <f t="shared" si="488"/>
        <v>1</v>
      </c>
    </row>
    <row r="662" spans="1:79" s="22" customFormat="1" ht="39" customHeight="1" x14ac:dyDescent="0.3">
      <c r="A662" s="109">
        <v>16</v>
      </c>
      <c r="B662" s="109" t="s">
        <v>1441</v>
      </c>
      <c r="C662" s="109"/>
      <c r="D662" s="110" t="s">
        <v>446</v>
      </c>
      <c r="E662" s="110">
        <v>45708</v>
      </c>
      <c r="F662" s="189" t="s">
        <v>387</v>
      </c>
      <c r="G662" s="169" t="s">
        <v>1109</v>
      </c>
      <c r="H662" s="135" t="s">
        <v>1037</v>
      </c>
      <c r="I662" s="135" t="s">
        <v>1062</v>
      </c>
      <c r="J662" s="135"/>
      <c r="K662" s="113" t="s">
        <v>778</v>
      </c>
      <c r="L662" s="109">
        <v>0</v>
      </c>
      <c r="M662" s="114" t="s">
        <v>398</v>
      </c>
      <c r="N662" s="115" t="s">
        <v>26</v>
      </c>
      <c r="O662" s="116"/>
      <c r="P662" s="117" t="s">
        <v>3081</v>
      </c>
      <c r="Q662" s="141">
        <v>45069</v>
      </c>
      <c r="R662" s="118">
        <f t="shared" si="578"/>
        <v>45083</v>
      </c>
      <c r="S662" s="114" t="s">
        <v>31</v>
      </c>
      <c r="T662" s="315"/>
      <c r="U662" s="260"/>
      <c r="V662" s="120"/>
      <c r="W662" s="114"/>
      <c r="X662" s="109"/>
      <c r="Y662" s="109"/>
      <c r="Z662" s="115"/>
      <c r="AA662" s="109"/>
      <c r="AB662" s="263"/>
      <c r="AC662" s="110"/>
      <c r="AD662" s="110"/>
      <c r="AE662" s="118"/>
      <c r="AF662" s="110"/>
      <c r="AG662" s="110"/>
      <c r="AH662" s="115"/>
      <c r="AI662" s="110"/>
      <c r="AJ662" s="113"/>
      <c r="AK662" s="110"/>
      <c r="AL662" s="121"/>
      <c r="AM662" s="121"/>
      <c r="AN662" s="109" t="s">
        <v>2355</v>
      </c>
      <c r="AO662" s="121"/>
      <c r="AP662" s="121"/>
      <c r="AQ662" s="206"/>
      <c r="AR662" s="110"/>
      <c r="AS662" s="121"/>
      <c r="AT662" s="121"/>
      <c r="AU662" s="109" t="s">
        <v>1134</v>
      </c>
      <c r="AV662" s="110">
        <v>45352</v>
      </c>
      <c r="AW662" s="121"/>
      <c r="BJ662" s="22">
        <f t="shared" ca="1" si="446"/>
        <v>0</v>
      </c>
      <c r="BK662" s="22">
        <f t="shared" ca="1" si="464"/>
        <v>0</v>
      </c>
      <c r="BL662" s="22">
        <f t="shared" ca="1" si="465"/>
        <v>0</v>
      </c>
      <c r="BM662" s="22">
        <f t="shared" ca="1" si="466"/>
        <v>0</v>
      </c>
      <c r="BN662" s="22">
        <f t="shared" ca="1" si="467"/>
        <v>0</v>
      </c>
      <c r="BO662" s="22">
        <f t="shared" ca="1" si="468"/>
        <v>0</v>
      </c>
      <c r="BP662" s="22">
        <f t="shared" ca="1" si="469"/>
        <v>0</v>
      </c>
      <c r="BQ662" s="22">
        <f t="shared" ca="1" si="470"/>
        <v>0</v>
      </c>
      <c r="BR662" s="22">
        <f t="shared" ca="1" si="471"/>
        <v>0</v>
      </c>
      <c r="BS662" s="22">
        <f t="shared" ca="1" si="472"/>
        <v>0</v>
      </c>
      <c r="BT662" s="22">
        <f t="shared" ca="1" si="447"/>
        <v>0</v>
      </c>
      <c r="BU662" s="22">
        <f t="shared" ca="1" si="473"/>
        <v>0</v>
      </c>
      <c r="BV662" s="22">
        <f t="shared" ca="1" si="474"/>
        <v>0</v>
      </c>
      <c r="BW662" s="22">
        <f t="shared" ca="1" si="475"/>
        <v>0</v>
      </c>
      <c r="BX662" s="22">
        <f t="shared" ca="1" si="476"/>
        <v>0</v>
      </c>
      <c r="BY662" s="22">
        <f t="shared" si="487"/>
        <v>0</v>
      </c>
      <c r="BZ662" s="22">
        <f t="shared" si="477"/>
        <v>0</v>
      </c>
      <c r="CA662" s="22">
        <f t="shared" si="488"/>
        <v>0</v>
      </c>
    </row>
    <row r="663" spans="1:79" s="22" customFormat="1" ht="39" customHeight="1" x14ac:dyDescent="0.3">
      <c r="A663" s="109">
        <v>16</v>
      </c>
      <c r="B663" s="109" t="s">
        <v>1441</v>
      </c>
      <c r="C663" s="109"/>
      <c r="D663" s="110" t="s">
        <v>446</v>
      </c>
      <c r="E663" s="110">
        <v>45708</v>
      </c>
      <c r="F663" s="189" t="s">
        <v>387</v>
      </c>
      <c r="G663" s="169" t="s">
        <v>1109</v>
      </c>
      <c r="H663" s="135" t="s">
        <v>1037</v>
      </c>
      <c r="I663" s="135" t="s">
        <v>1062</v>
      </c>
      <c r="J663" s="135"/>
      <c r="K663" s="113" t="s">
        <v>443</v>
      </c>
      <c r="L663" s="109">
        <v>0</v>
      </c>
      <c r="M663" s="114" t="s">
        <v>398</v>
      </c>
      <c r="N663" s="115" t="s">
        <v>26</v>
      </c>
      <c r="O663" s="116"/>
      <c r="P663" s="117" t="s">
        <v>625</v>
      </c>
      <c r="Q663" s="141">
        <v>45083</v>
      </c>
      <c r="R663" s="118">
        <f t="shared" ref="R663" si="580">IF(AND(L663&lt;1,OR(K663&lt;1, K663="A")),Q663+14,Q663+7)</f>
        <v>45090</v>
      </c>
      <c r="S663" s="114" t="s">
        <v>31</v>
      </c>
      <c r="T663" s="315"/>
      <c r="U663" s="260"/>
      <c r="V663" s="120"/>
      <c r="W663" s="114"/>
      <c r="X663" s="109"/>
      <c r="Y663" s="109"/>
      <c r="Z663" s="115"/>
      <c r="AA663" s="109"/>
      <c r="AB663" s="263"/>
      <c r="AC663" s="110"/>
      <c r="AD663" s="110"/>
      <c r="AE663" s="118"/>
      <c r="AF663" s="110"/>
      <c r="AG663" s="110"/>
      <c r="AH663" s="115"/>
      <c r="AI663" s="110"/>
      <c r="AJ663" s="113"/>
      <c r="AK663" s="110"/>
      <c r="AL663" s="121"/>
      <c r="AM663" s="121"/>
      <c r="AN663" s="109" t="s">
        <v>2355</v>
      </c>
      <c r="AO663" s="121"/>
      <c r="AP663" s="121"/>
      <c r="AQ663" s="206"/>
      <c r="AR663" s="110"/>
      <c r="AS663" s="121"/>
      <c r="AT663" s="121"/>
      <c r="AU663" s="109" t="s">
        <v>1134</v>
      </c>
      <c r="AV663" s="110">
        <v>45352</v>
      </c>
      <c r="AW663" s="121"/>
      <c r="BJ663" s="22">
        <f t="shared" ca="1" si="446"/>
        <v>0</v>
      </c>
      <c r="BK663" s="22">
        <f t="shared" ca="1" si="464"/>
        <v>0</v>
      </c>
      <c r="BL663" s="22">
        <f t="shared" ca="1" si="465"/>
        <v>0</v>
      </c>
      <c r="BM663" s="22">
        <f t="shared" ca="1" si="466"/>
        <v>0</v>
      </c>
      <c r="BN663" s="22">
        <f t="shared" ca="1" si="467"/>
        <v>0</v>
      </c>
      <c r="BO663" s="22">
        <f t="shared" ca="1" si="468"/>
        <v>0</v>
      </c>
      <c r="BP663" s="22">
        <f t="shared" ca="1" si="469"/>
        <v>0</v>
      </c>
      <c r="BQ663" s="22">
        <f t="shared" ca="1" si="470"/>
        <v>0</v>
      </c>
      <c r="BR663" s="22">
        <f t="shared" ca="1" si="471"/>
        <v>0</v>
      </c>
      <c r="BS663" s="22">
        <f t="shared" ca="1" si="472"/>
        <v>0</v>
      </c>
      <c r="BT663" s="22">
        <f t="shared" ca="1" si="447"/>
        <v>0</v>
      </c>
      <c r="BU663" s="22">
        <f t="shared" ca="1" si="473"/>
        <v>0</v>
      </c>
      <c r="BV663" s="22">
        <f t="shared" ca="1" si="474"/>
        <v>0</v>
      </c>
      <c r="BW663" s="22">
        <f t="shared" ca="1" si="475"/>
        <v>0</v>
      </c>
      <c r="BX663" s="22">
        <f t="shared" ca="1" si="476"/>
        <v>0</v>
      </c>
      <c r="BY663" s="22">
        <f t="shared" si="487"/>
        <v>0</v>
      </c>
      <c r="BZ663" s="22">
        <f t="shared" si="477"/>
        <v>0</v>
      </c>
      <c r="CA663" s="22">
        <f t="shared" si="488"/>
        <v>0</v>
      </c>
    </row>
    <row r="664" spans="1:79" s="22" customFormat="1" ht="39" customHeight="1" x14ac:dyDescent="0.3">
      <c r="A664" s="109">
        <v>16</v>
      </c>
      <c r="B664" s="109" t="s">
        <v>1441</v>
      </c>
      <c r="C664" s="109"/>
      <c r="D664" s="110" t="s">
        <v>446</v>
      </c>
      <c r="E664" s="110">
        <v>45708</v>
      </c>
      <c r="F664" s="189" t="s">
        <v>387</v>
      </c>
      <c r="G664" s="169" t="s">
        <v>1109</v>
      </c>
      <c r="H664" s="135" t="s">
        <v>1037</v>
      </c>
      <c r="I664" s="135" t="s">
        <v>1062</v>
      </c>
      <c r="J664" s="135"/>
      <c r="K664" s="113" t="s">
        <v>572</v>
      </c>
      <c r="L664" s="109">
        <v>0</v>
      </c>
      <c r="M664" s="114" t="s">
        <v>398</v>
      </c>
      <c r="N664" s="115" t="s">
        <v>26</v>
      </c>
      <c r="O664" s="116"/>
      <c r="P664" s="117" t="s">
        <v>649</v>
      </c>
      <c r="Q664" s="141">
        <v>45139</v>
      </c>
      <c r="R664" s="118">
        <f t="shared" si="578"/>
        <v>45146</v>
      </c>
      <c r="S664" s="114" t="s">
        <v>31</v>
      </c>
      <c r="T664" s="315"/>
      <c r="U664" s="260"/>
      <c r="V664" s="120"/>
      <c r="W664" s="114"/>
      <c r="X664" s="109"/>
      <c r="Y664" s="109"/>
      <c r="Z664" s="115"/>
      <c r="AA664" s="109"/>
      <c r="AB664" s="263"/>
      <c r="AC664" s="110"/>
      <c r="AD664" s="110"/>
      <c r="AE664" s="118"/>
      <c r="AF664" s="110"/>
      <c r="AG664" s="110"/>
      <c r="AH664" s="115"/>
      <c r="AI664" s="110"/>
      <c r="AJ664" s="113"/>
      <c r="AK664" s="110"/>
      <c r="AL664" s="121"/>
      <c r="AM664" s="121"/>
      <c r="AN664" s="109" t="s">
        <v>2355</v>
      </c>
      <c r="AO664" s="121"/>
      <c r="AP664" s="121"/>
      <c r="AQ664" s="206"/>
      <c r="AR664" s="110"/>
      <c r="AS664" s="121"/>
      <c r="AT664" s="121"/>
      <c r="AU664" s="109" t="s">
        <v>1134</v>
      </c>
      <c r="AV664" s="110">
        <v>45352</v>
      </c>
      <c r="AW664" s="121"/>
      <c r="BJ664" s="22">
        <f t="shared" ca="1" si="446"/>
        <v>0</v>
      </c>
      <c r="BK664" s="22">
        <f t="shared" ca="1" si="464"/>
        <v>0</v>
      </c>
      <c r="BL664" s="22">
        <f t="shared" ca="1" si="465"/>
        <v>0</v>
      </c>
      <c r="BM664" s="22">
        <f t="shared" ca="1" si="466"/>
        <v>0</v>
      </c>
      <c r="BN664" s="22">
        <f t="shared" ca="1" si="467"/>
        <v>0</v>
      </c>
      <c r="BO664" s="22">
        <f t="shared" ca="1" si="468"/>
        <v>0</v>
      </c>
      <c r="BP664" s="22">
        <f t="shared" ca="1" si="469"/>
        <v>0</v>
      </c>
      <c r="BQ664" s="22">
        <f t="shared" ca="1" si="470"/>
        <v>0</v>
      </c>
      <c r="BR664" s="22">
        <f t="shared" ca="1" si="471"/>
        <v>0</v>
      </c>
      <c r="BS664" s="22">
        <f t="shared" ca="1" si="472"/>
        <v>0</v>
      </c>
      <c r="BT664" s="22">
        <f t="shared" ca="1" si="447"/>
        <v>0</v>
      </c>
      <c r="BU664" s="22">
        <f t="shared" ca="1" si="473"/>
        <v>0</v>
      </c>
      <c r="BV664" s="22">
        <f t="shared" ca="1" si="474"/>
        <v>0</v>
      </c>
      <c r="BW664" s="22">
        <f t="shared" ca="1" si="475"/>
        <v>0</v>
      </c>
      <c r="BX664" s="22">
        <f t="shared" ca="1" si="476"/>
        <v>0</v>
      </c>
      <c r="BY664" s="22">
        <f t="shared" si="487"/>
        <v>0</v>
      </c>
      <c r="BZ664" s="22">
        <f t="shared" si="477"/>
        <v>0</v>
      </c>
      <c r="CA664" s="22">
        <f t="shared" si="488"/>
        <v>0</v>
      </c>
    </row>
    <row r="665" spans="1:79" s="22" customFormat="1" ht="39" customHeight="1" x14ac:dyDescent="0.3">
      <c r="A665" s="109">
        <v>16</v>
      </c>
      <c r="B665" s="109" t="s">
        <v>1441</v>
      </c>
      <c r="C665" s="109"/>
      <c r="D665" s="110" t="s">
        <v>446</v>
      </c>
      <c r="E665" s="110">
        <v>45708</v>
      </c>
      <c r="F665" s="189" t="s">
        <v>387</v>
      </c>
      <c r="G665" s="169" t="s">
        <v>1109</v>
      </c>
      <c r="H665" s="135" t="s">
        <v>1037</v>
      </c>
      <c r="I665" s="135" t="s">
        <v>1062</v>
      </c>
      <c r="J665" s="135"/>
      <c r="K665" s="113" t="s">
        <v>996</v>
      </c>
      <c r="L665" s="109">
        <v>0</v>
      </c>
      <c r="M665" s="114" t="s">
        <v>398</v>
      </c>
      <c r="N665" s="115" t="s">
        <v>26</v>
      </c>
      <c r="O665" s="116"/>
      <c r="P665" s="117" t="s">
        <v>634</v>
      </c>
      <c r="Q665" s="141">
        <v>45153</v>
      </c>
      <c r="R665" s="118">
        <f t="shared" ref="R665" si="581">IF(AND(L665&lt;1,OR(K665&lt;1, K665="A")),Q665+14,Q665+7)</f>
        <v>45160</v>
      </c>
      <c r="S665" s="114" t="s">
        <v>31</v>
      </c>
      <c r="T665" s="315"/>
      <c r="U665" s="260"/>
      <c r="V665" s="120"/>
      <c r="W665" s="114"/>
      <c r="X665" s="109"/>
      <c r="Y665" s="109"/>
      <c r="Z665" s="115"/>
      <c r="AA665" s="109"/>
      <c r="AB665" s="263"/>
      <c r="AC665" s="110"/>
      <c r="AD665" s="110"/>
      <c r="AE665" s="118"/>
      <c r="AF665" s="110"/>
      <c r="AG665" s="110"/>
      <c r="AH665" s="115"/>
      <c r="AI665" s="110"/>
      <c r="AJ665" s="113"/>
      <c r="AK665" s="110"/>
      <c r="AL665" s="121"/>
      <c r="AM665" s="121"/>
      <c r="AN665" s="109" t="s">
        <v>2355</v>
      </c>
      <c r="AO665" s="121"/>
      <c r="AP665" s="121"/>
      <c r="AQ665" s="206"/>
      <c r="AR665" s="110"/>
      <c r="AS665" s="121"/>
      <c r="AT665" s="121"/>
      <c r="AU665" s="109" t="s">
        <v>1134</v>
      </c>
      <c r="AV665" s="110">
        <v>45352</v>
      </c>
      <c r="AW665" s="121"/>
      <c r="BJ665" s="22">
        <f t="shared" ca="1" si="446"/>
        <v>0</v>
      </c>
      <c r="BK665" s="22">
        <f t="shared" ca="1" si="464"/>
        <v>0</v>
      </c>
      <c r="BL665" s="22">
        <f t="shared" ca="1" si="465"/>
        <v>0</v>
      </c>
      <c r="BM665" s="22">
        <f t="shared" ca="1" si="466"/>
        <v>0</v>
      </c>
      <c r="BN665" s="22">
        <f t="shared" ca="1" si="467"/>
        <v>0</v>
      </c>
      <c r="BO665" s="22">
        <f t="shared" ca="1" si="468"/>
        <v>0</v>
      </c>
      <c r="BP665" s="22">
        <f t="shared" ca="1" si="469"/>
        <v>0</v>
      </c>
      <c r="BQ665" s="22">
        <f t="shared" ca="1" si="470"/>
        <v>0</v>
      </c>
      <c r="BR665" s="22">
        <f t="shared" ca="1" si="471"/>
        <v>0</v>
      </c>
      <c r="BS665" s="22">
        <f t="shared" ca="1" si="472"/>
        <v>0</v>
      </c>
      <c r="BT665" s="22">
        <f t="shared" ca="1" si="447"/>
        <v>0</v>
      </c>
      <c r="BU665" s="22">
        <f t="shared" ca="1" si="473"/>
        <v>0</v>
      </c>
      <c r="BV665" s="22">
        <f t="shared" ca="1" si="474"/>
        <v>0</v>
      </c>
      <c r="BW665" s="22">
        <f t="shared" ca="1" si="475"/>
        <v>0</v>
      </c>
      <c r="BX665" s="22">
        <f t="shared" ca="1" si="476"/>
        <v>0</v>
      </c>
      <c r="BY665" s="22">
        <f t="shared" si="487"/>
        <v>0</v>
      </c>
      <c r="BZ665" s="22">
        <f t="shared" si="477"/>
        <v>0</v>
      </c>
      <c r="CA665" s="22">
        <f t="shared" si="488"/>
        <v>0</v>
      </c>
    </row>
    <row r="666" spans="1:79" s="22" customFormat="1" ht="39" customHeight="1" x14ac:dyDescent="0.3">
      <c r="A666" s="109">
        <v>16</v>
      </c>
      <c r="B666" s="109" t="s">
        <v>1441</v>
      </c>
      <c r="C666" s="109"/>
      <c r="D666" s="110" t="s">
        <v>446</v>
      </c>
      <c r="E666" s="110">
        <v>45708</v>
      </c>
      <c r="F666" s="189" t="s">
        <v>387</v>
      </c>
      <c r="G666" s="169" t="s">
        <v>1109</v>
      </c>
      <c r="H666" s="135" t="s">
        <v>1037</v>
      </c>
      <c r="I666" s="135" t="s">
        <v>1062</v>
      </c>
      <c r="J666" s="135"/>
      <c r="K666" s="113" t="s">
        <v>1010</v>
      </c>
      <c r="L666" s="109">
        <v>0</v>
      </c>
      <c r="M666" s="114" t="s">
        <v>398</v>
      </c>
      <c r="N666" s="115" t="s">
        <v>26</v>
      </c>
      <c r="O666" s="116"/>
      <c r="P666" s="117" t="s">
        <v>812</v>
      </c>
      <c r="Q666" s="141">
        <v>45170</v>
      </c>
      <c r="R666" s="118">
        <f t="shared" si="578"/>
        <v>45177</v>
      </c>
      <c r="S666" s="114" t="s">
        <v>31</v>
      </c>
      <c r="T666" s="315"/>
      <c r="U666" s="260"/>
      <c r="V666" s="120"/>
      <c r="W666" s="114"/>
      <c r="X666" s="109"/>
      <c r="Y666" s="109"/>
      <c r="Z666" s="115"/>
      <c r="AA666" s="109"/>
      <c r="AB666" s="263"/>
      <c r="AC666" s="110"/>
      <c r="AD666" s="110"/>
      <c r="AE666" s="118"/>
      <c r="AF666" s="110"/>
      <c r="AG666" s="110"/>
      <c r="AH666" s="115"/>
      <c r="AI666" s="110"/>
      <c r="AJ666" s="113"/>
      <c r="AK666" s="110"/>
      <c r="AL666" s="121"/>
      <c r="AM666" s="121"/>
      <c r="AN666" s="109" t="s">
        <v>2355</v>
      </c>
      <c r="AO666" s="121"/>
      <c r="AP666" s="121"/>
      <c r="AQ666" s="206"/>
      <c r="AR666" s="110"/>
      <c r="AS666" s="121"/>
      <c r="AT666" s="121"/>
      <c r="AU666" s="109" t="s">
        <v>1134</v>
      </c>
      <c r="AV666" s="110">
        <v>45352</v>
      </c>
      <c r="AW666" s="121"/>
      <c r="BJ666" s="22">
        <f t="shared" ca="1" si="446"/>
        <v>0</v>
      </c>
      <c r="BK666" s="22">
        <f t="shared" ca="1" si="464"/>
        <v>0</v>
      </c>
      <c r="BL666" s="22">
        <f t="shared" ca="1" si="465"/>
        <v>0</v>
      </c>
      <c r="BM666" s="22">
        <f t="shared" ca="1" si="466"/>
        <v>0</v>
      </c>
      <c r="BN666" s="22">
        <f t="shared" ca="1" si="467"/>
        <v>0</v>
      </c>
      <c r="BO666" s="22">
        <f t="shared" ca="1" si="468"/>
        <v>0</v>
      </c>
      <c r="BP666" s="22">
        <f t="shared" ca="1" si="469"/>
        <v>0</v>
      </c>
      <c r="BQ666" s="22">
        <f t="shared" ca="1" si="470"/>
        <v>0</v>
      </c>
      <c r="BR666" s="22">
        <f t="shared" ca="1" si="471"/>
        <v>0</v>
      </c>
      <c r="BS666" s="22">
        <f t="shared" ca="1" si="472"/>
        <v>0</v>
      </c>
      <c r="BT666" s="22">
        <f t="shared" ca="1" si="447"/>
        <v>0</v>
      </c>
      <c r="BU666" s="22">
        <f t="shared" ca="1" si="473"/>
        <v>0</v>
      </c>
      <c r="BV666" s="22">
        <f t="shared" ca="1" si="474"/>
        <v>0</v>
      </c>
      <c r="BW666" s="22">
        <f t="shared" ca="1" si="475"/>
        <v>0</v>
      </c>
      <c r="BX666" s="22">
        <f t="shared" ca="1" si="476"/>
        <v>0</v>
      </c>
      <c r="BY666" s="22">
        <f t="shared" si="487"/>
        <v>0</v>
      </c>
      <c r="BZ666" s="22">
        <f t="shared" si="477"/>
        <v>0</v>
      </c>
      <c r="CA666" s="22">
        <f t="shared" si="488"/>
        <v>0</v>
      </c>
    </row>
    <row r="667" spans="1:79" s="22" customFormat="1" ht="39" customHeight="1" x14ac:dyDescent="0.3">
      <c r="A667" s="109">
        <v>16</v>
      </c>
      <c r="B667" s="109" t="s">
        <v>1441</v>
      </c>
      <c r="C667" s="109"/>
      <c r="D667" s="110" t="s">
        <v>445</v>
      </c>
      <c r="E667" s="110">
        <v>45708</v>
      </c>
      <c r="F667" s="189" t="s">
        <v>387</v>
      </c>
      <c r="G667" s="169" t="s">
        <v>1109</v>
      </c>
      <c r="H667" s="135" t="s">
        <v>1037</v>
      </c>
      <c r="I667" s="135" t="s">
        <v>1062</v>
      </c>
      <c r="J667" s="135"/>
      <c r="K667" s="113">
        <v>0</v>
      </c>
      <c r="L667" s="109">
        <v>0</v>
      </c>
      <c r="M667" s="114" t="s">
        <v>398</v>
      </c>
      <c r="N667" s="115" t="s">
        <v>26</v>
      </c>
      <c r="O667" s="116"/>
      <c r="P667" s="117" t="s">
        <v>601</v>
      </c>
      <c r="Q667" s="141">
        <v>45184</v>
      </c>
      <c r="R667" s="118">
        <f t="shared" si="569"/>
        <v>45198</v>
      </c>
      <c r="S667" s="114" t="s">
        <v>30</v>
      </c>
      <c r="T667" s="315" t="s">
        <v>1518</v>
      </c>
      <c r="U667" s="260">
        <v>45189</v>
      </c>
      <c r="V667" s="120"/>
      <c r="W667" s="114"/>
      <c r="X667" s="109"/>
      <c r="Y667" s="109"/>
      <c r="Z667" s="115"/>
      <c r="AA667" s="109"/>
      <c r="AB667" s="263"/>
      <c r="AC667" s="110"/>
      <c r="AD667" s="110"/>
      <c r="AE667" s="118"/>
      <c r="AF667" s="110"/>
      <c r="AG667" s="110"/>
      <c r="AH667" s="115"/>
      <c r="AI667" s="110"/>
      <c r="AJ667" s="113"/>
      <c r="AK667" s="110"/>
      <c r="AL667" s="121"/>
      <c r="AM667" s="121"/>
      <c r="AN667" s="109" t="s">
        <v>2355</v>
      </c>
      <c r="AO667" s="121"/>
      <c r="AP667" s="121"/>
      <c r="AQ667" s="206" t="s">
        <v>1907</v>
      </c>
      <c r="AR667" s="110">
        <v>45191</v>
      </c>
      <c r="AS667" s="121"/>
      <c r="AT667" s="121"/>
      <c r="AU667" s="109" t="s">
        <v>1134</v>
      </c>
      <c r="AV667" s="110">
        <v>45352</v>
      </c>
      <c r="AW667" s="121"/>
      <c r="BJ667" s="22">
        <f t="shared" ca="1" si="446"/>
        <v>0</v>
      </c>
      <c r="BK667" s="22">
        <f t="shared" ca="1" si="464"/>
        <v>0</v>
      </c>
      <c r="BL667" s="22">
        <f t="shared" ca="1" si="465"/>
        <v>0</v>
      </c>
      <c r="BM667" s="22">
        <f t="shared" ca="1" si="466"/>
        <v>0</v>
      </c>
      <c r="BN667" s="22">
        <f t="shared" ca="1" si="467"/>
        <v>0</v>
      </c>
      <c r="BO667" s="22">
        <f t="shared" ca="1" si="468"/>
        <v>0</v>
      </c>
      <c r="BP667" s="22">
        <f t="shared" ca="1" si="469"/>
        <v>0</v>
      </c>
      <c r="BQ667" s="22">
        <f t="shared" ca="1" si="470"/>
        <v>0</v>
      </c>
      <c r="BR667" s="22">
        <f t="shared" ca="1" si="471"/>
        <v>0</v>
      </c>
      <c r="BS667" s="22">
        <f t="shared" ca="1" si="472"/>
        <v>0</v>
      </c>
      <c r="BT667" s="22">
        <f t="shared" ca="1" si="447"/>
        <v>0</v>
      </c>
      <c r="BU667" s="22">
        <f t="shared" ca="1" si="473"/>
        <v>0</v>
      </c>
      <c r="BV667" s="22">
        <f t="shared" ca="1" si="474"/>
        <v>0</v>
      </c>
      <c r="BW667" s="22">
        <f t="shared" ca="1" si="475"/>
        <v>0</v>
      </c>
      <c r="BX667" s="22">
        <f t="shared" ca="1" si="476"/>
        <v>0</v>
      </c>
      <c r="BY667" s="22">
        <f t="shared" si="487"/>
        <v>0</v>
      </c>
      <c r="BZ667" s="22">
        <f t="shared" si="477"/>
        <v>0</v>
      </c>
      <c r="CA667" s="22">
        <f t="shared" si="488"/>
        <v>0</v>
      </c>
    </row>
    <row r="668" spans="1:79" ht="39" customHeight="1" x14ac:dyDescent="0.3">
      <c r="A668" s="4">
        <v>16</v>
      </c>
      <c r="B668" s="4" t="s">
        <v>1441</v>
      </c>
      <c r="C668" s="4"/>
      <c r="D668" s="139" t="s">
        <v>445</v>
      </c>
      <c r="E668" s="13">
        <v>45708</v>
      </c>
      <c r="F668" s="122" t="s">
        <v>387</v>
      </c>
      <c r="G668" s="16" t="s">
        <v>1109</v>
      </c>
      <c r="H668" s="130" t="s">
        <v>1037</v>
      </c>
      <c r="I668" s="130" t="s">
        <v>1062</v>
      </c>
      <c r="J668" s="130"/>
      <c r="K668" s="7">
        <v>0</v>
      </c>
      <c r="L668" s="4">
        <v>1</v>
      </c>
      <c r="M668" s="3" t="s">
        <v>398</v>
      </c>
      <c r="N668" s="45" t="s">
        <v>1055</v>
      </c>
      <c r="O668" s="76">
        <v>45523</v>
      </c>
      <c r="P668" s="78" t="s">
        <v>2836</v>
      </c>
      <c r="Q668" s="142">
        <v>45441</v>
      </c>
      <c r="R668" s="9">
        <f t="shared" ref="R668:R669" si="582">IF(AND(L668&lt;1,OR(K668&lt;1, K668="A")),Q668+14,Q668+7)</f>
        <v>45448</v>
      </c>
      <c r="S668" s="3" t="s">
        <v>31</v>
      </c>
      <c r="T668" s="354"/>
      <c r="U668" s="259"/>
      <c r="V668" s="20" t="s">
        <v>2790</v>
      </c>
      <c r="W668" s="3" t="s">
        <v>2791</v>
      </c>
      <c r="X668" s="5" t="s">
        <v>778</v>
      </c>
      <c r="Y668" s="5">
        <v>0</v>
      </c>
      <c r="Z668" s="188" t="s">
        <v>27</v>
      </c>
      <c r="AA668" s="21">
        <v>45462</v>
      </c>
      <c r="AB668" s="262" t="s">
        <v>2762</v>
      </c>
      <c r="AC668" s="21">
        <v>45433</v>
      </c>
      <c r="AD668" s="21">
        <v>45433</v>
      </c>
      <c r="AE668" s="9">
        <f t="shared" ref="AE668" si="583">IF(AND(Y668&lt;1,OR(X668&lt;1, X668="A")),AD668+14,AD668+7)</f>
        <v>45447</v>
      </c>
      <c r="AF668" s="13" t="s">
        <v>446</v>
      </c>
      <c r="AG668" s="27"/>
      <c r="AH668" s="34"/>
      <c r="AI668" s="27"/>
      <c r="AJ668" s="41"/>
      <c r="AK668" s="21"/>
      <c r="AL668" s="6"/>
      <c r="AM668" s="6"/>
      <c r="AN668" s="87" t="s">
        <v>3751</v>
      </c>
      <c r="AO668" s="5" t="s">
        <v>3752</v>
      </c>
      <c r="AP668" s="21">
        <v>45677</v>
      </c>
      <c r="AQ668" s="336" t="s">
        <v>3685</v>
      </c>
      <c r="AR668" s="21">
        <v>45684</v>
      </c>
      <c r="AS668" s="6"/>
      <c r="AT668" s="6"/>
      <c r="AU668" s="4" t="s">
        <v>1134</v>
      </c>
      <c r="AV668" s="13">
        <v>45352</v>
      </c>
      <c r="AW668" s="6"/>
      <c r="BJ668" s="22">
        <f t="shared" ca="1" si="446"/>
        <v>1</v>
      </c>
      <c r="BK668" s="22">
        <f t="shared" ca="1" si="464"/>
        <v>1</v>
      </c>
      <c r="BL668" s="22">
        <f t="shared" ca="1" si="465"/>
        <v>0</v>
      </c>
      <c r="BM668" s="22">
        <f t="shared" ca="1" si="466"/>
        <v>0</v>
      </c>
      <c r="BN668" s="22">
        <f t="shared" ca="1" si="467"/>
        <v>0</v>
      </c>
      <c r="BO668" s="22">
        <f t="shared" ca="1" si="468"/>
        <v>0</v>
      </c>
      <c r="BP668" s="22">
        <f t="shared" ca="1" si="469"/>
        <v>0</v>
      </c>
      <c r="BQ668" s="22">
        <f t="shared" ca="1" si="470"/>
        <v>0</v>
      </c>
      <c r="BR668" s="22">
        <f t="shared" ca="1" si="471"/>
        <v>1</v>
      </c>
      <c r="BS668" s="22">
        <f t="shared" ca="1" si="472"/>
        <v>1</v>
      </c>
      <c r="BT668" s="22">
        <f t="shared" ca="1" si="447"/>
        <v>1</v>
      </c>
      <c r="BU668" s="22">
        <f t="shared" ca="1" si="473"/>
        <v>0</v>
      </c>
      <c r="BV668" s="22">
        <f t="shared" ca="1" si="474"/>
        <v>0</v>
      </c>
      <c r="BW668" s="22">
        <f t="shared" ca="1" si="475"/>
        <v>1</v>
      </c>
      <c r="BX668" s="22">
        <f t="shared" ca="1" si="476"/>
        <v>0</v>
      </c>
      <c r="BY668" s="71">
        <f t="shared" si="487"/>
        <v>1</v>
      </c>
      <c r="BZ668" s="71">
        <f t="shared" si="477"/>
        <v>1</v>
      </c>
      <c r="CA668" s="72">
        <f t="shared" si="488"/>
        <v>1</v>
      </c>
    </row>
    <row r="669" spans="1:79" s="22" customFormat="1" ht="29.1" customHeight="1" x14ac:dyDescent="0.3">
      <c r="A669" s="109">
        <v>16</v>
      </c>
      <c r="B669" s="109" t="s">
        <v>1441</v>
      </c>
      <c r="C669" s="109"/>
      <c r="D669" s="110" t="s">
        <v>446</v>
      </c>
      <c r="E669" s="110">
        <v>45708</v>
      </c>
      <c r="F669" s="189" t="s">
        <v>388</v>
      </c>
      <c r="G669" s="169" t="s">
        <v>1109</v>
      </c>
      <c r="H669" s="135" t="s">
        <v>1037</v>
      </c>
      <c r="I669" s="135" t="s">
        <v>1040</v>
      </c>
      <c r="J669" s="135"/>
      <c r="K669" s="113" t="s">
        <v>778</v>
      </c>
      <c r="L669" s="109">
        <v>0</v>
      </c>
      <c r="M669" s="114" t="s">
        <v>160</v>
      </c>
      <c r="N669" s="115" t="s">
        <v>26</v>
      </c>
      <c r="O669" s="116"/>
      <c r="P669" s="117" t="s">
        <v>564</v>
      </c>
      <c r="Q669" s="141">
        <v>45161</v>
      </c>
      <c r="R669" s="118">
        <f t="shared" si="582"/>
        <v>45175</v>
      </c>
      <c r="S669" s="114" t="s">
        <v>31</v>
      </c>
      <c r="T669" s="353"/>
      <c r="U669" s="118"/>
      <c r="V669" s="120"/>
      <c r="W669" s="114"/>
      <c r="X669" s="109"/>
      <c r="Y669" s="109"/>
      <c r="Z669" s="115"/>
      <c r="AA669" s="109"/>
      <c r="AB669" s="109"/>
      <c r="AC669" s="110"/>
      <c r="AD669" s="110"/>
      <c r="AE669" s="118"/>
      <c r="AF669" s="110"/>
      <c r="AG669" s="110"/>
      <c r="AH669" s="115"/>
      <c r="AI669" s="110"/>
      <c r="AJ669" s="113"/>
      <c r="AK669" s="110"/>
      <c r="AL669" s="121"/>
      <c r="AM669" s="121"/>
      <c r="AN669" s="109" t="s">
        <v>2355</v>
      </c>
      <c r="AO669" s="121"/>
      <c r="AP669" s="121"/>
      <c r="AQ669" s="206"/>
      <c r="AR669" s="110"/>
      <c r="AS669" s="121"/>
      <c r="AT669" s="121"/>
      <c r="AU669" s="109" t="s">
        <v>1134</v>
      </c>
      <c r="AV669" s="110">
        <v>45352</v>
      </c>
      <c r="AW669" s="121"/>
      <c r="BJ669" s="22">
        <f t="shared" ca="1" si="446"/>
        <v>0</v>
      </c>
      <c r="BK669" s="22">
        <f t="shared" ca="1" si="464"/>
        <v>0</v>
      </c>
      <c r="BL669" s="22">
        <f t="shared" ca="1" si="465"/>
        <v>0</v>
      </c>
      <c r="BM669" s="22">
        <f t="shared" ca="1" si="466"/>
        <v>0</v>
      </c>
      <c r="BN669" s="22">
        <f t="shared" ca="1" si="467"/>
        <v>0</v>
      </c>
      <c r="BO669" s="22">
        <f t="shared" ca="1" si="468"/>
        <v>0</v>
      </c>
      <c r="BP669" s="22">
        <f t="shared" ca="1" si="469"/>
        <v>0</v>
      </c>
      <c r="BQ669" s="22">
        <f t="shared" ca="1" si="470"/>
        <v>0</v>
      </c>
      <c r="BR669" s="22">
        <f t="shared" ca="1" si="471"/>
        <v>0</v>
      </c>
      <c r="BS669" s="22">
        <f t="shared" ca="1" si="472"/>
        <v>0</v>
      </c>
      <c r="BT669" s="22">
        <f t="shared" ca="1" si="447"/>
        <v>0</v>
      </c>
      <c r="BU669" s="22">
        <f t="shared" ca="1" si="473"/>
        <v>0</v>
      </c>
      <c r="BV669" s="22">
        <f t="shared" ca="1" si="474"/>
        <v>0</v>
      </c>
      <c r="BW669" s="22">
        <f t="shared" ca="1" si="475"/>
        <v>0</v>
      </c>
      <c r="BX669" s="22">
        <f t="shared" ca="1" si="476"/>
        <v>0</v>
      </c>
      <c r="BY669" s="22">
        <f t="shared" si="487"/>
        <v>0</v>
      </c>
      <c r="BZ669" s="22">
        <f t="shared" si="477"/>
        <v>0</v>
      </c>
      <c r="CA669" s="22">
        <f t="shared" si="488"/>
        <v>0</v>
      </c>
    </row>
    <row r="670" spans="1:79" s="22" customFormat="1" ht="29.1" customHeight="1" x14ac:dyDescent="0.3">
      <c r="A670" s="109">
        <v>16</v>
      </c>
      <c r="B670" s="109" t="s">
        <v>1441</v>
      </c>
      <c r="C670" s="109"/>
      <c r="D670" s="110" t="s">
        <v>445</v>
      </c>
      <c r="E670" s="110">
        <v>45708</v>
      </c>
      <c r="F670" s="189" t="s">
        <v>388</v>
      </c>
      <c r="G670" s="169" t="s">
        <v>1109</v>
      </c>
      <c r="H670" s="135" t="s">
        <v>1037</v>
      </c>
      <c r="I670" s="135" t="s">
        <v>1040</v>
      </c>
      <c r="J670" s="135"/>
      <c r="K670" s="113">
        <v>0</v>
      </c>
      <c r="L670" s="109">
        <v>0</v>
      </c>
      <c r="M670" s="114" t="s">
        <v>160</v>
      </c>
      <c r="N670" s="115" t="s">
        <v>26</v>
      </c>
      <c r="O670" s="116"/>
      <c r="P670" s="117" t="s">
        <v>1680</v>
      </c>
      <c r="Q670" s="141">
        <v>45226</v>
      </c>
      <c r="R670" s="118">
        <f t="shared" si="569"/>
        <v>45240</v>
      </c>
      <c r="S670" s="114" t="s">
        <v>30</v>
      </c>
      <c r="T670" s="353" t="s">
        <v>1560</v>
      </c>
      <c r="U670" s="118">
        <v>45226</v>
      </c>
      <c r="V670" s="120"/>
      <c r="W670" s="114"/>
      <c r="X670" s="109"/>
      <c r="Y670" s="109"/>
      <c r="Z670" s="115"/>
      <c r="AA670" s="109"/>
      <c r="AB670" s="109"/>
      <c r="AC670" s="110"/>
      <c r="AD670" s="110"/>
      <c r="AE670" s="118"/>
      <c r="AF670" s="110"/>
      <c r="AG670" s="110"/>
      <c r="AH670" s="115"/>
      <c r="AI670" s="110"/>
      <c r="AJ670" s="113"/>
      <c r="AK670" s="110"/>
      <c r="AL670" s="121"/>
      <c r="AM670" s="121"/>
      <c r="AN670" s="109" t="s">
        <v>2355</v>
      </c>
      <c r="AO670" s="121"/>
      <c r="AP670" s="121"/>
      <c r="AQ670" s="206" t="s">
        <v>1907</v>
      </c>
      <c r="AR670" s="110">
        <v>45230</v>
      </c>
      <c r="AS670" s="121"/>
      <c r="AT670" s="121"/>
      <c r="AU670" s="109" t="s">
        <v>1134</v>
      </c>
      <c r="AV670" s="110">
        <v>45352</v>
      </c>
      <c r="AW670" s="121"/>
      <c r="BJ670" s="22">
        <f t="shared" ca="1" si="446"/>
        <v>0</v>
      </c>
      <c r="BK670" s="22">
        <f t="shared" ca="1" si="464"/>
        <v>0</v>
      </c>
      <c r="BL670" s="22">
        <f t="shared" ca="1" si="465"/>
        <v>0</v>
      </c>
      <c r="BM670" s="22">
        <f t="shared" ca="1" si="466"/>
        <v>0</v>
      </c>
      <c r="BN670" s="22">
        <f t="shared" ca="1" si="467"/>
        <v>0</v>
      </c>
      <c r="BO670" s="22">
        <f t="shared" ca="1" si="468"/>
        <v>0</v>
      </c>
      <c r="BP670" s="22">
        <f t="shared" ca="1" si="469"/>
        <v>0</v>
      </c>
      <c r="BQ670" s="22">
        <f t="shared" ca="1" si="470"/>
        <v>0</v>
      </c>
      <c r="BR670" s="22">
        <f t="shared" ca="1" si="471"/>
        <v>0</v>
      </c>
      <c r="BS670" s="22">
        <f t="shared" ca="1" si="472"/>
        <v>0</v>
      </c>
      <c r="BT670" s="22">
        <f t="shared" ca="1" si="447"/>
        <v>0</v>
      </c>
      <c r="BU670" s="22">
        <f t="shared" ca="1" si="473"/>
        <v>0</v>
      </c>
      <c r="BV670" s="22">
        <f t="shared" ca="1" si="474"/>
        <v>0</v>
      </c>
      <c r="BW670" s="22">
        <f t="shared" ca="1" si="475"/>
        <v>0</v>
      </c>
      <c r="BX670" s="22">
        <f t="shared" ca="1" si="476"/>
        <v>0</v>
      </c>
      <c r="BY670" s="22">
        <f t="shared" si="487"/>
        <v>0</v>
      </c>
      <c r="BZ670" s="22">
        <f t="shared" si="477"/>
        <v>0</v>
      </c>
      <c r="CA670" s="22">
        <f t="shared" si="488"/>
        <v>0</v>
      </c>
    </row>
    <row r="671" spans="1:79" s="22" customFormat="1" ht="29.1" customHeight="1" x14ac:dyDescent="0.3">
      <c r="A671" s="109">
        <v>16</v>
      </c>
      <c r="B671" s="109" t="s">
        <v>1441</v>
      </c>
      <c r="C671" s="109"/>
      <c r="D671" s="110" t="s">
        <v>445</v>
      </c>
      <c r="E671" s="110">
        <v>45708</v>
      </c>
      <c r="F671" s="189" t="s">
        <v>388</v>
      </c>
      <c r="G671" s="169" t="s">
        <v>1109</v>
      </c>
      <c r="H671" s="135" t="s">
        <v>1037</v>
      </c>
      <c r="I671" s="135" t="s">
        <v>1040</v>
      </c>
      <c r="J671" s="135"/>
      <c r="K671" s="113">
        <v>0</v>
      </c>
      <c r="L671" s="109">
        <v>1</v>
      </c>
      <c r="M671" s="114" t="s">
        <v>160</v>
      </c>
      <c r="N671" s="115" t="s">
        <v>26</v>
      </c>
      <c r="O671" s="116"/>
      <c r="P671" s="117" t="s">
        <v>2836</v>
      </c>
      <c r="Q671" s="141">
        <v>45441</v>
      </c>
      <c r="R671" s="118">
        <f t="shared" si="569"/>
        <v>45448</v>
      </c>
      <c r="S671" s="114" t="s">
        <v>31</v>
      </c>
      <c r="T671" s="315"/>
      <c r="U671" s="260"/>
      <c r="V671" s="120"/>
      <c r="W671" s="114"/>
      <c r="X671" s="109"/>
      <c r="Y671" s="109"/>
      <c r="Z671" s="115"/>
      <c r="AA671" s="109"/>
      <c r="AB671" s="109"/>
      <c r="AC671" s="110"/>
      <c r="AD671" s="110"/>
      <c r="AE671" s="118"/>
      <c r="AF671" s="110"/>
      <c r="AG671" s="110"/>
      <c r="AH671" s="115"/>
      <c r="AI671" s="110"/>
      <c r="AJ671" s="113"/>
      <c r="AK671" s="110"/>
      <c r="AL671" s="121"/>
      <c r="AM671" s="121"/>
      <c r="AN671" s="109" t="s">
        <v>2355</v>
      </c>
      <c r="AO671" s="121"/>
      <c r="AP671" s="121"/>
      <c r="AQ671" s="206"/>
      <c r="AR671" s="110"/>
      <c r="AS671" s="121"/>
      <c r="AT671" s="121"/>
      <c r="AU671" s="109" t="s">
        <v>1134</v>
      </c>
      <c r="AV671" s="110">
        <v>45352</v>
      </c>
      <c r="AW671" s="121"/>
      <c r="BJ671" s="22">
        <f t="shared" ca="1" si="446"/>
        <v>0</v>
      </c>
      <c r="BK671" s="22">
        <f t="shared" ca="1" si="464"/>
        <v>0</v>
      </c>
      <c r="BL671" s="22">
        <f t="shared" ca="1" si="465"/>
        <v>0</v>
      </c>
      <c r="BM671" s="22">
        <f t="shared" ca="1" si="466"/>
        <v>0</v>
      </c>
      <c r="BN671" s="22">
        <f t="shared" ca="1" si="467"/>
        <v>0</v>
      </c>
      <c r="BO671" s="22">
        <f t="shared" ca="1" si="468"/>
        <v>0</v>
      </c>
      <c r="BP671" s="22">
        <f t="shared" ca="1" si="469"/>
        <v>0</v>
      </c>
      <c r="BQ671" s="22">
        <f t="shared" ca="1" si="470"/>
        <v>0</v>
      </c>
      <c r="BR671" s="22">
        <f t="shared" ca="1" si="471"/>
        <v>0</v>
      </c>
      <c r="BS671" s="22">
        <f t="shared" ca="1" si="472"/>
        <v>0</v>
      </c>
      <c r="BT671" s="22">
        <f t="shared" ca="1" si="447"/>
        <v>0</v>
      </c>
      <c r="BU671" s="22">
        <f t="shared" ca="1" si="473"/>
        <v>0</v>
      </c>
      <c r="BV671" s="22">
        <f t="shared" ca="1" si="474"/>
        <v>0</v>
      </c>
      <c r="BW671" s="22">
        <f t="shared" ca="1" si="475"/>
        <v>0</v>
      </c>
      <c r="BX671" s="22">
        <f t="shared" ca="1" si="476"/>
        <v>0</v>
      </c>
      <c r="BY671" s="22">
        <f t="shared" si="487"/>
        <v>0</v>
      </c>
      <c r="BZ671" s="22">
        <f t="shared" si="477"/>
        <v>0</v>
      </c>
      <c r="CA671" s="22">
        <f t="shared" si="488"/>
        <v>0</v>
      </c>
    </row>
    <row r="672" spans="1:79" ht="29.1" customHeight="1" x14ac:dyDescent="0.3">
      <c r="A672" s="4">
        <v>16</v>
      </c>
      <c r="B672" s="4" t="s">
        <v>1441</v>
      </c>
      <c r="C672" s="4"/>
      <c r="D672" s="139" t="s">
        <v>445</v>
      </c>
      <c r="E672" s="13">
        <v>45708</v>
      </c>
      <c r="F672" s="122" t="s">
        <v>388</v>
      </c>
      <c r="G672" s="16" t="s">
        <v>1109</v>
      </c>
      <c r="H672" s="130" t="s">
        <v>1037</v>
      </c>
      <c r="I672" s="130" t="s">
        <v>1040</v>
      </c>
      <c r="J672" s="130"/>
      <c r="K672" s="7">
        <v>0</v>
      </c>
      <c r="L672" s="4">
        <v>2</v>
      </c>
      <c r="M672" s="3" t="s">
        <v>160</v>
      </c>
      <c r="N672" s="45" t="s">
        <v>1055</v>
      </c>
      <c r="O672" s="76">
        <v>45520</v>
      </c>
      <c r="P672" s="78" t="s">
        <v>2983</v>
      </c>
      <c r="Q672" s="142">
        <v>45517</v>
      </c>
      <c r="R672" s="9">
        <f t="shared" ref="R672" si="584">IF(AND(L672&lt;1,OR(K672&lt;1, K672="A")),Q672+14,Q672+7)</f>
        <v>45524</v>
      </c>
      <c r="S672" s="3" t="s">
        <v>30</v>
      </c>
      <c r="T672" s="354" t="s">
        <v>3370</v>
      </c>
      <c r="U672" s="259">
        <v>45596</v>
      </c>
      <c r="V672" s="20" t="s">
        <v>2472</v>
      </c>
      <c r="W672" s="3" t="s">
        <v>1398</v>
      </c>
      <c r="X672" s="5">
        <v>0</v>
      </c>
      <c r="Y672" s="5">
        <v>1</v>
      </c>
      <c r="Z672" s="188" t="s">
        <v>27</v>
      </c>
      <c r="AA672" s="21">
        <v>45407</v>
      </c>
      <c r="AB672" s="5"/>
      <c r="AC672" s="21"/>
      <c r="AD672" s="21">
        <v>45343</v>
      </c>
      <c r="AE672" s="9">
        <f t="shared" ref="AE672" si="585">IF(AND(Y672&lt;1,OR(X672&lt;1, X672="A")),AD672+14,AD672+7)</f>
        <v>45350</v>
      </c>
      <c r="AF672" s="13" t="s">
        <v>446</v>
      </c>
      <c r="AG672" s="27"/>
      <c r="AH672" s="34"/>
      <c r="AI672" s="27"/>
      <c r="AJ672" s="41"/>
      <c r="AK672" s="21"/>
      <c r="AL672" s="6"/>
      <c r="AM672" s="6"/>
      <c r="AN672" s="87" t="s">
        <v>3751</v>
      </c>
      <c r="AO672" s="5" t="s">
        <v>3752</v>
      </c>
      <c r="AP672" s="21">
        <v>45677</v>
      </c>
      <c r="AQ672" s="336" t="s">
        <v>3685</v>
      </c>
      <c r="AR672" s="21">
        <v>45684</v>
      </c>
      <c r="AS672" s="6"/>
      <c r="AT672" s="6"/>
      <c r="AU672" s="4" t="s">
        <v>1134</v>
      </c>
      <c r="AV672" s="13">
        <v>45352</v>
      </c>
      <c r="AW672" s="207" t="s">
        <v>3515</v>
      </c>
      <c r="BJ672" s="22">
        <f t="shared" ca="1" si="446"/>
        <v>1</v>
      </c>
      <c r="BK672" s="22">
        <f t="shared" ca="1" si="464"/>
        <v>1</v>
      </c>
      <c r="BL672" s="22">
        <f t="shared" ca="1" si="465"/>
        <v>0</v>
      </c>
      <c r="BM672" s="22">
        <f t="shared" ca="1" si="466"/>
        <v>0</v>
      </c>
      <c r="BN672" s="22">
        <f t="shared" ca="1" si="467"/>
        <v>0</v>
      </c>
      <c r="BO672" s="22">
        <f t="shared" ca="1" si="468"/>
        <v>0</v>
      </c>
      <c r="BP672" s="22">
        <f t="shared" ca="1" si="469"/>
        <v>0</v>
      </c>
      <c r="BQ672" s="22">
        <f t="shared" ca="1" si="470"/>
        <v>0</v>
      </c>
      <c r="BR672" s="22">
        <f t="shared" ca="1" si="471"/>
        <v>1</v>
      </c>
      <c r="BS672" s="22">
        <f t="shared" ca="1" si="472"/>
        <v>1</v>
      </c>
      <c r="BT672" s="22">
        <f t="shared" ca="1" si="447"/>
        <v>1</v>
      </c>
      <c r="BU672" s="22">
        <f t="shared" ca="1" si="473"/>
        <v>0</v>
      </c>
      <c r="BV672" s="22">
        <f t="shared" ca="1" si="474"/>
        <v>0</v>
      </c>
      <c r="BW672" s="22">
        <f t="shared" ca="1" si="475"/>
        <v>1</v>
      </c>
      <c r="BX672" s="22">
        <f t="shared" ca="1" si="476"/>
        <v>0</v>
      </c>
      <c r="BY672" s="71">
        <f t="shared" si="487"/>
        <v>1</v>
      </c>
      <c r="BZ672" s="71">
        <f t="shared" si="477"/>
        <v>1</v>
      </c>
      <c r="CA672" s="72">
        <f t="shared" si="488"/>
        <v>1</v>
      </c>
    </row>
    <row r="673" spans="1:79" s="22" customFormat="1" ht="29.1" customHeight="1" x14ac:dyDescent="0.3">
      <c r="A673" s="109">
        <v>16</v>
      </c>
      <c r="B673" s="109" t="s">
        <v>1441</v>
      </c>
      <c r="C673" s="109"/>
      <c r="D673" s="110" t="s">
        <v>446</v>
      </c>
      <c r="E673" s="110">
        <v>45708</v>
      </c>
      <c r="F673" s="189" t="s">
        <v>389</v>
      </c>
      <c r="G673" s="169" t="s">
        <v>1109</v>
      </c>
      <c r="H673" s="135" t="s">
        <v>1037</v>
      </c>
      <c r="I673" s="135" t="s">
        <v>1057</v>
      </c>
      <c r="J673" s="135"/>
      <c r="K673" s="113" t="s">
        <v>444</v>
      </c>
      <c r="L673" s="109">
        <v>0</v>
      </c>
      <c r="M673" s="114" t="s">
        <v>160</v>
      </c>
      <c r="N673" s="115" t="s">
        <v>26</v>
      </c>
      <c r="O673" s="116"/>
      <c r="P673" s="117" t="s">
        <v>1028</v>
      </c>
      <c r="Q673" s="141">
        <v>45238</v>
      </c>
      <c r="R673" s="118">
        <f t="shared" si="569"/>
        <v>45245</v>
      </c>
      <c r="S673" s="114" t="s">
        <v>31</v>
      </c>
      <c r="T673" s="353"/>
      <c r="U673" s="118"/>
      <c r="V673" s="120"/>
      <c r="W673" s="114"/>
      <c r="X673" s="109"/>
      <c r="Y673" s="109"/>
      <c r="Z673" s="115"/>
      <c r="AA673" s="115"/>
      <c r="AB673" s="109"/>
      <c r="AC673" s="110"/>
      <c r="AD673" s="110"/>
      <c r="AE673" s="110"/>
      <c r="AF673" s="110"/>
      <c r="AG673" s="110"/>
      <c r="AH673" s="115"/>
      <c r="AI673" s="110"/>
      <c r="AJ673" s="113"/>
      <c r="AK673" s="110"/>
      <c r="AL673" s="121"/>
      <c r="AM673" s="121"/>
      <c r="AN673" s="109" t="s">
        <v>2355</v>
      </c>
      <c r="AO673" s="121"/>
      <c r="AP673" s="121"/>
      <c r="AQ673" s="109"/>
      <c r="AR673" s="109"/>
      <c r="AS673" s="121"/>
      <c r="AT673" s="121"/>
      <c r="AU673" s="109" t="s">
        <v>1134</v>
      </c>
      <c r="AV673" s="110">
        <v>45352</v>
      </c>
      <c r="AW673" s="121"/>
      <c r="BJ673" s="22">
        <f t="shared" ca="1" si="446"/>
        <v>0</v>
      </c>
      <c r="BK673" s="22">
        <f t="shared" ca="1" si="464"/>
        <v>0</v>
      </c>
      <c r="BL673" s="22">
        <f t="shared" ca="1" si="465"/>
        <v>0</v>
      </c>
      <c r="BM673" s="22">
        <f t="shared" ca="1" si="466"/>
        <v>0</v>
      </c>
      <c r="BN673" s="22">
        <f t="shared" ca="1" si="467"/>
        <v>0</v>
      </c>
      <c r="BO673" s="22">
        <f t="shared" ca="1" si="468"/>
        <v>0</v>
      </c>
      <c r="BP673" s="22">
        <f t="shared" ca="1" si="469"/>
        <v>0</v>
      </c>
      <c r="BQ673" s="22">
        <f t="shared" ca="1" si="470"/>
        <v>0</v>
      </c>
      <c r="BR673" s="22">
        <f t="shared" ca="1" si="471"/>
        <v>0</v>
      </c>
      <c r="BS673" s="22">
        <f t="shared" ca="1" si="472"/>
        <v>0</v>
      </c>
      <c r="BT673" s="22">
        <f t="shared" ca="1" si="447"/>
        <v>0</v>
      </c>
      <c r="BU673" s="22">
        <f t="shared" ca="1" si="473"/>
        <v>0</v>
      </c>
      <c r="BV673" s="22">
        <f t="shared" ca="1" si="474"/>
        <v>0</v>
      </c>
      <c r="BW673" s="22">
        <f t="shared" ca="1" si="475"/>
        <v>0</v>
      </c>
      <c r="BX673" s="22">
        <f t="shared" ca="1" si="476"/>
        <v>0</v>
      </c>
      <c r="BY673" s="71">
        <f t="shared" si="487"/>
        <v>0</v>
      </c>
      <c r="BZ673" s="71">
        <f t="shared" si="477"/>
        <v>0</v>
      </c>
      <c r="CA673" s="72">
        <f t="shared" si="488"/>
        <v>0</v>
      </c>
    </row>
    <row r="674" spans="1:79" s="22" customFormat="1" ht="29.1" customHeight="1" x14ac:dyDescent="0.3">
      <c r="A674" s="109">
        <v>16</v>
      </c>
      <c r="B674" s="109" t="s">
        <v>1441</v>
      </c>
      <c r="C674" s="109"/>
      <c r="D674" s="110" t="s">
        <v>446</v>
      </c>
      <c r="E674" s="110">
        <v>45708</v>
      </c>
      <c r="F674" s="189" t="s">
        <v>389</v>
      </c>
      <c r="G674" s="169" t="s">
        <v>1109</v>
      </c>
      <c r="H674" s="135" t="s">
        <v>1037</v>
      </c>
      <c r="I674" s="135" t="s">
        <v>1057</v>
      </c>
      <c r="J674" s="135"/>
      <c r="K674" s="113" t="s">
        <v>633</v>
      </c>
      <c r="L674" s="109">
        <v>0</v>
      </c>
      <c r="M674" s="114" t="s">
        <v>160</v>
      </c>
      <c r="N674" s="115" t="s">
        <v>26</v>
      </c>
      <c r="O674" s="116"/>
      <c r="P674" s="117" t="s">
        <v>1269</v>
      </c>
      <c r="Q674" s="141">
        <v>45245</v>
      </c>
      <c r="R674" s="118">
        <f t="shared" si="569"/>
        <v>45252</v>
      </c>
      <c r="S674" s="114" t="s">
        <v>31</v>
      </c>
      <c r="T674" s="353"/>
      <c r="U674" s="118"/>
      <c r="V674" s="120"/>
      <c r="W674" s="114"/>
      <c r="X674" s="109"/>
      <c r="Y674" s="109"/>
      <c r="Z674" s="115"/>
      <c r="AA674" s="115"/>
      <c r="AB674" s="109"/>
      <c r="AC674" s="110"/>
      <c r="AD674" s="110"/>
      <c r="AE674" s="110"/>
      <c r="AF674" s="110"/>
      <c r="AG674" s="110"/>
      <c r="AH674" s="115"/>
      <c r="AI674" s="110"/>
      <c r="AJ674" s="113"/>
      <c r="AK674" s="110"/>
      <c r="AL674" s="121"/>
      <c r="AM674" s="121"/>
      <c r="AN674" s="109" t="s">
        <v>2355</v>
      </c>
      <c r="AO674" s="121"/>
      <c r="AP674" s="121"/>
      <c r="AQ674" s="109"/>
      <c r="AR674" s="109"/>
      <c r="AS674" s="121"/>
      <c r="AT674" s="121"/>
      <c r="AU674" s="109" t="s">
        <v>1134</v>
      </c>
      <c r="AV674" s="110">
        <v>45352</v>
      </c>
      <c r="AW674" s="121"/>
      <c r="BJ674" s="22">
        <f t="shared" ca="1" si="446"/>
        <v>0</v>
      </c>
      <c r="BK674" s="22">
        <f t="shared" ca="1" si="464"/>
        <v>0</v>
      </c>
      <c r="BL674" s="22">
        <f t="shared" ca="1" si="465"/>
        <v>0</v>
      </c>
      <c r="BM674" s="22">
        <f t="shared" ca="1" si="466"/>
        <v>0</v>
      </c>
      <c r="BN674" s="22">
        <f t="shared" ca="1" si="467"/>
        <v>0</v>
      </c>
      <c r="BO674" s="22">
        <f t="shared" ca="1" si="468"/>
        <v>0</v>
      </c>
      <c r="BP674" s="22">
        <f t="shared" ca="1" si="469"/>
        <v>0</v>
      </c>
      <c r="BQ674" s="22">
        <f t="shared" ca="1" si="470"/>
        <v>0</v>
      </c>
      <c r="BR674" s="22">
        <f t="shared" ca="1" si="471"/>
        <v>0</v>
      </c>
      <c r="BS674" s="22">
        <f t="shared" ca="1" si="472"/>
        <v>0</v>
      </c>
      <c r="BT674" s="22">
        <f t="shared" ca="1" si="447"/>
        <v>0</v>
      </c>
      <c r="BU674" s="22">
        <f t="shared" ca="1" si="473"/>
        <v>0</v>
      </c>
      <c r="BV674" s="22">
        <f t="shared" ca="1" si="474"/>
        <v>0</v>
      </c>
      <c r="BW674" s="22">
        <f t="shared" ca="1" si="475"/>
        <v>0</v>
      </c>
      <c r="BX674" s="22">
        <f t="shared" ca="1" si="476"/>
        <v>0</v>
      </c>
      <c r="BY674" s="71">
        <f t="shared" si="487"/>
        <v>0</v>
      </c>
      <c r="BZ674" s="71">
        <f t="shared" si="477"/>
        <v>0</v>
      </c>
      <c r="CA674" s="72">
        <f t="shared" si="488"/>
        <v>0</v>
      </c>
    </row>
    <row r="675" spans="1:79" ht="29.1" customHeight="1" x14ac:dyDescent="0.3">
      <c r="A675" s="4">
        <v>16</v>
      </c>
      <c r="B675" s="4" t="s">
        <v>1441</v>
      </c>
      <c r="C675" s="4"/>
      <c r="D675" s="139" t="s">
        <v>445</v>
      </c>
      <c r="E675" s="13">
        <v>45708</v>
      </c>
      <c r="F675" s="122" t="s">
        <v>389</v>
      </c>
      <c r="G675" s="16" t="s">
        <v>1109</v>
      </c>
      <c r="H675" s="130" t="s">
        <v>1037</v>
      </c>
      <c r="I675" s="130" t="s">
        <v>1057</v>
      </c>
      <c r="J675" s="130"/>
      <c r="K675" s="7">
        <v>0</v>
      </c>
      <c r="L675" s="4">
        <v>0</v>
      </c>
      <c r="M675" s="3" t="s">
        <v>160</v>
      </c>
      <c r="N675" s="45" t="s">
        <v>1055</v>
      </c>
      <c r="O675" s="76"/>
      <c r="P675" s="78" t="s">
        <v>1309</v>
      </c>
      <c r="Q675" s="142">
        <v>45250</v>
      </c>
      <c r="R675" s="9">
        <f t="shared" ref="R675:R698" si="586">IF(AND(L675&lt;1,OR(K675&lt;1, K675="A")),Q675+14,Q675+7)</f>
        <v>45264</v>
      </c>
      <c r="S675" s="3" t="s">
        <v>30</v>
      </c>
      <c r="T675" s="310" t="s">
        <v>1531</v>
      </c>
      <c r="U675" s="261">
        <v>45253</v>
      </c>
      <c r="V675" s="20" t="s">
        <v>2473</v>
      </c>
      <c r="W675" s="3" t="s">
        <v>1398</v>
      </c>
      <c r="X675" s="5">
        <v>0</v>
      </c>
      <c r="Y675" s="5">
        <v>1</v>
      </c>
      <c r="Z675" s="188" t="s">
        <v>27</v>
      </c>
      <c r="AA675" s="21">
        <v>45407</v>
      </c>
      <c r="AB675" s="5"/>
      <c r="AC675" s="21"/>
      <c r="AD675" s="21">
        <v>45343</v>
      </c>
      <c r="AE675" s="9">
        <f t="shared" ref="AE675:AE679" si="587">IF(AND(Y675&lt;1,OR(X675&lt;1, X675="A")),AD675+14,AD675+7)</f>
        <v>45350</v>
      </c>
      <c r="AF675" s="13" t="s">
        <v>446</v>
      </c>
      <c r="AG675" s="27"/>
      <c r="AH675" s="34"/>
      <c r="AI675" s="27"/>
      <c r="AJ675" s="41"/>
      <c r="AK675" s="21"/>
      <c r="AL675" s="6"/>
      <c r="AM675" s="6"/>
      <c r="AN675" s="87" t="s">
        <v>3751</v>
      </c>
      <c r="AO675" s="5" t="s">
        <v>3752</v>
      </c>
      <c r="AP675" s="21">
        <v>45677</v>
      </c>
      <c r="AQ675" s="336" t="s">
        <v>3685</v>
      </c>
      <c r="AR675" s="21">
        <v>45684</v>
      </c>
      <c r="AS675" s="6"/>
      <c r="AT675" s="6"/>
      <c r="AU675" s="4" t="s">
        <v>1134</v>
      </c>
      <c r="AV675" s="13">
        <v>45352</v>
      </c>
      <c r="AW675" s="207" t="s">
        <v>3686</v>
      </c>
      <c r="BJ675" s="22">
        <f t="shared" ca="1" si="446"/>
        <v>1</v>
      </c>
      <c r="BK675" s="22">
        <f t="shared" ca="1" si="464"/>
        <v>1</v>
      </c>
      <c r="BL675" s="22">
        <f t="shared" ca="1" si="465"/>
        <v>0</v>
      </c>
      <c r="BM675" s="22">
        <f t="shared" ca="1" si="466"/>
        <v>0</v>
      </c>
      <c r="BN675" s="22">
        <f t="shared" ca="1" si="467"/>
        <v>0</v>
      </c>
      <c r="BO675" s="22">
        <f t="shared" ca="1" si="468"/>
        <v>0</v>
      </c>
      <c r="BP675" s="22">
        <f t="shared" ca="1" si="469"/>
        <v>0</v>
      </c>
      <c r="BQ675" s="22">
        <f t="shared" ca="1" si="470"/>
        <v>0</v>
      </c>
      <c r="BR675" s="22">
        <f t="shared" ca="1" si="471"/>
        <v>1</v>
      </c>
      <c r="BS675" s="22">
        <f t="shared" ca="1" si="472"/>
        <v>1</v>
      </c>
      <c r="BT675" s="22">
        <f t="shared" ca="1" si="447"/>
        <v>1</v>
      </c>
      <c r="BU675" s="22">
        <f t="shared" ca="1" si="473"/>
        <v>0</v>
      </c>
      <c r="BV675" s="22">
        <f t="shared" ca="1" si="474"/>
        <v>0</v>
      </c>
      <c r="BW675" s="22">
        <f t="shared" ca="1" si="475"/>
        <v>1</v>
      </c>
      <c r="BX675" s="22">
        <f t="shared" ca="1" si="476"/>
        <v>0</v>
      </c>
      <c r="BY675" s="71">
        <f t="shared" si="487"/>
        <v>1</v>
      </c>
      <c r="BZ675" s="71">
        <f t="shared" si="477"/>
        <v>1</v>
      </c>
      <c r="CA675" s="72">
        <f t="shared" si="488"/>
        <v>1</v>
      </c>
    </row>
    <row r="676" spans="1:79" s="22" customFormat="1" ht="29.1" customHeight="1" x14ac:dyDescent="0.3">
      <c r="A676" s="109">
        <v>16</v>
      </c>
      <c r="B676" s="109" t="s">
        <v>1441</v>
      </c>
      <c r="C676" s="109"/>
      <c r="D676" s="110" t="s">
        <v>446</v>
      </c>
      <c r="E676" s="110">
        <v>45708</v>
      </c>
      <c r="F676" s="189" t="s">
        <v>390</v>
      </c>
      <c r="G676" s="169" t="s">
        <v>1109</v>
      </c>
      <c r="H676" s="135" t="s">
        <v>1073</v>
      </c>
      <c r="I676" s="135"/>
      <c r="J676" s="135"/>
      <c r="K676" s="113" t="s">
        <v>778</v>
      </c>
      <c r="L676" s="109">
        <v>0</v>
      </c>
      <c r="M676" s="114" t="s">
        <v>33</v>
      </c>
      <c r="N676" s="115" t="s">
        <v>26</v>
      </c>
      <c r="O676" s="116"/>
      <c r="P676" s="117" t="s">
        <v>3054</v>
      </c>
      <c r="Q676" s="141">
        <v>44991</v>
      </c>
      <c r="R676" s="118">
        <f t="shared" ref="R676" si="588">IF(AND(L676&lt;1,OR(K676&lt;1, K676="A")),Q676+14,Q676+7)</f>
        <v>45005</v>
      </c>
      <c r="S676" s="114" t="s">
        <v>31</v>
      </c>
      <c r="T676" s="353"/>
      <c r="U676" s="118"/>
      <c r="V676" s="120"/>
      <c r="W676" s="114"/>
      <c r="X676" s="109"/>
      <c r="Y676" s="109"/>
      <c r="Z676" s="115"/>
      <c r="AA676" s="110"/>
      <c r="AB676" s="123"/>
      <c r="AC676" s="110"/>
      <c r="AD676" s="110"/>
      <c r="AE676" s="118"/>
      <c r="AF676" s="110"/>
      <c r="AG676" s="110"/>
      <c r="AH676" s="115"/>
      <c r="AI676" s="110"/>
      <c r="AJ676" s="113"/>
      <c r="AK676" s="110"/>
      <c r="AL676" s="121"/>
      <c r="AM676" s="121"/>
      <c r="AN676" s="109" t="s">
        <v>2355</v>
      </c>
      <c r="AO676" s="121"/>
      <c r="AP676" s="121"/>
      <c r="AQ676" s="206"/>
      <c r="AR676" s="110"/>
      <c r="AS676" s="121"/>
      <c r="AT676" s="121"/>
      <c r="AU676" s="109" t="s">
        <v>1134</v>
      </c>
      <c r="AV676" s="110">
        <v>45352</v>
      </c>
      <c r="AW676" s="121"/>
      <c r="BJ676" s="22">
        <f t="shared" ref="BJ676:BJ850" ca="1" si="589">IF(OR($N676="аннулирован", $N676="", TODAY()&lt;$E676),0,1)</f>
        <v>0</v>
      </c>
      <c r="BK676" s="22">
        <f t="shared" ca="1" si="464"/>
        <v>0</v>
      </c>
      <c r="BL676" s="22">
        <f t="shared" ca="1" si="465"/>
        <v>0</v>
      </c>
      <c r="BM676" s="22">
        <f t="shared" ca="1" si="466"/>
        <v>0</v>
      </c>
      <c r="BN676" s="22">
        <f t="shared" ca="1" si="467"/>
        <v>0</v>
      </c>
      <c r="BO676" s="22">
        <f t="shared" ca="1" si="468"/>
        <v>0</v>
      </c>
      <c r="BP676" s="22">
        <f t="shared" ca="1" si="469"/>
        <v>0</v>
      </c>
      <c r="BQ676" s="22">
        <f t="shared" ca="1" si="470"/>
        <v>0</v>
      </c>
      <c r="BR676" s="22">
        <f t="shared" ca="1" si="471"/>
        <v>0</v>
      </c>
      <c r="BS676" s="22">
        <f t="shared" ca="1" si="472"/>
        <v>0</v>
      </c>
      <c r="BT676" s="22">
        <f t="shared" ref="BT676:BT850" ca="1" si="590">IF(OR($Z676="аннулирован", $Z676="", TODAY()&lt;$E676),0,1)</f>
        <v>0</v>
      </c>
      <c r="BU676" s="22">
        <f t="shared" ca="1" si="473"/>
        <v>0</v>
      </c>
      <c r="BV676" s="22">
        <f t="shared" ca="1" si="474"/>
        <v>0</v>
      </c>
      <c r="BW676" s="22">
        <f t="shared" ca="1" si="475"/>
        <v>0</v>
      </c>
      <c r="BX676" s="22">
        <f t="shared" ca="1" si="476"/>
        <v>0</v>
      </c>
      <c r="BY676" s="22">
        <f t="shared" si="487"/>
        <v>0</v>
      </c>
      <c r="BZ676" s="22">
        <f t="shared" si="477"/>
        <v>0</v>
      </c>
      <c r="CA676" s="22">
        <f t="shared" si="488"/>
        <v>0</v>
      </c>
    </row>
    <row r="677" spans="1:79" s="22" customFormat="1" ht="29.1" customHeight="1" x14ac:dyDescent="0.3">
      <c r="A677" s="109">
        <v>16</v>
      </c>
      <c r="B677" s="109" t="s">
        <v>1441</v>
      </c>
      <c r="C677" s="109"/>
      <c r="D677" s="110" t="s">
        <v>446</v>
      </c>
      <c r="E677" s="110">
        <v>45708</v>
      </c>
      <c r="F677" s="189" t="s">
        <v>390</v>
      </c>
      <c r="G677" s="169" t="s">
        <v>1109</v>
      </c>
      <c r="H677" s="135" t="s">
        <v>1073</v>
      </c>
      <c r="I677" s="135"/>
      <c r="J677" s="135"/>
      <c r="K677" s="113" t="s">
        <v>443</v>
      </c>
      <c r="L677" s="109">
        <v>0</v>
      </c>
      <c r="M677" s="114" t="s">
        <v>33</v>
      </c>
      <c r="N677" s="115" t="s">
        <v>26</v>
      </c>
      <c r="O677" s="116"/>
      <c r="P677" s="117" t="s">
        <v>2160</v>
      </c>
      <c r="Q677" s="141">
        <v>45040</v>
      </c>
      <c r="R677" s="118">
        <f t="shared" si="586"/>
        <v>45047</v>
      </c>
      <c r="S677" s="114" t="s">
        <v>31</v>
      </c>
      <c r="T677" s="353"/>
      <c r="U677" s="118"/>
      <c r="V677" s="120"/>
      <c r="W677" s="114"/>
      <c r="X677" s="109"/>
      <c r="Y677" s="109"/>
      <c r="Z677" s="115"/>
      <c r="AA677" s="110"/>
      <c r="AB677" s="123"/>
      <c r="AC677" s="110"/>
      <c r="AD677" s="110"/>
      <c r="AE677" s="118"/>
      <c r="AF677" s="110"/>
      <c r="AG677" s="110"/>
      <c r="AH677" s="115"/>
      <c r="AI677" s="110"/>
      <c r="AJ677" s="113"/>
      <c r="AK677" s="110"/>
      <c r="AL677" s="121"/>
      <c r="AM677" s="121"/>
      <c r="AN677" s="109" t="s">
        <v>2355</v>
      </c>
      <c r="AO677" s="121"/>
      <c r="AP677" s="121"/>
      <c r="AQ677" s="206"/>
      <c r="AR677" s="110"/>
      <c r="AS677" s="121"/>
      <c r="AT677" s="121"/>
      <c r="AU677" s="109" t="s">
        <v>1134</v>
      </c>
      <c r="AV677" s="110">
        <v>45352</v>
      </c>
      <c r="AW677" s="121"/>
      <c r="BJ677" s="22">
        <f t="shared" ca="1" si="589"/>
        <v>0</v>
      </c>
      <c r="BK677" s="22">
        <f t="shared" ca="1" si="464"/>
        <v>0</v>
      </c>
      <c r="BL677" s="22">
        <f t="shared" ca="1" si="465"/>
        <v>0</v>
      </c>
      <c r="BM677" s="22">
        <f t="shared" ca="1" si="466"/>
        <v>0</v>
      </c>
      <c r="BN677" s="22">
        <f t="shared" ca="1" si="467"/>
        <v>0</v>
      </c>
      <c r="BO677" s="22">
        <f t="shared" ca="1" si="468"/>
        <v>0</v>
      </c>
      <c r="BP677" s="22">
        <f t="shared" ca="1" si="469"/>
        <v>0</v>
      </c>
      <c r="BQ677" s="22">
        <f t="shared" ca="1" si="470"/>
        <v>0</v>
      </c>
      <c r="BR677" s="22">
        <f t="shared" ca="1" si="471"/>
        <v>0</v>
      </c>
      <c r="BS677" s="22">
        <f t="shared" ca="1" si="472"/>
        <v>0</v>
      </c>
      <c r="BT677" s="22">
        <f t="shared" ca="1" si="590"/>
        <v>0</v>
      </c>
      <c r="BU677" s="22">
        <f t="shared" ca="1" si="473"/>
        <v>0</v>
      </c>
      <c r="BV677" s="22">
        <f t="shared" ca="1" si="474"/>
        <v>0</v>
      </c>
      <c r="BW677" s="22">
        <f t="shared" ca="1" si="475"/>
        <v>0</v>
      </c>
      <c r="BX677" s="22">
        <f t="shared" ca="1" si="476"/>
        <v>0</v>
      </c>
      <c r="BY677" s="22">
        <f t="shared" si="487"/>
        <v>0</v>
      </c>
      <c r="BZ677" s="22">
        <f t="shared" si="477"/>
        <v>0</v>
      </c>
      <c r="CA677" s="22">
        <f t="shared" si="488"/>
        <v>0</v>
      </c>
    </row>
    <row r="678" spans="1:79" s="22" customFormat="1" ht="29.1" customHeight="1" x14ac:dyDescent="0.3">
      <c r="A678" s="109">
        <v>16</v>
      </c>
      <c r="B678" s="109" t="s">
        <v>1441</v>
      </c>
      <c r="C678" s="109"/>
      <c r="D678" s="110" t="s">
        <v>445</v>
      </c>
      <c r="E678" s="110">
        <v>45708</v>
      </c>
      <c r="F678" s="189" t="s">
        <v>390</v>
      </c>
      <c r="G678" s="169" t="s">
        <v>1109</v>
      </c>
      <c r="H678" s="135" t="s">
        <v>1073</v>
      </c>
      <c r="I678" s="135"/>
      <c r="J678" s="135"/>
      <c r="K678" s="113">
        <v>0</v>
      </c>
      <c r="L678" s="109">
        <v>0</v>
      </c>
      <c r="M678" s="114" t="s">
        <v>33</v>
      </c>
      <c r="N678" s="115" t="s">
        <v>26</v>
      </c>
      <c r="O678" s="116"/>
      <c r="P678" s="117" t="s">
        <v>667</v>
      </c>
      <c r="Q678" s="141">
        <v>45100</v>
      </c>
      <c r="R678" s="118">
        <f t="shared" ref="R678" si="591">IF(AND(L678&lt;1,OR(K678&lt;1, K678="A")),Q678+14,Q678+7)</f>
        <v>45114</v>
      </c>
      <c r="S678" s="114" t="s">
        <v>31</v>
      </c>
      <c r="T678" s="353"/>
      <c r="U678" s="118"/>
      <c r="V678" s="120"/>
      <c r="W678" s="114"/>
      <c r="X678" s="109"/>
      <c r="Y678" s="109"/>
      <c r="Z678" s="115"/>
      <c r="AA678" s="110"/>
      <c r="AB678" s="123"/>
      <c r="AC678" s="110"/>
      <c r="AD678" s="110"/>
      <c r="AE678" s="118"/>
      <c r="AF678" s="110"/>
      <c r="AG678" s="110"/>
      <c r="AH678" s="115"/>
      <c r="AI678" s="110"/>
      <c r="AJ678" s="113"/>
      <c r="AK678" s="110"/>
      <c r="AL678" s="121"/>
      <c r="AM678" s="121"/>
      <c r="AN678" s="109" t="s">
        <v>2355</v>
      </c>
      <c r="AO678" s="121"/>
      <c r="AP678" s="121"/>
      <c r="AQ678" s="206" t="s">
        <v>1907</v>
      </c>
      <c r="AR678" s="110">
        <v>45105</v>
      </c>
      <c r="AS678" s="121"/>
      <c r="AT678" s="121"/>
      <c r="AU678" s="109" t="s">
        <v>1134</v>
      </c>
      <c r="AV678" s="110">
        <v>45352</v>
      </c>
      <c r="AW678" s="121"/>
      <c r="BJ678" s="22">
        <f t="shared" ca="1" si="589"/>
        <v>0</v>
      </c>
      <c r="BK678" s="22">
        <f t="shared" ca="1" si="464"/>
        <v>0</v>
      </c>
      <c r="BL678" s="22">
        <f t="shared" ca="1" si="465"/>
        <v>0</v>
      </c>
      <c r="BM678" s="22">
        <f t="shared" ca="1" si="466"/>
        <v>0</v>
      </c>
      <c r="BN678" s="22">
        <f t="shared" ca="1" si="467"/>
        <v>0</v>
      </c>
      <c r="BO678" s="22">
        <f t="shared" ca="1" si="468"/>
        <v>0</v>
      </c>
      <c r="BP678" s="22">
        <f t="shared" ca="1" si="469"/>
        <v>0</v>
      </c>
      <c r="BQ678" s="22">
        <f t="shared" ca="1" si="470"/>
        <v>0</v>
      </c>
      <c r="BR678" s="22">
        <f t="shared" ca="1" si="471"/>
        <v>0</v>
      </c>
      <c r="BS678" s="22">
        <f t="shared" ca="1" si="472"/>
        <v>0</v>
      </c>
      <c r="BT678" s="22">
        <f t="shared" ca="1" si="590"/>
        <v>0</v>
      </c>
      <c r="BU678" s="22">
        <f t="shared" ca="1" si="473"/>
        <v>0</v>
      </c>
      <c r="BV678" s="22">
        <f t="shared" ca="1" si="474"/>
        <v>0</v>
      </c>
      <c r="BW678" s="22">
        <f t="shared" ca="1" si="475"/>
        <v>0</v>
      </c>
      <c r="BX678" s="22">
        <f t="shared" ca="1" si="476"/>
        <v>0</v>
      </c>
      <c r="BY678" s="22">
        <f t="shared" si="487"/>
        <v>0</v>
      </c>
      <c r="BZ678" s="22">
        <f t="shared" si="477"/>
        <v>0</v>
      </c>
      <c r="CA678" s="22">
        <f t="shared" si="488"/>
        <v>0</v>
      </c>
    </row>
    <row r="679" spans="1:79" ht="29.1" customHeight="1" x14ac:dyDescent="0.3">
      <c r="A679" s="4">
        <v>16</v>
      </c>
      <c r="B679" s="4" t="s">
        <v>1441</v>
      </c>
      <c r="C679" s="4"/>
      <c r="D679" s="139" t="s">
        <v>445</v>
      </c>
      <c r="E679" s="13">
        <v>45708</v>
      </c>
      <c r="F679" s="122" t="s">
        <v>390</v>
      </c>
      <c r="G679" s="16" t="s">
        <v>1109</v>
      </c>
      <c r="H679" s="130" t="s">
        <v>1073</v>
      </c>
      <c r="I679" s="130"/>
      <c r="J679" s="130"/>
      <c r="K679" s="7">
        <v>0</v>
      </c>
      <c r="L679" s="4">
        <v>1</v>
      </c>
      <c r="M679" s="3" t="s">
        <v>33</v>
      </c>
      <c r="N679" s="45" t="s">
        <v>1055</v>
      </c>
      <c r="O679" s="76"/>
      <c r="P679" s="78" t="s">
        <v>623</v>
      </c>
      <c r="Q679" s="142">
        <v>45203</v>
      </c>
      <c r="R679" s="9">
        <f t="shared" si="586"/>
        <v>45210</v>
      </c>
      <c r="S679" s="3" t="s">
        <v>30</v>
      </c>
      <c r="T679" s="354" t="s">
        <v>1541</v>
      </c>
      <c r="U679" s="259">
        <v>45208</v>
      </c>
      <c r="V679" s="20" t="s">
        <v>2474</v>
      </c>
      <c r="W679" s="3" t="s">
        <v>1486</v>
      </c>
      <c r="X679" s="5" t="s">
        <v>778</v>
      </c>
      <c r="Y679" s="5">
        <v>0</v>
      </c>
      <c r="Z679" s="45" t="s">
        <v>1055</v>
      </c>
      <c r="AA679" s="13">
        <v>45344</v>
      </c>
      <c r="AB679" s="87" t="s">
        <v>1704</v>
      </c>
      <c r="AC679" s="21">
        <v>45286</v>
      </c>
      <c r="AD679" s="21">
        <v>45287</v>
      </c>
      <c r="AE679" s="9">
        <f t="shared" si="587"/>
        <v>45301</v>
      </c>
      <c r="AF679" s="13" t="s">
        <v>445</v>
      </c>
      <c r="AG679" s="27"/>
      <c r="AH679" s="34"/>
      <c r="AI679" s="27"/>
      <c r="AJ679" s="41"/>
      <c r="AK679" s="21"/>
      <c r="AL679" s="6"/>
      <c r="AM679" s="6"/>
      <c r="AN679" s="5" t="s">
        <v>2355</v>
      </c>
      <c r="AO679" s="6"/>
      <c r="AP679" s="6"/>
      <c r="AQ679" s="207" t="s">
        <v>1907</v>
      </c>
      <c r="AR679" s="21">
        <v>45211</v>
      </c>
      <c r="AS679" s="6"/>
      <c r="AT679" s="6"/>
      <c r="AU679" s="4" t="s">
        <v>1134</v>
      </c>
      <c r="AV679" s="13">
        <v>45352</v>
      </c>
      <c r="AW679" s="6"/>
      <c r="BJ679" s="22">
        <f t="shared" ca="1" si="589"/>
        <v>1</v>
      </c>
      <c r="BK679" s="22">
        <f t="shared" ca="1" si="464"/>
        <v>1</v>
      </c>
      <c r="BL679" s="22">
        <f t="shared" ca="1" si="465"/>
        <v>0</v>
      </c>
      <c r="BM679" s="22">
        <f t="shared" ca="1" si="466"/>
        <v>0</v>
      </c>
      <c r="BN679" s="22">
        <f t="shared" ca="1" si="467"/>
        <v>0</v>
      </c>
      <c r="BO679" s="22">
        <f t="shared" ca="1" si="468"/>
        <v>0</v>
      </c>
      <c r="BP679" s="22">
        <f t="shared" ca="1" si="469"/>
        <v>0</v>
      </c>
      <c r="BQ679" s="22">
        <f t="shared" ca="1" si="470"/>
        <v>0</v>
      </c>
      <c r="BR679" s="22">
        <f t="shared" ca="1" si="471"/>
        <v>1</v>
      </c>
      <c r="BS679" s="22">
        <f t="shared" ca="1" si="472"/>
        <v>1</v>
      </c>
      <c r="BT679" s="22">
        <f t="shared" ca="1" si="590"/>
        <v>1</v>
      </c>
      <c r="BU679" s="22">
        <f t="shared" ca="1" si="473"/>
        <v>0</v>
      </c>
      <c r="BV679" s="22">
        <f t="shared" ca="1" si="474"/>
        <v>0</v>
      </c>
      <c r="BW679" s="22">
        <f t="shared" ca="1" si="475"/>
        <v>0</v>
      </c>
      <c r="BX679" s="22">
        <f t="shared" ca="1" si="476"/>
        <v>1</v>
      </c>
      <c r="BY679" s="71">
        <f t="shared" si="487"/>
        <v>1</v>
      </c>
      <c r="BZ679" s="71">
        <f t="shared" si="477"/>
        <v>1</v>
      </c>
      <c r="CA679" s="72">
        <f t="shared" si="488"/>
        <v>1</v>
      </c>
    </row>
    <row r="680" spans="1:79" s="22" customFormat="1" ht="39" customHeight="1" x14ac:dyDescent="0.3">
      <c r="A680" s="109">
        <v>16</v>
      </c>
      <c r="B680" s="109" t="s">
        <v>1441</v>
      </c>
      <c r="C680" s="109"/>
      <c r="D680" s="110" t="s">
        <v>446</v>
      </c>
      <c r="E680" s="110">
        <v>45708</v>
      </c>
      <c r="F680" s="189" t="s">
        <v>393</v>
      </c>
      <c r="G680" s="169" t="s">
        <v>1109</v>
      </c>
      <c r="H680" s="135" t="s">
        <v>1079</v>
      </c>
      <c r="I680" s="135"/>
      <c r="J680" s="135"/>
      <c r="K680" s="113" t="s">
        <v>778</v>
      </c>
      <c r="L680" s="109">
        <v>0</v>
      </c>
      <c r="M680" s="114" t="s">
        <v>401</v>
      </c>
      <c r="N680" s="115" t="s">
        <v>26</v>
      </c>
      <c r="O680" s="116"/>
      <c r="P680" s="117" t="s">
        <v>3085</v>
      </c>
      <c r="Q680" s="141">
        <v>45026</v>
      </c>
      <c r="R680" s="118">
        <f t="shared" si="586"/>
        <v>45040</v>
      </c>
      <c r="S680" s="114" t="s">
        <v>31</v>
      </c>
      <c r="T680" s="353"/>
      <c r="U680" s="118"/>
      <c r="V680" s="120"/>
      <c r="W680" s="114"/>
      <c r="X680" s="109"/>
      <c r="Y680" s="109"/>
      <c r="Z680" s="115"/>
      <c r="AA680" s="115"/>
      <c r="AB680" s="109"/>
      <c r="AC680" s="110"/>
      <c r="AD680" s="110"/>
      <c r="AE680" s="110"/>
      <c r="AF680" s="110"/>
      <c r="AG680" s="110"/>
      <c r="AH680" s="115"/>
      <c r="AI680" s="110"/>
      <c r="AJ680" s="113"/>
      <c r="AK680" s="110"/>
      <c r="AL680" s="121"/>
      <c r="AM680" s="121"/>
      <c r="AN680" s="123" t="s">
        <v>2834</v>
      </c>
      <c r="AO680" s="121"/>
      <c r="AP680" s="121"/>
      <c r="AQ680" s="109"/>
      <c r="AR680" s="109"/>
      <c r="AS680" s="121"/>
      <c r="AT680" s="121"/>
      <c r="AU680" s="109" t="s">
        <v>1134</v>
      </c>
      <c r="AV680" s="110">
        <v>45352</v>
      </c>
      <c r="AW680" s="121"/>
      <c r="BJ680" s="22">
        <f t="shared" ca="1" si="589"/>
        <v>0</v>
      </c>
      <c r="BK680" s="22">
        <f t="shared" ca="1" si="464"/>
        <v>0</v>
      </c>
      <c r="BL680" s="22">
        <f t="shared" ca="1" si="465"/>
        <v>0</v>
      </c>
      <c r="BM680" s="22">
        <f t="shared" ca="1" si="466"/>
        <v>0</v>
      </c>
      <c r="BN680" s="22">
        <f t="shared" ca="1" si="467"/>
        <v>0</v>
      </c>
      <c r="BO680" s="22">
        <f t="shared" ca="1" si="468"/>
        <v>0</v>
      </c>
      <c r="BP680" s="22">
        <f t="shared" ca="1" si="469"/>
        <v>0</v>
      </c>
      <c r="BQ680" s="22">
        <f t="shared" ca="1" si="470"/>
        <v>0</v>
      </c>
      <c r="BR680" s="22">
        <f t="shared" ca="1" si="471"/>
        <v>0</v>
      </c>
      <c r="BS680" s="22">
        <f t="shared" ca="1" si="472"/>
        <v>0</v>
      </c>
      <c r="BT680" s="22">
        <f t="shared" ca="1" si="590"/>
        <v>0</v>
      </c>
      <c r="BU680" s="22">
        <f t="shared" ca="1" si="473"/>
        <v>0</v>
      </c>
      <c r="BV680" s="22">
        <f t="shared" ca="1" si="474"/>
        <v>0</v>
      </c>
      <c r="BW680" s="22">
        <f t="shared" ca="1" si="475"/>
        <v>0</v>
      </c>
      <c r="BX680" s="22">
        <f t="shared" ca="1" si="476"/>
        <v>0</v>
      </c>
      <c r="BY680" s="22">
        <f t="shared" si="487"/>
        <v>0</v>
      </c>
      <c r="BZ680" s="22">
        <f t="shared" si="477"/>
        <v>0</v>
      </c>
      <c r="CA680" s="22">
        <f t="shared" si="488"/>
        <v>0</v>
      </c>
    </row>
    <row r="681" spans="1:79" s="22" customFormat="1" ht="39" customHeight="1" x14ac:dyDescent="0.3">
      <c r="A681" s="109">
        <v>16</v>
      </c>
      <c r="B681" s="109" t="s">
        <v>1441</v>
      </c>
      <c r="C681" s="109"/>
      <c r="D681" s="110" t="s">
        <v>446</v>
      </c>
      <c r="E681" s="110">
        <v>45708</v>
      </c>
      <c r="F681" s="189" t="s">
        <v>393</v>
      </c>
      <c r="G681" s="169" t="s">
        <v>1109</v>
      </c>
      <c r="H681" s="135" t="s">
        <v>1079</v>
      </c>
      <c r="I681" s="135"/>
      <c r="J681" s="135"/>
      <c r="K681" s="113" t="s">
        <v>443</v>
      </c>
      <c r="L681" s="109">
        <v>0</v>
      </c>
      <c r="M681" s="114" t="s">
        <v>401</v>
      </c>
      <c r="N681" s="115" t="s">
        <v>26</v>
      </c>
      <c r="O681" s="116"/>
      <c r="P681" s="117" t="s">
        <v>700</v>
      </c>
      <c r="Q681" s="141">
        <v>45041</v>
      </c>
      <c r="R681" s="118">
        <f t="shared" ref="R681" si="592">IF(AND(L681&lt;1,OR(K681&lt;1, K681="A")),Q681+14,Q681+7)</f>
        <v>45048</v>
      </c>
      <c r="S681" s="114" t="s">
        <v>31</v>
      </c>
      <c r="T681" s="353"/>
      <c r="U681" s="118"/>
      <c r="V681" s="120"/>
      <c r="W681" s="114"/>
      <c r="X681" s="109"/>
      <c r="Y681" s="109"/>
      <c r="Z681" s="115"/>
      <c r="AA681" s="115"/>
      <c r="AB681" s="109"/>
      <c r="AC681" s="110"/>
      <c r="AD681" s="110"/>
      <c r="AE681" s="110"/>
      <c r="AF681" s="110"/>
      <c r="AG681" s="110"/>
      <c r="AH681" s="115"/>
      <c r="AI681" s="110"/>
      <c r="AJ681" s="113"/>
      <c r="AK681" s="110"/>
      <c r="AL681" s="121"/>
      <c r="AM681" s="121"/>
      <c r="AN681" s="123" t="s">
        <v>2834</v>
      </c>
      <c r="AO681" s="121"/>
      <c r="AP681" s="121"/>
      <c r="AQ681" s="109"/>
      <c r="AR681" s="109"/>
      <c r="AS681" s="121"/>
      <c r="AT681" s="121"/>
      <c r="AU681" s="109" t="s">
        <v>1134</v>
      </c>
      <c r="AV681" s="110">
        <v>45352</v>
      </c>
      <c r="AW681" s="121"/>
      <c r="BJ681" s="22">
        <f t="shared" ca="1" si="589"/>
        <v>0</v>
      </c>
      <c r="BK681" s="22">
        <f t="shared" ca="1" si="464"/>
        <v>0</v>
      </c>
      <c r="BL681" s="22">
        <f t="shared" ca="1" si="465"/>
        <v>0</v>
      </c>
      <c r="BM681" s="22">
        <f t="shared" ca="1" si="466"/>
        <v>0</v>
      </c>
      <c r="BN681" s="22">
        <f t="shared" ca="1" si="467"/>
        <v>0</v>
      </c>
      <c r="BO681" s="22">
        <f t="shared" ca="1" si="468"/>
        <v>0</v>
      </c>
      <c r="BP681" s="22">
        <f t="shared" ca="1" si="469"/>
        <v>0</v>
      </c>
      <c r="BQ681" s="22">
        <f t="shared" ca="1" si="470"/>
        <v>0</v>
      </c>
      <c r="BR681" s="22">
        <f t="shared" ca="1" si="471"/>
        <v>0</v>
      </c>
      <c r="BS681" s="22">
        <f t="shared" ca="1" si="472"/>
        <v>0</v>
      </c>
      <c r="BT681" s="22">
        <f t="shared" ca="1" si="590"/>
        <v>0</v>
      </c>
      <c r="BU681" s="22">
        <f t="shared" ca="1" si="473"/>
        <v>0</v>
      </c>
      <c r="BV681" s="22">
        <f t="shared" ca="1" si="474"/>
        <v>0</v>
      </c>
      <c r="BW681" s="22">
        <f t="shared" ca="1" si="475"/>
        <v>0</v>
      </c>
      <c r="BX681" s="22">
        <f t="shared" ca="1" si="476"/>
        <v>0</v>
      </c>
      <c r="BY681" s="22">
        <f t="shared" si="487"/>
        <v>0</v>
      </c>
      <c r="BZ681" s="22">
        <f t="shared" si="477"/>
        <v>0</v>
      </c>
      <c r="CA681" s="22">
        <f t="shared" si="488"/>
        <v>0</v>
      </c>
    </row>
    <row r="682" spans="1:79" s="22" customFormat="1" ht="39" customHeight="1" x14ac:dyDescent="0.3">
      <c r="A682" s="109">
        <v>16</v>
      </c>
      <c r="B682" s="109" t="s">
        <v>1441</v>
      </c>
      <c r="C682" s="109"/>
      <c r="D682" s="110" t="s">
        <v>446</v>
      </c>
      <c r="E682" s="110">
        <v>45708</v>
      </c>
      <c r="F682" s="189" t="s">
        <v>393</v>
      </c>
      <c r="G682" s="169" t="s">
        <v>1109</v>
      </c>
      <c r="H682" s="135" t="s">
        <v>1079</v>
      </c>
      <c r="I682" s="135"/>
      <c r="J682" s="135"/>
      <c r="K682" s="113" t="s">
        <v>613</v>
      </c>
      <c r="L682" s="109">
        <v>0</v>
      </c>
      <c r="M682" s="114" t="s">
        <v>401</v>
      </c>
      <c r="N682" s="115" t="s">
        <v>26</v>
      </c>
      <c r="O682" s="116"/>
      <c r="P682" s="117" t="s">
        <v>642</v>
      </c>
      <c r="Q682" s="141">
        <v>45209</v>
      </c>
      <c r="R682" s="118">
        <f t="shared" si="586"/>
        <v>45216</v>
      </c>
      <c r="S682" s="114" t="s">
        <v>31</v>
      </c>
      <c r="T682" s="353"/>
      <c r="U682" s="118"/>
      <c r="V682" s="120"/>
      <c r="W682" s="114"/>
      <c r="X682" s="109"/>
      <c r="Y682" s="109"/>
      <c r="Z682" s="115"/>
      <c r="AA682" s="115"/>
      <c r="AB682" s="109"/>
      <c r="AC682" s="110"/>
      <c r="AD682" s="110"/>
      <c r="AE682" s="110"/>
      <c r="AF682" s="110"/>
      <c r="AG682" s="110"/>
      <c r="AH682" s="115"/>
      <c r="AI682" s="110"/>
      <c r="AJ682" s="113"/>
      <c r="AK682" s="110"/>
      <c r="AL682" s="121"/>
      <c r="AM682" s="121"/>
      <c r="AN682" s="123" t="s">
        <v>2834</v>
      </c>
      <c r="AO682" s="121"/>
      <c r="AP682" s="121"/>
      <c r="AQ682" s="109"/>
      <c r="AR682" s="109"/>
      <c r="AS682" s="121"/>
      <c r="AT682" s="121"/>
      <c r="AU682" s="109" t="s">
        <v>1134</v>
      </c>
      <c r="AV682" s="110">
        <v>45352</v>
      </c>
      <c r="AW682" s="121"/>
      <c r="BJ682" s="22">
        <f t="shared" ca="1" si="589"/>
        <v>0</v>
      </c>
      <c r="BK682" s="22">
        <f t="shared" ca="1" si="464"/>
        <v>0</v>
      </c>
      <c r="BL682" s="22">
        <f t="shared" ca="1" si="465"/>
        <v>0</v>
      </c>
      <c r="BM682" s="22">
        <f t="shared" ca="1" si="466"/>
        <v>0</v>
      </c>
      <c r="BN682" s="22">
        <f t="shared" ca="1" si="467"/>
        <v>0</v>
      </c>
      <c r="BO682" s="22">
        <f t="shared" ca="1" si="468"/>
        <v>0</v>
      </c>
      <c r="BP682" s="22">
        <f t="shared" ca="1" si="469"/>
        <v>0</v>
      </c>
      <c r="BQ682" s="22">
        <f t="shared" ca="1" si="470"/>
        <v>0</v>
      </c>
      <c r="BR682" s="22">
        <f t="shared" ca="1" si="471"/>
        <v>0</v>
      </c>
      <c r="BS682" s="22">
        <f t="shared" ca="1" si="472"/>
        <v>0</v>
      </c>
      <c r="BT682" s="22">
        <f t="shared" ca="1" si="590"/>
        <v>0</v>
      </c>
      <c r="BU682" s="22">
        <f t="shared" ca="1" si="473"/>
        <v>0</v>
      </c>
      <c r="BV682" s="22">
        <f t="shared" ca="1" si="474"/>
        <v>0</v>
      </c>
      <c r="BW682" s="22">
        <f t="shared" ca="1" si="475"/>
        <v>0</v>
      </c>
      <c r="BX682" s="22">
        <f t="shared" ca="1" si="476"/>
        <v>0</v>
      </c>
      <c r="BY682" s="22">
        <f t="shared" si="487"/>
        <v>0</v>
      </c>
      <c r="BZ682" s="22">
        <f t="shared" si="477"/>
        <v>0</v>
      </c>
      <c r="CA682" s="22">
        <f t="shared" si="488"/>
        <v>0</v>
      </c>
    </row>
    <row r="683" spans="1:79" s="22" customFormat="1" ht="39" customHeight="1" x14ac:dyDescent="0.3">
      <c r="A683" s="109">
        <v>16</v>
      </c>
      <c r="B683" s="109" t="s">
        <v>1441</v>
      </c>
      <c r="C683" s="109"/>
      <c r="D683" s="110" t="s">
        <v>445</v>
      </c>
      <c r="E683" s="110">
        <v>45708</v>
      </c>
      <c r="F683" s="189" t="s">
        <v>393</v>
      </c>
      <c r="G683" s="169" t="s">
        <v>1109</v>
      </c>
      <c r="H683" s="135" t="s">
        <v>1079</v>
      </c>
      <c r="I683" s="135"/>
      <c r="J683" s="135"/>
      <c r="K683" s="113">
        <v>0</v>
      </c>
      <c r="L683" s="109">
        <v>0</v>
      </c>
      <c r="M683" s="114" t="s">
        <v>401</v>
      </c>
      <c r="N683" s="115" t="s">
        <v>26</v>
      </c>
      <c r="O683" s="116" t="s">
        <v>2925</v>
      </c>
      <c r="P683" s="117" t="s">
        <v>1845</v>
      </c>
      <c r="Q683" s="141">
        <v>45224</v>
      </c>
      <c r="R683" s="118">
        <f t="shared" si="586"/>
        <v>45238</v>
      </c>
      <c r="S683" s="114" t="s">
        <v>31</v>
      </c>
      <c r="T683" s="353"/>
      <c r="U683" s="118"/>
      <c r="V683" s="241"/>
      <c r="W683" s="114"/>
      <c r="X683" s="109"/>
      <c r="Y683" s="109"/>
      <c r="Z683" s="115"/>
      <c r="AA683" s="115"/>
      <c r="AB683" s="117"/>
      <c r="AC683" s="110"/>
      <c r="AD683" s="110"/>
      <c r="AE683" s="118"/>
      <c r="AF683" s="110"/>
      <c r="AG683" s="110"/>
      <c r="AH683" s="115"/>
      <c r="AI683" s="110"/>
      <c r="AJ683" s="113"/>
      <c r="AK683" s="110"/>
      <c r="AL683" s="121"/>
      <c r="AM683" s="121"/>
      <c r="AN683" s="123" t="s">
        <v>2861</v>
      </c>
      <c r="AO683" s="121"/>
      <c r="AP683" s="121"/>
      <c r="AQ683" s="109"/>
      <c r="AR683" s="109"/>
      <c r="AS683" s="121"/>
      <c r="AT683" s="121"/>
      <c r="AU683" s="109" t="s">
        <v>1134</v>
      </c>
      <c r="AV683" s="110">
        <v>45352</v>
      </c>
      <c r="AW683" s="121"/>
      <c r="BJ683" s="22">
        <f t="shared" ca="1" si="589"/>
        <v>0</v>
      </c>
      <c r="BK683" s="22">
        <f t="shared" ca="1" si="464"/>
        <v>0</v>
      </c>
      <c r="BL683" s="22">
        <f t="shared" ca="1" si="465"/>
        <v>0</v>
      </c>
      <c r="BM683" s="22">
        <f t="shared" ca="1" si="466"/>
        <v>0</v>
      </c>
      <c r="BN683" s="22">
        <f t="shared" ca="1" si="467"/>
        <v>0</v>
      </c>
      <c r="BO683" s="22">
        <f t="shared" ca="1" si="468"/>
        <v>0</v>
      </c>
      <c r="BP683" s="22">
        <f t="shared" ca="1" si="469"/>
        <v>0</v>
      </c>
      <c r="BQ683" s="22">
        <f t="shared" ca="1" si="470"/>
        <v>0</v>
      </c>
      <c r="BR683" s="22">
        <f t="shared" ca="1" si="471"/>
        <v>0</v>
      </c>
      <c r="BS683" s="22">
        <f t="shared" ca="1" si="472"/>
        <v>0</v>
      </c>
      <c r="BT683" s="22">
        <f t="shared" ca="1" si="590"/>
        <v>0</v>
      </c>
      <c r="BU683" s="22">
        <f t="shared" ca="1" si="473"/>
        <v>0</v>
      </c>
      <c r="BV683" s="22">
        <f t="shared" ca="1" si="474"/>
        <v>0</v>
      </c>
      <c r="BW683" s="22">
        <f t="shared" ca="1" si="475"/>
        <v>0</v>
      </c>
      <c r="BX683" s="22">
        <f t="shared" ca="1" si="476"/>
        <v>0</v>
      </c>
      <c r="BY683" s="22">
        <f t="shared" si="487"/>
        <v>0</v>
      </c>
      <c r="BZ683" s="22">
        <f t="shared" si="477"/>
        <v>0</v>
      </c>
      <c r="CA683" s="22">
        <f t="shared" si="488"/>
        <v>0</v>
      </c>
    </row>
    <row r="684" spans="1:79" ht="39" customHeight="1" x14ac:dyDescent="0.3">
      <c r="A684" s="4">
        <v>16</v>
      </c>
      <c r="B684" s="4" t="s">
        <v>1441</v>
      </c>
      <c r="C684" s="4"/>
      <c r="D684" s="139" t="s">
        <v>445</v>
      </c>
      <c r="E684" s="13">
        <v>45708</v>
      </c>
      <c r="F684" s="122" t="s">
        <v>393</v>
      </c>
      <c r="G684" s="16" t="s">
        <v>1109</v>
      </c>
      <c r="H684" s="130" t="s">
        <v>1079</v>
      </c>
      <c r="I684" s="130"/>
      <c r="J684" s="130"/>
      <c r="K684" s="7">
        <v>0</v>
      </c>
      <c r="L684" s="4">
        <v>1</v>
      </c>
      <c r="M684" s="3" t="s">
        <v>401</v>
      </c>
      <c r="N684" s="46" t="s">
        <v>24</v>
      </c>
      <c r="O684" s="76"/>
      <c r="P684" s="78" t="s">
        <v>3442</v>
      </c>
      <c r="Q684" s="142">
        <v>45614</v>
      </c>
      <c r="R684" s="9">
        <f t="shared" ref="R684:R690" si="593">IF(AND(L684&lt;1,OR(K684&lt;1, K684="A")),Q684+14,Q684+7)</f>
        <v>45621</v>
      </c>
      <c r="S684" s="3" t="s">
        <v>31</v>
      </c>
      <c r="T684" s="355"/>
      <c r="U684" s="9"/>
      <c r="V684" s="208" t="s">
        <v>1634</v>
      </c>
      <c r="W684" s="3" t="s">
        <v>1637</v>
      </c>
      <c r="X684" s="5" t="s">
        <v>778</v>
      </c>
      <c r="Y684" s="5">
        <v>0</v>
      </c>
      <c r="Z684" s="46" t="s">
        <v>24</v>
      </c>
      <c r="AA684" s="8"/>
      <c r="AB684" s="78" t="s">
        <v>2976</v>
      </c>
      <c r="AC684" s="21">
        <v>45511</v>
      </c>
      <c r="AD684" s="21">
        <v>45511</v>
      </c>
      <c r="AE684" s="9">
        <f t="shared" ref="AE684" si="594">IF(AND(Y684&lt;1,OR(X684&lt;1, X684="A")),AD684+14,AD684+7)</f>
        <v>45525</v>
      </c>
      <c r="AF684" s="13" t="s">
        <v>446</v>
      </c>
      <c r="AG684" s="27"/>
      <c r="AH684" s="34"/>
      <c r="AI684" s="27"/>
      <c r="AJ684" s="41"/>
      <c r="AK684" s="21"/>
      <c r="AL684" s="6"/>
      <c r="AM684" s="6"/>
      <c r="AN684" s="87" t="s">
        <v>2861</v>
      </c>
      <c r="AO684" s="6"/>
      <c r="AP684" s="6"/>
      <c r="AQ684" s="5"/>
      <c r="AR684" s="5"/>
      <c r="AS684" s="6"/>
      <c r="AT684" s="6"/>
      <c r="AU684" s="94" t="s">
        <v>1134</v>
      </c>
      <c r="AV684" s="95">
        <v>45352</v>
      </c>
      <c r="AW684" s="6"/>
      <c r="BJ684" s="22">
        <f t="shared" ca="1" si="589"/>
        <v>1</v>
      </c>
      <c r="BK684" s="22">
        <f t="shared" ca="1" si="464"/>
        <v>1</v>
      </c>
      <c r="BL684" s="22">
        <f t="shared" ca="1" si="465"/>
        <v>0</v>
      </c>
      <c r="BM684" s="22">
        <f t="shared" ca="1" si="466"/>
        <v>0</v>
      </c>
      <c r="BN684" s="22">
        <f t="shared" ca="1" si="467"/>
        <v>1</v>
      </c>
      <c r="BO684" s="22">
        <f t="shared" ca="1" si="468"/>
        <v>0</v>
      </c>
      <c r="BP684" s="22">
        <f t="shared" ca="1" si="469"/>
        <v>1</v>
      </c>
      <c r="BQ684" s="22">
        <f t="shared" ca="1" si="470"/>
        <v>0</v>
      </c>
      <c r="BR684" s="22">
        <f t="shared" ca="1" si="471"/>
        <v>0</v>
      </c>
      <c r="BS684" s="22">
        <f t="shared" ca="1" si="472"/>
        <v>0</v>
      </c>
      <c r="BT684" s="22">
        <f t="shared" ca="1" si="590"/>
        <v>1</v>
      </c>
      <c r="BU684" s="22">
        <f t="shared" ca="1" si="473"/>
        <v>0</v>
      </c>
      <c r="BV684" s="22">
        <f t="shared" ca="1" si="474"/>
        <v>1</v>
      </c>
      <c r="BW684" s="22">
        <f t="shared" ca="1" si="475"/>
        <v>0</v>
      </c>
      <c r="BX684" s="22">
        <f t="shared" ca="1" si="476"/>
        <v>0</v>
      </c>
      <c r="BY684" s="71">
        <f t="shared" si="487"/>
        <v>1</v>
      </c>
      <c r="BZ684" s="71">
        <f t="shared" si="477"/>
        <v>1</v>
      </c>
      <c r="CA684" s="72">
        <f t="shared" si="488"/>
        <v>1</v>
      </c>
    </row>
    <row r="685" spans="1:79" s="22" customFormat="1" ht="29.1" customHeight="1" x14ac:dyDescent="0.3">
      <c r="A685" s="109">
        <v>16</v>
      </c>
      <c r="B685" s="109" t="s">
        <v>1441</v>
      </c>
      <c r="C685" s="109"/>
      <c r="D685" s="110" t="s">
        <v>446</v>
      </c>
      <c r="E685" s="110">
        <v>45708</v>
      </c>
      <c r="F685" s="189" t="s">
        <v>391</v>
      </c>
      <c r="G685" s="169" t="s">
        <v>1109</v>
      </c>
      <c r="H685" s="135" t="s">
        <v>1078</v>
      </c>
      <c r="I685" s="135"/>
      <c r="J685" s="135"/>
      <c r="K685" s="113" t="s">
        <v>778</v>
      </c>
      <c r="L685" s="109">
        <v>0</v>
      </c>
      <c r="M685" s="114" t="s">
        <v>399</v>
      </c>
      <c r="N685" s="115" t="s">
        <v>26</v>
      </c>
      <c r="O685" s="116"/>
      <c r="P685" s="117" t="s">
        <v>3082</v>
      </c>
      <c r="Q685" s="141">
        <v>44995</v>
      </c>
      <c r="R685" s="118">
        <f t="shared" ref="R685" si="595">IF(AND(L685&lt;1,OR(K685&lt;1, K685="A")),Q685+14,Q685+7)</f>
        <v>45009</v>
      </c>
      <c r="S685" s="114" t="s">
        <v>31</v>
      </c>
      <c r="T685" s="353"/>
      <c r="U685" s="118"/>
      <c r="V685" s="120"/>
      <c r="W685" s="114"/>
      <c r="X685" s="109"/>
      <c r="Y685" s="109"/>
      <c r="Z685" s="115"/>
      <c r="AA685" s="109"/>
      <c r="AB685" s="263"/>
      <c r="AC685" s="110"/>
      <c r="AD685" s="110"/>
      <c r="AE685" s="118"/>
      <c r="AF685" s="110"/>
      <c r="AG685" s="110"/>
      <c r="AH685" s="115"/>
      <c r="AI685" s="110"/>
      <c r="AJ685" s="113"/>
      <c r="AK685" s="110"/>
      <c r="AL685" s="121"/>
      <c r="AM685" s="121"/>
      <c r="AN685" s="123" t="s">
        <v>2834</v>
      </c>
      <c r="AO685" s="121"/>
      <c r="AP685" s="121"/>
      <c r="AQ685" s="206"/>
      <c r="AR685" s="110"/>
      <c r="AS685" s="121"/>
      <c r="AT685" s="121"/>
      <c r="AU685" s="109" t="s">
        <v>1134</v>
      </c>
      <c r="AV685" s="110">
        <v>45352</v>
      </c>
      <c r="AW685" s="121"/>
      <c r="BJ685" s="22">
        <f t="shared" ca="1" si="589"/>
        <v>0</v>
      </c>
      <c r="BK685" s="22">
        <f t="shared" ca="1" si="464"/>
        <v>0</v>
      </c>
      <c r="BL685" s="22">
        <f t="shared" ca="1" si="465"/>
        <v>0</v>
      </c>
      <c r="BM685" s="22">
        <f t="shared" ca="1" si="466"/>
        <v>0</v>
      </c>
      <c r="BN685" s="22">
        <f t="shared" ca="1" si="467"/>
        <v>0</v>
      </c>
      <c r="BO685" s="22">
        <f t="shared" ca="1" si="468"/>
        <v>0</v>
      </c>
      <c r="BP685" s="22">
        <f t="shared" ca="1" si="469"/>
        <v>0</v>
      </c>
      <c r="BQ685" s="22">
        <f t="shared" ca="1" si="470"/>
        <v>0</v>
      </c>
      <c r="BR685" s="22">
        <f t="shared" ca="1" si="471"/>
        <v>0</v>
      </c>
      <c r="BS685" s="22">
        <f t="shared" ca="1" si="472"/>
        <v>0</v>
      </c>
      <c r="BT685" s="22">
        <f t="shared" ca="1" si="590"/>
        <v>0</v>
      </c>
      <c r="BU685" s="22">
        <f t="shared" ca="1" si="473"/>
        <v>0</v>
      </c>
      <c r="BV685" s="22">
        <f t="shared" ca="1" si="474"/>
        <v>0</v>
      </c>
      <c r="BW685" s="22">
        <f t="shared" ca="1" si="475"/>
        <v>0</v>
      </c>
      <c r="BX685" s="22">
        <f t="shared" ca="1" si="476"/>
        <v>0</v>
      </c>
      <c r="BY685" s="22">
        <f t="shared" si="487"/>
        <v>0</v>
      </c>
      <c r="BZ685" s="22">
        <f t="shared" si="477"/>
        <v>0</v>
      </c>
      <c r="CA685" s="22">
        <f t="shared" si="488"/>
        <v>0</v>
      </c>
    </row>
    <row r="686" spans="1:79" s="22" customFormat="1" ht="29.1" customHeight="1" x14ac:dyDescent="0.3">
      <c r="A686" s="109">
        <v>16</v>
      </c>
      <c r="B686" s="109" t="s">
        <v>1441</v>
      </c>
      <c r="C686" s="109"/>
      <c r="D686" s="110" t="s">
        <v>446</v>
      </c>
      <c r="E686" s="110">
        <v>45708</v>
      </c>
      <c r="F686" s="189" t="s">
        <v>391</v>
      </c>
      <c r="G686" s="169" t="s">
        <v>1109</v>
      </c>
      <c r="H686" s="135" t="s">
        <v>1078</v>
      </c>
      <c r="I686" s="135"/>
      <c r="J686" s="135"/>
      <c r="K686" s="113" t="s">
        <v>443</v>
      </c>
      <c r="L686" s="109">
        <v>0</v>
      </c>
      <c r="M686" s="114" t="s">
        <v>399</v>
      </c>
      <c r="N686" s="115" t="s">
        <v>26</v>
      </c>
      <c r="O686" s="116"/>
      <c r="P686" s="117" t="s">
        <v>738</v>
      </c>
      <c r="Q686" s="141">
        <v>45016</v>
      </c>
      <c r="R686" s="118">
        <f t="shared" si="593"/>
        <v>45023</v>
      </c>
      <c r="S686" s="114" t="s">
        <v>31</v>
      </c>
      <c r="T686" s="353"/>
      <c r="U686" s="118"/>
      <c r="V686" s="120"/>
      <c r="W686" s="114"/>
      <c r="X686" s="109"/>
      <c r="Y686" s="109"/>
      <c r="Z686" s="115"/>
      <c r="AA686" s="109"/>
      <c r="AB686" s="263"/>
      <c r="AC686" s="110"/>
      <c r="AD686" s="110"/>
      <c r="AE686" s="118"/>
      <c r="AF686" s="110"/>
      <c r="AG686" s="110"/>
      <c r="AH686" s="115"/>
      <c r="AI686" s="110"/>
      <c r="AJ686" s="113"/>
      <c r="AK686" s="110"/>
      <c r="AL686" s="121"/>
      <c r="AM686" s="121"/>
      <c r="AN686" s="123" t="s">
        <v>2834</v>
      </c>
      <c r="AO686" s="121"/>
      <c r="AP686" s="121"/>
      <c r="AQ686" s="206"/>
      <c r="AR686" s="110"/>
      <c r="AS686" s="121"/>
      <c r="AT686" s="121"/>
      <c r="AU686" s="109" t="s">
        <v>1134</v>
      </c>
      <c r="AV686" s="110">
        <v>45352</v>
      </c>
      <c r="AW686" s="121"/>
      <c r="BJ686" s="22">
        <f t="shared" ca="1" si="589"/>
        <v>0</v>
      </c>
      <c r="BK686" s="22">
        <f t="shared" ca="1" si="464"/>
        <v>0</v>
      </c>
      <c r="BL686" s="22">
        <f t="shared" ca="1" si="465"/>
        <v>0</v>
      </c>
      <c r="BM686" s="22">
        <f t="shared" ca="1" si="466"/>
        <v>0</v>
      </c>
      <c r="BN686" s="22">
        <f t="shared" ca="1" si="467"/>
        <v>0</v>
      </c>
      <c r="BO686" s="22">
        <f t="shared" ca="1" si="468"/>
        <v>0</v>
      </c>
      <c r="BP686" s="22">
        <f t="shared" ca="1" si="469"/>
        <v>0</v>
      </c>
      <c r="BQ686" s="22">
        <f t="shared" ca="1" si="470"/>
        <v>0</v>
      </c>
      <c r="BR686" s="22">
        <f t="shared" ca="1" si="471"/>
        <v>0</v>
      </c>
      <c r="BS686" s="22">
        <f t="shared" ca="1" si="472"/>
        <v>0</v>
      </c>
      <c r="BT686" s="22">
        <f t="shared" ca="1" si="590"/>
        <v>0</v>
      </c>
      <c r="BU686" s="22">
        <f t="shared" ca="1" si="473"/>
        <v>0</v>
      </c>
      <c r="BV686" s="22">
        <f t="shared" ca="1" si="474"/>
        <v>0</v>
      </c>
      <c r="BW686" s="22">
        <f t="shared" ca="1" si="475"/>
        <v>0</v>
      </c>
      <c r="BX686" s="22">
        <f t="shared" ca="1" si="476"/>
        <v>0</v>
      </c>
      <c r="BY686" s="22">
        <f t="shared" si="487"/>
        <v>0</v>
      </c>
      <c r="BZ686" s="22">
        <f t="shared" si="477"/>
        <v>0</v>
      </c>
      <c r="CA686" s="22">
        <f t="shared" si="488"/>
        <v>0</v>
      </c>
    </row>
    <row r="687" spans="1:79" s="22" customFormat="1" ht="29.1" customHeight="1" x14ac:dyDescent="0.3">
      <c r="A687" s="109">
        <v>16</v>
      </c>
      <c r="B687" s="109" t="s">
        <v>1441</v>
      </c>
      <c r="C687" s="109"/>
      <c r="D687" s="110" t="s">
        <v>446</v>
      </c>
      <c r="E687" s="110">
        <v>45708</v>
      </c>
      <c r="F687" s="189" t="s">
        <v>391</v>
      </c>
      <c r="G687" s="169" t="s">
        <v>1109</v>
      </c>
      <c r="H687" s="135" t="s">
        <v>1078</v>
      </c>
      <c r="I687" s="135"/>
      <c r="J687" s="135"/>
      <c r="K687" s="113" t="s">
        <v>572</v>
      </c>
      <c r="L687" s="109">
        <v>0</v>
      </c>
      <c r="M687" s="114" t="s">
        <v>399</v>
      </c>
      <c r="N687" s="115" t="s">
        <v>26</v>
      </c>
      <c r="O687" s="116"/>
      <c r="P687" s="117" t="s">
        <v>3062</v>
      </c>
      <c r="Q687" s="141">
        <v>45056</v>
      </c>
      <c r="R687" s="118">
        <f t="shared" ref="R687" si="596">IF(AND(L687&lt;1,OR(K687&lt;1, K687="A")),Q687+14,Q687+7)</f>
        <v>45063</v>
      </c>
      <c r="S687" s="114" t="s">
        <v>31</v>
      </c>
      <c r="T687" s="353"/>
      <c r="U687" s="118"/>
      <c r="V687" s="120"/>
      <c r="W687" s="114"/>
      <c r="X687" s="109"/>
      <c r="Y687" s="109"/>
      <c r="Z687" s="115"/>
      <c r="AA687" s="109"/>
      <c r="AB687" s="263"/>
      <c r="AC687" s="110"/>
      <c r="AD687" s="110"/>
      <c r="AE687" s="118"/>
      <c r="AF687" s="110"/>
      <c r="AG687" s="110"/>
      <c r="AH687" s="115"/>
      <c r="AI687" s="110"/>
      <c r="AJ687" s="113"/>
      <c r="AK687" s="110"/>
      <c r="AL687" s="121"/>
      <c r="AM687" s="121"/>
      <c r="AN687" s="123" t="s">
        <v>2834</v>
      </c>
      <c r="AO687" s="121"/>
      <c r="AP687" s="121"/>
      <c r="AQ687" s="206"/>
      <c r="AR687" s="110"/>
      <c r="AS687" s="121"/>
      <c r="AT687" s="121"/>
      <c r="AU687" s="109" t="s">
        <v>1134</v>
      </c>
      <c r="AV687" s="110">
        <v>45352</v>
      </c>
      <c r="AW687" s="121"/>
      <c r="BJ687" s="22">
        <f t="shared" ca="1" si="589"/>
        <v>0</v>
      </c>
      <c r="BK687" s="22">
        <f t="shared" ca="1" si="464"/>
        <v>0</v>
      </c>
      <c r="BL687" s="22">
        <f t="shared" ca="1" si="465"/>
        <v>0</v>
      </c>
      <c r="BM687" s="22">
        <f t="shared" ca="1" si="466"/>
        <v>0</v>
      </c>
      <c r="BN687" s="22">
        <f t="shared" ca="1" si="467"/>
        <v>0</v>
      </c>
      <c r="BO687" s="22">
        <f t="shared" ca="1" si="468"/>
        <v>0</v>
      </c>
      <c r="BP687" s="22">
        <f t="shared" ca="1" si="469"/>
        <v>0</v>
      </c>
      <c r="BQ687" s="22">
        <f t="shared" ca="1" si="470"/>
        <v>0</v>
      </c>
      <c r="BR687" s="22">
        <f t="shared" ca="1" si="471"/>
        <v>0</v>
      </c>
      <c r="BS687" s="22">
        <f t="shared" ca="1" si="472"/>
        <v>0</v>
      </c>
      <c r="BT687" s="22">
        <f t="shared" ca="1" si="590"/>
        <v>0</v>
      </c>
      <c r="BU687" s="22">
        <f t="shared" ca="1" si="473"/>
        <v>0</v>
      </c>
      <c r="BV687" s="22">
        <f t="shared" ca="1" si="474"/>
        <v>0</v>
      </c>
      <c r="BW687" s="22">
        <f t="shared" ca="1" si="475"/>
        <v>0</v>
      </c>
      <c r="BX687" s="22">
        <f t="shared" ca="1" si="476"/>
        <v>0</v>
      </c>
      <c r="BY687" s="22">
        <f t="shared" si="487"/>
        <v>0</v>
      </c>
      <c r="BZ687" s="22">
        <f t="shared" si="477"/>
        <v>0</v>
      </c>
      <c r="CA687" s="22">
        <f t="shared" si="488"/>
        <v>0</v>
      </c>
    </row>
    <row r="688" spans="1:79" s="22" customFormat="1" ht="29.1" customHeight="1" x14ac:dyDescent="0.3">
      <c r="A688" s="109">
        <v>16</v>
      </c>
      <c r="B688" s="109" t="s">
        <v>1441</v>
      </c>
      <c r="C688" s="109"/>
      <c r="D688" s="110" t="s">
        <v>446</v>
      </c>
      <c r="E688" s="110">
        <v>45708</v>
      </c>
      <c r="F688" s="189" t="s">
        <v>391</v>
      </c>
      <c r="G688" s="169" t="s">
        <v>1109</v>
      </c>
      <c r="H688" s="135" t="s">
        <v>1078</v>
      </c>
      <c r="I688" s="135"/>
      <c r="J688" s="135"/>
      <c r="K688" s="113" t="s">
        <v>996</v>
      </c>
      <c r="L688" s="109">
        <v>0</v>
      </c>
      <c r="M688" s="114" t="s">
        <v>399</v>
      </c>
      <c r="N688" s="115" t="s">
        <v>26</v>
      </c>
      <c r="O688" s="116"/>
      <c r="P688" s="117" t="s">
        <v>3083</v>
      </c>
      <c r="Q688" s="141">
        <v>45148</v>
      </c>
      <c r="R688" s="118">
        <f t="shared" si="593"/>
        <v>45155</v>
      </c>
      <c r="S688" s="114" t="s">
        <v>31</v>
      </c>
      <c r="T688" s="353"/>
      <c r="U688" s="118"/>
      <c r="V688" s="120"/>
      <c r="W688" s="114"/>
      <c r="X688" s="109"/>
      <c r="Y688" s="109"/>
      <c r="Z688" s="115"/>
      <c r="AA688" s="109"/>
      <c r="AB688" s="263"/>
      <c r="AC688" s="110"/>
      <c r="AD688" s="110"/>
      <c r="AE688" s="118"/>
      <c r="AF688" s="110"/>
      <c r="AG688" s="110"/>
      <c r="AH688" s="115"/>
      <c r="AI688" s="110"/>
      <c r="AJ688" s="113"/>
      <c r="AK688" s="110"/>
      <c r="AL688" s="121"/>
      <c r="AM688" s="121"/>
      <c r="AN688" s="123" t="s">
        <v>2834</v>
      </c>
      <c r="AO688" s="121"/>
      <c r="AP688" s="121"/>
      <c r="AQ688" s="206"/>
      <c r="AR688" s="110"/>
      <c r="AS688" s="121"/>
      <c r="AT688" s="121"/>
      <c r="AU688" s="109" t="s">
        <v>1134</v>
      </c>
      <c r="AV688" s="110">
        <v>45352</v>
      </c>
      <c r="AW688" s="121"/>
      <c r="BJ688" s="22">
        <f t="shared" ca="1" si="589"/>
        <v>0</v>
      </c>
      <c r="BK688" s="22">
        <f t="shared" ca="1" si="464"/>
        <v>0</v>
      </c>
      <c r="BL688" s="22">
        <f t="shared" ca="1" si="465"/>
        <v>0</v>
      </c>
      <c r="BM688" s="22">
        <f t="shared" ca="1" si="466"/>
        <v>0</v>
      </c>
      <c r="BN688" s="22">
        <f t="shared" ca="1" si="467"/>
        <v>0</v>
      </c>
      <c r="BO688" s="22">
        <f t="shared" ca="1" si="468"/>
        <v>0</v>
      </c>
      <c r="BP688" s="22">
        <f t="shared" ca="1" si="469"/>
        <v>0</v>
      </c>
      <c r="BQ688" s="22">
        <f t="shared" ca="1" si="470"/>
        <v>0</v>
      </c>
      <c r="BR688" s="22">
        <f t="shared" ca="1" si="471"/>
        <v>0</v>
      </c>
      <c r="BS688" s="22">
        <f t="shared" ca="1" si="472"/>
        <v>0</v>
      </c>
      <c r="BT688" s="22">
        <f t="shared" ca="1" si="590"/>
        <v>0</v>
      </c>
      <c r="BU688" s="22">
        <f t="shared" ca="1" si="473"/>
        <v>0</v>
      </c>
      <c r="BV688" s="22">
        <f t="shared" ca="1" si="474"/>
        <v>0</v>
      </c>
      <c r="BW688" s="22">
        <f t="shared" ca="1" si="475"/>
        <v>0</v>
      </c>
      <c r="BX688" s="22">
        <f t="shared" ca="1" si="476"/>
        <v>0</v>
      </c>
      <c r="BY688" s="22">
        <f t="shared" si="487"/>
        <v>0</v>
      </c>
      <c r="BZ688" s="22">
        <f t="shared" si="477"/>
        <v>0</v>
      </c>
      <c r="CA688" s="22">
        <f t="shared" si="488"/>
        <v>0</v>
      </c>
    </row>
    <row r="689" spans="1:79" s="22" customFormat="1" ht="29.1" customHeight="1" x14ac:dyDescent="0.3">
      <c r="A689" s="109">
        <v>16</v>
      </c>
      <c r="B689" s="109" t="s">
        <v>1441</v>
      </c>
      <c r="C689" s="109"/>
      <c r="D689" s="110" t="s">
        <v>446</v>
      </c>
      <c r="E689" s="110">
        <v>45708</v>
      </c>
      <c r="F689" s="189" t="s">
        <v>391</v>
      </c>
      <c r="G689" s="169" t="s">
        <v>1109</v>
      </c>
      <c r="H689" s="135" t="s">
        <v>1078</v>
      </c>
      <c r="I689" s="135"/>
      <c r="J689" s="135"/>
      <c r="K689" s="113" t="s">
        <v>1010</v>
      </c>
      <c r="L689" s="109">
        <v>0</v>
      </c>
      <c r="M689" s="114" t="s">
        <v>399</v>
      </c>
      <c r="N689" s="115" t="s">
        <v>26</v>
      </c>
      <c r="O689" s="116"/>
      <c r="P689" s="117" t="s">
        <v>2157</v>
      </c>
      <c r="Q689" s="141">
        <v>45160</v>
      </c>
      <c r="R689" s="118">
        <f t="shared" ref="R689" si="597">IF(AND(L689&lt;1,OR(K689&lt;1, K689="A")),Q689+14,Q689+7)</f>
        <v>45167</v>
      </c>
      <c r="S689" s="114" t="s">
        <v>31</v>
      </c>
      <c r="T689" s="353"/>
      <c r="U689" s="118"/>
      <c r="V689" s="120"/>
      <c r="W689" s="114"/>
      <c r="X689" s="109"/>
      <c r="Y689" s="109"/>
      <c r="Z689" s="115"/>
      <c r="AA689" s="109"/>
      <c r="AB689" s="263"/>
      <c r="AC689" s="110"/>
      <c r="AD689" s="110"/>
      <c r="AE689" s="118"/>
      <c r="AF689" s="110"/>
      <c r="AG689" s="110"/>
      <c r="AH689" s="115"/>
      <c r="AI689" s="110"/>
      <c r="AJ689" s="113"/>
      <c r="AK689" s="110"/>
      <c r="AL689" s="121"/>
      <c r="AM689" s="121"/>
      <c r="AN689" s="123" t="s">
        <v>2834</v>
      </c>
      <c r="AO689" s="121"/>
      <c r="AP689" s="121"/>
      <c r="AQ689" s="206"/>
      <c r="AR689" s="110"/>
      <c r="AS689" s="121"/>
      <c r="AT689" s="121"/>
      <c r="AU689" s="109" t="s">
        <v>1134</v>
      </c>
      <c r="AV689" s="110">
        <v>45352</v>
      </c>
      <c r="AW689" s="121"/>
      <c r="BJ689" s="22">
        <f t="shared" ca="1" si="589"/>
        <v>0</v>
      </c>
      <c r="BK689" s="22">
        <f t="shared" ca="1" si="464"/>
        <v>0</v>
      </c>
      <c r="BL689" s="22">
        <f t="shared" ca="1" si="465"/>
        <v>0</v>
      </c>
      <c r="BM689" s="22">
        <f t="shared" ca="1" si="466"/>
        <v>0</v>
      </c>
      <c r="BN689" s="22">
        <f t="shared" ca="1" si="467"/>
        <v>0</v>
      </c>
      <c r="BO689" s="22">
        <f t="shared" ca="1" si="468"/>
        <v>0</v>
      </c>
      <c r="BP689" s="22">
        <f t="shared" ca="1" si="469"/>
        <v>0</v>
      </c>
      <c r="BQ689" s="22">
        <f t="shared" ca="1" si="470"/>
        <v>0</v>
      </c>
      <c r="BR689" s="22">
        <f t="shared" ca="1" si="471"/>
        <v>0</v>
      </c>
      <c r="BS689" s="22">
        <f t="shared" ca="1" si="472"/>
        <v>0</v>
      </c>
      <c r="BT689" s="22">
        <f t="shared" ca="1" si="590"/>
        <v>0</v>
      </c>
      <c r="BU689" s="22">
        <f t="shared" ca="1" si="473"/>
        <v>0</v>
      </c>
      <c r="BV689" s="22">
        <f t="shared" ca="1" si="474"/>
        <v>0</v>
      </c>
      <c r="BW689" s="22">
        <f t="shared" ca="1" si="475"/>
        <v>0</v>
      </c>
      <c r="BX689" s="22">
        <f t="shared" ca="1" si="476"/>
        <v>0</v>
      </c>
      <c r="BY689" s="22">
        <f t="shared" si="487"/>
        <v>0</v>
      </c>
      <c r="BZ689" s="22">
        <f t="shared" si="477"/>
        <v>0</v>
      </c>
      <c r="CA689" s="22">
        <f t="shared" si="488"/>
        <v>0</v>
      </c>
    </row>
    <row r="690" spans="1:79" s="22" customFormat="1" ht="29.1" customHeight="1" x14ac:dyDescent="0.3">
      <c r="A690" s="109">
        <v>16</v>
      </c>
      <c r="B690" s="109" t="s">
        <v>1441</v>
      </c>
      <c r="C690" s="109"/>
      <c r="D690" s="110" t="s">
        <v>446</v>
      </c>
      <c r="E690" s="110">
        <v>45708</v>
      </c>
      <c r="F690" s="189" t="s">
        <v>391</v>
      </c>
      <c r="G690" s="169" t="s">
        <v>1109</v>
      </c>
      <c r="H690" s="135" t="s">
        <v>1078</v>
      </c>
      <c r="I690" s="135"/>
      <c r="J690" s="135"/>
      <c r="K690" s="113" t="s">
        <v>2311</v>
      </c>
      <c r="L690" s="109">
        <v>0</v>
      </c>
      <c r="M690" s="114" t="s">
        <v>399</v>
      </c>
      <c r="N690" s="115" t="s">
        <v>26</v>
      </c>
      <c r="O690" s="116"/>
      <c r="P690" s="117" t="s">
        <v>628</v>
      </c>
      <c r="Q690" s="141">
        <v>45175</v>
      </c>
      <c r="R690" s="118">
        <f t="shared" si="593"/>
        <v>45182</v>
      </c>
      <c r="S690" s="114" t="s">
        <v>31</v>
      </c>
      <c r="T690" s="353"/>
      <c r="U690" s="118"/>
      <c r="V690" s="120"/>
      <c r="W690" s="114"/>
      <c r="X690" s="109"/>
      <c r="Y690" s="109"/>
      <c r="Z690" s="115"/>
      <c r="AA690" s="109"/>
      <c r="AB690" s="263"/>
      <c r="AC690" s="110"/>
      <c r="AD690" s="110"/>
      <c r="AE690" s="118"/>
      <c r="AF690" s="110"/>
      <c r="AG690" s="110"/>
      <c r="AH690" s="115"/>
      <c r="AI690" s="110"/>
      <c r="AJ690" s="113"/>
      <c r="AK690" s="110"/>
      <c r="AL690" s="121"/>
      <c r="AM690" s="121"/>
      <c r="AN690" s="123" t="s">
        <v>2834</v>
      </c>
      <c r="AO690" s="121"/>
      <c r="AP690" s="121"/>
      <c r="AQ690" s="206"/>
      <c r="AR690" s="110"/>
      <c r="AS690" s="121"/>
      <c r="AT690" s="121"/>
      <c r="AU690" s="109" t="s">
        <v>1134</v>
      </c>
      <c r="AV690" s="110">
        <v>45352</v>
      </c>
      <c r="AW690" s="121"/>
      <c r="BJ690" s="22">
        <f t="shared" ca="1" si="589"/>
        <v>0</v>
      </c>
      <c r="BK690" s="22">
        <f t="shared" ca="1" si="464"/>
        <v>0</v>
      </c>
      <c r="BL690" s="22">
        <f t="shared" ca="1" si="465"/>
        <v>0</v>
      </c>
      <c r="BM690" s="22">
        <f t="shared" ca="1" si="466"/>
        <v>0</v>
      </c>
      <c r="BN690" s="22">
        <f t="shared" ca="1" si="467"/>
        <v>0</v>
      </c>
      <c r="BO690" s="22">
        <f t="shared" ca="1" si="468"/>
        <v>0</v>
      </c>
      <c r="BP690" s="22">
        <f t="shared" ca="1" si="469"/>
        <v>0</v>
      </c>
      <c r="BQ690" s="22">
        <f t="shared" ca="1" si="470"/>
        <v>0</v>
      </c>
      <c r="BR690" s="22">
        <f t="shared" ca="1" si="471"/>
        <v>0</v>
      </c>
      <c r="BS690" s="22">
        <f t="shared" ca="1" si="472"/>
        <v>0</v>
      </c>
      <c r="BT690" s="22">
        <f t="shared" ca="1" si="590"/>
        <v>0</v>
      </c>
      <c r="BU690" s="22">
        <f t="shared" ca="1" si="473"/>
        <v>0</v>
      </c>
      <c r="BV690" s="22">
        <f t="shared" ca="1" si="474"/>
        <v>0</v>
      </c>
      <c r="BW690" s="22">
        <f t="shared" ca="1" si="475"/>
        <v>0</v>
      </c>
      <c r="BX690" s="22">
        <f t="shared" ca="1" si="476"/>
        <v>0</v>
      </c>
      <c r="BY690" s="22">
        <f t="shared" si="487"/>
        <v>0</v>
      </c>
      <c r="BZ690" s="22">
        <f t="shared" si="477"/>
        <v>0</v>
      </c>
      <c r="CA690" s="22">
        <f t="shared" si="488"/>
        <v>0</v>
      </c>
    </row>
    <row r="691" spans="1:79" s="22" customFormat="1" ht="28.5" customHeight="1" x14ac:dyDescent="0.3">
      <c r="A691" s="109">
        <v>16</v>
      </c>
      <c r="B691" s="109" t="s">
        <v>1441</v>
      </c>
      <c r="C691" s="109"/>
      <c r="D691" s="110" t="s">
        <v>445</v>
      </c>
      <c r="E691" s="110">
        <v>45708</v>
      </c>
      <c r="F691" s="189" t="s">
        <v>391</v>
      </c>
      <c r="G691" s="169" t="s">
        <v>1109</v>
      </c>
      <c r="H691" s="135" t="s">
        <v>1078</v>
      </c>
      <c r="I691" s="135"/>
      <c r="J691" s="135"/>
      <c r="K691" s="113">
        <v>0</v>
      </c>
      <c r="L691" s="109">
        <v>0</v>
      </c>
      <c r="M691" s="114" t="s">
        <v>399</v>
      </c>
      <c r="N691" s="115" t="s">
        <v>26</v>
      </c>
      <c r="O691" s="116"/>
      <c r="P691" s="117" t="s">
        <v>702</v>
      </c>
      <c r="Q691" s="141">
        <v>45183</v>
      </c>
      <c r="R691" s="118">
        <f t="shared" si="586"/>
        <v>45197</v>
      </c>
      <c r="S691" s="114" t="s">
        <v>30</v>
      </c>
      <c r="T691" s="315" t="s">
        <v>1561</v>
      </c>
      <c r="U691" s="260">
        <v>45184</v>
      </c>
      <c r="V691" s="120"/>
      <c r="W691" s="114"/>
      <c r="X691" s="109"/>
      <c r="Y691" s="109"/>
      <c r="Z691" s="115"/>
      <c r="AA691" s="109"/>
      <c r="AB691" s="263"/>
      <c r="AC691" s="110"/>
      <c r="AD691" s="110"/>
      <c r="AE691" s="118"/>
      <c r="AF691" s="110"/>
      <c r="AG691" s="110"/>
      <c r="AH691" s="115"/>
      <c r="AI691" s="110"/>
      <c r="AJ691" s="113"/>
      <c r="AK691" s="110"/>
      <c r="AL691" s="121"/>
      <c r="AM691" s="121"/>
      <c r="AN691" s="123" t="s">
        <v>2834</v>
      </c>
      <c r="AO691" s="121"/>
      <c r="AP691" s="121"/>
      <c r="AQ691" s="206" t="s">
        <v>1907</v>
      </c>
      <c r="AR691" s="110">
        <v>45188</v>
      </c>
      <c r="AS691" s="121"/>
      <c r="AT691" s="121"/>
      <c r="AU691" s="109" t="s">
        <v>1134</v>
      </c>
      <c r="AV691" s="110">
        <v>45352</v>
      </c>
      <c r="AW691" s="121"/>
      <c r="BJ691" s="22">
        <f t="shared" ca="1" si="589"/>
        <v>0</v>
      </c>
      <c r="BK691" s="22">
        <f t="shared" ca="1" si="464"/>
        <v>0</v>
      </c>
      <c r="BL691" s="22">
        <f t="shared" ca="1" si="465"/>
        <v>0</v>
      </c>
      <c r="BM691" s="22">
        <f t="shared" ca="1" si="466"/>
        <v>0</v>
      </c>
      <c r="BN691" s="22">
        <f t="shared" ca="1" si="467"/>
        <v>0</v>
      </c>
      <c r="BO691" s="22">
        <f t="shared" ca="1" si="468"/>
        <v>0</v>
      </c>
      <c r="BP691" s="22">
        <f t="shared" ca="1" si="469"/>
        <v>0</v>
      </c>
      <c r="BQ691" s="22">
        <f t="shared" ca="1" si="470"/>
        <v>0</v>
      </c>
      <c r="BR691" s="22">
        <f t="shared" ca="1" si="471"/>
        <v>0</v>
      </c>
      <c r="BS691" s="22">
        <f t="shared" ca="1" si="472"/>
        <v>0</v>
      </c>
      <c r="BT691" s="22">
        <f t="shared" ca="1" si="590"/>
        <v>0</v>
      </c>
      <c r="BU691" s="22">
        <f t="shared" ca="1" si="473"/>
        <v>0</v>
      </c>
      <c r="BV691" s="22">
        <f t="shared" ca="1" si="474"/>
        <v>0</v>
      </c>
      <c r="BW691" s="22">
        <f t="shared" ca="1" si="475"/>
        <v>0</v>
      </c>
      <c r="BX691" s="22">
        <f t="shared" ca="1" si="476"/>
        <v>0</v>
      </c>
      <c r="BY691" s="22">
        <f t="shared" si="487"/>
        <v>0</v>
      </c>
      <c r="BZ691" s="22">
        <f t="shared" si="477"/>
        <v>0</v>
      </c>
      <c r="CA691" s="22">
        <f t="shared" si="488"/>
        <v>0</v>
      </c>
    </row>
    <row r="692" spans="1:79" ht="28.5" customHeight="1" x14ac:dyDescent="0.3">
      <c r="A692" s="4">
        <v>16</v>
      </c>
      <c r="B692" s="4" t="s">
        <v>1441</v>
      </c>
      <c r="C692" s="4"/>
      <c r="D692" s="139" t="s">
        <v>445</v>
      </c>
      <c r="E692" s="13">
        <v>45708</v>
      </c>
      <c r="F692" s="122" t="s">
        <v>391</v>
      </c>
      <c r="G692" s="16" t="s">
        <v>1109</v>
      </c>
      <c r="H692" s="130" t="s">
        <v>1078</v>
      </c>
      <c r="I692" s="130"/>
      <c r="J692" s="130"/>
      <c r="K692" s="7">
        <v>0</v>
      </c>
      <c r="L692" s="4">
        <v>1</v>
      </c>
      <c r="M692" s="3" t="s">
        <v>399</v>
      </c>
      <c r="N692" s="188" t="s">
        <v>27</v>
      </c>
      <c r="O692" s="76">
        <v>45722</v>
      </c>
      <c r="P692" s="78" t="s">
        <v>3738</v>
      </c>
      <c r="Q692" s="142">
        <v>45716</v>
      </c>
      <c r="R692" s="9">
        <f t="shared" si="586"/>
        <v>45723</v>
      </c>
      <c r="S692" s="3" t="s">
        <v>31</v>
      </c>
      <c r="T692" s="310"/>
      <c r="U692" s="261"/>
      <c r="V692" s="20" t="s">
        <v>1635</v>
      </c>
      <c r="W692" s="3" t="s">
        <v>399</v>
      </c>
      <c r="X692" s="5" t="s">
        <v>778</v>
      </c>
      <c r="Y692" s="5">
        <v>0</v>
      </c>
      <c r="Z692" s="46" t="s">
        <v>24</v>
      </c>
      <c r="AA692" s="5"/>
      <c r="AB692" s="262" t="s">
        <v>2762</v>
      </c>
      <c r="AC692" s="21">
        <v>45433</v>
      </c>
      <c r="AD692" s="21">
        <v>45433</v>
      </c>
      <c r="AE692" s="9">
        <f t="shared" ref="AE692" si="598">IF(AND(Y692&lt;1,OR(X692&lt;1, X692="A")),AD692+14,AD692+7)</f>
        <v>45447</v>
      </c>
      <c r="AF692" s="13" t="s">
        <v>446</v>
      </c>
      <c r="AG692" s="27"/>
      <c r="AH692" s="34"/>
      <c r="AI692" s="27"/>
      <c r="AJ692" s="41"/>
      <c r="AK692" s="21"/>
      <c r="AL692" s="6"/>
      <c r="AM692" s="6"/>
      <c r="AN692" s="87" t="s">
        <v>2834</v>
      </c>
      <c r="AO692" s="6"/>
      <c r="AP692" s="6"/>
      <c r="AQ692" s="207"/>
      <c r="AR692" s="21"/>
      <c r="AS692" s="6"/>
      <c r="AT692" s="6"/>
      <c r="AU692" s="4" t="s">
        <v>1134</v>
      </c>
      <c r="AV692" s="13">
        <v>45352</v>
      </c>
      <c r="AW692" s="6"/>
      <c r="BJ692" s="22"/>
      <c r="BK692" s="22"/>
      <c r="BL692" s="22"/>
      <c r="BM692" s="22"/>
      <c r="BN692" s="22"/>
      <c r="BO692" s="22"/>
      <c r="BP692" s="22"/>
      <c r="BQ692" s="22"/>
      <c r="BR692" s="22"/>
      <c r="BS692" s="22"/>
      <c r="BT692" s="22"/>
      <c r="BU692" s="22"/>
      <c r="BV692" s="22"/>
      <c r="BW692" s="22"/>
      <c r="BX692" s="22"/>
      <c r="BY692" s="71"/>
      <c r="BZ692" s="71"/>
      <c r="CA692" s="72"/>
    </row>
    <row r="693" spans="1:79" s="22" customFormat="1" ht="29.1" customHeight="1" x14ac:dyDescent="0.3">
      <c r="A693" s="109">
        <v>16</v>
      </c>
      <c r="B693" s="109" t="s">
        <v>1441</v>
      </c>
      <c r="C693" s="109"/>
      <c r="D693" s="110" t="s">
        <v>446</v>
      </c>
      <c r="E693" s="110">
        <v>45708</v>
      </c>
      <c r="F693" s="189" t="s">
        <v>392</v>
      </c>
      <c r="G693" s="169" t="s">
        <v>1109</v>
      </c>
      <c r="H693" s="135" t="s">
        <v>1081</v>
      </c>
      <c r="I693" s="135"/>
      <c r="J693" s="135"/>
      <c r="K693" s="113" t="s">
        <v>778</v>
      </c>
      <c r="L693" s="109">
        <v>0</v>
      </c>
      <c r="M693" s="114" t="s">
        <v>400</v>
      </c>
      <c r="N693" s="115" t="s">
        <v>26</v>
      </c>
      <c r="O693" s="116"/>
      <c r="P693" s="117" t="s">
        <v>566</v>
      </c>
      <c r="Q693" s="141">
        <v>45033</v>
      </c>
      <c r="R693" s="118">
        <f t="shared" ref="R693" si="599">IF(AND(L693&lt;1,OR(K693&lt;1, K693="A")),Q693+14,Q693+7)</f>
        <v>45047</v>
      </c>
      <c r="S693" s="114" t="s">
        <v>31</v>
      </c>
      <c r="T693" s="353"/>
      <c r="U693" s="118"/>
      <c r="V693" s="241"/>
      <c r="W693" s="114"/>
      <c r="X693" s="109"/>
      <c r="Y693" s="109"/>
      <c r="Z693" s="115"/>
      <c r="AA693" s="109"/>
      <c r="AB693" s="123"/>
      <c r="AC693" s="110"/>
      <c r="AD693" s="110"/>
      <c r="AE693" s="118"/>
      <c r="AF693" s="196"/>
      <c r="AG693" s="110"/>
      <c r="AH693" s="115"/>
      <c r="AI693" s="110"/>
      <c r="AJ693" s="113"/>
      <c r="AK693" s="110"/>
      <c r="AL693" s="121"/>
      <c r="AM693" s="121"/>
      <c r="AN693" s="123" t="s">
        <v>2834</v>
      </c>
      <c r="AO693" s="121"/>
      <c r="AP693" s="121"/>
      <c r="AQ693" s="206"/>
      <c r="AR693" s="110"/>
      <c r="AS693" s="121"/>
      <c r="AT693" s="121"/>
      <c r="AU693" s="109" t="s">
        <v>1134</v>
      </c>
      <c r="AV693" s="110">
        <v>45352</v>
      </c>
      <c r="AW693" s="121"/>
      <c r="BJ693" s="22">
        <f t="shared" ca="1" si="589"/>
        <v>0</v>
      </c>
      <c r="BK693" s="22">
        <f t="shared" ca="1" si="464"/>
        <v>0</v>
      </c>
      <c r="BL693" s="22">
        <f t="shared" ca="1" si="465"/>
        <v>0</v>
      </c>
      <c r="BM693" s="22">
        <f t="shared" ca="1" si="466"/>
        <v>0</v>
      </c>
      <c r="BN693" s="22">
        <f t="shared" ca="1" si="467"/>
        <v>0</v>
      </c>
      <c r="BO693" s="22">
        <f t="shared" ca="1" si="468"/>
        <v>0</v>
      </c>
      <c r="BP693" s="22">
        <f t="shared" ca="1" si="469"/>
        <v>0</v>
      </c>
      <c r="BQ693" s="22">
        <f t="shared" ca="1" si="470"/>
        <v>0</v>
      </c>
      <c r="BR693" s="22">
        <f t="shared" ca="1" si="471"/>
        <v>0</v>
      </c>
      <c r="BS693" s="22">
        <f t="shared" ca="1" si="472"/>
        <v>0</v>
      </c>
      <c r="BT693" s="22">
        <f t="shared" ca="1" si="590"/>
        <v>0</v>
      </c>
      <c r="BU693" s="22">
        <f t="shared" ca="1" si="473"/>
        <v>0</v>
      </c>
      <c r="BV693" s="22">
        <f t="shared" ca="1" si="474"/>
        <v>0</v>
      </c>
      <c r="BW693" s="22">
        <f t="shared" ca="1" si="475"/>
        <v>0</v>
      </c>
      <c r="BX693" s="22">
        <f t="shared" ca="1" si="476"/>
        <v>0</v>
      </c>
      <c r="BY693" s="22">
        <f t="shared" si="487"/>
        <v>0</v>
      </c>
      <c r="BZ693" s="22">
        <f t="shared" si="477"/>
        <v>0</v>
      </c>
      <c r="CA693" s="22">
        <f t="shared" si="488"/>
        <v>0</v>
      </c>
    </row>
    <row r="694" spans="1:79" s="22" customFormat="1" ht="29.1" customHeight="1" x14ac:dyDescent="0.3">
      <c r="A694" s="109">
        <v>16</v>
      </c>
      <c r="B694" s="109" t="s">
        <v>1441</v>
      </c>
      <c r="C694" s="109"/>
      <c r="D694" s="110" t="s">
        <v>446</v>
      </c>
      <c r="E694" s="110">
        <v>45708</v>
      </c>
      <c r="F694" s="189" t="s">
        <v>392</v>
      </c>
      <c r="G694" s="169" t="s">
        <v>1109</v>
      </c>
      <c r="H694" s="135" t="s">
        <v>1081</v>
      </c>
      <c r="I694" s="135"/>
      <c r="J694" s="135"/>
      <c r="K694" s="113" t="s">
        <v>443</v>
      </c>
      <c r="L694" s="109">
        <v>0</v>
      </c>
      <c r="M694" s="114" t="s">
        <v>400</v>
      </c>
      <c r="N694" s="115" t="s">
        <v>26</v>
      </c>
      <c r="O694" s="116"/>
      <c r="P694" s="117" t="s">
        <v>3084</v>
      </c>
      <c r="Q694" s="141">
        <v>45044</v>
      </c>
      <c r="R694" s="118">
        <f t="shared" si="586"/>
        <v>45051</v>
      </c>
      <c r="S694" s="114" t="s">
        <v>31</v>
      </c>
      <c r="T694" s="353"/>
      <c r="U694" s="118"/>
      <c r="V694" s="241"/>
      <c r="W694" s="114"/>
      <c r="X694" s="109"/>
      <c r="Y694" s="109"/>
      <c r="Z694" s="115"/>
      <c r="AA694" s="109"/>
      <c r="AB694" s="123"/>
      <c r="AC694" s="110"/>
      <c r="AD694" s="110"/>
      <c r="AE694" s="118"/>
      <c r="AF694" s="196"/>
      <c r="AG694" s="110"/>
      <c r="AH694" s="115"/>
      <c r="AI694" s="110"/>
      <c r="AJ694" s="113"/>
      <c r="AK694" s="110"/>
      <c r="AL694" s="121"/>
      <c r="AM694" s="121"/>
      <c r="AN694" s="123" t="s">
        <v>2834</v>
      </c>
      <c r="AO694" s="121"/>
      <c r="AP694" s="121"/>
      <c r="AQ694" s="206"/>
      <c r="AR694" s="110"/>
      <c r="AS694" s="121"/>
      <c r="AT694" s="121"/>
      <c r="AU694" s="109" t="s">
        <v>1134</v>
      </c>
      <c r="AV694" s="110">
        <v>45352</v>
      </c>
      <c r="AW694" s="121"/>
      <c r="BJ694" s="22">
        <f t="shared" ca="1" si="589"/>
        <v>0</v>
      </c>
      <c r="BK694" s="22">
        <f t="shared" ca="1" si="464"/>
        <v>0</v>
      </c>
      <c r="BL694" s="22">
        <f t="shared" ca="1" si="465"/>
        <v>0</v>
      </c>
      <c r="BM694" s="22">
        <f t="shared" ca="1" si="466"/>
        <v>0</v>
      </c>
      <c r="BN694" s="22">
        <f t="shared" ca="1" si="467"/>
        <v>0</v>
      </c>
      <c r="BO694" s="22">
        <f t="shared" ca="1" si="468"/>
        <v>0</v>
      </c>
      <c r="BP694" s="22">
        <f t="shared" ca="1" si="469"/>
        <v>0</v>
      </c>
      <c r="BQ694" s="22">
        <f t="shared" ca="1" si="470"/>
        <v>0</v>
      </c>
      <c r="BR694" s="22">
        <f t="shared" ca="1" si="471"/>
        <v>0</v>
      </c>
      <c r="BS694" s="22">
        <f t="shared" ca="1" si="472"/>
        <v>0</v>
      </c>
      <c r="BT694" s="22">
        <f t="shared" ca="1" si="590"/>
        <v>0</v>
      </c>
      <c r="BU694" s="22">
        <f t="shared" ca="1" si="473"/>
        <v>0</v>
      </c>
      <c r="BV694" s="22">
        <f t="shared" ca="1" si="474"/>
        <v>0</v>
      </c>
      <c r="BW694" s="22">
        <f t="shared" ca="1" si="475"/>
        <v>0</v>
      </c>
      <c r="BX694" s="22">
        <f t="shared" ca="1" si="476"/>
        <v>0</v>
      </c>
      <c r="BY694" s="22">
        <f t="shared" si="487"/>
        <v>0</v>
      </c>
      <c r="BZ694" s="22">
        <f t="shared" si="477"/>
        <v>0</v>
      </c>
      <c r="CA694" s="22">
        <f t="shared" si="488"/>
        <v>0</v>
      </c>
    </row>
    <row r="695" spans="1:79" s="22" customFormat="1" ht="29.1" customHeight="1" x14ac:dyDescent="0.3">
      <c r="A695" s="109">
        <v>16</v>
      </c>
      <c r="B695" s="109" t="s">
        <v>1441</v>
      </c>
      <c r="C695" s="109"/>
      <c r="D695" s="110" t="s">
        <v>446</v>
      </c>
      <c r="E695" s="110">
        <v>45708</v>
      </c>
      <c r="F695" s="189" t="s">
        <v>392</v>
      </c>
      <c r="G695" s="169" t="s">
        <v>1109</v>
      </c>
      <c r="H695" s="135" t="s">
        <v>1081</v>
      </c>
      <c r="I695" s="135"/>
      <c r="J695" s="135"/>
      <c r="K695" s="113" t="s">
        <v>572</v>
      </c>
      <c r="L695" s="109">
        <v>0</v>
      </c>
      <c r="M695" s="114" t="s">
        <v>400</v>
      </c>
      <c r="N695" s="115" t="s">
        <v>26</v>
      </c>
      <c r="O695" s="116"/>
      <c r="P695" s="117" t="s">
        <v>803</v>
      </c>
      <c r="Q695" s="141">
        <v>45070</v>
      </c>
      <c r="R695" s="118">
        <f t="shared" ref="R695" si="600">IF(AND(L695&lt;1,OR(K695&lt;1, K695="A")),Q695+14,Q695+7)</f>
        <v>45077</v>
      </c>
      <c r="S695" s="114" t="s">
        <v>31</v>
      </c>
      <c r="T695" s="353"/>
      <c r="U695" s="118"/>
      <c r="V695" s="241"/>
      <c r="W695" s="114"/>
      <c r="X695" s="109"/>
      <c r="Y695" s="109"/>
      <c r="Z695" s="115"/>
      <c r="AA695" s="109"/>
      <c r="AB695" s="123"/>
      <c r="AC695" s="110"/>
      <c r="AD695" s="110"/>
      <c r="AE695" s="118"/>
      <c r="AF695" s="196"/>
      <c r="AG695" s="110"/>
      <c r="AH695" s="115"/>
      <c r="AI695" s="110"/>
      <c r="AJ695" s="113"/>
      <c r="AK695" s="110"/>
      <c r="AL695" s="121"/>
      <c r="AM695" s="121"/>
      <c r="AN695" s="123" t="s">
        <v>2834</v>
      </c>
      <c r="AO695" s="121"/>
      <c r="AP695" s="121"/>
      <c r="AQ695" s="206"/>
      <c r="AR695" s="110"/>
      <c r="AS695" s="121"/>
      <c r="AT695" s="121"/>
      <c r="AU695" s="109" t="s">
        <v>1134</v>
      </c>
      <c r="AV695" s="110">
        <v>45352</v>
      </c>
      <c r="AW695" s="121"/>
      <c r="BJ695" s="22">
        <f t="shared" ca="1" si="589"/>
        <v>0</v>
      </c>
      <c r="BK695" s="22">
        <f t="shared" ca="1" si="464"/>
        <v>0</v>
      </c>
      <c r="BL695" s="22">
        <f t="shared" ca="1" si="465"/>
        <v>0</v>
      </c>
      <c r="BM695" s="22">
        <f t="shared" ca="1" si="466"/>
        <v>0</v>
      </c>
      <c r="BN695" s="22">
        <f t="shared" ca="1" si="467"/>
        <v>0</v>
      </c>
      <c r="BO695" s="22">
        <f t="shared" ca="1" si="468"/>
        <v>0</v>
      </c>
      <c r="BP695" s="22">
        <f t="shared" ca="1" si="469"/>
        <v>0</v>
      </c>
      <c r="BQ695" s="22">
        <f t="shared" ca="1" si="470"/>
        <v>0</v>
      </c>
      <c r="BR695" s="22">
        <f t="shared" ca="1" si="471"/>
        <v>0</v>
      </c>
      <c r="BS695" s="22">
        <f t="shared" ca="1" si="472"/>
        <v>0</v>
      </c>
      <c r="BT695" s="22">
        <f t="shared" ca="1" si="590"/>
        <v>0</v>
      </c>
      <c r="BU695" s="22">
        <f t="shared" ca="1" si="473"/>
        <v>0</v>
      </c>
      <c r="BV695" s="22">
        <f t="shared" ca="1" si="474"/>
        <v>0</v>
      </c>
      <c r="BW695" s="22">
        <f t="shared" ca="1" si="475"/>
        <v>0</v>
      </c>
      <c r="BX695" s="22">
        <f t="shared" ca="1" si="476"/>
        <v>0</v>
      </c>
      <c r="BY695" s="22">
        <f t="shared" si="487"/>
        <v>0</v>
      </c>
      <c r="BZ695" s="22">
        <f t="shared" si="477"/>
        <v>0</v>
      </c>
      <c r="CA695" s="22">
        <f t="shared" si="488"/>
        <v>0</v>
      </c>
    </row>
    <row r="696" spans="1:79" ht="29.1" customHeight="1" x14ac:dyDescent="0.3">
      <c r="A696" s="4">
        <v>16</v>
      </c>
      <c r="B696" s="4" t="s">
        <v>1441</v>
      </c>
      <c r="C696" s="4"/>
      <c r="D696" s="139" t="s">
        <v>445</v>
      </c>
      <c r="E696" s="13">
        <v>45708</v>
      </c>
      <c r="F696" s="122" t="s">
        <v>392</v>
      </c>
      <c r="G696" s="16" t="s">
        <v>1109</v>
      </c>
      <c r="H696" s="130" t="s">
        <v>1081</v>
      </c>
      <c r="I696" s="130"/>
      <c r="J696" s="130"/>
      <c r="K696" s="7">
        <v>0</v>
      </c>
      <c r="L696" s="4">
        <v>0</v>
      </c>
      <c r="M696" s="3" t="s">
        <v>400</v>
      </c>
      <c r="N696" s="45" t="s">
        <v>1055</v>
      </c>
      <c r="O696" s="76"/>
      <c r="P696" s="78" t="s">
        <v>703</v>
      </c>
      <c r="Q696" s="142">
        <v>45107</v>
      </c>
      <c r="R696" s="9">
        <f t="shared" si="586"/>
        <v>45121</v>
      </c>
      <c r="S696" s="3" t="s">
        <v>30</v>
      </c>
      <c r="T696" s="355" t="s">
        <v>1554</v>
      </c>
      <c r="U696" s="9">
        <v>45114</v>
      </c>
      <c r="V696" s="208" t="s">
        <v>2476</v>
      </c>
      <c r="W696" s="3" t="s">
        <v>1641</v>
      </c>
      <c r="X696" s="5" t="s">
        <v>778</v>
      </c>
      <c r="Y696" s="5">
        <v>0</v>
      </c>
      <c r="Z696" s="46" t="s">
        <v>24</v>
      </c>
      <c r="AA696" s="5"/>
      <c r="AB696" s="87" t="s">
        <v>2946</v>
      </c>
      <c r="AC696" s="21">
        <v>45491</v>
      </c>
      <c r="AD696" s="21">
        <v>45491</v>
      </c>
      <c r="AE696" s="9">
        <f t="shared" ref="AE696" si="601">IF(AND(Y696&lt;1,OR(X696&lt;1, X696="A")),AD696+14,AD696+7)</f>
        <v>45505</v>
      </c>
      <c r="AF696" s="92" t="s">
        <v>446</v>
      </c>
      <c r="AG696" s="27"/>
      <c r="AH696" s="34"/>
      <c r="AI696" s="27"/>
      <c r="AJ696" s="41"/>
      <c r="AK696" s="21"/>
      <c r="AL696" s="6"/>
      <c r="AM696" s="6"/>
      <c r="AN696" s="87" t="s">
        <v>2834</v>
      </c>
      <c r="AO696" s="6"/>
      <c r="AP696" s="6"/>
      <c r="AQ696" s="207" t="s">
        <v>1907</v>
      </c>
      <c r="AR696" s="21">
        <v>45117</v>
      </c>
      <c r="AS696" s="6"/>
      <c r="AT696" s="6"/>
      <c r="AU696" s="4" t="s">
        <v>1134</v>
      </c>
      <c r="AV696" s="13">
        <v>45352</v>
      </c>
      <c r="AW696" s="6"/>
      <c r="BJ696" s="22">
        <f t="shared" ca="1" si="589"/>
        <v>1</v>
      </c>
      <c r="BK696" s="22">
        <f t="shared" ca="1" si="464"/>
        <v>1</v>
      </c>
      <c r="BL696" s="22">
        <f t="shared" ca="1" si="465"/>
        <v>0</v>
      </c>
      <c r="BM696" s="22">
        <f t="shared" ca="1" si="466"/>
        <v>0</v>
      </c>
      <c r="BN696" s="22">
        <f t="shared" ca="1" si="467"/>
        <v>0</v>
      </c>
      <c r="BO696" s="22">
        <f t="shared" ca="1" si="468"/>
        <v>0</v>
      </c>
      <c r="BP696" s="22">
        <f t="shared" ca="1" si="469"/>
        <v>0</v>
      </c>
      <c r="BQ696" s="22">
        <f t="shared" ca="1" si="470"/>
        <v>0</v>
      </c>
      <c r="BR696" s="22">
        <f t="shared" ca="1" si="471"/>
        <v>1</v>
      </c>
      <c r="BS696" s="22">
        <f t="shared" ca="1" si="472"/>
        <v>1</v>
      </c>
      <c r="BT696" s="22">
        <f t="shared" ca="1" si="590"/>
        <v>1</v>
      </c>
      <c r="BU696" s="22">
        <f t="shared" ca="1" si="473"/>
        <v>0</v>
      </c>
      <c r="BV696" s="22">
        <f t="shared" ca="1" si="474"/>
        <v>1</v>
      </c>
      <c r="BW696" s="22">
        <f t="shared" ca="1" si="475"/>
        <v>0</v>
      </c>
      <c r="BX696" s="22">
        <f t="shared" ca="1" si="476"/>
        <v>0</v>
      </c>
      <c r="BY696" s="71">
        <f t="shared" si="487"/>
        <v>1</v>
      </c>
      <c r="BZ696" s="71">
        <f t="shared" si="477"/>
        <v>1</v>
      </c>
      <c r="CA696" s="72">
        <f t="shared" si="488"/>
        <v>1</v>
      </c>
    </row>
    <row r="697" spans="1:79" s="22" customFormat="1" ht="29.1" customHeight="1" x14ac:dyDescent="0.3">
      <c r="A697" s="109">
        <v>16</v>
      </c>
      <c r="B697" s="109" t="s">
        <v>1441</v>
      </c>
      <c r="C697" s="109"/>
      <c r="D697" s="110" t="s">
        <v>446</v>
      </c>
      <c r="E697" s="110">
        <v>45708</v>
      </c>
      <c r="F697" s="189" t="s">
        <v>394</v>
      </c>
      <c r="G697" s="169" t="s">
        <v>1109</v>
      </c>
      <c r="H697" s="135" t="s">
        <v>1068</v>
      </c>
      <c r="I697" s="135"/>
      <c r="J697" s="135"/>
      <c r="K697" s="113" t="s">
        <v>444</v>
      </c>
      <c r="L697" s="109">
        <v>0</v>
      </c>
      <c r="M697" s="114" t="s">
        <v>103</v>
      </c>
      <c r="N697" s="115" t="s">
        <v>26</v>
      </c>
      <c r="O697" s="116"/>
      <c r="P697" s="117" t="s">
        <v>628</v>
      </c>
      <c r="Q697" s="141">
        <v>45175</v>
      </c>
      <c r="R697" s="118">
        <f t="shared" si="586"/>
        <v>45182</v>
      </c>
      <c r="S697" s="114" t="s">
        <v>31</v>
      </c>
      <c r="T697" s="353"/>
      <c r="U697" s="118"/>
      <c r="V697" s="120" t="s">
        <v>2778</v>
      </c>
      <c r="W697" s="114" t="s">
        <v>1470</v>
      </c>
      <c r="X697" s="109" t="s">
        <v>778</v>
      </c>
      <c r="Y697" s="109">
        <v>0</v>
      </c>
      <c r="Z697" s="115" t="s">
        <v>26</v>
      </c>
      <c r="AA697" s="115"/>
      <c r="AB697" s="123" t="s">
        <v>2762</v>
      </c>
      <c r="AC697" s="110">
        <v>45433</v>
      </c>
      <c r="AD697" s="110">
        <v>45433</v>
      </c>
      <c r="AE697" s="110">
        <v>45447</v>
      </c>
      <c r="AF697" s="110" t="s">
        <v>446</v>
      </c>
      <c r="AG697" s="110"/>
      <c r="AH697" s="115"/>
      <c r="AI697" s="110"/>
      <c r="AJ697" s="113"/>
      <c r="AK697" s="110"/>
      <c r="AL697" s="121"/>
      <c r="AM697" s="121"/>
      <c r="AN697" s="123" t="s">
        <v>2834</v>
      </c>
      <c r="AO697" s="121"/>
      <c r="AP697" s="121"/>
      <c r="AQ697" s="109"/>
      <c r="AR697" s="109"/>
      <c r="AS697" s="121"/>
      <c r="AT697" s="121"/>
      <c r="AU697" s="109" t="s">
        <v>1134</v>
      </c>
      <c r="AV697" s="110">
        <v>45352</v>
      </c>
      <c r="AW697" s="121"/>
      <c r="BJ697" s="22">
        <f t="shared" ca="1" si="589"/>
        <v>0</v>
      </c>
      <c r="BK697" s="22">
        <f t="shared" ca="1" si="464"/>
        <v>0</v>
      </c>
      <c r="BL697" s="22">
        <f t="shared" ca="1" si="465"/>
        <v>0</v>
      </c>
      <c r="BM697" s="22">
        <f t="shared" ca="1" si="466"/>
        <v>0</v>
      </c>
      <c r="BN697" s="22">
        <f t="shared" ca="1" si="467"/>
        <v>0</v>
      </c>
      <c r="BO697" s="22">
        <f t="shared" ca="1" si="468"/>
        <v>0</v>
      </c>
      <c r="BP697" s="22">
        <f t="shared" ca="1" si="469"/>
        <v>0</v>
      </c>
      <c r="BQ697" s="22">
        <f t="shared" ca="1" si="470"/>
        <v>0</v>
      </c>
      <c r="BR697" s="22">
        <f t="shared" ca="1" si="471"/>
        <v>0</v>
      </c>
      <c r="BS697" s="22">
        <f t="shared" ca="1" si="472"/>
        <v>0</v>
      </c>
      <c r="BT697" s="22">
        <f t="shared" ca="1" si="590"/>
        <v>0</v>
      </c>
      <c r="BU697" s="22">
        <f t="shared" ca="1" si="473"/>
        <v>0</v>
      </c>
      <c r="BV697" s="22">
        <f t="shared" ca="1" si="474"/>
        <v>0</v>
      </c>
      <c r="BW697" s="22">
        <f t="shared" ca="1" si="475"/>
        <v>0</v>
      </c>
      <c r="BX697" s="22">
        <f t="shared" ca="1" si="476"/>
        <v>0</v>
      </c>
      <c r="BY697" s="71">
        <f t="shared" si="487"/>
        <v>0</v>
      </c>
      <c r="BZ697" s="71">
        <f t="shared" si="477"/>
        <v>0</v>
      </c>
      <c r="CA697" s="72">
        <f t="shared" si="488"/>
        <v>0</v>
      </c>
    </row>
    <row r="698" spans="1:79" s="22" customFormat="1" ht="29.1" customHeight="1" x14ac:dyDescent="0.3">
      <c r="A698" s="109">
        <v>16</v>
      </c>
      <c r="B698" s="109" t="s">
        <v>1441</v>
      </c>
      <c r="C698" s="109"/>
      <c r="D698" s="110" t="s">
        <v>446</v>
      </c>
      <c r="E698" s="110">
        <v>45708</v>
      </c>
      <c r="F698" s="189" t="s">
        <v>394</v>
      </c>
      <c r="G698" s="169" t="s">
        <v>1109</v>
      </c>
      <c r="H698" s="135" t="s">
        <v>1068</v>
      </c>
      <c r="I698" s="135"/>
      <c r="J698" s="135"/>
      <c r="K698" s="113" t="s">
        <v>633</v>
      </c>
      <c r="L698" s="109">
        <v>0</v>
      </c>
      <c r="M698" s="114" t="s">
        <v>103</v>
      </c>
      <c r="N698" s="115" t="s">
        <v>26</v>
      </c>
      <c r="O698" s="116">
        <v>45254</v>
      </c>
      <c r="P698" s="117" t="s">
        <v>1267</v>
      </c>
      <c r="Q698" s="141">
        <v>45245</v>
      </c>
      <c r="R698" s="118">
        <f t="shared" si="586"/>
        <v>45252</v>
      </c>
      <c r="S698" s="114" t="s">
        <v>31</v>
      </c>
      <c r="T698" s="353"/>
      <c r="U698" s="118"/>
      <c r="V698" s="120" t="s">
        <v>2778</v>
      </c>
      <c r="W698" s="114" t="s">
        <v>1470</v>
      </c>
      <c r="X698" s="109" t="s">
        <v>443</v>
      </c>
      <c r="Y698" s="109">
        <v>0</v>
      </c>
      <c r="Z698" s="115" t="s">
        <v>26</v>
      </c>
      <c r="AA698" s="110">
        <v>45488</v>
      </c>
      <c r="AB698" s="263" t="s">
        <v>3004</v>
      </c>
      <c r="AC698" s="110">
        <v>45539</v>
      </c>
      <c r="AD698" s="110">
        <v>45539</v>
      </c>
      <c r="AE698" s="118">
        <v>45546</v>
      </c>
      <c r="AF698" s="110" t="s">
        <v>446</v>
      </c>
      <c r="AG698" s="110"/>
      <c r="AH698" s="115"/>
      <c r="AI698" s="110"/>
      <c r="AJ698" s="113"/>
      <c r="AK698" s="110"/>
      <c r="AL698" s="121"/>
      <c r="AM698" s="121"/>
      <c r="AN698" s="123" t="s">
        <v>2834</v>
      </c>
      <c r="AO698" s="121"/>
      <c r="AP698" s="121"/>
      <c r="AQ698" s="109"/>
      <c r="AR698" s="109"/>
      <c r="AS698" s="121"/>
      <c r="AT698" s="121"/>
      <c r="AU698" s="109" t="s">
        <v>1134</v>
      </c>
      <c r="AV698" s="110">
        <v>45352</v>
      </c>
      <c r="AW698" s="121"/>
      <c r="BJ698" s="22">
        <f t="shared" ca="1" si="589"/>
        <v>0</v>
      </c>
      <c r="BK698" s="22">
        <f t="shared" ca="1" si="464"/>
        <v>0</v>
      </c>
      <c r="BL698" s="22">
        <f t="shared" ca="1" si="465"/>
        <v>0</v>
      </c>
      <c r="BM698" s="22">
        <f t="shared" ca="1" si="466"/>
        <v>0</v>
      </c>
      <c r="BN698" s="22">
        <f t="shared" ca="1" si="467"/>
        <v>0</v>
      </c>
      <c r="BO698" s="22">
        <f t="shared" ca="1" si="468"/>
        <v>0</v>
      </c>
      <c r="BP698" s="22">
        <f t="shared" ca="1" si="469"/>
        <v>0</v>
      </c>
      <c r="BQ698" s="22">
        <f t="shared" ca="1" si="470"/>
        <v>0</v>
      </c>
      <c r="BR698" s="22">
        <f t="shared" ca="1" si="471"/>
        <v>0</v>
      </c>
      <c r="BS698" s="22">
        <f t="shared" ca="1" si="472"/>
        <v>0</v>
      </c>
      <c r="BT698" s="22">
        <f t="shared" ca="1" si="590"/>
        <v>0</v>
      </c>
      <c r="BU698" s="22">
        <f t="shared" ca="1" si="473"/>
        <v>0</v>
      </c>
      <c r="BV698" s="22">
        <f t="shared" ca="1" si="474"/>
        <v>0</v>
      </c>
      <c r="BW698" s="22">
        <f t="shared" ca="1" si="475"/>
        <v>0</v>
      </c>
      <c r="BX698" s="22">
        <f t="shared" ca="1" si="476"/>
        <v>0</v>
      </c>
      <c r="BY698" s="71">
        <f t="shared" si="487"/>
        <v>0</v>
      </c>
      <c r="BZ698" s="71">
        <f t="shared" si="477"/>
        <v>0</v>
      </c>
      <c r="CA698" s="72">
        <f t="shared" si="488"/>
        <v>0</v>
      </c>
    </row>
    <row r="699" spans="1:79" ht="29.1" customHeight="1" x14ac:dyDescent="0.3">
      <c r="A699" s="4">
        <v>16</v>
      </c>
      <c r="B699" s="4" t="s">
        <v>1441</v>
      </c>
      <c r="C699" s="4"/>
      <c r="D699" s="139" t="s">
        <v>445</v>
      </c>
      <c r="E699" s="13">
        <v>45708</v>
      </c>
      <c r="F699" s="122" t="s">
        <v>394</v>
      </c>
      <c r="G699" s="16" t="s">
        <v>1109</v>
      </c>
      <c r="H699" s="130" t="s">
        <v>1068</v>
      </c>
      <c r="I699" s="130"/>
      <c r="J699" s="130"/>
      <c r="K699" s="7">
        <v>0</v>
      </c>
      <c r="L699" s="4">
        <v>0</v>
      </c>
      <c r="M699" s="3" t="s">
        <v>103</v>
      </c>
      <c r="N699" s="45" t="s">
        <v>1055</v>
      </c>
      <c r="O699" s="76">
        <v>45254</v>
      </c>
      <c r="P699" s="78" t="s">
        <v>1348</v>
      </c>
      <c r="Q699" s="142">
        <v>45257</v>
      </c>
      <c r="R699" s="9">
        <f t="shared" ref="R699:R714" si="602">IF(AND(L699&lt;1,OR(K699&lt;1, K699="A")),Q699+14,Q699+7)</f>
        <v>45271</v>
      </c>
      <c r="S699" s="3" t="s">
        <v>31</v>
      </c>
      <c r="T699" s="355"/>
      <c r="U699" s="9"/>
      <c r="V699" s="208" t="s">
        <v>2778</v>
      </c>
      <c r="W699" s="3" t="s">
        <v>1470</v>
      </c>
      <c r="X699" s="5" t="s">
        <v>572</v>
      </c>
      <c r="Y699" s="5">
        <v>0</v>
      </c>
      <c r="Z699" s="45" t="s">
        <v>1055</v>
      </c>
      <c r="AA699" s="21">
        <v>45601</v>
      </c>
      <c r="AB699" s="262" t="s">
        <v>3096</v>
      </c>
      <c r="AC699" s="21">
        <v>45566</v>
      </c>
      <c r="AD699" s="21">
        <v>45566</v>
      </c>
      <c r="AE699" s="9">
        <f t="shared" ref="AE699" si="603">IF(AND(Y699&lt;1,OR(X699&lt;1, X699="A")),AD699+14,AD699+7)</f>
        <v>45573</v>
      </c>
      <c r="AF699" s="13" t="s">
        <v>446</v>
      </c>
      <c r="AG699" s="27"/>
      <c r="AH699" s="34"/>
      <c r="AI699" s="27"/>
      <c r="AJ699" s="41"/>
      <c r="AK699" s="21"/>
      <c r="AL699" s="6"/>
      <c r="AM699" s="6"/>
      <c r="AN699" s="87" t="s">
        <v>2861</v>
      </c>
      <c r="AO699" s="6"/>
      <c r="AP699" s="6"/>
      <c r="AQ699" s="5"/>
      <c r="AR699" s="5"/>
      <c r="AS699" s="6"/>
      <c r="AT699" s="6"/>
      <c r="AU699" s="4" t="s">
        <v>1134</v>
      </c>
      <c r="AV699" s="13">
        <v>45352</v>
      </c>
      <c r="AW699" s="6"/>
      <c r="BJ699" s="22">
        <f t="shared" ca="1" si="589"/>
        <v>1</v>
      </c>
      <c r="BK699" s="22">
        <f t="shared" ca="1" si="464"/>
        <v>1</v>
      </c>
      <c r="BL699" s="22">
        <f t="shared" ca="1" si="465"/>
        <v>0</v>
      </c>
      <c r="BM699" s="22">
        <f t="shared" ca="1" si="466"/>
        <v>0</v>
      </c>
      <c r="BN699" s="22">
        <f t="shared" ca="1" si="467"/>
        <v>0</v>
      </c>
      <c r="BO699" s="22">
        <f t="shared" ca="1" si="468"/>
        <v>0</v>
      </c>
      <c r="BP699" s="22">
        <f t="shared" ca="1" si="469"/>
        <v>0</v>
      </c>
      <c r="BQ699" s="22">
        <f t="shared" ca="1" si="470"/>
        <v>0</v>
      </c>
      <c r="BR699" s="22">
        <f t="shared" ca="1" si="471"/>
        <v>1</v>
      </c>
      <c r="BS699" s="22">
        <f t="shared" ca="1" si="472"/>
        <v>1</v>
      </c>
      <c r="BT699" s="22">
        <f t="shared" ca="1" si="590"/>
        <v>1</v>
      </c>
      <c r="BU699" s="22">
        <f t="shared" ca="1" si="473"/>
        <v>0</v>
      </c>
      <c r="BV699" s="22">
        <f t="shared" ca="1" si="474"/>
        <v>0</v>
      </c>
      <c r="BW699" s="22">
        <f t="shared" ca="1" si="475"/>
        <v>0</v>
      </c>
      <c r="BX699" s="22">
        <f t="shared" ca="1" si="476"/>
        <v>1</v>
      </c>
      <c r="BY699" s="71">
        <f t="shared" si="487"/>
        <v>1</v>
      </c>
      <c r="BZ699" s="71">
        <f t="shared" si="477"/>
        <v>1</v>
      </c>
      <c r="CA699" s="72">
        <f t="shared" si="488"/>
        <v>1</v>
      </c>
    </row>
    <row r="700" spans="1:79" s="22" customFormat="1" ht="61.5" customHeight="1" x14ac:dyDescent="0.3">
      <c r="A700" s="109">
        <v>16</v>
      </c>
      <c r="B700" s="109" t="s">
        <v>1441</v>
      </c>
      <c r="C700" s="109"/>
      <c r="D700" s="110" t="s">
        <v>445</v>
      </c>
      <c r="E700" s="110">
        <v>45708</v>
      </c>
      <c r="F700" s="189" t="s">
        <v>704</v>
      </c>
      <c r="G700" s="169" t="s">
        <v>1109</v>
      </c>
      <c r="H700" s="135" t="s">
        <v>1070</v>
      </c>
      <c r="I700" s="135"/>
      <c r="J700" s="135"/>
      <c r="K700" s="113">
        <v>0</v>
      </c>
      <c r="L700" s="109">
        <v>0</v>
      </c>
      <c r="M700" s="114" t="s">
        <v>705</v>
      </c>
      <c r="N700" s="115" t="s">
        <v>26</v>
      </c>
      <c r="O700" s="116"/>
      <c r="P700" s="117" t="s">
        <v>2741</v>
      </c>
      <c r="Q700" s="141">
        <v>45216</v>
      </c>
      <c r="R700" s="118">
        <f t="shared" ref="R700" si="604">IF(AND(L700&lt;1,OR(K700&lt;1, K700="A")),Q700+14,Q700+7)</f>
        <v>45230</v>
      </c>
      <c r="S700" s="114" t="s">
        <v>31</v>
      </c>
      <c r="T700" s="353"/>
      <c r="U700" s="118"/>
      <c r="V700" s="120"/>
      <c r="W700" s="114"/>
      <c r="X700" s="109"/>
      <c r="Y700" s="109"/>
      <c r="Z700" s="115"/>
      <c r="AA700" s="110"/>
      <c r="AB700" s="109"/>
      <c r="AC700" s="110"/>
      <c r="AD700" s="110"/>
      <c r="AE700" s="118"/>
      <c r="AF700" s="110"/>
      <c r="AG700" s="110"/>
      <c r="AH700" s="115"/>
      <c r="AI700" s="110"/>
      <c r="AJ700" s="113"/>
      <c r="AK700" s="110"/>
      <c r="AL700" s="121"/>
      <c r="AM700" s="121"/>
      <c r="AN700" s="109" t="s">
        <v>2355</v>
      </c>
      <c r="AO700" s="121"/>
      <c r="AP700" s="121"/>
      <c r="AQ700" s="206" t="s">
        <v>1907</v>
      </c>
      <c r="AR700" s="110">
        <v>45215</v>
      </c>
      <c r="AS700" s="121"/>
      <c r="AT700" s="121"/>
      <c r="AU700" s="109" t="s">
        <v>1134</v>
      </c>
      <c r="AV700" s="110">
        <v>45352</v>
      </c>
      <c r="AW700" s="121"/>
      <c r="BJ700" s="22">
        <f t="shared" ca="1" si="589"/>
        <v>0</v>
      </c>
      <c r="BK700" s="22">
        <f t="shared" ca="1" si="464"/>
        <v>0</v>
      </c>
      <c r="BL700" s="22">
        <f t="shared" ca="1" si="465"/>
        <v>0</v>
      </c>
      <c r="BM700" s="22">
        <f t="shared" ca="1" si="466"/>
        <v>0</v>
      </c>
      <c r="BN700" s="22">
        <f t="shared" ca="1" si="467"/>
        <v>0</v>
      </c>
      <c r="BO700" s="22">
        <f t="shared" ca="1" si="468"/>
        <v>0</v>
      </c>
      <c r="BP700" s="22">
        <f t="shared" ca="1" si="469"/>
        <v>0</v>
      </c>
      <c r="BQ700" s="22">
        <f t="shared" ca="1" si="470"/>
        <v>0</v>
      </c>
      <c r="BR700" s="22">
        <f t="shared" ca="1" si="471"/>
        <v>0</v>
      </c>
      <c r="BS700" s="22">
        <f t="shared" ca="1" si="472"/>
        <v>0</v>
      </c>
      <c r="BT700" s="22">
        <f t="shared" ca="1" si="590"/>
        <v>0</v>
      </c>
      <c r="BU700" s="22">
        <f t="shared" ca="1" si="473"/>
        <v>0</v>
      </c>
      <c r="BV700" s="22">
        <f t="shared" ca="1" si="474"/>
        <v>0</v>
      </c>
      <c r="BW700" s="22">
        <f t="shared" ca="1" si="475"/>
        <v>0</v>
      </c>
      <c r="BX700" s="22">
        <f t="shared" ca="1" si="476"/>
        <v>0</v>
      </c>
      <c r="BY700" s="22">
        <f t="shared" si="487"/>
        <v>0</v>
      </c>
      <c r="BZ700" s="22">
        <f t="shared" si="477"/>
        <v>0</v>
      </c>
      <c r="CA700" s="22">
        <f t="shared" si="488"/>
        <v>0</v>
      </c>
    </row>
    <row r="701" spans="1:79" s="22" customFormat="1" ht="61.5" customHeight="1" x14ac:dyDescent="0.3">
      <c r="A701" s="109">
        <v>16</v>
      </c>
      <c r="B701" s="109" t="s">
        <v>1441</v>
      </c>
      <c r="C701" s="109"/>
      <c r="D701" s="110" t="s">
        <v>445</v>
      </c>
      <c r="E701" s="110">
        <v>45708</v>
      </c>
      <c r="F701" s="189" t="s">
        <v>704</v>
      </c>
      <c r="G701" s="169" t="s">
        <v>1109</v>
      </c>
      <c r="H701" s="135" t="s">
        <v>1070</v>
      </c>
      <c r="I701" s="135"/>
      <c r="J701" s="135"/>
      <c r="K701" s="113">
        <v>1</v>
      </c>
      <c r="L701" s="109">
        <v>0</v>
      </c>
      <c r="M701" s="114" t="s">
        <v>705</v>
      </c>
      <c r="N701" s="115" t="s">
        <v>26</v>
      </c>
      <c r="O701" s="116" t="s">
        <v>2993</v>
      </c>
      <c r="P701" s="117" t="s">
        <v>706</v>
      </c>
      <c r="Q701" s="141" t="s">
        <v>707</v>
      </c>
      <c r="R701" s="118">
        <f t="shared" si="602"/>
        <v>45226</v>
      </c>
      <c r="S701" s="114" t="s">
        <v>31</v>
      </c>
      <c r="T701" s="353"/>
      <c r="U701" s="118"/>
      <c r="V701" s="120" t="s">
        <v>2475</v>
      </c>
      <c r="W701" s="114" t="s">
        <v>1638</v>
      </c>
      <c r="X701" s="109">
        <v>0</v>
      </c>
      <c r="Y701" s="109">
        <v>1</v>
      </c>
      <c r="Z701" s="115" t="s">
        <v>26</v>
      </c>
      <c r="AA701" s="110">
        <v>45310</v>
      </c>
      <c r="AB701" s="109"/>
      <c r="AC701" s="110"/>
      <c r="AD701" s="110">
        <v>45307</v>
      </c>
      <c r="AE701" s="118">
        <f t="shared" ref="AE701" si="605">IF(AND(Y701&lt;1,OR(X701&lt;1, X701="A")),AD701+14,AD701+7)</f>
        <v>45314</v>
      </c>
      <c r="AF701" s="110" t="s">
        <v>445</v>
      </c>
      <c r="AG701" s="110"/>
      <c r="AH701" s="115"/>
      <c r="AI701" s="110"/>
      <c r="AJ701" s="113"/>
      <c r="AK701" s="110"/>
      <c r="AL701" s="121"/>
      <c r="AM701" s="121"/>
      <c r="AN701" s="109" t="s">
        <v>2355</v>
      </c>
      <c r="AO701" s="121"/>
      <c r="AP701" s="121"/>
      <c r="AQ701" s="109"/>
      <c r="AR701" s="109"/>
      <c r="AS701" s="121"/>
      <c r="AT701" s="121"/>
      <c r="AU701" s="109" t="s">
        <v>1134</v>
      </c>
      <c r="AV701" s="110">
        <v>45352</v>
      </c>
      <c r="AW701" s="121"/>
      <c r="BJ701" s="22">
        <f t="shared" ca="1" si="589"/>
        <v>0</v>
      </c>
      <c r="BK701" s="22">
        <f t="shared" ca="1" si="464"/>
        <v>0</v>
      </c>
      <c r="BL701" s="22">
        <f t="shared" ca="1" si="465"/>
        <v>0</v>
      </c>
      <c r="BM701" s="22">
        <f t="shared" ca="1" si="466"/>
        <v>0</v>
      </c>
      <c r="BN701" s="22">
        <f t="shared" ca="1" si="467"/>
        <v>0</v>
      </c>
      <c r="BO701" s="22">
        <f t="shared" ca="1" si="468"/>
        <v>0</v>
      </c>
      <c r="BP701" s="22">
        <f t="shared" ca="1" si="469"/>
        <v>0</v>
      </c>
      <c r="BQ701" s="22">
        <f t="shared" ca="1" si="470"/>
        <v>0</v>
      </c>
      <c r="BR701" s="22">
        <f t="shared" ca="1" si="471"/>
        <v>0</v>
      </c>
      <c r="BS701" s="22">
        <f t="shared" ca="1" si="472"/>
        <v>0</v>
      </c>
      <c r="BT701" s="22">
        <f t="shared" ca="1" si="590"/>
        <v>0</v>
      </c>
      <c r="BU701" s="22">
        <f t="shared" ca="1" si="473"/>
        <v>0</v>
      </c>
      <c r="BV701" s="22">
        <f t="shared" ca="1" si="474"/>
        <v>0</v>
      </c>
      <c r="BW701" s="22">
        <f t="shared" ca="1" si="475"/>
        <v>0</v>
      </c>
      <c r="BX701" s="22">
        <f t="shared" ca="1" si="476"/>
        <v>0</v>
      </c>
      <c r="BY701" s="22">
        <f t="shared" si="487"/>
        <v>0</v>
      </c>
      <c r="BZ701" s="22">
        <f t="shared" si="477"/>
        <v>0</v>
      </c>
      <c r="CA701" s="22">
        <f t="shared" si="488"/>
        <v>0</v>
      </c>
    </row>
    <row r="702" spans="1:79" s="22" customFormat="1" ht="43.5" customHeight="1" x14ac:dyDescent="0.3">
      <c r="A702" s="109">
        <v>16</v>
      </c>
      <c r="B702" s="109" t="s">
        <v>1441</v>
      </c>
      <c r="C702" s="109"/>
      <c r="D702" s="110" t="s">
        <v>445</v>
      </c>
      <c r="E702" s="110">
        <v>45708</v>
      </c>
      <c r="F702" s="189" t="s">
        <v>3008</v>
      </c>
      <c r="G702" s="169" t="s">
        <v>1109</v>
      </c>
      <c r="H702" s="135" t="s">
        <v>1073</v>
      </c>
      <c r="I702" s="135"/>
      <c r="J702" s="135" t="s">
        <v>2959</v>
      </c>
      <c r="K702" s="113">
        <v>0</v>
      </c>
      <c r="L702" s="109">
        <v>0</v>
      </c>
      <c r="M702" s="114" t="s">
        <v>2961</v>
      </c>
      <c r="N702" s="115" t="s">
        <v>26</v>
      </c>
      <c r="O702" s="116">
        <v>45544</v>
      </c>
      <c r="P702" s="117" t="s">
        <v>3009</v>
      </c>
      <c r="Q702" s="141">
        <v>45540</v>
      </c>
      <c r="R702" s="118">
        <f>IF(AND(L702&lt;1,OR(K702&lt;1, K702="A")),Q702+14,Q702+7)</f>
        <v>45554</v>
      </c>
      <c r="S702" s="114" t="s">
        <v>31</v>
      </c>
      <c r="T702" s="315"/>
      <c r="U702" s="260"/>
      <c r="V702" s="120"/>
      <c r="W702" s="114"/>
      <c r="X702" s="109"/>
      <c r="Y702" s="109"/>
      <c r="Z702" s="115"/>
      <c r="AA702" s="110"/>
      <c r="AB702" s="123"/>
      <c r="AC702" s="110"/>
      <c r="AD702" s="110"/>
      <c r="AE702" s="118"/>
      <c r="AF702" s="110"/>
      <c r="AG702" s="110"/>
      <c r="AH702" s="115"/>
      <c r="AI702" s="110"/>
      <c r="AJ702" s="113"/>
      <c r="AK702" s="110"/>
      <c r="AL702" s="121"/>
      <c r="AM702" s="121"/>
      <c r="AN702" s="109" t="s">
        <v>2355</v>
      </c>
      <c r="AO702" s="121"/>
      <c r="AP702" s="121"/>
      <c r="AQ702" s="206"/>
      <c r="AR702" s="110"/>
      <c r="AS702" s="121"/>
      <c r="AT702" s="121"/>
      <c r="AU702" s="109" t="s">
        <v>1134</v>
      </c>
      <c r="AV702" s="110">
        <v>45352</v>
      </c>
      <c r="AW702" s="121"/>
      <c r="BJ702" s="22">
        <f ca="1">IF(OR($N702="аннулирован", $N702="", TODAY()&lt;$E702),0,1)</f>
        <v>0</v>
      </c>
      <c r="BK702" s="22">
        <f ca="1">IF(AND($BJ702=1, $J702=""),1,0)</f>
        <v>0</v>
      </c>
      <c r="BL702" s="22">
        <f ca="1">IF(AND($BJ702=1, $N702="не выдан"),1,0)</f>
        <v>0</v>
      </c>
      <c r="BM702" s="22">
        <f ca="1">IF(AND($BK702=1, $N702="не выдан"),1,0)</f>
        <v>0</v>
      </c>
      <c r="BN702" s="22">
        <f ca="1">IF(AND($BJ702=1, $N702="на проверке"),1,0)</f>
        <v>0</v>
      </c>
      <c r="BO702" s="22">
        <f ca="1">IF(AND($BJ702=1, $N702="замечания"),1,0)</f>
        <v>0</v>
      </c>
      <c r="BP702" s="22">
        <f ca="1">IF(AND($BK702=1, $N702="на проверке"),1,0)</f>
        <v>0</v>
      </c>
      <c r="BQ702" s="22">
        <f ca="1">IF(AND($BK702=1, $N702="замечания"),1,0)</f>
        <v>0</v>
      </c>
      <c r="BR702" s="22">
        <f ca="1">IF(AND($BJ702=1, $N702="согласовано"),1,0)</f>
        <v>0</v>
      </c>
      <c r="BS702" s="22">
        <f ca="1">IF(AND($BK702=1, $N702="согласовано"),1,0)</f>
        <v>0</v>
      </c>
      <c r="BT702" s="22">
        <f ca="1">IF(OR($Z702="аннулирован", $Z702="", TODAY()&lt;$E702),0,1)</f>
        <v>0</v>
      </c>
      <c r="BU702" s="22">
        <f ca="1">IF(AND($BT702=1, $Z702="не выдан"),1,0)</f>
        <v>0</v>
      </c>
      <c r="BV702" s="22">
        <f ca="1">IF(AND($BT702=1, $Z702="на проверке"),1,0)</f>
        <v>0</v>
      </c>
      <c r="BW702" s="22">
        <f ca="1">IF(AND($BT702=1, $Z702="замечания"),1,0)</f>
        <v>0</v>
      </c>
      <c r="BX702" s="22">
        <f ca="1">IF(AND($BT702=1, $Z702="согласовано"),1,0)</f>
        <v>0</v>
      </c>
      <c r="BY702" s="22">
        <f>IF(OR($N702="аннулирован", $N702=""),0,1)</f>
        <v>0</v>
      </c>
      <c r="BZ702" s="22">
        <f>IF(AND($BY702=1, $J702=""),1,0)</f>
        <v>0</v>
      </c>
      <c r="CA702" s="22">
        <f>IF(OR($Z702="аннулирован", $Z702=""),0,1)</f>
        <v>0</v>
      </c>
    </row>
    <row r="703" spans="1:79" s="22" customFormat="1" ht="61.5" customHeight="1" x14ac:dyDescent="0.3">
      <c r="A703" s="4">
        <v>16</v>
      </c>
      <c r="B703" s="4" t="s">
        <v>1441</v>
      </c>
      <c r="C703" s="4"/>
      <c r="D703" s="13" t="s">
        <v>445</v>
      </c>
      <c r="E703" s="13">
        <v>45708</v>
      </c>
      <c r="F703" s="122" t="s">
        <v>3008</v>
      </c>
      <c r="G703" s="16" t="s">
        <v>1109</v>
      </c>
      <c r="H703" s="130" t="s">
        <v>1073</v>
      </c>
      <c r="I703" s="130"/>
      <c r="J703" s="130" t="s">
        <v>2959</v>
      </c>
      <c r="K703" s="7">
        <v>0</v>
      </c>
      <c r="L703" s="4">
        <v>0</v>
      </c>
      <c r="M703" s="3" t="s">
        <v>705</v>
      </c>
      <c r="N703" s="45" t="s">
        <v>1055</v>
      </c>
      <c r="O703" s="76">
        <v>45583</v>
      </c>
      <c r="P703" s="107" t="s">
        <v>2871</v>
      </c>
      <c r="Q703" s="142">
        <v>45580</v>
      </c>
      <c r="R703" s="9">
        <f t="shared" ref="R703" si="606">IF(AND(L703&lt;1,OR(K703&lt;1, K703="A")),Q703+14,Q703+7)</f>
        <v>45594</v>
      </c>
      <c r="S703" s="3" t="s">
        <v>30</v>
      </c>
      <c r="T703" s="358" t="s">
        <v>3534</v>
      </c>
      <c r="U703" s="259">
        <v>45628</v>
      </c>
      <c r="V703" s="242" t="s">
        <v>3259</v>
      </c>
      <c r="W703" s="3" t="s">
        <v>1638</v>
      </c>
      <c r="X703" s="4"/>
      <c r="Y703" s="4"/>
      <c r="Z703" s="47" t="s">
        <v>1337</v>
      </c>
      <c r="AA703" s="13"/>
      <c r="AB703" s="4"/>
      <c r="AC703" s="13"/>
      <c r="AD703" s="13"/>
      <c r="AE703" s="9">
        <f t="shared" ref="AE703" si="607">IF(AND(Y703&lt;1,OR(X703&lt;1, X703="A")),AD703+14,AD703+7)</f>
        <v>14</v>
      </c>
      <c r="AF703" s="13" t="s">
        <v>445</v>
      </c>
      <c r="AG703" s="13"/>
      <c r="AH703" s="8"/>
      <c r="AI703" s="13"/>
      <c r="AJ703" s="7"/>
      <c r="AK703" s="13"/>
      <c r="AL703" s="222"/>
      <c r="AM703" s="222"/>
      <c r="AN703" s="5" t="s">
        <v>2355</v>
      </c>
      <c r="AO703" s="222"/>
      <c r="AP703" s="222"/>
      <c r="AQ703" s="207" t="s">
        <v>3363</v>
      </c>
      <c r="AR703" s="21">
        <v>45597</v>
      </c>
      <c r="AS703" s="222"/>
      <c r="AT703" s="222"/>
      <c r="AU703" s="4" t="s">
        <v>1134</v>
      </c>
      <c r="AV703" s="13">
        <v>45352</v>
      </c>
      <c r="AW703" s="222"/>
      <c r="BJ703" s="22">
        <f t="shared" ca="1" si="589"/>
        <v>1</v>
      </c>
      <c r="BK703" s="22">
        <f t="shared" ca="1" si="464"/>
        <v>0</v>
      </c>
      <c r="BL703" s="22">
        <f t="shared" ca="1" si="465"/>
        <v>0</v>
      </c>
      <c r="BM703" s="22">
        <f t="shared" ca="1" si="466"/>
        <v>0</v>
      </c>
      <c r="BN703" s="22">
        <f t="shared" ca="1" si="467"/>
        <v>0</v>
      </c>
      <c r="BO703" s="22">
        <f t="shared" ca="1" si="468"/>
        <v>0</v>
      </c>
      <c r="BP703" s="22">
        <f t="shared" ca="1" si="469"/>
        <v>0</v>
      </c>
      <c r="BQ703" s="22">
        <f t="shared" ca="1" si="470"/>
        <v>0</v>
      </c>
      <c r="BR703" s="22">
        <f t="shared" ca="1" si="471"/>
        <v>1</v>
      </c>
      <c r="BS703" s="22">
        <f t="shared" ca="1" si="472"/>
        <v>0</v>
      </c>
      <c r="BT703" s="22">
        <f t="shared" ca="1" si="590"/>
        <v>1</v>
      </c>
      <c r="BU703" s="22">
        <f t="shared" ca="1" si="473"/>
        <v>1</v>
      </c>
      <c r="BV703" s="22">
        <f t="shared" ca="1" si="474"/>
        <v>0</v>
      </c>
      <c r="BW703" s="22">
        <f t="shared" ca="1" si="475"/>
        <v>0</v>
      </c>
      <c r="BX703" s="22">
        <f t="shared" ca="1" si="476"/>
        <v>0</v>
      </c>
      <c r="BY703" s="22">
        <f t="shared" si="487"/>
        <v>1</v>
      </c>
      <c r="BZ703" s="22">
        <f t="shared" si="477"/>
        <v>0</v>
      </c>
      <c r="CA703" s="22">
        <f t="shared" si="488"/>
        <v>1</v>
      </c>
    </row>
    <row r="704" spans="1:79" s="22" customFormat="1" ht="39" customHeight="1" x14ac:dyDescent="0.3">
      <c r="A704" s="109">
        <v>16</v>
      </c>
      <c r="B704" s="109" t="s">
        <v>1441</v>
      </c>
      <c r="C704" s="109" t="s">
        <v>1324</v>
      </c>
      <c r="D704" s="110" t="s">
        <v>446</v>
      </c>
      <c r="E704" s="110">
        <v>45708</v>
      </c>
      <c r="F704" s="189" t="s">
        <v>1346</v>
      </c>
      <c r="G704" s="169" t="s">
        <v>1109</v>
      </c>
      <c r="H704" s="135" t="s">
        <v>1075</v>
      </c>
      <c r="I704" s="135"/>
      <c r="J704" s="135"/>
      <c r="K704" s="113" t="s">
        <v>444</v>
      </c>
      <c r="L704" s="109">
        <v>0</v>
      </c>
      <c r="M704" s="114" t="s">
        <v>1347</v>
      </c>
      <c r="N704" s="115" t="s">
        <v>26</v>
      </c>
      <c r="O704" s="116">
        <v>45266</v>
      </c>
      <c r="P704" s="117" t="s">
        <v>1348</v>
      </c>
      <c r="Q704" s="141">
        <v>45257</v>
      </c>
      <c r="R704" s="118">
        <f t="shared" si="602"/>
        <v>45264</v>
      </c>
      <c r="S704" s="114" t="s">
        <v>31</v>
      </c>
      <c r="T704" s="353"/>
      <c r="U704" s="118"/>
      <c r="V704" s="120"/>
      <c r="W704" s="114"/>
      <c r="X704" s="109"/>
      <c r="Y704" s="109"/>
      <c r="Z704" s="115"/>
      <c r="AA704" s="115"/>
      <c r="AB704" s="109"/>
      <c r="AC704" s="110"/>
      <c r="AD704" s="110"/>
      <c r="AE704" s="110"/>
      <c r="AF704" s="110"/>
      <c r="AG704" s="110"/>
      <c r="AH704" s="115"/>
      <c r="AI704" s="110"/>
      <c r="AJ704" s="113"/>
      <c r="AK704" s="110"/>
      <c r="AL704" s="121"/>
      <c r="AM704" s="121"/>
      <c r="AN704" s="123" t="s">
        <v>2834</v>
      </c>
      <c r="AO704" s="121"/>
      <c r="AP704" s="121"/>
      <c r="AQ704" s="121"/>
      <c r="AR704" s="121"/>
      <c r="AS704" s="121"/>
      <c r="AT704" s="121"/>
      <c r="AU704" s="109" t="s">
        <v>1134</v>
      </c>
      <c r="AV704" s="110">
        <v>45352</v>
      </c>
      <c r="AW704" s="121"/>
      <c r="BJ704" s="22">
        <f t="shared" ca="1" si="589"/>
        <v>0</v>
      </c>
      <c r="BK704" s="22">
        <f t="shared" ca="1" si="464"/>
        <v>0</v>
      </c>
      <c r="BL704" s="22">
        <f t="shared" ca="1" si="465"/>
        <v>0</v>
      </c>
      <c r="BM704" s="22">
        <f t="shared" ca="1" si="466"/>
        <v>0</v>
      </c>
      <c r="BN704" s="22">
        <f t="shared" ca="1" si="467"/>
        <v>0</v>
      </c>
      <c r="BO704" s="22">
        <f t="shared" ca="1" si="468"/>
        <v>0</v>
      </c>
      <c r="BP704" s="22">
        <f t="shared" ca="1" si="469"/>
        <v>0</v>
      </c>
      <c r="BQ704" s="22">
        <f t="shared" ca="1" si="470"/>
        <v>0</v>
      </c>
      <c r="BR704" s="22">
        <f t="shared" ca="1" si="471"/>
        <v>0</v>
      </c>
      <c r="BS704" s="22">
        <f t="shared" ca="1" si="472"/>
        <v>0</v>
      </c>
      <c r="BT704" s="22">
        <f t="shared" ca="1" si="590"/>
        <v>0</v>
      </c>
      <c r="BU704" s="22">
        <f t="shared" ca="1" si="473"/>
        <v>0</v>
      </c>
      <c r="BV704" s="22">
        <f t="shared" ca="1" si="474"/>
        <v>0</v>
      </c>
      <c r="BW704" s="22">
        <f t="shared" ca="1" si="475"/>
        <v>0</v>
      </c>
      <c r="BX704" s="22">
        <f t="shared" ca="1" si="476"/>
        <v>0</v>
      </c>
      <c r="BY704" s="71">
        <f t="shared" si="487"/>
        <v>0</v>
      </c>
      <c r="BZ704" s="71">
        <f t="shared" si="477"/>
        <v>0</v>
      </c>
      <c r="CA704" s="72">
        <f t="shared" si="488"/>
        <v>0</v>
      </c>
    </row>
    <row r="705" spans="1:79" s="22" customFormat="1" ht="39" customHeight="1" x14ac:dyDescent="0.3">
      <c r="A705" s="109">
        <v>16</v>
      </c>
      <c r="B705" s="109" t="s">
        <v>1441</v>
      </c>
      <c r="C705" s="109" t="s">
        <v>1324</v>
      </c>
      <c r="D705" s="110" t="s">
        <v>446</v>
      </c>
      <c r="E705" s="110">
        <v>45708</v>
      </c>
      <c r="F705" s="189" t="s">
        <v>1346</v>
      </c>
      <c r="G705" s="169" t="s">
        <v>1109</v>
      </c>
      <c r="H705" s="135" t="s">
        <v>1075</v>
      </c>
      <c r="I705" s="135"/>
      <c r="J705" s="135"/>
      <c r="K705" s="113" t="s">
        <v>443</v>
      </c>
      <c r="L705" s="109">
        <v>0</v>
      </c>
      <c r="M705" s="114" t="s">
        <v>1347</v>
      </c>
      <c r="N705" s="115" t="s">
        <v>26</v>
      </c>
      <c r="O705" s="116">
        <v>45343</v>
      </c>
      <c r="P705" s="117" t="s">
        <v>1775</v>
      </c>
      <c r="Q705" s="141">
        <v>45320</v>
      </c>
      <c r="R705" s="118">
        <f t="shared" ref="R705" si="608">IF(AND(L705&lt;1,OR(K705&lt;1, K705="A")),Q705+14,Q705+7)</f>
        <v>45327</v>
      </c>
      <c r="S705" s="114" t="s">
        <v>31</v>
      </c>
      <c r="T705" s="353"/>
      <c r="U705" s="118"/>
      <c r="V705" s="120"/>
      <c r="W705" s="114"/>
      <c r="X705" s="109"/>
      <c r="Y705" s="109"/>
      <c r="Z705" s="115"/>
      <c r="AA705" s="115"/>
      <c r="AB705" s="109"/>
      <c r="AC705" s="110"/>
      <c r="AD705" s="110"/>
      <c r="AE705" s="110"/>
      <c r="AF705" s="110"/>
      <c r="AG705" s="110"/>
      <c r="AH705" s="115"/>
      <c r="AI705" s="110"/>
      <c r="AJ705" s="113"/>
      <c r="AK705" s="110"/>
      <c r="AL705" s="121"/>
      <c r="AM705" s="121"/>
      <c r="AN705" s="123" t="s">
        <v>2834</v>
      </c>
      <c r="AO705" s="121"/>
      <c r="AP705" s="121"/>
      <c r="AQ705" s="121"/>
      <c r="AR705" s="121"/>
      <c r="AS705" s="121"/>
      <c r="AT705" s="121"/>
      <c r="AU705" s="109" t="s">
        <v>1134</v>
      </c>
      <c r="AV705" s="110">
        <v>45352</v>
      </c>
      <c r="AW705" s="121"/>
      <c r="BJ705" s="22">
        <f t="shared" ca="1" si="589"/>
        <v>0</v>
      </c>
      <c r="BK705" s="22">
        <f t="shared" ca="1" si="464"/>
        <v>0</v>
      </c>
      <c r="BL705" s="22">
        <f t="shared" ca="1" si="465"/>
        <v>0</v>
      </c>
      <c r="BM705" s="22">
        <f t="shared" ca="1" si="466"/>
        <v>0</v>
      </c>
      <c r="BN705" s="22">
        <f t="shared" ca="1" si="467"/>
        <v>0</v>
      </c>
      <c r="BO705" s="22">
        <f t="shared" ca="1" si="468"/>
        <v>0</v>
      </c>
      <c r="BP705" s="22">
        <f t="shared" ca="1" si="469"/>
        <v>0</v>
      </c>
      <c r="BQ705" s="22">
        <f t="shared" ca="1" si="470"/>
        <v>0</v>
      </c>
      <c r="BR705" s="22">
        <f t="shared" ca="1" si="471"/>
        <v>0</v>
      </c>
      <c r="BS705" s="22">
        <f t="shared" ca="1" si="472"/>
        <v>0</v>
      </c>
      <c r="BT705" s="22">
        <f t="shared" ca="1" si="590"/>
        <v>0</v>
      </c>
      <c r="BU705" s="22">
        <f t="shared" ca="1" si="473"/>
        <v>0</v>
      </c>
      <c r="BV705" s="22">
        <f t="shared" ca="1" si="474"/>
        <v>0</v>
      </c>
      <c r="BW705" s="22">
        <f t="shared" ca="1" si="475"/>
        <v>0</v>
      </c>
      <c r="BX705" s="22">
        <f t="shared" ca="1" si="476"/>
        <v>0</v>
      </c>
      <c r="BY705" s="22">
        <f t="shared" si="487"/>
        <v>0</v>
      </c>
      <c r="BZ705" s="22">
        <f t="shared" si="477"/>
        <v>0</v>
      </c>
      <c r="CA705" s="22">
        <f t="shared" si="488"/>
        <v>0</v>
      </c>
    </row>
    <row r="706" spans="1:79" ht="39" customHeight="1" x14ac:dyDescent="0.3">
      <c r="A706" s="4">
        <v>16</v>
      </c>
      <c r="B706" s="4" t="s">
        <v>1441</v>
      </c>
      <c r="C706" s="4" t="s">
        <v>1324</v>
      </c>
      <c r="D706" s="139" t="s">
        <v>445</v>
      </c>
      <c r="E706" s="13">
        <v>45708</v>
      </c>
      <c r="F706" s="122" t="s">
        <v>1346</v>
      </c>
      <c r="G706" s="16" t="s">
        <v>1109</v>
      </c>
      <c r="H706" s="130" t="s">
        <v>1075</v>
      </c>
      <c r="I706" s="130"/>
      <c r="J706" s="130"/>
      <c r="K706" s="7">
        <v>0</v>
      </c>
      <c r="L706" s="4">
        <v>0</v>
      </c>
      <c r="M706" s="3" t="s">
        <v>1347</v>
      </c>
      <c r="N706" s="45" t="s">
        <v>1055</v>
      </c>
      <c r="O706" s="76"/>
      <c r="P706" s="78" t="s">
        <v>2155</v>
      </c>
      <c r="Q706" s="142">
        <v>45356</v>
      </c>
      <c r="R706" s="9">
        <f t="shared" ref="R706" si="609">IF(AND(L706&lt;1,OR(K706&lt;1, K706="A")),Q706+14,Q706+7)</f>
        <v>45370</v>
      </c>
      <c r="S706" s="3" t="s">
        <v>30</v>
      </c>
      <c r="T706" s="354" t="s">
        <v>2333</v>
      </c>
      <c r="U706" s="259">
        <v>45370</v>
      </c>
      <c r="V706" s="20" t="s">
        <v>2479</v>
      </c>
      <c r="W706" s="3" t="s">
        <v>2477</v>
      </c>
      <c r="X706" s="5"/>
      <c r="Y706" s="5"/>
      <c r="Z706" s="47" t="s">
        <v>1337</v>
      </c>
      <c r="AA706" s="5"/>
      <c r="AB706" s="5"/>
      <c r="AC706" s="21"/>
      <c r="AD706" s="21"/>
      <c r="AE706" s="21"/>
      <c r="AF706" s="13"/>
      <c r="AG706" s="27"/>
      <c r="AH706" s="34"/>
      <c r="AI706" s="27"/>
      <c r="AJ706" s="41"/>
      <c r="AK706" s="21"/>
      <c r="AL706" s="6"/>
      <c r="AM706" s="6"/>
      <c r="AN706" s="87" t="s">
        <v>2834</v>
      </c>
      <c r="AO706" s="6"/>
      <c r="AP706" s="6"/>
      <c r="AQ706" s="6"/>
      <c r="AR706" s="6"/>
      <c r="AS706" s="6"/>
      <c r="AT706" s="6"/>
      <c r="AU706" s="4" t="s">
        <v>1134</v>
      </c>
      <c r="AV706" s="13">
        <v>45352</v>
      </c>
      <c r="AW706" s="6"/>
      <c r="BJ706" s="22">
        <f t="shared" ca="1" si="589"/>
        <v>1</v>
      </c>
      <c r="BK706" s="22">
        <f t="shared" ca="1" si="464"/>
        <v>1</v>
      </c>
      <c r="BL706" s="22">
        <f t="shared" ca="1" si="465"/>
        <v>0</v>
      </c>
      <c r="BM706" s="22">
        <f t="shared" ca="1" si="466"/>
        <v>0</v>
      </c>
      <c r="BN706" s="22">
        <f t="shared" ca="1" si="467"/>
        <v>0</v>
      </c>
      <c r="BO706" s="22">
        <f t="shared" ca="1" si="468"/>
        <v>0</v>
      </c>
      <c r="BP706" s="22">
        <f t="shared" ca="1" si="469"/>
        <v>0</v>
      </c>
      <c r="BQ706" s="22">
        <f t="shared" ca="1" si="470"/>
        <v>0</v>
      </c>
      <c r="BR706" s="22">
        <f t="shared" ca="1" si="471"/>
        <v>1</v>
      </c>
      <c r="BS706" s="22">
        <f t="shared" ca="1" si="472"/>
        <v>1</v>
      </c>
      <c r="BT706" s="22">
        <f t="shared" ca="1" si="590"/>
        <v>1</v>
      </c>
      <c r="BU706" s="22">
        <f t="shared" ca="1" si="473"/>
        <v>1</v>
      </c>
      <c r="BV706" s="22">
        <f t="shared" ca="1" si="474"/>
        <v>0</v>
      </c>
      <c r="BW706" s="22">
        <f t="shared" ca="1" si="475"/>
        <v>0</v>
      </c>
      <c r="BX706" s="22">
        <f t="shared" ca="1" si="476"/>
        <v>0</v>
      </c>
      <c r="BY706" s="71">
        <f t="shared" si="487"/>
        <v>1</v>
      </c>
      <c r="BZ706" s="71">
        <f t="shared" si="477"/>
        <v>1</v>
      </c>
      <c r="CA706" s="72">
        <f t="shared" si="488"/>
        <v>1</v>
      </c>
    </row>
    <row r="707" spans="1:79" ht="39" customHeight="1" thickBot="1" x14ac:dyDescent="0.35">
      <c r="A707" s="4">
        <v>9</v>
      </c>
      <c r="B707" s="4" t="s">
        <v>1441</v>
      </c>
      <c r="C707" s="4"/>
      <c r="D707" s="140" t="s">
        <v>446</v>
      </c>
      <c r="E707" s="13">
        <v>45618</v>
      </c>
      <c r="F707" s="122" t="s">
        <v>3366</v>
      </c>
      <c r="G707" s="16" t="s">
        <v>1109</v>
      </c>
      <c r="H707" s="130" t="s">
        <v>1084</v>
      </c>
      <c r="I707" s="130"/>
      <c r="J707" s="130"/>
      <c r="K707" s="7" t="s">
        <v>778</v>
      </c>
      <c r="L707" s="4">
        <v>0</v>
      </c>
      <c r="M707" s="3" t="s">
        <v>3456</v>
      </c>
      <c r="N707" s="188" t="s">
        <v>27</v>
      </c>
      <c r="O707" s="76">
        <v>45602</v>
      </c>
      <c r="P707" s="78" t="s">
        <v>3365</v>
      </c>
      <c r="Q707" s="142">
        <v>45598</v>
      </c>
      <c r="R707" s="9">
        <f t="shared" ref="R707" si="610">IF(AND(L707&lt;1,OR(K707&lt;1, K707="A")),Q707+14,Q707+7)</f>
        <v>45612</v>
      </c>
      <c r="S707" s="3" t="s">
        <v>31</v>
      </c>
      <c r="T707" s="354"/>
      <c r="U707" s="259"/>
      <c r="V707" s="208" t="s">
        <v>3720</v>
      </c>
      <c r="W707" s="3" t="s">
        <v>3457</v>
      </c>
      <c r="X707" s="5" t="s">
        <v>778</v>
      </c>
      <c r="Y707" s="332">
        <v>0</v>
      </c>
      <c r="Z707" s="46" t="s">
        <v>24</v>
      </c>
      <c r="AA707" s="21"/>
      <c r="AB707" s="78" t="s">
        <v>3713</v>
      </c>
      <c r="AC707" s="21">
        <v>45707</v>
      </c>
      <c r="AD707" s="21">
        <v>45707</v>
      </c>
      <c r="AE707" s="9">
        <f t="shared" ref="AE707" si="611">IF(AND(Y707&lt;1,OR(X707&lt;1, X707="A")),AD707+14,AD707+7)</f>
        <v>45721</v>
      </c>
      <c r="AF707" s="13" t="s">
        <v>445</v>
      </c>
      <c r="AG707" s="27"/>
      <c r="AH707" s="34"/>
      <c r="AI707" s="27"/>
      <c r="AJ707" s="41"/>
      <c r="AK707" s="21"/>
      <c r="AL707" s="6"/>
      <c r="AM707" s="6"/>
      <c r="AN707" s="87"/>
      <c r="AO707" s="6"/>
      <c r="AP707" s="6"/>
      <c r="AQ707" s="6"/>
      <c r="AR707" s="6"/>
      <c r="AS707" s="6"/>
      <c r="AT707" s="6"/>
      <c r="AU707" s="4" t="s">
        <v>1134</v>
      </c>
      <c r="AV707" s="13">
        <v>45352</v>
      </c>
      <c r="AW707" s="6"/>
      <c r="BJ707" s="22">
        <f t="shared" ca="1" si="589"/>
        <v>1</v>
      </c>
      <c r="BK707" s="22">
        <f t="shared" ca="1" si="464"/>
        <v>1</v>
      </c>
      <c r="BL707" s="22">
        <f t="shared" ca="1" si="465"/>
        <v>0</v>
      </c>
      <c r="BM707" s="22">
        <f t="shared" ca="1" si="466"/>
        <v>0</v>
      </c>
      <c r="BN707" s="22">
        <f t="shared" ca="1" si="467"/>
        <v>0</v>
      </c>
      <c r="BO707" s="22">
        <f t="shared" ca="1" si="468"/>
        <v>1</v>
      </c>
      <c r="BP707" s="22">
        <f t="shared" ca="1" si="469"/>
        <v>0</v>
      </c>
      <c r="BQ707" s="22">
        <f t="shared" ca="1" si="470"/>
        <v>1</v>
      </c>
      <c r="BR707" s="22">
        <f t="shared" ca="1" si="471"/>
        <v>0</v>
      </c>
      <c r="BS707" s="22">
        <f t="shared" ca="1" si="472"/>
        <v>0</v>
      </c>
      <c r="BT707" s="22">
        <f t="shared" ca="1" si="590"/>
        <v>1</v>
      </c>
      <c r="BU707" s="22">
        <f t="shared" ca="1" si="473"/>
        <v>0</v>
      </c>
      <c r="BV707" s="22">
        <f t="shared" ca="1" si="474"/>
        <v>1</v>
      </c>
      <c r="BW707" s="22">
        <f t="shared" ca="1" si="475"/>
        <v>0</v>
      </c>
      <c r="BX707" s="22">
        <f t="shared" ca="1" si="476"/>
        <v>0</v>
      </c>
      <c r="BY707" s="71">
        <f t="shared" si="487"/>
        <v>1</v>
      </c>
      <c r="BZ707" s="71">
        <f t="shared" si="477"/>
        <v>1</v>
      </c>
      <c r="CA707" s="72">
        <f t="shared" si="488"/>
        <v>1</v>
      </c>
    </row>
    <row r="708" spans="1:79" s="38" customFormat="1" ht="21" customHeight="1" x14ac:dyDescent="0.4">
      <c r="A708" s="44" t="s">
        <v>3086</v>
      </c>
      <c r="B708" s="44"/>
      <c r="C708" s="44"/>
      <c r="D708" s="44"/>
      <c r="E708" s="44"/>
      <c r="F708" s="44"/>
      <c r="G708" s="44"/>
      <c r="H708" s="134"/>
      <c r="I708" s="134"/>
      <c r="J708" s="134"/>
      <c r="K708" s="44"/>
      <c r="L708" s="44"/>
      <c r="M708" s="44"/>
      <c r="N708" s="44"/>
      <c r="O708" s="44"/>
      <c r="P708" s="127"/>
      <c r="Q708" s="44"/>
      <c r="R708" s="148"/>
      <c r="S708" s="44"/>
      <c r="T708" s="44"/>
      <c r="U708" s="44"/>
      <c r="V708" s="44"/>
      <c r="W708" s="44"/>
      <c r="X708" s="44"/>
      <c r="Y708" s="44"/>
      <c r="Z708" s="44"/>
      <c r="AA708" s="44"/>
      <c r="AB708" s="44"/>
      <c r="AC708" s="36"/>
      <c r="AD708" s="36"/>
      <c r="AE708" s="323"/>
      <c r="AF708" s="323"/>
      <c r="AG708" s="323"/>
      <c r="AH708" s="323"/>
      <c r="AI708" s="323"/>
      <c r="AJ708" s="323"/>
      <c r="AK708" s="323"/>
      <c r="AL708" s="37"/>
      <c r="AM708" s="37"/>
      <c r="AN708" s="37"/>
      <c r="AO708" s="37"/>
      <c r="AP708" s="37"/>
      <c r="AQ708" s="37"/>
      <c r="AR708" s="37"/>
      <c r="AS708" s="37"/>
      <c r="AT708" s="37"/>
      <c r="AU708" s="37"/>
      <c r="AV708" s="37"/>
      <c r="AW708" s="37"/>
      <c r="BJ708" s="22">
        <f t="shared" ca="1" si="589"/>
        <v>0</v>
      </c>
      <c r="BK708" s="22">
        <f t="shared" ca="1" si="464"/>
        <v>0</v>
      </c>
      <c r="BL708" s="22">
        <f t="shared" ca="1" si="465"/>
        <v>0</v>
      </c>
      <c r="BM708" s="22">
        <f t="shared" ca="1" si="466"/>
        <v>0</v>
      </c>
      <c r="BN708" s="22">
        <f t="shared" ca="1" si="467"/>
        <v>0</v>
      </c>
      <c r="BO708" s="22">
        <f t="shared" ca="1" si="468"/>
        <v>0</v>
      </c>
      <c r="BP708" s="22">
        <f t="shared" ca="1" si="469"/>
        <v>0</v>
      </c>
      <c r="BQ708" s="22">
        <f t="shared" ca="1" si="470"/>
        <v>0</v>
      </c>
      <c r="BR708" s="22">
        <f t="shared" ca="1" si="471"/>
        <v>0</v>
      </c>
      <c r="BS708" s="22">
        <f t="shared" ca="1" si="472"/>
        <v>0</v>
      </c>
      <c r="BT708" s="22">
        <f t="shared" ca="1" si="590"/>
        <v>0</v>
      </c>
      <c r="BU708" s="22">
        <f t="shared" ca="1" si="473"/>
        <v>0</v>
      </c>
      <c r="BV708" s="22">
        <f t="shared" ca="1" si="474"/>
        <v>0</v>
      </c>
      <c r="BW708" s="22">
        <f t="shared" ca="1" si="475"/>
        <v>0</v>
      </c>
      <c r="BX708" s="22">
        <f t="shared" ca="1" si="476"/>
        <v>0</v>
      </c>
      <c r="BY708" s="71">
        <f t="shared" si="487"/>
        <v>0</v>
      </c>
      <c r="BZ708" s="71">
        <f t="shared" si="477"/>
        <v>0</v>
      </c>
      <c r="CA708" s="72">
        <f t="shared" si="488"/>
        <v>0</v>
      </c>
    </row>
    <row r="709" spans="1:79" s="22" customFormat="1" ht="39" customHeight="1" x14ac:dyDescent="0.3">
      <c r="A709" s="109">
        <v>16</v>
      </c>
      <c r="B709" s="109" t="s">
        <v>1441</v>
      </c>
      <c r="C709" s="109"/>
      <c r="D709" s="110" t="s">
        <v>446</v>
      </c>
      <c r="E709" s="110">
        <v>45708</v>
      </c>
      <c r="F709" s="205" t="s">
        <v>1717</v>
      </c>
      <c r="G709" s="172" t="s">
        <v>1718</v>
      </c>
      <c r="H709" s="135" t="s">
        <v>1069</v>
      </c>
      <c r="I709" s="135"/>
      <c r="J709" s="135"/>
      <c r="K709" s="113" t="s">
        <v>444</v>
      </c>
      <c r="L709" s="109">
        <v>0</v>
      </c>
      <c r="M709" s="204" t="s">
        <v>1715</v>
      </c>
      <c r="N709" s="115" t="s">
        <v>26</v>
      </c>
      <c r="O709" s="116">
        <v>45306</v>
      </c>
      <c r="P709" s="117" t="s">
        <v>1716</v>
      </c>
      <c r="Q709" s="141">
        <v>45289</v>
      </c>
      <c r="R709" s="118">
        <f t="shared" si="602"/>
        <v>45296</v>
      </c>
      <c r="S709" s="114" t="s">
        <v>31</v>
      </c>
      <c r="T709" s="338"/>
      <c r="U709" s="118"/>
      <c r="V709" s="284" t="s">
        <v>2410</v>
      </c>
      <c r="W709" s="114" t="s">
        <v>1860</v>
      </c>
      <c r="X709" s="109" t="s">
        <v>778</v>
      </c>
      <c r="Y709" s="109">
        <v>0</v>
      </c>
      <c r="Z709" s="115" t="s">
        <v>26</v>
      </c>
      <c r="AA709" s="110">
        <v>45400</v>
      </c>
      <c r="AB709" s="123" t="s">
        <v>2375</v>
      </c>
      <c r="AC709" s="110">
        <v>45394</v>
      </c>
      <c r="AD709" s="110">
        <v>45394</v>
      </c>
      <c r="AE709" s="118">
        <f>IF(AND(Y709&lt;1,OR(X709&lt;1, X709="A")),AD709+14,AD709+7)</f>
        <v>45408</v>
      </c>
      <c r="AF709" s="110" t="s">
        <v>446</v>
      </c>
      <c r="AG709" s="110"/>
      <c r="AH709" s="115"/>
      <c r="AI709" s="110"/>
      <c r="AJ709" s="113"/>
      <c r="AK709" s="110"/>
      <c r="AL709" s="121"/>
      <c r="AM709" s="121"/>
      <c r="AN709" s="123" t="s">
        <v>2834</v>
      </c>
      <c r="AO709" s="121"/>
      <c r="AP709" s="121"/>
      <c r="AQ709" s="121"/>
      <c r="AR709" s="121"/>
      <c r="AS709" s="121"/>
      <c r="AT709" s="121"/>
      <c r="AU709" s="109" t="s">
        <v>1134</v>
      </c>
      <c r="AV709" s="110">
        <v>45352</v>
      </c>
      <c r="AW709" s="121"/>
      <c r="BJ709" s="22">
        <f t="shared" ca="1" si="589"/>
        <v>0</v>
      </c>
      <c r="BK709" s="22">
        <f t="shared" ca="1" si="464"/>
        <v>0</v>
      </c>
      <c r="BL709" s="22">
        <f t="shared" ca="1" si="465"/>
        <v>0</v>
      </c>
      <c r="BM709" s="22">
        <f t="shared" ca="1" si="466"/>
        <v>0</v>
      </c>
      <c r="BN709" s="22">
        <f t="shared" ca="1" si="467"/>
        <v>0</v>
      </c>
      <c r="BO709" s="22">
        <f t="shared" ca="1" si="468"/>
        <v>0</v>
      </c>
      <c r="BP709" s="22">
        <f t="shared" ca="1" si="469"/>
        <v>0</v>
      </c>
      <c r="BQ709" s="22">
        <f t="shared" ca="1" si="470"/>
        <v>0</v>
      </c>
      <c r="BR709" s="22">
        <f t="shared" ca="1" si="471"/>
        <v>0</v>
      </c>
      <c r="BS709" s="22">
        <f t="shared" ca="1" si="472"/>
        <v>0</v>
      </c>
      <c r="BT709" s="22">
        <f t="shared" ca="1" si="590"/>
        <v>0</v>
      </c>
      <c r="BU709" s="22">
        <f t="shared" ca="1" si="473"/>
        <v>0</v>
      </c>
      <c r="BV709" s="22">
        <f t="shared" ca="1" si="474"/>
        <v>0</v>
      </c>
      <c r="BW709" s="22">
        <f t="shared" ca="1" si="475"/>
        <v>0</v>
      </c>
      <c r="BX709" s="22">
        <f t="shared" ca="1" si="476"/>
        <v>0</v>
      </c>
      <c r="BY709" s="71">
        <f t="shared" si="487"/>
        <v>0</v>
      </c>
      <c r="BZ709" s="71">
        <f t="shared" si="477"/>
        <v>0</v>
      </c>
      <c r="CA709" s="72">
        <f t="shared" si="488"/>
        <v>0</v>
      </c>
    </row>
    <row r="710" spans="1:79" s="22" customFormat="1" ht="39" customHeight="1" x14ac:dyDescent="0.3">
      <c r="A710" s="109">
        <v>16</v>
      </c>
      <c r="B710" s="109" t="s">
        <v>1441</v>
      </c>
      <c r="C710" s="109"/>
      <c r="D710" s="110" t="s">
        <v>445</v>
      </c>
      <c r="E710" s="110">
        <v>45708</v>
      </c>
      <c r="F710" s="205" t="s">
        <v>1717</v>
      </c>
      <c r="G710" s="172" t="s">
        <v>1718</v>
      </c>
      <c r="H710" s="135" t="s">
        <v>1069</v>
      </c>
      <c r="I710" s="135"/>
      <c r="J710" s="135"/>
      <c r="K710" s="113">
        <v>0</v>
      </c>
      <c r="L710" s="109">
        <v>0</v>
      </c>
      <c r="M710" s="204" t="s">
        <v>1715</v>
      </c>
      <c r="N710" s="115" t="s">
        <v>26</v>
      </c>
      <c r="O710" s="116"/>
      <c r="P710" s="117" t="s">
        <v>1769</v>
      </c>
      <c r="Q710" s="141">
        <v>45317</v>
      </c>
      <c r="R710" s="118">
        <f t="shared" si="602"/>
        <v>45331</v>
      </c>
      <c r="S710" s="114" t="s">
        <v>3730</v>
      </c>
      <c r="T710" s="353" t="s">
        <v>1814</v>
      </c>
      <c r="U710" s="118">
        <v>45328</v>
      </c>
      <c r="V710" s="284" t="s">
        <v>3018</v>
      </c>
      <c r="W710" s="114" t="s">
        <v>1860</v>
      </c>
      <c r="X710" s="109" t="s">
        <v>633</v>
      </c>
      <c r="Y710" s="109">
        <v>0</v>
      </c>
      <c r="Z710" s="115" t="s">
        <v>26</v>
      </c>
      <c r="AA710" s="110">
        <v>45673</v>
      </c>
      <c r="AB710" s="123" t="s">
        <v>3017</v>
      </c>
      <c r="AC710" s="110">
        <v>45548</v>
      </c>
      <c r="AD710" s="110">
        <v>45548</v>
      </c>
      <c r="AE710" s="118">
        <f>IF(AND(Y710&lt;1,OR(X710&lt;1, X710="A")),AD710+14,AD710+7)</f>
        <v>45555</v>
      </c>
      <c r="AF710" s="110" t="s">
        <v>446</v>
      </c>
      <c r="AG710" s="110"/>
      <c r="AH710" s="115"/>
      <c r="AI710" s="110"/>
      <c r="AJ710" s="113"/>
      <c r="AK710" s="110"/>
      <c r="AL710" s="121"/>
      <c r="AM710" s="121"/>
      <c r="AN710" s="123" t="s">
        <v>2834</v>
      </c>
      <c r="AO710" s="121"/>
      <c r="AP710" s="121"/>
      <c r="AQ710" s="121"/>
      <c r="AR710" s="121"/>
      <c r="AS710" s="121"/>
      <c r="AT710" s="121"/>
      <c r="AU710" s="109" t="s">
        <v>1134</v>
      </c>
      <c r="AV710" s="110">
        <v>45352</v>
      </c>
      <c r="AW710" s="121"/>
      <c r="BJ710" s="22">
        <f t="shared" ca="1" si="589"/>
        <v>0</v>
      </c>
      <c r="BK710" s="22">
        <f t="shared" ca="1" si="464"/>
        <v>0</v>
      </c>
      <c r="BL710" s="22">
        <f t="shared" ca="1" si="465"/>
        <v>0</v>
      </c>
      <c r="BM710" s="22">
        <f t="shared" ca="1" si="466"/>
        <v>0</v>
      </c>
      <c r="BN710" s="22">
        <f t="shared" ca="1" si="467"/>
        <v>0</v>
      </c>
      <c r="BO710" s="22">
        <f t="shared" ca="1" si="468"/>
        <v>0</v>
      </c>
      <c r="BP710" s="22">
        <f t="shared" ca="1" si="469"/>
        <v>0</v>
      </c>
      <c r="BQ710" s="22">
        <f t="shared" ca="1" si="470"/>
        <v>0</v>
      </c>
      <c r="BR710" s="22">
        <f t="shared" ca="1" si="471"/>
        <v>0</v>
      </c>
      <c r="BS710" s="22">
        <f t="shared" ca="1" si="472"/>
        <v>0</v>
      </c>
      <c r="BT710" s="22">
        <f t="shared" ca="1" si="590"/>
        <v>0</v>
      </c>
      <c r="BU710" s="22">
        <f t="shared" ca="1" si="473"/>
        <v>0</v>
      </c>
      <c r="BV710" s="22">
        <f t="shared" ca="1" si="474"/>
        <v>0</v>
      </c>
      <c r="BW710" s="22">
        <f t="shared" ca="1" si="475"/>
        <v>0</v>
      </c>
      <c r="BX710" s="22">
        <f t="shared" ca="1" si="476"/>
        <v>0</v>
      </c>
      <c r="BY710" s="22">
        <f t="shared" si="487"/>
        <v>0</v>
      </c>
      <c r="BZ710" s="22">
        <f t="shared" si="477"/>
        <v>0</v>
      </c>
      <c r="CA710" s="22">
        <f t="shared" si="488"/>
        <v>0</v>
      </c>
    </row>
    <row r="711" spans="1:79" s="22" customFormat="1" ht="39" customHeight="1" x14ac:dyDescent="0.3">
      <c r="A711" s="109">
        <v>16</v>
      </c>
      <c r="B711" s="109" t="s">
        <v>1441</v>
      </c>
      <c r="C711" s="109"/>
      <c r="D711" s="110" t="s">
        <v>445</v>
      </c>
      <c r="E711" s="110">
        <v>45708</v>
      </c>
      <c r="F711" s="189" t="s">
        <v>2904</v>
      </c>
      <c r="G711" s="172" t="s">
        <v>1718</v>
      </c>
      <c r="H711" s="135" t="s">
        <v>1069</v>
      </c>
      <c r="I711" s="135"/>
      <c r="J711" s="135" t="s">
        <v>2899</v>
      </c>
      <c r="K711" s="113">
        <v>0</v>
      </c>
      <c r="L711" s="109">
        <v>0</v>
      </c>
      <c r="M711" s="204" t="s">
        <v>2905</v>
      </c>
      <c r="N711" s="115" t="s">
        <v>26</v>
      </c>
      <c r="O711" s="116">
        <v>45484</v>
      </c>
      <c r="P711" s="117" t="s">
        <v>2898</v>
      </c>
      <c r="Q711" s="141">
        <v>45470</v>
      </c>
      <c r="R711" s="118">
        <f>IF(AND(L711&lt;1,OR(K711&lt;1, K711="A")),Q711+14,Q711+7)</f>
        <v>45484</v>
      </c>
      <c r="S711" s="114" t="s">
        <v>31</v>
      </c>
      <c r="T711" s="353"/>
      <c r="U711" s="118"/>
      <c r="V711" s="284"/>
      <c r="W711" s="114"/>
      <c r="X711" s="109"/>
      <c r="Y711" s="109"/>
      <c r="Z711" s="115"/>
      <c r="AA711" s="110"/>
      <c r="AB711" s="123"/>
      <c r="AC711" s="110"/>
      <c r="AD711" s="110"/>
      <c r="AE711" s="118"/>
      <c r="AF711" s="110"/>
      <c r="AG711" s="110"/>
      <c r="AH711" s="115"/>
      <c r="AI711" s="110"/>
      <c r="AJ711" s="113"/>
      <c r="AK711" s="110"/>
      <c r="AL711" s="121"/>
      <c r="AM711" s="121"/>
      <c r="AN711" s="123" t="s">
        <v>2834</v>
      </c>
      <c r="AO711" s="121"/>
      <c r="AP711" s="121"/>
      <c r="AQ711" s="121"/>
      <c r="AR711" s="121"/>
      <c r="AS711" s="121"/>
      <c r="AT711" s="121"/>
      <c r="AU711" s="109" t="s">
        <v>1134</v>
      </c>
      <c r="AV711" s="110">
        <v>45352</v>
      </c>
      <c r="AW711" s="121"/>
      <c r="BJ711" s="22">
        <f ca="1">IF(OR($N711="аннулирован", $N711="", TODAY()&lt;$E711),0,1)</f>
        <v>0</v>
      </c>
      <c r="BK711" s="22">
        <f ca="1">IF(AND($BJ711=1, $J711=""),1,0)</f>
        <v>0</v>
      </c>
      <c r="BL711" s="22">
        <f ca="1">IF(AND($BJ711=1, $N711="не выдан"),1,0)</f>
        <v>0</v>
      </c>
      <c r="BM711" s="22">
        <f ca="1">IF(AND($BK711=1, $N711="не выдан"),1,0)</f>
        <v>0</v>
      </c>
      <c r="BN711" s="22">
        <f ca="1">IF(AND($BJ711=1, $N711="на проверке"),1,0)</f>
        <v>0</v>
      </c>
      <c r="BO711" s="22">
        <f ca="1">IF(AND($BJ711=1, $N711="замечания"),1,0)</f>
        <v>0</v>
      </c>
      <c r="BP711" s="22">
        <f ca="1">IF(AND($BK711=1, $N711="на проверке"),1,0)</f>
        <v>0</v>
      </c>
      <c r="BQ711" s="22">
        <f ca="1">IF(AND($BK711=1, $N711="замечания"),1,0)</f>
        <v>0</v>
      </c>
      <c r="BR711" s="22">
        <f ca="1">IF(AND($BJ711=1, $N711="согласовано"),1,0)</f>
        <v>0</v>
      </c>
      <c r="BS711" s="22">
        <f ca="1">IF(AND($BK711=1, $N711="согласовано"),1,0)</f>
        <v>0</v>
      </c>
      <c r="BT711" s="22">
        <f ca="1">IF(OR($Z711="аннулирован", $Z711="", TODAY()&lt;$E711),0,1)</f>
        <v>0</v>
      </c>
      <c r="BU711" s="22">
        <f ca="1">IF(AND($BT711=1, $Z711="не выдан"),1,0)</f>
        <v>0</v>
      </c>
      <c r="BV711" s="22">
        <f ca="1">IF(AND($BT711=1, $Z711="на проверке"),1,0)</f>
        <v>0</v>
      </c>
      <c r="BW711" s="22">
        <f ca="1">IF(AND($BT711=1, $Z711="замечания"),1,0)</f>
        <v>0</v>
      </c>
      <c r="BX711" s="22">
        <f ca="1">IF(AND($BT711=1, $Z711="согласовано"),1,0)</f>
        <v>0</v>
      </c>
      <c r="BY711" s="22">
        <f>IF(OR($N711="аннулирован", $N711=""),0,1)</f>
        <v>0</v>
      </c>
      <c r="BZ711" s="22">
        <f>IF(AND($BY711=1, $J711=""),1,0)</f>
        <v>0</v>
      </c>
      <c r="CA711" s="22">
        <f>IF(OR($Z711="аннулирован", $Z711=""),0,1)</f>
        <v>0</v>
      </c>
    </row>
    <row r="712" spans="1:79" ht="39" customHeight="1" thickBot="1" x14ac:dyDescent="0.35">
      <c r="A712" s="4">
        <v>16</v>
      </c>
      <c r="B712" s="4" t="s">
        <v>1441</v>
      </c>
      <c r="C712" s="4"/>
      <c r="D712" s="139" t="s">
        <v>445</v>
      </c>
      <c r="E712" s="13">
        <v>45708</v>
      </c>
      <c r="F712" s="203" t="s">
        <v>1717</v>
      </c>
      <c r="G712" s="168" t="s">
        <v>1718</v>
      </c>
      <c r="H712" s="130" t="s">
        <v>1069</v>
      </c>
      <c r="I712" s="130"/>
      <c r="J712" s="130"/>
      <c r="K712" s="7">
        <v>0</v>
      </c>
      <c r="L712" s="4">
        <v>1</v>
      </c>
      <c r="M712" s="202" t="s">
        <v>1715</v>
      </c>
      <c r="N712" s="45" t="s">
        <v>1055</v>
      </c>
      <c r="O712" s="76">
        <v>45484</v>
      </c>
      <c r="P712" s="78" t="s">
        <v>2923</v>
      </c>
      <c r="Q712" s="142">
        <v>45470</v>
      </c>
      <c r="R712" s="9">
        <f t="shared" ref="R712" si="612">IF(AND(L712&lt;1,OR(K712&lt;1, K712="A")),Q712+14,Q712+7)</f>
        <v>45477</v>
      </c>
      <c r="S712" s="3" t="s">
        <v>30</v>
      </c>
      <c r="T712" s="207" t="s">
        <v>3726</v>
      </c>
      <c r="U712" s="371">
        <v>45691</v>
      </c>
      <c r="V712" s="209" t="s">
        <v>3018</v>
      </c>
      <c r="W712" s="3" t="s">
        <v>1860</v>
      </c>
      <c r="X712" s="5" t="s">
        <v>633</v>
      </c>
      <c r="Y712" s="5">
        <v>0</v>
      </c>
      <c r="Z712" s="45" t="s">
        <v>1055</v>
      </c>
      <c r="AA712" s="13">
        <v>45714</v>
      </c>
      <c r="AB712" s="87" t="s">
        <v>3017</v>
      </c>
      <c r="AC712" s="21">
        <v>45548</v>
      </c>
      <c r="AD712" s="21">
        <v>45548</v>
      </c>
      <c r="AE712" s="9">
        <f>IF(AND(Y712&lt;1,OR(X712&lt;1, X712="A")),AD712+14,AD712+7)</f>
        <v>45555</v>
      </c>
      <c r="AF712" s="13" t="s">
        <v>446</v>
      </c>
      <c r="AG712" s="27"/>
      <c r="AH712" s="34"/>
      <c r="AI712" s="27"/>
      <c r="AJ712" s="41"/>
      <c r="AK712" s="21"/>
      <c r="AL712" s="6"/>
      <c r="AM712" s="6"/>
      <c r="AN712" s="5" t="s">
        <v>3381</v>
      </c>
      <c r="AO712" s="87" t="s">
        <v>3761</v>
      </c>
      <c r="AP712" s="21">
        <v>45582</v>
      </c>
      <c r="AQ712" s="207" t="s">
        <v>3546</v>
      </c>
      <c r="AR712" s="21">
        <v>45643</v>
      </c>
      <c r="AS712" s="336" t="s">
        <v>3685</v>
      </c>
      <c r="AT712" s="21">
        <v>45715</v>
      </c>
      <c r="AU712" s="4" t="s">
        <v>1134</v>
      </c>
      <c r="AV712" s="13">
        <v>45352</v>
      </c>
      <c r="AW712" s="6"/>
      <c r="BJ712" s="22">
        <f t="shared" ca="1" si="589"/>
        <v>1</v>
      </c>
      <c r="BK712" s="22">
        <f t="shared" ca="1" si="464"/>
        <v>1</v>
      </c>
      <c r="BL712" s="22">
        <f t="shared" ca="1" si="465"/>
        <v>0</v>
      </c>
      <c r="BM712" s="22">
        <f t="shared" ca="1" si="466"/>
        <v>0</v>
      </c>
      <c r="BN712" s="22">
        <f t="shared" ca="1" si="467"/>
        <v>0</v>
      </c>
      <c r="BO712" s="22">
        <f t="shared" ca="1" si="468"/>
        <v>0</v>
      </c>
      <c r="BP712" s="22">
        <f t="shared" ca="1" si="469"/>
        <v>0</v>
      </c>
      <c r="BQ712" s="22">
        <f t="shared" ca="1" si="470"/>
        <v>0</v>
      </c>
      <c r="BR712" s="22">
        <f t="shared" ca="1" si="471"/>
        <v>1</v>
      </c>
      <c r="BS712" s="22">
        <f t="shared" ca="1" si="472"/>
        <v>1</v>
      </c>
      <c r="BT712" s="22">
        <f t="shared" ca="1" si="590"/>
        <v>1</v>
      </c>
      <c r="BU712" s="22">
        <f t="shared" ca="1" si="473"/>
        <v>0</v>
      </c>
      <c r="BV712" s="22">
        <f t="shared" ca="1" si="474"/>
        <v>0</v>
      </c>
      <c r="BW712" s="22">
        <f t="shared" ca="1" si="475"/>
        <v>0</v>
      </c>
      <c r="BX712" s="22">
        <f t="shared" ca="1" si="476"/>
        <v>1</v>
      </c>
      <c r="BY712" s="71">
        <f t="shared" si="487"/>
        <v>1</v>
      </c>
      <c r="BZ712" s="71">
        <f t="shared" si="477"/>
        <v>1</v>
      </c>
      <c r="CA712" s="72">
        <f t="shared" si="488"/>
        <v>1</v>
      </c>
    </row>
    <row r="713" spans="1:79" s="38" customFormat="1" ht="21" customHeight="1" x14ac:dyDescent="0.4">
      <c r="A713" s="44" t="s">
        <v>3087</v>
      </c>
      <c r="B713" s="44"/>
      <c r="C713" s="44"/>
      <c r="D713" s="44"/>
      <c r="E713" s="44"/>
      <c r="F713" s="44"/>
      <c r="G713" s="44"/>
      <c r="H713" s="134"/>
      <c r="I713" s="134"/>
      <c r="J713" s="134"/>
      <c r="K713" s="44"/>
      <c r="L713" s="44"/>
      <c r="M713" s="44"/>
      <c r="N713" s="44"/>
      <c r="O713" s="44"/>
      <c r="P713" s="127"/>
      <c r="Q713" s="44"/>
      <c r="R713" s="148"/>
      <c r="S713" s="44"/>
      <c r="T713" s="44"/>
      <c r="U713" s="44"/>
      <c r="V713" s="44"/>
      <c r="W713" s="44"/>
      <c r="X713" s="44"/>
      <c r="Y713" s="44"/>
      <c r="Z713" s="44"/>
      <c r="AA713" s="44"/>
      <c r="AB713" s="44"/>
      <c r="AC713" s="36"/>
      <c r="AD713" s="36"/>
      <c r="AE713" s="323"/>
      <c r="AF713" s="323"/>
      <c r="AG713" s="323"/>
      <c r="AH713" s="323"/>
      <c r="AI713" s="323"/>
      <c r="AJ713" s="323"/>
      <c r="AK713" s="323"/>
      <c r="AL713" s="37"/>
      <c r="AM713" s="37"/>
      <c r="AN713" s="37"/>
      <c r="AO713" s="37"/>
      <c r="AP713" s="37"/>
      <c r="AQ713" s="37"/>
      <c r="AR713" s="37"/>
      <c r="AS713" s="37"/>
      <c r="AT713" s="37"/>
      <c r="AU713" s="37"/>
      <c r="AV713" s="37"/>
      <c r="AW713" s="37"/>
      <c r="BJ713" s="22">
        <f t="shared" ca="1" si="589"/>
        <v>0</v>
      </c>
      <c r="BK713" s="22">
        <f t="shared" ca="1" si="464"/>
        <v>0</v>
      </c>
      <c r="BL713" s="22">
        <f t="shared" ca="1" si="465"/>
        <v>0</v>
      </c>
      <c r="BM713" s="22">
        <f t="shared" ca="1" si="466"/>
        <v>0</v>
      </c>
      <c r="BN713" s="22">
        <f t="shared" ca="1" si="467"/>
        <v>0</v>
      </c>
      <c r="BO713" s="22">
        <f t="shared" ca="1" si="468"/>
        <v>0</v>
      </c>
      <c r="BP713" s="22">
        <f t="shared" ca="1" si="469"/>
        <v>0</v>
      </c>
      <c r="BQ713" s="22">
        <f t="shared" ca="1" si="470"/>
        <v>0</v>
      </c>
      <c r="BR713" s="22">
        <f t="shared" ca="1" si="471"/>
        <v>0</v>
      </c>
      <c r="BS713" s="22">
        <f t="shared" ca="1" si="472"/>
        <v>0</v>
      </c>
      <c r="BT713" s="22">
        <f t="shared" ca="1" si="590"/>
        <v>0</v>
      </c>
      <c r="BU713" s="22">
        <f t="shared" ca="1" si="473"/>
        <v>0</v>
      </c>
      <c r="BV713" s="22">
        <f t="shared" ca="1" si="474"/>
        <v>0</v>
      </c>
      <c r="BW713" s="22">
        <f t="shared" ca="1" si="475"/>
        <v>0</v>
      </c>
      <c r="BX713" s="22">
        <f t="shared" ca="1" si="476"/>
        <v>0</v>
      </c>
      <c r="BY713" s="71">
        <f t="shared" si="487"/>
        <v>0</v>
      </c>
      <c r="BZ713" s="71">
        <f t="shared" si="477"/>
        <v>0</v>
      </c>
      <c r="CA713" s="72">
        <f t="shared" si="488"/>
        <v>0</v>
      </c>
    </row>
    <row r="714" spans="1:79" s="22" customFormat="1" ht="29.1" customHeight="1" x14ac:dyDescent="0.3">
      <c r="A714" s="199" t="s">
        <v>2733</v>
      </c>
      <c r="B714" s="109" t="s">
        <v>1441</v>
      </c>
      <c r="C714" s="109" t="s">
        <v>1085</v>
      </c>
      <c r="D714" s="110" t="s">
        <v>446</v>
      </c>
      <c r="E714" s="110">
        <v>45708</v>
      </c>
      <c r="F714" s="198" t="s">
        <v>1226</v>
      </c>
      <c r="G714" s="169" t="s">
        <v>1109</v>
      </c>
      <c r="H714" s="135" t="s">
        <v>1067</v>
      </c>
      <c r="I714" s="135"/>
      <c r="J714" s="135"/>
      <c r="K714" s="113" t="s">
        <v>778</v>
      </c>
      <c r="L714" s="109">
        <v>0</v>
      </c>
      <c r="M714" s="114" t="s">
        <v>1227</v>
      </c>
      <c r="N714" s="115" t="s">
        <v>26</v>
      </c>
      <c r="O714" s="116">
        <v>45254</v>
      </c>
      <c r="P714" s="117" t="s">
        <v>1228</v>
      </c>
      <c r="Q714" s="141">
        <v>45240</v>
      </c>
      <c r="R714" s="118">
        <f t="shared" si="602"/>
        <v>45254</v>
      </c>
      <c r="S714" s="114" t="s">
        <v>31</v>
      </c>
      <c r="T714" s="353"/>
      <c r="U714" s="353"/>
      <c r="V714" s="120"/>
      <c r="W714" s="114"/>
      <c r="X714" s="109"/>
      <c r="Y714" s="109"/>
      <c r="Z714" s="115"/>
      <c r="AA714" s="115"/>
      <c r="AB714" s="109"/>
      <c r="AC714" s="110"/>
      <c r="AD714" s="110"/>
      <c r="AE714" s="110"/>
      <c r="AF714" s="110"/>
      <c r="AG714" s="110"/>
      <c r="AH714" s="115"/>
      <c r="AI714" s="110"/>
      <c r="AJ714" s="113"/>
      <c r="AK714" s="110"/>
      <c r="AL714" s="121"/>
      <c r="AM714" s="121"/>
      <c r="AN714" s="123" t="s">
        <v>2834</v>
      </c>
      <c r="AO714" s="121"/>
      <c r="AP714" s="121"/>
      <c r="AQ714" s="121"/>
      <c r="AR714" s="121"/>
      <c r="AS714" s="121"/>
      <c r="AT714" s="121"/>
      <c r="AU714" s="109"/>
      <c r="AV714" s="110"/>
      <c r="AW714" s="121"/>
      <c r="BJ714" s="22">
        <f t="shared" ca="1" si="589"/>
        <v>0</v>
      </c>
      <c r="BK714" s="22">
        <f t="shared" ca="1" si="464"/>
        <v>0</v>
      </c>
      <c r="BL714" s="22">
        <f t="shared" ca="1" si="465"/>
        <v>0</v>
      </c>
      <c r="BM714" s="22">
        <f t="shared" ca="1" si="466"/>
        <v>0</v>
      </c>
      <c r="BN714" s="22">
        <f t="shared" ca="1" si="467"/>
        <v>0</v>
      </c>
      <c r="BO714" s="22">
        <f t="shared" ca="1" si="468"/>
        <v>0</v>
      </c>
      <c r="BP714" s="22">
        <f t="shared" ca="1" si="469"/>
        <v>0</v>
      </c>
      <c r="BQ714" s="22">
        <f t="shared" ca="1" si="470"/>
        <v>0</v>
      </c>
      <c r="BR714" s="22">
        <f t="shared" ca="1" si="471"/>
        <v>0</v>
      </c>
      <c r="BS714" s="22">
        <f t="shared" ca="1" si="472"/>
        <v>0</v>
      </c>
      <c r="BT714" s="22">
        <f t="shared" ca="1" si="590"/>
        <v>0</v>
      </c>
      <c r="BU714" s="22">
        <f t="shared" ca="1" si="473"/>
        <v>0</v>
      </c>
      <c r="BV714" s="22">
        <f t="shared" ca="1" si="474"/>
        <v>0</v>
      </c>
      <c r="BW714" s="22">
        <f t="shared" ca="1" si="475"/>
        <v>0</v>
      </c>
      <c r="BX714" s="22">
        <f t="shared" ca="1" si="476"/>
        <v>0</v>
      </c>
      <c r="BY714" s="71">
        <f t="shared" si="487"/>
        <v>0</v>
      </c>
      <c r="BZ714" s="71">
        <f t="shared" si="477"/>
        <v>0</v>
      </c>
      <c r="CA714" s="72">
        <f t="shared" si="488"/>
        <v>0</v>
      </c>
    </row>
    <row r="715" spans="1:79" s="22" customFormat="1" ht="29.1" customHeight="1" x14ac:dyDescent="0.3">
      <c r="A715" s="199" t="s">
        <v>2733</v>
      </c>
      <c r="B715" s="109" t="s">
        <v>1441</v>
      </c>
      <c r="C715" s="109" t="s">
        <v>1085</v>
      </c>
      <c r="D715" s="110" t="s">
        <v>446</v>
      </c>
      <c r="E715" s="110">
        <v>45708</v>
      </c>
      <c r="F715" s="198" t="s">
        <v>1226</v>
      </c>
      <c r="G715" s="169" t="s">
        <v>1109</v>
      </c>
      <c r="H715" s="135" t="s">
        <v>1067</v>
      </c>
      <c r="I715" s="135"/>
      <c r="J715" s="135"/>
      <c r="K715" s="113" t="s">
        <v>443</v>
      </c>
      <c r="L715" s="109">
        <v>0</v>
      </c>
      <c r="M715" s="114" t="s">
        <v>1227</v>
      </c>
      <c r="N715" s="115" t="s">
        <v>26</v>
      </c>
      <c r="O715" s="116">
        <v>45355</v>
      </c>
      <c r="P715" s="117" t="s">
        <v>1846</v>
      </c>
      <c r="Q715" s="141">
        <v>45328</v>
      </c>
      <c r="R715" s="118">
        <f t="shared" ref="R715" si="613">IF(AND(L715&lt;1,OR(K715&lt;1, K715="A")),Q715+14,Q715+7)</f>
        <v>45335</v>
      </c>
      <c r="S715" s="114" t="s">
        <v>31</v>
      </c>
      <c r="T715" s="353"/>
      <c r="U715" s="353"/>
      <c r="V715" s="241" t="s">
        <v>2480</v>
      </c>
      <c r="W715" s="114" t="s">
        <v>2478</v>
      </c>
      <c r="X715" s="109" t="s">
        <v>778</v>
      </c>
      <c r="Y715" s="109">
        <v>0</v>
      </c>
      <c r="Z715" s="115" t="s">
        <v>26</v>
      </c>
      <c r="AA715" s="109"/>
      <c r="AB715" s="123" t="s">
        <v>2862</v>
      </c>
      <c r="AC715" s="110">
        <v>45446</v>
      </c>
      <c r="AD715" s="110">
        <v>45446</v>
      </c>
      <c r="AE715" s="118">
        <f t="shared" ref="AE715" si="614">IF(AND(Y715&lt;1,OR(X715&lt;1, X715="A")),AD715+14,AD715+7)</f>
        <v>45460</v>
      </c>
      <c r="AF715" s="110" t="s">
        <v>446</v>
      </c>
      <c r="AG715" s="110"/>
      <c r="AH715" s="115"/>
      <c r="AI715" s="110"/>
      <c r="AJ715" s="113"/>
      <c r="AK715" s="110"/>
      <c r="AL715" s="121"/>
      <c r="AM715" s="121"/>
      <c r="AN715" s="123" t="s">
        <v>2834</v>
      </c>
      <c r="AO715" s="121"/>
      <c r="AP715" s="121"/>
      <c r="AQ715" s="121"/>
      <c r="AR715" s="121"/>
      <c r="AS715" s="121"/>
      <c r="AT715" s="121"/>
      <c r="AU715" s="109"/>
      <c r="AV715" s="110"/>
      <c r="AW715" s="121"/>
      <c r="BJ715" s="22">
        <f t="shared" ca="1" si="589"/>
        <v>0</v>
      </c>
      <c r="BK715" s="22">
        <f t="shared" ca="1" si="464"/>
        <v>0</v>
      </c>
      <c r="BL715" s="22">
        <f t="shared" ca="1" si="465"/>
        <v>0</v>
      </c>
      <c r="BM715" s="22">
        <f t="shared" ca="1" si="466"/>
        <v>0</v>
      </c>
      <c r="BN715" s="22">
        <f t="shared" ca="1" si="467"/>
        <v>0</v>
      </c>
      <c r="BO715" s="22">
        <f t="shared" ca="1" si="468"/>
        <v>0</v>
      </c>
      <c r="BP715" s="22">
        <f t="shared" ca="1" si="469"/>
        <v>0</v>
      </c>
      <c r="BQ715" s="22">
        <f t="shared" ca="1" si="470"/>
        <v>0</v>
      </c>
      <c r="BR715" s="22">
        <f t="shared" ca="1" si="471"/>
        <v>0</v>
      </c>
      <c r="BS715" s="22">
        <f t="shared" ca="1" si="472"/>
        <v>0</v>
      </c>
      <c r="BT715" s="22">
        <f t="shared" ca="1" si="590"/>
        <v>0</v>
      </c>
      <c r="BU715" s="22">
        <f t="shared" ca="1" si="473"/>
        <v>0</v>
      </c>
      <c r="BV715" s="22">
        <f t="shared" ca="1" si="474"/>
        <v>0</v>
      </c>
      <c r="BW715" s="22">
        <f t="shared" ca="1" si="475"/>
        <v>0</v>
      </c>
      <c r="BX715" s="22">
        <f t="shared" ca="1" si="476"/>
        <v>0</v>
      </c>
      <c r="BY715" s="22">
        <f t="shared" si="487"/>
        <v>0</v>
      </c>
      <c r="BZ715" s="22">
        <f t="shared" si="477"/>
        <v>0</v>
      </c>
      <c r="CA715" s="22">
        <f t="shared" si="488"/>
        <v>0</v>
      </c>
    </row>
    <row r="716" spans="1:79" s="22" customFormat="1" ht="29.1" customHeight="1" x14ac:dyDescent="0.3">
      <c r="A716" s="199" t="s">
        <v>2733</v>
      </c>
      <c r="B716" s="109" t="s">
        <v>1441</v>
      </c>
      <c r="C716" s="109" t="s">
        <v>1085</v>
      </c>
      <c r="D716" s="110" t="s">
        <v>446</v>
      </c>
      <c r="E716" s="110">
        <v>45708</v>
      </c>
      <c r="F716" s="198" t="s">
        <v>1226</v>
      </c>
      <c r="G716" s="169" t="s">
        <v>1109</v>
      </c>
      <c r="H716" s="135" t="s">
        <v>1067</v>
      </c>
      <c r="I716" s="135"/>
      <c r="J716" s="135"/>
      <c r="K716" s="113" t="s">
        <v>613</v>
      </c>
      <c r="L716" s="109">
        <v>0</v>
      </c>
      <c r="M716" s="114" t="s">
        <v>1227</v>
      </c>
      <c r="N716" s="115" t="s">
        <v>26</v>
      </c>
      <c r="O716" s="116">
        <v>45401</v>
      </c>
      <c r="P716" s="117" t="s">
        <v>2374</v>
      </c>
      <c r="Q716" s="141">
        <v>45393</v>
      </c>
      <c r="R716" s="118">
        <f t="shared" ref="R716:R718" si="615">IF(AND(L716&lt;1,OR(K716&lt;1, K716="A")),Q716+14,Q716+7)</f>
        <v>45400</v>
      </c>
      <c r="S716" s="114" t="s">
        <v>31</v>
      </c>
      <c r="T716" s="353"/>
      <c r="U716" s="353"/>
      <c r="V716" s="241" t="s">
        <v>2480</v>
      </c>
      <c r="W716" s="114" t="s">
        <v>2478</v>
      </c>
      <c r="X716" s="109" t="s">
        <v>443</v>
      </c>
      <c r="Y716" s="109">
        <v>0</v>
      </c>
      <c r="Z716" s="115" t="s">
        <v>26</v>
      </c>
      <c r="AA716" s="115"/>
      <c r="AB716" s="117" t="s">
        <v>3004</v>
      </c>
      <c r="AC716" s="110">
        <v>45539</v>
      </c>
      <c r="AD716" s="110">
        <v>45539</v>
      </c>
      <c r="AE716" s="118">
        <f>IF(AND(Y716&lt;1,OR(X716&lt;1, X716="A")),AD716+14,AD716+7)</f>
        <v>45546</v>
      </c>
      <c r="AF716" s="110" t="s">
        <v>446</v>
      </c>
      <c r="AG716" s="110"/>
      <c r="AH716" s="115"/>
      <c r="AI716" s="110"/>
      <c r="AJ716" s="113"/>
      <c r="AK716" s="110"/>
      <c r="AL716" s="121"/>
      <c r="AM716" s="121"/>
      <c r="AN716" s="123" t="s">
        <v>2834</v>
      </c>
      <c r="AO716" s="121"/>
      <c r="AP716" s="121"/>
      <c r="AQ716" s="121"/>
      <c r="AR716" s="121"/>
      <c r="AS716" s="121"/>
      <c r="AT716" s="121"/>
      <c r="AU716" s="109"/>
      <c r="AV716" s="110"/>
      <c r="AW716" s="121"/>
      <c r="BJ716" s="22">
        <f t="shared" ca="1" si="589"/>
        <v>0</v>
      </c>
      <c r="BK716" s="22">
        <f t="shared" ca="1" si="464"/>
        <v>0</v>
      </c>
      <c r="BL716" s="22">
        <f t="shared" ca="1" si="465"/>
        <v>0</v>
      </c>
      <c r="BM716" s="22">
        <f t="shared" ca="1" si="466"/>
        <v>0</v>
      </c>
      <c r="BN716" s="22">
        <f t="shared" ca="1" si="467"/>
        <v>0</v>
      </c>
      <c r="BO716" s="22">
        <f t="shared" ca="1" si="468"/>
        <v>0</v>
      </c>
      <c r="BP716" s="22">
        <f t="shared" ca="1" si="469"/>
        <v>0</v>
      </c>
      <c r="BQ716" s="22">
        <f t="shared" ca="1" si="470"/>
        <v>0</v>
      </c>
      <c r="BR716" s="22">
        <f t="shared" ca="1" si="471"/>
        <v>0</v>
      </c>
      <c r="BS716" s="22">
        <f t="shared" ca="1" si="472"/>
        <v>0</v>
      </c>
      <c r="BT716" s="22">
        <f t="shared" ca="1" si="590"/>
        <v>0</v>
      </c>
      <c r="BU716" s="22">
        <f t="shared" ca="1" si="473"/>
        <v>0</v>
      </c>
      <c r="BV716" s="22">
        <f t="shared" ca="1" si="474"/>
        <v>0</v>
      </c>
      <c r="BW716" s="22">
        <f t="shared" ca="1" si="475"/>
        <v>0</v>
      </c>
      <c r="BX716" s="22">
        <f t="shared" ca="1" si="476"/>
        <v>0</v>
      </c>
      <c r="BY716" s="22">
        <f t="shared" si="487"/>
        <v>0</v>
      </c>
      <c r="BZ716" s="22">
        <f t="shared" si="477"/>
        <v>0</v>
      </c>
      <c r="CA716" s="22">
        <f t="shared" si="488"/>
        <v>0</v>
      </c>
    </row>
    <row r="717" spans="1:79" ht="29.1" customHeight="1" x14ac:dyDescent="0.3">
      <c r="A717" s="14" t="s">
        <v>2733</v>
      </c>
      <c r="B717" s="4" t="s">
        <v>1441</v>
      </c>
      <c r="C717" s="4" t="s">
        <v>1085</v>
      </c>
      <c r="D717" s="139" t="s">
        <v>445</v>
      </c>
      <c r="E717" s="13">
        <v>45708</v>
      </c>
      <c r="F717" s="182" t="s">
        <v>1226</v>
      </c>
      <c r="G717" s="16" t="s">
        <v>1109</v>
      </c>
      <c r="H717" s="130" t="s">
        <v>1067</v>
      </c>
      <c r="I717" s="130"/>
      <c r="J717" s="130"/>
      <c r="K717" s="7">
        <v>0</v>
      </c>
      <c r="L717" s="4">
        <v>0</v>
      </c>
      <c r="M717" s="3" t="s">
        <v>1227</v>
      </c>
      <c r="N717" s="45" t="s">
        <v>1055</v>
      </c>
      <c r="O717" s="76"/>
      <c r="P717" s="78" t="s">
        <v>2746</v>
      </c>
      <c r="Q717" s="142">
        <v>45408</v>
      </c>
      <c r="R717" s="9">
        <f t="shared" ref="R717" si="616">IF(AND(L717&lt;1,OR(K717&lt;1, K717="A")),Q717+14,Q717+7)</f>
        <v>45422</v>
      </c>
      <c r="S717" s="3" t="s">
        <v>30</v>
      </c>
      <c r="T717" s="354" t="s">
        <v>1521</v>
      </c>
      <c r="U717" s="371">
        <v>45435</v>
      </c>
      <c r="V717" s="208" t="s">
        <v>2480</v>
      </c>
      <c r="W717" s="3" t="s">
        <v>2478</v>
      </c>
      <c r="X717" s="5" t="s">
        <v>572</v>
      </c>
      <c r="Y717" s="5">
        <v>0</v>
      </c>
      <c r="Z717" s="45" t="s">
        <v>1055</v>
      </c>
      <c r="AA717" s="21">
        <v>45601</v>
      </c>
      <c r="AB717" s="78" t="s">
        <v>3224</v>
      </c>
      <c r="AC717" s="21">
        <v>45576</v>
      </c>
      <c r="AD717" s="21">
        <v>45576</v>
      </c>
      <c r="AE717" s="9">
        <f>IF(AND(Y717&lt;1,OR(X717&lt;1, X717="A")),AD717+14,AD717+7)</f>
        <v>45583</v>
      </c>
      <c r="AF717" s="13" t="s">
        <v>446</v>
      </c>
      <c r="AG717" s="27"/>
      <c r="AH717" s="34"/>
      <c r="AI717" s="27"/>
      <c r="AJ717" s="41"/>
      <c r="AK717" s="21"/>
      <c r="AL717" s="6"/>
      <c r="AM717" s="6"/>
      <c r="AN717" s="87" t="s">
        <v>2834</v>
      </c>
      <c r="AO717" s="6"/>
      <c r="AP717" s="6"/>
      <c r="AQ717" s="6"/>
      <c r="AR717" s="6"/>
      <c r="AS717" s="6"/>
      <c r="AT717" s="6"/>
      <c r="AU717" s="4"/>
      <c r="AV717" s="13"/>
      <c r="AW717" s="6"/>
      <c r="BJ717" s="22">
        <f t="shared" ca="1" si="589"/>
        <v>1</v>
      </c>
      <c r="BK717" s="22">
        <f t="shared" ca="1" si="464"/>
        <v>1</v>
      </c>
      <c r="BL717" s="22">
        <f t="shared" ca="1" si="465"/>
        <v>0</v>
      </c>
      <c r="BM717" s="22">
        <f t="shared" ca="1" si="466"/>
        <v>0</v>
      </c>
      <c r="BN717" s="22">
        <f t="shared" ca="1" si="467"/>
        <v>0</v>
      </c>
      <c r="BO717" s="22">
        <f t="shared" ca="1" si="468"/>
        <v>0</v>
      </c>
      <c r="BP717" s="22">
        <f t="shared" ca="1" si="469"/>
        <v>0</v>
      </c>
      <c r="BQ717" s="22">
        <f t="shared" ca="1" si="470"/>
        <v>0</v>
      </c>
      <c r="BR717" s="22">
        <f t="shared" ca="1" si="471"/>
        <v>1</v>
      </c>
      <c r="BS717" s="22">
        <f t="shared" ca="1" si="472"/>
        <v>1</v>
      </c>
      <c r="BT717" s="22">
        <f t="shared" ca="1" si="590"/>
        <v>1</v>
      </c>
      <c r="BU717" s="22">
        <f t="shared" ca="1" si="473"/>
        <v>0</v>
      </c>
      <c r="BV717" s="22">
        <f t="shared" ca="1" si="474"/>
        <v>0</v>
      </c>
      <c r="BW717" s="22">
        <f t="shared" ca="1" si="475"/>
        <v>0</v>
      </c>
      <c r="BX717" s="22">
        <f t="shared" ca="1" si="476"/>
        <v>1</v>
      </c>
      <c r="BY717" s="71">
        <f t="shared" si="487"/>
        <v>1</v>
      </c>
      <c r="BZ717" s="71">
        <f t="shared" si="477"/>
        <v>1</v>
      </c>
      <c r="CA717" s="72">
        <f t="shared" si="488"/>
        <v>1</v>
      </c>
    </row>
    <row r="718" spans="1:79" s="22" customFormat="1" ht="29.1" customHeight="1" x14ac:dyDescent="0.3">
      <c r="A718" s="109">
        <v>16</v>
      </c>
      <c r="B718" s="109" t="s">
        <v>1441</v>
      </c>
      <c r="C718" s="109" t="s">
        <v>1085</v>
      </c>
      <c r="D718" s="110" t="s">
        <v>446</v>
      </c>
      <c r="E718" s="110">
        <v>45708</v>
      </c>
      <c r="F718" s="198" t="s">
        <v>1787</v>
      </c>
      <c r="G718" s="169" t="s">
        <v>1109</v>
      </c>
      <c r="H718" s="135" t="s">
        <v>1783</v>
      </c>
      <c r="I718" s="135"/>
      <c r="J718" s="135"/>
      <c r="K718" s="113" t="s">
        <v>778</v>
      </c>
      <c r="L718" s="109">
        <v>0</v>
      </c>
      <c r="M718" s="114" t="s">
        <v>1227</v>
      </c>
      <c r="N718" s="115" t="s">
        <v>26</v>
      </c>
      <c r="O718" s="116">
        <v>45355</v>
      </c>
      <c r="P718" s="117" t="s">
        <v>1788</v>
      </c>
      <c r="Q718" s="141">
        <v>45328</v>
      </c>
      <c r="R718" s="118">
        <f t="shared" si="615"/>
        <v>45342</v>
      </c>
      <c r="S718" s="114" t="s">
        <v>31</v>
      </c>
      <c r="T718" s="353"/>
      <c r="U718" s="353"/>
      <c r="V718" s="120"/>
      <c r="W718" s="114"/>
      <c r="X718" s="109"/>
      <c r="Y718" s="109"/>
      <c r="Z718" s="115"/>
      <c r="AA718" s="115"/>
      <c r="AB718" s="117"/>
      <c r="AC718" s="110"/>
      <c r="AD718" s="110"/>
      <c r="AE718" s="118"/>
      <c r="AF718" s="110"/>
      <c r="AG718" s="110"/>
      <c r="AH718" s="115"/>
      <c r="AI718" s="110"/>
      <c r="AJ718" s="113"/>
      <c r="AK718" s="110"/>
      <c r="AL718" s="121"/>
      <c r="AM718" s="121"/>
      <c r="AN718" s="121"/>
      <c r="AO718" s="121"/>
      <c r="AP718" s="121"/>
      <c r="AQ718" s="121"/>
      <c r="AR718" s="121"/>
      <c r="AS718" s="121"/>
      <c r="AT718" s="121"/>
      <c r="AU718" s="109" t="s">
        <v>1134</v>
      </c>
      <c r="AV718" s="110">
        <v>45352</v>
      </c>
      <c r="AW718" s="121"/>
      <c r="BJ718" s="22">
        <f t="shared" ca="1" si="589"/>
        <v>0</v>
      </c>
      <c r="BK718" s="22">
        <f t="shared" ca="1" si="464"/>
        <v>0</v>
      </c>
      <c r="BL718" s="22">
        <f t="shared" ca="1" si="465"/>
        <v>0</v>
      </c>
      <c r="BM718" s="22">
        <f t="shared" ca="1" si="466"/>
        <v>0</v>
      </c>
      <c r="BN718" s="22">
        <f t="shared" ca="1" si="467"/>
        <v>0</v>
      </c>
      <c r="BO718" s="22">
        <f t="shared" ca="1" si="468"/>
        <v>0</v>
      </c>
      <c r="BP718" s="22">
        <f t="shared" ca="1" si="469"/>
        <v>0</v>
      </c>
      <c r="BQ718" s="22">
        <f t="shared" ca="1" si="470"/>
        <v>0</v>
      </c>
      <c r="BR718" s="22">
        <f t="shared" ca="1" si="471"/>
        <v>0</v>
      </c>
      <c r="BS718" s="22">
        <f t="shared" ca="1" si="472"/>
        <v>0</v>
      </c>
      <c r="BT718" s="22">
        <f t="shared" ca="1" si="590"/>
        <v>0</v>
      </c>
      <c r="BU718" s="22">
        <f t="shared" ca="1" si="473"/>
        <v>0</v>
      </c>
      <c r="BV718" s="22">
        <f t="shared" ca="1" si="474"/>
        <v>0</v>
      </c>
      <c r="BW718" s="22">
        <f t="shared" ca="1" si="475"/>
        <v>0</v>
      </c>
      <c r="BX718" s="22">
        <f t="shared" ca="1" si="476"/>
        <v>0</v>
      </c>
      <c r="BY718" s="22">
        <f t="shared" si="487"/>
        <v>0</v>
      </c>
      <c r="BZ718" s="22">
        <f t="shared" si="477"/>
        <v>0</v>
      </c>
      <c r="CA718" s="22">
        <f t="shared" si="488"/>
        <v>0</v>
      </c>
    </row>
    <row r="719" spans="1:79" s="22" customFormat="1" ht="29.1" customHeight="1" x14ac:dyDescent="0.3">
      <c r="A719" s="109">
        <v>16</v>
      </c>
      <c r="B719" s="109" t="s">
        <v>1441</v>
      </c>
      <c r="C719" s="109" t="s">
        <v>1085</v>
      </c>
      <c r="D719" s="110" t="s">
        <v>446</v>
      </c>
      <c r="E719" s="110">
        <v>45708</v>
      </c>
      <c r="F719" s="198" t="s">
        <v>1787</v>
      </c>
      <c r="G719" s="169" t="s">
        <v>1109</v>
      </c>
      <c r="H719" s="135" t="s">
        <v>1783</v>
      </c>
      <c r="I719" s="135"/>
      <c r="J719" s="135"/>
      <c r="K719" s="113" t="s">
        <v>443</v>
      </c>
      <c r="L719" s="109">
        <v>0</v>
      </c>
      <c r="M719" s="114" t="s">
        <v>1227</v>
      </c>
      <c r="N719" s="115" t="s">
        <v>26</v>
      </c>
      <c r="O719" s="116">
        <v>45404</v>
      </c>
      <c r="P719" s="117" t="s">
        <v>2374</v>
      </c>
      <c r="Q719" s="141">
        <v>45393</v>
      </c>
      <c r="R719" s="118">
        <f t="shared" ref="R719" si="617">IF(AND(L719&lt;1,OR(K719&lt;1, K719="A")),Q719+14,Q719+7)</f>
        <v>45400</v>
      </c>
      <c r="S719" s="114" t="s">
        <v>31</v>
      </c>
      <c r="T719" s="353"/>
      <c r="U719" s="353"/>
      <c r="V719" s="120"/>
      <c r="W719" s="114"/>
      <c r="X719" s="109"/>
      <c r="Y719" s="109"/>
      <c r="Z719" s="115"/>
      <c r="AA719" s="109"/>
      <c r="AB719" s="109"/>
      <c r="AC719" s="110"/>
      <c r="AD719" s="110"/>
      <c r="AE719" s="110"/>
      <c r="AF719" s="110"/>
      <c r="AG719" s="110"/>
      <c r="AH719" s="115"/>
      <c r="AI719" s="110"/>
      <c r="AJ719" s="113"/>
      <c r="AK719" s="110"/>
      <c r="AL719" s="121"/>
      <c r="AM719" s="121"/>
      <c r="AN719" s="121"/>
      <c r="AO719" s="121"/>
      <c r="AP719" s="121"/>
      <c r="AQ719" s="121"/>
      <c r="AR719" s="121"/>
      <c r="AS719" s="121"/>
      <c r="AT719" s="121"/>
      <c r="AU719" s="109" t="s">
        <v>1134</v>
      </c>
      <c r="AV719" s="110">
        <v>45352</v>
      </c>
      <c r="AW719" s="121"/>
      <c r="BJ719" s="22">
        <f t="shared" ca="1" si="589"/>
        <v>0</v>
      </c>
      <c r="BK719" s="22">
        <f t="shared" ca="1" si="464"/>
        <v>0</v>
      </c>
      <c r="BL719" s="22">
        <f t="shared" ca="1" si="465"/>
        <v>0</v>
      </c>
      <c r="BM719" s="22">
        <f t="shared" ca="1" si="466"/>
        <v>0</v>
      </c>
      <c r="BN719" s="22">
        <f t="shared" ca="1" si="467"/>
        <v>0</v>
      </c>
      <c r="BO719" s="22">
        <f t="shared" ca="1" si="468"/>
        <v>0</v>
      </c>
      <c r="BP719" s="22">
        <f t="shared" ca="1" si="469"/>
        <v>0</v>
      </c>
      <c r="BQ719" s="22">
        <f t="shared" ca="1" si="470"/>
        <v>0</v>
      </c>
      <c r="BR719" s="22">
        <f t="shared" ca="1" si="471"/>
        <v>0</v>
      </c>
      <c r="BS719" s="22">
        <f t="shared" ca="1" si="472"/>
        <v>0</v>
      </c>
      <c r="BT719" s="22">
        <f t="shared" ca="1" si="590"/>
        <v>0</v>
      </c>
      <c r="BU719" s="22">
        <f t="shared" ca="1" si="473"/>
        <v>0</v>
      </c>
      <c r="BV719" s="22">
        <f t="shared" ca="1" si="474"/>
        <v>0</v>
      </c>
      <c r="BW719" s="22">
        <f t="shared" ca="1" si="475"/>
        <v>0</v>
      </c>
      <c r="BX719" s="22">
        <f t="shared" ca="1" si="476"/>
        <v>0</v>
      </c>
      <c r="BY719" s="22">
        <f t="shared" si="487"/>
        <v>0</v>
      </c>
      <c r="BZ719" s="22">
        <f t="shared" si="477"/>
        <v>0</v>
      </c>
      <c r="CA719" s="22">
        <f t="shared" si="488"/>
        <v>0</v>
      </c>
    </row>
    <row r="720" spans="1:79" s="22" customFormat="1" ht="29.1" customHeight="1" x14ac:dyDescent="0.3">
      <c r="A720" s="109">
        <v>16</v>
      </c>
      <c r="B720" s="109" t="s">
        <v>1441</v>
      </c>
      <c r="C720" s="109" t="s">
        <v>1085</v>
      </c>
      <c r="D720" s="110" t="s">
        <v>446</v>
      </c>
      <c r="E720" s="110">
        <v>45708</v>
      </c>
      <c r="F720" s="198" t="s">
        <v>1787</v>
      </c>
      <c r="G720" s="169" t="s">
        <v>1109</v>
      </c>
      <c r="H720" s="135" t="s">
        <v>1783</v>
      </c>
      <c r="I720" s="135"/>
      <c r="J720" s="135"/>
      <c r="K720" s="113" t="s">
        <v>572</v>
      </c>
      <c r="L720" s="109">
        <v>0</v>
      </c>
      <c r="M720" s="114" t="s">
        <v>1227</v>
      </c>
      <c r="N720" s="115" t="s">
        <v>26</v>
      </c>
      <c r="O720" s="116">
        <v>45425</v>
      </c>
      <c r="P720" s="117" t="s">
        <v>2749</v>
      </c>
      <c r="Q720" s="141">
        <v>45414</v>
      </c>
      <c r="R720" s="118">
        <f t="shared" ref="R720" si="618">IF(AND(L720&lt;1,OR(K720&lt;1, K720="A")),Q720+14,Q720+7)</f>
        <v>45421</v>
      </c>
      <c r="S720" s="114" t="s">
        <v>31</v>
      </c>
      <c r="T720" s="353"/>
      <c r="U720" s="353"/>
      <c r="V720" s="120"/>
      <c r="W720" s="114"/>
      <c r="X720" s="109"/>
      <c r="Y720" s="109"/>
      <c r="Z720" s="115"/>
      <c r="AA720" s="109"/>
      <c r="AB720" s="109"/>
      <c r="AC720" s="110"/>
      <c r="AD720" s="110"/>
      <c r="AE720" s="110"/>
      <c r="AF720" s="110"/>
      <c r="AG720" s="110"/>
      <c r="AH720" s="115"/>
      <c r="AI720" s="110"/>
      <c r="AJ720" s="113"/>
      <c r="AK720" s="110"/>
      <c r="AL720" s="121"/>
      <c r="AM720" s="121"/>
      <c r="AN720" s="121"/>
      <c r="AO720" s="121"/>
      <c r="AP720" s="121"/>
      <c r="AQ720" s="121"/>
      <c r="AR720" s="121"/>
      <c r="AS720" s="121"/>
      <c r="AT720" s="121"/>
      <c r="AU720" s="109" t="s">
        <v>1134</v>
      </c>
      <c r="AV720" s="110">
        <v>45352</v>
      </c>
      <c r="AW720" s="121"/>
      <c r="BJ720" s="22">
        <f t="shared" ca="1" si="589"/>
        <v>0</v>
      </c>
      <c r="BK720" s="22">
        <f t="shared" ca="1" si="464"/>
        <v>0</v>
      </c>
      <c r="BL720" s="22">
        <f t="shared" ca="1" si="465"/>
        <v>0</v>
      </c>
      <c r="BM720" s="22">
        <f t="shared" ca="1" si="466"/>
        <v>0</v>
      </c>
      <c r="BN720" s="22">
        <f t="shared" ca="1" si="467"/>
        <v>0</v>
      </c>
      <c r="BO720" s="22">
        <f t="shared" ca="1" si="468"/>
        <v>0</v>
      </c>
      <c r="BP720" s="22">
        <f t="shared" ca="1" si="469"/>
        <v>0</v>
      </c>
      <c r="BQ720" s="22">
        <f t="shared" ca="1" si="470"/>
        <v>0</v>
      </c>
      <c r="BR720" s="22">
        <f t="shared" ca="1" si="471"/>
        <v>0</v>
      </c>
      <c r="BS720" s="22">
        <f t="shared" ca="1" si="472"/>
        <v>0</v>
      </c>
      <c r="BT720" s="22">
        <f t="shared" ca="1" si="590"/>
        <v>0</v>
      </c>
      <c r="BU720" s="22">
        <f t="shared" ca="1" si="473"/>
        <v>0</v>
      </c>
      <c r="BV720" s="22">
        <f t="shared" ca="1" si="474"/>
        <v>0</v>
      </c>
      <c r="BW720" s="22">
        <f t="shared" ca="1" si="475"/>
        <v>0</v>
      </c>
      <c r="BX720" s="22">
        <f t="shared" ca="1" si="476"/>
        <v>0</v>
      </c>
      <c r="BY720" s="22">
        <f t="shared" si="487"/>
        <v>0</v>
      </c>
      <c r="BZ720" s="22">
        <f t="shared" si="477"/>
        <v>0</v>
      </c>
      <c r="CA720" s="22">
        <f t="shared" si="488"/>
        <v>0</v>
      </c>
    </row>
    <row r="721" spans="1:79" ht="29.1" customHeight="1" x14ac:dyDescent="0.3">
      <c r="A721" s="4">
        <v>16</v>
      </c>
      <c r="B721" s="4" t="s">
        <v>1441</v>
      </c>
      <c r="C721" s="4" t="s">
        <v>1085</v>
      </c>
      <c r="D721" s="139" t="s">
        <v>445</v>
      </c>
      <c r="E721" s="13">
        <v>45708</v>
      </c>
      <c r="F721" s="182" t="s">
        <v>1787</v>
      </c>
      <c r="G721" s="16" t="s">
        <v>1109</v>
      </c>
      <c r="H721" s="130" t="s">
        <v>1783</v>
      </c>
      <c r="I721" s="130"/>
      <c r="J721" s="130"/>
      <c r="K721" s="7">
        <v>0</v>
      </c>
      <c r="L721" s="4">
        <v>0</v>
      </c>
      <c r="M721" s="3" t="s">
        <v>1227</v>
      </c>
      <c r="N721" s="45" t="s">
        <v>1055</v>
      </c>
      <c r="O721" s="76"/>
      <c r="P721" s="78" t="s">
        <v>2759</v>
      </c>
      <c r="Q721" s="142">
        <v>45432</v>
      </c>
      <c r="R721" s="9">
        <f t="shared" ref="R721" si="619">IF(AND(L721&lt;1,OR(K721&lt;1, K721="A")),Q721+14,Q721+7)</f>
        <v>45446</v>
      </c>
      <c r="S721" s="3" t="s">
        <v>30</v>
      </c>
      <c r="T721" s="354" t="s">
        <v>3700</v>
      </c>
      <c r="U721" s="371">
        <v>45688</v>
      </c>
      <c r="V721" s="20" t="s">
        <v>3630</v>
      </c>
      <c r="W721" s="3" t="s">
        <v>3631</v>
      </c>
      <c r="X721" s="5" t="s">
        <v>778</v>
      </c>
      <c r="Y721" s="5">
        <v>0</v>
      </c>
      <c r="Z721" s="46" t="s">
        <v>24</v>
      </c>
      <c r="AA721" s="8"/>
      <c r="AB721" s="87" t="s">
        <v>2823</v>
      </c>
      <c r="AC721" s="21">
        <v>45436</v>
      </c>
      <c r="AD721" s="21">
        <v>45436</v>
      </c>
      <c r="AE721" s="9">
        <f t="shared" ref="AE721" si="620">IF(AND(Y721&lt;1,OR(X721&lt;1, X721="A")),AD721+14,AD721+7)</f>
        <v>45450</v>
      </c>
      <c r="AF721" s="13" t="s">
        <v>446</v>
      </c>
      <c r="AG721" s="27"/>
      <c r="AH721" s="34"/>
      <c r="AI721" s="27"/>
      <c r="AJ721" s="41"/>
      <c r="AK721" s="21"/>
      <c r="AL721" s="6"/>
      <c r="AM721" s="6"/>
      <c r="AN721" s="6"/>
      <c r="AO721" s="6"/>
      <c r="AP721" s="6"/>
      <c r="AQ721" s="6"/>
      <c r="AR721" s="6"/>
      <c r="AS721" s="6"/>
      <c r="AT721" s="6"/>
      <c r="AU721" s="4" t="s">
        <v>1134</v>
      </c>
      <c r="AV721" s="13">
        <v>45352</v>
      </c>
      <c r="AW721" s="6"/>
      <c r="BJ721" s="22">
        <f t="shared" ca="1" si="589"/>
        <v>1</v>
      </c>
      <c r="BK721" s="22">
        <f t="shared" ca="1" si="464"/>
        <v>1</v>
      </c>
      <c r="BL721" s="22">
        <f t="shared" ca="1" si="465"/>
        <v>0</v>
      </c>
      <c r="BM721" s="22">
        <f t="shared" ca="1" si="466"/>
        <v>0</v>
      </c>
      <c r="BN721" s="22">
        <f t="shared" ca="1" si="467"/>
        <v>0</v>
      </c>
      <c r="BO721" s="22">
        <f t="shared" ca="1" si="468"/>
        <v>0</v>
      </c>
      <c r="BP721" s="22">
        <f t="shared" ca="1" si="469"/>
        <v>0</v>
      </c>
      <c r="BQ721" s="22">
        <f t="shared" ca="1" si="470"/>
        <v>0</v>
      </c>
      <c r="BR721" s="22">
        <f t="shared" ca="1" si="471"/>
        <v>1</v>
      </c>
      <c r="BS721" s="22">
        <f t="shared" ca="1" si="472"/>
        <v>1</v>
      </c>
      <c r="BT721" s="22">
        <f t="shared" ca="1" si="590"/>
        <v>1</v>
      </c>
      <c r="BU721" s="22">
        <f t="shared" ca="1" si="473"/>
        <v>0</v>
      </c>
      <c r="BV721" s="22">
        <f t="shared" ca="1" si="474"/>
        <v>1</v>
      </c>
      <c r="BW721" s="22">
        <f t="shared" ca="1" si="475"/>
        <v>0</v>
      </c>
      <c r="BX721" s="22">
        <f t="shared" ca="1" si="476"/>
        <v>0</v>
      </c>
      <c r="BY721" s="71">
        <f t="shared" si="487"/>
        <v>1</v>
      </c>
      <c r="BZ721" s="71">
        <f t="shared" si="477"/>
        <v>1</v>
      </c>
      <c r="CA721" s="72">
        <f t="shared" si="488"/>
        <v>1</v>
      </c>
    </row>
    <row r="722" spans="1:79" ht="29.1" customHeight="1" thickBot="1" x14ac:dyDescent="0.35">
      <c r="A722" s="4"/>
      <c r="B722" s="4"/>
      <c r="C722" s="4"/>
      <c r="D722" s="13"/>
      <c r="E722" s="13"/>
      <c r="F722" s="182"/>
      <c r="G722" s="16"/>
      <c r="H722" s="130"/>
      <c r="I722" s="130"/>
      <c r="J722" s="130"/>
      <c r="K722" s="7"/>
      <c r="L722" s="4"/>
      <c r="M722" s="3"/>
      <c r="N722" s="8"/>
      <c r="O722" s="76"/>
      <c r="P722" s="107"/>
      <c r="Q722" s="142"/>
      <c r="R722" s="9"/>
      <c r="S722" s="3"/>
      <c r="T722" s="357"/>
      <c r="U722" s="357"/>
      <c r="V722" s="20" t="s">
        <v>2481</v>
      </c>
      <c r="W722" s="3" t="s">
        <v>2478</v>
      </c>
      <c r="X722" s="5" t="s">
        <v>778</v>
      </c>
      <c r="Y722" s="5">
        <v>0</v>
      </c>
      <c r="Z722" s="46" t="s">
        <v>24</v>
      </c>
      <c r="AA722" s="8"/>
      <c r="AB722" s="87" t="s">
        <v>2823</v>
      </c>
      <c r="AC722" s="21">
        <v>45436</v>
      </c>
      <c r="AD722" s="21">
        <v>45436</v>
      </c>
      <c r="AE722" s="9">
        <f t="shared" ref="AE722" si="621">IF(AND(Y722&lt;1,OR(X722&lt;1, X722="A")),AD722+14,AD722+7)</f>
        <v>45450</v>
      </c>
      <c r="AF722" s="13" t="s">
        <v>446</v>
      </c>
      <c r="AG722" s="27"/>
      <c r="AH722" s="34"/>
      <c r="AI722" s="27"/>
      <c r="AJ722" s="41"/>
      <c r="AK722" s="21"/>
      <c r="AL722" s="6"/>
      <c r="AM722" s="6"/>
      <c r="AN722" s="6"/>
      <c r="AO722" s="6"/>
      <c r="AP722" s="6"/>
      <c r="AQ722" s="6"/>
      <c r="AR722" s="6"/>
      <c r="AS722" s="6"/>
      <c r="AT722" s="6"/>
      <c r="AU722" s="4" t="s">
        <v>1134</v>
      </c>
      <c r="AV722" s="13">
        <v>45352</v>
      </c>
      <c r="AW722" s="6"/>
      <c r="BJ722" s="22">
        <f t="shared" ca="1" si="589"/>
        <v>0</v>
      </c>
      <c r="BK722" s="22">
        <f t="shared" ca="1" si="464"/>
        <v>0</v>
      </c>
      <c r="BL722" s="22">
        <f t="shared" ca="1" si="465"/>
        <v>0</v>
      </c>
      <c r="BM722" s="22">
        <f t="shared" ca="1" si="466"/>
        <v>0</v>
      </c>
      <c r="BN722" s="22">
        <f t="shared" ca="1" si="467"/>
        <v>0</v>
      </c>
      <c r="BO722" s="22">
        <f t="shared" ca="1" si="468"/>
        <v>0</v>
      </c>
      <c r="BP722" s="22">
        <f t="shared" ca="1" si="469"/>
        <v>0</v>
      </c>
      <c r="BQ722" s="22">
        <f t="shared" ca="1" si="470"/>
        <v>0</v>
      </c>
      <c r="BR722" s="22">
        <f t="shared" ca="1" si="471"/>
        <v>0</v>
      </c>
      <c r="BS722" s="22">
        <f t="shared" ca="1" si="472"/>
        <v>0</v>
      </c>
      <c r="BT722" s="22">
        <f t="shared" ca="1" si="590"/>
        <v>1</v>
      </c>
      <c r="BU722" s="22">
        <f t="shared" ca="1" si="473"/>
        <v>0</v>
      </c>
      <c r="BV722" s="22">
        <f t="shared" ca="1" si="474"/>
        <v>1</v>
      </c>
      <c r="BW722" s="22">
        <f t="shared" ca="1" si="475"/>
        <v>0</v>
      </c>
      <c r="BX722" s="22">
        <f t="shared" ca="1" si="476"/>
        <v>0</v>
      </c>
      <c r="BY722" s="71">
        <f t="shared" si="487"/>
        <v>0</v>
      </c>
      <c r="BZ722" s="71">
        <f t="shared" si="477"/>
        <v>0</v>
      </c>
      <c r="CA722" s="72">
        <f t="shared" si="488"/>
        <v>1</v>
      </c>
    </row>
    <row r="723" spans="1:79" s="38" customFormat="1" ht="21" customHeight="1" x14ac:dyDescent="0.4">
      <c r="A723" s="44" t="s">
        <v>402</v>
      </c>
      <c r="B723" s="44"/>
      <c r="C723" s="44"/>
      <c r="D723" s="44"/>
      <c r="E723" s="44"/>
      <c r="F723" s="44"/>
      <c r="G723" s="44"/>
      <c r="H723" s="134"/>
      <c r="I723" s="134"/>
      <c r="J723" s="134"/>
      <c r="K723" s="44"/>
      <c r="L723" s="44"/>
      <c r="M723" s="44"/>
      <c r="N723" s="44"/>
      <c r="O723" s="44"/>
      <c r="P723" s="127"/>
      <c r="Q723" s="44"/>
      <c r="R723" s="148"/>
      <c r="S723" s="44"/>
      <c r="T723" s="44"/>
      <c r="U723" s="44"/>
      <c r="V723" s="44"/>
      <c r="W723" s="44"/>
      <c r="X723" s="44"/>
      <c r="Y723" s="44"/>
      <c r="Z723" s="44"/>
      <c r="AA723" s="44"/>
      <c r="AB723" s="44"/>
      <c r="AC723" s="36"/>
      <c r="AD723" s="36"/>
      <c r="AE723" s="323"/>
      <c r="AF723" s="323"/>
      <c r="AG723" s="323"/>
      <c r="AH723" s="323"/>
      <c r="AI723" s="323"/>
      <c r="AJ723" s="323"/>
      <c r="AK723" s="323"/>
      <c r="AL723" s="37"/>
      <c r="AM723" s="37"/>
      <c r="AN723" s="37"/>
      <c r="AO723" s="37"/>
      <c r="AP723" s="37"/>
      <c r="AQ723" s="37"/>
      <c r="AR723" s="37"/>
      <c r="AS723" s="37"/>
      <c r="AT723" s="37"/>
      <c r="AU723" s="37"/>
      <c r="AV723" s="37"/>
      <c r="AW723" s="37"/>
      <c r="BJ723" s="22">
        <f t="shared" ca="1" si="589"/>
        <v>0</v>
      </c>
      <c r="BK723" s="22">
        <f t="shared" ref="BK723:BK897" ca="1" si="622">IF(AND($BJ723=1, $J723=""),1,0)</f>
        <v>0</v>
      </c>
      <c r="BL723" s="22">
        <f t="shared" ref="BL723:BL897" ca="1" si="623">IF(AND($BJ723=1, $N723="не выдан"),1,0)</f>
        <v>0</v>
      </c>
      <c r="BM723" s="22">
        <f t="shared" ref="BM723:BM897" ca="1" si="624">IF(AND($BK723=1, $N723="не выдан"),1,0)</f>
        <v>0</v>
      </c>
      <c r="BN723" s="22">
        <f t="shared" ref="BN723:BN897" ca="1" si="625">IF(AND($BJ723=1, $N723="на проверке"),1,0)</f>
        <v>0</v>
      </c>
      <c r="BO723" s="22">
        <f t="shared" ref="BO723:BO897" ca="1" si="626">IF(AND($BJ723=1, $N723="замечания"),1,0)</f>
        <v>0</v>
      </c>
      <c r="BP723" s="22">
        <f t="shared" ref="BP723:BP897" ca="1" si="627">IF(AND($BK723=1, $N723="на проверке"),1,0)</f>
        <v>0</v>
      </c>
      <c r="BQ723" s="22">
        <f t="shared" ref="BQ723:BQ897" ca="1" si="628">IF(AND($BK723=1, $N723="замечания"),1,0)</f>
        <v>0</v>
      </c>
      <c r="BR723" s="22">
        <f t="shared" ref="BR723:BR897" ca="1" si="629">IF(AND($BJ723=1, $N723="согласовано"),1,0)</f>
        <v>0</v>
      </c>
      <c r="BS723" s="22">
        <f t="shared" ref="BS723:BS897" ca="1" si="630">IF(AND($BK723=1, $N723="согласовано"),1,0)</f>
        <v>0</v>
      </c>
      <c r="BT723" s="22">
        <f t="shared" ca="1" si="590"/>
        <v>0</v>
      </c>
      <c r="BU723" s="22">
        <f t="shared" ref="BU723:BU897" ca="1" si="631">IF(AND($BT723=1, $Z723="не выдан"),1,0)</f>
        <v>0</v>
      </c>
      <c r="BV723" s="22">
        <f t="shared" ref="BV723:BV897" ca="1" si="632">IF(AND($BT723=1, $Z723="на проверке"),1,0)</f>
        <v>0</v>
      </c>
      <c r="BW723" s="22">
        <f t="shared" ref="BW723:BW897" ca="1" si="633">IF(AND($BT723=1, $Z723="замечания"),1,0)</f>
        <v>0</v>
      </c>
      <c r="BX723" s="22">
        <f t="shared" ref="BX723:BX897" ca="1" si="634">IF(AND($BT723=1, $Z723="согласовано"),1,0)</f>
        <v>0</v>
      </c>
      <c r="BY723" s="71">
        <f t="shared" si="487"/>
        <v>0</v>
      </c>
      <c r="BZ723" s="71">
        <f t="shared" ref="BZ723:BZ897" si="635">IF(AND($BY723=1, $J723=""),1,0)</f>
        <v>0</v>
      </c>
      <c r="CA723" s="72">
        <f t="shared" si="488"/>
        <v>0</v>
      </c>
    </row>
    <row r="724" spans="1:79" s="22" customFormat="1" ht="51.9" customHeight="1" x14ac:dyDescent="0.3">
      <c r="A724" s="109">
        <v>16</v>
      </c>
      <c r="B724" s="109" t="s">
        <v>1441</v>
      </c>
      <c r="C724" s="109"/>
      <c r="D724" s="110" t="s">
        <v>446</v>
      </c>
      <c r="E724" s="110">
        <v>45708</v>
      </c>
      <c r="F724" s="189" t="s">
        <v>708</v>
      </c>
      <c r="G724" s="169" t="s">
        <v>1233</v>
      </c>
      <c r="H724" s="135" t="s">
        <v>1076</v>
      </c>
      <c r="I724" s="135"/>
      <c r="J724" s="135"/>
      <c r="K724" s="113" t="s">
        <v>444</v>
      </c>
      <c r="L724" s="109">
        <v>0</v>
      </c>
      <c r="M724" s="114" t="s">
        <v>109</v>
      </c>
      <c r="N724" s="115" t="s">
        <v>26</v>
      </c>
      <c r="O724" s="116">
        <v>45135</v>
      </c>
      <c r="P724" s="117" t="s">
        <v>575</v>
      </c>
      <c r="Q724" s="141">
        <v>45320</v>
      </c>
      <c r="R724" s="118">
        <f>IF(AND(L724&lt;1,OR(K724&lt;1, K724="A")),Q724+14,Q724+7)</f>
        <v>45327</v>
      </c>
      <c r="S724" s="114" t="s">
        <v>31</v>
      </c>
      <c r="T724" s="353"/>
      <c r="U724" s="353"/>
      <c r="V724" s="120"/>
      <c r="W724" s="114"/>
      <c r="X724" s="109"/>
      <c r="Y724" s="109"/>
      <c r="Z724" s="115"/>
      <c r="AA724" s="115"/>
      <c r="AB724" s="109"/>
      <c r="AC724" s="110"/>
      <c r="AD724" s="110"/>
      <c r="AE724" s="110"/>
      <c r="AF724" s="110"/>
      <c r="AG724" s="110"/>
      <c r="AH724" s="115"/>
      <c r="AI724" s="110"/>
      <c r="AJ724" s="113"/>
      <c r="AK724" s="110"/>
      <c r="AL724" s="121"/>
      <c r="AM724" s="121"/>
      <c r="AN724" s="123" t="s">
        <v>2834</v>
      </c>
      <c r="AO724" s="121"/>
      <c r="AP724" s="121"/>
      <c r="AQ724" s="121"/>
      <c r="AR724" s="121"/>
      <c r="AS724" s="121"/>
      <c r="AT724" s="121"/>
      <c r="AU724" s="109" t="s">
        <v>1134</v>
      </c>
      <c r="AV724" s="110">
        <v>45352</v>
      </c>
      <c r="AW724" s="121"/>
      <c r="BJ724" s="22">
        <f ca="1">IF(OR($N724="аннулирован", $N724="", TODAY()&lt;$E724),0,1)</f>
        <v>0</v>
      </c>
      <c r="BK724" s="22">
        <f ca="1">IF(AND($BJ724=1, $J724=""),1,0)</f>
        <v>0</v>
      </c>
      <c r="BL724" s="22">
        <f ca="1">IF(AND($BJ724=1, $N724="не выдан"),1,0)</f>
        <v>0</v>
      </c>
      <c r="BM724" s="22">
        <f ca="1">IF(AND($BK724=1, $N724="не выдан"),1,0)</f>
        <v>0</v>
      </c>
      <c r="BN724" s="22">
        <f ca="1">IF(AND($BJ724=1, $N724="на проверке"),1,0)</f>
        <v>0</v>
      </c>
      <c r="BO724" s="22">
        <f ca="1">IF(AND($BJ724=1, $N724="замечания"),1,0)</f>
        <v>0</v>
      </c>
      <c r="BP724" s="22">
        <f ca="1">IF(AND($BK724=1, $N724="на проверке"),1,0)</f>
        <v>0</v>
      </c>
      <c r="BQ724" s="22">
        <f ca="1">IF(AND($BK724=1, $N724="замечания"),1,0)</f>
        <v>0</v>
      </c>
      <c r="BR724" s="22">
        <f ca="1">IF(AND($BJ724=1, $N724="согласовано"),1,0)</f>
        <v>0</v>
      </c>
      <c r="BS724" s="22">
        <f ca="1">IF(AND($BK724=1, $N724="согласовано"),1,0)</f>
        <v>0</v>
      </c>
      <c r="BT724" s="22">
        <f ca="1">IF(OR($Z724="аннулирован", $Z724="", TODAY()&lt;$E724),0,1)</f>
        <v>0</v>
      </c>
      <c r="BU724" s="22">
        <f ca="1">IF(AND($BT724=1, $Z724="не выдан"),1,0)</f>
        <v>0</v>
      </c>
      <c r="BV724" s="22">
        <f ca="1">IF(AND($BT724=1, $Z724="на проверке"),1,0)</f>
        <v>0</v>
      </c>
      <c r="BW724" s="22">
        <f ca="1">IF(AND($BT724=1, $Z724="замечания"),1,0)</f>
        <v>0</v>
      </c>
      <c r="BX724" s="22">
        <f ca="1">IF(AND($BT724=1, $Z724="согласовано"),1,0)</f>
        <v>0</v>
      </c>
      <c r="BY724" s="71">
        <f>IF(OR($N724="аннулирован", $N724=""),0,1)</f>
        <v>0</v>
      </c>
      <c r="BZ724" s="71">
        <f>IF(AND($BY724=1, $J724=""),1,0)</f>
        <v>0</v>
      </c>
      <c r="CA724" s="72">
        <f>IF(OR($Z724="аннулирован", $Z724=""),0,1)</f>
        <v>0</v>
      </c>
    </row>
    <row r="725" spans="1:79" s="22" customFormat="1" ht="51.9" customHeight="1" x14ac:dyDescent="0.3">
      <c r="A725" s="109">
        <v>16</v>
      </c>
      <c r="B725" s="109" t="s">
        <v>1441</v>
      </c>
      <c r="C725" s="109"/>
      <c r="D725" s="110" t="s">
        <v>446</v>
      </c>
      <c r="E725" s="110">
        <v>45708</v>
      </c>
      <c r="F725" s="189" t="s">
        <v>708</v>
      </c>
      <c r="G725" s="169" t="s">
        <v>1233</v>
      </c>
      <c r="H725" s="135" t="s">
        <v>1076</v>
      </c>
      <c r="I725" s="135"/>
      <c r="J725" s="135"/>
      <c r="K725" s="113" t="s">
        <v>443</v>
      </c>
      <c r="L725" s="109">
        <v>0</v>
      </c>
      <c r="M725" s="114" t="s">
        <v>109</v>
      </c>
      <c r="N725" s="115" t="s">
        <v>26</v>
      </c>
      <c r="O725" s="116">
        <v>45336</v>
      </c>
      <c r="P725" s="117" t="s">
        <v>1775</v>
      </c>
      <c r="Q725" s="141">
        <v>45135</v>
      </c>
      <c r="R725" s="118">
        <f t="shared" ref="R725" si="636">IF(AND(L725&lt;1,OR(K725&lt;1, K725="A")),Q725+14,Q725+7)</f>
        <v>45142</v>
      </c>
      <c r="S725" s="114" t="s">
        <v>31</v>
      </c>
      <c r="T725" s="353"/>
      <c r="U725" s="353"/>
      <c r="V725" s="120"/>
      <c r="W725" s="114"/>
      <c r="X725" s="109"/>
      <c r="Y725" s="109"/>
      <c r="Z725" s="115"/>
      <c r="AA725" s="115"/>
      <c r="AB725" s="109"/>
      <c r="AC725" s="110"/>
      <c r="AD725" s="110"/>
      <c r="AE725" s="110"/>
      <c r="AF725" s="110"/>
      <c r="AG725" s="110"/>
      <c r="AH725" s="115"/>
      <c r="AI725" s="110"/>
      <c r="AJ725" s="113"/>
      <c r="AK725" s="110"/>
      <c r="AL725" s="121"/>
      <c r="AM725" s="121"/>
      <c r="AN725" s="123" t="s">
        <v>2834</v>
      </c>
      <c r="AO725" s="121"/>
      <c r="AP725" s="121"/>
      <c r="AQ725" s="121"/>
      <c r="AR725" s="121"/>
      <c r="AS725" s="121"/>
      <c r="AT725" s="121"/>
      <c r="AU725" s="109" t="s">
        <v>1134</v>
      </c>
      <c r="AV725" s="110">
        <v>45352</v>
      </c>
      <c r="AW725" s="121"/>
      <c r="BJ725" s="22">
        <f ca="1">IF(OR($N725="аннулирован", $N725="", TODAY()&lt;$E725),0,1)</f>
        <v>0</v>
      </c>
      <c r="BK725" s="22">
        <f ca="1">IF(AND($BJ725=1, $J725=""),1,0)</f>
        <v>0</v>
      </c>
      <c r="BL725" s="22">
        <f ca="1">IF(AND($BJ725=1, $N725="не выдан"),1,0)</f>
        <v>0</v>
      </c>
      <c r="BM725" s="22">
        <f ca="1">IF(AND($BK725=1, $N725="не выдан"),1,0)</f>
        <v>0</v>
      </c>
      <c r="BN725" s="22">
        <f ca="1">IF(AND($BJ725=1, $N725="на проверке"),1,0)</f>
        <v>0</v>
      </c>
      <c r="BO725" s="22">
        <f ca="1">IF(AND($BJ725=1, $N725="замечания"),1,0)</f>
        <v>0</v>
      </c>
      <c r="BP725" s="22">
        <f ca="1">IF(AND($BK725=1, $N725="на проверке"),1,0)</f>
        <v>0</v>
      </c>
      <c r="BQ725" s="22">
        <f ca="1">IF(AND($BK725=1, $N725="замечания"),1,0)</f>
        <v>0</v>
      </c>
      <c r="BR725" s="22">
        <f ca="1">IF(AND($BJ725=1, $N725="согласовано"),1,0)</f>
        <v>0</v>
      </c>
      <c r="BS725" s="22">
        <f ca="1">IF(AND($BK725=1, $N725="согласовано"),1,0)</f>
        <v>0</v>
      </c>
      <c r="BT725" s="22">
        <f ca="1">IF(OR($Z725="аннулирован", $Z725="", TODAY()&lt;$E725),0,1)</f>
        <v>0</v>
      </c>
      <c r="BU725" s="22">
        <f ca="1">IF(AND($BT725=1, $Z725="не выдан"),1,0)</f>
        <v>0</v>
      </c>
      <c r="BV725" s="22">
        <f ca="1">IF(AND($BT725=1, $Z725="на проверке"),1,0)</f>
        <v>0</v>
      </c>
      <c r="BW725" s="22">
        <f ca="1">IF(AND($BT725=1, $Z725="замечания"),1,0)</f>
        <v>0</v>
      </c>
      <c r="BX725" s="22">
        <f ca="1">IF(AND($BT725=1, $Z725="согласовано"),1,0)</f>
        <v>0</v>
      </c>
      <c r="BY725" s="22">
        <f>IF(OR($N725="аннулирован", $N725=""),0,1)</f>
        <v>0</v>
      </c>
      <c r="BZ725" s="22">
        <f>IF(AND($BY725=1, $J725=""),1,0)</f>
        <v>0</v>
      </c>
      <c r="CA725" s="22">
        <f>IF(OR($Z725="аннулирован", $Z725=""),0,1)</f>
        <v>0</v>
      </c>
    </row>
    <row r="726" spans="1:79" ht="51.9" customHeight="1" x14ac:dyDescent="0.3">
      <c r="A726" s="4">
        <v>16</v>
      </c>
      <c r="B726" s="4" t="s">
        <v>1441</v>
      </c>
      <c r="C726" s="4"/>
      <c r="D726" s="139" t="s">
        <v>445</v>
      </c>
      <c r="E726" s="13">
        <v>45708</v>
      </c>
      <c r="F726" s="122" t="s">
        <v>708</v>
      </c>
      <c r="G726" s="16" t="s">
        <v>1233</v>
      </c>
      <c r="H726" s="130" t="s">
        <v>1076</v>
      </c>
      <c r="I726" s="130"/>
      <c r="J726" s="130"/>
      <c r="K726" s="7">
        <v>0</v>
      </c>
      <c r="L726" s="4">
        <v>0</v>
      </c>
      <c r="M726" s="3" t="s">
        <v>109</v>
      </c>
      <c r="N726" s="45" t="s">
        <v>1055</v>
      </c>
      <c r="O726" s="76">
        <v>45350</v>
      </c>
      <c r="P726" s="78" t="s">
        <v>1878</v>
      </c>
      <c r="Q726" s="142">
        <v>45348</v>
      </c>
      <c r="R726" s="9">
        <f>IF(AND(L726&lt;1,OR(K726&lt;1, K726="A")),Q726+14,Q726+7)</f>
        <v>45362</v>
      </c>
      <c r="S726" s="3" t="s">
        <v>30</v>
      </c>
      <c r="T726" s="354" t="s">
        <v>2342</v>
      </c>
      <c r="U726" s="371">
        <v>45372</v>
      </c>
      <c r="V726" s="20" t="s">
        <v>1644</v>
      </c>
      <c r="W726" s="3" t="s">
        <v>1453</v>
      </c>
      <c r="X726" s="5"/>
      <c r="Y726" s="5"/>
      <c r="Z726" s="47" t="s">
        <v>1337</v>
      </c>
      <c r="AA726" s="5"/>
      <c r="AB726" s="5"/>
      <c r="AC726" s="21"/>
      <c r="AD726" s="21"/>
      <c r="AE726" s="21"/>
      <c r="AF726" s="13"/>
      <c r="AG726" s="27"/>
      <c r="AH726" s="34"/>
      <c r="AI726" s="27"/>
      <c r="AJ726" s="41"/>
      <c r="AK726" s="21"/>
      <c r="AL726" s="6"/>
      <c r="AM726" s="6"/>
      <c r="AN726" s="87" t="s">
        <v>2834</v>
      </c>
      <c r="AO726" s="6"/>
      <c r="AP726" s="6"/>
      <c r="AQ726" s="6"/>
      <c r="AR726" s="6"/>
      <c r="AS726" s="6"/>
      <c r="AT726" s="6"/>
      <c r="AU726" s="4" t="s">
        <v>1134</v>
      </c>
      <c r="AV726" s="13">
        <v>45352</v>
      </c>
      <c r="AW726" s="6"/>
      <c r="BJ726" s="22">
        <f ca="1">IF(OR($N726="аннулирован", $N726="", TODAY()&lt;$E726),0,1)</f>
        <v>1</v>
      </c>
      <c r="BK726" s="22">
        <f ca="1">IF(AND($BJ726=1, $J726=""),1,0)</f>
        <v>1</v>
      </c>
      <c r="BL726" s="22">
        <f ca="1">IF(AND($BJ726=1, $N726="не выдан"),1,0)</f>
        <v>0</v>
      </c>
      <c r="BM726" s="22">
        <f ca="1">IF(AND($BK726=1, $N726="не выдан"),1,0)</f>
        <v>0</v>
      </c>
      <c r="BN726" s="22">
        <f ca="1">IF(AND($BJ726=1, $N726="на проверке"),1,0)</f>
        <v>0</v>
      </c>
      <c r="BO726" s="22">
        <f ca="1">IF(AND($BJ726=1, $N726="замечания"),1,0)</f>
        <v>0</v>
      </c>
      <c r="BP726" s="22">
        <f ca="1">IF(AND($BK726=1, $N726="на проверке"),1,0)</f>
        <v>0</v>
      </c>
      <c r="BQ726" s="22">
        <f ca="1">IF(AND($BK726=1, $N726="замечания"),1,0)</f>
        <v>0</v>
      </c>
      <c r="BR726" s="22">
        <f ca="1">IF(AND($BJ726=1, $N726="согласовано"),1,0)</f>
        <v>1</v>
      </c>
      <c r="BS726" s="22">
        <f ca="1">IF(AND($BK726=1, $N726="согласовано"),1,0)</f>
        <v>1</v>
      </c>
      <c r="BT726" s="22">
        <f ca="1">IF(OR($Z726="аннулирован", $Z726="", TODAY()&lt;$E726),0,1)</f>
        <v>1</v>
      </c>
      <c r="BU726" s="22">
        <f ca="1">IF(AND($BT726=1, $Z726="не выдан"),1,0)</f>
        <v>1</v>
      </c>
      <c r="BV726" s="22">
        <f ca="1">IF(AND($BT726=1, $Z726="на проверке"),1,0)</f>
        <v>0</v>
      </c>
      <c r="BW726" s="22">
        <f ca="1">IF(AND($BT726=1, $Z726="замечания"),1,0)</f>
        <v>0</v>
      </c>
      <c r="BX726" s="22">
        <f ca="1">IF(AND($BT726=1, $Z726="согласовано"),1,0)</f>
        <v>0</v>
      </c>
      <c r="BY726" s="71">
        <f>IF(OR($N726="аннулирован", $N726=""),0,1)</f>
        <v>1</v>
      </c>
      <c r="BZ726" s="71">
        <f>IF(AND($BY726=1, $J726=""),1,0)</f>
        <v>1</v>
      </c>
      <c r="CA726" s="72">
        <f>IF(OR($Z726="аннулирован", $Z726=""),0,1)</f>
        <v>1</v>
      </c>
    </row>
    <row r="727" spans="1:79" s="22" customFormat="1" ht="29.1" customHeight="1" x14ac:dyDescent="0.3">
      <c r="A727" s="109">
        <v>16</v>
      </c>
      <c r="B727" s="109" t="s">
        <v>1441</v>
      </c>
      <c r="C727" s="109"/>
      <c r="D727" s="110" t="s">
        <v>446</v>
      </c>
      <c r="E727" s="110">
        <v>45708</v>
      </c>
      <c r="F727" s="189" t="s">
        <v>409</v>
      </c>
      <c r="G727" s="169" t="s">
        <v>1233</v>
      </c>
      <c r="H727" s="135" t="s">
        <v>1077</v>
      </c>
      <c r="I727" s="135"/>
      <c r="J727" s="135"/>
      <c r="K727" s="113" t="s">
        <v>778</v>
      </c>
      <c r="L727" s="109">
        <v>0</v>
      </c>
      <c r="M727" s="114" t="s">
        <v>79</v>
      </c>
      <c r="N727" s="115" t="s">
        <v>26</v>
      </c>
      <c r="O727" s="116"/>
      <c r="P727" s="117" t="s">
        <v>2297</v>
      </c>
      <c r="Q727" s="141">
        <v>45071</v>
      </c>
      <c r="R727" s="118">
        <f t="shared" ref="R727" si="637">IF(AND(L727&lt;1,OR(K727&lt;1, K727="A")),Q727+14,Q727+7)</f>
        <v>45085</v>
      </c>
      <c r="S727" s="114" t="s">
        <v>31</v>
      </c>
      <c r="T727" s="315"/>
      <c r="U727" s="353"/>
      <c r="V727" s="241"/>
      <c r="W727" s="114"/>
      <c r="X727" s="109"/>
      <c r="Y727" s="109"/>
      <c r="Z727" s="115"/>
      <c r="AA727" s="109"/>
      <c r="AB727" s="123"/>
      <c r="AC727" s="110"/>
      <c r="AD727" s="110"/>
      <c r="AE727" s="118"/>
      <c r="AF727" s="196"/>
      <c r="AG727" s="110"/>
      <c r="AH727" s="115"/>
      <c r="AI727" s="110"/>
      <c r="AJ727" s="113"/>
      <c r="AK727" s="110"/>
      <c r="AL727" s="121"/>
      <c r="AM727" s="121"/>
      <c r="AN727" s="109" t="s">
        <v>2355</v>
      </c>
      <c r="AO727" s="121"/>
      <c r="AP727" s="121"/>
      <c r="AQ727" s="206"/>
      <c r="AR727" s="110"/>
      <c r="AS727" s="121"/>
      <c r="AT727" s="121"/>
      <c r="AU727" s="109" t="s">
        <v>1134</v>
      </c>
      <c r="AV727" s="110">
        <v>45352</v>
      </c>
      <c r="AW727" s="121"/>
      <c r="BJ727" s="22">
        <f t="shared" ca="1" si="589"/>
        <v>0</v>
      </c>
      <c r="BK727" s="22">
        <f t="shared" ca="1" si="622"/>
        <v>0</v>
      </c>
      <c r="BL727" s="22">
        <f t="shared" ca="1" si="623"/>
        <v>0</v>
      </c>
      <c r="BM727" s="22">
        <f t="shared" ca="1" si="624"/>
        <v>0</v>
      </c>
      <c r="BN727" s="22">
        <f t="shared" ca="1" si="625"/>
        <v>0</v>
      </c>
      <c r="BO727" s="22">
        <f t="shared" ca="1" si="626"/>
        <v>0</v>
      </c>
      <c r="BP727" s="22">
        <f t="shared" ca="1" si="627"/>
        <v>0</v>
      </c>
      <c r="BQ727" s="22">
        <f t="shared" ca="1" si="628"/>
        <v>0</v>
      </c>
      <c r="BR727" s="22">
        <f t="shared" ca="1" si="629"/>
        <v>0</v>
      </c>
      <c r="BS727" s="22">
        <f t="shared" ca="1" si="630"/>
        <v>0</v>
      </c>
      <c r="BT727" s="22">
        <f t="shared" ca="1" si="590"/>
        <v>0</v>
      </c>
      <c r="BU727" s="22">
        <f t="shared" ca="1" si="631"/>
        <v>0</v>
      </c>
      <c r="BV727" s="22">
        <f t="shared" ca="1" si="632"/>
        <v>0</v>
      </c>
      <c r="BW727" s="22">
        <f t="shared" ca="1" si="633"/>
        <v>0</v>
      </c>
      <c r="BX727" s="22">
        <f t="shared" ca="1" si="634"/>
        <v>0</v>
      </c>
      <c r="BY727" s="22">
        <f t="shared" si="487"/>
        <v>0</v>
      </c>
      <c r="BZ727" s="22">
        <f t="shared" si="635"/>
        <v>0</v>
      </c>
      <c r="CA727" s="22">
        <f t="shared" si="488"/>
        <v>0</v>
      </c>
    </row>
    <row r="728" spans="1:79" s="22" customFormat="1" ht="29.1" customHeight="1" x14ac:dyDescent="0.3">
      <c r="A728" s="109">
        <v>16</v>
      </c>
      <c r="B728" s="109" t="s">
        <v>1441</v>
      </c>
      <c r="C728" s="109"/>
      <c r="D728" s="110" t="s">
        <v>446</v>
      </c>
      <c r="E728" s="110">
        <v>45708</v>
      </c>
      <c r="F728" s="189" t="s">
        <v>409</v>
      </c>
      <c r="G728" s="169" t="s">
        <v>1233</v>
      </c>
      <c r="H728" s="135" t="s">
        <v>1077</v>
      </c>
      <c r="I728" s="135"/>
      <c r="J728" s="135"/>
      <c r="K728" s="113" t="s">
        <v>443</v>
      </c>
      <c r="L728" s="109">
        <v>0</v>
      </c>
      <c r="M728" s="114" t="s">
        <v>79</v>
      </c>
      <c r="N728" s="115" t="s">
        <v>26</v>
      </c>
      <c r="O728" s="116"/>
      <c r="P728" s="117" t="s">
        <v>699</v>
      </c>
      <c r="Q728" s="141">
        <v>45149</v>
      </c>
      <c r="R728" s="118">
        <f t="shared" ref="R728:R729" si="638">IF(AND(L728&lt;1,OR(K728&lt;1, K728="A")),Q728+14,Q728+7)</f>
        <v>45156</v>
      </c>
      <c r="S728" s="114" t="s">
        <v>31</v>
      </c>
      <c r="T728" s="315"/>
      <c r="U728" s="353"/>
      <c r="V728" s="241"/>
      <c r="W728" s="114"/>
      <c r="X728" s="109"/>
      <c r="Y728" s="109"/>
      <c r="Z728" s="115"/>
      <c r="AA728" s="109"/>
      <c r="AB728" s="123"/>
      <c r="AC728" s="110"/>
      <c r="AD728" s="110"/>
      <c r="AE728" s="118"/>
      <c r="AF728" s="196"/>
      <c r="AG728" s="110"/>
      <c r="AH728" s="115"/>
      <c r="AI728" s="110"/>
      <c r="AJ728" s="113"/>
      <c r="AK728" s="110"/>
      <c r="AL728" s="121"/>
      <c r="AM728" s="121"/>
      <c r="AN728" s="109" t="s">
        <v>2355</v>
      </c>
      <c r="AO728" s="121"/>
      <c r="AP728" s="121"/>
      <c r="AQ728" s="206"/>
      <c r="AR728" s="110"/>
      <c r="AS728" s="121"/>
      <c r="AT728" s="121"/>
      <c r="AU728" s="109" t="s">
        <v>1134</v>
      </c>
      <c r="AV728" s="110">
        <v>45352</v>
      </c>
      <c r="AW728" s="121"/>
      <c r="BJ728" s="22">
        <f t="shared" ca="1" si="589"/>
        <v>0</v>
      </c>
      <c r="BK728" s="22">
        <f t="shared" ca="1" si="622"/>
        <v>0</v>
      </c>
      <c r="BL728" s="22">
        <f t="shared" ca="1" si="623"/>
        <v>0</v>
      </c>
      <c r="BM728" s="22">
        <f t="shared" ca="1" si="624"/>
        <v>0</v>
      </c>
      <c r="BN728" s="22">
        <f t="shared" ca="1" si="625"/>
        <v>0</v>
      </c>
      <c r="BO728" s="22">
        <f t="shared" ca="1" si="626"/>
        <v>0</v>
      </c>
      <c r="BP728" s="22">
        <f t="shared" ca="1" si="627"/>
        <v>0</v>
      </c>
      <c r="BQ728" s="22">
        <f t="shared" ca="1" si="628"/>
        <v>0</v>
      </c>
      <c r="BR728" s="22">
        <f t="shared" ca="1" si="629"/>
        <v>0</v>
      </c>
      <c r="BS728" s="22">
        <f t="shared" ca="1" si="630"/>
        <v>0</v>
      </c>
      <c r="BT728" s="22">
        <f t="shared" ca="1" si="590"/>
        <v>0</v>
      </c>
      <c r="BU728" s="22">
        <f t="shared" ca="1" si="631"/>
        <v>0</v>
      </c>
      <c r="BV728" s="22">
        <f t="shared" ca="1" si="632"/>
        <v>0</v>
      </c>
      <c r="BW728" s="22">
        <f t="shared" ca="1" si="633"/>
        <v>0</v>
      </c>
      <c r="BX728" s="22">
        <f t="shared" ca="1" si="634"/>
        <v>0</v>
      </c>
      <c r="BY728" s="22">
        <f t="shared" si="487"/>
        <v>0</v>
      </c>
      <c r="BZ728" s="22">
        <f t="shared" si="635"/>
        <v>0</v>
      </c>
      <c r="CA728" s="22">
        <f t="shared" si="488"/>
        <v>0</v>
      </c>
    </row>
    <row r="729" spans="1:79" s="22" customFormat="1" ht="29.1" customHeight="1" x14ac:dyDescent="0.3">
      <c r="A729" s="109">
        <v>16</v>
      </c>
      <c r="B729" s="109" t="s">
        <v>1441</v>
      </c>
      <c r="C729" s="109"/>
      <c r="D729" s="110" t="s">
        <v>445</v>
      </c>
      <c r="E729" s="110">
        <v>45708</v>
      </c>
      <c r="F729" s="189" t="s">
        <v>409</v>
      </c>
      <c r="G729" s="169" t="s">
        <v>1233</v>
      </c>
      <c r="H729" s="135" t="s">
        <v>1077</v>
      </c>
      <c r="I729" s="135"/>
      <c r="J729" s="135"/>
      <c r="K729" s="113">
        <v>0</v>
      </c>
      <c r="L729" s="109">
        <v>0</v>
      </c>
      <c r="M729" s="114" t="s">
        <v>79</v>
      </c>
      <c r="N729" s="115" t="s">
        <v>26</v>
      </c>
      <c r="O729" s="116">
        <v>45608</v>
      </c>
      <c r="P729" s="117" t="s">
        <v>606</v>
      </c>
      <c r="Q729" s="141">
        <v>45197</v>
      </c>
      <c r="R729" s="118">
        <f t="shared" si="638"/>
        <v>45211</v>
      </c>
      <c r="S729" s="114" t="s">
        <v>30</v>
      </c>
      <c r="T729" s="315" t="s">
        <v>2928</v>
      </c>
      <c r="U729" s="372">
        <v>45470</v>
      </c>
      <c r="V729" s="241"/>
      <c r="W729" s="114"/>
      <c r="X729" s="109"/>
      <c r="Y729" s="109"/>
      <c r="Z729" s="115"/>
      <c r="AA729" s="109"/>
      <c r="AB729" s="123"/>
      <c r="AC729" s="110"/>
      <c r="AD729" s="110"/>
      <c r="AE729" s="118"/>
      <c r="AF729" s="196"/>
      <c r="AG729" s="110"/>
      <c r="AH729" s="115"/>
      <c r="AI729" s="110"/>
      <c r="AJ729" s="113"/>
      <c r="AK729" s="110"/>
      <c r="AL729" s="121"/>
      <c r="AM729" s="121"/>
      <c r="AN729" s="109" t="s">
        <v>2355</v>
      </c>
      <c r="AO729" s="121"/>
      <c r="AP729" s="121"/>
      <c r="AQ729" s="206" t="s">
        <v>2926</v>
      </c>
      <c r="AR729" s="110">
        <v>45477</v>
      </c>
      <c r="AS729" s="121"/>
      <c r="AT729" s="121"/>
      <c r="AU729" s="109" t="s">
        <v>1134</v>
      </c>
      <c r="AV729" s="110">
        <v>45352</v>
      </c>
      <c r="AW729" s="121"/>
      <c r="BJ729" s="22">
        <f t="shared" ca="1" si="589"/>
        <v>0</v>
      </c>
      <c r="BK729" s="22">
        <f t="shared" ca="1" si="622"/>
        <v>0</v>
      </c>
      <c r="BL729" s="22">
        <f t="shared" ca="1" si="623"/>
        <v>0</v>
      </c>
      <c r="BM729" s="22">
        <f t="shared" ca="1" si="624"/>
        <v>0</v>
      </c>
      <c r="BN729" s="22">
        <f t="shared" ca="1" si="625"/>
        <v>0</v>
      </c>
      <c r="BO729" s="22">
        <f t="shared" ca="1" si="626"/>
        <v>0</v>
      </c>
      <c r="BP729" s="22">
        <f t="shared" ca="1" si="627"/>
        <v>0</v>
      </c>
      <c r="BQ729" s="22">
        <f t="shared" ca="1" si="628"/>
        <v>0</v>
      </c>
      <c r="BR729" s="22">
        <f t="shared" ca="1" si="629"/>
        <v>0</v>
      </c>
      <c r="BS729" s="22">
        <f t="shared" ca="1" si="630"/>
        <v>0</v>
      </c>
      <c r="BT729" s="22">
        <f t="shared" ca="1" si="590"/>
        <v>0</v>
      </c>
      <c r="BU729" s="22">
        <f t="shared" ca="1" si="631"/>
        <v>0</v>
      </c>
      <c r="BV729" s="22">
        <f t="shared" ca="1" si="632"/>
        <v>0</v>
      </c>
      <c r="BW729" s="22">
        <f t="shared" ca="1" si="633"/>
        <v>0</v>
      </c>
      <c r="BX729" s="22">
        <f t="shared" ca="1" si="634"/>
        <v>0</v>
      </c>
      <c r="BY729" s="22">
        <f t="shared" si="487"/>
        <v>0</v>
      </c>
      <c r="BZ729" s="22">
        <f t="shared" si="635"/>
        <v>0</v>
      </c>
      <c r="CA729" s="22">
        <f t="shared" si="488"/>
        <v>0</v>
      </c>
    </row>
    <row r="730" spans="1:79" ht="72" customHeight="1" x14ac:dyDescent="0.3">
      <c r="A730" s="4">
        <v>16</v>
      </c>
      <c r="B730" s="4" t="s">
        <v>1441</v>
      </c>
      <c r="C730" s="108" t="s">
        <v>3742</v>
      </c>
      <c r="D730" s="139" t="s">
        <v>445</v>
      </c>
      <c r="E730" s="13">
        <v>45708</v>
      </c>
      <c r="F730" s="175" t="s">
        <v>409</v>
      </c>
      <c r="G730" s="16" t="s">
        <v>1233</v>
      </c>
      <c r="H730" s="130" t="s">
        <v>1077</v>
      </c>
      <c r="I730" s="130"/>
      <c r="J730" s="130"/>
      <c r="K730" s="7">
        <v>0</v>
      </c>
      <c r="L730" s="4">
        <v>1</v>
      </c>
      <c r="M730" s="3" t="s">
        <v>79</v>
      </c>
      <c r="N730" s="188" t="s">
        <v>27</v>
      </c>
      <c r="O730" s="76">
        <v>45706</v>
      </c>
      <c r="P730" s="78" t="s">
        <v>3535</v>
      </c>
      <c r="Q730" s="142">
        <v>45629</v>
      </c>
      <c r="R730" s="9">
        <f t="shared" ref="R730:R758" si="639">IF(AND(L730&lt;1,OR(K730&lt;1, K730="A")),Q730+14,Q730+7)</f>
        <v>45636</v>
      </c>
      <c r="S730" s="97" t="s">
        <v>31</v>
      </c>
      <c r="T730" s="354"/>
      <c r="U730" s="354"/>
      <c r="V730" s="208" t="s">
        <v>1640</v>
      </c>
      <c r="W730" s="3" t="s">
        <v>1458</v>
      </c>
      <c r="X730" s="5" t="s">
        <v>778</v>
      </c>
      <c r="Y730" s="5">
        <v>0</v>
      </c>
      <c r="Z730" s="46" t="s">
        <v>24</v>
      </c>
      <c r="AA730" s="5"/>
      <c r="AB730" s="87" t="s">
        <v>2946</v>
      </c>
      <c r="AC730" s="21">
        <v>45491</v>
      </c>
      <c r="AD730" s="21">
        <v>45491</v>
      </c>
      <c r="AE730" s="9">
        <f t="shared" ref="AE730" si="640">IF(AND(Y730&lt;1,OR(X730&lt;1, X730="A")),AD730+14,AD730+7)</f>
        <v>45505</v>
      </c>
      <c r="AF730" s="92" t="s">
        <v>446</v>
      </c>
      <c r="AG730" s="27"/>
      <c r="AH730" s="34"/>
      <c r="AI730" s="27"/>
      <c r="AJ730" s="41"/>
      <c r="AK730" s="21"/>
      <c r="AL730" s="6"/>
      <c r="AM730" s="6"/>
      <c r="AN730" s="246" t="s">
        <v>3757</v>
      </c>
      <c r="AO730" s="87" t="s">
        <v>3760</v>
      </c>
      <c r="AP730" s="21">
        <v>45722</v>
      </c>
      <c r="AQ730" s="318"/>
      <c r="AR730" s="21"/>
      <c r="AS730" s="6"/>
      <c r="AT730" s="6"/>
      <c r="AU730" s="4" t="s">
        <v>1134</v>
      </c>
      <c r="AV730" s="13">
        <v>45352</v>
      </c>
      <c r="AW730" s="87" t="s">
        <v>3759</v>
      </c>
      <c r="BJ730" s="22">
        <f t="shared" ca="1" si="589"/>
        <v>1</v>
      </c>
      <c r="BK730" s="22">
        <f t="shared" ca="1" si="622"/>
        <v>1</v>
      </c>
      <c r="BL730" s="22">
        <f t="shared" ca="1" si="623"/>
        <v>0</v>
      </c>
      <c r="BM730" s="22">
        <f t="shared" ca="1" si="624"/>
        <v>0</v>
      </c>
      <c r="BN730" s="22">
        <f t="shared" ca="1" si="625"/>
        <v>0</v>
      </c>
      <c r="BO730" s="22">
        <f t="shared" ca="1" si="626"/>
        <v>1</v>
      </c>
      <c r="BP730" s="22">
        <f t="shared" ca="1" si="627"/>
        <v>0</v>
      </c>
      <c r="BQ730" s="22">
        <f t="shared" ca="1" si="628"/>
        <v>1</v>
      </c>
      <c r="BR730" s="22">
        <f t="shared" ca="1" si="629"/>
        <v>0</v>
      </c>
      <c r="BS730" s="22">
        <f t="shared" ca="1" si="630"/>
        <v>0</v>
      </c>
      <c r="BT730" s="22">
        <f t="shared" ca="1" si="590"/>
        <v>1</v>
      </c>
      <c r="BU730" s="22">
        <f t="shared" ca="1" si="631"/>
        <v>0</v>
      </c>
      <c r="BV730" s="22">
        <f t="shared" ca="1" si="632"/>
        <v>1</v>
      </c>
      <c r="BW730" s="22">
        <f t="shared" ca="1" si="633"/>
        <v>0</v>
      </c>
      <c r="BX730" s="22">
        <f t="shared" ca="1" si="634"/>
        <v>0</v>
      </c>
      <c r="BY730" s="71">
        <f t="shared" si="487"/>
        <v>1</v>
      </c>
      <c r="BZ730" s="71">
        <f t="shared" si="635"/>
        <v>1</v>
      </c>
      <c r="CA730" s="72">
        <f t="shared" si="488"/>
        <v>1</v>
      </c>
    </row>
    <row r="731" spans="1:79" s="22" customFormat="1" ht="29.1" customHeight="1" x14ac:dyDescent="0.3">
      <c r="A731" s="109">
        <v>16</v>
      </c>
      <c r="B731" s="109" t="s">
        <v>1441</v>
      </c>
      <c r="C731" s="109"/>
      <c r="D731" s="110" t="s">
        <v>446</v>
      </c>
      <c r="E731" s="110">
        <v>45708</v>
      </c>
      <c r="F731" s="189" t="s">
        <v>404</v>
      </c>
      <c r="G731" s="169" t="s">
        <v>1233</v>
      </c>
      <c r="H731" s="135" t="s">
        <v>1037</v>
      </c>
      <c r="I731" s="135" t="s">
        <v>1040</v>
      </c>
      <c r="J731" s="135"/>
      <c r="K731" s="113" t="s">
        <v>778</v>
      </c>
      <c r="L731" s="109">
        <v>0</v>
      </c>
      <c r="M731" s="114" t="s">
        <v>713</v>
      </c>
      <c r="N731" s="115" t="s">
        <v>26</v>
      </c>
      <c r="O731" s="116"/>
      <c r="P731" s="117" t="s">
        <v>667</v>
      </c>
      <c r="Q731" s="141">
        <v>45100</v>
      </c>
      <c r="R731" s="118">
        <f t="shared" ref="R731" si="641">IF(AND(L731&lt;1,OR(K731&lt;1, K731="A")),Q731+14,Q731+7)</f>
        <v>45114</v>
      </c>
      <c r="S731" s="114" t="s">
        <v>31</v>
      </c>
      <c r="T731" s="315"/>
      <c r="U731" s="315"/>
      <c r="V731" s="120"/>
      <c r="W731" s="114"/>
      <c r="X731" s="109"/>
      <c r="Y731" s="109"/>
      <c r="Z731" s="115"/>
      <c r="AA731" s="109"/>
      <c r="AB731" s="263"/>
      <c r="AC731" s="110"/>
      <c r="AD731" s="110"/>
      <c r="AE731" s="118"/>
      <c r="AF731" s="110"/>
      <c r="AG731" s="110"/>
      <c r="AH731" s="115"/>
      <c r="AI731" s="110"/>
      <c r="AJ731" s="113"/>
      <c r="AK731" s="110"/>
      <c r="AL731" s="121"/>
      <c r="AM731" s="121"/>
      <c r="AN731" s="109" t="s">
        <v>2355</v>
      </c>
      <c r="AO731" s="121"/>
      <c r="AP731" s="121"/>
      <c r="AQ731" s="206"/>
      <c r="AR731" s="110"/>
      <c r="AS731" s="121"/>
      <c r="AT731" s="121"/>
      <c r="AU731" s="109" t="s">
        <v>1134</v>
      </c>
      <c r="AV731" s="110">
        <v>45352</v>
      </c>
      <c r="AW731" s="121"/>
      <c r="BJ731" s="22">
        <f t="shared" ca="1" si="589"/>
        <v>0</v>
      </c>
      <c r="BK731" s="22">
        <f t="shared" ca="1" si="622"/>
        <v>0</v>
      </c>
      <c r="BL731" s="22">
        <f t="shared" ca="1" si="623"/>
        <v>0</v>
      </c>
      <c r="BM731" s="22">
        <f t="shared" ca="1" si="624"/>
        <v>0</v>
      </c>
      <c r="BN731" s="22">
        <f t="shared" ca="1" si="625"/>
        <v>0</v>
      </c>
      <c r="BO731" s="22">
        <f t="shared" ca="1" si="626"/>
        <v>0</v>
      </c>
      <c r="BP731" s="22">
        <f t="shared" ca="1" si="627"/>
        <v>0</v>
      </c>
      <c r="BQ731" s="22">
        <f t="shared" ca="1" si="628"/>
        <v>0</v>
      </c>
      <c r="BR731" s="22">
        <f t="shared" ca="1" si="629"/>
        <v>0</v>
      </c>
      <c r="BS731" s="22">
        <f t="shared" ca="1" si="630"/>
        <v>0</v>
      </c>
      <c r="BT731" s="22">
        <f t="shared" ca="1" si="590"/>
        <v>0</v>
      </c>
      <c r="BU731" s="22">
        <f t="shared" ca="1" si="631"/>
        <v>0</v>
      </c>
      <c r="BV731" s="22">
        <f t="shared" ca="1" si="632"/>
        <v>0</v>
      </c>
      <c r="BW731" s="22">
        <f t="shared" ca="1" si="633"/>
        <v>0</v>
      </c>
      <c r="BX731" s="22">
        <f t="shared" ca="1" si="634"/>
        <v>0</v>
      </c>
      <c r="BY731" s="22">
        <f t="shared" si="487"/>
        <v>0</v>
      </c>
      <c r="BZ731" s="22">
        <f t="shared" si="635"/>
        <v>0</v>
      </c>
      <c r="CA731" s="22">
        <f t="shared" si="488"/>
        <v>0</v>
      </c>
    </row>
    <row r="732" spans="1:79" s="22" customFormat="1" ht="29.1" customHeight="1" x14ac:dyDescent="0.3">
      <c r="A732" s="109">
        <v>16</v>
      </c>
      <c r="B732" s="109" t="s">
        <v>1441</v>
      </c>
      <c r="C732" s="109"/>
      <c r="D732" s="110" t="s">
        <v>445</v>
      </c>
      <c r="E732" s="110">
        <v>45708</v>
      </c>
      <c r="F732" s="189" t="s">
        <v>404</v>
      </c>
      <c r="G732" s="169" t="s">
        <v>1233</v>
      </c>
      <c r="H732" s="135" t="s">
        <v>1037</v>
      </c>
      <c r="I732" s="135" t="s">
        <v>1040</v>
      </c>
      <c r="J732" s="135"/>
      <c r="K732" s="113">
        <v>0</v>
      </c>
      <c r="L732" s="109">
        <v>0</v>
      </c>
      <c r="M732" s="114" t="s">
        <v>713</v>
      </c>
      <c r="N732" s="115" t="s">
        <v>26</v>
      </c>
      <c r="O732" s="116"/>
      <c r="P732" s="117" t="s">
        <v>709</v>
      </c>
      <c r="Q732" s="141">
        <v>45110</v>
      </c>
      <c r="R732" s="118">
        <f t="shared" si="639"/>
        <v>45124</v>
      </c>
      <c r="S732" s="114" t="s">
        <v>30</v>
      </c>
      <c r="T732" s="315" t="s">
        <v>1585</v>
      </c>
      <c r="U732" s="372">
        <v>45113</v>
      </c>
      <c r="V732" s="120"/>
      <c r="W732" s="114"/>
      <c r="X732" s="109"/>
      <c r="Y732" s="109"/>
      <c r="Z732" s="115"/>
      <c r="AA732" s="109"/>
      <c r="AB732" s="263"/>
      <c r="AC732" s="110"/>
      <c r="AD732" s="110"/>
      <c r="AE732" s="118"/>
      <c r="AF732" s="110"/>
      <c r="AG732" s="110"/>
      <c r="AH732" s="115"/>
      <c r="AI732" s="110"/>
      <c r="AJ732" s="113"/>
      <c r="AK732" s="110"/>
      <c r="AL732" s="121"/>
      <c r="AM732" s="121"/>
      <c r="AN732" s="109" t="s">
        <v>2355</v>
      </c>
      <c r="AO732" s="121"/>
      <c r="AP732" s="121"/>
      <c r="AQ732" s="206" t="s">
        <v>1907</v>
      </c>
      <c r="AR732" s="110">
        <v>45117</v>
      </c>
      <c r="AS732" s="121"/>
      <c r="AT732" s="121"/>
      <c r="AU732" s="109" t="s">
        <v>1134</v>
      </c>
      <c r="AV732" s="110">
        <v>45352</v>
      </c>
      <c r="AW732" s="121"/>
      <c r="BJ732" s="22">
        <f t="shared" ca="1" si="589"/>
        <v>0</v>
      </c>
      <c r="BK732" s="22">
        <f t="shared" ca="1" si="622"/>
        <v>0</v>
      </c>
      <c r="BL732" s="22">
        <f t="shared" ca="1" si="623"/>
        <v>0</v>
      </c>
      <c r="BM732" s="22">
        <f t="shared" ca="1" si="624"/>
        <v>0</v>
      </c>
      <c r="BN732" s="22">
        <f t="shared" ca="1" si="625"/>
        <v>0</v>
      </c>
      <c r="BO732" s="22">
        <f t="shared" ca="1" si="626"/>
        <v>0</v>
      </c>
      <c r="BP732" s="22">
        <f t="shared" ca="1" si="627"/>
        <v>0</v>
      </c>
      <c r="BQ732" s="22">
        <f t="shared" ca="1" si="628"/>
        <v>0</v>
      </c>
      <c r="BR732" s="22">
        <f t="shared" ca="1" si="629"/>
        <v>0</v>
      </c>
      <c r="BS732" s="22">
        <f t="shared" ca="1" si="630"/>
        <v>0</v>
      </c>
      <c r="BT732" s="22">
        <f t="shared" ca="1" si="590"/>
        <v>0</v>
      </c>
      <c r="BU732" s="22">
        <f t="shared" ca="1" si="631"/>
        <v>0</v>
      </c>
      <c r="BV732" s="22">
        <f t="shared" ca="1" si="632"/>
        <v>0</v>
      </c>
      <c r="BW732" s="22">
        <f t="shared" ca="1" si="633"/>
        <v>0</v>
      </c>
      <c r="BX732" s="22">
        <f t="shared" ca="1" si="634"/>
        <v>0</v>
      </c>
      <c r="BY732" s="22">
        <f t="shared" si="487"/>
        <v>0</v>
      </c>
      <c r="BZ732" s="22">
        <f t="shared" si="635"/>
        <v>0</v>
      </c>
      <c r="CA732" s="22">
        <f t="shared" si="488"/>
        <v>0</v>
      </c>
    </row>
    <row r="733" spans="1:79" s="22" customFormat="1" ht="29.1" customHeight="1" x14ac:dyDescent="0.3">
      <c r="A733" s="109">
        <v>16</v>
      </c>
      <c r="B733" s="109" t="s">
        <v>1441</v>
      </c>
      <c r="C733" s="109"/>
      <c r="D733" s="110" t="s">
        <v>445</v>
      </c>
      <c r="E733" s="110">
        <v>45708</v>
      </c>
      <c r="F733" s="189" t="s">
        <v>404</v>
      </c>
      <c r="G733" s="169" t="s">
        <v>1233</v>
      </c>
      <c r="H733" s="135" t="s">
        <v>1037</v>
      </c>
      <c r="I733" s="135" t="s">
        <v>1040</v>
      </c>
      <c r="J733" s="135"/>
      <c r="K733" s="113">
        <v>0</v>
      </c>
      <c r="L733" s="109">
        <v>1</v>
      </c>
      <c r="M733" s="114" t="s">
        <v>713</v>
      </c>
      <c r="N733" s="115" t="s">
        <v>26</v>
      </c>
      <c r="O733" s="116"/>
      <c r="P733" s="117" t="s">
        <v>2178</v>
      </c>
      <c r="Q733" s="141">
        <v>45258</v>
      </c>
      <c r="R733" s="118">
        <f t="shared" ref="R733:R734" si="642">IF(AND(L733&lt;1,OR(K733&lt;1, K733="A")),Q733+14,Q733+7)</f>
        <v>45265</v>
      </c>
      <c r="S733" s="114" t="s">
        <v>31</v>
      </c>
      <c r="T733" s="353"/>
      <c r="U733" s="315"/>
      <c r="V733" s="120"/>
      <c r="W733" s="114"/>
      <c r="X733" s="109"/>
      <c r="Y733" s="109"/>
      <c r="Z733" s="115"/>
      <c r="AA733" s="109"/>
      <c r="AB733" s="263"/>
      <c r="AC733" s="110"/>
      <c r="AD733" s="110"/>
      <c r="AE733" s="118"/>
      <c r="AF733" s="110"/>
      <c r="AG733" s="110"/>
      <c r="AH733" s="115"/>
      <c r="AI733" s="110"/>
      <c r="AJ733" s="113"/>
      <c r="AK733" s="110"/>
      <c r="AL733" s="121"/>
      <c r="AM733" s="121"/>
      <c r="AN733" s="109" t="s">
        <v>2355</v>
      </c>
      <c r="AO733" s="121"/>
      <c r="AP733" s="121"/>
      <c r="AQ733" s="206"/>
      <c r="AR733" s="110"/>
      <c r="AS733" s="121"/>
      <c r="AT733" s="121"/>
      <c r="AU733" s="109" t="s">
        <v>1134</v>
      </c>
      <c r="AV733" s="110">
        <v>45352</v>
      </c>
      <c r="AW733" s="121"/>
      <c r="BJ733" s="22">
        <f t="shared" ca="1" si="589"/>
        <v>0</v>
      </c>
      <c r="BK733" s="22">
        <f t="shared" ca="1" si="622"/>
        <v>0</v>
      </c>
      <c r="BL733" s="22">
        <f t="shared" ca="1" si="623"/>
        <v>0</v>
      </c>
      <c r="BM733" s="22">
        <f t="shared" ca="1" si="624"/>
        <v>0</v>
      </c>
      <c r="BN733" s="22">
        <f t="shared" ca="1" si="625"/>
        <v>0</v>
      </c>
      <c r="BO733" s="22">
        <f t="shared" ca="1" si="626"/>
        <v>0</v>
      </c>
      <c r="BP733" s="22">
        <f t="shared" ca="1" si="627"/>
        <v>0</v>
      </c>
      <c r="BQ733" s="22">
        <f t="shared" ca="1" si="628"/>
        <v>0</v>
      </c>
      <c r="BR733" s="22">
        <f t="shared" ca="1" si="629"/>
        <v>0</v>
      </c>
      <c r="BS733" s="22">
        <f t="shared" ca="1" si="630"/>
        <v>0</v>
      </c>
      <c r="BT733" s="22">
        <f t="shared" ca="1" si="590"/>
        <v>0</v>
      </c>
      <c r="BU733" s="22">
        <f t="shared" ca="1" si="631"/>
        <v>0</v>
      </c>
      <c r="BV733" s="22">
        <f t="shared" ca="1" si="632"/>
        <v>0</v>
      </c>
      <c r="BW733" s="22">
        <f t="shared" ca="1" si="633"/>
        <v>0</v>
      </c>
      <c r="BX733" s="22">
        <f t="shared" ca="1" si="634"/>
        <v>0</v>
      </c>
      <c r="BY733" s="22">
        <f t="shared" si="487"/>
        <v>0</v>
      </c>
      <c r="BZ733" s="22">
        <f t="shared" si="635"/>
        <v>0</v>
      </c>
      <c r="CA733" s="22">
        <f t="shared" si="488"/>
        <v>0</v>
      </c>
    </row>
    <row r="734" spans="1:79" s="22" customFormat="1" ht="29.1" customHeight="1" x14ac:dyDescent="0.3">
      <c r="A734" s="109">
        <v>16</v>
      </c>
      <c r="B734" s="109" t="s">
        <v>1441</v>
      </c>
      <c r="C734" s="109"/>
      <c r="D734" s="110" t="s">
        <v>445</v>
      </c>
      <c r="E734" s="110">
        <v>45708</v>
      </c>
      <c r="F734" s="189" t="s">
        <v>404</v>
      </c>
      <c r="G734" s="169" t="s">
        <v>1233</v>
      </c>
      <c r="H734" s="135" t="s">
        <v>1037</v>
      </c>
      <c r="I734" s="135" t="s">
        <v>1040</v>
      </c>
      <c r="J734" s="135"/>
      <c r="K734" s="113">
        <v>0</v>
      </c>
      <c r="L734" s="109">
        <v>2</v>
      </c>
      <c r="M734" s="114" t="s">
        <v>713</v>
      </c>
      <c r="N734" s="115" t="s">
        <v>26</v>
      </c>
      <c r="O734" s="116">
        <v>45454</v>
      </c>
      <c r="P734" s="117" t="s">
        <v>2836</v>
      </c>
      <c r="Q734" s="141">
        <v>45441</v>
      </c>
      <c r="R734" s="118">
        <f t="shared" si="642"/>
        <v>45448</v>
      </c>
      <c r="S734" s="114" t="s">
        <v>31</v>
      </c>
      <c r="T734" s="353"/>
      <c r="U734" s="315"/>
      <c r="V734" s="120"/>
      <c r="W734" s="114"/>
      <c r="X734" s="109"/>
      <c r="Y734" s="109"/>
      <c r="Z734" s="115"/>
      <c r="AA734" s="109"/>
      <c r="AB734" s="263"/>
      <c r="AC734" s="110"/>
      <c r="AD734" s="110"/>
      <c r="AE734" s="118"/>
      <c r="AF734" s="110"/>
      <c r="AG734" s="110"/>
      <c r="AH734" s="115"/>
      <c r="AI734" s="110"/>
      <c r="AJ734" s="113"/>
      <c r="AK734" s="110"/>
      <c r="AL734" s="121"/>
      <c r="AM734" s="121"/>
      <c r="AN734" s="109" t="s">
        <v>2355</v>
      </c>
      <c r="AO734" s="121"/>
      <c r="AP734" s="121"/>
      <c r="AQ734" s="206"/>
      <c r="AR734" s="110"/>
      <c r="AS734" s="121"/>
      <c r="AT734" s="121"/>
      <c r="AU734" s="109" t="s">
        <v>1134</v>
      </c>
      <c r="AV734" s="110">
        <v>45352</v>
      </c>
      <c r="AW734" s="121"/>
      <c r="BJ734" s="22">
        <f t="shared" ca="1" si="589"/>
        <v>0</v>
      </c>
      <c r="BK734" s="22">
        <f t="shared" ca="1" si="622"/>
        <v>0</v>
      </c>
      <c r="BL734" s="22">
        <f t="shared" ca="1" si="623"/>
        <v>0</v>
      </c>
      <c r="BM734" s="22">
        <f t="shared" ca="1" si="624"/>
        <v>0</v>
      </c>
      <c r="BN734" s="22">
        <f t="shared" ca="1" si="625"/>
        <v>0</v>
      </c>
      <c r="BO734" s="22">
        <f t="shared" ca="1" si="626"/>
        <v>0</v>
      </c>
      <c r="BP734" s="22">
        <f t="shared" ca="1" si="627"/>
        <v>0</v>
      </c>
      <c r="BQ734" s="22">
        <f t="shared" ca="1" si="628"/>
        <v>0</v>
      </c>
      <c r="BR734" s="22">
        <f t="shared" ca="1" si="629"/>
        <v>0</v>
      </c>
      <c r="BS734" s="22">
        <f t="shared" ca="1" si="630"/>
        <v>0</v>
      </c>
      <c r="BT734" s="22">
        <f t="shared" ca="1" si="590"/>
        <v>0</v>
      </c>
      <c r="BU734" s="22">
        <f t="shared" ca="1" si="631"/>
        <v>0</v>
      </c>
      <c r="BV734" s="22">
        <f t="shared" ca="1" si="632"/>
        <v>0</v>
      </c>
      <c r="BW734" s="22">
        <f t="shared" ca="1" si="633"/>
        <v>0</v>
      </c>
      <c r="BX734" s="22">
        <f t="shared" ca="1" si="634"/>
        <v>0</v>
      </c>
      <c r="BY734" s="22">
        <f t="shared" si="487"/>
        <v>0</v>
      </c>
      <c r="BZ734" s="22">
        <f t="shared" si="635"/>
        <v>0</v>
      </c>
      <c r="CA734" s="22">
        <f t="shared" si="488"/>
        <v>0</v>
      </c>
    </row>
    <row r="735" spans="1:79" s="22" customFormat="1" ht="29.1" customHeight="1" x14ac:dyDescent="0.3">
      <c r="A735" s="109">
        <v>16</v>
      </c>
      <c r="B735" s="109" t="s">
        <v>1441</v>
      </c>
      <c r="C735" s="109"/>
      <c r="D735" s="110" t="s">
        <v>445</v>
      </c>
      <c r="E735" s="110">
        <v>45708</v>
      </c>
      <c r="F735" s="189" t="s">
        <v>404</v>
      </c>
      <c r="G735" s="169" t="s">
        <v>1233</v>
      </c>
      <c r="H735" s="135" t="s">
        <v>1037</v>
      </c>
      <c r="I735" s="135" t="s">
        <v>1040</v>
      </c>
      <c r="J735" s="135"/>
      <c r="K735" s="113">
        <v>0</v>
      </c>
      <c r="L735" s="109">
        <v>3</v>
      </c>
      <c r="M735" s="114" t="s">
        <v>713</v>
      </c>
      <c r="N735" s="115" t="s">
        <v>26</v>
      </c>
      <c r="O735" s="116"/>
      <c r="P735" s="117" t="s">
        <v>2931</v>
      </c>
      <c r="Q735" s="141">
        <v>45483</v>
      </c>
      <c r="R735" s="118">
        <f t="shared" ref="R735" si="643">IF(AND(L735&lt;1,OR(K735&lt;1, K735="A")),Q735+14,Q735+7)</f>
        <v>45490</v>
      </c>
      <c r="S735" s="114" t="s">
        <v>31</v>
      </c>
      <c r="T735" s="353"/>
      <c r="U735" s="315"/>
      <c r="V735" s="120"/>
      <c r="W735" s="114"/>
      <c r="X735" s="109"/>
      <c r="Y735" s="109"/>
      <c r="Z735" s="115"/>
      <c r="AA735" s="109"/>
      <c r="AB735" s="263"/>
      <c r="AC735" s="110"/>
      <c r="AD735" s="110"/>
      <c r="AE735" s="118"/>
      <c r="AF735" s="110"/>
      <c r="AG735" s="110"/>
      <c r="AH735" s="115"/>
      <c r="AI735" s="110"/>
      <c r="AJ735" s="113"/>
      <c r="AK735" s="110"/>
      <c r="AL735" s="121"/>
      <c r="AM735" s="121"/>
      <c r="AN735" s="109" t="s">
        <v>2355</v>
      </c>
      <c r="AO735" s="121"/>
      <c r="AP735" s="121"/>
      <c r="AQ735" s="206"/>
      <c r="AR735" s="110"/>
      <c r="AS735" s="121"/>
      <c r="AT735" s="121"/>
      <c r="AU735" s="109" t="s">
        <v>1134</v>
      </c>
      <c r="AV735" s="110">
        <v>45352</v>
      </c>
      <c r="AW735" s="121"/>
      <c r="BJ735" s="22">
        <f t="shared" ca="1" si="589"/>
        <v>0</v>
      </c>
      <c r="BK735" s="22">
        <f t="shared" ca="1" si="622"/>
        <v>0</v>
      </c>
      <c r="BL735" s="22">
        <f t="shared" ca="1" si="623"/>
        <v>0</v>
      </c>
      <c r="BM735" s="22">
        <f t="shared" ca="1" si="624"/>
        <v>0</v>
      </c>
      <c r="BN735" s="22">
        <f t="shared" ca="1" si="625"/>
        <v>0</v>
      </c>
      <c r="BO735" s="22">
        <f t="shared" ca="1" si="626"/>
        <v>0</v>
      </c>
      <c r="BP735" s="22">
        <f t="shared" ca="1" si="627"/>
        <v>0</v>
      </c>
      <c r="BQ735" s="22">
        <f t="shared" ca="1" si="628"/>
        <v>0</v>
      </c>
      <c r="BR735" s="22">
        <f t="shared" ca="1" si="629"/>
        <v>0</v>
      </c>
      <c r="BS735" s="22">
        <f t="shared" ca="1" si="630"/>
        <v>0</v>
      </c>
      <c r="BT735" s="22">
        <f t="shared" ca="1" si="590"/>
        <v>0</v>
      </c>
      <c r="BU735" s="22">
        <f t="shared" ca="1" si="631"/>
        <v>0</v>
      </c>
      <c r="BV735" s="22">
        <f t="shared" ca="1" si="632"/>
        <v>0</v>
      </c>
      <c r="BW735" s="22">
        <f t="shared" ca="1" si="633"/>
        <v>0</v>
      </c>
      <c r="BX735" s="22">
        <f t="shared" ca="1" si="634"/>
        <v>0</v>
      </c>
      <c r="BY735" s="22">
        <f t="shared" si="487"/>
        <v>0</v>
      </c>
      <c r="BZ735" s="22">
        <f t="shared" si="635"/>
        <v>0</v>
      </c>
      <c r="CA735" s="22">
        <f t="shared" si="488"/>
        <v>0</v>
      </c>
    </row>
    <row r="736" spans="1:79" ht="29.1" customHeight="1" x14ac:dyDescent="0.3">
      <c r="A736" s="4">
        <v>16</v>
      </c>
      <c r="B736" s="4" t="s">
        <v>1441</v>
      </c>
      <c r="C736" s="4"/>
      <c r="D736" s="139" t="s">
        <v>445</v>
      </c>
      <c r="E736" s="13">
        <v>45708</v>
      </c>
      <c r="F736" s="175" t="s">
        <v>404</v>
      </c>
      <c r="G736" s="16" t="s">
        <v>1233</v>
      </c>
      <c r="H736" s="130" t="s">
        <v>1037</v>
      </c>
      <c r="I736" s="130" t="s">
        <v>1040</v>
      </c>
      <c r="J736" s="130"/>
      <c r="K736" s="7">
        <v>0</v>
      </c>
      <c r="L736" s="4">
        <v>4</v>
      </c>
      <c r="M736" s="3" t="s">
        <v>713</v>
      </c>
      <c r="N736" s="188" t="s">
        <v>27</v>
      </c>
      <c r="O736" s="76">
        <v>45608</v>
      </c>
      <c r="P736" s="78" t="s">
        <v>2957</v>
      </c>
      <c r="Q736" s="142">
        <v>45502</v>
      </c>
      <c r="R736" s="9">
        <f t="shared" ref="R736:R738" si="644">IF(AND(L736&lt;1,OR(K736&lt;1, K736="A")),Q736+14,Q736+7)</f>
        <v>45509</v>
      </c>
      <c r="S736" s="3" t="s">
        <v>31</v>
      </c>
      <c r="T736" s="355"/>
      <c r="U736" s="355"/>
      <c r="V736" s="20" t="s">
        <v>2766</v>
      </c>
      <c r="W736" s="3" t="s">
        <v>1639</v>
      </c>
      <c r="X736" s="5" t="s">
        <v>778</v>
      </c>
      <c r="Y736" s="5">
        <v>0</v>
      </c>
      <c r="Z736" s="46" t="s">
        <v>24</v>
      </c>
      <c r="AA736" s="5"/>
      <c r="AB736" s="262" t="s">
        <v>2762</v>
      </c>
      <c r="AC736" s="21">
        <v>45433</v>
      </c>
      <c r="AD736" s="21">
        <v>45433</v>
      </c>
      <c r="AE736" s="9">
        <f t="shared" ref="AE736" si="645">IF(AND(Y736&lt;1,OR(X736&lt;1, X736="A")),AD736+14,AD736+7)</f>
        <v>45447</v>
      </c>
      <c r="AF736" s="13" t="s">
        <v>446</v>
      </c>
      <c r="AG736" s="27"/>
      <c r="AH736" s="34"/>
      <c r="AI736" s="27"/>
      <c r="AJ736" s="41"/>
      <c r="AK736" s="21"/>
      <c r="AL736" s="6"/>
      <c r="AM736" s="6"/>
      <c r="AN736" s="5" t="s">
        <v>2355</v>
      </c>
      <c r="AO736" s="6"/>
      <c r="AP736" s="6"/>
      <c r="AQ736" s="5" t="s">
        <v>3013</v>
      </c>
      <c r="AR736" s="21">
        <v>45538</v>
      </c>
      <c r="AS736" s="6"/>
      <c r="AT736" s="6"/>
      <c r="AU736" s="4" t="s">
        <v>1134</v>
      </c>
      <c r="AV736" s="13">
        <v>45352</v>
      </c>
      <c r="AW736" s="6"/>
      <c r="BJ736" s="22">
        <f t="shared" ca="1" si="589"/>
        <v>1</v>
      </c>
      <c r="BK736" s="22">
        <f t="shared" ca="1" si="622"/>
        <v>1</v>
      </c>
      <c r="BL736" s="22">
        <f t="shared" ca="1" si="623"/>
        <v>0</v>
      </c>
      <c r="BM736" s="22">
        <f t="shared" ca="1" si="624"/>
        <v>0</v>
      </c>
      <c r="BN736" s="22">
        <f t="shared" ca="1" si="625"/>
        <v>0</v>
      </c>
      <c r="BO736" s="22">
        <f t="shared" ca="1" si="626"/>
        <v>1</v>
      </c>
      <c r="BP736" s="22">
        <f t="shared" ca="1" si="627"/>
        <v>0</v>
      </c>
      <c r="BQ736" s="22">
        <f t="shared" ca="1" si="628"/>
        <v>1</v>
      </c>
      <c r="BR736" s="22">
        <f t="shared" ca="1" si="629"/>
        <v>0</v>
      </c>
      <c r="BS736" s="22">
        <f t="shared" ca="1" si="630"/>
        <v>0</v>
      </c>
      <c r="BT736" s="22">
        <f t="shared" ca="1" si="590"/>
        <v>1</v>
      </c>
      <c r="BU736" s="22">
        <f t="shared" ca="1" si="631"/>
        <v>0</v>
      </c>
      <c r="BV736" s="22">
        <f t="shared" ca="1" si="632"/>
        <v>1</v>
      </c>
      <c r="BW736" s="22">
        <f t="shared" ca="1" si="633"/>
        <v>0</v>
      </c>
      <c r="BX736" s="22">
        <f t="shared" ca="1" si="634"/>
        <v>0</v>
      </c>
      <c r="BY736" s="71">
        <f t="shared" si="487"/>
        <v>1</v>
      </c>
      <c r="BZ736" s="71">
        <f t="shared" si="635"/>
        <v>1</v>
      </c>
      <c r="CA736" s="72">
        <f t="shared" si="488"/>
        <v>1</v>
      </c>
    </row>
    <row r="737" spans="1:79" s="22" customFormat="1" ht="51.9" customHeight="1" x14ac:dyDescent="0.3">
      <c r="A737" s="109">
        <v>16</v>
      </c>
      <c r="B737" s="109" t="s">
        <v>1441</v>
      </c>
      <c r="C737" s="109"/>
      <c r="D737" s="110" t="s">
        <v>445</v>
      </c>
      <c r="E737" s="110">
        <v>45708</v>
      </c>
      <c r="F737" s="189" t="s">
        <v>403</v>
      </c>
      <c r="G737" s="169" t="s">
        <v>1233</v>
      </c>
      <c r="H737" s="135" t="s">
        <v>1037</v>
      </c>
      <c r="I737" s="135" t="s">
        <v>1039</v>
      </c>
      <c r="J737" s="135"/>
      <c r="K737" s="113">
        <v>0</v>
      </c>
      <c r="L737" s="109">
        <v>0</v>
      </c>
      <c r="M737" s="114" t="s">
        <v>711</v>
      </c>
      <c r="N737" s="115" t="s">
        <v>26</v>
      </c>
      <c r="O737" s="116"/>
      <c r="P737" s="117" t="s">
        <v>2282</v>
      </c>
      <c r="Q737" s="141">
        <v>44910</v>
      </c>
      <c r="R737" s="118">
        <f t="shared" ref="R737" si="646">IF(AND(L737&lt;1,OR(K737&lt;1, K737="A")),Q737+14,Q737+7)</f>
        <v>44924</v>
      </c>
      <c r="S737" s="114" t="s">
        <v>31</v>
      </c>
      <c r="T737" s="353"/>
      <c r="U737" s="353"/>
      <c r="V737" s="241"/>
      <c r="W737" s="114"/>
      <c r="X737" s="109"/>
      <c r="Y737" s="109"/>
      <c r="Z737" s="115"/>
      <c r="AA737" s="110"/>
      <c r="AB737" s="123"/>
      <c r="AC737" s="110"/>
      <c r="AD737" s="110"/>
      <c r="AE737" s="118"/>
      <c r="AF737" s="110"/>
      <c r="AG737" s="110"/>
      <c r="AH737" s="115"/>
      <c r="AI737" s="110"/>
      <c r="AJ737" s="113"/>
      <c r="AK737" s="110"/>
      <c r="AL737" s="121"/>
      <c r="AM737" s="121"/>
      <c r="AN737" s="109" t="s">
        <v>2355</v>
      </c>
      <c r="AO737" s="121"/>
      <c r="AP737" s="121"/>
      <c r="AQ737" s="206" t="s">
        <v>1907</v>
      </c>
      <c r="AR737" s="251">
        <v>44894</v>
      </c>
      <c r="AS737" s="121"/>
      <c r="AT737" s="121"/>
      <c r="AU737" s="109" t="s">
        <v>1134</v>
      </c>
      <c r="AV737" s="110">
        <v>45352</v>
      </c>
      <c r="AW737" s="206" t="s">
        <v>3515</v>
      </c>
      <c r="BJ737" s="22">
        <f t="shared" ca="1" si="589"/>
        <v>0</v>
      </c>
      <c r="BK737" s="22">
        <f t="shared" ca="1" si="622"/>
        <v>0</v>
      </c>
      <c r="BL737" s="22">
        <f t="shared" ca="1" si="623"/>
        <v>0</v>
      </c>
      <c r="BM737" s="22">
        <f t="shared" ca="1" si="624"/>
        <v>0</v>
      </c>
      <c r="BN737" s="22">
        <f t="shared" ca="1" si="625"/>
        <v>0</v>
      </c>
      <c r="BO737" s="22">
        <f t="shared" ca="1" si="626"/>
        <v>0</v>
      </c>
      <c r="BP737" s="22">
        <f t="shared" ca="1" si="627"/>
        <v>0</v>
      </c>
      <c r="BQ737" s="22">
        <f t="shared" ca="1" si="628"/>
        <v>0</v>
      </c>
      <c r="BR737" s="22">
        <f t="shared" ca="1" si="629"/>
        <v>0</v>
      </c>
      <c r="BS737" s="22">
        <f t="shared" ca="1" si="630"/>
        <v>0</v>
      </c>
      <c r="BT737" s="22">
        <f t="shared" ca="1" si="590"/>
        <v>0</v>
      </c>
      <c r="BU737" s="22">
        <f t="shared" ca="1" si="631"/>
        <v>0</v>
      </c>
      <c r="BV737" s="22">
        <f t="shared" ca="1" si="632"/>
        <v>0</v>
      </c>
      <c r="BW737" s="22">
        <f t="shared" ca="1" si="633"/>
        <v>0</v>
      </c>
      <c r="BX737" s="22">
        <f t="shared" ca="1" si="634"/>
        <v>0</v>
      </c>
      <c r="BY737" s="22">
        <f t="shared" si="487"/>
        <v>0</v>
      </c>
      <c r="BZ737" s="22">
        <f t="shared" si="635"/>
        <v>0</v>
      </c>
      <c r="CA737" s="22">
        <f t="shared" si="488"/>
        <v>0</v>
      </c>
    </row>
    <row r="738" spans="1:79" s="22" customFormat="1" ht="51.9" customHeight="1" x14ac:dyDescent="0.3">
      <c r="A738" s="109">
        <v>16</v>
      </c>
      <c r="B738" s="109" t="s">
        <v>1441</v>
      </c>
      <c r="C738" s="109"/>
      <c r="D738" s="110" t="s">
        <v>445</v>
      </c>
      <c r="E738" s="110">
        <v>45708</v>
      </c>
      <c r="F738" s="189" t="s">
        <v>403</v>
      </c>
      <c r="G738" s="169" t="s">
        <v>1233</v>
      </c>
      <c r="H738" s="135" t="s">
        <v>1037</v>
      </c>
      <c r="I738" s="135" t="s">
        <v>1039</v>
      </c>
      <c r="J738" s="135"/>
      <c r="K738" s="113">
        <v>0</v>
      </c>
      <c r="L738" s="109">
        <v>1</v>
      </c>
      <c r="M738" s="114" t="s">
        <v>711</v>
      </c>
      <c r="N738" s="115" t="s">
        <v>26</v>
      </c>
      <c r="O738" s="116"/>
      <c r="P738" s="117" t="s">
        <v>3088</v>
      </c>
      <c r="Q738" s="141">
        <v>44967</v>
      </c>
      <c r="R738" s="118">
        <f t="shared" si="644"/>
        <v>44974</v>
      </c>
      <c r="S738" s="114" t="s">
        <v>31</v>
      </c>
      <c r="T738" s="353"/>
      <c r="U738" s="353"/>
      <c r="V738" s="241"/>
      <c r="W738" s="114"/>
      <c r="X738" s="109"/>
      <c r="Y738" s="109"/>
      <c r="Z738" s="115"/>
      <c r="AA738" s="110"/>
      <c r="AB738" s="123"/>
      <c r="AC738" s="110"/>
      <c r="AD738" s="110"/>
      <c r="AE738" s="118"/>
      <c r="AF738" s="110"/>
      <c r="AG738" s="110"/>
      <c r="AH738" s="115"/>
      <c r="AI738" s="110"/>
      <c r="AJ738" s="113"/>
      <c r="AK738" s="110"/>
      <c r="AL738" s="121"/>
      <c r="AM738" s="121"/>
      <c r="AN738" s="109" t="s">
        <v>2355</v>
      </c>
      <c r="AO738" s="121"/>
      <c r="AP738" s="121"/>
      <c r="AQ738" s="206" t="s">
        <v>1907</v>
      </c>
      <c r="AR738" s="110">
        <v>44971</v>
      </c>
      <c r="AS738" s="121"/>
      <c r="AT738" s="121"/>
      <c r="AU738" s="109" t="s">
        <v>1134</v>
      </c>
      <c r="AV738" s="110">
        <v>45352</v>
      </c>
      <c r="AW738" s="206" t="s">
        <v>3515</v>
      </c>
      <c r="BJ738" s="22">
        <f t="shared" ca="1" si="589"/>
        <v>0</v>
      </c>
      <c r="BK738" s="22">
        <f t="shared" ca="1" si="622"/>
        <v>0</v>
      </c>
      <c r="BL738" s="22">
        <f t="shared" ca="1" si="623"/>
        <v>0</v>
      </c>
      <c r="BM738" s="22">
        <f t="shared" ca="1" si="624"/>
        <v>0</v>
      </c>
      <c r="BN738" s="22">
        <f t="shared" ca="1" si="625"/>
        <v>0</v>
      </c>
      <c r="BO738" s="22">
        <f t="shared" ca="1" si="626"/>
        <v>0</v>
      </c>
      <c r="BP738" s="22">
        <f t="shared" ca="1" si="627"/>
        <v>0</v>
      </c>
      <c r="BQ738" s="22">
        <f t="shared" ca="1" si="628"/>
        <v>0</v>
      </c>
      <c r="BR738" s="22">
        <f t="shared" ca="1" si="629"/>
        <v>0</v>
      </c>
      <c r="BS738" s="22">
        <f t="shared" ca="1" si="630"/>
        <v>0</v>
      </c>
      <c r="BT738" s="22">
        <f t="shared" ca="1" si="590"/>
        <v>0</v>
      </c>
      <c r="BU738" s="22">
        <f t="shared" ca="1" si="631"/>
        <v>0</v>
      </c>
      <c r="BV738" s="22">
        <f t="shared" ca="1" si="632"/>
        <v>0</v>
      </c>
      <c r="BW738" s="22">
        <f t="shared" ca="1" si="633"/>
        <v>0</v>
      </c>
      <c r="BX738" s="22">
        <f t="shared" ca="1" si="634"/>
        <v>0</v>
      </c>
      <c r="BY738" s="22">
        <f t="shared" si="487"/>
        <v>0</v>
      </c>
      <c r="BZ738" s="22">
        <f t="shared" si="635"/>
        <v>0</v>
      </c>
      <c r="CA738" s="22">
        <f t="shared" si="488"/>
        <v>0</v>
      </c>
    </row>
    <row r="739" spans="1:79" ht="51.9" customHeight="1" x14ac:dyDescent="0.3">
      <c r="A739" s="4">
        <v>16</v>
      </c>
      <c r="B739" s="4" t="s">
        <v>1441</v>
      </c>
      <c r="C739" s="4"/>
      <c r="D739" s="139" t="s">
        <v>445</v>
      </c>
      <c r="E739" s="13">
        <v>45708</v>
      </c>
      <c r="F739" s="122" t="s">
        <v>403</v>
      </c>
      <c r="G739" s="16" t="s">
        <v>1233</v>
      </c>
      <c r="H739" s="130" t="s">
        <v>1037</v>
      </c>
      <c r="I739" s="130" t="s">
        <v>1039</v>
      </c>
      <c r="J739" s="130"/>
      <c r="K739" s="7">
        <v>0</v>
      </c>
      <c r="L739" s="4">
        <v>2</v>
      </c>
      <c r="M739" s="3" t="s">
        <v>711</v>
      </c>
      <c r="N739" s="45" t="s">
        <v>1055</v>
      </c>
      <c r="O739" s="76"/>
      <c r="P739" s="78" t="s">
        <v>710</v>
      </c>
      <c r="Q739" s="142">
        <v>45001</v>
      </c>
      <c r="R739" s="9">
        <f t="shared" si="639"/>
        <v>45008</v>
      </c>
      <c r="S739" s="3" t="s">
        <v>30</v>
      </c>
      <c r="T739" s="355" t="s">
        <v>1562</v>
      </c>
      <c r="U739" s="371">
        <v>45002</v>
      </c>
      <c r="V739" s="208" t="s">
        <v>2482</v>
      </c>
      <c r="W739" s="3" t="s">
        <v>1491</v>
      </c>
      <c r="X739" s="5">
        <v>0</v>
      </c>
      <c r="Y739" s="5">
        <v>0</v>
      </c>
      <c r="Z739" s="45" t="s">
        <v>1055</v>
      </c>
      <c r="AA739" s="13">
        <v>45320</v>
      </c>
      <c r="AB739" s="87" t="s">
        <v>1791</v>
      </c>
      <c r="AC739" s="21">
        <v>45328</v>
      </c>
      <c r="AD739" s="21">
        <v>45257</v>
      </c>
      <c r="AE739" s="9">
        <f>IF(AND(Y739&lt;1,OR(X739&lt;1, X739="A")),AD739+14,AD739+7)</f>
        <v>45271</v>
      </c>
      <c r="AF739" s="13" t="s">
        <v>445</v>
      </c>
      <c r="AG739" s="27"/>
      <c r="AH739" s="34"/>
      <c r="AI739" s="27"/>
      <c r="AJ739" s="41"/>
      <c r="AK739" s="21"/>
      <c r="AL739" s="6"/>
      <c r="AM739" s="6"/>
      <c r="AN739" s="5" t="s">
        <v>2355</v>
      </c>
      <c r="AO739" s="6"/>
      <c r="AP739" s="6"/>
      <c r="AQ739" s="207" t="s">
        <v>1907</v>
      </c>
      <c r="AR739" s="21">
        <v>45007</v>
      </c>
      <c r="AS739" s="6"/>
      <c r="AT739" s="6"/>
      <c r="AU739" s="4" t="s">
        <v>1134</v>
      </c>
      <c r="AV739" s="13">
        <v>45352</v>
      </c>
      <c r="AW739" s="6"/>
      <c r="BJ739" s="22">
        <f t="shared" ca="1" si="589"/>
        <v>1</v>
      </c>
      <c r="BK739" s="22">
        <f t="shared" ca="1" si="622"/>
        <v>1</v>
      </c>
      <c r="BL739" s="22">
        <f t="shared" ca="1" si="623"/>
        <v>0</v>
      </c>
      <c r="BM739" s="22">
        <f t="shared" ca="1" si="624"/>
        <v>0</v>
      </c>
      <c r="BN739" s="22">
        <f t="shared" ca="1" si="625"/>
        <v>0</v>
      </c>
      <c r="BO739" s="22">
        <f t="shared" ca="1" si="626"/>
        <v>0</v>
      </c>
      <c r="BP739" s="22">
        <f t="shared" ca="1" si="627"/>
        <v>0</v>
      </c>
      <c r="BQ739" s="22">
        <f t="shared" ca="1" si="628"/>
        <v>0</v>
      </c>
      <c r="BR739" s="22">
        <f t="shared" ca="1" si="629"/>
        <v>1</v>
      </c>
      <c r="BS739" s="22">
        <f t="shared" ca="1" si="630"/>
        <v>1</v>
      </c>
      <c r="BT739" s="22">
        <f t="shared" ca="1" si="590"/>
        <v>1</v>
      </c>
      <c r="BU739" s="22">
        <f t="shared" ca="1" si="631"/>
        <v>0</v>
      </c>
      <c r="BV739" s="22">
        <f t="shared" ca="1" si="632"/>
        <v>0</v>
      </c>
      <c r="BW739" s="22">
        <f t="shared" ca="1" si="633"/>
        <v>0</v>
      </c>
      <c r="BX739" s="22">
        <f t="shared" ca="1" si="634"/>
        <v>1</v>
      </c>
      <c r="BY739" s="71">
        <f t="shared" si="487"/>
        <v>1</v>
      </c>
      <c r="BZ739" s="71">
        <f t="shared" si="635"/>
        <v>1</v>
      </c>
      <c r="CA739" s="72">
        <f t="shared" si="488"/>
        <v>1</v>
      </c>
    </row>
    <row r="740" spans="1:79" s="22" customFormat="1" ht="39" customHeight="1" x14ac:dyDescent="0.3">
      <c r="A740" s="109">
        <v>16</v>
      </c>
      <c r="B740" s="109" t="s">
        <v>1441</v>
      </c>
      <c r="C740" s="109"/>
      <c r="D740" s="110" t="s">
        <v>446</v>
      </c>
      <c r="E740" s="110">
        <v>45708</v>
      </c>
      <c r="F740" s="189" t="s">
        <v>405</v>
      </c>
      <c r="G740" s="169" t="s">
        <v>1233</v>
      </c>
      <c r="H740" s="135" t="s">
        <v>1037</v>
      </c>
      <c r="I740" s="135" t="s">
        <v>1060</v>
      </c>
      <c r="J740" s="135"/>
      <c r="K740" s="113" t="s">
        <v>778</v>
      </c>
      <c r="L740" s="109">
        <v>0</v>
      </c>
      <c r="M740" s="114" t="s">
        <v>326</v>
      </c>
      <c r="N740" s="115" t="s">
        <v>26</v>
      </c>
      <c r="O740" s="116"/>
      <c r="P740" s="117" t="s">
        <v>2177</v>
      </c>
      <c r="Q740" s="141">
        <v>44988</v>
      </c>
      <c r="R740" s="118">
        <f t="shared" ref="R740" si="647">IF(AND(L740&lt;1,OR(K740&lt;1, K740="A")),Q740+14,Q740+7)</f>
        <v>45002</v>
      </c>
      <c r="S740" s="114" t="s">
        <v>31</v>
      </c>
      <c r="T740" s="353"/>
      <c r="U740" s="353"/>
      <c r="V740" s="120"/>
      <c r="W740" s="114"/>
      <c r="X740" s="109"/>
      <c r="Y740" s="109"/>
      <c r="Z740" s="115"/>
      <c r="AA740" s="109"/>
      <c r="AB740" s="263"/>
      <c r="AC740" s="110"/>
      <c r="AD740" s="110"/>
      <c r="AE740" s="118"/>
      <c r="AF740" s="110"/>
      <c r="AG740" s="110"/>
      <c r="AH740" s="115"/>
      <c r="AI740" s="110"/>
      <c r="AJ740" s="113"/>
      <c r="AK740" s="110"/>
      <c r="AL740" s="121"/>
      <c r="AM740" s="121"/>
      <c r="AN740" s="109" t="s">
        <v>2355</v>
      </c>
      <c r="AO740" s="121"/>
      <c r="AP740" s="121"/>
      <c r="AQ740" s="206"/>
      <c r="AR740" s="110"/>
      <c r="AS740" s="121"/>
      <c r="AT740" s="121"/>
      <c r="AU740" s="109" t="s">
        <v>1134</v>
      </c>
      <c r="AV740" s="110">
        <v>45352</v>
      </c>
      <c r="AW740" s="121"/>
      <c r="BJ740" s="22">
        <f t="shared" ca="1" si="589"/>
        <v>0</v>
      </c>
      <c r="BK740" s="22">
        <f t="shared" ca="1" si="622"/>
        <v>0</v>
      </c>
      <c r="BL740" s="22">
        <f t="shared" ca="1" si="623"/>
        <v>0</v>
      </c>
      <c r="BM740" s="22">
        <f t="shared" ca="1" si="624"/>
        <v>0</v>
      </c>
      <c r="BN740" s="22">
        <f t="shared" ca="1" si="625"/>
        <v>0</v>
      </c>
      <c r="BO740" s="22">
        <f t="shared" ca="1" si="626"/>
        <v>0</v>
      </c>
      <c r="BP740" s="22">
        <f t="shared" ca="1" si="627"/>
        <v>0</v>
      </c>
      <c r="BQ740" s="22">
        <f t="shared" ca="1" si="628"/>
        <v>0</v>
      </c>
      <c r="BR740" s="22">
        <f t="shared" ca="1" si="629"/>
        <v>0</v>
      </c>
      <c r="BS740" s="22">
        <f t="shared" ca="1" si="630"/>
        <v>0</v>
      </c>
      <c r="BT740" s="22">
        <f t="shared" ca="1" si="590"/>
        <v>0</v>
      </c>
      <c r="BU740" s="22">
        <f t="shared" ca="1" si="631"/>
        <v>0</v>
      </c>
      <c r="BV740" s="22">
        <f t="shared" ca="1" si="632"/>
        <v>0</v>
      </c>
      <c r="BW740" s="22">
        <f t="shared" ca="1" si="633"/>
        <v>0</v>
      </c>
      <c r="BX740" s="22">
        <f t="shared" ca="1" si="634"/>
        <v>0</v>
      </c>
      <c r="BY740" s="22">
        <f t="shared" si="487"/>
        <v>0</v>
      </c>
      <c r="BZ740" s="22">
        <f t="shared" si="635"/>
        <v>0</v>
      </c>
      <c r="CA740" s="22">
        <f t="shared" si="488"/>
        <v>0</v>
      </c>
    </row>
    <row r="741" spans="1:79" s="22" customFormat="1" ht="39" customHeight="1" x14ac:dyDescent="0.3">
      <c r="A741" s="109">
        <v>16</v>
      </c>
      <c r="B741" s="109" t="s">
        <v>1441</v>
      </c>
      <c r="C741" s="109"/>
      <c r="D741" s="110" t="s">
        <v>446</v>
      </c>
      <c r="E741" s="110">
        <v>45708</v>
      </c>
      <c r="F741" s="189" t="s">
        <v>405</v>
      </c>
      <c r="G741" s="169" t="s">
        <v>1233</v>
      </c>
      <c r="H741" s="135" t="s">
        <v>1037</v>
      </c>
      <c r="I741" s="135" t="s">
        <v>1060</v>
      </c>
      <c r="J741" s="135"/>
      <c r="K741" s="113" t="s">
        <v>443</v>
      </c>
      <c r="L741" s="109">
        <v>0</v>
      </c>
      <c r="M741" s="114" t="s">
        <v>326</v>
      </c>
      <c r="N741" s="115" t="s">
        <v>26</v>
      </c>
      <c r="O741" s="116"/>
      <c r="P741" s="117" t="s">
        <v>3063</v>
      </c>
      <c r="Q741" s="141">
        <v>45375</v>
      </c>
      <c r="R741" s="118">
        <f t="shared" si="639"/>
        <v>45382</v>
      </c>
      <c r="S741" s="114" t="s">
        <v>31</v>
      </c>
      <c r="T741" s="353"/>
      <c r="U741" s="353"/>
      <c r="V741" s="120"/>
      <c r="W741" s="114"/>
      <c r="X741" s="109"/>
      <c r="Y741" s="109"/>
      <c r="Z741" s="115"/>
      <c r="AA741" s="109"/>
      <c r="AB741" s="263"/>
      <c r="AC741" s="110"/>
      <c r="AD741" s="110"/>
      <c r="AE741" s="118"/>
      <c r="AF741" s="110"/>
      <c r="AG741" s="110"/>
      <c r="AH741" s="115"/>
      <c r="AI741" s="110"/>
      <c r="AJ741" s="113"/>
      <c r="AK741" s="110"/>
      <c r="AL741" s="121"/>
      <c r="AM741" s="121"/>
      <c r="AN741" s="109" t="s">
        <v>2355</v>
      </c>
      <c r="AO741" s="121"/>
      <c r="AP741" s="121"/>
      <c r="AQ741" s="206"/>
      <c r="AR741" s="110"/>
      <c r="AS741" s="121"/>
      <c r="AT741" s="121"/>
      <c r="AU741" s="109" t="s">
        <v>1134</v>
      </c>
      <c r="AV741" s="110">
        <v>45352</v>
      </c>
      <c r="AW741" s="121"/>
      <c r="BJ741" s="22">
        <f t="shared" ca="1" si="589"/>
        <v>0</v>
      </c>
      <c r="BK741" s="22">
        <f t="shared" ca="1" si="622"/>
        <v>0</v>
      </c>
      <c r="BL741" s="22">
        <f t="shared" ca="1" si="623"/>
        <v>0</v>
      </c>
      <c r="BM741" s="22">
        <f t="shared" ca="1" si="624"/>
        <v>0</v>
      </c>
      <c r="BN741" s="22">
        <f t="shared" ca="1" si="625"/>
        <v>0</v>
      </c>
      <c r="BO741" s="22">
        <f t="shared" ca="1" si="626"/>
        <v>0</v>
      </c>
      <c r="BP741" s="22">
        <f t="shared" ca="1" si="627"/>
        <v>0</v>
      </c>
      <c r="BQ741" s="22">
        <f t="shared" ca="1" si="628"/>
        <v>0</v>
      </c>
      <c r="BR741" s="22">
        <f t="shared" ca="1" si="629"/>
        <v>0</v>
      </c>
      <c r="BS741" s="22">
        <f t="shared" ca="1" si="630"/>
        <v>0</v>
      </c>
      <c r="BT741" s="22">
        <f t="shared" ca="1" si="590"/>
        <v>0</v>
      </c>
      <c r="BU741" s="22">
        <f t="shared" ca="1" si="631"/>
        <v>0</v>
      </c>
      <c r="BV741" s="22">
        <f t="shared" ca="1" si="632"/>
        <v>0</v>
      </c>
      <c r="BW741" s="22">
        <f t="shared" ca="1" si="633"/>
        <v>0</v>
      </c>
      <c r="BX741" s="22">
        <f t="shared" ca="1" si="634"/>
        <v>0</v>
      </c>
      <c r="BY741" s="22">
        <f t="shared" si="487"/>
        <v>0</v>
      </c>
      <c r="BZ741" s="22">
        <f t="shared" si="635"/>
        <v>0</v>
      </c>
      <c r="CA741" s="22">
        <f t="shared" si="488"/>
        <v>0</v>
      </c>
    </row>
    <row r="742" spans="1:79" s="22" customFormat="1" ht="39" customHeight="1" x14ac:dyDescent="0.3">
      <c r="A742" s="109">
        <v>16</v>
      </c>
      <c r="B742" s="109" t="s">
        <v>1441</v>
      </c>
      <c r="C742" s="109"/>
      <c r="D742" s="110" t="s">
        <v>445</v>
      </c>
      <c r="E742" s="110">
        <v>45708</v>
      </c>
      <c r="F742" s="189" t="s">
        <v>405</v>
      </c>
      <c r="G742" s="169" t="s">
        <v>1233</v>
      </c>
      <c r="H742" s="135" t="s">
        <v>1037</v>
      </c>
      <c r="I742" s="135" t="s">
        <v>1060</v>
      </c>
      <c r="J742" s="135"/>
      <c r="K742" s="113">
        <v>0</v>
      </c>
      <c r="L742" s="109">
        <v>0</v>
      </c>
      <c r="M742" s="114" t="s">
        <v>326</v>
      </c>
      <c r="N742" s="115" t="s">
        <v>26</v>
      </c>
      <c r="O742" s="116"/>
      <c r="P742" s="117" t="s">
        <v>3089</v>
      </c>
      <c r="Q742" s="141">
        <v>45019</v>
      </c>
      <c r="R742" s="118">
        <f t="shared" ref="R742" si="648">IF(AND(L742&lt;1,OR(K742&lt;1, K742="A")),Q742+14,Q742+7)</f>
        <v>45033</v>
      </c>
      <c r="S742" s="114" t="s">
        <v>31</v>
      </c>
      <c r="T742" s="353"/>
      <c r="U742" s="353"/>
      <c r="V742" s="120"/>
      <c r="W742" s="114"/>
      <c r="X742" s="109"/>
      <c r="Y742" s="109"/>
      <c r="Z742" s="115"/>
      <c r="AA742" s="109"/>
      <c r="AB742" s="263"/>
      <c r="AC742" s="110"/>
      <c r="AD742" s="110"/>
      <c r="AE742" s="118"/>
      <c r="AF742" s="110"/>
      <c r="AG742" s="110"/>
      <c r="AH742" s="115"/>
      <c r="AI742" s="110"/>
      <c r="AJ742" s="113"/>
      <c r="AK742" s="110"/>
      <c r="AL742" s="121"/>
      <c r="AM742" s="121"/>
      <c r="AN742" s="109" t="s">
        <v>2355</v>
      </c>
      <c r="AO742" s="121"/>
      <c r="AP742" s="121"/>
      <c r="AQ742" s="206" t="s">
        <v>1907</v>
      </c>
      <c r="AR742" s="110">
        <v>45027</v>
      </c>
      <c r="AS742" s="121"/>
      <c r="AT742" s="121"/>
      <c r="AU742" s="109" t="s">
        <v>1134</v>
      </c>
      <c r="AV742" s="110">
        <v>45352</v>
      </c>
      <c r="AW742" s="121"/>
      <c r="BJ742" s="22">
        <f t="shared" ca="1" si="589"/>
        <v>0</v>
      </c>
      <c r="BK742" s="22">
        <f t="shared" ca="1" si="622"/>
        <v>0</v>
      </c>
      <c r="BL742" s="22">
        <f t="shared" ca="1" si="623"/>
        <v>0</v>
      </c>
      <c r="BM742" s="22">
        <f t="shared" ca="1" si="624"/>
        <v>0</v>
      </c>
      <c r="BN742" s="22">
        <f t="shared" ca="1" si="625"/>
        <v>0</v>
      </c>
      <c r="BO742" s="22">
        <f t="shared" ca="1" si="626"/>
        <v>0</v>
      </c>
      <c r="BP742" s="22">
        <f t="shared" ca="1" si="627"/>
        <v>0</v>
      </c>
      <c r="BQ742" s="22">
        <f t="shared" ca="1" si="628"/>
        <v>0</v>
      </c>
      <c r="BR742" s="22">
        <f t="shared" ca="1" si="629"/>
        <v>0</v>
      </c>
      <c r="BS742" s="22">
        <f t="shared" ca="1" si="630"/>
        <v>0</v>
      </c>
      <c r="BT742" s="22">
        <f t="shared" ca="1" si="590"/>
        <v>0</v>
      </c>
      <c r="BU742" s="22">
        <f t="shared" ca="1" si="631"/>
        <v>0</v>
      </c>
      <c r="BV742" s="22">
        <f t="shared" ca="1" si="632"/>
        <v>0</v>
      </c>
      <c r="BW742" s="22">
        <f t="shared" ca="1" si="633"/>
        <v>0</v>
      </c>
      <c r="BX742" s="22">
        <f t="shared" ca="1" si="634"/>
        <v>0</v>
      </c>
      <c r="BY742" s="22">
        <f t="shared" si="487"/>
        <v>0</v>
      </c>
      <c r="BZ742" s="22">
        <f t="shared" si="635"/>
        <v>0</v>
      </c>
      <c r="CA742" s="22">
        <f t="shared" si="488"/>
        <v>0</v>
      </c>
    </row>
    <row r="743" spans="1:79" s="22" customFormat="1" ht="39" customHeight="1" x14ac:dyDescent="0.3">
      <c r="A743" s="109">
        <v>16</v>
      </c>
      <c r="B743" s="109" t="s">
        <v>1441</v>
      </c>
      <c r="C743" s="109"/>
      <c r="D743" s="110" t="s">
        <v>445</v>
      </c>
      <c r="E743" s="110">
        <v>45708</v>
      </c>
      <c r="F743" s="189" t="s">
        <v>405</v>
      </c>
      <c r="G743" s="169" t="s">
        <v>1233</v>
      </c>
      <c r="H743" s="135" t="s">
        <v>1037</v>
      </c>
      <c r="I743" s="135" t="s">
        <v>1060</v>
      </c>
      <c r="J743" s="135"/>
      <c r="K743" s="113">
        <v>0</v>
      </c>
      <c r="L743" s="109">
        <v>1</v>
      </c>
      <c r="M743" s="114" t="s">
        <v>326</v>
      </c>
      <c r="N743" s="115" t="s">
        <v>26</v>
      </c>
      <c r="O743" s="116"/>
      <c r="P743" s="117" t="s">
        <v>615</v>
      </c>
      <c r="Q743" s="141">
        <v>45105</v>
      </c>
      <c r="R743" s="118">
        <f t="shared" si="639"/>
        <v>45112</v>
      </c>
      <c r="S743" s="114" t="s">
        <v>30</v>
      </c>
      <c r="T743" s="315" t="s">
        <v>1570</v>
      </c>
      <c r="U743" s="372">
        <v>45107</v>
      </c>
      <c r="V743" s="120"/>
      <c r="W743" s="114"/>
      <c r="X743" s="109"/>
      <c r="Y743" s="109"/>
      <c r="Z743" s="115"/>
      <c r="AA743" s="109"/>
      <c r="AB743" s="263"/>
      <c r="AC743" s="110"/>
      <c r="AD743" s="110"/>
      <c r="AE743" s="118"/>
      <c r="AF743" s="110"/>
      <c r="AG743" s="110"/>
      <c r="AH743" s="115"/>
      <c r="AI743" s="110"/>
      <c r="AJ743" s="113"/>
      <c r="AK743" s="110"/>
      <c r="AL743" s="121"/>
      <c r="AM743" s="121"/>
      <c r="AN743" s="109" t="s">
        <v>2355</v>
      </c>
      <c r="AO743" s="121"/>
      <c r="AP743" s="121"/>
      <c r="AQ743" s="206" t="s">
        <v>1907</v>
      </c>
      <c r="AR743" s="110">
        <v>45111</v>
      </c>
      <c r="AS743" s="121"/>
      <c r="AT743" s="121"/>
      <c r="AU743" s="109" t="s">
        <v>1134</v>
      </c>
      <c r="AV743" s="110">
        <v>45352</v>
      </c>
      <c r="AW743" s="121"/>
      <c r="BJ743" s="22">
        <f t="shared" ca="1" si="589"/>
        <v>0</v>
      </c>
      <c r="BK743" s="22">
        <f t="shared" ca="1" si="622"/>
        <v>0</v>
      </c>
      <c r="BL743" s="22">
        <f t="shared" ca="1" si="623"/>
        <v>0</v>
      </c>
      <c r="BM743" s="22">
        <f t="shared" ca="1" si="624"/>
        <v>0</v>
      </c>
      <c r="BN743" s="22">
        <f t="shared" ca="1" si="625"/>
        <v>0</v>
      </c>
      <c r="BO743" s="22">
        <f t="shared" ca="1" si="626"/>
        <v>0</v>
      </c>
      <c r="BP743" s="22">
        <f t="shared" ca="1" si="627"/>
        <v>0</v>
      </c>
      <c r="BQ743" s="22">
        <f t="shared" ca="1" si="628"/>
        <v>0</v>
      </c>
      <c r="BR743" s="22">
        <f t="shared" ca="1" si="629"/>
        <v>0</v>
      </c>
      <c r="BS743" s="22">
        <f t="shared" ca="1" si="630"/>
        <v>0</v>
      </c>
      <c r="BT743" s="22">
        <f t="shared" ca="1" si="590"/>
        <v>0</v>
      </c>
      <c r="BU743" s="22">
        <f t="shared" ca="1" si="631"/>
        <v>0</v>
      </c>
      <c r="BV743" s="22">
        <f t="shared" ca="1" si="632"/>
        <v>0</v>
      </c>
      <c r="BW743" s="22">
        <f t="shared" ca="1" si="633"/>
        <v>0</v>
      </c>
      <c r="BX743" s="22">
        <f t="shared" ca="1" si="634"/>
        <v>0</v>
      </c>
      <c r="BY743" s="22">
        <f t="shared" si="487"/>
        <v>0</v>
      </c>
      <c r="BZ743" s="22">
        <f t="shared" si="635"/>
        <v>0</v>
      </c>
      <c r="CA743" s="22">
        <f t="shared" si="488"/>
        <v>0</v>
      </c>
    </row>
    <row r="744" spans="1:79" s="22" customFormat="1" ht="39" customHeight="1" x14ac:dyDescent="0.3">
      <c r="A744" s="109">
        <v>16</v>
      </c>
      <c r="B744" s="109" t="s">
        <v>1441</v>
      </c>
      <c r="C744" s="109"/>
      <c r="D744" s="110" t="s">
        <v>445</v>
      </c>
      <c r="E744" s="110">
        <v>45708</v>
      </c>
      <c r="F744" s="189" t="s">
        <v>405</v>
      </c>
      <c r="G744" s="169" t="s">
        <v>1233</v>
      </c>
      <c r="H744" s="135" t="s">
        <v>1037</v>
      </c>
      <c r="I744" s="135" t="s">
        <v>1060</v>
      </c>
      <c r="J744" s="135"/>
      <c r="K744" s="113">
        <v>0</v>
      </c>
      <c r="L744" s="109">
        <v>2</v>
      </c>
      <c r="M744" s="114" t="s">
        <v>326</v>
      </c>
      <c r="N744" s="115" t="s">
        <v>26</v>
      </c>
      <c r="O744" s="116"/>
      <c r="P744" s="117" t="s">
        <v>2175</v>
      </c>
      <c r="Q744" s="141">
        <v>45117</v>
      </c>
      <c r="R744" s="118">
        <f t="shared" ref="R744" si="649">IF(AND(L744&lt;1,OR(K744&lt;1, K744="A")),Q744+14,Q744+7)</f>
        <v>45124</v>
      </c>
      <c r="S744" s="114" t="s">
        <v>31</v>
      </c>
      <c r="T744" s="353"/>
      <c r="U744" s="353"/>
      <c r="V744" s="120"/>
      <c r="W744" s="114"/>
      <c r="X744" s="109"/>
      <c r="Y744" s="109"/>
      <c r="Z744" s="115"/>
      <c r="AA744" s="109"/>
      <c r="AB744" s="263"/>
      <c r="AC744" s="110"/>
      <c r="AD744" s="110"/>
      <c r="AE744" s="118"/>
      <c r="AF744" s="110"/>
      <c r="AG744" s="110"/>
      <c r="AH744" s="115"/>
      <c r="AI744" s="110"/>
      <c r="AJ744" s="113"/>
      <c r="AK744" s="110"/>
      <c r="AL744" s="121"/>
      <c r="AM744" s="121"/>
      <c r="AN744" s="109" t="s">
        <v>2355</v>
      </c>
      <c r="AO744" s="121"/>
      <c r="AP744" s="121"/>
      <c r="AQ744" s="206" t="s">
        <v>1907</v>
      </c>
      <c r="AR744" s="110">
        <v>45121</v>
      </c>
      <c r="AS744" s="121"/>
      <c r="AT744" s="121"/>
      <c r="AU744" s="109" t="s">
        <v>1134</v>
      </c>
      <c r="AV744" s="110">
        <v>45352</v>
      </c>
      <c r="AW744" s="121"/>
      <c r="BJ744" s="22">
        <f t="shared" ca="1" si="589"/>
        <v>0</v>
      </c>
      <c r="BK744" s="22">
        <f t="shared" ca="1" si="622"/>
        <v>0</v>
      </c>
      <c r="BL744" s="22">
        <f t="shared" ca="1" si="623"/>
        <v>0</v>
      </c>
      <c r="BM744" s="22">
        <f t="shared" ca="1" si="624"/>
        <v>0</v>
      </c>
      <c r="BN744" s="22">
        <f t="shared" ca="1" si="625"/>
        <v>0</v>
      </c>
      <c r="BO744" s="22">
        <f t="shared" ca="1" si="626"/>
        <v>0</v>
      </c>
      <c r="BP744" s="22">
        <f t="shared" ca="1" si="627"/>
        <v>0</v>
      </c>
      <c r="BQ744" s="22">
        <f t="shared" ca="1" si="628"/>
        <v>0</v>
      </c>
      <c r="BR744" s="22">
        <f t="shared" ca="1" si="629"/>
        <v>0</v>
      </c>
      <c r="BS744" s="22">
        <f t="shared" ca="1" si="630"/>
        <v>0</v>
      </c>
      <c r="BT744" s="22">
        <f t="shared" ca="1" si="590"/>
        <v>0</v>
      </c>
      <c r="BU744" s="22">
        <f t="shared" ca="1" si="631"/>
        <v>0</v>
      </c>
      <c r="BV744" s="22">
        <f t="shared" ca="1" si="632"/>
        <v>0</v>
      </c>
      <c r="BW744" s="22">
        <f t="shared" ca="1" si="633"/>
        <v>0</v>
      </c>
      <c r="BX744" s="22">
        <f t="shared" ca="1" si="634"/>
        <v>0</v>
      </c>
      <c r="BY744" s="22">
        <f t="shared" si="487"/>
        <v>0</v>
      </c>
      <c r="BZ744" s="22">
        <f t="shared" si="635"/>
        <v>0</v>
      </c>
      <c r="CA744" s="22">
        <f t="shared" si="488"/>
        <v>0</v>
      </c>
    </row>
    <row r="745" spans="1:79" s="22" customFormat="1" ht="39" customHeight="1" x14ac:dyDescent="0.3">
      <c r="A745" s="109">
        <v>16</v>
      </c>
      <c r="B745" s="109" t="s">
        <v>1441</v>
      </c>
      <c r="C745" s="109"/>
      <c r="D745" s="110" t="s">
        <v>445</v>
      </c>
      <c r="E745" s="110">
        <v>45708</v>
      </c>
      <c r="F745" s="189" t="s">
        <v>405</v>
      </c>
      <c r="G745" s="169" t="s">
        <v>1233</v>
      </c>
      <c r="H745" s="135" t="s">
        <v>1037</v>
      </c>
      <c r="I745" s="135" t="s">
        <v>1060</v>
      </c>
      <c r="J745" s="135"/>
      <c r="K745" s="113">
        <v>0</v>
      </c>
      <c r="L745" s="109">
        <v>3</v>
      </c>
      <c r="M745" s="114" t="s">
        <v>326</v>
      </c>
      <c r="N745" s="115" t="s">
        <v>26</v>
      </c>
      <c r="O745" s="116"/>
      <c r="P745" s="117" t="s">
        <v>649</v>
      </c>
      <c r="Q745" s="141">
        <v>45139</v>
      </c>
      <c r="R745" s="118">
        <f t="shared" si="639"/>
        <v>45146</v>
      </c>
      <c r="S745" s="114" t="s">
        <v>30</v>
      </c>
      <c r="T745" s="353" t="s">
        <v>1550</v>
      </c>
      <c r="U745" s="372">
        <v>45142</v>
      </c>
      <c r="V745" s="120"/>
      <c r="W745" s="114"/>
      <c r="X745" s="109"/>
      <c r="Y745" s="109"/>
      <c r="Z745" s="115"/>
      <c r="AA745" s="109"/>
      <c r="AB745" s="263"/>
      <c r="AC745" s="110"/>
      <c r="AD745" s="110"/>
      <c r="AE745" s="118"/>
      <c r="AF745" s="110"/>
      <c r="AG745" s="110"/>
      <c r="AH745" s="115"/>
      <c r="AI745" s="110"/>
      <c r="AJ745" s="113"/>
      <c r="AK745" s="110"/>
      <c r="AL745" s="121"/>
      <c r="AM745" s="121"/>
      <c r="AN745" s="109" t="s">
        <v>2355</v>
      </c>
      <c r="AO745" s="121"/>
      <c r="AP745" s="121"/>
      <c r="AQ745" s="206" t="s">
        <v>1907</v>
      </c>
      <c r="AR745" s="110">
        <v>45146</v>
      </c>
      <c r="AS745" s="121"/>
      <c r="AT745" s="121"/>
      <c r="AU745" s="109" t="s">
        <v>1134</v>
      </c>
      <c r="AV745" s="110">
        <v>45352</v>
      </c>
      <c r="AW745" s="121"/>
      <c r="BJ745" s="22">
        <f t="shared" ca="1" si="589"/>
        <v>0</v>
      </c>
      <c r="BK745" s="22">
        <f t="shared" ca="1" si="622"/>
        <v>0</v>
      </c>
      <c r="BL745" s="22">
        <f t="shared" ca="1" si="623"/>
        <v>0</v>
      </c>
      <c r="BM745" s="22">
        <f t="shared" ca="1" si="624"/>
        <v>0</v>
      </c>
      <c r="BN745" s="22">
        <f t="shared" ca="1" si="625"/>
        <v>0</v>
      </c>
      <c r="BO745" s="22">
        <f t="shared" ca="1" si="626"/>
        <v>0</v>
      </c>
      <c r="BP745" s="22">
        <f t="shared" ca="1" si="627"/>
        <v>0</v>
      </c>
      <c r="BQ745" s="22">
        <f t="shared" ca="1" si="628"/>
        <v>0</v>
      </c>
      <c r="BR745" s="22">
        <f t="shared" ca="1" si="629"/>
        <v>0</v>
      </c>
      <c r="BS745" s="22">
        <f t="shared" ca="1" si="630"/>
        <v>0</v>
      </c>
      <c r="BT745" s="22">
        <f t="shared" ca="1" si="590"/>
        <v>0</v>
      </c>
      <c r="BU745" s="22">
        <f t="shared" ca="1" si="631"/>
        <v>0</v>
      </c>
      <c r="BV745" s="22">
        <f t="shared" ca="1" si="632"/>
        <v>0</v>
      </c>
      <c r="BW745" s="22">
        <f t="shared" ca="1" si="633"/>
        <v>0</v>
      </c>
      <c r="BX745" s="22">
        <f t="shared" ca="1" si="634"/>
        <v>0</v>
      </c>
      <c r="BY745" s="22">
        <f t="shared" si="487"/>
        <v>0</v>
      </c>
      <c r="BZ745" s="22">
        <f t="shared" si="635"/>
        <v>0</v>
      </c>
      <c r="CA745" s="22">
        <f t="shared" si="488"/>
        <v>0</v>
      </c>
    </row>
    <row r="746" spans="1:79" s="22" customFormat="1" ht="39" customHeight="1" x14ac:dyDescent="0.3">
      <c r="A746" s="109">
        <v>16</v>
      </c>
      <c r="B746" s="109" t="s">
        <v>1441</v>
      </c>
      <c r="C746" s="109"/>
      <c r="D746" s="110" t="s">
        <v>445</v>
      </c>
      <c r="E746" s="110">
        <v>45708</v>
      </c>
      <c r="F746" s="189" t="s">
        <v>405</v>
      </c>
      <c r="G746" s="169" t="s">
        <v>1233</v>
      </c>
      <c r="H746" s="135" t="s">
        <v>1037</v>
      </c>
      <c r="I746" s="135" t="s">
        <v>1060</v>
      </c>
      <c r="J746" s="135"/>
      <c r="K746" s="113">
        <v>0</v>
      </c>
      <c r="L746" s="109">
        <v>4</v>
      </c>
      <c r="M746" s="114" t="s">
        <v>326</v>
      </c>
      <c r="N746" s="115" t="s">
        <v>26</v>
      </c>
      <c r="O746" s="116">
        <v>45454</v>
      </c>
      <c r="P746" s="117" t="s">
        <v>2797</v>
      </c>
      <c r="Q746" s="141">
        <v>45433</v>
      </c>
      <c r="R746" s="118">
        <f t="shared" ref="R746:R747" si="650">IF(AND(L746&lt;1,OR(K746&lt;1, K746="A")),Q746+14,Q746+7)</f>
        <v>45440</v>
      </c>
      <c r="S746" s="114" t="s">
        <v>31</v>
      </c>
      <c r="T746" s="353"/>
      <c r="U746" s="353"/>
      <c r="V746" s="120"/>
      <c r="W746" s="114"/>
      <c r="X746" s="109"/>
      <c r="Y746" s="109"/>
      <c r="Z746" s="115"/>
      <c r="AA746" s="109"/>
      <c r="AB746" s="263"/>
      <c r="AC746" s="110"/>
      <c r="AD746" s="110"/>
      <c r="AE746" s="118"/>
      <c r="AF746" s="110"/>
      <c r="AG746" s="110"/>
      <c r="AH746" s="115"/>
      <c r="AI746" s="110"/>
      <c r="AJ746" s="113"/>
      <c r="AK746" s="110"/>
      <c r="AL746" s="121"/>
      <c r="AM746" s="121"/>
      <c r="AN746" s="109" t="s">
        <v>2355</v>
      </c>
      <c r="AO746" s="121"/>
      <c r="AP746" s="121"/>
      <c r="AQ746" s="206"/>
      <c r="AR746" s="110"/>
      <c r="AS746" s="121"/>
      <c r="AT746" s="121"/>
      <c r="AU746" s="109" t="s">
        <v>1134</v>
      </c>
      <c r="AV746" s="110">
        <v>45352</v>
      </c>
      <c r="AW746" s="121"/>
      <c r="BJ746" s="22">
        <f t="shared" ca="1" si="589"/>
        <v>0</v>
      </c>
      <c r="BK746" s="22">
        <f t="shared" ca="1" si="622"/>
        <v>0</v>
      </c>
      <c r="BL746" s="22">
        <f t="shared" ca="1" si="623"/>
        <v>0</v>
      </c>
      <c r="BM746" s="22">
        <f t="shared" ca="1" si="624"/>
        <v>0</v>
      </c>
      <c r="BN746" s="22">
        <f t="shared" ca="1" si="625"/>
        <v>0</v>
      </c>
      <c r="BO746" s="22">
        <f t="shared" ca="1" si="626"/>
        <v>0</v>
      </c>
      <c r="BP746" s="22">
        <f t="shared" ca="1" si="627"/>
        <v>0</v>
      </c>
      <c r="BQ746" s="22">
        <f t="shared" ca="1" si="628"/>
        <v>0</v>
      </c>
      <c r="BR746" s="22">
        <f t="shared" ca="1" si="629"/>
        <v>0</v>
      </c>
      <c r="BS746" s="22">
        <f t="shared" ca="1" si="630"/>
        <v>0</v>
      </c>
      <c r="BT746" s="22">
        <f t="shared" ca="1" si="590"/>
        <v>0</v>
      </c>
      <c r="BU746" s="22">
        <f t="shared" ca="1" si="631"/>
        <v>0</v>
      </c>
      <c r="BV746" s="22">
        <f t="shared" ca="1" si="632"/>
        <v>0</v>
      </c>
      <c r="BW746" s="22">
        <f t="shared" ca="1" si="633"/>
        <v>0</v>
      </c>
      <c r="BX746" s="22">
        <f t="shared" ca="1" si="634"/>
        <v>0</v>
      </c>
      <c r="BY746" s="22">
        <f t="shared" si="487"/>
        <v>0</v>
      </c>
      <c r="BZ746" s="22">
        <f t="shared" si="635"/>
        <v>0</v>
      </c>
      <c r="CA746" s="22">
        <f t="shared" si="488"/>
        <v>0</v>
      </c>
    </row>
    <row r="747" spans="1:79" ht="39" customHeight="1" x14ac:dyDescent="0.3">
      <c r="A747" s="4">
        <v>16</v>
      </c>
      <c r="B747" s="4" t="s">
        <v>1441</v>
      </c>
      <c r="C747" s="4"/>
      <c r="D747" s="139" t="s">
        <v>445</v>
      </c>
      <c r="E747" s="13">
        <v>45708</v>
      </c>
      <c r="F747" s="122" t="s">
        <v>405</v>
      </c>
      <c r="G747" s="16" t="s">
        <v>1233</v>
      </c>
      <c r="H747" s="130" t="s">
        <v>1037</v>
      </c>
      <c r="I747" s="130" t="s">
        <v>1060</v>
      </c>
      <c r="J747" s="130"/>
      <c r="K747" s="7">
        <v>0</v>
      </c>
      <c r="L747" s="4">
        <v>5</v>
      </c>
      <c r="M747" s="3" t="s">
        <v>326</v>
      </c>
      <c r="N747" s="45" t="s">
        <v>1055</v>
      </c>
      <c r="O747" s="76">
        <v>45530</v>
      </c>
      <c r="P747" s="78" t="s">
        <v>2931</v>
      </c>
      <c r="Q747" s="142">
        <v>45483</v>
      </c>
      <c r="R747" s="9">
        <f t="shared" si="650"/>
        <v>45490</v>
      </c>
      <c r="S747" s="3" t="s">
        <v>31</v>
      </c>
      <c r="T747" s="355"/>
      <c r="U747" s="355"/>
      <c r="V747" s="208" t="s">
        <v>3519</v>
      </c>
      <c r="W747" s="3" t="s">
        <v>1509</v>
      </c>
      <c r="X747" s="5" t="s">
        <v>778</v>
      </c>
      <c r="Y747" s="5">
        <v>0</v>
      </c>
      <c r="Z747" s="45" t="s">
        <v>1055</v>
      </c>
      <c r="AA747" s="5"/>
      <c r="AB747" s="262" t="s">
        <v>2762</v>
      </c>
      <c r="AC747" s="21">
        <v>45433</v>
      </c>
      <c r="AD747" s="21">
        <v>45433</v>
      </c>
      <c r="AE747" s="9">
        <f t="shared" ref="AE747" si="651">IF(AND(Y747&lt;1,OR(X747&lt;1, X747="A")),AD747+14,AD747+7)</f>
        <v>45447</v>
      </c>
      <c r="AF747" s="13" t="s">
        <v>446</v>
      </c>
      <c r="AG747" s="27"/>
      <c r="AH747" s="34"/>
      <c r="AI747" s="27"/>
      <c r="AJ747" s="41"/>
      <c r="AK747" s="21"/>
      <c r="AL747" s="6"/>
      <c r="AM747" s="6"/>
      <c r="AN747" s="5" t="s">
        <v>2355</v>
      </c>
      <c r="AO747" s="6"/>
      <c r="AP747" s="6"/>
      <c r="AQ747" s="207" t="s">
        <v>3350</v>
      </c>
      <c r="AR747" s="21">
        <v>45596</v>
      </c>
      <c r="AS747" s="6"/>
      <c r="AT747" s="6"/>
      <c r="AU747" s="4" t="s">
        <v>1134</v>
      </c>
      <c r="AV747" s="13">
        <v>45352</v>
      </c>
      <c r="AW747" s="6"/>
      <c r="BJ747" s="22">
        <f t="shared" ca="1" si="589"/>
        <v>1</v>
      </c>
      <c r="BK747" s="22">
        <f t="shared" ca="1" si="622"/>
        <v>1</v>
      </c>
      <c r="BL747" s="22">
        <f t="shared" ca="1" si="623"/>
        <v>0</v>
      </c>
      <c r="BM747" s="22">
        <f t="shared" ca="1" si="624"/>
        <v>0</v>
      </c>
      <c r="BN747" s="22">
        <f t="shared" ca="1" si="625"/>
        <v>0</v>
      </c>
      <c r="BO747" s="22">
        <f t="shared" ca="1" si="626"/>
        <v>0</v>
      </c>
      <c r="BP747" s="22">
        <f t="shared" ca="1" si="627"/>
        <v>0</v>
      </c>
      <c r="BQ747" s="22">
        <f t="shared" ca="1" si="628"/>
        <v>0</v>
      </c>
      <c r="BR747" s="22">
        <f t="shared" ca="1" si="629"/>
        <v>1</v>
      </c>
      <c r="BS747" s="22">
        <f t="shared" ca="1" si="630"/>
        <v>1</v>
      </c>
      <c r="BT747" s="22">
        <f t="shared" ca="1" si="590"/>
        <v>1</v>
      </c>
      <c r="BU747" s="22">
        <f t="shared" ca="1" si="631"/>
        <v>0</v>
      </c>
      <c r="BV747" s="22">
        <f t="shared" ca="1" si="632"/>
        <v>0</v>
      </c>
      <c r="BW747" s="22">
        <f t="shared" ca="1" si="633"/>
        <v>0</v>
      </c>
      <c r="BX747" s="22">
        <f t="shared" ca="1" si="634"/>
        <v>1</v>
      </c>
      <c r="BY747" s="71">
        <f t="shared" si="487"/>
        <v>1</v>
      </c>
      <c r="BZ747" s="71">
        <f t="shared" si="635"/>
        <v>1</v>
      </c>
      <c r="CA747" s="72">
        <f t="shared" si="488"/>
        <v>1</v>
      </c>
    </row>
    <row r="748" spans="1:79" s="22" customFormat="1" ht="29.1" customHeight="1" x14ac:dyDescent="0.3">
      <c r="A748" s="109">
        <v>16</v>
      </c>
      <c r="B748" s="109" t="s">
        <v>1441</v>
      </c>
      <c r="C748" s="109"/>
      <c r="D748" s="110" t="s">
        <v>446</v>
      </c>
      <c r="E748" s="110">
        <v>45708</v>
      </c>
      <c r="F748" s="189" t="s">
        <v>406</v>
      </c>
      <c r="G748" s="169" t="s">
        <v>1233</v>
      </c>
      <c r="H748" s="135" t="s">
        <v>1073</v>
      </c>
      <c r="I748" s="135"/>
      <c r="J748" s="135"/>
      <c r="K748" s="113" t="s">
        <v>778</v>
      </c>
      <c r="L748" s="109">
        <v>0</v>
      </c>
      <c r="M748" s="114" t="s">
        <v>33</v>
      </c>
      <c r="N748" s="115" t="s">
        <v>26</v>
      </c>
      <c r="O748" s="116"/>
      <c r="P748" s="117" t="s">
        <v>2177</v>
      </c>
      <c r="Q748" s="116">
        <v>44988</v>
      </c>
      <c r="R748" s="118">
        <f t="shared" ref="R748" si="652">IF(AND(L748&lt;1,OR(K748&lt;1, K748="A")),Q748+14,Q748+7)</f>
        <v>45002</v>
      </c>
      <c r="S748" s="114" t="s">
        <v>31</v>
      </c>
      <c r="T748" s="340"/>
      <c r="U748" s="340"/>
      <c r="V748" s="120"/>
      <c r="W748" s="114"/>
      <c r="X748" s="109"/>
      <c r="Y748" s="109"/>
      <c r="Z748" s="115"/>
      <c r="AA748" s="115"/>
      <c r="AB748" s="123"/>
      <c r="AC748" s="110"/>
      <c r="AD748" s="110"/>
      <c r="AE748" s="110"/>
      <c r="AF748" s="110"/>
      <c r="AG748" s="110"/>
      <c r="AH748" s="115"/>
      <c r="AI748" s="110"/>
      <c r="AJ748" s="113"/>
      <c r="AK748" s="110"/>
      <c r="AL748" s="121"/>
      <c r="AM748" s="121"/>
      <c r="AN748" s="109" t="s">
        <v>2355</v>
      </c>
      <c r="AO748" s="121"/>
      <c r="AP748" s="121"/>
      <c r="AQ748" s="109"/>
      <c r="AR748" s="110"/>
      <c r="AS748" s="121"/>
      <c r="AT748" s="121"/>
      <c r="AU748" s="109" t="s">
        <v>1134</v>
      </c>
      <c r="AV748" s="110">
        <v>45352</v>
      </c>
      <c r="AW748" s="121"/>
      <c r="BJ748" s="22">
        <f t="shared" ca="1" si="589"/>
        <v>0</v>
      </c>
      <c r="BK748" s="22">
        <f t="shared" ca="1" si="622"/>
        <v>0</v>
      </c>
      <c r="BL748" s="22">
        <f t="shared" ca="1" si="623"/>
        <v>0</v>
      </c>
      <c r="BM748" s="22">
        <f t="shared" ca="1" si="624"/>
        <v>0</v>
      </c>
      <c r="BN748" s="22">
        <f t="shared" ca="1" si="625"/>
        <v>0</v>
      </c>
      <c r="BO748" s="22">
        <f t="shared" ca="1" si="626"/>
        <v>0</v>
      </c>
      <c r="BP748" s="22">
        <f t="shared" ca="1" si="627"/>
        <v>0</v>
      </c>
      <c r="BQ748" s="22">
        <f t="shared" ca="1" si="628"/>
        <v>0</v>
      </c>
      <c r="BR748" s="22">
        <f t="shared" ca="1" si="629"/>
        <v>0</v>
      </c>
      <c r="BS748" s="22">
        <f t="shared" ca="1" si="630"/>
        <v>0</v>
      </c>
      <c r="BT748" s="22">
        <f t="shared" ca="1" si="590"/>
        <v>0</v>
      </c>
      <c r="BU748" s="22">
        <f t="shared" ca="1" si="631"/>
        <v>0</v>
      </c>
      <c r="BV748" s="22">
        <f t="shared" ca="1" si="632"/>
        <v>0</v>
      </c>
      <c r="BW748" s="22">
        <f t="shared" ca="1" si="633"/>
        <v>0</v>
      </c>
      <c r="BX748" s="22">
        <f t="shared" ca="1" si="634"/>
        <v>0</v>
      </c>
      <c r="BY748" s="71">
        <f t="shared" si="487"/>
        <v>0</v>
      </c>
      <c r="BZ748" s="71">
        <f t="shared" si="635"/>
        <v>0</v>
      </c>
      <c r="CA748" s="72">
        <f t="shared" si="488"/>
        <v>0</v>
      </c>
    </row>
    <row r="749" spans="1:79" s="22" customFormat="1" ht="29.1" customHeight="1" x14ac:dyDescent="0.3">
      <c r="A749" s="109">
        <v>16</v>
      </c>
      <c r="B749" s="109" t="s">
        <v>1441</v>
      </c>
      <c r="C749" s="109"/>
      <c r="D749" s="110" t="s">
        <v>446</v>
      </c>
      <c r="E749" s="110">
        <v>45708</v>
      </c>
      <c r="F749" s="189" t="s">
        <v>406</v>
      </c>
      <c r="G749" s="169" t="s">
        <v>1233</v>
      </c>
      <c r="H749" s="135" t="s">
        <v>1073</v>
      </c>
      <c r="I749" s="135"/>
      <c r="J749" s="135"/>
      <c r="K749" s="113" t="s">
        <v>443</v>
      </c>
      <c r="L749" s="109">
        <v>0</v>
      </c>
      <c r="M749" s="114" t="s">
        <v>33</v>
      </c>
      <c r="N749" s="115" t="s">
        <v>26</v>
      </c>
      <c r="O749" s="116"/>
      <c r="P749" s="117" t="s">
        <v>2176</v>
      </c>
      <c r="Q749" s="116">
        <v>45068</v>
      </c>
      <c r="R749" s="118">
        <f t="shared" si="639"/>
        <v>45075</v>
      </c>
      <c r="S749" s="114" t="s">
        <v>31</v>
      </c>
      <c r="T749" s="340"/>
      <c r="U749" s="340"/>
      <c r="V749" s="120"/>
      <c r="W749" s="114"/>
      <c r="X749" s="109"/>
      <c r="Y749" s="109"/>
      <c r="Z749" s="115"/>
      <c r="AA749" s="115"/>
      <c r="AB749" s="123"/>
      <c r="AC749" s="110"/>
      <c r="AD749" s="110"/>
      <c r="AE749" s="110"/>
      <c r="AF749" s="110"/>
      <c r="AG749" s="110"/>
      <c r="AH749" s="115"/>
      <c r="AI749" s="110"/>
      <c r="AJ749" s="113"/>
      <c r="AK749" s="110"/>
      <c r="AL749" s="121"/>
      <c r="AM749" s="121"/>
      <c r="AN749" s="109" t="s">
        <v>2355</v>
      </c>
      <c r="AO749" s="121"/>
      <c r="AP749" s="121"/>
      <c r="AQ749" s="109"/>
      <c r="AR749" s="110"/>
      <c r="AS749" s="121"/>
      <c r="AT749" s="121"/>
      <c r="AU749" s="109" t="s">
        <v>1134</v>
      </c>
      <c r="AV749" s="110">
        <v>45352</v>
      </c>
      <c r="AW749" s="121"/>
      <c r="BJ749" s="22">
        <f t="shared" ca="1" si="589"/>
        <v>0</v>
      </c>
      <c r="BK749" s="22">
        <f t="shared" ca="1" si="622"/>
        <v>0</v>
      </c>
      <c r="BL749" s="22">
        <f t="shared" ca="1" si="623"/>
        <v>0</v>
      </c>
      <c r="BM749" s="22">
        <f t="shared" ca="1" si="624"/>
        <v>0</v>
      </c>
      <c r="BN749" s="22">
        <f t="shared" ca="1" si="625"/>
        <v>0</v>
      </c>
      <c r="BO749" s="22">
        <f t="shared" ca="1" si="626"/>
        <v>0</v>
      </c>
      <c r="BP749" s="22">
        <f t="shared" ca="1" si="627"/>
        <v>0</v>
      </c>
      <c r="BQ749" s="22">
        <f t="shared" ca="1" si="628"/>
        <v>0</v>
      </c>
      <c r="BR749" s="22">
        <f t="shared" ca="1" si="629"/>
        <v>0</v>
      </c>
      <c r="BS749" s="22">
        <f t="shared" ca="1" si="630"/>
        <v>0</v>
      </c>
      <c r="BT749" s="22">
        <f t="shared" ca="1" si="590"/>
        <v>0</v>
      </c>
      <c r="BU749" s="22">
        <f t="shared" ca="1" si="631"/>
        <v>0</v>
      </c>
      <c r="BV749" s="22">
        <f t="shared" ca="1" si="632"/>
        <v>0</v>
      </c>
      <c r="BW749" s="22">
        <f t="shared" ca="1" si="633"/>
        <v>0</v>
      </c>
      <c r="BX749" s="22">
        <f t="shared" ca="1" si="634"/>
        <v>0</v>
      </c>
      <c r="BY749" s="71">
        <f t="shared" si="487"/>
        <v>0</v>
      </c>
      <c r="BZ749" s="71">
        <f t="shared" si="635"/>
        <v>0</v>
      </c>
      <c r="CA749" s="72">
        <f t="shared" si="488"/>
        <v>0</v>
      </c>
    </row>
    <row r="750" spans="1:79" s="22" customFormat="1" ht="29.1" customHeight="1" x14ac:dyDescent="0.3">
      <c r="A750" s="109">
        <v>16</v>
      </c>
      <c r="B750" s="109" t="s">
        <v>1441</v>
      </c>
      <c r="C750" s="109"/>
      <c r="D750" s="110" t="s">
        <v>445</v>
      </c>
      <c r="E750" s="110">
        <v>45708</v>
      </c>
      <c r="F750" s="189" t="s">
        <v>406</v>
      </c>
      <c r="G750" s="169" t="s">
        <v>1233</v>
      </c>
      <c r="H750" s="135" t="s">
        <v>1073</v>
      </c>
      <c r="I750" s="135"/>
      <c r="J750" s="135"/>
      <c r="K750" s="113">
        <v>0</v>
      </c>
      <c r="L750" s="109">
        <v>0</v>
      </c>
      <c r="M750" s="114" t="s">
        <v>33</v>
      </c>
      <c r="N750" s="115" t="s">
        <v>26</v>
      </c>
      <c r="O750" s="116"/>
      <c r="P750" s="117" t="s">
        <v>2175</v>
      </c>
      <c r="Q750" s="116">
        <v>45117</v>
      </c>
      <c r="R750" s="118">
        <f t="shared" ref="R750" si="653">IF(AND(L750&lt;1,OR(K750&lt;1, K750="A")),Q750+14,Q750+7)</f>
        <v>45131</v>
      </c>
      <c r="S750" s="114" t="s">
        <v>31</v>
      </c>
      <c r="T750" s="340"/>
      <c r="U750" s="340"/>
      <c r="V750" s="120"/>
      <c r="W750" s="114"/>
      <c r="X750" s="109"/>
      <c r="Y750" s="109"/>
      <c r="Z750" s="115"/>
      <c r="AA750" s="115"/>
      <c r="AB750" s="123"/>
      <c r="AC750" s="110"/>
      <c r="AD750" s="110"/>
      <c r="AE750" s="110"/>
      <c r="AF750" s="110"/>
      <c r="AG750" s="110"/>
      <c r="AH750" s="115"/>
      <c r="AI750" s="110"/>
      <c r="AJ750" s="113"/>
      <c r="AK750" s="110"/>
      <c r="AL750" s="121"/>
      <c r="AM750" s="121"/>
      <c r="AN750" s="109" t="s">
        <v>2355</v>
      </c>
      <c r="AO750" s="121"/>
      <c r="AP750" s="121"/>
      <c r="AQ750" s="206" t="s">
        <v>1907</v>
      </c>
      <c r="AR750" s="110">
        <v>45225</v>
      </c>
      <c r="AS750" s="121"/>
      <c r="AT750" s="121"/>
      <c r="AU750" s="109" t="s">
        <v>1134</v>
      </c>
      <c r="AV750" s="110">
        <v>45352</v>
      </c>
      <c r="AW750" s="121"/>
      <c r="BJ750" s="22">
        <f t="shared" ca="1" si="589"/>
        <v>0</v>
      </c>
      <c r="BK750" s="22">
        <f t="shared" ca="1" si="622"/>
        <v>0</v>
      </c>
      <c r="BL750" s="22">
        <f t="shared" ca="1" si="623"/>
        <v>0</v>
      </c>
      <c r="BM750" s="22">
        <f t="shared" ca="1" si="624"/>
        <v>0</v>
      </c>
      <c r="BN750" s="22">
        <f t="shared" ca="1" si="625"/>
        <v>0</v>
      </c>
      <c r="BO750" s="22">
        <f t="shared" ca="1" si="626"/>
        <v>0</v>
      </c>
      <c r="BP750" s="22">
        <f t="shared" ca="1" si="627"/>
        <v>0</v>
      </c>
      <c r="BQ750" s="22">
        <f t="shared" ca="1" si="628"/>
        <v>0</v>
      </c>
      <c r="BR750" s="22">
        <f t="shared" ca="1" si="629"/>
        <v>0</v>
      </c>
      <c r="BS750" s="22">
        <f t="shared" ca="1" si="630"/>
        <v>0</v>
      </c>
      <c r="BT750" s="22">
        <f t="shared" ca="1" si="590"/>
        <v>0</v>
      </c>
      <c r="BU750" s="22">
        <f t="shared" ca="1" si="631"/>
        <v>0</v>
      </c>
      <c r="BV750" s="22">
        <f t="shared" ca="1" si="632"/>
        <v>0</v>
      </c>
      <c r="BW750" s="22">
        <f t="shared" ca="1" si="633"/>
        <v>0</v>
      </c>
      <c r="BX750" s="22">
        <f t="shared" ca="1" si="634"/>
        <v>0</v>
      </c>
      <c r="BY750" s="71">
        <f t="shared" si="487"/>
        <v>0</v>
      </c>
      <c r="BZ750" s="71">
        <f t="shared" si="635"/>
        <v>0</v>
      </c>
      <c r="CA750" s="72">
        <f t="shared" si="488"/>
        <v>0</v>
      </c>
    </row>
    <row r="751" spans="1:79" s="22" customFormat="1" ht="29.1" customHeight="1" x14ac:dyDescent="0.3">
      <c r="A751" s="109">
        <v>16</v>
      </c>
      <c r="B751" s="109" t="s">
        <v>1441</v>
      </c>
      <c r="C751" s="109"/>
      <c r="D751" s="110" t="s">
        <v>445</v>
      </c>
      <c r="E751" s="110">
        <v>45708</v>
      </c>
      <c r="F751" s="189" t="s">
        <v>406</v>
      </c>
      <c r="G751" s="169" t="s">
        <v>1233</v>
      </c>
      <c r="H751" s="135" t="s">
        <v>1073</v>
      </c>
      <c r="I751" s="135"/>
      <c r="J751" s="135"/>
      <c r="K751" s="113">
        <v>0</v>
      </c>
      <c r="L751" s="109">
        <v>2</v>
      </c>
      <c r="M751" s="114" t="s">
        <v>33</v>
      </c>
      <c r="N751" s="115" t="s">
        <v>26</v>
      </c>
      <c r="O751" s="116"/>
      <c r="P751" s="117" t="s">
        <v>573</v>
      </c>
      <c r="Q751" s="116">
        <v>45215</v>
      </c>
      <c r="R751" s="118">
        <f t="shared" si="639"/>
        <v>45222</v>
      </c>
      <c r="S751" s="114" t="s">
        <v>30</v>
      </c>
      <c r="T751" s="340" t="s">
        <v>1801</v>
      </c>
      <c r="U751" s="191" t="s">
        <v>1800</v>
      </c>
      <c r="V751" s="120"/>
      <c r="W751" s="114"/>
      <c r="X751" s="109"/>
      <c r="Y751" s="109"/>
      <c r="Z751" s="115"/>
      <c r="AA751" s="115"/>
      <c r="AB751" s="123"/>
      <c r="AC751" s="110"/>
      <c r="AD751" s="110"/>
      <c r="AE751" s="110"/>
      <c r="AF751" s="110"/>
      <c r="AG751" s="110"/>
      <c r="AH751" s="115"/>
      <c r="AI751" s="110"/>
      <c r="AJ751" s="113"/>
      <c r="AK751" s="110"/>
      <c r="AL751" s="121"/>
      <c r="AM751" s="121"/>
      <c r="AN751" s="109" t="s">
        <v>2355</v>
      </c>
      <c r="AO751" s="121"/>
      <c r="AP751" s="121"/>
      <c r="AQ751" s="206" t="s">
        <v>1907</v>
      </c>
      <c r="AR751" s="110">
        <v>45250</v>
      </c>
      <c r="AS751" s="121"/>
      <c r="AT751" s="121"/>
      <c r="AU751" s="109" t="s">
        <v>1134</v>
      </c>
      <c r="AV751" s="110">
        <v>45352</v>
      </c>
      <c r="AW751" s="121"/>
      <c r="BJ751" s="22">
        <f t="shared" ca="1" si="589"/>
        <v>0</v>
      </c>
      <c r="BK751" s="22">
        <f t="shared" ca="1" si="622"/>
        <v>0</v>
      </c>
      <c r="BL751" s="22">
        <f t="shared" ca="1" si="623"/>
        <v>0</v>
      </c>
      <c r="BM751" s="22">
        <f t="shared" ca="1" si="624"/>
        <v>0</v>
      </c>
      <c r="BN751" s="22">
        <f t="shared" ca="1" si="625"/>
        <v>0</v>
      </c>
      <c r="BO751" s="22">
        <f t="shared" ca="1" si="626"/>
        <v>0</v>
      </c>
      <c r="BP751" s="22">
        <f t="shared" ca="1" si="627"/>
        <v>0</v>
      </c>
      <c r="BQ751" s="22">
        <f t="shared" ca="1" si="628"/>
        <v>0</v>
      </c>
      <c r="BR751" s="22">
        <f t="shared" ca="1" si="629"/>
        <v>0</v>
      </c>
      <c r="BS751" s="22">
        <f t="shared" ca="1" si="630"/>
        <v>0</v>
      </c>
      <c r="BT751" s="22">
        <f t="shared" ca="1" si="590"/>
        <v>0</v>
      </c>
      <c r="BU751" s="22">
        <f t="shared" ca="1" si="631"/>
        <v>0</v>
      </c>
      <c r="BV751" s="22">
        <f t="shared" ca="1" si="632"/>
        <v>0</v>
      </c>
      <c r="BW751" s="22">
        <f t="shared" ca="1" si="633"/>
        <v>0</v>
      </c>
      <c r="BX751" s="22">
        <f t="shared" ca="1" si="634"/>
        <v>0</v>
      </c>
      <c r="BY751" s="71">
        <f t="shared" si="487"/>
        <v>0</v>
      </c>
      <c r="BZ751" s="71">
        <f t="shared" si="635"/>
        <v>0</v>
      </c>
      <c r="CA751" s="72">
        <f t="shared" si="488"/>
        <v>0</v>
      </c>
    </row>
    <row r="752" spans="1:79" s="22" customFormat="1" ht="29.1" customHeight="1" x14ac:dyDescent="0.3">
      <c r="A752" s="109">
        <v>16</v>
      </c>
      <c r="B752" s="109" t="s">
        <v>1441</v>
      </c>
      <c r="C752" s="109"/>
      <c r="D752" s="110" t="s">
        <v>445</v>
      </c>
      <c r="E752" s="110">
        <v>45708</v>
      </c>
      <c r="F752" s="189" t="s">
        <v>406</v>
      </c>
      <c r="G752" s="169" t="s">
        <v>1233</v>
      </c>
      <c r="H752" s="135" t="s">
        <v>1073</v>
      </c>
      <c r="I752" s="135"/>
      <c r="J752" s="135"/>
      <c r="K752" s="113">
        <v>0</v>
      </c>
      <c r="L752" s="109">
        <v>3</v>
      </c>
      <c r="M752" s="114" t="s">
        <v>33</v>
      </c>
      <c r="N752" s="115" t="s">
        <v>26</v>
      </c>
      <c r="O752" s="116"/>
      <c r="P752" s="117" t="s">
        <v>1758</v>
      </c>
      <c r="Q752" s="116">
        <v>44936</v>
      </c>
      <c r="R752" s="118">
        <f t="shared" ref="R752" si="654">IF(AND(L752&lt;1,OR(K752&lt;1, K752="A")),Q752+14,Q752+7)</f>
        <v>44943</v>
      </c>
      <c r="S752" s="114" t="s">
        <v>31</v>
      </c>
      <c r="T752" s="353"/>
      <c r="U752" s="372"/>
      <c r="V752" s="120"/>
      <c r="W752" s="114"/>
      <c r="X752" s="109"/>
      <c r="Y752" s="109"/>
      <c r="Z752" s="115"/>
      <c r="AA752" s="115"/>
      <c r="AB752" s="123"/>
      <c r="AC752" s="110"/>
      <c r="AD752" s="110"/>
      <c r="AE752" s="110"/>
      <c r="AF752" s="110"/>
      <c r="AG752" s="110"/>
      <c r="AH752" s="115"/>
      <c r="AI752" s="110"/>
      <c r="AJ752" s="113"/>
      <c r="AK752" s="110"/>
      <c r="AL752" s="121"/>
      <c r="AM752" s="121"/>
      <c r="AN752" s="109" t="s">
        <v>2355</v>
      </c>
      <c r="AO752" s="121"/>
      <c r="AP752" s="121"/>
      <c r="AQ752" s="206" t="s">
        <v>1907</v>
      </c>
      <c r="AR752" s="110">
        <v>45323</v>
      </c>
      <c r="AS752" s="121"/>
      <c r="AT752" s="121"/>
      <c r="AU752" s="109" t="s">
        <v>1134</v>
      </c>
      <c r="AV752" s="110">
        <v>45352</v>
      </c>
      <c r="AW752" s="121"/>
      <c r="BJ752" s="22">
        <f t="shared" ca="1" si="589"/>
        <v>0</v>
      </c>
      <c r="BK752" s="22">
        <f t="shared" ca="1" si="622"/>
        <v>0</v>
      </c>
      <c r="BL752" s="22">
        <f t="shared" ca="1" si="623"/>
        <v>0</v>
      </c>
      <c r="BM752" s="22">
        <f t="shared" ca="1" si="624"/>
        <v>0</v>
      </c>
      <c r="BN752" s="22">
        <f t="shared" ca="1" si="625"/>
        <v>0</v>
      </c>
      <c r="BO752" s="22">
        <f t="shared" ca="1" si="626"/>
        <v>0</v>
      </c>
      <c r="BP752" s="22">
        <f t="shared" ca="1" si="627"/>
        <v>0</v>
      </c>
      <c r="BQ752" s="22">
        <f t="shared" ca="1" si="628"/>
        <v>0</v>
      </c>
      <c r="BR752" s="22">
        <f t="shared" ca="1" si="629"/>
        <v>0</v>
      </c>
      <c r="BS752" s="22">
        <f t="shared" ca="1" si="630"/>
        <v>0</v>
      </c>
      <c r="BT752" s="22">
        <f t="shared" ca="1" si="590"/>
        <v>0</v>
      </c>
      <c r="BU752" s="22">
        <f t="shared" ca="1" si="631"/>
        <v>0</v>
      </c>
      <c r="BV752" s="22">
        <f t="shared" ca="1" si="632"/>
        <v>0</v>
      </c>
      <c r="BW752" s="22">
        <f t="shared" ca="1" si="633"/>
        <v>0</v>
      </c>
      <c r="BX752" s="22">
        <f t="shared" ca="1" si="634"/>
        <v>0</v>
      </c>
      <c r="BY752" s="22">
        <f t="shared" si="487"/>
        <v>0</v>
      </c>
      <c r="BZ752" s="22">
        <f t="shared" si="635"/>
        <v>0</v>
      </c>
      <c r="CA752" s="22">
        <f t="shared" si="488"/>
        <v>0</v>
      </c>
    </row>
    <row r="753" spans="1:79" s="22" customFormat="1" ht="29.1" customHeight="1" x14ac:dyDescent="0.3">
      <c r="A753" s="109">
        <v>16</v>
      </c>
      <c r="B753" s="109" t="s">
        <v>1441</v>
      </c>
      <c r="C753" s="109"/>
      <c r="D753" s="110" t="s">
        <v>445</v>
      </c>
      <c r="E753" s="110">
        <v>45708</v>
      </c>
      <c r="F753" s="189" t="s">
        <v>406</v>
      </c>
      <c r="G753" s="169" t="s">
        <v>1233</v>
      </c>
      <c r="H753" s="135" t="s">
        <v>1073</v>
      </c>
      <c r="I753" s="135"/>
      <c r="J753" s="135"/>
      <c r="K753" s="113">
        <v>0</v>
      </c>
      <c r="L753" s="109">
        <v>4</v>
      </c>
      <c r="M753" s="114" t="s">
        <v>33</v>
      </c>
      <c r="N753" s="115" t="s">
        <v>26</v>
      </c>
      <c r="O753" s="116">
        <v>45402</v>
      </c>
      <c r="P753" s="117" t="s">
        <v>2301</v>
      </c>
      <c r="Q753" s="116">
        <v>45366</v>
      </c>
      <c r="R753" s="118">
        <f t="shared" ref="R753:R754" si="655">IF(AND(L753&lt;1,OR(K753&lt;1, K753="A")),Q753+14,Q753+7)</f>
        <v>45373</v>
      </c>
      <c r="S753" s="114" t="s">
        <v>30</v>
      </c>
      <c r="T753" s="315" t="s">
        <v>2367</v>
      </c>
      <c r="U753" s="372">
        <v>45384</v>
      </c>
      <c r="V753" s="120"/>
      <c r="W753" s="114"/>
      <c r="X753" s="109"/>
      <c r="Y753" s="109"/>
      <c r="Z753" s="115"/>
      <c r="AA753" s="110"/>
      <c r="AB753" s="123"/>
      <c r="AC753" s="110"/>
      <c r="AD753" s="110"/>
      <c r="AE753" s="118"/>
      <c r="AF753" s="110"/>
      <c r="AG753" s="110"/>
      <c r="AH753" s="115"/>
      <c r="AI753" s="110"/>
      <c r="AJ753" s="113"/>
      <c r="AK753" s="110"/>
      <c r="AL753" s="121"/>
      <c r="AM753" s="121"/>
      <c r="AN753" s="109" t="s">
        <v>2355</v>
      </c>
      <c r="AO753" s="121"/>
      <c r="AP753" s="121"/>
      <c r="AQ753" s="206" t="s">
        <v>1907</v>
      </c>
      <c r="AR753" s="110">
        <v>45393</v>
      </c>
      <c r="AS753" s="121"/>
      <c r="AT753" s="121"/>
      <c r="AU753" s="109" t="s">
        <v>1134</v>
      </c>
      <c r="AV753" s="110">
        <v>45352</v>
      </c>
      <c r="AW753" s="121"/>
      <c r="BJ753" s="22">
        <f t="shared" ca="1" si="589"/>
        <v>0</v>
      </c>
      <c r="BK753" s="22">
        <f t="shared" ca="1" si="622"/>
        <v>0</v>
      </c>
      <c r="BL753" s="22">
        <f t="shared" ca="1" si="623"/>
        <v>0</v>
      </c>
      <c r="BM753" s="22">
        <f t="shared" ca="1" si="624"/>
        <v>0</v>
      </c>
      <c r="BN753" s="22">
        <f t="shared" ca="1" si="625"/>
        <v>0</v>
      </c>
      <c r="BO753" s="22">
        <f t="shared" ca="1" si="626"/>
        <v>0</v>
      </c>
      <c r="BP753" s="22">
        <f t="shared" ca="1" si="627"/>
        <v>0</v>
      </c>
      <c r="BQ753" s="22">
        <f t="shared" ca="1" si="628"/>
        <v>0</v>
      </c>
      <c r="BR753" s="22">
        <f t="shared" ca="1" si="629"/>
        <v>0</v>
      </c>
      <c r="BS753" s="22">
        <f t="shared" ca="1" si="630"/>
        <v>0</v>
      </c>
      <c r="BT753" s="22">
        <f t="shared" ca="1" si="590"/>
        <v>0</v>
      </c>
      <c r="BU753" s="22">
        <f t="shared" ca="1" si="631"/>
        <v>0</v>
      </c>
      <c r="BV753" s="22">
        <f t="shared" ca="1" si="632"/>
        <v>0</v>
      </c>
      <c r="BW753" s="22">
        <f t="shared" ca="1" si="633"/>
        <v>0</v>
      </c>
      <c r="BX753" s="22">
        <f t="shared" ca="1" si="634"/>
        <v>0</v>
      </c>
      <c r="BY753" s="22">
        <f t="shared" si="487"/>
        <v>0</v>
      </c>
      <c r="BZ753" s="22">
        <f t="shared" si="635"/>
        <v>0</v>
      </c>
      <c r="CA753" s="22">
        <f t="shared" si="488"/>
        <v>0</v>
      </c>
    </row>
    <row r="754" spans="1:79" s="22" customFormat="1" ht="29.1" customHeight="1" x14ac:dyDescent="0.3">
      <c r="A754" s="109">
        <v>16</v>
      </c>
      <c r="B754" s="109" t="s">
        <v>1441</v>
      </c>
      <c r="C754" s="109"/>
      <c r="D754" s="110" t="s">
        <v>445</v>
      </c>
      <c r="E754" s="110">
        <v>45708</v>
      </c>
      <c r="F754" s="189" t="s">
        <v>406</v>
      </c>
      <c r="G754" s="169" t="s">
        <v>1233</v>
      </c>
      <c r="H754" s="135" t="s">
        <v>1073</v>
      </c>
      <c r="I754" s="135"/>
      <c r="J754" s="135"/>
      <c r="K754" s="113">
        <v>0</v>
      </c>
      <c r="L754" s="109">
        <v>5</v>
      </c>
      <c r="M754" s="114" t="s">
        <v>33</v>
      </c>
      <c r="N754" s="115" t="s">
        <v>26</v>
      </c>
      <c r="O754" s="116">
        <v>45608</v>
      </c>
      <c r="P754" s="117" t="s">
        <v>2972</v>
      </c>
      <c r="Q754" s="116">
        <v>45510</v>
      </c>
      <c r="R754" s="118">
        <f t="shared" si="655"/>
        <v>45517</v>
      </c>
      <c r="S754" s="114" t="s">
        <v>31</v>
      </c>
      <c r="T754" s="315"/>
      <c r="U754" s="372"/>
      <c r="V754" s="241" t="s">
        <v>2483</v>
      </c>
      <c r="W754" s="114" t="s">
        <v>1486</v>
      </c>
      <c r="X754" s="109" t="s">
        <v>444</v>
      </c>
      <c r="Y754" s="109">
        <v>1</v>
      </c>
      <c r="Z754" s="115" t="s">
        <v>26</v>
      </c>
      <c r="AA754" s="110">
        <v>45356</v>
      </c>
      <c r="AB754" s="123" t="s">
        <v>1704</v>
      </c>
      <c r="AC754" s="110">
        <v>45286</v>
      </c>
      <c r="AD754" s="110">
        <v>45287</v>
      </c>
      <c r="AE754" s="118">
        <f>IF(AND(Y754&lt;1,OR(X754&lt;1, X754="A")),AD754+14,AD754+7)</f>
        <v>45294</v>
      </c>
      <c r="AF754" s="110" t="s">
        <v>445</v>
      </c>
      <c r="AG754" s="110"/>
      <c r="AH754" s="115"/>
      <c r="AI754" s="110"/>
      <c r="AJ754" s="113"/>
      <c r="AK754" s="110"/>
      <c r="AL754" s="121"/>
      <c r="AM754" s="121"/>
      <c r="AN754" s="109" t="s">
        <v>2355</v>
      </c>
      <c r="AO754" s="121"/>
      <c r="AP754" s="121"/>
      <c r="AQ754" s="109" t="s">
        <v>3013</v>
      </c>
      <c r="AR754" s="110">
        <v>45596</v>
      </c>
      <c r="AS754" s="121"/>
      <c r="AT754" s="121"/>
      <c r="AU754" s="109" t="s">
        <v>1134</v>
      </c>
      <c r="AV754" s="110">
        <v>45352</v>
      </c>
      <c r="AW754" s="121"/>
      <c r="BJ754" s="22">
        <f t="shared" ca="1" si="589"/>
        <v>0</v>
      </c>
      <c r="BK754" s="22">
        <f t="shared" ca="1" si="622"/>
        <v>0</v>
      </c>
      <c r="BL754" s="22">
        <f t="shared" ca="1" si="623"/>
        <v>0</v>
      </c>
      <c r="BM754" s="22">
        <f t="shared" ca="1" si="624"/>
        <v>0</v>
      </c>
      <c r="BN754" s="22">
        <f t="shared" ca="1" si="625"/>
        <v>0</v>
      </c>
      <c r="BO754" s="22">
        <f t="shared" ca="1" si="626"/>
        <v>0</v>
      </c>
      <c r="BP754" s="22">
        <f t="shared" ca="1" si="627"/>
        <v>0</v>
      </c>
      <c r="BQ754" s="22">
        <f t="shared" ca="1" si="628"/>
        <v>0</v>
      </c>
      <c r="BR754" s="22">
        <f t="shared" ca="1" si="629"/>
        <v>0</v>
      </c>
      <c r="BS754" s="22">
        <f t="shared" ca="1" si="630"/>
        <v>0</v>
      </c>
      <c r="BT754" s="22">
        <f t="shared" ca="1" si="590"/>
        <v>0</v>
      </c>
      <c r="BU754" s="22">
        <f t="shared" ca="1" si="631"/>
        <v>0</v>
      </c>
      <c r="BV754" s="22">
        <f t="shared" ca="1" si="632"/>
        <v>0</v>
      </c>
      <c r="BW754" s="22">
        <f t="shared" ca="1" si="633"/>
        <v>0</v>
      </c>
      <c r="BX754" s="22">
        <f t="shared" ca="1" si="634"/>
        <v>0</v>
      </c>
      <c r="BY754" s="22">
        <f t="shared" si="487"/>
        <v>0</v>
      </c>
      <c r="BZ754" s="22">
        <f t="shared" si="635"/>
        <v>0</v>
      </c>
      <c r="CA754" s="22">
        <f t="shared" si="488"/>
        <v>0</v>
      </c>
    </row>
    <row r="755" spans="1:79" ht="29.1" customHeight="1" x14ac:dyDescent="0.3">
      <c r="A755" s="4">
        <v>16</v>
      </c>
      <c r="B755" s="4" t="s">
        <v>1441</v>
      </c>
      <c r="C755" s="4"/>
      <c r="D755" s="139" t="s">
        <v>445</v>
      </c>
      <c r="E755" s="13">
        <v>45708</v>
      </c>
      <c r="F755" s="122" t="s">
        <v>406</v>
      </c>
      <c r="G755" s="16" t="s">
        <v>1233</v>
      </c>
      <c r="H755" s="130" t="s">
        <v>1073</v>
      </c>
      <c r="I755" s="130"/>
      <c r="J755" s="130"/>
      <c r="K755" s="7">
        <v>0</v>
      </c>
      <c r="L755" s="4">
        <v>6</v>
      </c>
      <c r="M755" s="3" t="s">
        <v>33</v>
      </c>
      <c r="N755" s="46" t="s">
        <v>24</v>
      </c>
      <c r="O755" s="76"/>
      <c r="P755" s="78" t="s">
        <v>3530</v>
      </c>
      <c r="Q755" s="76">
        <v>45629</v>
      </c>
      <c r="R755" s="9">
        <f t="shared" ref="R755" si="656">IF(AND(L755&lt;1,OR(K755&lt;1, K755="A")),Q755+14,Q755+7)</f>
        <v>45636</v>
      </c>
      <c r="S755" s="3" t="s">
        <v>31</v>
      </c>
      <c r="T755" s="354"/>
      <c r="U755" s="354"/>
      <c r="V755" s="208" t="s">
        <v>2483</v>
      </c>
      <c r="W755" s="3" t="s">
        <v>1486</v>
      </c>
      <c r="X755" s="5" t="s">
        <v>443</v>
      </c>
      <c r="Y755" s="5">
        <v>0</v>
      </c>
      <c r="Z755" s="45" t="s">
        <v>1055</v>
      </c>
      <c r="AA755" s="13">
        <v>45707</v>
      </c>
      <c r="AB755" s="87"/>
      <c r="AC755" s="21"/>
      <c r="AD755" s="13">
        <v>45707</v>
      </c>
      <c r="AE755" s="9">
        <f>IF(AND(Y755&lt;1,OR(X755&lt;1, X755="A")),AD755+14,AD755+7)</f>
        <v>45714</v>
      </c>
      <c r="AF755" s="13" t="s">
        <v>445</v>
      </c>
      <c r="AG755" s="27"/>
      <c r="AH755" s="34"/>
      <c r="AI755" s="27"/>
      <c r="AJ755" s="41"/>
      <c r="AK755" s="21"/>
      <c r="AL755" s="6"/>
      <c r="AM755" s="6"/>
      <c r="AN755" s="5" t="s">
        <v>3803</v>
      </c>
      <c r="AO755" s="5" t="s">
        <v>3804</v>
      </c>
      <c r="AP755" s="21">
        <v>45735</v>
      </c>
      <c r="AQ755" s="87"/>
      <c r="AR755" s="21"/>
      <c r="AS755" s="6"/>
      <c r="AT755" s="6"/>
      <c r="AU755" s="4" t="s">
        <v>1134</v>
      </c>
      <c r="AV755" s="13">
        <v>45352</v>
      </c>
      <c r="AW755" s="377" t="s">
        <v>3808</v>
      </c>
      <c r="BJ755" s="22">
        <f t="shared" ca="1" si="589"/>
        <v>1</v>
      </c>
      <c r="BK755" s="22">
        <f t="shared" ca="1" si="622"/>
        <v>1</v>
      </c>
      <c r="BL755" s="22">
        <f t="shared" ca="1" si="623"/>
        <v>0</v>
      </c>
      <c r="BM755" s="22">
        <f t="shared" ca="1" si="624"/>
        <v>0</v>
      </c>
      <c r="BN755" s="22">
        <f t="shared" ca="1" si="625"/>
        <v>1</v>
      </c>
      <c r="BO755" s="22">
        <f t="shared" ca="1" si="626"/>
        <v>0</v>
      </c>
      <c r="BP755" s="22">
        <f t="shared" ca="1" si="627"/>
        <v>1</v>
      </c>
      <c r="BQ755" s="22">
        <f t="shared" ca="1" si="628"/>
        <v>0</v>
      </c>
      <c r="BR755" s="22">
        <f t="shared" ca="1" si="629"/>
        <v>0</v>
      </c>
      <c r="BS755" s="22">
        <f t="shared" ca="1" si="630"/>
        <v>0</v>
      </c>
      <c r="BT755" s="22">
        <f t="shared" ca="1" si="590"/>
        <v>1</v>
      </c>
      <c r="BU755" s="22">
        <f t="shared" ca="1" si="631"/>
        <v>0</v>
      </c>
      <c r="BV755" s="22">
        <f t="shared" ca="1" si="632"/>
        <v>0</v>
      </c>
      <c r="BW755" s="22">
        <f t="shared" ca="1" si="633"/>
        <v>0</v>
      </c>
      <c r="BX755" s="22">
        <f t="shared" ca="1" si="634"/>
        <v>1</v>
      </c>
      <c r="BY755" s="71">
        <f t="shared" si="487"/>
        <v>1</v>
      </c>
      <c r="BZ755" s="71">
        <f t="shared" si="635"/>
        <v>1</v>
      </c>
      <c r="CA755" s="72">
        <f t="shared" si="488"/>
        <v>1</v>
      </c>
    </row>
    <row r="756" spans="1:79" s="22" customFormat="1" ht="29.1" customHeight="1" x14ac:dyDescent="0.3">
      <c r="A756" s="109">
        <v>16</v>
      </c>
      <c r="B756" s="109" t="s">
        <v>1441</v>
      </c>
      <c r="C756" s="109"/>
      <c r="D756" s="110" t="s">
        <v>446</v>
      </c>
      <c r="E756" s="110">
        <v>45708</v>
      </c>
      <c r="F756" s="189" t="s">
        <v>410</v>
      </c>
      <c r="G756" s="169" t="s">
        <v>1233</v>
      </c>
      <c r="H756" s="135" t="s">
        <v>1079</v>
      </c>
      <c r="I756" s="135"/>
      <c r="J756" s="135"/>
      <c r="K756" s="113" t="s">
        <v>778</v>
      </c>
      <c r="L756" s="109">
        <v>0</v>
      </c>
      <c r="M756" s="114" t="s">
        <v>412</v>
      </c>
      <c r="N756" s="115" t="s">
        <v>26</v>
      </c>
      <c r="O756" s="116"/>
      <c r="P756" s="117" t="s">
        <v>658</v>
      </c>
      <c r="Q756" s="141">
        <v>45174</v>
      </c>
      <c r="R756" s="118">
        <f t="shared" ref="R756" si="657">IF(AND(L756&lt;1,OR(K756&lt;1, K756="A")),Q756+14,Q756+7)</f>
        <v>45188</v>
      </c>
      <c r="S756" s="114" t="s">
        <v>31</v>
      </c>
      <c r="T756" s="353"/>
      <c r="U756" s="353"/>
      <c r="V756" s="120"/>
      <c r="W756" s="114"/>
      <c r="X756" s="109"/>
      <c r="Y756" s="109"/>
      <c r="Z756" s="115"/>
      <c r="AA756" s="115"/>
      <c r="AB756" s="109"/>
      <c r="AC756" s="110"/>
      <c r="AD756" s="110"/>
      <c r="AE756" s="110"/>
      <c r="AF756" s="110"/>
      <c r="AG756" s="110"/>
      <c r="AH756" s="115"/>
      <c r="AI756" s="110"/>
      <c r="AJ756" s="113"/>
      <c r="AK756" s="110"/>
      <c r="AL756" s="121"/>
      <c r="AM756" s="121"/>
      <c r="AN756" s="123" t="s">
        <v>2834</v>
      </c>
      <c r="AO756" s="121"/>
      <c r="AP756" s="121"/>
      <c r="AQ756" s="109"/>
      <c r="AR756" s="109"/>
      <c r="AS756" s="121"/>
      <c r="AT756" s="121"/>
      <c r="AU756" s="109" t="s">
        <v>1134</v>
      </c>
      <c r="AV756" s="110">
        <v>45352</v>
      </c>
      <c r="AW756" s="121"/>
      <c r="BJ756" s="22">
        <f t="shared" ca="1" si="589"/>
        <v>0</v>
      </c>
      <c r="BK756" s="22">
        <f t="shared" ca="1" si="622"/>
        <v>0</v>
      </c>
      <c r="BL756" s="22">
        <f t="shared" ca="1" si="623"/>
        <v>0</v>
      </c>
      <c r="BM756" s="22">
        <f t="shared" ca="1" si="624"/>
        <v>0</v>
      </c>
      <c r="BN756" s="22">
        <f t="shared" ca="1" si="625"/>
        <v>0</v>
      </c>
      <c r="BO756" s="22">
        <f t="shared" ca="1" si="626"/>
        <v>0</v>
      </c>
      <c r="BP756" s="22">
        <f t="shared" ca="1" si="627"/>
        <v>0</v>
      </c>
      <c r="BQ756" s="22">
        <f t="shared" ca="1" si="628"/>
        <v>0</v>
      </c>
      <c r="BR756" s="22">
        <f t="shared" ca="1" si="629"/>
        <v>0</v>
      </c>
      <c r="BS756" s="22">
        <f t="shared" ca="1" si="630"/>
        <v>0</v>
      </c>
      <c r="BT756" s="22">
        <f t="shared" ca="1" si="590"/>
        <v>0</v>
      </c>
      <c r="BU756" s="22">
        <f t="shared" ca="1" si="631"/>
        <v>0</v>
      </c>
      <c r="BV756" s="22">
        <f t="shared" ca="1" si="632"/>
        <v>0</v>
      </c>
      <c r="BW756" s="22">
        <f t="shared" ca="1" si="633"/>
        <v>0</v>
      </c>
      <c r="BX756" s="22">
        <f t="shared" ca="1" si="634"/>
        <v>0</v>
      </c>
      <c r="BY756" s="71">
        <f t="shared" si="487"/>
        <v>0</v>
      </c>
      <c r="BZ756" s="71">
        <f t="shared" si="635"/>
        <v>0</v>
      </c>
      <c r="CA756" s="72">
        <f t="shared" si="488"/>
        <v>0</v>
      </c>
    </row>
    <row r="757" spans="1:79" s="22" customFormat="1" ht="29.1" customHeight="1" x14ac:dyDescent="0.3">
      <c r="A757" s="109">
        <v>16</v>
      </c>
      <c r="B757" s="109" t="s">
        <v>1441</v>
      </c>
      <c r="C757" s="109"/>
      <c r="D757" s="110" t="s">
        <v>446</v>
      </c>
      <c r="E757" s="110">
        <v>45708</v>
      </c>
      <c r="F757" s="189" t="s">
        <v>410</v>
      </c>
      <c r="G757" s="169" t="s">
        <v>1233</v>
      </c>
      <c r="H757" s="135" t="s">
        <v>1079</v>
      </c>
      <c r="I757" s="135"/>
      <c r="J757" s="135"/>
      <c r="K757" s="113" t="s">
        <v>633</v>
      </c>
      <c r="L757" s="109">
        <v>0</v>
      </c>
      <c r="M757" s="114" t="s">
        <v>412</v>
      </c>
      <c r="N757" s="115" t="s">
        <v>26</v>
      </c>
      <c r="O757" s="116"/>
      <c r="P757" s="117" t="s">
        <v>665</v>
      </c>
      <c r="Q757" s="141">
        <v>45206</v>
      </c>
      <c r="R757" s="118">
        <f t="shared" si="639"/>
        <v>45213</v>
      </c>
      <c r="S757" s="114" t="s">
        <v>31</v>
      </c>
      <c r="T757" s="353"/>
      <c r="U757" s="353"/>
      <c r="V757" s="120"/>
      <c r="W757" s="114"/>
      <c r="X757" s="109"/>
      <c r="Y757" s="109"/>
      <c r="Z757" s="115"/>
      <c r="AA757" s="115"/>
      <c r="AB757" s="109"/>
      <c r="AC757" s="110"/>
      <c r="AD757" s="110"/>
      <c r="AE757" s="110"/>
      <c r="AF757" s="110"/>
      <c r="AG757" s="110"/>
      <c r="AH757" s="115"/>
      <c r="AI757" s="110"/>
      <c r="AJ757" s="113"/>
      <c r="AK757" s="110"/>
      <c r="AL757" s="121"/>
      <c r="AM757" s="121"/>
      <c r="AN757" s="123" t="s">
        <v>2834</v>
      </c>
      <c r="AO757" s="121"/>
      <c r="AP757" s="121"/>
      <c r="AQ757" s="109"/>
      <c r="AR757" s="109"/>
      <c r="AS757" s="121"/>
      <c r="AT757" s="121"/>
      <c r="AU757" s="109" t="s">
        <v>1134</v>
      </c>
      <c r="AV757" s="110">
        <v>45352</v>
      </c>
      <c r="AW757" s="121"/>
      <c r="BJ757" s="22">
        <f t="shared" ca="1" si="589"/>
        <v>0</v>
      </c>
      <c r="BK757" s="22">
        <f t="shared" ca="1" si="622"/>
        <v>0</v>
      </c>
      <c r="BL757" s="22">
        <f t="shared" ca="1" si="623"/>
        <v>0</v>
      </c>
      <c r="BM757" s="22">
        <f t="shared" ca="1" si="624"/>
        <v>0</v>
      </c>
      <c r="BN757" s="22">
        <f t="shared" ca="1" si="625"/>
        <v>0</v>
      </c>
      <c r="BO757" s="22">
        <f t="shared" ca="1" si="626"/>
        <v>0</v>
      </c>
      <c r="BP757" s="22">
        <f t="shared" ca="1" si="627"/>
        <v>0</v>
      </c>
      <c r="BQ757" s="22">
        <f t="shared" ca="1" si="628"/>
        <v>0</v>
      </c>
      <c r="BR757" s="22">
        <f t="shared" ca="1" si="629"/>
        <v>0</v>
      </c>
      <c r="BS757" s="22">
        <f t="shared" ca="1" si="630"/>
        <v>0</v>
      </c>
      <c r="BT757" s="22">
        <f t="shared" ca="1" si="590"/>
        <v>0</v>
      </c>
      <c r="BU757" s="22">
        <f t="shared" ca="1" si="631"/>
        <v>0</v>
      </c>
      <c r="BV757" s="22">
        <f t="shared" ca="1" si="632"/>
        <v>0</v>
      </c>
      <c r="BW757" s="22">
        <f t="shared" ca="1" si="633"/>
        <v>0</v>
      </c>
      <c r="BX757" s="22">
        <f t="shared" ca="1" si="634"/>
        <v>0</v>
      </c>
      <c r="BY757" s="71">
        <f t="shared" si="487"/>
        <v>0</v>
      </c>
      <c r="BZ757" s="71">
        <f t="shared" si="635"/>
        <v>0</v>
      </c>
      <c r="CA757" s="72">
        <f t="shared" si="488"/>
        <v>0</v>
      </c>
    </row>
    <row r="758" spans="1:79" s="22" customFormat="1" ht="29.1" customHeight="1" x14ac:dyDescent="0.3">
      <c r="A758" s="109">
        <v>16</v>
      </c>
      <c r="B758" s="109" t="s">
        <v>1441</v>
      </c>
      <c r="C758" s="109"/>
      <c r="D758" s="110" t="s">
        <v>446</v>
      </c>
      <c r="E758" s="110">
        <v>45708</v>
      </c>
      <c r="F758" s="189" t="s">
        <v>410</v>
      </c>
      <c r="G758" s="169" t="s">
        <v>1233</v>
      </c>
      <c r="H758" s="135" t="s">
        <v>1079</v>
      </c>
      <c r="I758" s="135"/>
      <c r="J758" s="135"/>
      <c r="K758" s="113" t="s">
        <v>613</v>
      </c>
      <c r="L758" s="109">
        <v>0</v>
      </c>
      <c r="M758" s="114" t="s">
        <v>412</v>
      </c>
      <c r="N758" s="115" t="s">
        <v>26</v>
      </c>
      <c r="O758" s="116">
        <v>45254</v>
      </c>
      <c r="P758" s="117" t="s">
        <v>1348</v>
      </c>
      <c r="Q758" s="141">
        <v>45257</v>
      </c>
      <c r="R758" s="118">
        <f t="shared" si="639"/>
        <v>45264</v>
      </c>
      <c r="S758" s="114" t="s">
        <v>31</v>
      </c>
      <c r="T758" s="353"/>
      <c r="U758" s="353"/>
      <c r="V758" s="120"/>
      <c r="W758" s="114"/>
      <c r="X758" s="109"/>
      <c r="Y758" s="109"/>
      <c r="Z758" s="115"/>
      <c r="AA758" s="115"/>
      <c r="AB758" s="109"/>
      <c r="AC758" s="110"/>
      <c r="AD758" s="110"/>
      <c r="AE758" s="110"/>
      <c r="AF758" s="110"/>
      <c r="AG758" s="110"/>
      <c r="AH758" s="115"/>
      <c r="AI758" s="110"/>
      <c r="AJ758" s="113"/>
      <c r="AK758" s="110"/>
      <c r="AL758" s="121"/>
      <c r="AM758" s="121"/>
      <c r="AN758" s="123" t="s">
        <v>2834</v>
      </c>
      <c r="AO758" s="121"/>
      <c r="AP758" s="121"/>
      <c r="AQ758" s="109"/>
      <c r="AR758" s="109"/>
      <c r="AS758" s="121"/>
      <c r="AT758" s="121"/>
      <c r="AU758" s="109" t="s">
        <v>1134</v>
      </c>
      <c r="AV758" s="110">
        <v>45352</v>
      </c>
      <c r="AW758" s="121"/>
      <c r="BJ758" s="22">
        <f t="shared" ca="1" si="589"/>
        <v>0</v>
      </c>
      <c r="BK758" s="22">
        <f t="shared" ca="1" si="622"/>
        <v>0</v>
      </c>
      <c r="BL758" s="22">
        <f t="shared" ca="1" si="623"/>
        <v>0</v>
      </c>
      <c r="BM758" s="22">
        <f t="shared" ca="1" si="624"/>
        <v>0</v>
      </c>
      <c r="BN758" s="22">
        <f t="shared" ca="1" si="625"/>
        <v>0</v>
      </c>
      <c r="BO758" s="22">
        <f t="shared" ca="1" si="626"/>
        <v>0</v>
      </c>
      <c r="BP758" s="22">
        <f t="shared" ca="1" si="627"/>
        <v>0</v>
      </c>
      <c r="BQ758" s="22">
        <f t="shared" ca="1" si="628"/>
        <v>0</v>
      </c>
      <c r="BR758" s="22">
        <f t="shared" ca="1" si="629"/>
        <v>0</v>
      </c>
      <c r="BS758" s="22">
        <f t="shared" ca="1" si="630"/>
        <v>0</v>
      </c>
      <c r="BT758" s="22">
        <f t="shared" ca="1" si="590"/>
        <v>0</v>
      </c>
      <c r="BU758" s="22">
        <f t="shared" ca="1" si="631"/>
        <v>0</v>
      </c>
      <c r="BV758" s="22">
        <f t="shared" ca="1" si="632"/>
        <v>0</v>
      </c>
      <c r="BW758" s="22">
        <f t="shared" ca="1" si="633"/>
        <v>0</v>
      </c>
      <c r="BX758" s="22">
        <f t="shared" ca="1" si="634"/>
        <v>0</v>
      </c>
      <c r="BY758" s="71">
        <f t="shared" ref="BY758:BY914" si="658">IF(OR($N758="аннулирован", $N758=""),0,1)</f>
        <v>0</v>
      </c>
      <c r="BZ758" s="71">
        <f t="shared" si="635"/>
        <v>0</v>
      </c>
      <c r="CA758" s="72">
        <f t="shared" ref="CA758:CA914" si="659">IF(OR($Z758="аннулирован", $Z758=""),0,1)</f>
        <v>0</v>
      </c>
    </row>
    <row r="759" spans="1:79" s="22" customFormat="1" ht="39" customHeight="1" x14ac:dyDescent="0.3">
      <c r="A759" s="109">
        <v>16</v>
      </c>
      <c r="B759" s="109" t="s">
        <v>1441</v>
      </c>
      <c r="C759" s="109"/>
      <c r="D759" s="110" t="s">
        <v>445</v>
      </c>
      <c r="E759" s="110">
        <v>45708</v>
      </c>
      <c r="F759" s="189" t="s">
        <v>410</v>
      </c>
      <c r="G759" s="169" t="s">
        <v>1233</v>
      </c>
      <c r="H759" s="135" t="s">
        <v>1079</v>
      </c>
      <c r="I759" s="135"/>
      <c r="J759" s="135"/>
      <c r="K759" s="113">
        <v>0</v>
      </c>
      <c r="L759" s="109">
        <v>0</v>
      </c>
      <c r="M759" s="114" t="s">
        <v>412</v>
      </c>
      <c r="N759" s="115" t="s">
        <v>26</v>
      </c>
      <c r="O759" s="116" t="s">
        <v>2925</v>
      </c>
      <c r="P759" s="117" t="s">
        <v>1423</v>
      </c>
      <c r="Q759" s="141">
        <v>45264</v>
      </c>
      <c r="R759" s="118">
        <f t="shared" ref="R759:R769" si="660">IF(AND(L759&lt;1,OR(K759&lt;1, K759="A")),Q759+14,Q759+7)</f>
        <v>45278</v>
      </c>
      <c r="S759" s="114" t="s">
        <v>30</v>
      </c>
      <c r="T759" s="315" t="s">
        <v>1708</v>
      </c>
      <c r="U759" s="191">
        <v>45282</v>
      </c>
      <c r="V759" s="241"/>
      <c r="W759" s="114"/>
      <c r="X759" s="109"/>
      <c r="Y759" s="109"/>
      <c r="Z759" s="115"/>
      <c r="AA759" s="109"/>
      <c r="AB759" s="123"/>
      <c r="AC759" s="110"/>
      <c r="AD759" s="110"/>
      <c r="AE759" s="118"/>
      <c r="AF759" s="110"/>
      <c r="AG759" s="110"/>
      <c r="AH759" s="115"/>
      <c r="AI759" s="110"/>
      <c r="AJ759" s="113"/>
      <c r="AK759" s="110"/>
      <c r="AL759" s="121"/>
      <c r="AM759" s="121"/>
      <c r="AN759" s="123" t="s">
        <v>2834</v>
      </c>
      <c r="AO759" s="121"/>
      <c r="AP759" s="121"/>
      <c r="AQ759" s="121"/>
      <c r="AR759" s="121"/>
      <c r="AS759" s="121"/>
      <c r="AT759" s="121"/>
      <c r="AU759" s="109" t="s">
        <v>1134</v>
      </c>
      <c r="AV759" s="110">
        <v>45352</v>
      </c>
      <c r="AW759" s="121"/>
      <c r="BJ759" s="22">
        <f t="shared" ca="1" si="589"/>
        <v>0</v>
      </c>
      <c r="BK759" s="22">
        <f t="shared" ca="1" si="622"/>
        <v>0</v>
      </c>
      <c r="BL759" s="22">
        <f t="shared" ca="1" si="623"/>
        <v>0</v>
      </c>
      <c r="BM759" s="22">
        <f t="shared" ca="1" si="624"/>
        <v>0</v>
      </c>
      <c r="BN759" s="22">
        <f t="shared" ca="1" si="625"/>
        <v>0</v>
      </c>
      <c r="BO759" s="22">
        <f t="shared" ca="1" si="626"/>
        <v>0</v>
      </c>
      <c r="BP759" s="22">
        <f t="shared" ca="1" si="627"/>
        <v>0</v>
      </c>
      <c r="BQ759" s="22">
        <f t="shared" ca="1" si="628"/>
        <v>0</v>
      </c>
      <c r="BR759" s="22">
        <f t="shared" ca="1" si="629"/>
        <v>0</v>
      </c>
      <c r="BS759" s="22">
        <f t="shared" ca="1" si="630"/>
        <v>0</v>
      </c>
      <c r="BT759" s="22">
        <f t="shared" ca="1" si="590"/>
        <v>0</v>
      </c>
      <c r="BU759" s="22">
        <f t="shared" ca="1" si="631"/>
        <v>0</v>
      </c>
      <c r="BV759" s="22">
        <f t="shared" ca="1" si="632"/>
        <v>0</v>
      </c>
      <c r="BW759" s="22">
        <f t="shared" ca="1" si="633"/>
        <v>0</v>
      </c>
      <c r="BX759" s="22">
        <f t="shared" ca="1" si="634"/>
        <v>0</v>
      </c>
      <c r="BY759" s="22">
        <f t="shared" si="658"/>
        <v>0</v>
      </c>
      <c r="BZ759" s="22">
        <f t="shared" si="635"/>
        <v>0</v>
      </c>
      <c r="CA759" s="22">
        <f t="shared" si="659"/>
        <v>0</v>
      </c>
    </row>
    <row r="760" spans="1:79" s="22" customFormat="1" ht="39" customHeight="1" x14ac:dyDescent="0.3">
      <c r="A760" s="109">
        <v>16</v>
      </c>
      <c r="B760" s="109" t="s">
        <v>1441</v>
      </c>
      <c r="C760" s="109"/>
      <c r="D760" s="110" t="s">
        <v>445</v>
      </c>
      <c r="E760" s="110">
        <v>45708</v>
      </c>
      <c r="F760" s="189" t="s">
        <v>410</v>
      </c>
      <c r="G760" s="169" t="s">
        <v>1233</v>
      </c>
      <c r="H760" s="135" t="s">
        <v>1079</v>
      </c>
      <c r="I760" s="135"/>
      <c r="J760" s="135"/>
      <c r="K760" s="113">
        <v>0</v>
      </c>
      <c r="L760" s="109">
        <v>1</v>
      </c>
      <c r="M760" s="114" t="s">
        <v>412</v>
      </c>
      <c r="N760" s="115" t="s">
        <v>26</v>
      </c>
      <c r="O760" s="116">
        <v>45688</v>
      </c>
      <c r="P760" s="117" t="s">
        <v>3589</v>
      </c>
      <c r="Q760" s="141">
        <v>45667</v>
      </c>
      <c r="R760" s="118">
        <f t="shared" ref="R760" si="661">IF(AND(L760&lt;1,OR(K760&lt;1, K760="A")),Q760+14,Q760+7)</f>
        <v>45674</v>
      </c>
      <c r="S760" s="114" t="s">
        <v>31</v>
      </c>
      <c r="T760" s="315"/>
      <c r="U760" s="191"/>
      <c r="V760" s="241"/>
      <c r="W760" s="114"/>
      <c r="X760" s="109"/>
      <c r="Y760" s="109"/>
      <c r="Z760" s="115"/>
      <c r="AA760" s="109"/>
      <c r="AB760" s="123"/>
      <c r="AC760" s="110"/>
      <c r="AD760" s="110"/>
      <c r="AE760" s="118"/>
      <c r="AF760" s="110"/>
      <c r="AG760" s="110"/>
      <c r="AH760" s="115"/>
      <c r="AI760" s="110"/>
      <c r="AJ760" s="113"/>
      <c r="AK760" s="110"/>
      <c r="AL760" s="121"/>
      <c r="AM760" s="121"/>
      <c r="AN760" s="123" t="s">
        <v>2834</v>
      </c>
      <c r="AO760" s="121"/>
      <c r="AP760" s="121"/>
      <c r="AQ760" s="121"/>
      <c r="AR760" s="121"/>
      <c r="AS760" s="121"/>
      <c r="AT760" s="121"/>
      <c r="AU760" s="109" t="s">
        <v>1134</v>
      </c>
      <c r="AV760" s="110">
        <v>45352</v>
      </c>
      <c r="AW760" s="121"/>
      <c r="BJ760" s="22">
        <f t="shared" ca="1" si="589"/>
        <v>0</v>
      </c>
      <c r="BK760" s="22">
        <f t="shared" ca="1" si="622"/>
        <v>0</v>
      </c>
      <c r="BL760" s="22">
        <f t="shared" ca="1" si="623"/>
        <v>0</v>
      </c>
      <c r="BM760" s="22">
        <f t="shared" ca="1" si="624"/>
        <v>0</v>
      </c>
      <c r="BN760" s="22">
        <f t="shared" ca="1" si="625"/>
        <v>0</v>
      </c>
      <c r="BO760" s="22">
        <f t="shared" ca="1" si="626"/>
        <v>0</v>
      </c>
      <c r="BP760" s="22">
        <f t="shared" ca="1" si="627"/>
        <v>0</v>
      </c>
      <c r="BQ760" s="22">
        <f t="shared" ca="1" si="628"/>
        <v>0</v>
      </c>
      <c r="BR760" s="22">
        <f t="shared" ca="1" si="629"/>
        <v>0</v>
      </c>
      <c r="BS760" s="22">
        <f t="shared" ca="1" si="630"/>
        <v>0</v>
      </c>
      <c r="BT760" s="22">
        <f t="shared" ca="1" si="590"/>
        <v>0</v>
      </c>
      <c r="BU760" s="22">
        <f t="shared" ca="1" si="631"/>
        <v>0</v>
      </c>
      <c r="BV760" s="22">
        <f t="shared" ca="1" si="632"/>
        <v>0</v>
      </c>
      <c r="BW760" s="22">
        <f t="shared" ca="1" si="633"/>
        <v>0</v>
      </c>
      <c r="BX760" s="22">
        <f t="shared" ca="1" si="634"/>
        <v>0</v>
      </c>
      <c r="BY760" s="22">
        <f t="shared" si="658"/>
        <v>0</v>
      </c>
      <c r="BZ760" s="22">
        <f t="shared" si="635"/>
        <v>0</v>
      </c>
      <c r="CA760" s="22">
        <f t="shared" si="659"/>
        <v>0</v>
      </c>
    </row>
    <row r="761" spans="1:79" ht="39" customHeight="1" x14ac:dyDescent="0.3">
      <c r="A761" s="4">
        <v>16</v>
      </c>
      <c r="B761" s="4" t="s">
        <v>1441</v>
      </c>
      <c r="C761" s="4"/>
      <c r="D761" s="139" t="s">
        <v>445</v>
      </c>
      <c r="E761" s="13">
        <v>45708</v>
      </c>
      <c r="F761" s="122" t="s">
        <v>410</v>
      </c>
      <c r="G761" s="16" t="s">
        <v>1233</v>
      </c>
      <c r="H761" s="130" t="s">
        <v>1079</v>
      </c>
      <c r="I761" s="130"/>
      <c r="J761" s="130"/>
      <c r="K761" s="7">
        <v>0</v>
      </c>
      <c r="L761" s="4">
        <v>2</v>
      </c>
      <c r="M761" s="3" t="s">
        <v>412</v>
      </c>
      <c r="N761" s="46" t="s">
        <v>24</v>
      </c>
      <c r="O761" s="76"/>
      <c r="P761" s="78" t="s">
        <v>3703</v>
      </c>
      <c r="Q761" s="142">
        <v>45702</v>
      </c>
      <c r="R761" s="9">
        <f t="shared" ref="R761" si="662">IF(AND(L761&lt;1,OR(K761&lt;1, K761="A")),Q761+14,Q761+7)</f>
        <v>45709</v>
      </c>
      <c r="S761" s="3" t="s">
        <v>31</v>
      </c>
      <c r="T761" s="354"/>
      <c r="U761" s="354"/>
      <c r="V761" s="208" t="s">
        <v>1642</v>
      </c>
      <c r="W761" s="3" t="s">
        <v>1643</v>
      </c>
      <c r="X761" s="5" t="s">
        <v>778</v>
      </c>
      <c r="Y761" s="5">
        <v>0</v>
      </c>
      <c r="Z761" s="46" t="s">
        <v>24</v>
      </c>
      <c r="AA761" s="5"/>
      <c r="AB761" s="87" t="s">
        <v>2934</v>
      </c>
      <c r="AC761" s="21">
        <v>45485</v>
      </c>
      <c r="AD761" s="21">
        <v>45485</v>
      </c>
      <c r="AE761" s="9">
        <f t="shared" ref="AE761" si="663">IF(AND(Y761&lt;1,OR(X761&lt;1, X761="A")),AD761+14,AD761+7)</f>
        <v>45499</v>
      </c>
      <c r="AF761" s="13" t="s">
        <v>446</v>
      </c>
      <c r="AG761" s="27"/>
      <c r="AH761" s="34"/>
      <c r="AI761" s="27"/>
      <c r="AJ761" s="41"/>
      <c r="AK761" s="21"/>
      <c r="AL761" s="6"/>
      <c r="AM761" s="6"/>
      <c r="AN761" s="87" t="s">
        <v>2834</v>
      </c>
      <c r="AO761" s="6"/>
      <c r="AP761" s="6"/>
      <c r="AQ761" s="6"/>
      <c r="AR761" s="6"/>
      <c r="AS761" s="6"/>
      <c r="AT761" s="6"/>
      <c r="AU761" s="4" t="s">
        <v>1134</v>
      </c>
      <c r="AV761" s="13">
        <v>45352</v>
      </c>
      <c r="AW761" s="6"/>
      <c r="BJ761" s="22">
        <f t="shared" ca="1" si="589"/>
        <v>1</v>
      </c>
      <c r="BK761" s="22">
        <f t="shared" ca="1" si="622"/>
        <v>1</v>
      </c>
      <c r="BL761" s="22">
        <f t="shared" ca="1" si="623"/>
        <v>0</v>
      </c>
      <c r="BM761" s="22">
        <f t="shared" ca="1" si="624"/>
        <v>0</v>
      </c>
      <c r="BN761" s="22">
        <f t="shared" ca="1" si="625"/>
        <v>1</v>
      </c>
      <c r="BO761" s="22">
        <f t="shared" ca="1" si="626"/>
        <v>0</v>
      </c>
      <c r="BP761" s="22">
        <f t="shared" ca="1" si="627"/>
        <v>1</v>
      </c>
      <c r="BQ761" s="22">
        <f t="shared" ca="1" si="628"/>
        <v>0</v>
      </c>
      <c r="BR761" s="22">
        <f t="shared" ca="1" si="629"/>
        <v>0</v>
      </c>
      <c r="BS761" s="22">
        <f t="shared" ca="1" si="630"/>
        <v>0</v>
      </c>
      <c r="BT761" s="22">
        <f t="shared" ca="1" si="590"/>
        <v>1</v>
      </c>
      <c r="BU761" s="22">
        <f t="shared" ca="1" si="631"/>
        <v>0</v>
      </c>
      <c r="BV761" s="22">
        <f t="shared" ca="1" si="632"/>
        <v>1</v>
      </c>
      <c r="BW761" s="22">
        <f t="shared" ca="1" si="633"/>
        <v>0</v>
      </c>
      <c r="BX761" s="22">
        <f t="shared" ca="1" si="634"/>
        <v>0</v>
      </c>
      <c r="BY761" s="71">
        <f t="shared" si="658"/>
        <v>1</v>
      </c>
      <c r="BZ761" s="71">
        <f t="shared" si="635"/>
        <v>1</v>
      </c>
      <c r="CA761" s="72">
        <f t="shared" si="659"/>
        <v>1</v>
      </c>
    </row>
    <row r="762" spans="1:79" s="22" customFormat="1" ht="39" customHeight="1" x14ac:dyDescent="0.3">
      <c r="A762" s="109">
        <v>16</v>
      </c>
      <c r="B762" s="109" t="s">
        <v>1441</v>
      </c>
      <c r="C762" s="109"/>
      <c r="D762" s="110" t="s">
        <v>446</v>
      </c>
      <c r="E762" s="110">
        <v>45708</v>
      </c>
      <c r="F762" s="189" t="s">
        <v>407</v>
      </c>
      <c r="G762" s="169" t="s">
        <v>1233</v>
      </c>
      <c r="H762" s="135" t="s">
        <v>1071</v>
      </c>
      <c r="I762" s="135"/>
      <c r="J762" s="135"/>
      <c r="K762" s="113" t="s">
        <v>778</v>
      </c>
      <c r="L762" s="109">
        <v>0</v>
      </c>
      <c r="M762" s="114" t="s">
        <v>80</v>
      </c>
      <c r="N762" s="115" t="s">
        <v>26</v>
      </c>
      <c r="O762" s="116"/>
      <c r="P762" s="117" t="s">
        <v>3080</v>
      </c>
      <c r="Q762" s="141">
        <v>45037</v>
      </c>
      <c r="R762" s="118">
        <f t="shared" si="660"/>
        <v>45051</v>
      </c>
      <c r="S762" s="114" t="s">
        <v>31</v>
      </c>
      <c r="T762" s="315"/>
      <c r="U762" s="315"/>
      <c r="V762" s="120"/>
      <c r="W762" s="114"/>
      <c r="X762" s="109"/>
      <c r="Y762" s="109"/>
      <c r="Z762" s="115"/>
      <c r="AA762" s="109"/>
      <c r="AB762" s="263"/>
      <c r="AC762" s="110"/>
      <c r="AD762" s="110"/>
      <c r="AE762" s="118"/>
      <c r="AF762" s="110"/>
      <c r="AG762" s="110"/>
      <c r="AH762" s="115"/>
      <c r="AI762" s="110"/>
      <c r="AJ762" s="113"/>
      <c r="AK762" s="110"/>
      <c r="AL762" s="121"/>
      <c r="AM762" s="121"/>
      <c r="AN762" s="123" t="s">
        <v>2834</v>
      </c>
      <c r="AO762" s="121"/>
      <c r="AP762" s="121"/>
      <c r="AQ762" s="206"/>
      <c r="AR762" s="110"/>
      <c r="AS762" s="121"/>
      <c r="AT762" s="121"/>
      <c r="AU762" s="109" t="s">
        <v>1134</v>
      </c>
      <c r="AV762" s="110">
        <v>45352</v>
      </c>
      <c r="AW762" s="121"/>
      <c r="BJ762" s="22">
        <f t="shared" ca="1" si="589"/>
        <v>0</v>
      </c>
      <c r="BK762" s="22">
        <f t="shared" ca="1" si="622"/>
        <v>0</v>
      </c>
      <c r="BL762" s="22">
        <f t="shared" ca="1" si="623"/>
        <v>0</v>
      </c>
      <c r="BM762" s="22">
        <f t="shared" ca="1" si="624"/>
        <v>0</v>
      </c>
      <c r="BN762" s="22">
        <f t="shared" ca="1" si="625"/>
        <v>0</v>
      </c>
      <c r="BO762" s="22">
        <f t="shared" ca="1" si="626"/>
        <v>0</v>
      </c>
      <c r="BP762" s="22">
        <f t="shared" ca="1" si="627"/>
        <v>0</v>
      </c>
      <c r="BQ762" s="22">
        <f t="shared" ca="1" si="628"/>
        <v>0</v>
      </c>
      <c r="BR762" s="22">
        <f t="shared" ca="1" si="629"/>
        <v>0</v>
      </c>
      <c r="BS762" s="22">
        <f t="shared" ca="1" si="630"/>
        <v>0</v>
      </c>
      <c r="BT762" s="22">
        <f t="shared" ca="1" si="590"/>
        <v>0</v>
      </c>
      <c r="BU762" s="22">
        <f t="shared" ca="1" si="631"/>
        <v>0</v>
      </c>
      <c r="BV762" s="22">
        <f t="shared" ca="1" si="632"/>
        <v>0</v>
      </c>
      <c r="BW762" s="22">
        <f t="shared" ca="1" si="633"/>
        <v>0</v>
      </c>
      <c r="BX762" s="22">
        <f t="shared" ca="1" si="634"/>
        <v>0</v>
      </c>
      <c r="BY762" s="22">
        <f t="shared" si="658"/>
        <v>0</v>
      </c>
      <c r="BZ762" s="22">
        <f t="shared" si="635"/>
        <v>0</v>
      </c>
      <c r="CA762" s="22">
        <f t="shared" si="659"/>
        <v>0</v>
      </c>
    </row>
    <row r="763" spans="1:79" s="22" customFormat="1" ht="39" customHeight="1" x14ac:dyDescent="0.3">
      <c r="A763" s="109">
        <v>16</v>
      </c>
      <c r="B763" s="109" t="s">
        <v>1441</v>
      </c>
      <c r="C763" s="109"/>
      <c r="D763" s="110" t="s">
        <v>446</v>
      </c>
      <c r="E763" s="110">
        <v>45708</v>
      </c>
      <c r="F763" s="189" t="s">
        <v>407</v>
      </c>
      <c r="G763" s="169" t="s">
        <v>1233</v>
      </c>
      <c r="H763" s="135" t="s">
        <v>1071</v>
      </c>
      <c r="I763" s="135"/>
      <c r="J763" s="135"/>
      <c r="K763" s="113" t="s">
        <v>443</v>
      </c>
      <c r="L763" s="109">
        <v>0</v>
      </c>
      <c r="M763" s="114" t="s">
        <v>80</v>
      </c>
      <c r="N763" s="115" t="s">
        <v>26</v>
      </c>
      <c r="O763" s="116"/>
      <c r="P763" s="117" t="s">
        <v>893</v>
      </c>
      <c r="Q763" s="141">
        <v>45063</v>
      </c>
      <c r="R763" s="118">
        <f t="shared" ref="R763" si="664">IF(AND(L763&lt;1,OR(K763&lt;1, K763="A")),Q763+14,Q763+7)</f>
        <v>45070</v>
      </c>
      <c r="S763" s="114" t="s">
        <v>31</v>
      </c>
      <c r="T763" s="315"/>
      <c r="U763" s="315"/>
      <c r="V763" s="120" t="s">
        <v>2792</v>
      </c>
      <c r="W763" s="114" t="s">
        <v>1474</v>
      </c>
      <c r="X763" s="109" t="s">
        <v>778</v>
      </c>
      <c r="Y763" s="109">
        <v>0</v>
      </c>
      <c r="Z763" s="115" t="s">
        <v>26</v>
      </c>
      <c r="AA763" s="109"/>
      <c r="AB763" s="263" t="s">
        <v>2762</v>
      </c>
      <c r="AC763" s="110">
        <v>45433</v>
      </c>
      <c r="AD763" s="110">
        <v>45433</v>
      </c>
      <c r="AE763" s="118">
        <v>45447</v>
      </c>
      <c r="AF763" s="110" t="s">
        <v>446</v>
      </c>
      <c r="AG763" s="110"/>
      <c r="AH763" s="115"/>
      <c r="AI763" s="110"/>
      <c r="AJ763" s="113"/>
      <c r="AK763" s="110"/>
      <c r="AL763" s="121"/>
      <c r="AM763" s="121"/>
      <c r="AN763" s="123" t="s">
        <v>2834</v>
      </c>
      <c r="AO763" s="121"/>
      <c r="AP763" s="121"/>
      <c r="AQ763" s="206"/>
      <c r="AR763" s="110"/>
      <c r="AS763" s="121"/>
      <c r="AT763" s="121"/>
      <c r="AU763" s="109" t="s">
        <v>1134</v>
      </c>
      <c r="AV763" s="110">
        <v>45352</v>
      </c>
      <c r="AW763" s="121"/>
      <c r="BJ763" s="22">
        <f t="shared" ca="1" si="589"/>
        <v>0</v>
      </c>
      <c r="BK763" s="22">
        <f t="shared" ca="1" si="622"/>
        <v>0</v>
      </c>
      <c r="BL763" s="22">
        <f t="shared" ca="1" si="623"/>
        <v>0</v>
      </c>
      <c r="BM763" s="22">
        <f t="shared" ca="1" si="624"/>
        <v>0</v>
      </c>
      <c r="BN763" s="22">
        <f t="shared" ca="1" si="625"/>
        <v>0</v>
      </c>
      <c r="BO763" s="22">
        <f t="shared" ca="1" si="626"/>
        <v>0</v>
      </c>
      <c r="BP763" s="22">
        <f t="shared" ca="1" si="627"/>
        <v>0</v>
      </c>
      <c r="BQ763" s="22">
        <f t="shared" ca="1" si="628"/>
        <v>0</v>
      </c>
      <c r="BR763" s="22">
        <f t="shared" ca="1" si="629"/>
        <v>0</v>
      </c>
      <c r="BS763" s="22">
        <f t="shared" ca="1" si="630"/>
        <v>0</v>
      </c>
      <c r="BT763" s="22">
        <f t="shared" ca="1" si="590"/>
        <v>0</v>
      </c>
      <c r="BU763" s="22">
        <f t="shared" ca="1" si="631"/>
        <v>0</v>
      </c>
      <c r="BV763" s="22">
        <f t="shared" ca="1" si="632"/>
        <v>0</v>
      </c>
      <c r="BW763" s="22">
        <f t="shared" ca="1" si="633"/>
        <v>0</v>
      </c>
      <c r="BX763" s="22">
        <f t="shared" ca="1" si="634"/>
        <v>0</v>
      </c>
      <c r="BY763" s="22">
        <f t="shared" si="658"/>
        <v>0</v>
      </c>
      <c r="BZ763" s="22">
        <f t="shared" si="635"/>
        <v>0</v>
      </c>
      <c r="CA763" s="22">
        <f t="shared" si="659"/>
        <v>0</v>
      </c>
    </row>
    <row r="764" spans="1:79" ht="39" customHeight="1" x14ac:dyDescent="0.3">
      <c r="A764" s="4">
        <v>16</v>
      </c>
      <c r="B764" s="4" t="s">
        <v>1441</v>
      </c>
      <c r="C764" s="4"/>
      <c r="D764" s="139" t="s">
        <v>445</v>
      </c>
      <c r="E764" s="13">
        <v>45708</v>
      </c>
      <c r="F764" s="122" t="s">
        <v>407</v>
      </c>
      <c r="G764" s="16" t="s">
        <v>1233</v>
      </c>
      <c r="H764" s="130" t="s">
        <v>1071</v>
      </c>
      <c r="I764" s="130"/>
      <c r="J764" s="130"/>
      <c r="K764" s="7">
        <v>0</v>
      </c>
      <c r="L764" s="4">
        <v>0</v>
      </c>
      <c r="M764" s="3" t="s">
        <v>80</v>
      </c>
      <c r="N764" s="45" t="s">
        <v>1055</v>
      </c>
      <c r="O764" s="76"/>
      <c r="P764" s="78" t="s">
        <v>709</v>
      </c>
      <c r="Q764" s="142">
        <v>45110</v>
      </c>
      <c r="R764" s="9">
        <f t="shared" si="660"/>
        <v>45124</v>
      </c>
      <c r="S764" s="3" t="s">
        <v>30</v>
      </c>
      <c r="T764" s="354" t="s">
        <v>1585</v>
      </c>
      <c r="U764" s="371">
        <v>45113</v>
      </c>
      <c r="V764" s="208" t="s">
        <v>2792</v>
      </c>
      <c r="W764" s="3" t="s">
        <v>1474</v>
      </c>
      <c r="X764" s="5" t="s">
        <v>443</v>
      </c>
      <c r="Y764" s="5">
        <v>0</v>
      </c>
      <c r="Z764" s="45" t="s">
        <v>1055</v>
      </c>
      <c r="AA764" s="21">
        <v>45597</v>
      </c>
      <c r="AB764" s="262" t="s">
        <v>3096</v>
      </c>
      <c r="AC764" s="21">
        <v>45566</v>
      </c>
      <c r="AD764" s="21">
        <v>45566</v>
      </c>
      <c r="AE764" s="9">
        <f t="shared" ref="AE764" si="665">IF(AND(Y764&lt;1,OR(X764&lt;1, X764="A")),AD764+14,AD764+7)</f>
        <v>45573</v>
      </c>
      <c r="AF764" s="13" t="s">
        <v>446</v>
      </c>
      <c r="AG764" s="27"/>
      <c r="AH764" s="34"/>
      <c r="AI764" s="27"/>
      <c r="AJ764" s="41"/>
      <c r="AK764" s="21"/>
      <c r="AL764" s="6"/>
      <c r="AM764" s="6"/>
      <c r="AN764" s="87" t="s">
        <v>2834</v>
      </c>
      <c r="AO764" s="6"/>
      <c r="AP764" s="6"/>
      <c r="AQ764" s="207" t="s">
        <v>1907</v>
      </c>
      <c r="AR764" s="21">
        <v>45117</v>
      </c>
      <c r="AS764" s="6"/>
      <c r="AT764" s="6"/>
      <c r="AU764" s="4" t="s">
        <v>1134</v>
      </c>
      <c r="AV764" s="13">
        <v>45352</v>
      </c>
      <c r="AW764" s="6"/>
      <c r="BJ764" s="22">
        <f t="shared" ca="1" si="589"/>
        <v>1</v>
      </c>
      <c r="BK764" s="22">
        <f t="shared" ca="1" si="622"/>
        <v>1</v>
      </c>
      <c r="BL764" s="22">
        <f t="shared" ca="1" si="623"/>
        <v>0</v>
      </c>
      <c r="BM764" s="22">
        <f t="shared" ca="1" si="624"/>
        <v>0</v>
      </c>
      <c r="BN764" s="22">
        <f t="shared" ca="1" si="625"/>
        <v>0</v>
      </c>
      <c r="BO764" s="22">
        <f t="shared" ca="1" si="626"/>
        <v>0</v>
      </c>
      <c r="BP764" s="22">
        <f t="shared" ca="1" si="627"/>
        <v>0</v>
      </c>
      <c r="BQ764" s="22">
        <f t="shared" ca="1" si="628"/>
        <v>0</v>
      </c>
      <c r="BR764" s="22">
        <f t="shared" ca="1" si="629"/>
        <v>1</v>
      </c>
      <c r="BS764" s="22">
        <f t="shared" ca="1" si="630"/>
        <v>1</v>
      </c>
      <c r="BT764" s="22">
        <f t="shared" ca="1" si="590"/>
        <v>1</v>
      </c>
      <c r="BU764" s="22">
        <f t="shared" ca="1" si="631"/>
        <v>0</v>
      </c>
      <c r="BV764" s="22">
        <f t="shared" ca="1" si="632"/>
        <v>0</v>
      </c>
      <c r="BW764" s="22">
        <f t="shared" ca="1" si="633"/>
        <v>0</v>
      </c>
      <c r="BX764" s="22">
        <f t="shared" ca="1" si="634"/>
        <v>1</v>
      </c>
      <c r="BY764" s="71">
        <f t="shared" si="658"/>
        <v>1</v>
      </c>
      <c r="BZ764" s="71">
        <f t="shared" si="635"/>
        <v>1</v>
      </c>
      <c r="CA764" s="72">
        <f t="shared" si="659"/>
        <v>1</v>
      </c>
    </row>
    <row r="765" spans="1:79" s="22" customFormat="1" ht="51.9" customHeight="1" x14ac:dyDescent="0.3">
      <c r="A765" s="109">
        <v>16</v>
      </c>
      <c r="B765" s="109" t="s">
        <v>1441</v>
      </c>
      <c r="C765" s="109"/>
      <c r="D765" s="110" t="s">
        <v>446</v>
      </c>
      <c r="E765" s="110">
        <v>45708</v>
      </c>
      <c r="F765" s="189" t="s">
        <v>408</v>
      </c>
      <c r="G765" s="169" t="s">
        <v>1233</v>
      </c>
      <c r="H765" s="135" t="s">
        <v>1078</v>
      </c>
      <c r="I765" s="135"/>
      <c r="J765" s="135"/>
      <c r="K765" s="113" t="s">
        <v>778</v>
      </c>
      <c r="L765" s="109">
        <v>0</v>
      </c>
      <c r="M765" s="114" t="s">
        <v>399</v>
      </c>
      <c r="N765" s="115" t="s">
        <v>26</v>
      </c>
      <c r="O765" s="116"/>
      <c r="P765" s="117" t="s">
        <v>710</v>
      </c>
      <c r="Q765" s="141">
        <v>45001</v>
      </c>
      <c r="R765" s="118">
        <f t="shared" si="660"/>
        <v>45015</v>
      </c>
      <c r="S765" s="114" t="s">
        <v>31</v>
      </c>
      <c r="T765" s="353"/>
      <c r="U765" s="315"/>
      <c r="V765" s="120"/>
      <c r="W765" s="114"/>
      <c r="X765" s="109"/>
      <c r="Y765" s="109"/>
      <c r="Z765" s="115"/>
      <c r="AA765" s="115"/>
      <c r="AB765" s="109"/>
      <c r="AC765" s="110"/>
      <c r="AD765" s="110"/>
      <c r="AE765" s="110"/>
      <c r="AF765" s="110"/>
      <c r="AG765" s="110"/>
      <c r="AH765" s="115"/>
      <c r="AI765" s="110"/>
      <c r="AJ765" s="113"/>
      <c r="AK765" s="110"/>
      <c r="AL765" s="121"/>
      <c r="AM765" s="121"/>
      <c r="AN765" s="123" t="s">
        <v>2834</v>
      </c>
      <c r="AO765" s="121"/>
      <c r="AP765" s="121"/>
      <c r="AQ765" s="206"/>
      <c r="AR765" s="206"/>
      <c r="AS765" s="121"/>
      <c r="AT765" s="121"/>
      <c r="AU765" s="109" t="s">
        <v>1134</v>
      </c>
      <c r="AV765" s="110">
        <v>45352</v>
      </c>
      <c r="AW765" s="115"/>
      <c r="BJ765" s="22">
        <f t="shared" ca="1" si="589"/>
        <v>0</v>
      </c>
      <c r="BK765" s="22">
        <f t="shared" ca="1" si="622"/>
        <v>0</v>
      </c>
      <c r="BL765" s="22">
        <f t="shared" ca="1" si="623"/>
        <v>0</v>
      </c>
      <c r="BM765" s="22">
        <f t="shared" ca="1" si="624"/>
        <v>0</v>
      </c>
      <c r="BN765" s="22">
        <f t="shared" ca="1" si="625"/>
        <v>0</v>
      </c>
      <c r="BO765" s="22">
        <f t="shared" ca="1" si="626"/>
        <v>0</v>
      </c>
      <c r="BP765" s="22">
        <f t="shared" ca="1" si="627"/>
        <v>0</v>
      </c>
      <c r="BQ765" s="22">
        <f t="shared" ca="1" si="628"/>
        <v>0</v>
      </c>
      <c r="BR765" s="22">
        <f t="shared" ca="1" si="629"/>
        <v>0</v>
      </c>
      <c r="BS765" s="22">
        <f t="shared" ca="1" si="630"/>
        <v>0</v>
      </c>
      <c r="BT765" s="22">
        <f t="shared" ca="1" si="590"/>
        <v>0</v>
      </c>
      <c r="BU765" s="22">
        <f t="shared" ca="1" si="631"/>
        <v>0</v>
      </c>
      <c r="BV765" s="22">
        <f t="shared" ca="1" si="632"/>
        <v>0</v>
      </c>
      <c r="BW765" s="22">
        <f t="shared" ca="1" si="633"/>
        <v>0</v>
      </c>
      <c r="BX765" s="22">
        <f t="shared" ca="1" si="634"/>
        <v>0</v>
      </c>
      <c r="BY765" s="71">
        <f t="shared" si="658"/>
        <v>0</v>
      </c>
      <c r="BZ765" s="71">
        <f t="shared" si="635"/>
        <v>0</v>
      </c>
      <c r="CA765" s="72">
        <f t="shared" si="659"/>
        <v>0</v>
      </c>
    </row>
    <row r="766" spans="1:79" s="22" customFormat="1" ht="51.9" customHeight="1" x14ac:dyDescent="0.3">
      <c r="A766" s="109">
        <v>16</v>
      </c>
      <c r="B766" s="109" t="s">
        <v>1441</v>
      </c>
      <c r="C766" s="109"/>
      <c r="D766" s="110" t="s">
        <v>446</v>
      </c>
      <c r="E766" s="110">
        <v>45708</v>
      </c>
      <c r="F766" s="189" t="s">
        <v>408</v>
      </c>
      <c r="G766" s="169" t="s">
        <v>1233</v>
      </c>
      <c r="H766" s="135" t="s">
        <v>1078</v>
      </c>
      <c r="I766" s="135"/>
      <c r="J766" s="135"/>
      <c r="K766" s="113" t="s">
        <v>443</v>
      </c>
      <c r="L766" s="109">
        <v>0</v>
      </c>
      <c r="M766" s="114" t="s">
        <v>399</v>
      </c>
      <c r="N766" s="115" t="s">
        <v>26</v>
      </c>
      <c r="O766" s="116"/>
      <c r="P766" s="117" t="s">
        <v>2163</v>
      </c>
      <c r="Q766" s="141">
        <v>45051</v>
      </c>
      <c r="R766" s="118">
        <f t="shared" ref="R766" si="666">IF(AND(L766&lt;1,OR(K766&lt;1, K766="A")),Q766+14,Q766+7)</f>
        <v>45058</v>
      </c>
      <c r="S766" s="114" t="s">
        <v>31</v>
      </c>
      <c r="T766" s="353"/>
      <c r="U766" s="315"/>
      <c r="V766" s="120"/>
      <c r="W766" s="114"/>
      <c r="X766" s="109"/>
      <c r="Y766" s="109"/>
      <c r="Z766" s="115"/>
      <c r="AA766" s="115"/>
      <c r="AB766" s="109"/>
      <c r="AC766" s="110"/>
      <c r="AD766" s="110"/>
      <c r="AE766" s="110"/>
      <c r="AF766" s="110"/>
      <c r="AG766" s="110"/>
      <c r="AH766" s="115"/>
      <c r="AI766" s="110"/>
      <c r="AJ766" s="113"/>
      <c r="AK766" s="110"/>
      <c r="AL766" s="121"/>
      <c r="AM766" s="121"/>
      <c r="AN766" s="123" t="s">
        <v>2834</v>
      </c>
      <c r="AO766" s="121"/>
      <c r="AP766" s="121"/>
      <c r="AQ766" s="206"/>
      <c r="AR766" s="206"/>
      <c r="AS766" s="121"/>
      <c r="AT766" s="121"/>
      <c r="AU766" s="109" t="s">
        <v>1134</v>
      </c>
      <c r="AV766" s="110">
        <v>45352</v>
      </c>
      <c r="AW766" s="115"/>
      <c r="BJ766" s="22">
        <f t="shared" ca="1" si="589"/>
        <v>0</v>
      </c>
      <c r="BK766" s="22">
        <f t="shared" ca="1" si="622"/>
        <v>0</v>
      </c>
      <c r="BL766" s="22">
        <f t="shared" ca="1" si="623"/>
        <v>0</v>
      </c>
      <c r="BM766" s="22">
        <f t="shared" ca="1" si="624"/>
        <v>0</v>
      </c>
      <c r="BN766" s="22">
        <f t="shared" ca="1" si="625"/>
        <v>0</v>
      </c>
      <c r="BO766" s="22">
        <f t="shared" ca="1" si="626"/>
        <v>0</v>
      </c>
      <c r="BP766" s="22">
        <f t="shared" ca="1" si="627"/>
        <v>0</v>
      </c>
      <c r="BQ766" s="22">
        <f t="shared" ca="1" si="628"/>
        <v>0</v>
      </c>
      <c r="BR766" s="22">
        <f t="shared" ca="1" si="629"/>
        <v>0</v>
      </c>
      <c r="BS766" s="22">
        <f t="shared" ca="1" si="630"/>
        <v>0</v>
      </c>
      <c r="BT766" s="22">
        <f t="shared" ca="1" si="590"/>
        <v>0</v>
      </c>
      <c r="BU766" s="22">
        <f t="shared" ca="1" si="631"/>
        <v>0</v>
      </c>
      <c r="BV766" s="22">
        <f t="shared" ca="1" si="632"/>
        <v>0</v>
      </c>
      <c r="BW766" s="22">
        <f t="shared" ca="1" si="633"/>
        <v>0</v>
      </c>
      <c r="BX766" s="22">
        <f t="shared" ca="1" si="634"/>
        <v>0</v>
      </c>
      <c r="BY766" s="71">
        <f t="shared" si="658"/>
        <v>0</v>
      </c>
      <c r="BZ766" s="71">
        <f t="shared" si="635"/>
        <v>0</v>
      </c>
      <c r="CA766" s="72">
        <f t="shared" si="659"/>
        <v>0</v>
      </c>
    </row>
    <row r="767" spans="1:79" s="22" customFormat="1" ht="51.9" customHeight="1" x14ac:dyDescent="0.3">
      <c r="A767" s="109">
        <v>16</v>
      </c>
      <c r="B767" s="109" t="s">
        <v>1441</v>
      </c>
      <c r="C767" s="109"/>
      <c r="D767" s="110" t="s">
        <v>446</v>
      </c>
      <c r="E767" s="110">
        <v>45708</v>
      </c>
      <c r="F767" s="189" t="s">
        <v>408</v>
      </c>
      <c r="G767" s="169" t="s">
        <v>1233</v>
      </c>
      <c r="H767" s="135" t="s">
        <v>1078</v>
      </c>
      <c r="I767" s="135"/>
      <c r="J767" s="135"/>
      <c r="K767" s="113" t="s">
        <v>572</v>
      </c>
      <c r="L767" s="109">
        <v>0</v>
      </c>
      <c r="M767" s="114" t="s">
        <v>399</v>
      </c>
      <c r="N767" s="115" t="s">
        <v>26</v>
      </c>
      <c r="O767" s="116"/>
      <c r="P767" s="117" t="s">
        <v>803</v>
      </c>
      <c r="Q767" s="141">
        <v>45070</v>
      </c>
      <c r="R767" s="118">
        <f t="shared" si="660"/>
        <v>45077</v>
      </c>
      <c r="S767" s="114" t="s">
        <v>31</v>
      </c>
      <c r="T767" s="353"/>
      <c r="U767" s="315"/>
      <c r="V767" s="120"/>
      <c r="W767" s="114"/>
      <c r="X767" s="109"/>
      <c r="Y767" s="109"/>
      <c r="Z767" s="115"/>
      <c r="AA767" s="115"/>
      <c r="AB767" s="109"/>
      <c r="AC767" s="110"/>
      <c r="AD767" s="110"/>
      <c r="AE767" s="110"/>
      <c r="AF767" s="110"/>
      <c r="AG767" s="110"/>
      <c r="AH767" s="115"/>
      <c r="AI767" s="110"/>
      <c r="AJ767" s="113"/>
      <c r="AK767" s="110"/>
      <c r="AL767" s="121"/>
      <c r="AM767" s="121"/>
      <c r="AN767" s="123" t="s">
        <v>2834</v>
      </c>
      <c r="AO767" s="121"/>
      <c r="AP767" s="121"/>
      <c r="AQ767" s="206"/>
      <c r="AR767" s="206"/>
      <c r="AS767" s="121"/>
      <c r="AT767" s="121"/>
      <c r="AU767" s="109" t="s">
        <v>1134</v>
      </c>
      <c r="AV767" s="110">
        <v>45352</v>
      </c>
      <c r="AW767" s="115"/>
      <c r="BJ767" s="22">
        <f t="shared" ca="1" si="589"/>
        <v>0</v>
      </c>
      <c r="BK767" s="22">
        <f t="shared" ca="1" si="622"/>
        <v>0</v>
      </c>
      <c r="BL767" s="22">
        <f t="shared" ca="1" si="623"/>
        <v>0</v>
      </c>
      <c r="BM767" s="22">
        <f t="shared" ca="1" si="624"/>
        <v>0</v>
      </c>
      <c r="BN767" s="22">
        <f t="shared" ca="1" si="625"/>
        <v>0</v>
      </c>
      <c r="BO767" s="22">
        <f t="shared" ca="1" si="626"/>
        <v>0</v>
      </c>
      <c r="BP767" s="22">
        <f t="shared" ca="1" si="627"/>
        <v>0</v>
      </c>
      <c r="BQ767" s="22">
        <f t="shared" ca="1" si="628"/>
        <v>0</v>
      </c>
      <c r="BR767" s="22">
        <f t="shared" ca="1" si="629"/>
        <v>0</v>
      </c>
      <c r="BS767" s="22">
        <f t="shared" ca="1" si="630"/>
        <v>0</v>
      </c>
      <c r="BT767" s="22">
        <f t="shared" ca="1" si="590"/>
        <v>0</v>
      </c>
      <c r="BU767" s="22">
        <f t="shared" ca="1" si="631"/>
        <v>0</v>
      </c>
      <c r="BV767" s="22">
        <f t="shared" ca="1" si="632"/>
        <v>0</v>
      </c>
      <c r="BW767" s="22">
        <f t="shared" ca="1" si="633"/>
        <v>0</v>
      </c>
      <c r="BX767" s="22">
        <f t="shared" ca="1" si="634"/>
        <v>0</v>
      </c>
      <c r="BY767" s="71">
        <f t="shared" si="658"/>
        <v>0</v>
      </c>
      <c r="BZ767" s="71">
        <f t="shared" si="635"/>
        <v>0</v>
      </c>
      <c r="CA767" s="72">
        <f t="shared" si="659"/>
        <v>0</v>
      </c>
    </row>
    <row r="768" spans="1:79" s="22" customFormat="1" ht="51.9" customHeight="1" x14ac:dyDescent="0.3">
      <c r="A768" s="109">
        <v>16</v>
      </c>
      <c r="B768" s="109" t="s">
        <v>1441</v>
      </c>
      <c r="C768" s="109"/>
      <c r="D768" s="110" t="s">
        <v>446</v>
      </c>
      <c r="E768" s="110">
        <v>45708</v>
      </c>
      <c r="F768" s="189" t="s">
        <v>408</v>
      </c>
      <c r="G768" s="169" t="s">
        <v>1233</v>
      </c>
      <c r="H768" s="135" t="s">
        <v>1078</v>
      </c>
      <c r="I768" s="135"/>
      <c r="J768" s="135"/>
      <c r="K768" s="113" t="s">
        <v>996</v>
      </c>
      <c r="L768" s="109">
        <v>0</v>
      </c>
      <c r="M768" s="114" t="s">
        <v>399</v>
      </c>
      <c r="N768" s="115" t="s">
        <v>26</v>
      </c>
      <c r="O768" s="116"/>
      <c r="P768" s="117" t="s">
        <v>1352</v>
      </c>
      <c r="Q768" s="141">
        <v>45079</v>
      </c>
      <c r="R768" s="118">
        <f t="shared" ref="R768" si="667">IF(AND(L768&lt;1,OR(K768&lt;1, K768="A")),Q768+14,Q768+7)</f>
        <v>45086</v>
      </c>
      <c r="S768" s="114" t="s">
        <v>31</v>
      </c>
      <c r="T768" s="353"/>
      <c r="U768" s="315"/>
      <c r="V768" s="120"/>
      <c r="W768" s="114"/>
      <c r="X768" s="109"/>
      <c r="Y768" s="109"/>
      <c r="Z768" s="115"/>
      <c r="AA768" s="115"/>
      <c r="AB768" s="109"/>
      <c r="AC768" s="110"/>
      <c r="AD768" s="110"/>
      <c r="AE768" s="110"/>
      <c r="AF768" s="110"/>
      <c r="AG768" s="110"/>
      <c r="AH768" s="115"/>
      <c r="AI768" s="110"/>
      <c r="AJ768" s="113"/>
      <c r="AK768" s="110"/>
      <c r="AL768" s="121"/>
      <c r="AM768" s="121"/>
      <c r="AN768" s="123" t="s">
        <v>2834</v>
      </c>
      <c r="AO768" s="121"/>
      <c r="AP768" s="121"/>
      <c r="AQ768" s="206"/>
      <c r="AR768" s="206"/>
      <c r="AS768" s="121"/>
      <c r="AT768" s="121"/>
      <c r="AU768" s="109" t="s">
        <v>1134</v>
      </c>
      <c r="AV768" s="110">
        <v>45352</v>
      </c>
      <c r="AW768" s="115"/>
      <c r="BJ768" s="22">
        <f t="shared" ca="1" si="589"/>
        <v>0</v>
      </c>
      <c r="BK768" s="22">
        <f t="shared" ca="1" si="622"/>
        <v>0</v>
      </c>
      <c r="BL768" s="22">
        <f t="shared" ca="1" si="623"/>
        <v>0</v>
      </c>
      <c r="BM768" s="22">
        <f t="shared" ca="1" si="624"/>
        <v>0</v>
      </c>
      <c r="BN768" s="22">
        <f t="shared" ca="1" si="625"/>
        <v>0</v>
      </c>
      <c r="BO768" s="22">
        <f t="shared" ca="1" si="626"/>
        <v>0</v>
      </c>
      <c r="BP768" s="22">
        <f t="shared" ca="1" si="627"/>
        <v>0</v>
      </c>
      <c r="BQ768" s="22">
        <f t="shared" ca="1" si="628"/>
        <v>0</v>
      </c>
      <c r="BR768" s="22">
        <f t="shared" ca="1" si="629"/>
        <v>0</v>
      </c>
      <c r="BS768" s="22">
        <f t="shared" ca="1" si="630"/>
        <v>0</v>
      </c>
      <c r="BT768" s="22">
        <f t="shared" ca="1" si="590"/>
        <v>0</v>
      </c>
      <c r="BU768" s="22">
        <f t="shared" ca="1" si="631"/>
        <v>0</v>
      </c>
      <c r="BV768" s="22">
        <f t="shared" ca="1" si="632"/>
        <v>0</v>
      </c>
      <c r="BW768" s="22">
        <f t="shared" ca="1" si="633"/>
        <v>0</v>
      </c>
      <c r="BX768" s="22">
        <f t="shared" ca="1" si="634"/>
        <v>0</v>
      </c>
      <c r="BY768" s="71">
        <f t="shared" si="658"/>
        <v>0</v>
      </c>
      <c r="BZ768" s="71">
        <f t="shared" si="635"/>
        <v>0</v>
      </c>
      <c r="CA768" s="72">
        <f t="shared" si="659"/>
        <v>0</v>
      </c>
    </row>
    <row r="769" spans="1:79" s="22" customFormat="1" ht="51.9" customHeight="1" x14ac:dyDescent="0.3">
      <c r="A769" s="109">
        <v>16</v>
      </c>
      <c r="B769" s="109" t="s">
        <v>1441</v>
      </c>
      <c r="C769" s="109"/>
      <c r="D769" s="110" t="s">
        <v>445</v>
      </c>
      <c r="E769" s="110">
        <v>45708</v>
      </c>
      <c r="F769" s="189" t="s">
        <v>408</v>
      </c>
      <c r="G769" s="169" t="s">
        <v>1233</v>
      </c>
      <c r="H769" s="135" t="s">
        <v>1078</v>
      </c>
      <c r="I769" s="135"/>
      <c r="J769" s="135"/>
      <c r="K769" s="113">
        <v>0</v>
      </c>
      <c r="L769" s="109">
        <v>0</v>
      </c>
      <c r="M769" s="114" t="s">
        <v>399</v>
      </c>
      <c r="N769" s="115" t="s">
        <v>26</v>
      </c>
      <c r="O769" s="116" t="s">
        <v>1295</v>
      </c>
      <c r="P769" s="117" t="s">
        <v>714</v>
      </c>
      <c r="Q769" s="141">
        <v>45098</v>
      </c>
      <c r="R769" s="118">
        <f t="shared" si="660"/>
        <v>45112</v>
      </c>
      <c r="S769" s="114" t="s">
        <v>31</v>
      </c>
      <c r="T769" s="353"/>
      <c r="U769" s="315"/>
      <c r="V769" s="120"/>
      <c r="W769" s="114"/>
      <c r="X769" s="109"/>
      <c r="Y769" s="109"/>
      <c r="Z769" s="115"/>
      <c r="AA769" s="115"/>
      <c r="AB769" s="109"/>
      <c r="AC769" s="110"/>
      <c r="AD769" s="110"/>
      <c r="AE769" s="110"/>
      <c r="AF769" s="110"/>
      <c r="AG769" s="110"/>
      <c r="AH769" s="115"/>
      <c r="AI769" s="110"/>
      <c r="AJ769" s="113"/>
      <c r="AK769" s="110"/>
      <c r="AL769" s="121"/>
      <c r="AM769" s="121"/>
      <c r="AN769" s="123" t="s">
        <v>2834</v>
      </c>
      <c r="AO769" s="121"/>
      <c r="AP769" s="121"/>
      <c r="AQ769" s="206" t="s">
        <v>1907</v>
      </c>
      <c r="AR769" s="249">
        <v>45106</v>
      </c>
      <c r="AS769" s="121"/>
      <c r="AT769" s="121"/>
      <c r="AU769" s="109" t="s">
        <v>1134</v>
      </c>
      <c r="AV769" s="110">
        <v>45352</v>
      </c>
      <c r="AW769" s="115" t="s">
        <v>1294</v>
      </c>
      <c r="BJ769" s="22">
        <f t="shared" ca="1" si="589"/>
        <v>0</v>
      </c>
      <c r="BK769" s="22">
        <f t="shared" ca="1" si="622"/>
        <v>0</v>
      </c>
      <c r="BL769" s="22">
        <f t="shared" ca="1" si="623"/>
        <v>0</v>
      </c>
      <c r="BM769" s="22">
        <f t="shared" ca="1" si="624"/>
        <v>0</v>
      </c>
      <c r="BN769" s="22">
        <f t="shared" ca="1" si="625"/>
        <v>0</v>
      </c>
      <c r="BO769" s="22">
        <f t="shared" ca="1" si="626"/>
        <v>0</v>
      </c>
      <c r="BP769" s="22">
        <f t="shared" ca="1" si="627"/>
        <v>0</v>
      </c>
      <c r="BQ769" s="22">
        <f t="shared" ca="1" si="628"/>
        <v>0</v>
      </c>
      <c r="BR769" s="22">
        <f t="shared" ca="1" si="629"/>
        <v>0</v>
      </c>
      <c r="BS769" s="22">
        <f t="shared" ca="1" si="630"/>
        <v>0</v>
      </c>
      <c r="BT769" s="22">
        <f t="shared" ca="1" si="590"/>
        <v>0</v>
      </c>
      <c r="BU769" s="22">
        <f t="shared" ca="1" si="631"/>
        <v>0</v>
      </c>
      <c r="BV769" s="22">
        <f t="shared" ca="1" si="632"/>
        <v>0</v>
      </c>
      <c r="BW769" s="22">
        <f t="shared" ca="1" si="633"/>
        <v>0</v>
      </c>
      <c r="BX769" s="22">
        <f t="shared" ca="1" si="634"/>
        <v>0</v>
      </c>
      <c r="BY769" s="71">
        <f t="shared" si="658"/>
        <v>0</v>
      </c>
      <c r="BZ769" s="71">
        <f t="shared" si="635"/>
        <v>0</v>
      </c>
      <c r="CA769" s="72">
        <f t="shared" si="659"/>
        <v>0</v>
      </c>
    </row>
    <row r="770" spans="1:79" s="22" customFormat="1" ht="39" customHeight="1" x14ac:dyDescent="0.3">
      <c r="A770" s="109">
        <v>16</v>
      </c>
      <c r="B770" s="109" t="s">
        <v>1441</v>
      </c>
      <c r="C770" s="109"/>
      <c r="D770" s="110" t="s">
        <v>445</v>
      </c>
      <c r="E770" s="110">
        <v>45708</v>
      </c>
      <c r="F770" s="189" t="s">
        <v>408</v>
      </c>
      <c r="G770" s="169" t="s">
        <v>1233</v>
      </c>
      <c r="H770" s="135" t="s">
        <v>1078</v>
      </c>
      <c r="I770" s="135"/>
      <c r="J770" s="135"/>
      <c r="K770" s="113">
        <v>0</v>
      </c>
      <c r="L770" s="109">
        <v>1</v>
      </c>
      <c r="M770" s="114" t="s">
        <v>399</v>
      </c>
      <c r="N770" s="115" t="s">
        <v>26</v>
      </c>
      <c r="O770" s="116"/>
      <c r="P770" s="117" t="s">
        <v>1423</v>
      </c>
      <c r="Q770" s="141">
        <v>45264</v>
      </c>
      <c r="R770" s="118">
        <f t="shared" ref="R770:R773" si="668">IF(AND(L770&lt;1,OR(K770&lt;1, K770="A")),Q770+14,Q770+7)</f>
        <v>45271</v>
      </c>
      <c r="S770" s="114" t="s">
        <v>30</v>
      </c>
      <c r="T770" s="315" t="s">
        <v>1708</v>
      </c>
      <c r="U770" s="191">
        <v>45282</v>
      </c>
      <c r="V770" s="120"/>
      <c r="W770" s="114"/>
      <c r="X770" s="109"/>
      <c r="Y770" s="109"/>
      <c r="Z770" s="115"/>
      <c r="AA770" s="109"/>
      <c r="AB770" s="263"/>
      <c r="AC770" s="110"/>
      <c r="AD770" s="110"/>
      <c r="AE770" s="118"/>
      <c r="AF770" s="110"/>
      <c r="AG770" s="110"/>
      <c r="AH770" s="115"/>
      <c r="AI770" s="110"/>
      <c r="AJ770" s="113"/>
      <c r="AK770" s="110"/>
      <c r="AL770" s="121"/>
      <c r="AM770" s="121"/>
      <c r="AN770" s="123" t="s">
        <v>2834</v>
      </c>
      <c r="AO770" s="121"/>
      <c r="AP770" s="121"/>
      <c r="AQ770" s="121"/>
      <c r="AR770" s="121"/>
      <c r="AS770" s="121"/>
      <c r="AT770" s="121"/>
      <c r="AU770" s="109" t="s">
        <v>1134</v>
      </c>
      <c r="AV770" s="110">
        <v>45352</v>
      </c>
      <c r="AW770" s="115"/>
      <c r="BJ770" s="22">
        <f t="shared" ca="1" si="589"/>
        <v>0</v>
      </c>
      <c r="BK770" s="22">
        <f t="shared" ca="1" si="622"/>
        <v>0</v>
      </c>
      <c r="BL770" s="22">
        <f t="shared" ca="1" si="623"/>
        <v>0</v>
      </c>
      <c r="BM770" s="22">
        <f t="shared" ca="1" si="624"/>
        <v>0</v>
      </c>
      <c r="BN770" s="22">
        <f t="shared" ca="1" si="625"/>
        <v>0</v>
      </c>
      <c r="BO770" s="22">
        <f t="shared" ca="1" si="626"/>
        <v>0</v>
      </c>
      <c r="BP770" s="22">
        <f t="shared" ca="1" si="627"/>
        <v>0</v>
      </c>
      <c r="BQ770" s="22">
        <f t="shared" ca="1" si="628"/>
        <v>0</v>
      </c>
      <c r="BR770" s="22">
        <f t="shared" ca="1" si="629"/>
        <v>0</v>
      </c>
      <c r="BS770" s="22">
        <f t="shared" ca="1" si="630"/>
        <v>0</v>
      </c>
      <c r="BT770" s="22">
        <f t="shared" ca="1" si="590"/>
        <v>0</v>
      </c>
      <c r="BU770" s="22">
        <f t="shared" ca="1" si="631"/>
        <v>0</v>
      </c>
      <c r="BV770" s="22">
        <f t="shared" ca="1" si="632"/>
        <v>0</v>
      </c>
      <c r="BW770" s="22">
        <f t="shared" ca="1" si="633"/>
        <v>0</v>
      </c>
      <c r="BX770" s="22">
        <f t="shared" ca="1" si="634"/>
        <v>0</v>
      </c>
      <c r="BY770" s="22">
        <f t="shared" si="658"/>
        <v>0</v>
      </c>
      <c r="BZ770" s="22">
        <f t="shared" si="635"/>
        <v>0</v>
      </c>
      <c r="CA770" s="22">
        <f t="shared" si="659"/>
        <v>0</v>
      </c>
    </row>
    <row r="771" spans="1:79" ht="39" customHeight="1" x14ac:dyDescent="0.3">
      <c r="A771" s="4">
        <v>16</v>
      </c>
      <c r="B771" s="4" t="s">
        <v>1441</v>
      </c>
      <c r="C771" s="4"/>
      <c r="D771" s="139" t="s">
        <v>445</v>
      </c>
      <c r="E771" s="13">
        <v>45708</v>
      </c>
      <c r="F771" s="122" t="s">
        <v>408</v>
      </c>
      <c r="G771" s="16" t="s">
        <v>1233</v>
      </c>
      <c r="H771" s="130" t="s">
        <v>1078</v>
      </c>
      <c r="I771" s="130"/>
      <c r="J771" s="130"/>
      <c r="K771" s="7">
        <v>0</v>
      </c>
      <c r="L771" s="4">
        <v>2</v>
      </c>
      <c r="M771" s="3" t="s">
        <v>399</v>
      </c>
      <c r="N771" s="188" t="s">
        <v>27</v>
      </c>
      <c r="O771" s="76">
        <v>45651</v>
      </c>
      <c r="P771" s="78" t="s">
        <v>3563</v>
      </c>
      <c r="Q771" s="142">
        <v>45649</v>
      </c>
      <c r="R771" s="9">
        <f t="shared" ref="R771" si="669">IF(AND(L771&lt;1,OR(K771&lt;1, K771="A")),Q771+14,Q771+7)</f>
        <v>45656</v>
      </c>
      <c r="S771" s="3" t="s">
        <v>31</v>
      </c>
      <c r="T771" s="354"/>
      <c r="U771" s="354"/>
      <c r="V771" s="20" t="s">
        <v>2779</v>
      </c>
      <c r="W771" s="3" t="s">
        <v>1460</v>
      </c>
      <c r="X771" s="5" t="s">
        <v>778</v>
      </c>
      <c r="Y771" s="5">
        <v>0</v>
      </c>
      <c r="Z771" s="46" t="s">
        <v>24</v>
      </c>
      <c r="AA771" s="5"/>
      <c r="AB771" s="262" t="s">
        <v>2762</v>
      </c>
      <c r="AC771" s="21">
        <v>45433</v>
      </c>
      <c r="AD771" s="21">
        <v>45433</v>
      </c>
      <c r="AE771" s="9">
        <f t="shared" ref="AE771" si="670">IF(AND(Y771&lt;1,OR(X771&lt;1, X771="A")),AD771+14,AD771+7)</f>
        <v>45447</v>
      </c>
      <c r="AF771" s="13" t="s">
        <v>446</v>
      </c>
      <c r="AG771" s="27"/>
      <c r="AH771" s="34"/>
      <c r="AI771" s="27"/>
      <c r="AJ771" s="41"/>
      <c r="AK771" s="21"/>
      <c r="AL771" s="6"/>
      <c r="AM771" s="6"/>
      <c r="AN771" s="87" t="s">
        <v>2834</v>
      </c>
      <c r="AO771" s="6"/>
      <c r="AP771" s="6"/>
      <c r="AQ771" s="6"/>
      <c r="AR771" s="6"/>
      <c r="AS771" s="6"/>
      <c r="AT771" s="6"/>
      <c r="AU771" s="4" t="s">
        <v>1134</v>
      </c>
      <c r="AV771" s="13">
        <v>45352</v>
      </c>
      <c r="AW771" s="88"/>
      <c r="BJ771" s="22">
        <f t="shared" ca="1" si="589"/>
        <v>1</v>
      </c>
      <c r="BK771" s="22">
        <f t="shared" ca="1" si="622"/>
        <v>1</v>
      </c>
      <c r="BL771" s="22">
        <f t="shared" ca="1" si="623"/>
        <v>0</v>
      </c>
      <c r="BM771" s="22">
        <f t="shared" ca="1" si="624"/>
        <v>0</v>
      </c>
      <c r="BN771" s="22">
        <f t="shared" ca="1" si="625"/>
        <v>0</v>
      </c>
      <c r="BO771" s="22">
        <f t="shared" ca="1" si="626"/>
        <v>1</v>
      </c>
      <c r="BP771" s="22">
        <f t="shared" ca="1" si="627"/>
        <v>0</v>
      </c>
      <c r="BQ771" s="22">
        <f t="shared" ca="1" si="628"/>
        <v>1</v>
      </c>
      <c r="BR771" s="22">
        <f t="shared" ca="1" si="629"/>
        <v>0</v>
      </c>
      <c r="BS771" s="22">
        <f t="shared" ca="1" si="630"/>
        <v>0</v>
      </c>
      <c r="BT771" s="22">
        <f t="shared" ca="1" si="590"/>
        <v>1</v>
      </c>
      <c r="BU771" s="22">
        <f t="shared" ca="1" si="631"/>
        <v>0</v>
      </c>
      <c r="BV771" s="22">
        <f t="shared" ca="1" si="632"/>
        <v>1</v>
      </c>
      <c r="BW771" s="22">
        <f t="shared" ca="1" si="633"/>
        <v>0</v>
      </c>
      <c r="BX771" s="22">
        <f t="shared" ca="1" si="634"/>
        <v>0</v>
      </c>
      <c r="BY771" s="71">
        <f t="shared" si="658"/>
        <v>1</v>
      </c>
      <c r="BZ771" s="71">
        <f t="shared" si="635"/>
        <v>1</v>
      </c>
      <c r="CA771" s="72">
        <f t="shared" si="659"/>
        <v>1</v>
      </c>
    </row>
    <row r="772" spans="1:79" s="22" customFormat="1" ht="29.1" customHeight="1" x14ac:dyDescent="0.3">
      <c r="A772" s="109">
        <v>16</v>
      </c>
      <c r="B772" s="109" t="s">
        <v>1441</v>
      </c>
      <c r="C772" s="109"/>
      <c r="D772" s="110" t="s">
        <v>446</v>
      </c>
      <c r="E772" s="110">
        <v>45708</v>
      </c>
      <c r="F772" s="189" t="s">
        <v>411</v>
      </c>
      <c r="G772" s="169" t="s">
        <v>1233</v>
      </c>
      <c r="H772" s="135" t="s">
        <v>1068</v>
      </c>
      <c r="I772" s="135"/>
      <c r="J772" s="135"/>
      <c r="K772" s="113" t="s">
        <v>444</v>
      </c>
      <c r="L772" s="109">
        <v>0</v>
      </c>
      <c r="M772" s="114" t="s">
        <v>103</v>
      </c>
      <c r="N772" s="115" t="s">
        <v>26</v>
      </c>
      <c r="O772" s="116"/>
      <c r="P772" s="117" t="s">
        <v>628</v>
      </c>
      <c r="Q772" s="141">
        <v>45175</v>
      </c>
      <c r="R772" s="118">
        <f t="shared" si="668"/>
        <v>45182</v>
      </c>
      <c r="S772" s="114" t="s">
        <v>31</v>
      </c>
      <c r="T772" s="353"/>
      <c r="U772" s="353"/>
      <c r="V772" s="120"/>
      <c r="W772" s="114"/>
      <c r="X772" s="109"/>
      <c r="Y772" s="109"/>
      <c r="Z772" s="115"/>
      <c r="AA772" s="115"/>
      <c r="AB772" s="109"/>
      <c r="AC772" s="110"/>
      <c r="AD772" s="110"/>
      <c r="AE772" s="110"/>
      <c r="AF772" s="110"/>
      <c r="AG772" s="110"/>
      <c r="AH772" s="115"/>
      <c r="AI772" s="110"/>
      <c r="AJ772" s="113"/>
      <c r="AK772" s="110"/>
      <c r="AL772" s="121"/>
      <c r="AM772" s="121"/>
      <c r="AN772" s="123" t="s">
        <v>2834</v>
      </c>
      <c r="AO772" s="121"/>
      <c r="AP772" s="121"/>
      <c r="AQ772" s="121"/>
      <c r="AR772" s="121"/>
      <c r="AS772" s="121"/>
      <c r="AT772" s="121"/>
      <c r="AU772" s="109" t="s">
        <v>1134</v>
      </c>
      <c r="AV772" s="110">
        <v>45352</v>
      </c>
      <c r="AW772" s="121"/>
      <c r="BJ772" s="22">
        <f t="shared" ca="1" si="589"/>
        <v>0</v>
      </c>
      <c r="BK772" s="22">
        <f t="shared" ca="1" si="622"/>
        <v>0</v>
      </c>
      <c r="BL772" s="22">
        <f t="shared" ca="1" si="623"/>
        <v>0</v>
      </c>
      <c r="BM772" s="22">
        <f t="shared" ca="1" si="624"/>
        <v>0</v>
      </c>
      <c r="BN772" s="22">
        <f t="shared" ca="1" si="625"/>
        <v>0</v>
      </c>
      <c r="BO772" s="22">
        <f t="shared" ca="1" si="626"/>
        <v>0</v>
      </c>
      <c r="BP772" s="22">
        <f t="shared" ca="1" si="627"/>
        <v>0</v>
      </c>
      <c r="BQ772" s="22">
        <f t="shared" ca="1" si="628"/>
        <v>0</v>
      </c>
      <c r="BR772" s="22">
        <f t="shared" ca="1" si="629"/>
        <v>0</v>
      </c>
      <c r="BS772" s="22">
        <f t="shared" ca="1" si="630"/>
        <v>0</v>
      </c>
      <c r="BT772" s="22">
        <f t="shared" ca="1" si="590"/>
        <v>0</v>
      </c>
      <c r="BU772" s="22">
        <f t="shared" ca="1" si="631"/>
        <v>0</v>
      </c>
      <c r="BV772" s="22">
        <f t="shared" ca="1" si="632"/>
        <v>0</v>
      </c>
      <c r="BW772" s="22">
        <f t="shared" ca="1" si="633"/>
        <v>0</v>
      </c>
      <c r="BX772" s="22">
        <f t="shared" ca="1" si="634"/>
        <v>0</v>
      </c>
      <c r="BY772" s="71">
        <f t="shared" si="658"/>
        <v>0</v>
      </c>
      <c r="BZ772" s="71">
        <f t="shared" si="635"/>
        <v>0</v>
      </c>
      <c r="CA772" s="72">
        <f t="shared" si="659"/>
        <v>0</v>
      </c>
    </row>
    <row r="773" spans="1:79" s="22" customFormat="1" ht="29.1" customHeight="1" x14ac:dyDescent="0.3">
      <c r="A773" s="109">
        <v>16</v>
      </c>
      <c r="B773" s="109" t="s">
        <v>1441</v>
      </c>
      <c r="C773" s="109"/>
      <c r="D773" s="110" t="s">
        <v>446</v>
      </c>
      <c r="E773" s="110">
        <v>45708</v>
      </c>
      <c r="F773" s="189" t="s">
        <v>411</v>
      </c>
      <c r="G773" s="169" t="s">
        <v>1233</v>
      </c>
      <c r="H773" s="135" t="s">
        <v>1068</v>
      </c>
      <c r="I773" s="135"/>
      <c r="J773" s="135"/>
      <c r="K773" s="113" t="s">
        <v>633</v>
      </c>
      <c r="L773" s="109">
        <v>0</v>
      </c>
      <c r="M773" s="114" t="s">
        <v>103</v>
      </c>
      <c r="N773" s="115" t="s">
        <v>26</v>
      </c>
      <c r="O773" s="116">
        <v>45254</v>
      </c>
      <c r="P773" s="117" t="s">
        <v>1267</v>
      </c>
      <c r="Q773" s="141">
        <v>45245</v>
      </c>
      <c r="R773" s="118">
        <f t="shared" si="668"/>
        <v>45252</v>
      </c>
      <c r="S773" s="114" t="s">
        <v>31</v>
      </c>
      <c r="T773" s="353"/>
      <c r="U773" s="353"/>
      <c r="V773" s="120"/>
      <c r="W773" s="114"/>
      <c r="X773" s="109"/>
      <c r="Y773" s="109"/>
      <c r="Z773" s="115"/>
      <c r="AA773" s="115"/>
      <c r="AB773" s="109"/>
      <c r="AC773" s="110"/>
      <c r="AD773" s="110"/>
      <c r="AE773" s="110"/>
      <c r="AF773" s="110"/>
      <c r="AG773" s="110"/>
      <c r="AH773" s="115"/>
      <c r="AI773" s="110"/>
      <c r="AJ773" s="113"/>
      <c r="AK773" s="110"/>
      <c r="AL773" s="121"/>
      <c r="AM773" s="121"/>
      <c r="AN773" s="123" t="s">
        <v>2834</v>
      </c>
      <c r="AO773" s="121"/>
      <c r="AP773" s="121"/>
      <c r="AQ773" s="121"/>
      <c r="AR773" s="121"/>
      <c r="AS773" s="121"/>
      <c r="AT773" s="121"/>
      <c r="AU773" s="109" t="s">
        <v>1134</v>
      </c>
      <c r="AV773" s="110">
        <v>45352</v>
      </c>
      <c r="AW773" s="121"/>
      <c r="BJ773" s="22">
        <f t="shared" ca="1" si="589"/>
        <v>0</v>
      </c>
      <c r="BK773" s="22">
        <f t="shared" ca="1" si="622"/>
        <v>0</v>
      </c>
      <c r="BL773" s="22">
        <f t="shared" ca="1" si="623"/>
        <v>0</v>
      </c>
      <c r="BM773" s="22">
        <f t="shared" ca="1" si="624"/>
        <v>0</v>
      </c>
      <c r="BN773" s="22">
        <f t="shared" ca="1" si="625"/>
        <v>0</v>
      </c>
      <c r="BO773" s="22">
        <f t="shared" ca="1" si="626"/>
        <v>0</v>
      </c>
      <c r="BP773" s="22">
        <f t="shared" ca="1" si="627"/>
        <v>0</v>
      </c>
      <c r="BQ773" s="22">
        <f t="shared" ca="1" si="628"/>
        <v>0</v>
      </c>
      <c r="BR773" s="22">
        <f t="shared" ca="1" si="629"/>
        <v>0</v>
      </c>
      <c r="BS773" s="22">
        <f t="shared" ca="1" si="630"/>
        <v>0</v>
      </c>
      <c r="BT773" s="22">
        <f t="shared" ca="1" si="590"/>
        <v>0</v>
      </c>
      <c r="BU773" s="22">
        <f t="shared" ca="1" si="631"/>
        <v>0</v>
      </c>
      <c r="BV773" s="22">
        <f t="shared" ca="1" si="632"/>
        <v>0</v>
      </c>
      <c r="BW773" s="22">
        <f t="shared" ca="1" si="633"/>
        <v>0</v>
      </c>
      <c r="BX773" s="22">
        <f t="shared" ca="1" si="634"/>
        <v>0</v>
      </c>
      <c r="BY773" s="71">
        <f t="shared" si="658"/>
        <v>0</v>
      </c>
      <c r="BZ773" s="71">
        <f t="shared" si="635"/>
        <v>0</v>
      </c>
      <c r="CA773" s="72">
        <f t="shared" si="659"/>
        <v>0</v>
      </c>
    </row>
    <row r="774" spans="1:79" ht="29.1" customHeight="1" x14ac:dyDescent="0.3">
      <c r="A774" s="4">
        <v>16</v>
      </c>
      <c r="B774" s="4" t="s">
        <v>1441</v>
      </c>
      <c r="C774" s="4"/>
      <c r="D774" s="139" t="s">
        <v>445</v>
      </c>
      <c r="E774" s="13">
        <v>45708</v>
      </c>
      <c r="F774" s="122" t="s">
        <v>411</v>
      </c>
      <c r="G774" s="16" t="s">
        <v>1233</v>
      </c>
      <c r="H774" s="130" t="s">
        <v>1068</v>
      </c>
      <c r="I774" s="130"/>
      <c r="J774" s="130"/>
      <c r="K774" s="7">
        <v>0</v>
      </c>
      <c r="L774" s="4">
        <v>0</v>
      </c>
      <c r="M774" s="3" t="s">
        <v>103</v>
      </c>
      <c r="N774" s="45" t="s">
        <v>1055</v>
      </c>
      <c r="O774" s="76">
        <v>45254</v>
      </c>
      <c r="P774" s="78" t="s">
        <v>1267</v>
      </c>
      <c r="Q774" s="142">
        <v>45245</v>
      </c>
      <c r="R774" s="9">
        <f t="shared" ref="R774:R779" si="671">IF(AND(L774&lt;1,OR(K774&lt;1, K774="A")),Q774+14,Q774+7)</f>
        <v>45259</v>
      </c>
      <c r="S774" s="3" t="s">
        <v>30</v>
      </c>
      <c r="T774" s="310" t="s">
        <v>1531</v>
      </c>
      <c r="U774" s="103">
        <v>45253</v>
      </c>
      <c r="V774" s="208" t="s">
        <v>3007</v>
      </c>
      <c r="W774" s="3" t="s">
        <v>1470</v>
      </c>
      <c r="X774" s="5" t="s">
        <v>778</v>
      </c>
      <c r="Y774" s="5">
        <v>0</v>
      </c>
      <c r="Z774" s="46" t="s">
        <v>24</v>
      </c>
      <c r="AA774" s="5"/>
      <c r="AB774" s="262" t="s">
        <v>3004</v>
      </c>
      <c r="AC774" s="21">
        <v>45539</v>
      </c>
      <c r="AD774" s="21">
        <v>45539</v>
      </c>
      <c r="AE774" s="9">
        <f t="shared" ref="AE774" si="672">IF(AND(Y774&lt;1,OR(X774&lt;1, X774="A")),AD774+14,AD774+7)</f>
        <v>45553</v>
      </c>
      <c r="AF774" s="13" t="s">
        <v>446</v>
      </c>
      <c r="AG774" s="27"/>
      <c r="AH774" s="34"/>
      <c r="AI774" s="27"/>
      <c r="AJ774" s="41"/>
      <c r="AK774" s="21"/>
      <c r="AL774" s="6"/>
      <c r="AM774" s="6"/>
      <c r="AN774" s="87" t="s">
        <v>2834</v>
      </c>
      <c r="AO774" s="6"/>
      <c r="AP774" s="6"/>
      <c r="AQ774" s="6"/>
      <c r="AR774" s="6"/>
      <c r="AS774" s="6"/>
      <c r="AT774" s="6"/>
      <c r="AU774" s="4" t="s">
        <v>1134</v>
      </c>
      <c r="AV774" s="13">
        <v>45352</v>
      </c>
      <c r="AW774" s="6"/>
      <c r="BJ774" s="22">
        <f t="shared" ca="1" si="589"/>
        <v>1</v>
      </c>
      <c r="BK774" s="22">
        <f t="shared" ca="1" si="622"/>
        <v>1</v>
      </c>
      <c r="BL774" s="22">
        <f t="shared" ca="1" si="623"/>
        <v>0</v>
      </c>
      <c r="BM774" s="22">
        <f t="shared" ca="1" si="624"/>
        <v>0</v>
      </c>
      <c r="BN774" s="22">
        <f t="shared" ca="1" si="625"/>
        <v>0</v>
      </c>
      <c r="BO774" s="22">
        <f t="shared" ca="1" si="626"/>
        <v>0</v>
      </c>
      <c r="BP774" s="22">
        <f t="shared" ca="1" si="627"/>
        <v>0</v>
      </c>
      <c r="BQ774" s="22">
        <f t="shared" ca="1" si="628"/>
        <v>0</v>
      </c>
      <c r="BR774" s="22">
        <f t="shared" ca="1" si="629"/>
        <v>1</v>
      </c>
      <c r="BS774" s="22">
        <f t="shared" ca="1" si="630"/>
        <v>1</v>
      </c>
      <c r="BT774" s="22">
        <f t="shared" ca="1" si="590"/>
        <v>1</v>
      </c>
      <c r="BU774" s="22">
        <f t="shared" ca="1" si="631"/>
        <v>0</v>
      </c>
      <c r="BV774" s="22">
        <f t="shared" ca="1" si="632"/>
        <v>1</v>
      </c>
      <c r="BW774" s="22">
        <f t="shared" ca="1" si="633"/>
        <v>0</v>
      </c>
      <c r="BX774" s="22">
        <f t="shared" ca="1" si="634"/>
        <v>0</v>
      </c>
      <c r="BY774" s="71">
        <f t="shared" si="658"/>
        <v>1</v>
      </c>
      <c r="BZ774" s="71">
        <f t="shared" si="635"/>
        <v>1</v>
      </c>
      <c r="CA774" s="72">
        <f t="shared" si="659"/>
        <v>1</v>
      </c>
    </row>
    <row r="775" spans="1:79" s="22" customFormat="1" ht="68.25" customHeight="1" x14ac:dyDescent="0.3">
      <c r="A775" s="109">
        <v>16</v>
      </c>
      <c r="B775" s="109" t="s">
        <v>1441</v>
      </c>
      <c r="C775" s="109"/>
      <c r="D775" s="110" t="s">
        <v>445</v>
      </c>
      <c r="E775" s="110">
        <v>45708</v>
      </c>
      <c r="F775" s="189" t="s">
        <v>715</v>
      </c>
      <c r="G775" s="169" t="s">
        <v>1233</v>
      </c>
      <c r="H775" s="135" t="s">
        <v>1070</v>
      </c>
      <c r="I775" s="135"/>
      <c r="J775" s="135"/>
      <c r="K775" s="113">
        <v>0</v>
      </c>
      <c r="L775" s="109">
        <v>0</v>
      </c>
      <c r="M775" s="114" t="s">
        <v>1645</v>
      </c>
      <c r="N775" s="115" t="s">
        <v>26</v>
      </c>
      <c r="O775" s="116"/>
      <c r="P775" s="117" t="s">
        <v>2178</v>
      </c>
      <c r="Q775" s="141">
        <v>45156</v>
      </c>
      <c r="R775" s="118">
        <f t="shared" ref="R775" si="673">IF(AND(L775&lt;1,OR(K775&lt;1, K775="A")),Q775+14,Q775+7)</f>
        <v>45170</v>
      </c>
      <c r="S775" s="114" t="s">
        <v>31</v>
      </c>
      <c r="T775" s="353"/>
      <c r="U775" s="353"/>
      <c r="V775" s="120"/>
      <c r="W775" s="114"/>
      <c r="X775" s="109"/>
      <c r="Y775" s="109"/>
      <c r="Z775" s="115"/>
      <c r="AA775" s="115"/>
      <c r="AB775" s="109"/>
      <c r="AC775" s="110"/>
      <c r="AD775" s="110"/>
      <c r="AE775" s="110"/>
      <c r="AF775" s="110"/>
      <c r="AG775" s="110"/>
      <c r="AH775" s="115"/>
      <c r="AI775" s="110"/>
      <c r="AJ775" s="113"/>
      <c r="AK775" s="110"/>
      <c r="AL775" s="121"/>
      <c r="AM775" s="121"/>
      <c r="AN775" s="109" t="s">
        <v>2355</v>
      </c>
      <c r="AO775" s="121"/>
      <c r="AP775" s="121"/>
      <c r="AQ775" s="206" t="s">
        <v>1907</v>
      </c>
      <c r="AR775" s="110">
        <v>45215</v>
      </c>
      <c r="AS775" s="121"/>
      <c r="AT775" s="121"/>
      <c r="AU775" s="109" t="s">
        <v>1134</v>
      </c>
      <c r="AV775" s="110">
        <v>45352</v>
      </c>
      <c r="AW775" s="121"/>
      <c r="BJ775" s="22">
        <f t="shared" ca="1" si="589"/>
        <v>0</v>
      </c>
      <c r="BK775" s="22">
        <f t="shared" ca="1" si="622"/>
        <v>0</v>
      </c>
      <c r="BL775" s="22">
        <f t="shared" ca="1" si="623"/>
        <v>0</v>
      </c>
      <c r="BM775" s="22">
        <f t="shared" ca="1" si="624"/>
        <v>0</v>
      </c>
      <c r="BN775" s="22">
        <f t="shared" ca="1" si="625"/>
        <v>0</v>
      </c>
      <c r="BO775" s="22">
        <f t="shared" ca="1" si="626"/>
        <v>0</v>
      </c>
      <c r="BP775" s="22">
        <f t="shared" ca="1" si="627"/>
        <v>0</v>
      </c>
      <c r="BQ775" s="22">
        <f t="shared" ca="1" si="628"/>
        <v>0</v>
      </c>
      <c r="BR775" s="22">
        <f t="shared" ca="1" si="629"/>
        <v>0</v>
      </c>
      <c r="BS775" s="22">
        <f t="shared" ca="1" si="630"/>
        <v>0</v>
      </c>
      <c r="BT775" s="22">
        <f t="shared" ca="1" si="590"/>
        <v>0</v>
      </c>
      <c r="BU775" s="22">
        <f t="shared" ca="1" si="631"/>
        <v>0</v>
      </c>
      <c r="BV775" s="22">
        <f t="shared" ca="1" si="632"/>
        <v>0</v>
      </c>
      <c r="BW775" s="22">
        <f t="shared" ca="1" si="633"/>
        <v>0</v>
      </c>
      <c r="BX775" s="22">
        <f t="shared" ca="1" si="634"/>
        <v>0</v>
      </c>
      <c r="BY775" s="22">
        <f t="shared" si="658"/>
        <v>0</v>
      </c>
      <c r="BZ775" s="22">
        <f t="shared" si="635"/>
        <v>0</v>
      </c>
      <c r="CA775" s="22">
        <f t="shared" si="659"/>
        <v>0</v>
      </c>
    </row>
    <row r="776" spans="1:79" s="22" customFormat="1" ht="68.25" customHeight="1" x14ac:dyDescent="0.3">
      <c r="A776" s="109">
        <v>16</v>
      </c>
      <c r="B776" s="109" t="s">
        <v>1441</v>
      </c>
      <c r="C776" s="109"/>
      <c r="D776" s="110" t="s">
        <v>445</v>
      </c>
      <c r="E776" s="110">
        <v>45708</v>
      </c>
      <c r="F776" s="189" t="s">
        <v>715</v>
      </c>
      <c r="G776" s="169" t="s">
        <v>1233</v>
      </c>
      <c r="H776" s="135" t="s">
        <v>1070</v>
      </c>
      <c r="I776" s="135"/>
      <c r="J776" s="135"/>
      <c r="K776" s="113">
        <v>1</v>
      </c>
      <c r="L776" s="109">
        <v>0</v>
      </c>
      <c r="M776" s="114" t="s">
        <v>1645</v>
      </c>
      <c r="N776" s="115" t="s">
        <v>26</v>
      </c>
      <c r="O776" s="116"/>
      <c r="P776" s="117" t="s">
        <v>2178</v>
      </c>
      <c r="Q776" s="141">
        <v>45216</v>
      </c>
      <c r="R776" s="118">
        <f t="shared" ref="R776" si="674">IF(AND(L776&lt;1,OR(K776&lt;1, K776="A")),Q776+14,Q776+7)</f>
        <v>45223</v>
      </c>
      <c r="S776" s="114" t="s">
        <v>31</v>
      </c>
      <c r="T776" s="353"/>
      <c r="U776" s="353"/>
      <c r="V776" s="120"/>
      <c r="W776" s="114"/>
      <c r="X776" s="109"/>
      <c r="Y776" s="109"/>
      <c r="Z776" s="115"/>
      <c r="AA776" s="115"/>
      <c r="AB776" s="109"/>
      <c r="AC776" s="110"/>
      <c r="AD776" s="110"/>
      <c r="AE776" s="110"/>
      <c r="AF776" s="110"/>
      <c r="AG776" s="110"/>
      <c r="AH776" s="115"/>
      <c r="AI776" s="110"/>
      <c r="AJ776" s="113"/>
      <c r="AK776" s="110"/>
      <c r="AL776" s="121"/>
      <c r="AM776" s="121"/>
      <c r="AN776" s="109" t="s">
        <v>2355</v>
      </c>
      <c r="AO776" s="121"/>
      <c r="AP776" s="121"/>
      <c r="AQ776" s="206" t="s">
        <v>1907</v>
      </c>
      <c r="AR776" s="110">
        <v>45316</v>
      </c>
      <c r="AS776" s="121"/>
      <c r="AT776" s="121"/>
      <c r="AU776" s="109" t="s">
        <v>1134</v>
      </c>
      <c r="AV776" s="110">
        <v>45352</v>
      </c>
      <c r="AW776" s="121"/>
      <c r="BJ776" s="22">
        <f t="shared" ca="1" si="589"/>
        <v>0</v>
      </c>
      <c r="BK776" s="22">
        <f t="shared" ca="1" si="622"/>
        <v>0</v>
      </c>
      <c r="BL776" s="22">
        <f t="shared" ca="1" si="623"/>
        <v>0</v>
      </c>
      <c r="BM776" s="22">
        <f t="shared" ca="1" si="624"/>
        <v>0</v>
      </c>
      <c r="BN776" s="22">
        <f t="shared" ca="1" si="625"/>
        <v>0</v>
      </c>
      <c r="BO776" s="22">
        <f t="shared" ca="1" si="626"/>
        <v>0</v>
      </c>
      <c r="BP776" s="22">
        <f t="shared" ca="1" si="627"/>
        <v>0</v>
      </c>
      <c r="BQ776" s="22">
        <f t="shared" ca="1" si="628"/>
        <v>0</v>
      </c>
      <c r="BR776" s="22">
        <f t="shared" ca="1" si="629"/>
        <v>0</v>
      </c>
      <c r="BS776" s="22">
        <f t="shared" ca="1" si="630"/>
        <v>0</v>
      </c>
      <c r="BT776" s="22">
        <f t="shared" ca="1" si="590"/>
        <v>0</v>
      </c>
      <c r="BU776" s="22">
        <f t="shared" ca="1" si="631"/>
        <v>0</v>
      </c>
      <c r="BV776" s="22">
        <f t="shared" ca="1" si="632"/>
        <v>0</v>
      </c>
      <c r="BW776" s="22">
        <f t="shared" ca="1" si="633"/>
        <v>0</v>
      </c>
      <c r="BX776" s="22">
        <f t="shared" ca="1" si="634"/>
        <v>0</v>
      </c>
      <c r="BY776" s="22">
        <f t="shared" si="658"/>
        <v>0</v>
      </c>
      <c r="BZ776" s="22">
        <f t="shared" si="635"/>
        <v>0</v>
      </c>
      <c r="CA776" s="22">
        <f t="shared" si="659"/>
        <v>0</v>
      </c>
    </row>
    <row r="777" spans="1:79" s="22" customFormat="1" ht="68.25" customHeight="1" x14ac:dyDescent="0.3">
      <c r="A777" s="109">
        <v>16</v>
      </c>
      <c r="B777" s="109" t="s">
        <v>1441</v>
      </c>
      <c r="C777" s="109"/>
      <c r="D777" s="110" t="s">
        <v>445</v>
      </c>
      <c r="E777" s="110">
        <v>45708</v>
      </c>
      <c r="F777" s="189" t="s">
        <v>715</v>
      </c>
      <c r="G777" s="169" t="s">
        <v>1233</v>
      </c>
      <c r="H777" s="135" t="s">
        <v>1070</v>
      </c>
      <c r="I777" s="135"/>
      <c r="J777" s="135"/>
      <c r="K777" s="113">
        <v>2</v>
      </c>
      <c r="L777" s="109">
        <v>0</v>
      </c>
      <c r="M777" s="114" t="s">
        <v>1645</v>
      </c>
      <c r="N777" s="115" t="s">
        <v>26</v>
      </c>
      <c r="O777" s="116" t="s">
        <v>2993</v>
      </c>
      <c r="P777" s="117" t="s">
        <v>2178</v>
      </c>
      <c r="Q777" s="141">
        <v>45223</v>
      </c>
      <c r="R777" s="118">
        <f t="shared" si="671"/>
        <v>45230</v>
      </c>
      <c r="S777" s="114" t="s">
        <v>31</v>
      </c>
      <c r="T777" s="353"/>
      <c r="U777" s="353"/>
      <c r="V777" s="120"/>
      <c r="W777" s="114"/>
      <c r="X777" s="109"/>
      <c r="Y777" s="109"/>
      <c r="Z777" s="115"/>
      <c r="AA777" s="109"/>
      <c r="AB777" s="109"/>
      <c r="AC777" s="110"/>
      <c r="AD777" s="110"/>
      <c r="AE777" s="110"/>
      <c r="AF777" s="110"/>
      <c r="AG777" s="110"/>
      <c r="AH777" s="115"/>
      <c r="AI777" s="110"/>
      <c r="AJ777" s="113"/>
      <c r="AK777" s="110"/>
      <c r="AL777" s="121"/>
      <c r="AM777" s="121"/>
      <c r="AN777" s="109" t="s">
        <v>2355</v>
      </c>
      <c r="AO777" s="121"/>
      <c r="AP777" s="121"/>
      <c r="AQ777" s="121"/>
      <c r="AR777" s="121"/>
      <c r="AS777" s="121"/>
      <c r="AT777" s="121"/>
      <c r="AU777" s="109" t="s">
        <v>1134</v>
      </c>
      <c r="AV777" s="110">
        <v>45352</v>
      </c>
      <c r="AW777" s="121"/>
      <c r="BJ777" s="22">
        <f t="shared" ca="1" si="589"/>
        <v>0</v>
      </c>
      <c r="BK777" s="22">
        <f t="shared" ca="1" si="622"/>
        <v>0</v>
      </c>
      <c r="BL777" s="22">
        <f t="shared" ca="1" si="623"/>
        <v>0</v>
      </c>
      <c r="BM777" s="22">
        <f t="shared" ca="1" si="624"/>
        <v>0</v>
      </c>
      <c r="BN777" s="22">
        <f t="shared" ca="1" si="625"/>
        <v>0</v>
      </c>
      <c r="BO777" s="22">
        <f t="shared" ca="1" si="626"/>
        <v>0</v>
      </c>
      <c r="BP777" s="22">
        <f t="shared" ca="1" si="627"/>
        <v>0</v>
      </c>
      <c r="BQ777" s="22">
        <f t="shared" ca="1" si="628"/>
        <v>0</v>
      </c>
      <c r="BR777" s="22">
        <f t="shared" ca="1" si="629"/>
        <v>0</v>
      </c>
      <c r="BS777" s="22">
        <f t="shared" ca="1" si="630"/>
        <v>0</v>
      </c>
      <c r="BT777" s="22">
        <f t="shared" ca="1" si="590"/>
        <v>0</v>
      </c>
      <c r="BU777" s="22">
        <f t="shared" ca="1" si="631"/>
        <v>0</v>
      </c>
      <c r="BV777" s="22">
        <f t="shared" ca="1" si="632"/>
        <v>0</v>
      </c>
      <c r="BW777" s="22">
        <f t="shared" ca="1" si="633"/>
        <v>0</v>
      </c>
      <c r="BX777" s="22">
        <f t="shared" ca="1" si="634"/>
        <v>0</v>
      </c>
      <c r="BY777" s="22">
        <f t="shared" si="658"/>
        <v>0</v>
      </c>
      <c r="BZ777" s="22">
        <f t="shared" si="635"/>
        <v>0</v>
      </c>
      <c r="CA777" s="22">
        <f t="shared" si="659"/>
        <v>0</v>
      </c>
    </row>
    <row r="778" spans="1:79" s="22" customFormat="1" ht="39" customHeight="1" x14ac:dyDescent="0.3">
      <c r="A778" s="109">
        <v>16</v>
      </c>
      <c r="B778" s="109" t="s">
        <v>1441</v>
      </c>
      <c r="C778" s="109"/>
      <c r="D778" s="110" t="s">
        <v>446</v>
      </c>
      <c r="E778" s="110">
        <v>45708</v>
      </c>
      <c r="F778" s="205" t="s">
        <v>1719</v>
      </c>
      <c r="G778" s="169" t="s">
        <v>1233</v>
      </c>
      <c r="H778" s="135" t="s">
        <v>1069</v>
      </c>
      <c r="I778" s="135"/>
      <c r="J778" s="135"/>
      <c r="K778" s="113" t="s">
        <v>444</v>
      </c>
      <c r="L778" s="109">
        <v>0</v>
      </c>
      <c r="M778" s="204" t="s">
        <v>107</v>
      </c>
      <c r="N778" s="115" t="s">
        <v>26</v>
      </c>
      <c r="O778" s="116">
        <v>45306</v>
      </c>
      <c r="P778" s="117" t="s">
        <v>1716</v>
      </c>
      <c r="Q778" s="141">
        <v>45289</v>
      </c>
      <c r="R778" s="118">
        <f t="shared" si="671"/>
        <v>45296</v>
      </c>
      <c r="S778" s="114" t="s">
        <v>31</v>
      </c>
      <c r="T778" s="353"/>
      <c r="U778" s="353"/>
      <c r="V778" s="241" t="s">
        <v>2784</v>
      </c>
      <c r="W778" s="114" t="s">
        <v>1860</v>
      </c>
      <c r="X778" s="109" t="s">
        <v>443</v>
      </c>
      <c r="Y778" s="109">
        <v>0</v>
      </c>
      <c r="Z778" s="115" t="s">
        <v>26</v>
      </c>
      <c r="AA778" s="109"/>
      <c r="AB778" s="263" t="s">
        <v>2762</v>
      </c>
      <c r="AC778" s="110">
        <v>45433</v>
      </c>
      <c r="AD778" s="110">
        <v>45433</v>
      </c>
      <c r="AE778" s="118">
        <v>45440</v>
      </c>
      <c r="AF778" s="110" t="s">
        <v>446</v>
      </c>
      <c r="AG778" s="110"/>
      <c r="AH778" s="115"/>
      <c r="AI778" s="110"/>
      <c r="AJ778" s="113"/>
      <c r="AK778" s="110"/>
      <c r="AL778" s="121"/>
      <c r="AM778" s="121"/>
      <c r="AN778" s="123" t="s">
        <v>2834</v>
      </c>
      <c r="AO778" s="121"/>
      <c r="AP778" s="121"/>
      <c r="AQ778" s="121"/>
      <c r="AR778" s="121"/>
      <c r="AS778" s="121"/>
      <c r="AT778" s="121"/>
      <c r="AU778" s="109" t="s">
        <v>1134</v>
      </c>
      <c r="AV778" s="110">
        <v>45352</v>
      </c>
      <c r="AW778" s="121"/>
      <c r="BJ778" s="22">
        <f t="shared" ca="1" si="589"/>
        <v>0</v>
      </c>
      <c r="BK778" s="22">
        <f t="shared" ca="1" si="622"/>
        <v>0</v>
      </c>
      <c r="BL778" s="22">
        <f t="shared" ca="1" si="623"/>
        <v>0</v>
      </c>
      <c r="BM778" s="22">
        <f t="shared" ca="1" si="624"/>
        <v>0</v>
      </c>
      <c r="BN778" s="22">
        <f t="shared" ca="1" si="625"/>
        <v>0</v>
      </c>
      <c r="BO778" s="22">
        <f t="shared" ca="1" si="626"/>
        <v>0</v>
      </c>
      <c r="BP778" s="22">
        <f t="shared" ca="1" si="627"/>
        <v>0</v>
      </c>
      <c r="BQ778" s="22">
        <f t="shared" ca="1" si="628"/>
        <v>0</v>
      </c>
      <c r="BR778" s="22">
        <f t="shared" ca="1" si="629"/>
        <v>0</v>
      </c>
      <c r="BS778" s="22">
        <f t="shared" ca="1" si="630"/>
        <v>0</v>
      </c>
      <c r="BT778" s="22">
        <f t="shared" ca="1" si="590"/>
        <v>0</v>
      </c>
      <c r="BU778" s="22">
        <f t="shared" ca="1" si="631"/>
        <v>0</v>
      </c>
      <c r="BV778" s="22">
        <f t="shared" ca="1" si="632"/>
        <v>0</v>
      </c>
      <c r="BW778" s="22">
        <f t="shared" ca="1" si="633"/>
        <v>0</v>
      </c>
      <c r="BX778" s="22">
        <f t="shared" ca="1" si="634"/>
        <v>0</v>
      </c>
      <c r="BY778" s="71">
        <f t="shared" si="658"/>
        <v>0</v>
      </c>
      <c r="BZ778" s="71">
        <f t="shared" si="635"/>
        <v>0</v>
      </c>
      <c r="CA778" s="72">
        <f t="shared" si="659"/>
        <v>0</v>
      </c>
    </row>
    <row r="779" spans="1:79" s="22" customFormat="1" ht="39" customHeight="1" x14ac:dyDescent="0.3">
      <c r="A779" s="109">
        <v>16</v>
      </c>
      <c r="B779" s="109" t="s">
        <v>1441</v>
      </c>
      <c r="C779" s="109"/>
      <c r="D779" s="110" t="s">
        <v>445</v>
      </c>
      <c r="E779" s="110">
        <v>45708</v>
      </c>
      <c r="F779" s="205" t="s">
        <v>1719</v>
      </c>
      <c r="G779" s="169" t="s">
        <v>1233</v>
      </c>
      <c r="H779" s="135" t="s">
        <v>1069</v>
      </c>
      <c r="I779" s="135"/>
      <c r="J779" s="135"/>
      <c r="K779" s="113">
        <v>0</v>
      </c>
      <c r="L779" s="109">
        <v>0</v>
      </c>
      <c r="M779" s="204" t="s">
        <v>107</v>
      </c>
      <c r="N779" s="115" t="s">
        <v>26</v>
      </c>
      <c r="O779" s="116"/>
      <c r="P779" s="117" t="s">
        <v>1769</v>
      </c>
      <c r="Q779" s="141">
        <v>45317</v>
      </c>
      <c r="R779" s="118">
        <f t="shared" si="671"/>
        <v>45331</v>
      </c>
      <c r="S779" s="114" t="s">
        <v>3730</v>
      </c>
      <c r="T779" s="353" t="s">
        <v>1814</v>
      </c>
      <c r="U779" s="191">
        <v>45328</v>
      </c>
      <c r="V779" s="241" t="s">
        <v>3593</v>
      </c>
      <c r="W779" s="114" t="s">
        <v>1860</v>
      </c>
      <c r="X779" s="109" t="s">
        <v>613</v>
      </c>
      <c r="Y779" s="109">
        <v>0</v>
      </c>
      <c r="Z779" s="115" t="s">
        <v>26</v>
      </c>
      <c r="AA779" s="110">
        <v>45673</v>
      </c>
      <c r="AB779" s="263" t="s">
        <v>3017</v>
      </c>
      <c r="AC779" s="110">
        <v>45548</v>
      </c>
      <c r="AD779" s="110">
        <v>45548</v>
      </c>
      <c r="AE779" s="118">
        <f t="shared" ref="AE779" si="675">IF(AND(Y779&lt;1,OR(X779&lt;1, X779="A")),AD779+14,AD779+7)</f>
        <v>45555</v>
      </c>
      <c r="AF779" s="110" t="s">
        <v>446</v>
      </c>
      <c r="AG779" s="110"/>
      <c r="AH779" s="115"/>
      <c r="AI779" s="110"/>
      <c r="AJ779" s="113"/>
      <c r="AK779" s="110"/>
      <c r="AL779" s="121"/>
      <c r="AM779" s="121"/>
      <c r="AN779" s="123" t="s">
        <v>2834</v>
      </c>
      <c r="AO779" s="121"/>
      <c r="AP779" s="121"/>
      <c r="AQ779" s="121"/>
      <c r="AR779" s="121"/>
      <c r="AS779" s="121"/>
      <c r="AT779" s="121"/>
      <c r="AU779" s="109" t="s">
        <v>1134</v>
      </c>
      <c r="AV779" s="110">
        <v>45352</v>
      </c>
      <c r="AW779" s="121"/>
      <c r="BJ779" s="22">
        <f t="shared" ca="1" si="589"/>
        <v>0</v>
      </c>
      <c r="BK779" s="22">
        <f t="shared" ca="1" si="622"/>
        <v>0</v>
      </c>
      <c r="BL779" s="22">
        <f t="shared" ca="1" si="623"/>
        <v>0</v>
      </c>
      <c r="BM779" s="22">
        <f t="shared" ca="1" si="624"/>
        <v>0</v>
      </c>
      <c r="BN779" s="22">
        <f t="shared" ca="1" si="625"/>
        <v>0</v>
      </c>
      <c r="BO779" s="22">
        <f t="shared" ca="1" si="626"/>
        <v>0</v>
      </c>
      <c r="BP779" s="22">
        <f t="shared" ca="1" si="627"/>
        <v>0</v>
      </c>
      <c r="BQ779" s="22">
        <f t="shared" ca="1" si="628"/>
        <v>0</v>
      </c>
      <c r="BR779" s="22">
        <f t="shared" ca="1" si="629"/>
        <v>0</v>
      </c>
      <c r="BS779" s="22">
        <f t="shared" ca="1" si="630"/>
        <v>0</v>
      </c>
      <c r="BT779" s="22">
        <f t="shared" ca="1" si="590"/>
        <v>0</v>
      </c>
      <c r="BU779" s="22">
        <f t="shared" ca="1" si="631"/>
        <v>0</v>
      </c>
      <c r="BV779" s="22">
        <f t="shared" ca="1" si="632"/>
        <v>0</v>
      </c>
      <c r="BW779" s="22">
        <f t="shared" ca="1" si="633"/>
        <v>0</v>
      </c>
      <c r="BX779" s="22">
        <f t="shared" ca="1" si="634"/>
        <v>0</v>
      </c>
      <c r="BY779" s="22">
        <f t="shared" si="658"/>
        <v>0</v>
      </c>
      <c r="BZ779" s="22">
        <f t="shared" si="635"/>
        <v>0</v>
      </c>
      <c r="CA779" s="22">
        <f t="shared" si="659"/>
        <v>0</v>
      </c>
    </row>
    <row r="780" spans="1:79" s="22" customFormat="1" ht="39" customHeight="1" x14ac:dyDescent="0.3">
      <c r="A780" s="109">
        <v>16</v>
      </c>
      <c r="B780" s="109" t="s">
        <v>1441</v>
      </c>
      <c r="C780" s="109"/>
      <c r="D780" s="110" t="s">
        <v>445</v>
      </c>
      <c r="E780" s="110">
        <v>45708</v>
      </c>
      <c r="F780" s="206" t="s">
        <v>2906</v>
      </c>
      <c r="G780" s="169" t="s">
        <v>1233</v>
      </c>
      <c r="H780" s="135" t="s">
        <v>1069</v>
      </c>
      <c r="I780" s="135"/>
      <c r="J780" s="135" t="s">
        <v>2899</v>
      </c>
      <c r="K780" s="113">
        <v>0</v>
      </c>
      <c r="L780" s="109">
        <v>0</v>
      </c>
      <c r="M780" s="204" t="s">
        <v>2905</v>
      </c>
      <c r="N780" s="115" t="s">
        <v>26</v>
      </c>
      <c r="O780" s="116">
        <v>45484</v>
      </c>
      <c r="P780" s="117" t="s">
        <v>2898</v>
      </c>
      <c r="Q780" s="141">
        <v>45470</v>
      </c>
      <c r="R780" s="118">
        <f>IF(AND(L780&lt;1,OR(K780&lt;1, K780="A")),Q780+14,Q780+7)</f>
        <v>45484</v>
      </c>
      <c r="S780" s="114" t="s">
        <v>31</v>
      </c>
      <c r="T780" s="353"/>
      <c r="U780" s="191"/>
      <c r="V780" s="241"/>
      <c r="W780" s="114"/>
      <c r="X780" s="109"/>
      <c r="Y780" s="109"/>
      <c r="Z780" s="115"/>
      <c r="AA780" s="109"/>
      <c r="AB780" s="263"/>
      <c r="AC780" s="110"/>
      <c r="AD780" s="110"/>
      <c r="AE780" s="118"/>
      <c r="AF780" s="110"/>
      <c r="AG780" s="110"/>
      <c r="AH780" s="115"/>
      <c r="AI780" s="110"/>
      <c r="AJ780" s="113"/>
      <c r="AK780" s="110"/>
      <c r="AL780" s="121"/>
      <c r="AM780" s="121"/>
      <c r="AN780" s="123" t="s">
        <v>2834</v>
      </c>
      <c r="AO780" s="121"/>
      <c r="AP780" s="121"/>
      <c r="AQ780" s="121"/>
      <c r="AR780" s="121"/>
      <c r="AS780" s="121"/>
      <c r="AT780" s="121"/>
      <c r="AU780" s="109" t="s">
        <v>1134</v>
      </c>
      <c r="AV780" s="110">
        <v>45352</v>
      </c>
      <c r="AW780" s="121"/>
      <c r="BJ780" s="22">
        <f ca="1">IF(OR($N780="аннулирован", $N780="", TODAY()&lt;$E780),0,1)</f>
        <v>0</v>
      </c>
      <c r="BK780" s="22">
        <f ca="1">IF(AND($BJ780=1, $J780=""),1,0)</f>
        <v>0</v>
      </c>
      <c r="BL780" s="22">
        <f ca="1">IF(AND($BJ780=1, $N780="не выдан"),1,0)</f>
        <v>0</v>
      </c>
      <c r="BM780" s="22">
        <f ca="1">IF(AND($BK780=1, $N780="не выдан"),1,0)</f>
        <v>0</v>
      </c>
      <c r="BN780" s="22">
        <f ca="1">IF(AND($BJ780=1, $N780="на проверке"),1,0)</f>
        <v>0</v>
      </c>
      <c r="BO780" s="22">
        <f ca="1">IF(AND($BJ780=1, $N780="замечания"),1,0)</f>
        <v>0</v>
      </c>
      <c r="BP780" s="22">
        <f ca="1">IF(AND($BK780=1, $N780="на проверке"),1,0)</f>
        <v>0</v>
      </c>
      <c r="BQ780" s="22">
        <f ca="1">IF(AND($BK780=1, $N780="замечания"),1,0)</f>
        <v>0</v>
      </c>
      <c r="BR780" s="22">
        <f ca="1">IF(AND($BJ780=1, $N780="согласовано"),1,0)</f>
        <v>0</v>
      </c>
      <c r="BS780" s="22">
        <f ca="1">IF(AND($BK780=1, $N780="согласовано"),1,0)</f>
        <v>0</v>
      </c>
      <c r="BT780" s="22">
        <f ca="1">IF(OR($Z780="аннулирован", $Z780="", TODAY()&lt;$E780),0,1)</f>
        <v>0</v>
      </c>
      <c r="BU780" s="22">
        <f ca="1">IF(AND($BT780=1, $Z780="не выдан"),1,0)</f>
        <v>0</v>
      </c>
      <c r="BV780" s="22">
        <f ca="1">IF(AND($BT780=1, $Z780="на проверке"),1,0)</f>
        <v>0</v>
      </c>
      <c r="BW780" s="22">
        <f ca="1">IF(AND($BT780=1, $Z780="замечания"),1,0)</f>
        <v>0</v>
      </c>
      <c r="BX780" s="22">
        <f ca="1">IF(AND($BT780=1, $Z780="согласовано"),1,0)</f>
        <v>0</v>
      </c>
      <c r="BY780" s="22">
        <f>IF(OR($N780="аннулирован", $N780=""),0,1)</f>
        <v>0</v>
      </c>
      <c r="BZ780" s="22">
        <f>IF(AND($BY780=1, $J780=""),1,0)</f>
        <v>0</v>
      </c>
      <c r="CA780" s="22">
        <f>IF(OR($Z780="аннулирован", $Z780=""),0,1)</f>
        <v>0</v>
      </c>
    </row>
    <row r="781" spans="1:79" ht="39" customHeight="1" x14ac:dyDescent="0.3">
      <c r="A781" s="4">
        <v>16</v>
      </c>
      <c r="B781" s="4" t="s">
        <v>1441</v>
      </c>
      <c r="C781" s="4"/>
      <c r="D781" s="139" t="s">
        <v>445</v>
      </c>
      <c r="E781" s="13">
        <v>45708</v>
      </c>
      <c r="F781" s="203" t="s">
        <v>1719</v>
      </c>
      <c r="G781" s="16" t="s">
        <v>1233</v>
      </c>
      <c r="H781" s="130" t="s">
        <v>1069</v>
      </c>
      <c r="I781" s="130"/>
      <c r="J781" s="130"/>
      <c r="K781" s="7">
        <v>0</v>
      </c>
      <c r="L781" s="4">
        <v>1</v>
      </c>
      <c r="M781" s="202" t="s">
        <v>107</v>
      </c>
      <c r="N781" s="45" t="s">
        <v>1055</v>
      </c>
      <c r="O781" s="76">
        <v>45484</v>
      </c>
      <c r="P781" s="78" t="s">
        <v>2923</v>
      </c>
      <c r="Q781" s="142">
        <v>45470</v>
      </c>
      <c r="R781" s="9">
        <f t="shared" ref="R781" si="676">IF(AND(L781&lt;1,OR(K781&lt;1, K781="A")),Q781+14,Q781+7)</f>
        <v>45477</v>
      </c>
      <c r="S781" s="3" t="s">
        <v>30</v>
      </c>
      <c r="T781" s="207" t="s">
        <v>3726</v>
      </c>
      <c r="U781" s="103">
        <v>45691</v>
      </c>
      <c r="V781" s="208" t="s">
        <v>3593</v>
      </c>
      <c r="W781" s="3" t="s">
        <v>1860</v>
      </c>
      <c r="X781" s="5" t="s">
        <v>613</v>
      </c>
      <c r="Y781" s="5">
        <v>0</v>
      </c>
      <c r="Z781" s="45" t="s">
        <v>1055</v>
      </c>
      <c r="AA781" s="21">
        <v>45714</v>
      </c>
      <c r="AB781" s="262" t="s">
        <v>3017</v>
      </c>
      <c r="AC781" s="21">
        <v>45548</v>
      </c>
      <c r="AD781" s="21">
        <v>45548</v>
      </c>
      <c r="AE781" s="9">
        <f t="shared" ref="AE781" si="677">IF(AND(Y781&lt;1,OR(X781&lt;1, X781="A")),AD781+14,AD781+7)</f>
        <v>45555</v>
      </c>
      <c r="AF781" s="13" t="s">
        <v>446</v>
      </c>
      <c r="AG781" s="27"/>
      <c r="AH781" s="34"/>
      <c r="AI781" s="27"/>
      <c r="AJ781" s="41"/>
      <c r="AK781" s="21"/>
      <c r="AL781" s="6"/>
      <c r="AM781" s="6"/>
      <c r="AN781" s="5" t="s">
        <v>3381</v>
      </c>
      <c r="AO781" s="87" t="s">
        <v>3761</v>
      </c>
      <c r="AP781" s="21">
        <v>45582</v>
      </c>
      <c r="AQ781" s="207" t="s">
        <v>3546</v>
      </c>
      <c r="AR781" s="21">
        <v>45643</v>
      </c>
      <c r="AS781" s="336" t="s">
        <v>3685</v>
      </c>
      <c r="AT781" s="21">
        <v>45715</v>
      </c>
      <c r="AU781" s="4" t="s">
        <v>1134</v>
      </c>
      <c r="AV781" s="13">
        <v>45352</v>
      </c>
      <c r="AW781" s="6"/>
      <c r="BJ781" s="22">
        <f t="shared" ca="1" si="589"/>
        <v>1</v>
      </c>
      <c r="BK781" s="22">
        <f t="shared" ca="1" si="622"/>
        <v>1</v>
      </c>
      <c r="BL781" s="22">
        <f t="shared" ca="1" si="623"/>
        <v>0</v>
      </c>
      <c r="BM781" s="22">
        <f t="shared" ca="1" si="624"/>
        <v>0</v>
      </c>
      <c r="BN781" s="22">
        <f t="shared" ca="1" si="625"/>
        <v>0</v>
      </c>
      <c r="BO781" s="22">
        <f t="shared" ca="1" si="626"/>
        <v>0</v>
      </c>
      <c r="BP781" s="22">
        <f t="shared" ca="1" si="627"/>
        <v>0</v>
      </c>
      <c r="BQ781" s="22">
        <f t="shared" ca="1" si="628"/>
        <v>0</v>
      </c>
      <c r="BR781" s="22">
        <f t="shared" ca="1" si="629"/>
        <v>1</v>
      </c>
      <c r="BS781" s="22">
        <f t="shared" ca="1" si="630"/>
        <v>1</v>
      </c>
      <c r="BT781" s="22">
        <f t="shared" ca="1" si="590"/>
        <v>1</v>
      </c>
      <c r="BU781" s="22">
        <f t="shared" ca="1" si="631"/>
        <v>0</v>
      </c>
      <c r="BV781" s="22">
        <f t="shared" ca="1" si="632"/>
        <v>0</v>
      </c>
      <c r="BW781" s="22">
        <f t="shared" ca="1" si="633"/>
        <v>0</v>
      </c>
      <c r="BX781" s="22">
        <f t="shared" ca="1" si="634"/>
        <v>1</v>
      </c>
      <c r="BY781" s="71">
        <f t="shared" si="658"/>
        <v>1</v>
      </c>
      <c r="BZ781" s="71">
        <f t="shared" si="635"/>
        <v>1</v>
      </c>
      <c r="CA781" s="72">
        <f t="shared" si="659"/>
        <v>1</v>
      </c>
    </row>
    <row r="782" spans="1:79" ht="51.9" customHeight="1" thickBot="1" x14ac:dyDescent="0.35">
      <c r="A782" s="4">
        <v>9</v>
      </c>
      <c r="B782" s="4" t="s">
        <v>1441</v>
      </c>
      <c r="C782" s="4"/>
      <c r="D782" s="140" t="s">
        <v>446</v>
      </c>
      <c r="E782" s="13">
        <v>45618</v>
      </c>
      <c r="F782" s="207" t="s">
        <v>2848</v>
      </c>
      <c r="G782" s="280" t="s">
        <v>1233</v>
      </c>
      <c r="H782" s="281" t="s">
        <v>1084</v>
      </c>
      <c r="I782" s="281"/>
      <c r="J782" s="281"/>
      <c r="K782" s="282" t="s">
        <v>778</v>
      </c>
      <c r="L782" s="283">
        <v>0</v>
      </c>
      <c r="M782" s="3" t="s">
        <v>2849</v>
      </c>
      <c r="N782" s="46" t="s">
        <v>24</v>
      </c>
      <c r="O782" s="76"/>
      <c r="P782" s="78" t="s">
        <v>3830</v>
      </c>
      <c r="Q782" s="142">
        <v>45747</v>
      </c>
      <c r="R782" s="9">
        <f t="shared" ref="R782" si="678">IF(AND(L782&lt;1,OR(K782&lt;1, K782="A")),Q782+14,Q782+7)</f>
        <v>45761</v>
      </c>
      <c r="S782" s="3" t="s">
        <v>31</v>
      </c>
      <c r="T782" s="356"/>
      <c r="U782" s="103"/>
      <c r="V782" s="20" t="s">
        <v>2848</v>
      </c>
      <c r="W782" s="3" t="s">
        <v>3831</v>
      </c>
      <c r="X782" s="5"/>
      <c r="Y782" s="5"/>
      <c r="Z782" s="8"/>
      <c r="AA782" s="13"/>
      <c r="AB782" s="87"/>
      <c r="AC782" s="21"/>
      <c r="AD782" s="21"/>
      <c r="AE782" s="9">
        <f t="shared" ref="AE782" si="679">IF(AND(Y782&lt;1,OR(X782&lt;1, X782="A")),AD782+14,AD782+7)</f>
        <v>14</v>
      </c>
      <c r="AF782" s="13" t="s">
        <v>446</v>
      </c>
      <c r="AG782" s="27"/>
      <c r="AH782" s="34"/>
      <c r="AI782" s="27"/>
      <c r="AJ782" s="41"/>
      <c r="AK782" s="21"/>
      <c r="AL782" s="6"/>
      <c r="AM782" s="6"/>
      <c r="AN782" s="5"/>
      <c r="AO782" s="6"/>
      <c r="AP782" s="6"/>
      <c r="AQ782" s="5"/>
      <c r="AR782" s="5"/>
      <c r="AS782" s="6"/>
      <c r="AT782" s="6"/>
      <c r="AU782" s="4" t="s">
        <v>1134</v>
      </c>
      <c r="AV782" s="13">
        <v>45352</v>
      </c>
      <c r="AW782" s="6"/>
      <c r="BJ782" s="22">
        <f t="shared" ca="1" si="589"/>
        <v>1</v>
      </c>
      <c r="BK782" s="22">
        <f t="shared" ca="1" si="622"/>
        <v>1</v>
      </c>
      <c r="BL782" s="22">
        <f t="shared" ca="1" si="623"/>
        <v>0</v>
      </c>
      <c r="BM782" s="22">
        <f t="shared" ca="1" si="624"/>
        <v>0</v>
      </c>
      <c r="BN782" s="22">
        <f t="shared" ca="1" si="625"/>
        <v>1</v>
      </c>
      <c r="BO782" s="22">
        <f t="shared" ca="1" si="626"/>
        <v>0</v>
      </c>
      <c r="BP782" s="22">
        <f t="shared" ca="1" si="627"/>
        <v>1</v>
      </c>
      <c r="BQ782" s="22">
        <f t="shared" ca="1" si="628"/>
        <v>0</v>
      </c>
      <c r="BR782" s="22">
        <f t="shared" ca="1" si="629"/>
        <v>0</v>
      </c>
      <c r="BS782" s="22">
        <f t="shared" ca="1" si="630"/>
        <v>0</v>
      </c>
      <c r="BT782" s="22">
        <f t="shared" ca="1" si="590"/>
        <v>0</v>
      </c>
      <c r="BU782" s="22">
        <f t="shared" ca="1" si="631"/>
        <v>0</v>
      </c>
      <c r="BV782" s="22">
        <f t="shared" ca="1" si="632"/>
        <v>0</v>
      </c>
      <c r="BW782" s="22">
        <f t="shared" ca="1" si="633"/>
        <v>0</v>
      </c>
      <c r="BX782" s="22">
        <f t="shared" ca="1" si="634"/>
        <v>0</v>
      </c>
      <c r="BY782" s="71">
        <f t="shared" si="658"/>
        <v>1</v>
      </c>
      <c r="BZ782" s="71">
        <f t="shared" si="635"/>
        <v>1</v>
      </c>
      <c r="CA782" s="72">
        <f t="shared" si="659"/>
        <v>0</v>
      </c>
    </row>
    <row r="783" spans="1:79" s="38" customFormat="1" ht="21" customHeight="1" x14ac:dyDescent="0.4">
      <c r="A783" s="44" t="s">
        <v>413</v>
      </c>
      <c r="B783" s="44"/>
      <c r="C783" s="44"/>
      <c r="D783" s="44"/>
      <c r="E783" s="44"/>
      <c r="F783" s="44"/>
      <c r="G783" s="44"/>
      <c r="H783" s="134"/>
      <c r="I783" s="134"/>
      <c r="J783" s="134"/>
      <c r="K783" s="44"/>
      <c r="L783" s="44"/>
      <c r="M783" s="44"/>
      <c r="N783" s="44"/>
      <c r="O783" s="44"/>
      <c r="P783" s="127"/>
      <c r="Q783" s="44"/>
      <c r="R783" s="148"/>
      <c r="S783" s="44"/>
      <c r="T783" s="44"/>
      <c r="U783" s="44"/>
      <c r="V783" s="44"/>
      <c r="W783" s="44"/>
      <c r="X783" s="44"/>
      <c r="Y783" s="44"/>
      <c r="Z783" s="44"/>
      <c r="AA783" s="44"/>
      <c r="AB783" s="44"/>
      <c r="AC783" s="36"/>
      <c r="AD783" s="36"/>
      <c r="AE783" s="323"/>
      <c r="AF783" s="323"/>
      <c r="AG783" s="323"/>
      <c r="AH783" s="323"/>
      <c r="AI783" s="323"/>
      <c r="AJ783" s="323"/>
      <c r="AK783" s="323"/>
      <c r="AL783" s="37"/>
      <c r="AM783" s="37"/>
      <c r="AN783" s="37"/>
      <c r="AO783" s="37"/>
      <c r="AP783" s="37"/>
      <c r="AQ783" s="37"/>
      <c r="AR783" s="37"/>
      <c r="AS783" s="37"/>
      <c r="AT783" s="37"/>
      <c r="AU783" s="37"/>
      <c r="AV783" s="37"/>
      <c r="AW783" s="37"/>
      <c r="BJ783" s="22">
        <f t="shared" ca="1" si="589"/>
        <v>0</v>
      </c>
      <c r="BK783" s="22">
        <f t="shared" ca="1" si="622"/>
        <v>0</v>
      </c>
      <c r="BL783" s="22">
        <f t="shared" ca="1" si="623"/>
        <v>0</v>
      </c>
      <c r="BM783" s="22">
        <f t="shared" ca="1" si="624"/>
        <v>0</v>
      </c>
      <c r="BN783" s="22">
        <f t="shared" ca="1" si="625"/>
        <v>0</v>
      </c>
      <c r="BO783" s="22">
        <f t="shared" ca="1" si="626"/>
        <v>0</v>
      </c>
      <c r="BP783" s="22">
        <f t="shared" ca="1" si="627"/>
        <v>0</v>
      </c>
      <c r="BQ783" s="22">
        <f t="shared" ca="1" si="628"/>
        <v>0</v>
      </c>
      <c r="BR783" s="22">
        <f t="shared" ca="1" si="629"/>
        <v>0</v>
      </c>
      <c r="BS783" s="22">
        <f t="shared" ca="1" si="630"/>
        <v>0</v>
      </c>
      <c r="BT783" s="22">
        <f t="shared" ca="1" si="590"/>
        <v>0</v>
      </c>
      <c r="BU783" s="22">
        <f t="shared" ca="1" si="631"/>
        <v>0</v>
      </c>
      <c r="BV783" s="22">
        <f t="shared" ca="1" si="632"/>
        <v>0</v>
      </c>
      <c r="BW783" s="22">
        <f t="shared" ca="1" si="633"/>
        <v>0</v>
      </c>
      <c r="BX783" s="22">
        <f t="shared" ca="1" si="634"/>
        <v>0</v>
      </c>
      <c r="BY783" s="71">
        <f t="shared" si="658"/>
        <v>0</v>
      </c>
      <c r="BZ783" s="71">
        <f t="shared" si="635"/>
        <v>0</v>
      </c>
      <c r="CA783" s="72">
        <f t="shared" si="659"/>
        <v>0</v>
      </c>
    </row>
    <row r="784" spans="1:79" ht="57.75" customHeight="1" x14ac:dyDescent="0.3">
      <c r="A784" s="4">
        <v>16</v>
      </c>
      <c r="B784" s="4" t="s">
        <v>1441</v>
      </c>
      <c r="C784" s="4"/>
      <c r="D784" s="140" t="s">
        <v>446</v>
      </c>
      <c r="E784" s="13">
        <v>45708</v>
      </c>
      <c r="F784" s="122" t="s">
        <v>1773</v>
      </c>
      <c r="G784" s="168" t="s">
        <v>1239</v>
      </c>
      <c r="H784" s="130" t="s">
        <v>1076</v>
      </c>
      <c r="I784" s="130"/>
      <c r="J784" s="130"/>
      <c r="K784" s="7" t="s">
        <v>778</v>
      </c>
      <c r="L784" s="4">
        <v>0</v>
      </c>
      <c r="M784" s="3" t="s">
        <v>1774</v>
      </c>
      <c r="N784" s="45" t="s">
        <v>1055</v>
      </c>
      <c r="O784" s="76">
        <v>45344</v>
      </c>
      <c r="P784" s="78" t="s">
        <v>1772</v>
      </c>
      <c r="Q784" s="142">
        <v>45322</v>
      </c>
      <c r="R784" s="9">
        <f>IF(AND(L784&lt;1,OR(K784&lt;1, K784="A")),Q784+14,Q784+7)</f>
        <v>45336</v>
      </c>
      <c r="S784" s="3" t="s">
        <v>31</v>
      </c>
      <c r="T784" s="355"/>
      <c r="U784" s="355"/>
      <c r="V784" s="208" t="s">
        <v>3228</v>
      </c>
      <c r="W784" s="3" t="s">
        <v>2488</v>
      </c>
      <c r="X784" s="5" t="s">
        <v>778</v>
      </c>
      <c r="Y784" s="5">
        <v>0</v>
      </c>
      <c r="Z784" s="46" t="s">
        <v>24</v>
      </c>
      <c r="AA784" s="8"/>
      <c r="AB784" s="78" t="s">
        <v>3224</v>
      </c>
      <c r="AC784" s="21">
        <v>45576</v>
      </c>
      <c r="AD784" s="21">
        <v>45576</v>
      </c>
      <c r="AE784" s="9">
        <f>IF(AND(Y784&lt;1,OR(X784&lt;1, X784="A")),AD784+14,AD784+7)</f>
        <v>45590</v>
      </c>
      <c r="AF784" s="13" t="s">
        <v>446</v>
      </c>
      <c r="AG784" s="27"/>
      <c r="AH784" s="34"/>
      <c r="AI784" s="27"/>
      <c r="AJ784" s="41"/>
      <c r="AK784" s="21"/>
      <c r="AL784" s="6"/>
      <c r="AM784" s="6"/>
      <c r="AN784" s="6"/>
      <c r="AO784" s="6"/>
      <c r="AP784" s="6"/>
      <c r="AQ784" s="6"/>
      <c r="AR784" s="6"/>
      <c r="AS784" s="6"/>
      <c r="AT784" s="6"/>
      <c r="AU784" s="4" t="s">
        <v>1134</v>
      </c>
      <c r="AV784" s="13">
        <v>45352</v>
      </c>
      <c r="AW784" s="6"/>
      <c r="BJ784" s="22">
        <f ca="1">IF(OR($N784="аннулирован", $N784="", TODAY()&lt;$E784),0,1)</f>
        <v>1</v>
      </c>
      <c r="BK784" s="22">
        <f ca="1">IF(AND($BJ784=1, $J784=""),1,0)</f>
        <v>1</v>
      </c>
      <c r="BL784" s="22">
        <f ca="1">IF(AND($BJ784=1, $N784="не выдан"),1,0)</f>
        <v>0</v>
      </c>
      <c r="BM784" s="22">
        <f ca="1">IF(AND($BK784=1, $N784="не выдан"),1,0)</f>
        <v>0</v>
      </c>
      <c r="BN784" s="22">
        <f ca="1">IF(AND($BJ784=1, $N784="на проверке"),1,0)</f>
        <v>0</v>
      </c>
      <c r="BO784" s="22">
        <f ca="1">IF(AND($BJ784=1, $N784="замечания"),1,0)</f>
        <v>0</v>
      </c>
      <c r="BP784" s="22">
        <f ca="1">IF(AND($BK784=1, $N784="на проверке"),1,0)</f>
        <v>0</v>
      </c>
      <c r="BQ784" s="22">
        <f ca="1">IF(AND($BK784=1, $N784="замечания"),1,0)</f>
        <v>0</v>
      </c>
      <c r="BR784" s="22">
        <f ca="1">IF(AND($BJ784=1, $N784="согласовано"),1,0)</f>
        <v>1</v>
      </c>
      <c r="BS784" s="22">
        <f ca="1">IF(AND($BK784=1, $N784="согласовано"),1,0)</f>
        <v>1</v>
      </c>
      <c r="BT784" s="22">
        <f ca="1">IF(OR($Z784="аннулирован", $Z784="", TODAY()&lt;$E784),0,1)</f>
        <v>1</v>
      </c>
      <c r="BU784" s="22">
        <f ca="1">IF(AND($BT784=1, $Z784="не выдан"),1,0)</f>
        <v>0</v>
      </c>
      <c r="BV784" s="22">
        <f ca="1">IF(AND($BT784=1, $Z784="на проверке"),1,0)</f>
        <v>1</v>
      </c>
      <c r="BW784" s="22">
        <f ca="1">IF(AND($BT784=1, $Z784="замечания"),1,0)</f>
        <v>0</v>
      </c>
      <c r="BX784" s="22">
        <f ca="1">IF(AND($BT784=1, $Z784="согласовано"),1,0)</f>
        <v>0</v>
      </c>
      <c r="BY784" s="71">
        <f>IF(OR($N784="аннулирован", $N784=""),0,1)</f>
        <v>1</v>
      </c>
      <c r="BZ784" s="71">
        <f>IF(AND($BY784=1, $J784=""),1,0)</f>
        <v>1</v>
      </c>
      <c r="CA784" s="72">
        <f>IF(OR($Z784="аннулирован", $Z784=""),0,1)</f>
        <v>1</v>
      </c>
    </row>
    <row r="785" spans="1:79" s="22" customFormat="1" ht="39" customHeight="1" x14ac:dyDescent="0.3">
      <c r="A785" s="109">
        <v>16</v>
      </c>
      <c r="B785" s="109" t="s">
        <v>1441</v>
      </c>
      <c r="C785" s="109"/>
      <c r="D785" s="110" t="s">
        <v>446</v>
      </c>
      <c r="E785" s="110">
        <v>45708</v>
      </c>
      <c r="F785" s="189" t="s">
        <v>414</v>
      </c>
      <c r="G785" s="172" t="s">
        <v>1239</v>
      </c>
      <c r="H785" s="135" t="s">
        <v>1077</v>
      </c>
      <c r="I785" s="135"/>
      <c r="J785" s="135"/>
      <c r="K785" s="113" t="s">
        <v>778</v>
      </c>
      <c r="L785" s="109">
        <v>0</v>
      </c>
      <c r="M785" s="114" t="s">
        <v>718</v>
      </c>
      <c r="N785" s="115" t="s">
        <v>26</v>
      </c>
      <c r="O785" s="116"/>
      <c r="P785" s="117" t="s">
        <v>3075</v>
      </c>
      <c r="Q785" s="141">
        <v>45016</v>
      </c>
      <c r="R785" s="118">
        <f t="shared" ref="R785" si="680">IF(AND(L785&lt;1,OR(K785&lt;1, K785="A")),Q785+14,Q785+7)</f>
        <v>45030</v>
      </c>
      <c r="S785" s="114" t="s">
        <v>31</v>
      </c>
      <c r="T785" s="353"/>
      <c r="U785" s="353"/>
      <c r="V785" s="120"/>
      <c r="W785" s="114"/>
      <c r="X785" s="109"/>
      <c r="Y785" s="109"/>
      <c r="Z785" s="115"/>
      <c r="AA785" s="109"/>
      <c r="AB785" s="263"/>
      <c r="AC785" s="110"/>
      <c r="AD785" s="110"/>
      <c r="AE785" s="118"/>
      <c r="AF785" s="110"/>
      <c r="AG785" s="110"/>
      <c r="AH785" s="115"/>
      <c r="AI785" s="110"/>
      <c r="AJ785" s="113"/>
      <c r="AK785" s="110"/>
      <c r="AL785" s="121"/>
      <c r="AM785" s="121"/>
      <c r="AN785" s="109" t="s">
        <v>2355</v>
      </c>
      <c r="AO785" s="121"/>
      <c r="AP785" s="121"/>
      <c r="AQ785" s="206"/>
      <c r="AR785" s="110"/>
      <c r="AS785" s="121"/>
      <c r="AT785" s="121"/>
      <c r="AU785" s="109" t="s">
        <v>1134</v>
      </c>
      <c r="AV785" s="110">
        <v>45352</v>
      </c>
      <c r="AW785" s="121"/>
      <c r="BJ785" s="22">
        <f t="shared" ca="1" si="589"/>
        <v>0</v>
      </c>
      <c r="BK785" s="22">
        <f t="shared" ca="1" si="622"/>
        <v>0</v>
      </c>
      <c r="BL785" s="22">
        <f t="shared" ca="1" si="623"/>
        <v>0</v>
      </c>
      <c r="BM785" s="22">
        <f t="shared" ca="1" si="624"/>
        <v>0</v>
      </c>
      <c r="BN785" s="22">
        <f t="shared" ca="1" si="625"/>
        <v>0</v>
      </c>
      <c r="BO785" s="22">
        <f t="shared" ca="1" si="626"/>
        <v>0</v>
      </c>
      <c r="BP785" s="22">
        <f t="shared" ca="1" si="627"/>
        <v>0</v>
      </c>
      <c r="BQ785" s="22">
        <f t="shared" ca="1" si="628"/>
        <v>0</v>
      </c>
      <c r="BR785" s="22">
        <f t="shared" ca="1" si="629"/>
        <v>0</v>
      </c>
      <c r="BS785" s="22">
        <f t="shared" ca="1" si="630"/>
        <v>0</v>
      </c>
      <c r="BT785" s="22">
        <f t="shared" ca="1" si="590"/>
        <v>0</v>
      </c>
      <c r="BU785" s="22">
        <f t="shared" ca="1" si="631"/>
        <v>0</v>
      </c>
      <c r="BV785" s="22">
        <f t="shared" ca="1" si="632"/>
        <v>0</v>
      </c>
      <c r="BW785" s="22">
        <f t="shared" ca="1" si="633"/>
        <v>0</v>
      </c>
      <c r="BX785" s="22">
        <f t="shared" ca="1" si="634"/>
        <v>0</v>
      </c>
      <c r="BY785" s="22">
        <f t="shared" si="658"/>
        <v>0</v>
      </c>
      <c r="BZ785" s="22">
        <f t="shared" si="635"/>
        <v>0</v>
      </c>
      <c r="CA785" s="22">
        <f t="shared" si="659"/>
        <v>0</v>
      </c>
    </row>
    <row r="786" spans="1:79" s="22" customFormat="1" ht="39" customHeight="1" x14ac:dyDescent="0.3">
      <c r="A786" s="109">
        <v>16</v>
      </c>
      <c r="B786" s="109" t="s">
        <v>1441</v>
      </c>
      <c r="C786" s="109"/>
      <c r="D786" s="110" t="s">
        <v>446</v>
      </c>
      <c r="E786" s="110">
        <v>45708</v>
      </c>
      <c r="F786" s="189" t="s">
        <v>414</v>
      </c>
      <c r="G786" s="172" t="s">
        <v>1239</v>
      </c>
      <c r="H786" s="135" t="s">
        <v>1077</v>
      </c>
      <c r="I786" s="135"/>
      <c r="J786" s="135"/>
      <c r="K786" s="113" t="s">
        <v>443</v>
      </c>
      <c r="L786" s="109">
        <v>0</v>
      </c>
      <c r="M786" s="114" t="s">
        <v>718</v>
      </c>
      <c r="N786" s="115" t="s">
        <v>26</v>
      </c>
      <c r="O786" s="116"/>
      <c r="P786" s="117" t="s">
        <v>602</v>
      </c>
      <c r="Q786" s="141">
        <v>45070</v>
      </c>
      <c r="R786" s="118">
        <f t="shared" ref="R786" si="681">IF(AND(L786&lt;1,OR(K786&lt;1, K786="A")),Q786+14,Q786+7)</f>
        <v>45077</v>
      </c>
      <c r="S786" s="114" t="s">
        <v>31</v>
      </c>
      <c r="T786" s="353"/>
      <c r="U786" s="353"/>
      <c r="V786" s="120"/>
      <c r="W786" s="114"/>
      <c r="X786" s="109"/>
      <c r="Y786" s="109"/>
      <c r="Z786" s="115"/>
      <c r="AA786" s="109"/>
      <c r="AB786" s="263"/>
      <c r="AC786" s="110"/>
      <c r="AD786" s="110"/>
      <c r="AE786" s="118"/>
      <c r="AF786" s="110"/>
      <c r="AG786" s="110"/>
      <c r="AH786" s="115"/>
      <c r="AI786" s="110"/>
      <c r="AJ786" s="113"/>
      <c r="AK786" s="110"/>
      <c r="AL786" s="121"/>
      <c r="AM786" s="121"/>
      <c r="AN786" s="109" t="s">
        <v>2355</v>
      </c>
      <c r="AO786" s="121"/>
      <c r="AP786" s="121"/>
      <c r="AQ786" s="206"/>
      <c r="AR786" s="110"/>
      <c r="AS786" s="121"/>
      <c r="AT786" s="121"/>
      <c r="AU786" s="109" t="s">
        <v>1134</v>
      </c>
      <c r="AV786" s="110">
        <v>45352</v>
      </c>
      <c r="AW786" s="121"/>
      <c r="BJ786" s="22">
        <f t="shared" ca="1" si="589"/>
        <v>0</v>
      </c>
      <c r="BK786" s="22">
        <f t="shared" ca="1" si="622"/>
        <v>0</v>
      </c>
      <c r="BL786" s="22">
        <f t="shared" ca="1" si="623"/>
        <v>0</v>
      </c>
      <c r="BM786" s="22">
        <f t="shared" ca="1" si="624"/>
        <v>0</v>
      </c>
      <c r="BN786" s="22">
        <f t="shared" ca="1" si="625"/>
        <v>0</v>
      </c>
      <c r="BO786" s="22">
        <f t="shared" ca="1" si="626"/>
        <v>0</v>
      </c>
      <c r="BP786" s="22">
        <f t="shared" ca="1" si="627"/>
        <v>0</v>
      </c>
      <c r="BQ786" s="22">
        <f t="shared" ca="1" si="628"/>
        <v>0</v>
      </c>
      <c r="BR786" s="22">
        <f t="shared" ca="1" si="629"/>
        <v>0</v>
      </c>
      <c r="BS786" s="22">
        <f t="shared" ca="1" si="630"/>
        <v>0</v>
      </c>
      <c r="BT786" s="22">
        <f t="shared" ca="1" si="590"/>
        <v>0</v>
      </c>
      <c r="BU786" s="22">
        <f t="shared" ca="1" si="631"/>
        <v>0</v>
      </c>
      <c r="BV786" s="22">
        <f t="shared" ca="1" si="632"/>
        <v>0</v>
      </c>
      <c r="BW786" s="22">
        <f t="shared" ca="1" si="633"/>
        <v>0</v>
      </c>
      <c r="BX786" s="22">
        <f t="shared" ca="1" si="634"/>
        <v>0</v>
      </c>
      <c r="BY786" s="22">
        <f t="shared" si="658"/>
        <v>0</v>
      </c>
      <c r="BZ786" s="22">
        <f t="shared" si="635"/>
        <v>0</v>
      </c>
      <c r="CA786" s="22">
        <f t="shared" si="659"/>
        <v>0</v>
      </c>
    </row>
    <row r="787" spans="1:79" s="22" customFormat="1" ht="39" customHeight="1" x14ac:dyDescent="0.3">
      <c r="A787" s="109">
        <v>16</v>
      </c>
      <c r="B787" s="109" t="s">
        <v>1441</v>
      </c>
      <c r="C787" s="109"/>
      <c r="D787" s="110" t="s">
        <v>445</v>
      </c>
      <c r="E787" s="110">
        <v>45708</v>
      </c>
      <c r="F787" s="189" t="s">
        <v>414</v>
      </c>
      <c r="G787" s="172" t="s">
        <v>1239</v>
      </c>
      <c r="H787" s="135" t="s">
        <v>1077</v>
      </c>
      <c r="I787" s="135"/>
      <c r="J787" s="135"/>
      <c r="K787" s="113">
        <v>0</v>
      </c>
      <c r="L787" s="109">
        <v>0</v>
      </c>
      <c r="M787" s="114" t="s">
        <v>718</v>
      </c>
      <c r="N787" s="115" t="s">
        <v>26</v>
      </c>
      <c r="O787" s="116"/>
      <c r="P787" s="117" t="s">
        <v>716</v>
      </c>
      <c r="Q787" s="141">
        <v>45195</v>
      </c>
      <c r="R787" s="118">
        <f t="shared" ref="R787:R802" si="682">IF(AND(L787&lt;1,OR(K787&lt;1, K787="A")),Q787+14,Q787+7)</f>
        <v>45209</v>
      </c>
      <c r="S787" s="114" t="s">
        <v>30</v>
      </c>
      <c r="T787" s="353" t="s">
        <v>1563</v>
      </c>
      <c r="U787" s="191">
        <v>45205</v>
      </c>
      <c r="V787" s="120"/>
      <c r="W787" s="114"/>
      <c r="X787" s="109"/>
      <c r="Y787" s="109"/>
      <c r="Z787" s="115"/>
      <c r="AA787" s="109"/>
      <c r="AB787" s="263"/>
      <c r="AC787" s="110"/>
      <c r="AD787" s="110"/>
      <c r="AE787" s="118"/>
      <c r="AF787" s="110"/>
      <c r="AG787" s="110"/>
      <c r="AH787" s="115"/>
      <c r="AI787" s="110"/>
      <c r="AJ787" s="113"/>
      <c r="AK787" s="110"/>
      <c r="AL787" s="121"/>
      <c r="AM787" s="121"/>
      <c r="AN787" s="109" t="s">
        <v>2355</v>
      </c>
      <c r="AO787" s="121"/>
      <c r="AP787" s="121"/>
      <c r="AQ787" s="206" t="s">
        <v>1907</v>
      </c>
      <c r="AR787" s="110">
        <v>45210</v>
      </c>
      <c r="AS787" s="121"/>
      <c r="AT787" s="121"/>
      <c r="AU787" s="109" t="s">
        <v>1134</v>
      </c>
      <c r="AV787" s="110">
        <v>45352</v>
      </c>
      <c r="AW787" s="121"/>
      <c r="BJ787" s="22">
        <f t="shared" ca="1" si="589"/>
        <v>0</v>
      </c>
      <c r="BK787" s="22">
        <f t="shared" ca="1" si="622"/>
        <v>0</v>
      </c>
      <c r="BL787" s="22">
        <f t="shared" ca="1" si="623"/>
        <v>0</v>
      </c>
      <c r="BM787" s="22">
        <f t="shared" ca="1" si="624"/>
        <v>0</v>
      </c>
      <c r="BN787" s="22">
        <f t="shared" ca="1" si="625"/>
        <v>0</v>
      </c>
      <c r="BO787" s="22">
        <f t="shared" ca="1" si="626"/>
        <v>0</v>
      </c>
      <c r="BP787" s="22">
        <f t="shared" ca="1" si="627"/>
        <v>0</v>
      </c>
      <c r="BQ787" s="22">
        <f t="shared" ca="1" si="628"/>
        <v>0</v>
      </c>
      <c r="BR787" s="22">
        <f t="shared" ca="1" si="629"/>
        <v>0</v>
      </c>
      <c r="BS787" s="22">
        <f t="shared" ca="1" si="630"/>
        <v>0</v>
      </c>
      <c r="BT787" s="22">
        <f t="shared" ca="1" si="590"/>
        <v>0</v>
      </c>
      <c r="BU787" s="22">
        <f t="shared" ca="1" si="631"/>
        <v>0</v>
      </c>
      <c r="BV787" s="22">
        <f t="shared" ca="1" si="632"/>
        <v>0</v>
      </c>
      <c r="BW787" s="22">
        <f t="shared" ca="1" si="633"/>
        <v>0</v>
      </c>
      <c r="BX787" s="22">
        <f t="shared" ca="1" si="634"/>
        <v>0</v>
      </c>
      <c r="BY787" s="22">
        <f t="shared" si="658"/>
        <v>0</v>
      </c>
      <c r="BZ787" s="22">
        <f t="shared" si="635"/>
        <v>0</v>
      </c>
      <c r="CA787" s="22">
        <f t="shared" si="659"/>
        <v>0</v>
      </c>
    </row>
    <row r="788" spans="1:79" ht="72" customHeight="1" x14ac:dyDescent="0.3">
      <c r="A788" s="4">
        <v>16</v>
      </c>
      <c r="B788" s="4" t="s">
        <v>1441</v>
      </c>
      <c r="C788" s="4"/>
      <c r="D788" s="139" t="s">
        <v>445</v>
      </c>
      <c r="E788" s="13">
        <v>45708</v>
      </c>
      <c r="F788" s="122" t="s">
        <v>414</v>
      </c>
      <c r="G788" s="168" t="s">
        <v>1239</v>
      </c>
      <c r="H788" s="130" t="s">
        <v>1077</v>
      </c>
      <c r="I788" s="130"/>
      <c r="J788" s="130"/>
      <c r="K788" s="7">
        <v>0</v>
      </c>
      <c r="L788" s="4">
        <v>1</v>
      </c>
      <c r="M788" s="3" t="s">
        <v>718</v>
      </c>
      <c r="N788" s="188" t="s">
        <v>27</v>
      </c>
      <c r="O788" s="76">
        <v>45706</v>
      </c>
      <c r="P788" s="78" t="s">
        <v>3537</v>
      </c>
      <c r="Q788" s="142">
        <v>45637</v>
      </c>
      <c r="R788" s="9">
        <f t="shared" ref="R788" si="683">IF(AND(L788&lt;1,OR(K788&lt;1, K788="A")),Q788+14,Q788+7)</f>
        <v>45644</v>
      </c>
      <c r="S788" s="3" t="s">
        <v>31</v>
      </c>
      <c r="T788" s="355"/>
      <c r="U788" s="355"/>
      <c r="V788" s="20" t="s">
        <v>2767</v>
      </c>
      <c r="W788" s="3" t="s">
        <v>1646</v>
      </c>
      <c r="X788" s="5" t="s">
        <v>778</v>
      </c>
      <c r="Y788" s="5">
        <v>0</v>
      </c>
      <c r="Z788" s="46" t="s">
        <v>24</v>
      </c>
      <c r="AA788" s="5"/>
      <c r="AB788" s="262" t="s">
        <v>2762</v>
      </c>
      <c r="AC788" s="21">
        <v>45433</v>
      </c>
      <c r="AD788" s="21">
        <v>45433</v>
      </c>
      <c r="AE788" s="9">
        <f t="shared" ref="AE788" si="684">IF(AND(Y788&lt;1,OR(X788&lt;1, X788="A")),AD788+14,AD788+7)</f>
        <v>45447</v>
      </c>
      <c r="AF788" s="13" t="s">
        <v>446</v>
      </c>
      <c r="AG788" s="27"/>
      <c r="AH788" s="34"/>
      <c r="AI788" s="27"/>
      <c r="AJ788" s="41"/>
      <c r="AK788" s="21"/>
      <c r="AL788" s="6"/>
      <c r="AM788" s="6"/>
      <c r="AN788" s="5" t="s">
        <v>2355</v>
      </c>
      <c r="AO788" s="6"/>
      <c r="AP788" s="6"/>
      <c r="AQ788" s="318" t="s">
        <v>3561</v>
      </c>
      <c r="AR788" s="21">
        <v>45646</v>
      </c>
      <c r="AS788" s="6"/>
      <c r="AT788" s="6"/>
      <c r="AU788" s="4" t="s">
        <v>1134</v>
      </c>
      <c r="AV788" s="13">
        <v>45352</v>
      </c>
      <c r="AW788" s="6"/>
      <c r="BJ788" s="22">
        <f t="shared" ca="1" si="589"/>
        <v>1</v>
      </c>
      <c r="BK788" s="22">
        <f t="shared" ca="1" si="622"/>
        <v>1</v>
      </c>
      <c r="BL788" s="22">
        <f t="shared" ca="1" si="623"/>
        <v>0</v>
      </c>
      <c r="BM788" s="22">
        <f t="shared" ca="1" si="624"/>
        <v>0</v>
      </c>
      <c r="BN788" s="22">
        <f t="shared" ca="1" si="625"/>
        <v>0</v>
      </c>
      <c r="BO788" s="22">
        <f t="shared" ca="1" si="626"/>
        <v>1</v>
      </c>
      <c r="BP788" s="22">
        <f t="shared" ca="1" si="627"/>
        <v>0</v>
      </c>
      <c r="BQ788" s="22">
        <f t="shared" ca="1" si="628"/>
        <v>1</v>
      </c>
      <c r="BR788" s="22">
        <f t="shared" ca="1" si="629"/>
        <v>0</v>
      </c>
      <c r="BS788" s="22">
        <f t="shared" ca="1" si="630"/>
        <v>0</v>
      </c>
      <c r="BT788" s="22">
        <f t="shared" ca="1" si="590"/>
        <v>1</v>
      </c>
      <c r="BU788" s="22">
        <f t="shared" ca="1" si="631"/>
        <v>0</v>
      </c>
      <c r="BV788" s="22">
        <f t="shared" ca="1" si="632"/>
        <v>1</v>
      </c>
      <c r="BW788" s="22">
        <f t="shared" ca="1" si="633"/>
        <v>0</v>
      </c>
      <c r="BX788" s="22">
        <f t="shared" ca="1" si="634"/>
        <v>0</v>
      </c>
      <c r="BY788" s="71">
        <f t="shared" si="658"/>
        <v>1</v>
      </c>
      <c r="BZ788" s="71">
        <f t="shared" si="635"/>
        <v>1</v>
      </c>
      <c r="CA788" s="72">
        <f t="shared" si="659"/>
        <v>1</v>
      </c>
    </row>
    <row r="789" spans="1:79" s="22" customFormat="1" ht="39" customHeight="1" x14ac:dyDescent="0.3">
      <c r="A789" s="109">
        <v>16</v>
      </c>
      <c r="B789" s="109" t="s">
        <v>1441</v>
      </c>
      <c r="C789" s="109"/>
      <c r="D789" s="110" t="s">
        <v>446</v>
      </c>
      <c r="E789" s="110">
        <v>45708</v>
      </c>
      <c r="F789" s="189" t="s">
        <v>415</v>
      </c>
      <c r="G789" s="172" t="s">
        <v>1239</v>
      </c>
      <c r="H789" s="135" t="s">
        <v>1037</v>
      </c>
      <c r="I789" s="135" t="s">
        <v>1040</v>
      </c>
      <c r="J789" s="135"/>
      <c r="K789" s="113" t="s">
        <v>778</v>
      </c>
      <c r="L789" s="109">
        <v>0</v>
      </c>
      <c r="M789" s="114" t="s">
        <v>717</v>
      </c>
      <c r="N789" s="115" t="s">
        <v>26</v>
      </c>
      <c r="O789" s="116"/>
      <c r="P789" s="117" t="s">
        <v>2174</v>
      </c>
      <c r="Q789" s="141">
        <v>45016</v>
      </c>
      <c r="R789" s="118">
        <f t="shared" si="682"/>
        <v>45030</v>
      </c>
      <c r="S789" s="114" t="s">
        <v>31</v>
      </c>
      <c r="T789" s="353"/>
      <c r="U789" s="353"/>
      <c r="V789" s="120"/>
      <c r="W789" s="114"/>
      <c r="X789" s="109"/>
      <c r="Y789" s="109"/>
      <c r="Z789" s="115"/>
      <c r="AA789" s="115"/>
      <c r="AB789" s="109"/>
      <c r="AC789" s="110"/>
      <c r="AD789" s="110"/>
      <c r="AE789" s="110"/>
      <c r="AF789" s="110"/>
      <c r="AG789" s="110"/>
      <c r="AH789" s="115"/>
      <c r="AI789" s="110"/>
      <c r="AJ789" s="113"/>
      <c r="AK789" s="110"/>
      <c r="AL789" s="121"/>
      <c r="AM789" s="121"/>
      <c r="AN789" s="109" t="s">
        <v>2355</v>
      </c>
      <c r="AO789" s="121"/>
      <c r="AP789" s="121"/>
      <c r="AQ789" s="109"/>
      <c r="AR789" s="251"/>
      <c r="AS789" s="121"/>
      <c r="AT789" s="121"/>
      <c r="AU789" s="109" t="s">
        <v>1134</v>
      </c>
      <c r="AV789" s="110">
        <v>45352</v>
      </c>
      <c r="AW789" s="121"/>
      <c r="BJ789" s="22">
        <f t="shared" ca="1" si="589"/>
        <v>0</v>
      </c>
      <c r="BK789" s="22">
        <f t="shared" ca="1" si="622"/>
        <v>0</v>
      </c>
      <c r="BL789" s="22">
        <f t="shared" ca="1" si="623"/>
        <v>0</v>
      </c>
      <c r="BM789" s="22">
        <f t="shared" ca="1" si="624"/>
        <v>0</v>
      </c>
      <c r="BN789" s="22">
        <f t="shared" ca="1" si="625"/>
        <v>0</v>
      </c>
      <c r="BO789" s="22">
        <f t="shared" ca="1" si="626"/>
        <v>0</v>
      </c>
      <c r="BP789" s="22">
        <f t="shared" ca="1" si="627"/>
        <v>0</v>
      </c>
      <c r="BQ789" s="22">
        <f t="shared" ca="1" si="628"/>
        <v>0</v>
      </c>
      <c r="BR789" s="22">
        <f t="shared" ca="1" si="629"/>
        <v>0</v>
      </c>
      <c r="BS789" s="22">
        <f t="shared" ca="1" si="630"/>
        <v>0</v>
      </c>
      <c r="BT789" s="22">
        <f t="shared" ca="1" si="590"/>
        <v>0</v>
      </c>
      <c r="BU789" s="22">
        <f t="shared" ca="1" si="631"/>
        <v>0</v>
      </c>
      <c r="BV789" s="22">
        <f t="shared" ca="1" si="632"/>
        <v>0</v>
      </c>
      <c r="BW789" s="22">
        <f t="shared" ca="1" si="633"/>
        <v>0</v>
      </c>
      <c r="BX789" s="22">
        <f t="shared" ca="1" si="634"/>
        <v>0</v>
      </c>
      <c r="BY789" s="22">
        <f t="shared" si="658"/>
        <v>0</v>
      </c>
      <c r="BZ789" s="22">
        <f t="shared" si="635"/>
        <v>0</v>
      </c>
      <c r="CA789" s="22">
        <f t="shared" si="659"/>
        <v>0</v>
      </c>
    </row>
    <row r="790" spans="1:79" s="22" customFormat="1" ht="39" customHeight="1" x14ac:dyDescent="0.3">
      <c r="A790" s="109">
        <v>16</v>
      </c>
      <c r="B790" s="109" t="s">
        <v>1441</v>
      </c>
      <c r="C790" s="109"/>
      <c r="D790" s="110" t="s">
        <v>446</v>
      </c>
      <c r="E790" s="110">
        <v>45708</v>
      </c>
      <c r="F790" s="189" t="s">
        <v>415</v>
      </c>
      <c r="G790" s="172" t="s">
        <v>1239</v>
      </c>
      <c r="H790" s="135" t="s">
        <v>1037</v>
      </c>
      <c r="I790" s="135" t="s">
        <v>1040</v>
      </c>
      <c r="J790" s="135"/>
      <c r="K790" s="113" t="s">
        <v>443</v>
      </c>
      <c r="L790" s="109">
        <v>0</v>
      </c>
      <c r="M790" s="114" t="s">
        <v>717</v>
      </c>
      <c r="N790" s="115" t="s">
        <v>26</v>
      </c>
      <c r="O790" s="116"/>
      <c r="P790" s="117" t="s">
        <v>653</v>
      </c>
      <c r="Q790" s="141">
        <v>45141</v>
      </c>
      <c r="R790" s="118">
        <f t="shared" ref="R790" si="685">IF(AND(L790&lt;1,OR(K790&lt;1, K790="A")),Q790+14,Q790+7)</f>
        <v>45148</v>
      </c>
      <c r="S790" s="114" t="s">
        <v>31</v>
      </c>
      <c r="T790" s="353"/>
      <c r="U790" s="353"/>
      <c r="V790" s="120"/>
      <c r="W790" s="114"/>
      <c r="X790" s="109"/>
      <c r="Y790" s="109"/>
      <c r="Z790" s="115"/>
      <c r="AA790" s="115"/>
      <c r="AB790" s="109"/>
      <c r="AC790" s="110"/>
      <c r="AD790" s="110"/>
      <c r="AE790" s="110"/>
      <c r="AF790" s="110"/>
      <c r="AG790" s="110"/>
      <c r="AH790" s="115"/>
      <c r="AI790" s="110"/>
      <c r="AJ790" s="113"/>
      <c r="AK790" s="110"/>
      <c r="AL790" s="121"/>
      <c r="AM790" s="121"/>
      <c r="AN790" s="109" t="s">
        <v>2355</v>
      </c>
      <c r="AO790" s="121"/>
      <c r="AP790" s="121"/>
      <c r="AQ790" s="109"/>
      <c r="AR790" s="110"/>
      <c r="AS790" s="121"/>
      <c r="AT790" s="121"/>
      <c r="AU790" s="109" t="s">
        <v>1134</v>
      </c>
      <c r="AV790" s="110">
        <v>45352</v>
      </c>
      <c r="AW790" s="121"/>
      <c r="BJ790" s="22">
        <f t="shared" ca="1" si="589"/>
        <v>0</v>
      </c>
      <c r="BK790" s="22">
        <f t="shared" ca="1" si="622"/>
        <v>0</v>
      </c>
      <c r="BL790" s="22">
        <f t="shared" ca="1" si="623"/>
        <v>0</v>
      </c>
      <c r="BM790" s="22">
        <f t="shared" ca="1" si="624"/>
        <v>0</v>
      </c>
      <c r="BN790" s="22">
        <f t="shared" ca="1" si="625"/>
        <v>0</v>
      </c>
      <c r="BO790" s="22">
        <f t="shared" ca="1" si="626"/>
        <v>0</v>
      </c>
      <c r="BP790" s="22">
        <f t="shared" ca="1" si="627"/>
        <v>0</v>
      </c>
      <c r="BQ790" s="22">
        <f t="shared" ca="1" si="628"/>
        <v>0</v>
      </c>
      <c r="BR790" s="22">
        <f t="shared" ca="1" si="629"/>
        <v>0</v>
      </c>
      <c r="BS790" s="22">
        <f t="shared" ca="1" si="630"/>
        <v>0</v>
      </c>
      <c r="BT790" s="22">
        <f t="shared" ca="1" si="590"/>
        <v>0</v>
      </c>
      <c r="BU790" s="22">
        <f t="shared" ca="1" si="631"/>
        <v>0</v>
      </c>
      <c r="BV790" s="22">
        <f t="shared" ca="1" si="632"/>
        <v>0</v>
      </c>
      <c r="BW790" s="22">
        <f t="shared" ca="1" si="633"/>
        <v>0</v>
      </c>
      <c r="BX790" s="22">
        <f t="shared" ca="1" si="634"/>
        <v>0</v>
      </c>
      <c r="BY790" s="22">
        <f t="shared" si="658"/>
        <v>0</v>
      </c>
      <c r="BZ790" s="22">
        <f t="shared" si="635"/>
        <v>0</v>
      </c>
      <c r="CA790" s="22">
        <f t="shared" si="659"/>
        <v>0</v>
      </c>
    </row>
    <row r="791" spans="1:79" s="22" customFormat="1" ht="39" customHeight="1" x14ac:dyDescent="0.3">
      <c r="A791" s="109">
        <v>16</v>
      </c>
      <c r="B791" s="109" t="s">
        <v>1441</v>
      </c>
      <c r="C791" s="109"/>
      <c r="D791" s="110" t="s">
        <v>445</v>
      </c>
      <c r="E791" s="110">
        <v>45708</v>
      </c>
      <c r="F791" s="189" t="s">
        <v>415</v>
      </c>
      <c r="G791" s="172" t="s">
        <v>1239</v>
      </c>
      <c r="H791" s="135" t="s">
        <v>1037</v>
      </c>
      <c r="I791" s="135" t="s">
        <v>1040</v>
      </c>
      <c r="J791" s="135"/>
      <c r="K791" s="113">
        <v>0</v>
      </c>
      <c r="L791" s="109">
        <v>0</v>
      </c>
      <c r="M791" s="114" t="s">
        <v>717</v>
      </c>
      <c r="N791" s="115" t="s">
        <v>26</v>
      </c>
      <c r="O791" s="116"/>
      <c r="P791" s="117" t="s">
        <v>634</v>
      </c>
      <c r="Q791" s="141">
        <v>45153</v>
      </c>
      <c r="R791" s="118">
        <f t="shared" si="682"/>
        <v>45167</v>
      </c>
      <c r="S791" s="114" t="s">
        <v>30</v>
      </c>
      <c r="T791" s="353" t="s">
        <v>1564</v>
      </c>
      <c r="U791" s="191">
        <v>45154</v>
      </c>
      <c r="V791" s="120"/>
      <c r="W791" s="114"/>
      <c r="X791" s="109"/>
      <c r="Y791" s="109"/>
      <c r="Z791" s="115"/>
      <c r="AA791" s="115"/>
      <c r="AB791" s="109"/>
      <c r="AC791" s="110"/>
      <c r="AD791" s="110"/>
      <c r="AE791" s="110"/>
      <c r="AF791" s="110"/>
      <c r="AG791" s="110"/>
      <c r="AH791" s="115"/>
      <c r="AI791" s="110"/>
      <c r="AJ791" s="113"/>
      <c r="AK791" s="110"/>
      <c r="AL791" s="121"/>
      <c r="AM791" s="121"/>
      <c r="AN791" s="109" t="s">
        <v>2355</v>
      </c>
      <c r="AO791" s="121"/>
      <c r="AP791" s="121"/>
      <c r="AQ791" s="206" t="s">
        <v>1907</v>
      </c>
      <c r="AR791" s="110">
        <v>45160</v>
      </c>
      <c r="AS791" s="121"/>
      <c r="AT791" s="121"/>
      <c r="AU791" s="109" t="s">
        <v>1134</v>
      </c>
      <c r="AV791" s="110">
        <v>45352</v>
      </c>
      <c r="AW791" s="121"/>
      <c r="BJ791" s="22">
        <f t="shared" ca="1" si="589"/>
        <v>0</v>
      </c>
      <c r="BK791" s="22">
        <f t="shared" ca="1" si="622"/>
        <v>0</v>
      </c>
      <c r="BL791" s="22">
        <f t="shared" ca="1" si="623"/>
        <v>0</v>
      </c>
      <c r="BM791" s="22">
        <f t="shared" ca="1" si="624"/>
        <v>0</v>
      </c>
      <c r="BN791" s="22">
        <f t="shared" ca="1" si="625"/>
        <v>0</v>
      </c>
      <c r="BO791" s="22">
        <f t="shared" ca="1" si="626"/>
        <v>0</v>
      </c>
      <c r="BP791" s="22">
        <f t="shared" ca="1" si="627"/>
        <v>0</v>
      </c>
      <c r="BQ791" s="22">
        <f t="shared" ca="1" si="628"/>
        <v>0</v>
      </c>
      <c r="BR791" s="22">
        <f t="shared" ca="1" si="629"/>
        <v>0</v>
      </c>
      <c r="BS791" s="22">
        <f t="shared" ca="1" si="630"/>
        <v>0</v>
      </c>
      <c r="BT791" s="22">
        <f t="shared" ca="1" si="590"/>
        <v>0</v>
      </c>
      <c r="BU791" s="22">
        <f t="shared" ca="1" si="631"/>
        <v>0</v>
      </c>
      <c r="BV791" s="22">
        <f t="shared" ca="1" si="632"/>
        <v>0</v>
      </c>
      <c r="BW791" s="22">
        <f t="shared" ca="1" si="633"/>
        <v>0</v>
      </c>
      <c r="BX791" s="22">
        <f t="shared" ca="1" si="634"/>
        <v>0</v>
      </c>
      <c r="BY791" s="22">
        <f t="shared" si="658"/>
        <v>0</v>
      </c>
      <c r="BZ791" s="22">
        <f t="shared" si="635"/>
        <v>0</v>
      </c>
      <c r="CA791" s="22">
        <f t="shared" si="659"/>
        <v>0</v>
      </c>
    </row>
    <row r="792" spans="1:79" s="22" customFormat="1" ht="39" customHeight="1" x14ac:dyDescent="0.3">
      <c r="A792" s="109">
        <v>16</v>
      </c>
      <c r="B792" s="109" t="s">
        <v>1441</v>
      </c>
      <c r="C792" s="109"/>
      <c r="D792" s="110" t="s">
        <v>445</v>
      </c>
      <c r="E792" s="110">
        <v>45708</v>
      </c>
      <c r="F792" s="189" t="s">
        <v>415</v>
      </c>
      <c r="G792" s="172" t="s">
        <v>1239</v>
      </c>
      <c r="H792" s="135" t="s">
        <v>1037</v>
      </c>
      <c r="I792" s="135" t="s">
        <v>1040</v>
      </c>
      <c r="J792" s="135"/>
      <c r="K792" s="113">
        <v>0</v>
      </c>
      <c r="L792" s="109">
        <v>1</v>
      </c>
      <c r="M792" s="114" t="s">
        <v>717</v>
      </c>
      <c r="N792" s="115" t="s">
        <v>26</v>
      </c>
      <c r="O792" s="116"/>
      <c r="P792" s="117" t="s">
        <v>1679</v>
      </c>
      <c r="Q792" s="141">
        <v>45224</v>
      </c>
      <c r="R792" s="118">
        <f t="shared" ref="R792" si="686">IF(AND(L792&lt;1,OR(K792&lt;1, K792="A")),Q792+14,Q792+7)</f>
        <v>45231</v>
      </c>
      <c r="S792" s="114" t="s">
        <v>31</v>
      </c>
      <c r="T792" s="353"/>
      <c r="U792" s="353"/>
      <c r="V792" s="120"/>
      <c r="W792" s="114"/>
      <c r="X792" s="109"/>
      <c r="Y792" s="109"/>
      <c r="Z792" s="115"/>
      <c r="AA792" s="109"/>
      <c r="AB792" s="263"/>
      <c r="AC792" s="110"/>
      <c r="AD792" s="110"/>
      <c r="AE792" s="118"/>
      <c r="AF792" s="110"/>
      <c r="AG792" s="110"/>
      <c r="AH792" s="115"/>
      <c r="AI792" s="110"/>
      <c r="AJ792" s="113"/>
      <c r="AK792" s="110"/>
      <c r="AL792" s="121"/>
      <c r="AM792" s="121"/>
      <c r="AN792" s="109" t="s">
        <v>2355</v>
      </c>
      <c r="AO792" s="121"/>
      <c r="AP792" s="121"/>
      <c r="AQ792" s="206" t="s">
        <v>1907</v>
      </c>
      <c r="AR792" s="110">
        <v>45250</v>
      </c>
      <c r="AS792" s="121"/>
      <c r="AT792" s="121"/>
      <c r="AU792" s="109" t="s">
        <v>1134</v>
      </c>
      <c r="AV792" s="110">
        <v>45352</v>
      </c>
      <c r="AW792" s="121"/>
      <c r="BJ792" s="22">
        <f t="shared" ca="1" si="589"/>
        <v>0</v>
      </c>
      <c r="BK792" s="22">
        <f t="shared" ca="1" si="622"/>
        <v>0</v>
      </c>
      <c r="BL792" s="22">
        <f t="shared" ca="1" si="623"/>
        <v>0</v>
      </c>
      <c r="BM792" s="22">
        <f t="shared" ca="1" si="624"/>
        <v>0</v>
      </c>
      <c r="BN792" s="22">
        <f t="shared" ca="1" si="625"/>
        <v>0</v>
      </c>
      <c r="BO792" s="22">
        <f t="shared" ca="1" si="626"/>
        <v>0</v>
      </c>
      <c r="BP792" s="22">
        <f t="shared" ca="1" si="627"/>
        <v>0</v>
      </c>
      <c r="BQ792" s="22">
        <f t="shared" ca="1" si="628"/>
        <v>0</v>
      </c>
      <c r="BR792" s="22">
        <f t="shared" ca="1" si="629"/>
        <v>0</v>
      </c>
      <c r="BS792" s="22">
        <f t="shared" ca="1" si="630"/>
        <v>0</v>
      </c>
      <c r="BT792" s="22">
        <f t="shared" ca="1" si="590"/>
        <v>0</v>
      </c>
      <c r="BU792" s="22">
        <f t="shared" ca="1" si="631"/>
        <v>0</v>
      </c>
      <c r="BV792" s="22">
        <f t="shared" ca="1" si="632"/>
        <v>0</v>
      </c>
      <c r="BW792" s="22">
        <f t="shared" ca="1" si="633"/>
        <v>0</v>
      </c>
      <c r="BX792" s="22">
        <f t="shared" ca="1" si="634"/>
        <v>0</v>
      </c>
      <c r="BY792" s="22">
        <f t="shared" si="658"/>
        <v>0</v>
      </c>
      <c r="BZ792" s="22">
        <f t="shared" si="635"/>
        <v>0</v>
      </c>
      <c r="CA792" s="22">
        <f t="shared" si="659"/>
        <v>0</v>
      </c>
    </row>
    <row r="793" spans="1:79" s="22" customFormat="1" ht="39" customHeight="1" x14ac:dyDescent="0.3">
      <c r="A793" s="109">
        <v>16</v>
      </c>
      <c r="B793" s="109" t="s">
        <v>1441</v>
      </c>
      <c r="C793" s="109"/>
      <c r="D793" s="110" t="s">
        <v>445</v>
      </c>
      <c r="E793" s="110">
        <v>45708</v>
      </c>
      <c r="F793" s="189" t="s">
        <v>415</v>
      </c>
      <c r="G793" s="172" t="s">
        <v>1239</v>
      </c>
      <c r="H793" s="135" t="s">
        <v>1037</v>
      </c>
      <c r="I793" s="135" t="s">
        <v>1040</v>
      </c>
      <c r="J793" s="135"/>
      <c r="K793" s="113">
        <v>0</v>
      </c>
      <c r="L793" s="109">
        <v>2</v>
      </c>
      <c r="M793" s="114" t="s">
        <v>717</v>
      </c>
      <c r="N793" s="115" t="s">
        <v>26</v>
      </c>
      <c r="O793" s="116"/>
      <c r="P793" s="117" t="s">
        <v>2956</v>
      </c>
      <c r="Q793" s="141">
        <v>45499</v>
      </c>
      <c r="R793" s="118">
        <f t="shared" ref="R793" si="687">IF(AND(L793&lt;1,OR(K793&lt;1, K793="A")),Q793+14,Q793+7)</f>
        <v>45506</v>
      </c>
      <c r="S793" s="114" t="s">
        <v>31</v>
      </c>
      <c r="T793" s="353"/>
      <c r="U793" s="353"/>
      <c r="V793" s="120"/>
      <c r="W793" s="114"/>
      <c r="X793" s="109"/>
      <c r="Y793" s="109"/>
      <c r="Z793" s="115"/>
      <c r="AA793" s="109"/>
      <c r="AB793" s="263"/>
      <c r="AC793" s="110"/>
      <c r="AD793" s="110"/>
      <c r="AE793" s="118"/>
      <c r="AF793" s="110"/>
      <c r="AG793" s="110"/>
      <c r="AH793" s="115"/>
      <c r="AI793" s="110"/>
      <c r="AJ793" s="113"/>
      <c r="AK793" s="110"/>
      <c r="AL793" s="121"/>
      <c r="AM793" s="121"/>
      <c r="AN793" s="109" t="s">
        <v>2355</v>
      </c>
      <c r="AO793" s="121"/>
      <c r="AP793" s="121"/>
      <c r="AQ793" s="206"/>
      <c r="AR793" s="110"/>
      <c r="AS793" s="121"/>
      <c r="AT793" s="121"/>
      <c r="AU793" s="109" t="s">
        <v>1134</v>
      </c>
      <c r="AV793" s="110">
        <v>45352</v>
      </c>
      <c r="AW793" s="121"/>
      <c r="BJ793" s="22">
        <f t="shared" ca="1" si="589"/>
        <v>0</v>
      </c>
      <c r="BK793" s="22">
        <f t="shared" ca="1" si="622"/>
        <v>0</v>
      </c>
      <c r="BL793" s="22">
        <f t="shared" ca="1" si="623"/>
        <v>0</v>
      </c>
      <c r="BM793" s="22">
        <f t="shared" ca="1" si="624"/>
        <v>0</v>
      </c>
      <c r="BN793" s="22">
        <f t="shared" ca="1" si="625"/>
        <v>0</v>
      </c>
      <c r="BO793" s="22">
        <f t="shared" ca="1" si="626"/>
        <v>0</v>
      </c>
      <c r="BP793" s="22">
        <f t="shared" ca="1" si="627"/>
        <v>0</v>
      </c>
      <c r="BQ793" s="22">
        <f t="shared" ca="1" si="628"/>
        <v>0</v>
      </c>
      <c r="BR793" s="22">
        <f t="shared" ca="1" si="629"/>
        <v>0</v>
      </c>
      <c r="BS793" s="22">
        <f t="shared" ca="1" si="630"/>
        <v>0</v>
      </c>
      <c r="BT793" s="22">
        <f t="shared" ca="1" si="590"/>
        <v>0</v>
      </c>
      <c r="BU793" s="22">
        <f t="shared" ca="1" si="631"/>
        <v>0</v>
      </c>
      <c r="BV793" s="22">
        <f t="shared" ca="1" si="632"/>
        <v>0</v>
      </c>
      <c r="BW793" s="22">
        <f t="shared" ca="1" si="633"/>
        <v>0</v>
      </c>
      <c r="BX793" s="22">
        <f t="shared" ca="1" si="634"/>
        <v>0</v>
      </c>
      <c r="BY793" s="22">
        <f t="shared" si="658"/>
        <v>0</v>
      </c>
      <c r="BZ793" s="22">
        <f t="shared" si="635"/>
        <v>0</v>
      </c>
      <c r="CA793" s="22">
        <f t="shared" si="659"/>
        <v>0</v>
      </c>
    </row>
    <row r="794" spans="1:79" ht="39" customHeight="1" x14ac:dyDescent="0.3">
      <c r="A794" s="4">
        <v>16</v>
      </c>
      <c r="B794" s="4" t="s">
        <v>1441</v>
      </c>
      <c r="C794" s="4"/>
      <c r="D794" s="139" t="s">
        <v>445</v>
      </c>
      <c r="E794" s="13">
        <v>45708</v>
      </c>
      <c r="F794" s="122" t="s">
        <v>415</v>
      </c>
      <c r="G794" s="168" t="s">
        <v>1239</v>
      </c>
      <c r="H794" s="130" t="s">
        <v>1037</v>
      </c>
      <c r="I794" s="130" t="s">
        <v>1040</v>
      </c>
      <c r="J794" s="130"/>
      <c r="K794" s="7">
        <v>0</v>
      </c>
      <c r="L794" s="4">
        <v>3</v>
      </c>
      <c r="M794" s="3" t="s">
        <v>717</v>
      </c>
      <c r="N794" s="188" t="s">
        <v>27</v>
      </c>
      <c r="O794" s="76">
        <v>45530</v>
      </c>
      <c r="P794" s="78" t="s">
        <v>2995</v>
      </c>
      <c r="Q794" s="142">
        <v>45525</v>
      </c>
      <c r="R794" s="9">
        <f t="shared" ref="R794:R797" si="688">IF(AND(L794&lt;1,OR(K794&lt;1, K794="A")),Q794+14,Q794+7)</f>
        <v>45532</v>
      </c>
      <c r="S794" s="3" t="s">
        <v>31</v>
      </c>
      <c r="T794" s="355"/>
      <c r="U794" s="355"/>
      <c r="V794" s="20" t="s">
        <v>2768</v>
      </c>
      <c r="W794" s="3" t="s">
        <v>1647</v>
      </c>
      <c r="X794" s="5" t="s">
        <v>778</v>
      </c>
      <c r="Y794" s="5">
        <v>0</v>
      </c>
      <c r="Z794" s="46" t="s">
        <v>24</v>
      </c>
      <c r="AA794" s="5"/>
      <c r="AB794" s="262" t="s">
        <v>2762</v>
      </c>
      <c r="AC794" s="21">
        <v>45433</v>
      </c>
      <c r="AD794" s="21">
        <v>45433</v>
      </c>
      <c r="AE794" s="9">
        <f t="shared" ref="AE794" si="689">IF(AND(Y794&lt;1,OR(X794&lt;1, X794="A")),AD794+14,AD794+7)</f>
        <v>45447</v>
      </c>
      <c r="AF794" s="13" t="s">
        <v>446</v>
      </c>
      <c r="AG794" s="27"/>
      <c r="AH794" s="34"/>
      <c r="AI794" s="27"/>
      <c r="AJ794" s="41"/>
      <c r="AK794" s="21"/>
      <c r="AL794" s="6"/>
      <c r="AM794" s="6"/>
      <c r="AN794" s="5" t="s">
        <v>2355</v>
      </c>
      <c r="AO794" s="6"/>
      <c r="AP794" s="6"/>
      <c r="AQ794" s="5" t="s">
        <v>3013</v>
      </c>
      <c r="AR794" s="21">
        <v>45559</v>
      </c>
      <c r="AS794" s="6"/>
      <c r="AT794" s="6"/>
      <c r="AU794" s="4" t="s">
        <v>1134</v>
      </c>
      <c r="AV794" s="13">
        <v>45352</v>
      </c>
      <c r="AW794" s="6"/>
      <c r="BJ794" s="22">
        <f t="shared" ca="1" si="589"/>
        <v>1</v>
      </c>
      <c r="BK794" s="22">
        <f t="shared" ca="1" si="622"/>
        <v>1</v>
      </c>
      <c r="BL794" s="22">
        <f t="shared" ca="1" si="623"/>
        <v>0</v>
      </c>
      <c r="BM794" s="22">
        <f t="shared" ca="1" si="624"/>
        <v>0</v>
      </c>
      <c r="BN794" s="22">
        <f t="shared" ca="1" si="625"/>
        <v>0</v>
      </c>
      <c r="BO794" s="22">
        <f t="shared" ca="1" si="626"/>
        <v>1</v>
      </c>
      <c r="BP794" s="22">
        <f t="shared" ca="1" si="627"/>
        <v>0</v>
      </c>
      <c r="BQ794" s="22">
        <f t="shared" ca="1" si="628"/>
        <v>1</v>
      </c>
      <c r="BR794" s="22">
        <f t="shared" ca="1" si="629"/>
        <v>0</v>
      </c>
      <c r="BS794" s="22">
        <f t="shared" ca="1" si="630"/>
        <v>0</v>
      </c>
      <c r="BT794" s="22">
        <f t="shared" ca="1" si="590"/>
        <v>1</v>
      </c>
      <c r="BU794" s="22">
        <f t="shared" ca="1" si="631"/>
        <v>0</v>
      </c>
      <c r="BV794" s="22">
        <f t="shared" ca="1" si="632"/>
        <v>1</v>
      </c>
      <c r="BW794" s="22">
        <f t="shared" ca="1" si="633"/>
        <v>0</v>
      </c>
      <c r="BX794" s="22">
        <f t="shared" ca="1" si="634"/>
        <v>0</v>
      </c>
      <c r="BY794" s="71">
        <f t="shared" si="658"/>
        <v>1</v>
      </c>
      <c r="BZ794" s="71">
        <f t="shared" si="635"/>
        <v>1</v>
      </c>
      <c r="CA794" s="72">
        <f t="shared" si="659"/>
        <v>1</v>
      </c>
    </row>
    <row r="795" spans="1:79" s="22" customFormat="1" ht="51.9" customHeight="1" x14ac:dyDescent="0.3">
      <c r="A795" s="109">
        <v>16</v>
      </c>
      <c r="B795" s="109" t="s">
        <v>1441</v>
      </c>
      <c r="C795" s="109"/>
      <c r="D795" s="110" t="s">
        <v>446</v>
      </c>
      <c r="E795" s="110">
        <v>45708</v>
      </c>
      <c r="F795" s="189" t="s">
        <v>416</v>
      </c>
      <c r="G795" s="172" t="s">
        <v>1239</v>
      </c>
      <c r="H795" s="135" t="s">
        <v>1037</v>
      </c>
      <c r="I795" s="135" t="s">
        <v>1039</v>
      </c>
      <c r="J795" s="135"/>
      <c r="K795" s="113" t="s">
        <v>778</v>
      </c>
      <c r="L795" s="109">
        <v>0</v>
      </c>
      <c r="M795" s="114" t="s">
        <v>397</v>
      </c>
      <c r="N795" s="115" t="s">
        <v>26</v>
      </c>
      <c r="O795" s="116"/>
      <c r="P795" s="117" t="s">
        <v>2177</v>
      </c>
      <c r="Q795" s="141">
        <v>44988</v>
      </c>
      <c r="R795" s="118">
        <f t="shared" si="688"/>
        <v>45002</v>
      </c>
      <c r="S795" s="114" t="s">
        <v>31</v>
      </c>
      <c r="T795" s="353"/>
      <c r="U795" s="353"/>
      <c r="V795" s="241"/>
      <c r="W795" s="114"/>
      <c r="X795" s="109"/>
      <c r="Y795" s="109"/>
      <c r="Z795" s="115"/>
      <c r="AA795" s="110"/>
      <c r="AB795" s="123"/>
      <c r="AC795" s="110"/>
      <c r="AD795" s="110"/>
      <c r="AE795" s="118"/>
      <c r="AF795" s="110"/>
      <c r="AG795" s="110"/>
      <c r="AH795" s="115"/>
      <c r="AI795" s="110"/>
      <c r="AJ795" s="113"/>
      <c r="AK795" s="110"/>
      <c r="AL795" s="121"/>
      <c r="AM795" s="121"/>
      <c r="AN795" s="109" t="s">
        <v>2355</v>
      </c>
      <c r="AO795" s="121"/>
      <c r="AP795" s="121"/>
      <c r="AQ795" s="206"/>
      <c r="AR795" s="110"/>
      <c r="AS795" s="121"/>
      <c r="AT795" s="121"/>
      <c r="AU795" s="109" t="s">
        <v>1134</v>
      </c>
      <c r="AV795" s="110">
        <v>45352</v>
      </c>
      <c r="AW795" s="121"/>
      <c r="BJ795" s="22">
        <f t="shared" ca="1" si="589"/>
        <v>0</v>
      </c>
      <c r="BK795" s="22">
        <f t="shared" ca="1" si="622"/>
        <v>0</v>
      </c>
      <c r="BL795" s="22">
        <f t="shared" ca="1" si="623"/>
        <v>0</v>
      </c>
      <c r="BM795" s="22">
        <f t="shared" ca="1" si="624"/>
        <v>0</v>
      </c>
      <c r="BN795" s="22">
        <f t="shared" ca="1" si="625"/>
        <v>0</v>
      </c>
      <c r="BO795" s="22">
        <f t="shared" ca="1" si="626"/>
        <v>0</v>
      </c>
      <c r="BP795" s="22">
        <f t="shared" ca="1" si="627"/>
        <v>0</v>
      </c>
      <c r="BQ795" s="22">
        <f t="shared" ca="1" si="628"/>
        <v>0</v>
      </c>
      <c r="BR795" s="22">
        <f t="shared" ca="1" si="629"/>
        <v>0</v>
      </c>
      <c r="BS795" s="22">
        <f t="shared" ca="1" si="630"/>
        <v>0</v>
      </c>
      <c r="BT795" s="22">
        <f t="shared" ca="1" si="590"/>
        <v>0</v>
      </c>
      <c r="BU795" s="22">
        <f t="shared" ca="1" si="631"/>
        <v>0</v>
      </c>
      <c r="BV795" s="22">
        <f t="shared" ca="1" si="632"/>
        <v>0</v>
      </c>
      <c r="BW795" s="22">
        <f t="shared" ca="1" si="633"/>
        <v>0</v>
      </c>
      <c r="BX795" s="22">
        <f t="shared" ca="1" si="634"/>
        <v>0</v>
      </c>
      <c r="BY795" s="22">
        <f t="shared" si="658"/>
        <v>0</v>
      </c>
      <c r="BZ795" s="22">
        <f t="shared" si="635"/>
        <v>0</v>
      </c>
      <c r="CA795" s="22">
        <f t="shared" si="659"/>
        <v>0</v>
      </c>
    </row>
    <row r="796" spans="1:79" s="22" customFormat="1" ht="51.9" customHeight="1" x14ac:dyDescent="0.3">
      <c r="A796" s="109">
        <v>16</v>
      </c>
      <c r="B796" s="109" t="s">
        <v>1441</v>
      </c>
      <c r="C796" s="109"/>
      <c r="D796" s="110" t="s">
        <v>446</v>
      </c>
      <c r="E796" s="110">
        <v>45708</v>
      </c>
      <c r="F796" s="189" t="s">
        <v>416</v>
      </c>
      <c r="G796" s="172" t="s">
        <v>1239</v>
      </c>
      <c r="H796" s="135" t="s">
        <v>1037</v>
      </c>
      <c r="I796" s="135" t="s">
        <v>1039</v>
      </c>
      <c r="J796" s="135"/>
      <c r="K796" s="113" t="s">
        <v>443</v>
      </c>
      <c r="L796" s="109">
        <v>0</v>
      </c>
      <c r="M796" s="114" t="s">
        <v>397</v>
      </c>
      <c r="N796" s="115" t="s">
        <v>26</v>
      </c>
      <c r="O796" s="116"/>
      <c r="P796" s="117" t="s">
        <v>3063</v>
      </c>
      <c r="Q796" s="141">
        <v>45009</v>
      </c>
      <c r="R796" s="118">
        <f t="shared" ref="R796" si="690">IF(AND(L796&lt;1,OR(K796&lt;1, K796="A")),Q796+14,Q796+7)</f>
        <v>45016</v>
      </c>
      <c r="S796" s="114" t="s">
        <v>31</v>
      </c>
      <c r="T796" s="353"/>
      <c r="U796" s="353"/>
      <c r="V796" s="241"/>
      <c r="W796" s="114"/>
      <c r="X796" s="109"/>
      <c r="Y796" s="109"/>
      <c r="Z796" s="115"/>
      <c r="AA796" s="110"/>
      <c r="AB796" s="123"/>
      <c r="AC796" s="110"/>
      <c r="AD796" s="110"/>
      <c r="AE796" s="118"/>
      <c r="AF796" s="110"/>
      <c r="AG796" s="110"/>
      <c r="AH796" s="115"/>
      <c r="AI796" s="110"/>
      <c r="AJ796" s="113"/>
      <c r="AK796" s="110"/>
      <c r="AL796" s="121"/>
      <c r="AM796" s="121"/>
      <c r="AN796" s="109" t="s">
        <v>2355</v>
      </c>
      <c r="AO796" s="121"/>
      <c r="AP796" s="121"/>
      <c r="AQ796" s="206"/>
      <c r="AR796" s="110"/>
      <c r="AS796" s="121"/>
      <c r="AT796" s="121"/>
      <c r="AU796" s="109" t="s">
        <v>1134</v>
      </c>
      <c r="AV796" s="110">
        <v>45352</v>
      </c>
      <c r="AW796" s="121"/>
      <c r="BJ796" s="22">
        <f t="shared" ca="1" si="589"/>
        <v>0</v>
      </c>
      <c r="BK796" s="22">
        <f t="shared" ca="1" si="622"/>
        <v>0</v>
      </c>
      <c r="BL796" s="22">
        <f t="shared" ca="1" si="623"/>
        <v>0</v>
      </c>
      <c r="BM796" s="22">
        <f t="shared" ca="1" si="624"/>
        <v>0</v>
      </c>
      <c r="BN796" s="22">
        <f t="shared" ca="1" si="625"/>
        <v>0</v>
      </c>
      <c r="BO796" s="22">
        <f t="shared" ca="1" si="626"/>
        <v>0</v>
      </c>
      <c r="BP796" s="22">
        <f t="shared" ca="1" si="627"/>
        <v>0</v>
      </c>
      <c r="BQ796" s="22">
        <f t="shared" ca="1" si="628"/>
        <v>0</v>
      </c>
      <c r="BR796" s="22">
        <f t="shared" ca="1" si="629"/>
        <v>0</v>
      </c>
      <c r="BS796" s="22">
        <f t="shared" ca="1" si="630"/>
        <v>0</v>
      </c>
      <c r="BT796" s="22">
        <f t="shared" ca="1" si="590"/>
        <v>0</v>
      </c>
      <c r="BU796" s="22">
        <f t="shared" ca="1" si="631"/>
        <v>0</v>
      </c>
      <c r="BV796" s="22">
        <f t="shared" ca="1" si="632"/>
        <v>0</v>
      </c>
      <c r="BW796" s="22">
        <f t="shared" ca="1" si="633"/>
        <v>0</v>
      </c>
      <c r="BX796" s="22">
        <f t="shared" ca="1" si="634"/>
        <v>0</v>
      </c>
      <c r="BY796" s="22">
        <f t="shared" si="658"/>
        <v>0</v>
      </c>
      <c r="BZ796" s="22">
        <f t="shared" si="635"/>
        <v>0</v>
      </c>
      <c r="CA796" s="22">
        <f t="shared" si="659"/>
        <v>0</v>
      </c>
    </row>
    <row r="797" spans="1:79" s="22" customFormat="1" ht="51.9" customHeight="1" x14ac:dyDescent="0.3">
      <c r="A797" s="109">
        <v>16</v>
      </c>
      <c r="B797" s="109" t="s">
        <v>1441</v>
      </c>
      <c r="C797" s="109"/>
      <c r="D797" s="110" t="s">
        <v>445</v>
      </c>
      <c r="E797" s="110">
        <v>45708</v>
      </c>
      <c r="F797" s="189" t="s">
        <v>416</v>
      </c>
      <c r="G797" s="172" t="s">
        <v>1239</v>
      </c>
      <c r="H797" s="135" t="s">
        <v>1037</v>
      </c>
      <c r="I797" s="135" t="s">
        <v>1039</v>
      </c>
      <c r="J797" s="135"/>
      <c r="K797" s="113">
        <v>0</v>
      </c>
      <c r="L797" s="109">
        <v>0</v>
      </c>
      <c r="M797" s="114" t="s">
        <v>397</v>
      </c>
      <c r="N797" s="115" t="s">
        <v>26</v>
      </c>
      <c r="O797" s="116"/>
      <c r="P797" s="117" t="s">
        <v>2158</v>
      </c>
      <c r="Q797" s="141">
        <v>45016</v>
      </c>
      <c r="R797" s="118">
        <f t="shared" si="688"/>
        <v>45030</v>
      </c>
      <c r="S797" s="114" t="s">
        <v>31</v>
      </c>
      <c r="T797" s="353"/>
      <c r="U797" s="353"/>
      <c r="V797" s="241"/>
      <c r="W797" s="114"/>
      <c r="X797" s="109"/>
      <c r="Y797" s="109"/>
      <c r="Z797" s="115"/>
      <c r="AA797" s="110"/>
      <c r="AB797" s="123"/>
      <c r="AC797" s="110"/>
      <c r="AD797" s="110"/>
      <c r="AE797" s="118"/>
      <c r="AF797" s="110"/>
      <c r="AG797" s="110"/>
      <c r="AH797" s="115"/>
      <c r="AI797" s="110"/>
      <c r="AJ797" s="113"/>
      <c r="AK797" s="110"/>
      <c r="AL797" s="121"/>
      <c r="AM797" s="121"/>
      <c r="AN797" s="109" t="s">
        <v>2355</v>
      </c>
      <c r="AO797" s="121"/>
      <c r="AP797" s="121"/>
      <c r="AQ797" s="206"/>
      <c r="AR797" s="110"/>
      <c r="AS797" s="121"/>
      <c r="AT797" s="121"/>
      <c r="AU797" s="109" t="s">
        <v>1134</v>
      </c>
      <c r="AV797" s="110">
        <v>45352</v>
      </c>
      <c r="AW797" s="121"/>
      <c r="BJ797" s="22">
        <f t="shared" ca="1" si="589"/>
        <v>0</v>
      </c>
      <c r="BK797" s="22">
        <f t="shared" ca="1" si="622"/>
        <v>0</v>
      </c>
      <c r="BL797" s="22">
        <f t="shared" ca="1" si="623"/>
        <v>0</v>
      </c>
      <c r="BM797" s="22">
        <f t="shared" ca="1" si="624"/>
        <v>0</v>
      </c>
      <c r="BN797" s="22">
        <f t="shared" ca="1" si="625"/>
        <v>0</v>
      </c>
      <c r="BO797" s="22">
        <f t="shared" ca="1" si="626"/>
        <v>0</v>
      </c>
      <c r="BP797" s="22">
        <f t="shared" ca="1" si="627"/>
        <v>0</v>
      </c>
      <c r="BQ797" s="22">
        <f t="shared" ca="1" si="628"/>
        <v>0</v>
      </c>
      <c r="BR797" s="22">
        <f t="shared" ca="1" si="629"/>
        <v>0</v>
      </c>
      <c r="BS797" s="22">
        <f t="shared" ca="1" si="630"/>
        <v>0</v>
      </c>
      <c r="BT797" s="22">
        <f t="shared" ca="1" si="590"/>
        <v>0</v>
      </c>
      <c r="BU797" s="22">
        <f t="shared" ca="1" si="631"/>
        <v>0</v>
      </c>
      <c r="BV797" s="22">
        <f t="shared" ca="1" si="632"/>
        <v>0</v>
      </c>
      <c r="BW797" s="22">
        <f t="shared" ca="1" si="633"/>
        <v>0</v>
      </c>
      <c r="BX797" s="22">
        <f t="shared" ca="1" si="634"/>
        <v>0</v>
      </c>
      <c r="BY797" s="22">
        <f t="shared" si="658"/>
        <v>0</v>
      </c>
      <c r="BZ797" s="22">
        <f t="shared" si="635"/>
        <v>0</v>
      </c>
      <c r="CA797" s="22">
        <f t="shared" si="659"/>
        <v>0</v>
      </c>
    </row>
    <row r="798" spans="1:79" ht="51.9" customHeight="1" x14ac:dyDescent="0.3">
      <c r="A798" s="4">
        <v>16</v>
      </c>
      <c r="B798" s="4" t="s">
        <v>1441</v>
      </c>
      <c r="C798" s="4"/>
      <c r="D798" s="139" t="s">
        <v>445</v>
      </c>
      <c r="E798" s="13">
        <v>45708</v>
      </c>
      <c r="F798" s="122" t="s">
        <v>416</v>
      </c>
      <c r="G798" s="168" t="s">
        <v>1239</v>
      </c>
      <c r="H798" s="130" t="s">
        <v>1037</v>
      </c>
      <c r="I798" s="130" t="s">
        <v>1039</v>
      </c>
      <c r="J798" s="130"/>
      <c r="K798" s="7">
        <v>0</v>
      </c>
      <c r="L798" s="4">
        <v>1</v>
      </c>
      <c r="M798" s="3" t="s">
        <v>397</v>
      </c>
      <c r="N798" s="45" t="s">
        <v>1055</v>
      </c>
      <c r="O798" s="76"/>
      <c r="P798" s="78" t="s">
        <v>651</v>
      </c>
      <c r="Q798" s="142">
        <v>45118</v>
      </c>
      <c r="R798" s="9">
        <f t="shared" si="682"/>
        <v>45125</v>
      </c>
      <c r="S798" s="3" t="s">
        <v>30</v>
      </c>
      <c r="T798" s="355" t="s">
        <v>1565</v>
      </c>
      <c r="U798" s="103">
        <v>45119</v>
      </c>
      <c r="V798" s="208" t="s">
        <v>2484</v>
      </c>
      <c r="W798" s="3" t="s">
        <v>1492</v>
      </c>
      <c r="X798" s="5">
        <v>0</v>
      </c>
      <c r="Y798" s="5">
        <v>0</v>
      </c>
      <c r="Z798" s="45" t="s">
        <v>1055</v>
      </c>
      <c r="AA798" s="13">
        <v>45320</v>
      </c>
      <c r="AB798" s="87" t="s">
        <v>1791</v>
      </c>
      <c r="AC798" s="21">
        <v>45328</v>
      </c>
      <c r="AD798" s="21">
        <v>45328</v>
      </c>
      <c r="AE798" s="9">
        <f>IF(AND(Y798&lt;1,OR(X798&lt;1, X798="A")),AD798+14,AD798+7)</f>
        <v>45342</v>
      </c>
      <c r="AF798" s="13" t="s">
        <v>445</v>
      </c>
      <c r="AG798" s="27"/>
      <c r="AH798" s="34"/>
      <c r="AI798" s="27"/>
      <c r="AJ798" s="41"/>
      <c r="AK798" s="21"/>
      <c r="AL798" s="6"/>
      <c r="AM798" s="6"/>
      <c r="AN798" s="5" t="s">
        <v>2355</v>
      </c>
      <c r="AO798" s="6"/>
      <c r="AP798" s="6"/>
      <c r="AQ798" s="207" t="s">
        <v>1907</v>
      </c>
      <c r="AR798" s="21">
        <v>45121</v>
      </c>
      <c r="AS798" s="6"/>
      <c r="AT798" s="6"/>
      <c r="AU798" s="4" t="s">
        <v>1134</v>
      </c>
      <c r="AV798" s="13">
        <v>45352</v>
      </c>
      <c r="AW798" s="6"/>
      <c r="BJ798" s="22">
        <f t="shared" ca="1" si="589"/>
        <v>1</v>
      </c>
      <c r="BK798" s="22">
        <f t="shared" ca="1" si="622"/>
        <v>1</v>
      </c>
      <c r="BL798" s="22">
        <f t="shared" ca="1" si="623"/>
        <v>0</v>
      </c>
      <c r="BM798" s="22">
        <f t="shared" ca="1" si="624"/>
        <v>0</v>
      </c>
      <c r="BN798" s="22">
        <f t="shared" ca="1" si="625"/>
        <v>0</v>
      </c>
      <c r="BO798" s="22">
        <f t="shared" ca="1" si="626"/>
        <v>0</v>
      </c>
      <c r="BP798" s="22">
        <f t="shared" ca="1" si="627"/>
        <v>0</v>
      </c>
      <c r="BQ798" s="22">
        <f t="shared" ca="1" si="628"/>
        <v>0</v>
      </c>
      <c r="BR798" s="22">
        <f t="shared" ca="1" si="629"/>
        <v>1</v>
      </c>
      <c r="BS798" s="22">
        <f t="shared" ca="1" si="630"/>
        <v>1</v>
      </c>
      <c r="BT798" s="22">
        <f t="shared" ca="1" si="590"/>
        <v>1</v>
      </c>
      <c r="BU798" s="22">
        <f t="shared" ca="1" si="631"/>
        <v>0</v>
      </c>
      <c r="BV798" s="22">
        <f t="shared" ca="1" si="632"/>
        <v>0</v>
      </c>
      <c r="BW798" s="22">
        <f t="shared" ca="1" si="633"/>
        <v>0</v>
      </c>
      <c r="BX798" s="22">
        <f t="shared" ca="1" si="634"/>
        <v>1</v>
      </c>
      <c r="BY798" s="71">
        <f t="shared" si="658"/>
        <v>1</v>
      </c>
      <c r="BZ798" s="71">
        <f t="shared" si="635"/>
        <v>1</v>
      </c>
      <c r="CA798" s="72">
        <f t="shared" si="659"/>
        <v>1</v>
      </c>
    </row>
    <row r="799" spans="1:79" s="22" customFormat="1" ht="29.1" customHeight="1" x14ac:dyDescent="0.3">
      <c r="A799" s="109">
        <v>16</v>
      </c>
      <c r="B799" s="109" t="s">
        <v>1441</v>
      </c>
      <c r="C799" s="109"/>
      <c r="D799" s="110" t="s">
        <v>445</v>
      </c>
      <c r="E799" s="110">
        <v>45708</v>
      </c>
      <c r="F799" s="189" t="s">
        <v>417</v>
      </c>
      <c r="G799" s="172" t="s">
        <v>1239</v>
      </c>
      <c r="H799" s="135" t="s">
        <v>1037</v>
      </c>
      <c r="I799" s="135"/>
      <c r="J799" s="135"/>
      <c r="K799" s="113" t="s">
        <v>778</v>
      </c>
      <c r="L799" s="109">
        <v>0</v>
      </c>
      <c r="M799" s="114" t="s">
        <v>425</v>
      </c>
      <c r="N799" s="115" t="s">
        <v>26</v>
      </c>
      <c r="O799" s="116"/>
      <c r="P799" s="117" t="s">
        <v>3090</v>
      </c>
      <c r="Q799" s="141">
        <v>45008</v>
      </c>
      <c r="R799" s="118">
        <f t="shared" ref="R799" si="691">IF(AND(L799&lt;1,OR(K799&lt;1, K799="A")),Q799+14,Q799+7)</f>
        <v>45022</v>
      </c>
      <c r="S799" s="114" t="s">
        <v>31</v>
      </c>
      <c r="T799" s="353"/>
      <c r="U799" s="353"/>
      <c r="V799" s="120"/>
      <c r="W799" s="114"/>
      <c r="X799" s="109"/>
      <c r="Y799" s="109"/>
      <c r="Z799" s="115"/>
      <c r="AA799" s="115"/>
      <c r="AB799" s="109"/>
      <c r="AC799" s="110"/>
      <c r="AD799" s="110"/>
      <c r="AE799" s="110"/>
      <c r="AF799" s="110"/>
      <c r="AG799" s="110"/>
      <c r="AH799" s="115"/>
      <c r="AI799" s="110"/>
      <c r="AJ799" s="113"/>
      <c r="AK799" s="110"/>
      <c r="AL799" s="121"/>
      <c r="AM799" s="121"/>
      <c r="AN799" s="109" t="s">
        <v>2355</v>
      </c>
      <c r="AO799" s="121"/>
      <c r="AP799" s="121"/>
      <c r="AQ799" s="109"/>
      <c r="AR799" s="109"/>
      <c r="AS799" s="121"/>
      <c r="AT799" s="121"/>
      <c r="AU799" s="109" t="s">
        <v>1134</v>
      </c>
      <c r="AV799" s="110">
        <v>45352</v>
      </c>
      <c r="AW799" s="121"/>
      <c r="BJ799" s="22">
        <f t="shared" ca="1" si="589"/>
        <v>0</v>
      </c>
      <c r="BK799" s="22">
        <f t="shared" ca="1" si="622"/>
        <v>0</v>
      </c>
      <c r="BL799" s="22">
        <f t="shared" ca="1" si="623"/>
        <v>0</v>
      </c>
      <c r="BM799" s="22">
        <f t="shared" ca="1" si="624"/>
        <v>0</v>
      </c>
      <c r="BN799" s="22">
        <f t="shared" ca="1" si="625"/>
        <v>0</v>
      </c>
      <c r="BO799" s="22">
        <f t="shared" ca="1" si="626"/>
        <v>0</v>
      </c>
      <c r="BP799" s="22">
        <f t="shared" ca="1" si="627"/>
        <v>0</v>
      </c>
      <c r="BQ799" s="22">
        <f t="shared" ca="1" si="628"/>
        <v>0</v>
      </c>
      <c r="BR799" s="22">
        <f t="shared" ca="1" si="629"/>
        <v>0</v>
      </c>
      <c r="BS799" s="22">
        <f t="shared" ca="1" si="630"/>
        <v>0</v>
      </c>
      <c r="BT799" s="22">
        <f t="shared" ca="1" si="590"/>
        <v>0</v>
      </c>
      <c r="BU799" s="22">
        <f t="shared" ca="1" si="631"/>
        <v>0</v>
      </c>
      <c r="BV799" s="22">
        <f t="shared" ca="1" si="632"/>
        <v>0</v>
      </c>
      <c r="BW799" s="22">
        <f t="shared" ca="1" si="633"/>
        <v>0</v>
      </c>
      <c r="BX799" s="22">
        <f t="shared" ca="1" si="634"/>
        <v>0</v>
      </c>
      <c r="BY799" s="71">
        <f t="shared" si="658"/>
        <v>0</v>
      </c>
      <c r="BZ799" s="71">
        <f t="shared" si="635"/>
        <v>0</v>
      </c>
      <c r="CA799" s="72">
        <f t="shared" si="659"/>
        <v>0</v>
      </c>
    </row>
    <row r="800" spans="1:79" s="22" customFormat="1" ht="29.1" customHeight="1" x14ac:dyDescent="0.3">
      <c r="A800" s="109">
        <v>16</v>
      </c>
      <c r="B800" s="109" t="s">
        <v>1441</v>
      </c>
      <c r="C800" s="109"/>
      <c r="D800" s="110" t="s">
        <v>445</v>
      </c>
      <c r="E800" s="110">
        <v>45708</v>
      </c>
      <c r="F800" s="189" t="s">
        <v>417</v>
      </c>
      <c r="G800" s="172" t="s">
        <v>1239</v>
      </c>
      <c r="H800" s="135" t="s">
        <v>1037</v>
      </c>
      <c r="I800" s="135"/>
      <c r="J800" s="135"/>
      <c r="K800" s="113">
        <v>0</v>
      </c>
      <c r="L800" s="109">
        <v>0</v>
      </c>
      <c r="M800" s="114" t="s">
        <v>425</v>
      </c>
      <c r="N800" s="115" t="s">
        <v>26</v>
      </c>
      <c r="O800" s="116"/>
      <c r="P800" s="117" t="s">
        <v>2169</v>
      </c>
      <c r="Q800" s="141">
        <v>45033</v>
      </c>
      <c r="R800" s="118">
        <f t="shared" si="682"/>
        <v>45047</v>
      </c>
      <c r="S800" s="114" t="s">
        <v>30</v>
      </c>
      <c r="T800" s="315" t="s">
        <v>1535</v>
      </c>
      <c r="U800" s="191">
        <v>45036</v>
      </c>
      <c r="V800" s="120"/>
      <c r="W800" s="114"/>
      <c r="X800" s="109"/>
      <c r="Y800" s="109"/>
      <c r="Z800" s="115"/>
      <c r="AA800" s="115"/>
      <c r="AB800" s="109"/>
      <c r="AC800" s="110"/>
      <c r="AD800" s="110"/>
      <c r="AE800" s="110"/>
      <c r="AF800" s="110"/>
      <c r="AG800" s="110"/>
      <c r="AH800" s="115"/>
      <c r="AI800" s="110"/>
      <c r="AJ800" s="113"/>
      <c r="AK800" s="110"/>
      <c r="AL800" s="121"/>
      <c r="AM800" s="121"/>
      <c r="AN800" s="109" t="s">
        <v>2355</v>
      </c>
      <c r="AO800" s="121"/>
      <c r="AP800" s="121"/>
      <c r="AQ800" s="206" t="s">
        <v>1907</v>
      </c>
      <c r="AR800" s="110">
        <v>45040</v>
      </c>
      <c r="AS800" s="121"/>
      <c r="AT800" s="121"/>
      <c r="AU800" s="109" t="s">
        <v>1134</v>
      </c>
      <c r="AV800" s="110">
        <v>45352</v>
      </c>
      <c r="AW800" s="121"/>
      <c r="BJ800" s="22">
        <f t="shared" ca="1" si="589"/>
        <v>0</v>
      </c>
      <c r="BK800" s="22">
        <f t="shared" ca="1" si="622"/>
        <v>0</v>
      </c>
      <c r="BL800" s="22">
        <f t="shared" ca="1" si="623"/>
        <v>0</v>
      </c>
      <c r="BM800" s="22">
        <f t="shared" ca="1" si="624"/>
        <v>0</v>
      </c>
      <c r="BN800" s="22">
        <f t="shared" ca="1" si="625"/>
        <v>0</v>
      </c>
      <c r="BO800" s="22">
        <f t="shared" ca="1" si="626"/>
        <v>0</v>
      </c>
      <c r="BP800" s="22">
        <f t="shared" ca="1" si="627"/>
        <v>0</v>
      </c>
      <c r="BQ800" s="22">
        <f t="shared" ca="1" si="628"/>
        <v>0</v>
      </c>
      <c r="BR800" s="22">
        <f t="shared" ca="1" si="629"/>
        <v>0</v>
      </c>
      <c r="BS800" s="22">
        <f t="shared" ca="1" si="630"/>
        <v>0</v>
      </c>
      <c r="BT800" s="22">
        <f t="shared" ca="1" si="590"/>
        <v>0</v>
      </c>
      <c r="BU800" s="22">
        <f t="shared" ca="1" si="631"/>
        <v>0</v>
      </c>
      <c r="BV800" s="22">
        <f t="shared" ca="1" si="632"/>
        <v>0</v>
      </c>
      <c r="BW800" s="22">
        <f t="shared" ca="1" si="633"/>
        <v>0</v>
      </c>
      <c r="BX800" s="22">
        <f t="shared" ca="1" si="634"/>
        <v>0</v>
      </c>
      <c r="BY800" s="71">
        <f t="shared" si="658"/>
        <v>0</v>
      </c>
      <c r="BZ800" s="71">
        <f t="shared" si="635"/>
        <v>0</v>
      </c>
      <c r="CA800" s="72">
        <f t="shared" si="659"/>
        <v>0</v>
      </c>
    </row>
    <row r="801" spans="1:79" s="22" customFormat="1" ht="29.1" customHeight="1" x14ac:dyDescent="0.3">
      <c r="A801" s="109">
        <v>16</v>
      </c>
      <c r="B801" s="109" t="s">
        <v>1441</v>
      </c>
      <c r="C801" s="109"/>
      <c r="D801" s="110" t="s">
        <v>445</v>
      </c>
      <c r="E801" s="110">
        <v>45708</v>
      </c>
      <c r="F801" s="189" t="s">
        <v>417</v>
      </c>
      <c r="G801" s="172" t="s">
        <v>1239</v>
      </c>
      <c r="H801" s="135" t="s">
        <v>1037</v>
      </c>
      <c r="I801" s="135"/>
      <c r="J801" s="135"/>
      <c r="K801" s="113">
        <v>0</v>
      </c>
      <c r="L801" s="109">
        <v>1</v>
      </c>
      <c r="M801" s="114" t="s">
        <v>425</v>
      </c>
      <c r="N801" s="115" t="s">
        <v>26</v>
      </c>
      <c r="O801" s="116"/>
      <c r="P801" s="117" t="s">
        <v>3091</v>
      </c>
      <c r="Q801" s="141">
        <v>45092</v>
      </c>
      <c r="R801" s="118">
        <f t="shared" ref="R801" si="692">IF(AND(L801&lt;1,OR(K801&lt;1, K801="A")),Q801+14,Q801+7)</f>
        <v>45099</v>
      </c>
      <c r="S801" s="114" t="s">
        <v>30</v>
      </c>
      <c r="T801" s="340" t="s">
        <v>3394</v>
      </c>
      <c r="U801" s="191" t="s">
        <v>3393</v>
      </c>
      <c r="V801" s="120"/>
      <c r="W801" s="114"/>
      <c r="X801" s="109"/>
      <c r="Y801" s="109"/>
      <c r="Z801" s="115"/>
      <c r="AA801" s="115"/>
      <c r="AB801" s="109"/>
      <c r="AC801" s="110"/>
      <c r="AD801" s="110"/>
      <c r="AE801" s="110"/>
      <c r="AF801" s="110"/>
      <c r="AG801" s="110"/>
      <c r="AH801" s="115"/>
      <c r="AI801" s="110"/>
      <c r="AJ801" s="113"/>
      <c r="AK801" s="110"/>
      <c r="AL801" s="121"/>
      <c r="AM801" s="121"/>
      <c r="AN801" s="109" t="s">
        <v>2355</v>
      </c>
      <c r="AO801" s="121"/>
      <c r="AP801" s="121"/>
      <c r="AQ801" s="206" t="s">
        <v>1907</v>
      </c>
      <c r="AR801" s="110">
        <v>45099</v>
      </c>
      <c r="AS801" s="121"/>
      <c r="AT801" s="121"/>
      <c r="AU801" s="109" t="s">
        <v>1134</v>
      </c>
      <c r="AV801" s="110">
        <v>45352</v>
      </c>
      <c r="AW801" s="121"/>
      <c r="BJ801" s="22">
        <f t="shared" ca="1" si="589"/>
        <v>0</v>
      </c>
      <c r="BK801" s="22">
        <f t="shared" ca="1" si="622"/>
        <v>0</v>
      </c>
      <c r="BL801" s="22">
        <f t="shared" ca="1" si="623"/>
        <v>0</v>
      </c>
      <c r="BM801" s="22">
        <f t="shared" ca="1" si="624"/>
        <v>0</v>
      </c>
      <c r="BN801" s="22">
        <f t="shared" ca="1" si="625"/>
        <v>0</v>
      </c>
      <c r="BO801" s="22">
        <f t="shared" ca="1" si="626"/>
        <v>0</v>
      </c>
      <c r="BP801" s="22">
        <f t="shared" ca="1" si="627"/>
        <v>0</v>
      </c>
      <c r="BQ801" s="22">
        <f t="shared" ca="1" si="628"/>
        <v>0</v>
      </c>
      <c r="BR801" s="22">
        <f t="shared" ca="1" si="629"/>
        <v>0</v>
      </c>
      <c r="BS801" s="22">
        <f t="shared" ca="1" si="630"/>
        <v>0</v>
      </c>
      <c r="BT801" s="22">
        <f t="shared" ca="1" si="590"/>
        <v>0</v>
      </c>
      <c r="BU801" s="22">
        <f t="shared" ca="1" si="631"/>
        <v>0</v>
      </c>
      <c r="BV801" s="22">
        <f t="shared" ca="1" si="632"/>
        <v>0</v>
      </c>
      <c r="BW801" s="22">
        <f t="shared" ca="1" si="633"/>
        <v>0</v>
      </c>
      <c r="BX801" s="22">
        <f t="shared" ca="1" si="634"/>
        <v>0</v>
      </c>
      <c r="BY801" s="71">
        <f t="shared" si="658"/>
        <v>0</v>
      </c>
      <c r="BZ801" s="71">
        <f t="shared" si="635"/>
        <v>0</v>
      </c>
      <c r="CA801" s="72">
        <f t="shared" si="659"/>
        <v>0</v>
      </c>
    </row>
    <row r="802" spans="1:79" s="22" customFormat="1" ht="29.1" customHeight="1" x14ac:dyDescent="0.3">
      <c r="A802" s="109">
        <v>16</v>
      </c>
      <c r="B802" s="109" t="s">
        <v>1441</v>
      </c>
      <c r="C802" s="109"/>
      <c r="D802" s="110" t="s">
        <v>445</v>
      </c>
      <c r="E802" s="110">
        <v>45708</v>
      </c>
      <c r="F802" s="189" t="s">
        <v>417</v>
      </c>
      <c r="G802" s="172" t="s">
        <v>1239</v>
      </c>
      <c r="H802" s="135" t="s">
        <v>1037</v>
      </c>
      <c r="I802" s="135"/>
      <c r="J802" s="135"/>
      <c r="K802" s="113">
        <v>0</v>
      </c>
      <c r="L802" s="109">
        <v>2</v>
      </c>
      <c r="M802" s="114" t="s">
        <v>425</v>
      </c>
      <c r="N802" s="115" t="s">
        <v>26</v>
      </c>
      <c r="O802" s="116"/>
      <c r="P802" s="117" t="s">
        <v>564</v>
      </c>
      <c r="Q802" s="141">
        <v>45161</v>
      </c>
      <c r="R802" s="118">
        <f t="shared" si="682"/>
        <v>45168</v>
      </c>
      <c r="S802" s="114" t="s">
        <v>30</v>
      </c>
      <c r="T802" s="340" t="s">
        <v>3394</v>
      </c>
      <c r="U802" s="191" t="s">
        <v>3393</v>
      </c>
      <c r="V802" s="120"/>
      <c r="W802" s="114"/>
      <c r="X802" s="109"/>
      <c r="Y802" s="109"/>
      <c r="Z802" s="115"/>
      <c r="AA802" s="115"/>
      <c r="AB802" s="109"/>
      <c r="AC802" s="110"/>
      <c r="AD802" s="110"/>
      <c r="AE802" s="110"/>
      <c r="AF802" s="110"/>
      <c r="AG802" s="110"/>
      <c r="AH802" s="115"/>
      <c r="AI802" s="110"/>
      <c r="AJ802" s="113"/>
      <c r="AK802" s="110"/>
      <c r="AL802" s="121"/>
      <c r="AM802" s="121"/>
      <c r="AN802" s="109" t="s">
        <v>2355</v>
      </c>
      <c r="AO802" s="121"/>
      <c r="AP802" s="121"/>
      <c r="AQ802" s="109"/>
      <c r="AR802" s="109"/>
      <c r="AS802" s="121"/>
      <c r="AT802" s="121"/>
      <c r="AU802" s="109" t="s">
        <v>1134</v>
      </c>
      <c r="AV802" s="110">
        <v>45352</v>
      </c>
      <c r="AW802" s="121"/>
      <c r="BJ802" s="22">
        <f t="shared" ca="1" si="589"/>
        <v>0</v>
      </c>
      <c r="BK802" s="22">
        <f t="shared" ca="1" si="622"/>
        <v>0</v>
      </c>
      <c r="BL802" s="22">
        <f t="shared" ca="1" si="623"/>
        <v>0</v>
      </c>
      <c r="BM802" s="22">
        <f t="shared" ca="1" si="624"/>
        <v>0</v>
      </c>
      <c r="BN802" s="22">
        <f t="shared" ca="1" si="625"/>
        <v>0</v>
      </c>
      <c r="BO802" s="22">
        <f t="shared" ca="1" si="626"/>
        <v>0</v>
      </c>
      <c r="BP802" s="22">
        <f t="shared" ca="1" si="627"/>
        <v>0</v>
      </c>
      <c r="BQ802" s="22">
        <f t="shared" ca="1" si="628"/>
        <v>0</v>
      </c>
      <c r="BR802" s="22">
        <f t="shared" ca="1" si="629"/>
        <v>0</v>
      </c>
      <c r="BS802" s="22">
        <f t="shared" ca="1" si="630"/>
        <v>0</v>
      </c>
      <c r="BT802" s="22">
        <f t="shared" ca="1" si="590"/>
        <v>0</v>
      </c>
      <c r="BU802" s="22">
        <f t="shared" ca="1" si="631"/>
        <v>0</v>
      </c>
      <c r="BV802" s="22">
        <f t="shared" ca="1" si="632"/>
        <v>0</v>
      </c>
      <c r="BW802" s="22">
        <f t="shared" ca="1" si="633"/>
        <v>0</v>
      </c>
      <c r="BX802" s="22">
        <f t="shared" ca="1" si="634"/>
        <v>0</v>
      </c>
      <c r="BY802" s="71">
        <f t="shared" si="658"/>
        <v>0</v>
      </c>
      <c r="BZ802" s="71">
        <f t="shared" si="635"/>
        <v>0</v>
      </c>
      <c r="CA802" s="72">
        <f t="shared" si="659"/>
        <v>0</v>
      </c>
    </row>
    <row r="803" spans="1:79" s="22" customFormat="1" ht="29.1" customHeight="1" x14ac:dyDescent="0.3">
      <c r="A803" s="109">
        <v>16</v>
      </c>
      <c r="B803" s="109" t="s">
        <v>1441</v>
      </c>
      <c r="C803" s="109"/>
      <c r="D803" s="110" t="s">
        <v>445</v>
      </c>
      <c r="E803" s="110">
        <v>45708</v>
      </c>
      <c r="F803" s="189" t="s">
        <v>417</v>
      </c>
      <c r="G803" s="172" t="s">
        <v>1239</v>
      </c>
      <c r="H803" s="135" t="s">
        <v>1037</v>
      </c>
      <c r="I803" s="135"/>
      <c r="J803" s="135"/>
      <c r="K803" s="113">
        <v>0</v>
      </c>
      <c r="L803" s="109">
        <v>3</v>
      </c>
      <c r="M803" s="114" t="s">
        <v>425</v>
      </c>
      <c r="N803" s="115" t="s">
        <v>26</v>
      </c>
      <c r="O803" s="116"/>
      <c r="P803" s="117" t="s">
        <v>1679</v>
      </c>
      <c r="Q803" s="141">
        <v>45226</v>
      </c>
      <c r="R803" s="118">
        <f t="shared" ref="R803" si="693">IF(AND(L803&lt;1,OR(K803&lt;1, K803="A")),Q803+14,Q803+7)</f>
        <v>45233</v>
      </c>
      <c r="S803" s="114" t="s">
        <v>30</v>
      </c>
      <c r="T803" s="315" t="s">
        <v>1547</v>
      </c>
      <c r="U803" s="191">
        <v>45245</v>
      </c>
      <c r="V803" s="120"/>
      <c r="W803" s="114"/>
      <c r="X803" s="109"/>
      <c r="Y803" s="109"/>
      <c r="Z803" s="115"/>
      <c r="AA803" s="115"/>
      <c r="AB803" s="109"/>
      <c r="AC803" s="110"/>
      <c r="AD803" s="110"/>
      <c r="AE803" s="110"/>
      <c r="AF803" s="110"/>
      <c r="AG803" s="110"/>
      <c r="AH803" s="115"/>
      <c r="AI803" s="110"/>
      <c r="AJ803" s="113"/>
      <c r="AK803" s="110"/>
      <c r="AL803" s="121"/>
      <c r="AM803" s="121"/>
      <c r="AN803" s="109" t="s">
        <v>2355</v>
      </c>
      <c r="AO803" s="121"/>
      <c r="AP803" s="121"/>
      <c r="AQ803" s="206" t="s">
        <v>1907</v>
      </c>
      <c r="AR803" s="110">
        <v>45250</v>
      </c>
      <c r="AS803" s="121"/>
      <c r="AT803" s="121"/>
      <c r="AU803" s="109" t="s">
        <v>1134</v>
      </c>
      <c r="AV803" s="110">
        <v>45352</v>
      </c>
      <c r="AW803" s="121"/>
      <c r="BJ803" s="22">
        <f t="shared" ca="1" si="589"/>
        <v>0</v>
      </c>
      <c r="BK803" s="22">
        <f t="shared" ca="1" si="622"/>
        <v>0</v>
      </c>
      <c r="BL803" s="22">
        <f t="shared" ca="1" si="623"/>
        <v>0</v>
      </c>
      <c r="BM803" s="22">
        <f t="shared" ca="1" si="624"/>
        <v>0</v>
      </c>
      <c r="BN803" s="22">
        <f t="shared" ca="1" si="625"/>
        <v>0</v>
      </c>
      <c r="BO803" s="22">
        <f t="shared" ca="1" si="626"/>
        <v>0</v>
      </c>
      <c r="BP803" s="22">
        <f t="shared" ca="1" si="627"/>
        <v>0</v>
      </c>
      <c r="BQ803" s="22">
        <f t="shared" ca="1" si="628"/>
        <v>0</v>
      </c>
      <c r="BR803" s="22">
        <f t="shared" ca="1" si="629"/>
        <v>0</v>
      </c>
      <c r="BS803" s="22">
        <f t="shared" ca="1" si="630"/>
        <v>0</v>
      </c>
      <c r="BT803" s="22">
        <f t="shared" ca="1" si="590"/>
        <v>0</v>
      </c>
      <c r="BU803" s="22">
        <f t="shared" ca="1" si="631"/>
        <v>0</v>
      </c>
      <c r="BV803" s="22">
        <f t="shared" ca="1" si="632"/>
        <v>0</v>
      </c>
      <c r="BW803" s="22">
        <f t="shared" ca="1" si="633"/>
        <v>0</v>
      </c>
      <c r="BX803" s="22">
        <f t="shared" ca="1" si="634"/>
        <v>0</v>
      </c>
      <c r="BY803" s="71">
        <f t="shared" si="658"/>
        <v>0</v>
      </c>
      <c r="BZ803" s="71">
        <f t="shared" si="635"/>
        <v>0</v>
      </c>
      <c r="CA803" s="72">
        <f t="shared" si="659"/>
        <v>0</v>
      </c>
    </row>
    <row r="804" spans="1:79" s="22" customFormat="1" ht="39" customHeight="1" x14ac:dyDescent="0.3">
      <c r="A804" s="109">
        <v>16</v>
      </c>
      <c r="B804" s="109" t="s">
        <v>1441</v>
      </c>
      <c r="C804" s="109"/>
      <c r="D804" s="110" t="s">
        <v>445</v>
      </c>
      <c r="E804" s="110">
        <v>45708</v>
      </c>
      <c r="F804" s="189" t="s">
        <v>417</v>
      </c>
      <c r="G804" s="172" t="s">
        <v>1239</v>
      </c>
      <c r="H804" s="135" t="s">
        <v>1037</v>
      </c>
      <c r="I804" s="135" t="s">
        <v>1060</v>
      </c>
      <c r="J804" s="135"/>
      <c r="K804" s="113">
        <v>0</v>
      </c>
      <c r="L804" s="109">
        <v>4</v>
      </c>
      <c r="M804" s="114" t="s">
        <v>425</v>
      </c>
      <c r="N804" s="115" t="s">
        <v>26</v>
      </c>
      <c r="O804" s="116">
        <v>45254</v>
      </c>
      <c r="P804" s="117" t="s">
        <v>1345</v>
      </c>
      <c r="Q804" s="141">
        <v>45254</v>
      </c>
      <c r="R804" s="118">
        <f t="shared" ref="R804:R832" si="694">IF(AND(L804&lt;1,OR(K804&lt;1, K804="A")),Q804+14,Q804+7)</f>
        <v>45261</v>
      </c>
      <c r="S804" s="114" t="s">
        <v>30</v>
      </c>
      <c r="T804" s="315" t="s">
        <v>1531</v>
      </c>
      <c r="U804" s="191">
        <v>45253</v>
      </c>
      <c r="V804" s="120"/>
      <c r="W804" s="114"/>
      <c r="X804" s="109"/>
      <c r="Y804" s="109"/>
      <c r="Z804" s="115"/>
      <c r="AA804" s="109"/>
      <c r="AB804" s="263"/>
      <c r="AC804" s="110"/>
      <c r="AD804" s="110"/>
      <c r="AE804" s="118"/>
      <c r="AF804" s="110"/>
      <c r="AG804" s="110"/>
      <c r="AH804" s="115"/>
      <c r="AI804" s="110"/>
      <c r="AJ804" s="113"/>
      <c r="AK804" s="110"/>
      <c r="AL804" s="121"/>
      <c r="AM804" s="121"/>
      <c r="AN804" s="109" t="s">
        <v>2355</v>
      </c>
      <c r="AO804" s="121"/>
      <c r="AP804" s="121"/>
      <c r="AQ804" s="206" t="s">
        <v>1907</v>
      </c>
      <c r="AR804" s="110">
        <v>45258</v>
      </c>
      <c r="AS804" s="121"/>
      <c r="AT804" s="121"/>
      <c r="AU804" s="109" t="s">
        <v>1134</v>
      </c>
      <c r="AV804" s="110">
        <v>45352</v>
      </c>
      <c r="AW804" s="121"/>
      <c r="BJ804" s="22">
        <f t="shared" ca="1" si="589"/>
        <v>0</v>
      </c>
      <c r="BK804" s="22">
        <f t="shared" ca="1" si="622"/>
        <v>0</v>
      </c>
      <c r="BL804" s="22">
        <f t="shared" ca="1" si="623"/>
        <v>0</v>
      </c>
      <c r="BM804" s="22">
        <f t="shared" ca="1" si="624"/>
        <v>0</v>
      </c>
      <c r="BN804" s="22">
        <f t="shared" ca="1" si="625"/>
        <v>0</v>
      </c>
      <c r="BO804" s="22">
        <f t="shared" ca="1" si="626"/>
        <v>0</v>
      </c>
      <c r="BP804" s="22">
        <f t="shared" ca="1" si="627"/>
        <v>0</v>
      </c>
      <c r="BQ804" s="22">
        <f t="shared" ca="1" si="628"/>
        <v>0</v>
      </c>
      <c r="BR804" s="22">
        <f t="shared" ca="1" si="629"/>
        <v>0</v>
      </c>
      <c r="BS804" s="22">
        <f t="shared" ca="1" si="630"/>
        <v>0</v>
      </c>
      <c r="BT804" s="22">
        <f t="shared" ca="1" si="590"/>
        <v>0</v>
      </c>
      <c r="BU804" s="22">
        <f t="shared" ca="1" si="631"/>
        <v>0</v>
      </c>
      <c r="BV804" s="22">
        <f t="shared" ca="1" si="632"/>
        <v>0</v>
      </c>
      <c r="BW804" s="22">
        <f t="shared" ca="1" si="633"/>
        <v>0</v>
      </c>
      <c r="BX804" s="22">
        <f t="shared" ca="1" si="634"/>
        <v>0</v>
      </c>
      <c r="BY804" s="22">
        <f t="shared" si="658"/>
        <v>0</v>
      </c>
      <c r="BZ804" s="22">
        <f t="shared" si="635"/>
        <v>0</v>
      </c>
      <c r="CA804" s="22">
        <f t="shared" si="659"/>
        <v>0</v>
      </c>
    </row>
    <row r="805" spans="1:79" ht="39" customHeight="1" x14ac:dyDescent="0.3">
      <c r="A805" s="4">
        <v>16</v>
      </c>
      <c r="B805" s="4" t="s">
        <v>1441</v>
      </c>
      <c r="C805" s="4"/>
      <c r="D805" s="139" t="s">
        <v>445</v>
      </c>
      <c r="E805" s="13">
        <v>45708</v>
      </c>
      <c r="F805" s="122" t="s">
        <v>417</v>
      </c>
      <c r="G805" s="168" t="s">
        <v>1239</v>
      </c>
      <c r="H805" s="130" t="s">
        <v>1037</v>
      </c>
      <c r="I805" s="130" t="s">
        <v>1060</v>
      </c>
      <c r="J805" s="130"/>
      <c r="K805" s="7">
        <v>0</v>
      </c>
      <c r="L805" s="4">
        <v>5</v>
      </c>
      <c r="M805" s="3" t="s">
        <v>425</v>
      </c>
      <c r="N805" s="188" t="s">
        <v>27</v>
      </c>
      <c r="O805" s="76">
        <v>45555</v>
      </c>
      <c r="P805" s="78" t="s">
        <v>2835</v>
      </c>
      <c r="Q805" s="142">
        <v>45441</v>
      </c>
      <c r="R805" s="9">
        <f t="shared" ref="R805" si="695">IF(AND(L805&lt;1,OR(K805&lt;1, K805="A")),Q805+14,Q805+7)</f>
        <v>45448</v>
      </c>
      <c r="S805" s="3" t="s">
        <v>31</v>
      </c>
      <c r="T805" s="355"/>
      <c r="U805" s="355"/>
      <c r="V805" s="20" t="s">
        <v>2786</v>
      </c>
      <c r="W805" s="3" t="s">
        <v>1648</v>
      </c>
      <c r="X805" s="5" t="s">
        <v>778</v>
      </c>
      <c r="Y805" s="5">
        <v>0</v>
      </c>
      <c r="Z805" s="46" t="s">
        <v>24</v>
      </c>
      <c r="AA805" s="5"/>
      <c r="AB805" s="262" t="s">
        <v>2762</v>
      </c>
      <c r="AC805" s="21">
        <v>45433</v>
      </c>
      <c r="AD805" s="21">
        <v>45433</v>
      </c>
      <c r="AE805" s="9">
        <f t="shared" ref="AE805" si="696">IF(AND(Y805&lt;1,OR(X805&lt;1, X805="A")),AD805+14,AD805+7)</f>
        <v>45447</v>
      </c>
      <c r="AF805" s="13" t="s">
        <v>446</v>
      </c>
      <c r="AG805" s="27"/>
      <c r="AH805" s="34"/>
      <c r="AI805" s="27"/>
      <c r="AJ805" s="41"/>
      <c r="AK805" s="21"/>
      <c r="AL805" s="6"/>
      <c r="AM805" s="6"/>
      <c r="AN805" s="5" t="s">
        <v>2355</v>
      </c>
      <c r="AO805" s="6"/>
      <c r="AP805" s="6"/>
      <c r="AQ805" s="21" t="s">
        <v>3013</v>
      </c>
      <c r="AR805" s="21">
        <v>45680</v>
      </c>
      <c r="AS805" s="6"/>
      <c r="AT805" s="6"/>
      <c r="AU805" s="4" t="s">
        <v>1134</v>
      </c>
      <c r="AV805" s="13">
        <v>45352</v>
      </c>
      <c r="AW805" s="6"/>
      <c r="BJ805" s="22">
        <f t="shared" ca="1" si="589"/>
        <v>1</v>
      </c>
      <c r="BK805" s="22">
        <f t="shared" ca="1" si="622"/>
        <v>1</v>
      </c>
      <c r="BL805" s="22">
        <f t="shared" ca="1" si="623"/>
        <v>0</v>
      </c>
      <c r="BM805" s="22">
        <f t="shared" ca="1" si="624"/>
        <v>0</v>
      </c>
      <c r="BN805" s="22">
        <f t="shared" ca="1" si="625"/>
        <v>0</v>
      </c>
      <c r="BO805" s="22">
        <f t="shared" ca="1" si="626"/>
        <v>1</v>
      </c>
      <c r="BP805" s="22">
        <f t="shared" ca="1" si="627"/>
        <v>0</v>
      </c>
      <c r="BQ805" s="22">
        <f t="shared" ca="1" si="628"/>
        <v>1</v>
      </c>
      <c r="BR805" s="22">
        <f t="shared" ca="1" si="629"/>
        <v>0</v>
      </c>
      <c r="BS805" s="22">
        <f t="shared" ca="1" si="630"/>
        <v>0</v>
      </c>
      <c r="BT805" s="22">
        <f t="shared" ca="1" si="590"/>
        <v>1</v>
      </c>
      <c r="BU805" s="22">
        <f t="shared" ca="1" si="631"/>
        <v>0</v>
      </c>
      <c r="BV805" s="22">
        <f t="shared" ca="1" si="632"/>
        <v>1</v>
      </c>
      <c r="BW805" s="22">
        <f t="shared" ca="1" si="633"/>
        <v>0</v>
      </c>
      <c r="BX805" s="22">
        <f t="shared" ca="1" si="634"/>
        <v>0</v>
      </c>
      <c r="BY805" s="71">
        <f t="shared" si="658"/>
        <v>1</v>
      </c>
      <c r="BZ805" s="71">
        <f t="shared" si="635"/>
        <v>1</v>
      </c>
      <c r="CA805" s="72">
        <f t="shared" si="659"/>
        <v>1</v>
      </c>
    </row>
    <row r="806" spans="1:79" s="22" customFormat="1" ht="29.1" customHeight="1" x14ac:dyDescent="0.3">
      <c r="A806" s="109">
        <v>16</v>
      </c>
      <c r="B806" s="109" t="s">
        <v>1441</v>
      </c>
      <c r="C806" s="109"/>
      <c r="D806" s="110" t="s">
        <v>446</v>
      </c>
      <c r="E806" s="110">
        <v>45708</v>
      </c>
      <c r="F806" s="189" t="s">
        <v>418</v>
      </c>
      <c r="G806" s="172" t="s">
        <v>1239</v>
      </c>
      <c r="H806" s="135" t="s">
        <v>1073</v>
      </c>
      <c r="I806" s="135"/>
      <c r="J806" s="135"/>
      <c r="K806" s="113" t="s">
        <v>778</v>
      </c>
      <c r="L806" s="109">
        <v>0</v>
      </c>
      <c r="M806" s="114" t="s">
        <v>124</v>
      </c>
      <c r="N806" s="115" t="s">
        <v>26</v>
      </c>
      <c r="O806" s="116"/>
      <c r="P806" s="117" t="s">
        <v>2161</v>
      </c>
      <c r="Q806" s="141">
        <v>45016</v>
      </c>
      <c r="R806" s="118">
        <f t="shared" si="694"/>
        <v>45030</v>
      </c>
      <c r="S806" s="114" t="s">
        <v>31</v>
      </c>
      <c r="T806" s="353"/>
      <c r="U806" s="353"/>
      <c r="V806" s="120"/>
      <c r="W806" s="114"/>
      <c r="X806" s="109"/>
      <c r="Y806" s="109"/>
      <c r="Z806" s="115"/>
      <c r="AA806" s="115"/>
      <c r="AB806" s="123"/>
      <c r="AC806" s="110"/>
      <c r="AD806" s="110"/>
      <c r="AE806" s="110"/>
      <c r="AF806" s="110"/>
      <c r="AG806" s="110"/>
      <c r="AH806" s="115"/>
      <c r="AI806" s="110"/>
      <c r="AJ806" s="113"/>
      <c r="AK806" s="110"/>
      <c r="AL806" s="121"/>
      <c r="AM806" s="121"/>
      <c r="AN806" s="109" t="s">
        <v>2355</v>
      </c>
      <c r="AO806" s="121"/>
      <c r="AP806" s="121"/>
      <c r="AQ806" s="109"/>
      <c r="AR806" s="110"/>
      <c r="AS806" s="121"/>
      <c r="AT806" s="121"/>
      <c r="AU806" s="109" t="s">
        <v>1134</v>
      </c>
      <c r="AV806" s="110">
        <v>45352</v>
      </c>
      <c r="AW806" s="121"/>
      <c r="BJ806" s="22">
        <f t="shared" ca="1" si="589"/>
        <v>0</v>
      </c>
      <c r="BK806" s="22">
        <f t="shared" ca="1" si="622"/>
        <v>0</v>
      </c>
      <c r="BL806" s="22">
        <f t="shared" ca="1" si="623"/>
        <v>0</v>
      </c>
      <c r="BM806" s="22">
        <f t="shared" ca="1" si="624"/>
        <v>0</v>
      </c>
      <c r="BN806" s="22">
        <f t="shared" ca="1" si="625"/>
        <v>0</v>
      </c>
      <c r="BO806" s="22">
        <f t="shared" ca="1" si="626"/>
        <v>0</v>
      </c>
      <c r="BP806" s="22">
        <f t="shared" ca="1" si="627"/>
        <v>0</v>
      </c>
      <c r="BQ806" s="22">
        <f t="shared" ca="1" si="628"/>
        <v>0</v>
      </c>
      <c r="BR806" s="22">
        <f t="shared" ca="1" si="629"/>
        <v>0</v>
      </c>
      <c r="BS806" s="22">
        <f t="shared" ca="1" si="630"/>
        <v>0</v>
      </c>
      <c r="BT806" s="22">
        <f t="shared" ca="1" si="590"/>
        <v>0</v>
      </c>
      <c r="BU806" s="22">
        <f t="shared" ca="1" si="631"/>
        <v>0</v>
      </c>
      <c r="BV806" s="22">
        <f t="shared" ca="1" si="632"/>
        <v>0</v>
      </c>
      <c r="BW806" s="22">
        <f t="shared" ca="1" si="633"/>
        <v>0</v>
      </c>
      <c r="BX806" s="22">
        <f t="shared" ca="1" si="634"/>
        <v>0</v>
      </c>
      <c r="BY806" s="71">
        <f t="shared" si="658"/>
        <v>0</v>
      </c>
      <c r="BZ806" s="71">
        <f t="shared" si="635"/>
        <v>0</v>
      </c>
      <c r="CA806" s="72">
        <f t="shared" si="659"/>
        <v>0</v>
      </c>
    </row>
    <row r="807" spans="1:79" s="22" customFormat="1" ht="29.1" customHeight="1" x14ac:dyDescent="0.3">
      <c r="A807" s="109">
        <v>16</v>
      </c>
      <c r="B807" s="109" t="s">
        <v>1441</v>
      </c>
      <c r="C807" s="109"/>
      <c r="D807" s="110" t="s">
        <v>446</v>
      </c>
      <c r="E807" s="110">
        <v>45708</v>
      </c>
      <c r="F807" s="189" t="s">
        <v>418</v>
      </c>
      <c r="G807" s="172" t="s">
        <v>1239</v>
      </c>
      <c r="H807" s="135" t="s">
        <v>1073</v>
      </c>
      <c r="I807" s="135"/>
      <c r="J807" s="135"/>
      <c r="K807" s="113" t="s">
        <v>443</v>
      </c>
      <c r="L807" s="109">
        <v>0</v>
      </c>
      <c r="M807" s="114" t="s">
        <v>124</v>
      </c>
      <c r="N807" s="115" t="s">
        <v>26</v>
      </c>
      <c r="O807" s="116"/>
      <c r="P807" s="117" t="s">
        <v>2160</v>
      </c>
      <c r="Q807" s="141">
        <v>45040</v>
      </c>
      <c r="R807" s="118">
        <f t="shared" ref="R807" si="697">IF(AND(L807&lt;1,OR(K807&lt;1, K807="A")),Q807+14,Q807+7)</f>
        <v>45047</v>
      </c>
      <c r="S807" s="114" t="s">
        <v>31</v>
      </c>
      <c r="T807" s="353"/>
      <c r="U807" s="353"/>
      <c r="V807" s="120"/>
      <c r="W807" s="114"/>
      <c r="X807" s="109"/>
      <c r="Y807" s="109"/>
      <c r="Z807" s="115"/>
      <c r="AA807" s="115"/>
      <c r="AB807" s="123"/>
      <c r="AC807" s="110"/>
      <c r="AD807" s="110"/>
      <c r="AE807" s="110"/>
      <c r="AF807" s="110"/>
      <c r="AG807" s="110"/>
      <c r="AH807" s="115"/>
      <c r="AI807" s="110"/>
      <c r="AJ807" s="113"/>
      <c r="AK807" s="110"/>
      <c r="AL807" s="121"/>
      <c r="AM807" s="121"/>
      <c r="AN807" s="109" t="s">
        <v>2355</v>
      </c>
      <c r="AO807" s="121"/>
      <c r="AP807" s="121"/>
      <c r="AQ807" s="109"/>
      <c r="AR807" s="110"/>
      <c r="AS807" s="121"/>
      <c r="AT807" s="121"/>
      <c r="AU807" s="109" t="s">
        <v>1134</v>
      </c>
      <c r="AV807" s="110">
        <v>45352</v>
      </c>
      <c r="AW807" s="121"/>
      <c r="BJ807" s="22">
        <f t="shared" ca="1" si="589"/>
        <v>0</v>
      </c>
      <c r="BK807" s="22">
        <f t="shared" ca="1" si="622"/>
        <v>0</v>
      </c>
      <c r="BL807" s="22">
        <f t="shared" ca="1" si="623"/>
        <v>0</v>
      </c>
      <c r="BM807" s="22">
        <f t="shared" ca="1" si="624"/>
        <v>0</v>
      </c>
      <c r="BN807" s="22">
        <f t="shared" ca="1" si="625"/>
        <v>0</v>
      </c>
      <c r="BO807" s="22">
        <f t="shared" ca="1" si="626"/>
        <v>0</v>
      </c>
      <c r="BP807" s="22">
        <f t="shared" ca="1" si="627"/>
        <v>0</v>
      </c>
      <c r="BQ807" s="22">
        <f t="shared" ca="1" si="628"/>
        <v>0</v>
      </c>
      <c r="BR807" s="22">
        <f t="shared" ca="1" si="629"/>
        <v>0</v>
      </c>
      <c r="BS807" s="22">
        <f t="shared" ca="1" si="630"/>
        <v>0</v>
      </c>
      <c r="BT807" s="22">
        <f t="shared" ca="1" si="590"/>
        <v>0</v>
      </c>
      <c r="BU807" s="22">
        <f t="shared" ca="1" si="631"/>
        <v>0</v>
      </c>
      <c r="BV807" s="22">
        <f t="shared" ca="1" si="632"/>
        <v>0</v>
      </c>
      <c r="BW807" s="22">
        <f t="shared" ca="1" si="633"/>
        <v>0</v>
      </c>
      <c r="BX807" s="22">
        <f t="shared" ca="1" si="634"/>
        <v>0</v>
      </c>
      <c r="BY807" s="71">
        <f t="shared" si="658"/>
        <v>0</v>
      </c>
      <c r="BZ807" s="71">
        <f t="shared" si="635"/>
        <v>0</v>
      </c>
      <c r="CA807" s="72">
        <f t="shared" si="659"/>
        <v>0</v>
      </c>
    </row>
    <row r="808" spans="1:79" s="22" customFormat="1" ht="29.1" customHeight="1" x14ac:dyDescent="0.3">
      <c r="A808" s="109">
        <v>16</v>
      </c>
      <c r="B808" s="109" t="s">
        <v>1441</v>
      </c>
      <c r="C808" s="109"/>
      <c r="D808" s="110" t="s">
        <v>445</v>
      </c>
      <c r="E808" s="110">
        <v>45708</v>
      </c>
      <c r="F808" s="189" t="s">
        <v>418</v>
      </c>
      <c r="G808" s="172" t="s">
        <v>1239</v>
      </c>
      <c r="H808" s="135" t="s">
        <v>1073</v>
      </c>
      <c r="I808" s="135"/>
      <c r="J808" s="135"/>
      <c r="K808" s="113">
        <v>0</v>
      </c>
      <c r="L808" s="109">
        <v>0</v>
      </c>
      <c r="M808" s="114" t="s">
        <v>124</v>
      </c>
      <c r="N808" s="115" t="s">
        <v>26</v>
      </c>
      <c r="O808" s="116"/>
      <c r="P808" s="117" t="s">
        <v>667</v>
      </c>
      <c r="Q808" s="141">
        <v>45100</v>
      </c>
      <c r="R808" s="118">
        <f t="shared" si="694"/>
        <v>45114</v>
      </c>
      <c r="S808" s="114" t="s">
        <v>31</v>
      </c>
      <c r="T808" s="353"/>
      <c r="U808" s="353"/>
      <c r="V808" s="120"/>
      <c r="W808" s="114"/>
      <c r="X808" s="109"/>
      <c r="Y808" s="109"/>
      <c r="Z808" s="115"/>
      <c r="AA808" s="115"/>
      <c r="AB808" s="123"/>
      <c r="AC808" s="110"/>
      <c r="AD808" s="110"/>
      <c r="AE808" s="110"/>
      <c r="AF808" s="110"/>
      <c r="AG808" s="110"/>
      <c r="AH808" s="115"/>
      <c r="AI808" s="110"/>
      <c r="AJ808" s="113"/>
      <c r="AK808" s="110"/>
      <c r="AL808" s="121"/>
      <c r="AM808" s="121"/>
      <c r="AN808" s="109" t="s">
        <v>2355</v>
      </c>
      <c r="AO808" s="121"/>
      <c r="AP808" s="121"/>
      <c r="AQ808" s="206" t="s">
        <v>1907</v>
      </c>
      <c r="AR808" s="110">
        <v>45105</v>
      </c>
      <c r="AS808" s="121"/>
      <c r="AT808" s="121"/>
      <c r="AU808" s="109" t="s">
        <v>1134</v>
      </c>
      <c r="AV808" s="110">
        <v>45352</v>
      </c>
      <c r="AW808" s="121"/>
      <c r="BJ808" s="22">
        <f t="shared" ca="1" si="589"/>
        <v>0</v>
      </c>
      <c r="BK808" s="22">
        <f t="shared" ca="1" si="622"/>
        <v>0</v>
      </c>
      <c r="BL808" s="22">
        <f t="shared" ca="1" si="623"/>
        <v>0</v>
      </c>
      <c r="BM808" s="22">
        <f t="shared" ca="1" si="624"/>
        <v>0</v>
      </c>
      <c r="BN808" s="22">
        <f t="shared" ca="1" si="625"/>
        <v>0</v>
      </c>
      <c r="BO808" s="22">
        <f t="shared" ca="1" si="626"/>
        <v>0</v>
      </c>
      <c r="BP808" s="22">
        <f t="shared" ca="1" si="627"/>
        <v>0</v>
      </c>
      <c r="BQ808" s="22">
        <f t="shared" ca="1" si="628"/>
        <v>0</v>
      </c>
      <c r="BR808" s="22">
        <f t="shared" ca="1" si="629"/>
        <v>0</v>
      </c>
      <c r="BS808" s="22">
        <f t="shared" ca="1" si="630"/>
        <v>0</v>
      </c>
      <c r="BT808" s="22">
        <f t="shared" ca="1" si="590"/>
        <v>0</v>
      </c>
      <c r="BU808" s="22">
        <f t="shared" ca="1" si="631"/>
        <v>0</v>
      </c>
      <c r="BV808" s="22">
        <f t="shared" ca="1" si="632"/>
        <v>0</v>
      </c>
      <c r="BW808" s="22">
        <f t="shared" ca="1" si="633"/>
        <v>0</v>
      </c>
      <c r="BX808" s="22">
        <f t="shared" ca="1" si="634"/>
        <v>0</v>
      </c>
      <c r="BY808" s="71">
        <f t="shared" si="658"/>
        <v>0</v>
      </c>
      <c r="BZ808" s="71">
        <f t="shared" si="635"/>
        <v>0</v>
      </c>
      <c r="CA808" s="72">
        <f t="shared" si="659"/>
        <v>0</v>
      </c>
    </row>
    <row r="809" spans="1:79" s="22" customFormat="1" ht="29.1" customHeight="1" x14ac:dyDescent="0.3">
      <c r="A809" s="109">
        <v>16</v>
      </c>
      <c r="B809" s="109" t="s">
        <v>1441</v>
      </c>
      <c r="C809" s="109"/>
      <c r="D809" s="110" t="s">
        <v>445</v>
      </c>
      <c r="E809" s="110">
        <v>45708</v>
      </c>
      <c r="F809" s="189" t="s">
        <v>418</v>
      </c>
      <c r="G809" s="172" t="s">
        <v>1239</v>
      </c>
      <c r="H809" s="135" t="s">
        <v>1073</v>
      </c>
      <c r="I809" s="135"/>
      <c r="J809" s="135"/>
      <c r="K809" s="113">
        <v>0</v>
      </c>
      <c r="L809" s="109">
        <v>1</v>
      </c>
      <c r="M809" s="114" t="s">
        <v>124</v>
      </c>
      <c r="N809" s="115" t="s">
        <v>26</v>
      </c>
      <c r="O809" s="116"/>
      <c r="P809" s="117" t="s">
        <v>626</v>
      </c>
      <c r="Q809" s="141">
        <v>45142</v>
      </c>
      <c r="R809" s="118">
        <f t="shared" ref="R809" si="698">IF(AND(L809&lt;1,OR(K809&lt;1, K809="A")),Q809+14,Q809+7)</f>
        <v>45149</v>
      </c>
      <c r="S809" s="114" t="s">
        <v>30</v>
      </c>
      <c r="T809" s="315" t="s">
        <v>1544</v>
      </c>
      <c r="U809" s="191">
        <v>45149</v>
      </c>
      <c r="V809" s="120"/>
      <c r="W809" s="114"/>
      <c r="X809" s="109"/>
      <c r="Y809" s="109"/>
      <c r="Z809" s="115"/>
      <c r="AA809" s="115"/>
      <c r="AB809" s="123"/>
      <c r="AC809" s="110"/>
      <c r="AD809" s="110"/>
      <c r="AE809" s="110"/>
      <c r="AF809" s="110"/>
      <c r="AG809" s="110"/>
      <c r="AH809" s="115"/>
      <c r="AI809" s="110"/>
      <c r="AJ809" s="113"/>
      <c r="AK809" s="110"/>
      <c r="AL809" s="121"/>
      <c r="AM809" s="121"/>
      <c r="AN809" s="109" t="s">
        <v>2355</v>
      </c>
      <c r="AO809" s="121"/>
      <c r="AP809" s="121"/>
      <c r="AQ809" s="206" t="s">
        <v>1907</v>
      </c>
      <c r="AR809" s="110">
        <v>45155</v>
      </c>
      <c r="AS809" s="121"/>
      <c r="AT809" s="121"/>
      <c r="AU809" s="109" t="s">
        <v>1134</v>
      </c>
      <c r="AV809" s="110">
        <v>45352</v>
      </c>
      <c r="AW809" s="121"/>
      <c r="BJ809" s="22">
        <f t="shared" ca="1" si="589"/>
        <v>0</v>
      </c>
      <c r="BK809" s="22">
        <f t="shared" ca="1" si="622"/>
        <v>0</v>
      </c>
      <c r="BL809" s="22">
        <f t="shared" ca="1" si="623"/>
        <v>0</v>
      </c>
      <c r="BM809" s="22">
        <f t="shared" ca="1" si="624"/>
        <v>0</v>
      </c>
      <c r="BN809" s="22">
        <f t="shared" ca="1" si="625"/>
        <v>0</v>
      </c>
      <c r="BO809" s="22">
        <f t="shared" ca="1" si="626"/>
        <v>0</v>
      </c>
      <c r="BP809" s="22">
        <f t="shared" ca="1" si="627"/>
        <v>0</v>
      </c>
      <c r="BQ809" s="22">
        <f t="shared" ca="1" si="628"/>
        <v>0</v>
      </c>
      <c r="BR809" s="22">
        <f t="shared" ca="1" si="629"/>
        <v>0</v>
      </c>
      <c r="BS809" s="22">
        <f t="shared" ca="1" si="630"/>
        <v>0</v>
      </c>
      <c r="BT809" s="22">
        <f t="shared" ca="1" si="590"/>
        <v>0</v>
      </c>
      <c r="BU809" s="22">
        <f t="shared" ca="1" si="631"/>
        <v>0</v>
      </c>
      <c r="BV809" s="22">
        <f t="shared" ca="1" si="632"/>
        <v>0</v>
      </c>
      <c r="BW809" s="22">
        <f t="shared" ca="1" si="633"/>
        <v>0</v>
      </c>
      <c r="BX809" s="22">
        <f t="shared" ca="1" si="634"/>
        <v>0</v>
      </c>
      <c r="BY809" s="71">
        <f t="shared" si="658"/>
        <v>0</v>
      </c>
      <c r="BZ809" s="71">
        <f t="shared" si="635"/>
        <v>0</v>
      </c>
      <c r="CA809" s="72">
        <f t="shared" si="659"/>
        <v>0</v>
      </c>
    </row>
    <row r="810" spans="1:79" s="22" customFormat="1" ht="29.1" customHeight="1" x14ac:dyDescent="0.3">
      <c r="A810" s="109">
        <v>16</v>
      </c>
      <c r="B810" s="109" t="s">
        <v>1441</v>
      </c>
      <c r="C810" s="109"/>
      <c r="D810" s="110" t="s">
        <v>445</v>
      </c>
      <c r="E810" s="110">
        <v>45708</v>
      </c>
      <c r="F810" s="189" t="s">
        <v>418</v>
      </c>
      <c r="G810" s="172" t="s">
        <v>1239</v>
      </c>
      <c r="H810" s="135" t="s">
        <v>1073</v>
      </c>
      <c r="I810" s="135"/>
      <c r="J810" s="135"/>
      <c r="K810" s="113">
        <v>0</v>
      </c>
      <c r="L810" s="109">
        <v>2</v>
      </c>
      <c r="M810" s="114" t="s">
        <v>124</v>
      </c>
      <c r="N810" s="115" t="s">
        <v>26</v>
      </c>
      <c r="O810" s="116"/>
      <c r="P810" s="117" t="s">
        <v>719</v>
      </c>
      <c r="Q810" s="141">
        <v>45155</v>
      </c>
      <c r="R810" s="118">
        <f t="shared" si="694"/>
        <v>45162</v>
      </c>
      <c r="S810" s="114" t="s">
        <v>31</v>
      </c>
      <c r="T810" s="353"/>
      <c r="U810" s="353"/>
      <c r="V810" s="120"/>
      <c r="W810" s="114"/>
      <c r="X810" s="109"/>
      <c r="Y810" s="109"/>
      <c r="Z810" s="115"/>
      <c r="AA810" s="115"/>
      <c r="AB810" s="123"/>
      <c r="AC810" s="110"/>
      <c r="AD810" s="110"/>
      <c r="AE810" s="110"/>
      <c r="AF810" s="110"/>
      <c r="AG810" s="110"/>
      <c r="AH810" s="115"/>
      <c r="AI810" s="110"/>
      <c r="AJ810" s="113"/>
      <c r="AK810" s="110"/>
      <c r="AL810" s="121"/>
      <c r="AM810" s="121"/>
      <c r="AN810" s="109" t="s">
        <v>2355</v>
      </c>
      <c r="AO810" s="121"/>
      <c r="AP810" s="121"/>
      <c r="AQ810" s="206" t="s">
        <v>1907</v>
      </c>
      <c r="AR810" s="110">
        <v>45160</v>
      </c>
      <c r="AS810" s="121"/>
      <c r="AT810" s="121"/>
      <c r="AU810" s="109" t="s">
        <v>1134</v>
      </c>
      <c r="AV810" s="110">
        <v>45352</v>
      </c>
      <c r="AW810" s="121"/>
      <c r="BJ810" s="22">
        <f t="shared" ca="1" si="589"/>
        <v>0</v>
      </c>
      <c r="BK810" s="22">
        <f t="shared" ca="1" si="622"/>
        <v>0</v>
      </c>
      <c r="BL810" s="22">
        <f t="shared" ca="1" si="623"/>
        <v>0</v>
      </c>
      <c r="BM810" s="22">
        <f t="shared" ca="1" si="624"/>
        <v>0</v>
      </c>
      <c r="BN810" s="22">
        <f t="shared" ca="1" si="625"/>
        <v>0</v>
      </c>
      <c r="BO810" s="22">
        <f t="shared" ca="1" si="626"/>
        <v>0</v>
      </c>
      <c r="BP810" s="22">
        <f t="shared" ca="1" si="627"/>
        <v>0</v>
      </c>
      <c r="BQ810" s="22">
        <f t="shared" ca="1" si="628"/>
        <v>0</v>
      </c>
      <c r="BR810" s="22">
        <f t="shared" ca="1" si="629"/>
        <v>0</v>
      </c>
      <c r="BS810" s="22">
        <f t="shared" ca="1" si="630"/>
        <v>0</v>
      </c>
      <c r="BT810" s="22">
        <f t="shared" ca="1" si="590"/>
        <v>0</v>
      </c>
      <c r="BU810" s="22">
        <f t="shared" ca="1" si="631"/>
        <v>0</v>
      </c>
      <c r="BV810" s="22">
        <f t="shared" ca="1" si="632"/>
        <v>0</v>
      </c>
      <c r="BW810" s="22">
        <f t="shared" ca="1" si="633"/>
        <v>0</v>
      </c>
      <c r="BX810" s="22">
        <f t="shared" ca="1" si="634"/>
        <v>0</v>
      </c>
      <c r="BY810" s="71">
        <f t="shared" si="658"/>
        <v>0</v>
      </c>
      <c r="BZ810" s="71">
        <f t="shared" si="635"/>
        <v>0</v>
      </c>
      <c r="CA810" s="72">
        <f t="shared" si="659"/>
        <v>0</v>
      </c>
    </row>
    <row r="811" spans="1:79" s="22" customFormat="1" ht="29.1" customHeight="1" x14ac:dyDescent="0.3">
      <c r="A811" s="109">
        <v>16</v>
      </c>
      <c r="B811" s="109" t="s">
        <v>1441</v>
      </c>
      <c r="C811" s="109"/>
      <c r="D811" s="110" t="s">
        <v>445</v>
      </c>
      <c r="E811" s="110">
        <v>45708</v>
      </c>
      <c r="F811" s="189" t="s">
        <v>418</v>
      </c>
      <c r="G811" s="172" t="s">
        <v>1239</v>
      </c>
      <c r="H811" s="135" t="s">
        <v>1073</v>
      </c>
      <c r="I811" s="135"/>
      <c r="J811" s="135"/>
      <c r="K811" s="113">
        <v>0</v>
      </c>
      <c r="L811" s="109">
        <v>3</v>
      </c>
      <c r="M811" s="114" t="s">
        <v>124</v>
      </c>
      <c r="N811" s="115" t="s">
        <v>26</v>
      </c>
      <c r="O811" s="116"/>
      <c r="P811" s="117" t="s">
        <v>2159</v>
      </c>
      <c r="Q811" s="141">
        <v>45229</v>
      </c>
      <c r="R811" s="118">
        <f t="shared" si="694"/>
        <v>45236</v>
      </c>
      <c r="S811" s="114" t="s">
        <v>31</v>
      </c>
      <c r="T811" s="340"/>
      <c r="U811" s="353"/>
      <c r="V811" s="120"/>
      <c r="W811" s="114"/>
      <c r="X811" s="109"/>
      <c r="Y811" s="109"/>
      <c r="Z811" s="115"/>
      <c r="AA811" s="115"/>
      <c r="AB811" s="123"/>
      <c r="AC811" s="110"/>
      <c r="AD811" s="110"/>
      <c r="AE811" s="110"/>
      <c r="AF811" s="110"/>
      <c r="AG811" s="110"/>
      <c r="AH811" s="115"/>
      <c r="AI811" s="110"/>
      <c r="AJ811" s="113"/>
      <c r="AK811" s="110"/>
      <c r="AL811" s="121"/>
      <c r="AM811" s="121"/>
      <c r="AN811" s="109" t="s">
        <v>2355</v>
      </c>
      <c r="AO811" s="121"/>
      <c r="AP811" s="121"/>
      <c r="AQ811" s="206" t="s">
        <v>1907</v>
      </c>
      <c r="AR811" s="110">
        <v>45225</v>
      </c>
      <c r="AS811" s="121"/>
      <c r="AT811" s="121"/>
      <c r="AU811" s="109" t="s">
        <v>1134</v>
      </c>
      <c r="AV811" s="110">
        <v>45352</v>
      </c>
      <c r="AW811" s="121"/>
      <c r="BJ811" s="22">
        <f t="shared" ca="1" si="589"/>
        <v>0</v>
      </c>
      <c r="BK811" s="22">
        <f t="shared" ca="1" si="622"/>
        <v>0</v>
      </c>
      <c r="BL811" s="22">
        <f t="shared" ca="1" si="623"/>
        <v>0</v>
      </c>
      <c r="BM811" s="22">
        <f t="shared" ca="1" si="624"/>
        <v>0</v>
      </c>
      <c r="BN811" s="22">
        <f t="shared" ca="1" si="625"/>
        <v>0</v>
      </c>
      <c r="BO811" s="22">
        <f t="shared" ca="1" si="626"/>
        <v>0</v>
      </c>
      <c r="BP811" s="22">
        <f t="shared" ca="1" si="627"/>
        <v>0</v>
      </c>
      <c r="BQ811" s="22">
        <f t="shared" ca="1" si="628"/>
        <v>0</v>
      </c>
      <c r="BR811" s="22">
        <f t="shared" ca="1" si="629"/>
        <v>0</v>
      </c>
      <c r="BS811" s="22">
        <f t="shared" ca="1" si="630"/>
        <v>0</v>
      </c>
      <c r="BT811" s="22">
        <f t="shared" ca="1" si="590"/>
        <v>0</v>
      </c>
      <c r="BU811" s="22">
        <f t="shared" ca="1" si="631"/>
        <v>0</v>
      </c>
      <c r="BV811" s="22">
        <f t="shared" ca="1" si="632"/>
        <v>0</v>
      </c>
      <c r="BW811" s="22">
        <f t="shared" ca="1" si="633"/>
        <v>0</v>
      </c>
      <c r="BX811" s="22">
        <f t="shared" ca="1" si="634"/>
        <v>0</v>
      </c>
      <c r="BY811" s="22">
        <f t="shared" si="658"/>
        <v>0</v>
      </c>
      <c r="BZ811" s="22">
        <f t="shared" si="635"/>
        <v>0</v>
      </c>
      <c r="CA811" s="22">
        <f t="shared" si="659"/>
        <v>0</v>
      </c>
    </row>
    <row r="812" spans="1:79" s="22" customFormat="1" ht="29.1" customHeight="1" x14ac:dyDescent="0.3">
      <c r="A812" s="109">
        <v>16</v>
      </c>
      <c r="B812" s="109" t="s">
        <v>1441</v>
      </c>
      <c r="C812" s="109"/>
      <c r="D812" s="110" t="s">
        <v>445</v>
      </c>
      <c r="E812" s="110">
        <v>45708</v>
      </c>
      <c r="F812" s="189" t="s">
        <v>418</v>
      </c>
      <c r="G812" s="172" t="s">
        <v>1239</v>
      </c>
      <c r="H812" s="135" t="s">
        <v>1073</v>
      </c>
      <c r="I812" s="135"/>
      <c r="J812" s="135"/>
      <c r="K812" s="113">
        <v>0</v>
      </c>
      <c r="L812" s="109">
        <v>4</v>
      </c>
      <c r="M812" s="114" t="s">
        <v>124</v>
      </c>
      <c r="N812" s="115" t="s">
        <v>26</v>
      </c>
      <c r="O812" s="116"/>
      <c r="P812" s="117" t="s">
        <v>1679</v>
      </c>
      <c r="Q812" s="141">
        <v>45226</v>
      </c>
      <c r="R812" s="118">
        <f t="shared" ref="R812:R813" si="699">IF(AND(L812&lt;1,OR(K812&lt;1, K812="A")),Q812+14,Q812+7)</f>
        <v>45233</v>
      </c>
      <c r="S812" s="114" t="s">
        <v>30</v>
      </c>
      <c r="T812" s="340" t="s">
        <v>1801</v>
      </c>
      <c r="U812" s="191" t="s">
        <v>1800</v>
      </c>
      <c r="V812" s="120"/>
      <c r="W812" s="114"/>
      <c r="X812" s="109"/>
      <c r="Y812" s="109"/>
      <c r="Z812" s="115"/>
      <c r="AA812" s="110"/>
      <c r="AB812" s="123"/>
      <c r="AC812" s="110"/>
      <c r="AD812" s="110"/>
      <c r="AE812" s="118"/>
      <c r="AF812" s="110"/>
      <c r="AG812" s="110"/>
      <c r="AH812" s="115"/>
      <c r="AI812" s="110"/>
      <c r="AJ812" s="113"/>
      <c r="AK812" s="110"/>
      <c r="AL812" s="121"/>
      <c r="AM812" s="121"/>
      <c r="AN812" s="109" t="s">
        <v>2355</v>
      </c>
      <c r="AO812" s="121"/>
      <c r="AP812" s="121"/>
      <c r="AQ812" s="206" t="s">
        <v>1907</v>
      </c>
      <c r="AR812" s="110">
        <v>45250</v>
      </c>
      <c r="AS812" s="121"/>
      <c r="AT812" s="121"/>
      <c r="AU812" s="109" t="s">
        <v>1134</v>
      </c>
      <c r="AV812" s="110">
        <v>45352</v>
      </c>
      <c r="AW812" s="121"/>
      <c r="BJ812" s="22">
        <f t="shared" ca="1" si="589"/>
        <v>0</v>
      </c>
      <c r="BK812" s="22">
        <f t="shared" ca="1" si="622"/>
        <v>0</v>
      </c>
      <c r="BL812" s="22">
        <f t="shared" ca="1" si="623"/>
        <v>0</v>
      </c>
      <c r="BM812" s="22">
        <f t="shared" ca="1" si="624"/>
        <v>0</v>
      </c>
      <c r="BN812" s="22">
        <f t="shared" ca="1" si="625"/>
        <v>0</v>
      </c>
      <c r="BO812" s="22">
        <f t="shared" ca="1" si="626"/>
        <v>0</v>
      </c>
      <c r="BP812" s="22">
        <f t="shared" ca="1" si="627"/>
        <v>0</v>
      </c>
      <c r="BQ812" s="22">
        <f t="shared" ca="1" si="628"/>
        <v>0</v>
      </c>
      <c r="BR812" s="22">
        <f t="shared" ca="1" si="629"/>
        <v>0</v>
      </c>
      <c r="BS812" s="22">
        <f t="shared" ca="1" si="630"/>
        <v>0</v>
      </c>
      <c r="BT812" s="22">
        <f t="shared" ca="1" si="590"/>
        <v>0</v>
      </c>
      <c r="BU812" s="22">
        <f t="shared" ca="1" si="631"/>
        <v>0</v>
      </c>
      <c r="BV812" s="22">
        <f t="shared" ca="1" si="632"/>
        <v>0</v>
      </c>
      <c r="BW812" s="22">
        <f t="shared" ca="1" si="633"/>
        <v>0</v>
      </c>
      <c r="BX812" s="22">
        <f t="shared" ca="1" si="634"/>
        <v>0</v>
      </c>
      <c r="BY812" s="22">
        <f t="shared" si="658"/>
        <v>0</v>
      </c>
      <c r="BZ812" s="22">
        <f t="shared" si="635"/>
        <v>0</v>
      </c>
      <c r="CA812" s="22">
        <f t="shared" si="659"/>
        <v>0</v>
      </c>
    </row>
    <row r="813" spans="1:79" s="22" customFormat="1" ht="29.1" customHeight="1" x14ac:dyDescent="0.3">
      <c r="A813" s="109">
        <v>16</v>
      </c>
      <c r="B813" s="109" t="s">
        <v>1441</v>
      </c>
      <c r="C813" s="109"/>
      <c r="D813" s="110" t="s">
        <v>445</v>
      </c>
      <c r="E813" s="110">
        <v>45708</v>
      </c>
      <c r="F813" s="189" t="s">
        <v>418</v>
      </c>
      <c r="G813" s="172" t="s">
        <v>1239</v>
      </c>
      <c r="H813" s="135" t="s">
        <v>1073</v>
      </c>
      <c r="I813" s="135"/>
      <c r="J813" s="135"/>
      <c r="K813" s="113">
        <v>0</v>
      </c>
      <c r="L813" s="109">
        <v>5</v>
      </c>
      <c r="M813" s="114" t="s">
        <v>124</v>
      </c>
      <c r="N813" s="115" t="s">
        <v>26</v>
      </c>
      <c r="O813" s="116">
        <v>45539</v>
      </c>
      <c r="P813" s="117" t="s">
        <v>2982</v>
      </c>
      <c r="Q813" s="141">
        <v>45516</v>
      </c>
      <c r="R813" s="118">
        <f t="shared" si="699"/>
        <v>45523</v>
      </c>
      <c r="S813" s="114" t="s">
        <v>31</v>
      </c>
      <c r="T813" s="340"/>
      <c r="U813" s="353"/>
      <c r="V813" s="120"/>
      <c r="W813" s="114"/>
      <c r="X813" s="109"/>
      <c r="Y813" s="109"/>
      <c r="Z813" s="115"/>
      <c r="AA813" s="110"/>
      <c r="AB813" s="123"/>
      <c r="AC813" s="110"/>
      <c r="AD813" s="110"/>
      <c r="AE813" s="118"/>
      <c r="AF813" s="110"/>
      <c r="AG813" s="110"/>
      <c r="AH813" s="115"/>
      <c r="AI813" s="110"/>
      <c r="AJ813" s="113"/>
      <c r="AK813" s="110"/>
      <c r="AL813" s="121"/>
      <c r="AM813" s="121"/>
      <c r="AN813" s="109" t="s">
        <v>2355</v>
      </c>
      <c r="AO813" s="121"/>
      <c r="AP813" s="121"/>
      <c r="AQ813" s="206"/>
      <c r="AR813" s="110"/>
      <c r="AS813" s="121"/>
      <c r="AT813" s="121"/>
      <c r="AU813" s="109" t="s">
        <v>1134</v>
      </c>
      <c r="AV813" s="110">
        <v>45352</v>
      </c>
      <c r="AW813" s="121"/>
      <c r="BJ813" s="22">
        <f t="shared" ca="1" si="589"/>
        <v>0</v>
      </c>
      <c r="BK813" s="22">
        <f t="shared" ca="1" si="622"/>
        <v>0</v>
      </c>
      <c r="BL813" s="22">
        <f t="shared" ca="1" si="623"/>
        <v>0</v>
      </c>
      <c r="BM813" s="22">
        <f t="shared" ca="1" si="624"/>
        <v>0</v>
      </c>
      <c r="BN813" s="22">
        <f t="shared" ca="1" si="625"/>
        <v>0</v>
      </c>
      <c r="BO813" s="22">
        <f t="shared" ca="1" si="626"/>
        <v>0</v>
      </c>
      <c r="BP813" s="22">
        <f t="shared" ca="1" si="627"/>
        <v>0</v>
      </c>
      <c r="BQ813" s="22">
        <f t="shared" ca="1" si="628"/>
        <v>0</v>
      </c>
      <c r="BR813" s="22">
        <f t="shared" ca="1" si="629"/>
        <v>0</v>
      </c>
      <c r="BS813" s="22">
        <f t="shared" ca="1" si="630"/>
        <v>0</v>
      </c>
      <c r="BT813" s="22">
        <f t="shared" ca="1" si="590"/>
        <v>0</v>
      </c>
      <c r="BU813" s="22">
        <f t="shared" ca="1" si="631"/>
        <v>0</v>
      </c>
      <c r="BV813" s="22">
        <f t="shared" ca="1" si="632"/>
        <v>0</v>
      </c>
      <c r="BW813" s="22">
        <f t="shared" ca="1" si="633"/>
        <v>0</v>
      </c>
      <c r="BX813" s="22">
        <f t="shared" ca="1" si="634"/>
        <v>0</v>
      </c>
      <c r="BY813" s="22">
        <f t="shared" si="658"/>
        <v>0</v>
      </c>
      <c r="BZ813" s="22">
        <f t="shared" si="635"/>
        <v>0</v>
      </c>
      <c r="CA813" s="22">
        <f t="shared" si="659"/>
        <v>0</v>
      </c>
    </row>
    <row r="814" spans="1:79" ht="29.1" customHeight="1" x14ac:dyDescent="0.3">
      <c r="A814" s="4">
        <v>16</v>
      </c>
      <c r="B814" s="4" t="s">
        <v>1441</v>
      </c>
      <c r="C814" s="4"/>
      <c r="D814" s="139" t="s">
        <v>445</v>
      </c>
      <c r="E814" s="13">
        <v>45708</v>
      </c>
      <c r="F814" s="122" t="s">
        <v>418</v>
      </c>
      <c r="G814" s="168" t="s">
        <v>1239</v>
      </c>
      <c r="H814" s="130" t="s">
        <v>1073</v>
      </c>
      <c r="I814" s="130"/>
      <c r="J814" s="130"/>
      <c r="K814" s="7">
        <v>0</v>
      </c>
      <c r="L814" s="4">
        <v>6</v>
      </c>
      <c r="M814" s="3" t="s">
        <v>124</v>
      </c>
      <c r="N814" s="46" t="s">
        <v>24</v>
      </c>
      <c r="O814" s="76"/>
      <c r="P814" s="78" t="s">
        <v>3687</v>
      </c>
      <c r="Q814" s="142">
        <v>45692</v>
      </c>
      <c r="R814" s="9">
        <f t="shared" ref="R814:R815" si="700">IF(AND(L814&lt;1,OR(K814&lt;1, K814="A")),Q814+14,Q814+7)</f>
        <v>45699</v>
      </c>
      <c r="S814" s="3" t="s">
        <v>31</v>
      </c>
      <c r="T814" s="311"/>
      <c r="U814" s="311"/>
      <c r="V814" s="20" t="s">
        <v>2486</v>
      </c>
      <c r="W814" s="3" t="s">
        <v>1486</v>
      </c>
      <c r="X814" s="5" t="s">
        <v>444</v>
      </c>
      <c r="Y814" s="5">
        <v>1</v>
      </c>
      <c r="Z814" s="45" t="s">
        <v>1055</v>
      </c>
      <c r="AA814" s="13">
        <v>45348</v>
      </c>
      <c r="AB814" s="87" t="s">
        <v>1704</v>
      </c>
      <c r="AC814" s="21">
        <v>45286</v>
      </c>
      <c r="AD814" s="21">
        <v>45287</v>
      </c>
      <c r="AE814" s="9">
        <f>IF(AND(Y814&lt;1,OR(X814&lt;1, X814="A")),AD814+14,AD814+7)</f>
        <v>45294</v>
      </c>
      <c r="AF814" s="13" t="s">
        <v>445</v>
      </c>
      <c r="AG814" s="27"/>
      <c r="AH814" s="34"/>
      <c r="AI814" s="27"/>
      <c r="AJ814" s="41"/>
      <c r="AK814" s="21"/>
      <c r="AL814" s="6"/>
      <c r="AM814" s="6"/>
      <c r="AN814" s="5" t="s">
        <v>3803</v>
      </c>
      <c r="AO814" s="5" t="s">
        <v>3804</v>
      </c>
      <c r="AP814" s="21">
        <v>45735</v>
      </c>
      <c r="AQ814" s="207"/>
      <c r="AR814" s="21"/>
      <c r="AS814" s="6"/>
      <c r="AT814" s="6"/>
      <c r="AU814" s="4" t="s">
        <v>1134</v>
      </c>
      <c r="AV814" s="13">
        <v>45352</v>
      </c>
      <c r="AW814" s="6"/>
      <c r="BJ814" s="22">
        <f t="shared" ca="1" si="589"/>
        <v>1</v>
      </c>
      <c r="BK814" s="22">
        <f t="shared" ca="1" si="622"/>
        <v>1</v>
      </c>
      <c r="BL814" s="22">
        <f t="shared" ca="1" si="623"/>
        <v>0</v>
      </c>
      <c r="BM814" s="22">
        <f t="shared" ca="1" si="624"/>
        <v>0</v>
      </c>
      <c r="BN814" s="22">
        <f t="shared" ca="1" si="625"/>
        <v>1</v>
      </c>
      <c r="BO814" s="22">
        <f t="shared" ca="1" si="626"/>
        <v>0</v>
      </c>
      <c r="BP814" s="22">
        <f t="shared" ca="1" si="627"/>
        <v>1</v>
      </c>
      <c r="BQ814" s="22">
        <f t="shared" ca="1" si="628"/>
        <v>0</v>
      </c>
      <c r="BR814" s="22">
        <f t="shared" ca="1" si="629"/>
        <v>0</v>
      </c>
      <c r="BS814" s="22">
        <f t="shared" ca="1" si="630"/>
        <v>0</v>
      </c>
      <c r="BT814" s="22">
        <f t="shared" ca="1" si="590"/>
        <v>1</v>
      </c>
      <c r="BU814" s="22">
        <f t="shared" ca="1" si="631"/>
        <v>0</v>
      </c>
      <c r="BV814" s="22">
        <f t="shared" ca="1" si="632"/>
        <v>0</v>
      </c>
      <c r="BW814" s="22">
        <f t="shared" ca="1" si="633"/>
        <v>0</v>
      </c>
      <c r="BX814" s="22">
        <f t="shared" ca="1" si="634"/>
        <v>1</v>
      </c>
      <c r="BY814" s="71">
        <f t="shared" si="658"/>
        <v>1</v>
      </c>
      <c r="BZ814" s="71">
        <f t="shared" si="635"/>
        <v>1</v>
      </c>
      <c r="CA814" s="72">
        <f t="shared" si="659"/>
        <v>1</v>
      </c>
    </row>
    <row r="815" spans="1:79" s="22" customFormat="1" ht="39" customHeight="1" x14ac:dyDescent="0.3">
      <c r="A815" s="109">
        <v>16</v>
      </c>
      <c r="B815" s="109" t="s">
        <v>1441</v>
      </c>
      <c r="C815" s="109"/>
      <c r="D815" s="110" t="s">
        <v>446</v>
      </c>
      <c r="E815" s="110">
        <v>45708</v>
      </c>
      <c r="F815" s="189" t="s">
        <v>422</v>
      </c>
      <c r="G815" s="172" t="s">
        <v>1239</v>
      </c>
      <c r="H815" s="135" t="s">
        <v>1079</v>
      </c>
      <c r="I815" s="135"/>
      <c r="J815" s="135"/>
      <c r="K815" s="113" t="s">
        <v>778</v>
      </c>
      <c r="L815" s="109">
        <v>0</v>
      </c>
      <c r="M815" s="114" t="s">
        <v>412</v>
      </c>
      <c r="N815" s="115" t="s">
        <v>26</v>
      </c>
      <c r="O815" s="116"/>
      <c r="P815" s="117" t="s">
        <v>756</v>
      </c>
      <c r="Q815" s="141">
        <v>45148</v>
      </c>
      <c r="R815" s="118">
        <f t="shared" si="700"/>
        <v>45162</v>
      </c>
      <c r="S815" s="114" t="s">
        <v>31</v>
      </c>
      <c r="T815" s="353"/>
      <c r="U815" s="353"/>
      <c r="V815" s="120"/>
      <c r="W815" s="114"/>
      <c r="X815" s="109"/>
      <c r="Y815" s="109"/>
      <c r="Z815" s="115"/>
      <c r="AA815" s="115"/>
      <c r="AB815" s="109"/>
      <c r="AC815" s="110"/>
      <c r="AD815" s="110"/>
      <c r="AE815" s="110"/>
      <c r="AF815" s="110"/>
      <c r="AG815" s="110"/>
      <c r="AH815" s="115"/>
      <c r="AI815" s="110"/>
      <c r="AJ815" s="113"/>
      <c r="AK815" s="110"/>
      <c r="AL815" s="121"/>
      <c r="AM815" s="121"/>
      <c r="AN815" s="123" t="s">
        <v>2834</v>
      </c>
      <c r="AO815" s="121"/>
      <c r="AP815" s="121"/>
      <c r="AQ815" s="109"/>
      <c r="AR815" s="109"/>
      <c r="AS815" s="121"/>
      <c r="AT815" s="121"/>
      <c r="AU815" s="109" t="s">
        <v>1134</v>
      </c>
      <c r="AV815" s="110">
        <v>45352</v>
      </c>
      <c r="AW815" s="121"/>
      <c r="BJ815" s="22">
        <f t="shared" ca="1" si="589"/>
        <v>0</v>
      </c>
      <c r="BK815" s="22">
        <f t="shared" ca="1" si="622"/>
        <v>0</v>
      </c>
      <c r="BL815" s="22">
        <f t="shared" ca="1" si="623"/>
        <v>0</v>
      </c>
      <c r="BM815" s="22">
        <f t="shared" ca="1" si="624"/>
        <v>0</v>
      </c>
      <c r="BN815" s="22">
        <f t="shared" ca="1" si="625"/>
        <v>0</v>
      </c>
      <c r="BO815" s="22">
        <f t="shared" ca="1" si="626"/>
        <v>0</v>
      </c>
      <c r="BP815" s="22">
        <f t="shared" ca="1" si="627"/>
        <v>0</v>
      </c>
      <c r="BQ815" s="22">
        <f t="shared" ca="1" si="628"/>
        <v>0</v>
      </c>
      <c r="BR815" s="22">
        <f t="shared" ca="1" si="629"/>
        <v>0</v>
      </c>
      <c r="BS815" s="22">
        <f t="shared" ca="1" si="630"/>
        <v>0</v>
      </c>
      <c r="BT815" s="22">
        <f t="shared" ca="1" si="590"/>
        <v>0</v>
      </c>
      <c r="BU815" s="22">
        <f t="shared" ca="1" si="631"/>
        <v>0</v>
      </c>
      <c r="BV815" s="22">
        <f t="shared" ca="1" si="632"/>
        <v>0</v>
      </c>
      <c r="BW815" s="22">
        <f t="shared" ca="1" si="633"/>
        <v>0</v>
      </c>
      <c r="BX815" s="22">
        <f t="shared" ca="1" si="634"/>
        <v>0</v>
      </c>
      <c r="BY815" s="22">
        <f t="shared" si="658"/>
        <v>0</v>
      </c>
      <c r="BZ815" s="22">
        <f t="shared" si="635"/>
        <v>0</v>
      </c>
      <c r="CA815" s="22">
        <f t="shared" si="659"/>
        <v>0</v>
      </c>
    </row>
    <row r="816" spans="1:79" s="22" customFormat="1" ht="39" customHeight="1" x14ac:dyDescent="0.3">
      <c r="A816" s="109">
        <v>16</v>
      </c>
      <c r="B816" s="109" t="s">
        <v>1441</v>
      </c>
      <c r="C816" s="109"/>
      <c r="D816" s="110" t="s">
        <v>446</v>
      </c>
      <c r="E816" s="110">
        <v>45708</v>
      </c>
      <c r="F816" s="189" t="s">
        <v>422</v>
      </c>
      <c r="G816" s="172" t="s">
        <v>1239</v>
      </c>
      <c r="H816" s="135" t="s">
        <v>1079</v>
      </c>
      <c r="I816" s="135"/>
      <c r="J816" s="135"/>
      <c r="K816" s="113" t="s">
        <v>633</v>
      </c>
      <c r="L816" s="109">
        <v>0</v>
      </c>
      <c r="M816" s="114" t="s">
        <v>412</v>
      </c>
      <c r="N816" s="115" t="s">
        <v>26</v>
      </c>
      <c r="O816" s="116">
        <v>45366</v>
      </c>
      <c r="P816" s="117" t="s">
        <v>642</v>
      </c>
      <c r="Q816" s="141">
        <v>45209</v>
      </c>
      <c r="R816" s="118">
        <f t="shared" si="694"/>
        <v>45216</v>
      </c>
      <c r="S816" s="114" t="s">
        <v>31</v>
      </c>
      <c r="T816" s="353"/>
      <c r="U816" s="353"/>
      <c r="V816" s="120"/>
      <c r="W816" s="114"/>
      <c r="X816" s="109"/>
      <c r="Y816" s="109"/>
      <c r="Z816" s="115"/>
      <c r="AA816" s="115"/>
      <c r="AB816" s="109"/>
      <c r="AC816" s="110"/>
      <c r="AD816" s="110"/>
      <c r="AE816" s="110"/>
      <c r="AF816" s="110"/>
      <c r="AG816" s="110"/>
      <c r="AH816" s="115"/>
      <c r="AI816" s="110"/>
      <c r="AJ816" s="113"/>
      <c r="AK816" s="110"/>
      <c r="AL816" s="121"/>
      <c r="AM816" s="121"/>
      <c r="AN816" s="123" t="s">
        <v>2834</v>
      </c>
      <c r="AO816" s="121"/>
      <c r="AP816" s="121"/>
      <c r="AQ816" s="109"/>
      <c r="AR816" s="109"/>
      <c r="AS816" s="121"/>
      <c r="AT816" s="121"/>
      <c r="AU816" s="109" t="s">
        <v>1134</v>
      </c>
      <c r="AV816" s="110">
        <v>45352</v>
      </c>
      <c r="AW816" s="121"/>
      <c r="BJ816" s="22">
        <f t="shared" ca="1" si="589"/>
        <v>0</v>
      </c>
      <c r="BK816" s="22">
        <f t="shared" ca="1" si="622"/>
        <v>0</v>
      </c>
      <c r="BL816" s="22">
        <f t="shared" ca="1" si="623"/>
        <v>0</v>
      </c>
      <c r="BM816" s="22">
        <f t="shared" ca="1" si="624"/>
        <v>0</v>
      </c>
      <c r="BN816" s="22">
        <f t="shared" ca="1" si="625"/>
        <v>0</v>
      </c>
      <c r="BO816" s="22">
        <f t="shared" ca="1" si="626"/>
        <v>0</v>
      </c>
      <c r="BP816" s="22">
        <f t="shared" ca="1" si="627"/>
        <v>0</v>
      </c>
      <c r="BQ816" s="22">
        <f t="shared" ca="1" si="628"/>
        <v>0</v>
      </c>
      <c r="BR816" s="22">
        <f t="shared" ca="1" si="629"/>
        <v>0</v>
      </c>
      <c r="BS816" s="22">
        <f t="shared" ca="1" si="630"/>
        <v>0</v>
      </c>
      <c r="BT816" s="22">
        <f t="shared" ca="1" si="590"/>
        <v>0</v>
      </c>
      <c r="BU816" s="22">
        <f t="shared" ca="1" si="631"/>
        <v>0</v>
      </c>
      <c r="BV816" s="22">
        <f t="shared" ca="1" si="632"/>
        <v>0</v>
      </c>
      <c r="BW816" s="22">
        <f t="shared" ca="1" si="633"/>
        <v>0</v>
      </c>
      <c r="BX816" s="22">
        <f t="shared" ca="1" si="634"/>
        <v>0</v>
      </c>
      <c r="BY816" s="22">
        <f t="shared" si="658"/>
        <v>0</v>
      </c>
      <c r="BZ816" s="22">
        <f t="shared" si="635"/>
        <v>0</v>
      </c>
      <c r="CA816" s="22">
        <f t="shared" si="659"/>
        <v>0</v>
      </c>
    </row>
    <row r="817" spans="1:79" s="22" customFormat="1" ht="39" customHeight="1" x14ac:dyDescent="0.3">
      <c r="A817" s="109">
        <v>16</v>
      </c>
      <c r="B817" s="109" t="s">
        <v>1441</v>
      </c>
      <c r="C817" s="109"/>
      <c r="D817" s="110" t="s">
        <v>445</v>
      </c>
      <c r="E817" s="110">
        <v>45708</v>
      </c>
      <c r="F817" s="189" t="s">
        <v>422</v>
      </c>
      <c r="G817" s="172" t="s">
        <v>1239</v>
      </c>
      <c r="H817" s="135" t="s">
        <v>1079</v>
      </c>
      <c r="I817" s="135"/>
      <c r="J817" s="135"/>
      <c r="K817" s="113">
        <v>0</v>
      </c>
      <c r="L817" s="109">
        <v>0</v>
      </c>
      <c r="M817" s="114" t="s">
        <v>412</v>
      </c>
      <c r="N817" s="115" t="s">
        <v>26</v>
      </c>
      <c r="O817" s="116" t="s">
        <v>2925</v>
      </c>
      <c r="P817" s="117" t="s">
        <v>1845</v>
      </c>
      <c r="Q817" s="141">
        <v>45224</v>
      </c>
      <c r="R817" s="118">
        <f t="shared" ref="R817:R820" si="701">IF(AND(L817&lt;1,OR(K817&lt;1, K817="A")),Q817+14,Q817+7)</f>
        <v>45238</v>
      </c>
      <c r="S817" s="114" t="s">
        <v>30</v>
      </c>
      <c r="T817" s="315" t="s">
        <v>2367</v>
      </c>
      <c r="U817" s="191">
        <v>45384</v>
      </c>
      <c r="V817" s="241"/>
      <c r="W817" s="114"/>
      <c r="X817" s="109"/>
      <c r="Y817" s="109"/>
      <c r="Z817" s="115"/>
      <c r="AA817" s="115"/>
      <c r="AB817" s="117"/>
      <c r="AC817" s="110"/>
      <c r="AD817" s="110"/>
      <c r="AE817" s="118"/>
      <c r="AF817" s="110"/>
      <c r="AG817" s="110"/>
      <c r="AH817" s="115"/>
      <c r="AI817" s="110"/>
      <c r="AJ817" s="113"/>
      <c r="AK817" s="110"/>
      <c r="AL817" s="121"/>
      <c r="AM817" s="121"/>
      <c r="AN817" s="123" t="s">
        <v>2834</v>
      </c>
      <c r="AO817" s="121"/>
      <c r="AP817" s="121"/>
      <c r="AQ817" s="109"/>
      <c r="AR817" s="109"/>
      <c r="AS817" s="121"/>
      <c r="AT817" s="121"/>
      <c r="AU817" s="109" t="s">
        <v>1134</v>
      </c>
      <c r="AV817" s="110">
        <v>45352</v>
      </c>
      <c r="AW817" s="121"/>
      <c r="BJ817" s="22">
        <f t="shared" ca="1" si="589"/>
        <v>0</v>
      </c>
      <c r="BK817" s="22">
        <f t="shared" ca="1" si="622"/>
        <v>0</v>
      </c>
      <c r="BL817" s="22">
        <f t="shared" ca="1" si="623"/>
        <v>0</v>
      </c>
      <c r="BM817" s="22">
        <f t="shared" ca="1" si="624"/>
        <v>0</v>
      </c>
      <c r="BN817" s="22">
        <f t="shared" ca="1" si="625"/>
        <v>0</v>
      </c>
      <c r="BO817" s="22">
        <f t="shared" ca="1" si="626"/>
        <v>0</v>
      </c>
      <c r="BP817" s="22">
        <f t="shared" ca="1" si="627"/>
        <v>0</v>
      </c>
      <c r="BQ817" s="22">
        <f t="shared" ca="1" si="628"/>
        <v>0</v>
      </c>
      <c r="BR817" s="22">
        <f t="shared" ca="1" si="629"/>
        <v>0</v>
      </c>
      <c r="BS817" s="22">
        <f t="shared" ca="1" si="630"/>
        <v>0</v>
      </c>
      <c r="BT817" s="22">
        <f t="shared" ca="1" si="590"/>
        <v>0</v>
      </c>
      <c r="BU817" s="22">
        <f t="shared" ca="1" si="631"/>
        <v>0</v>
      </c>
      <c r="BV817" s="22">
        <f t="shared" ca="1" si="632"/>
        <v>0</v>
      </c>
      <c r="BW817" s="22">
        <f t="shared" ca="1" si="633"/>
        <v>0</v>
      </c>
      <c r="BX817" s="22">
        <f t="shared" ca="1" si="634"/>
        <v>0</v>
      </c>
      <c r="BY817" s="22">
        <f t="shared" si="658"/>
        <v>0</v>
      </c>
      <c r="BZ817" s="22">
        <f t="shared" si="635"/>
        <v>0</v>
      </c>
      <c r="CA817" s="22">
        <f t="shared" si="659"/>
        <v>0</v>
      </c>
    </row>
    <row r="818" spans="1:79" ht="39" customHeight="1" x14ac:dyDescent="0.3">
      <c r="A818" s="4">
        <v>16</v>
      </c>
      <c r="B818" s="4" t="s">
        <v>1441</v>
      </c>
      <c r="C818" s="4"/>
      <c r="D818" s="139" t="s">
        <v>445</v>
      </c>
      <c r="E818" s="13">
        <v>45708</v>
      </c>
      <c r="F818" s="122" t="s">
        <v>422</v>
      </c>
      <c r="G818" s="168" t="s">
        <v>1239</v>
      </c>
      <c r="H818" s="130" t="s">
        <v>1079</v>
      </c>
      <c r="I818" s="130"/>
      <c r="J818" s="130"/>
      <c r="K818" s="7">
        <v>0</v>
      </c>
      <c r="L818" s="4">
        <v>1</v>
      </c>
      <c r="M818" s="3" t="s">
        <v>412</v>
      </c>
      <c r="N818" s="46" t="s">
        <v>24</v>
      </c>
      <c r="O818" s="76"/>
      <c r="P818" s="78" t="s">
        <v>3348</v>
      </c>
      <c r="Q818" s="142">
        <v>45595</v>
      </c>
      <c r="R818" s="9">
        <f t="shared" ref="R818" si="702">IF(AND(L818&lt;1,OR(K818&lt;1, K818="A")),Q818+14,Q818+7)</f>
        <v>45602</v>
      </c>
      <c r="S818" s="3" t="s">
        <v>31</v>
      </c>
      <c r="T818" s="354"/>
      <c r="U818" s="354"/>
      <c r="V818" s="208" t="s">
        <v>1650</v>
      </c>
      <c r="W818" s="3" t="s">
        <v>1643</v>
      </c>
      <c r="X818" s="5" t="s">
        <v>778</v>
      </c>
      <c r="Y818" s="5">
        <v>0</v>
      </c>
      <c r="Z818" s="46" t="s">
        <v>24</v>
      </c>
      <c r="AA818" s="8"/>
      <c r="AB818" s="78" t="s">
        <v>2976</v>
      </c>
      <c r="AC818" s="21">
        <v>45511</v>
      </c>
      <c r="AD818" s="21">
        <v>45511</v>
      </c>
      <c r="AE818" s="9">
        <f t="shared" ref="AE818" si="703">IF(AND(Y818&lt;1,OR(X818&lt;1, X818="A")),AD818+14,AD818+7)</f>
        <v>45525</v>
      </c>
      <c r="AF818" s="13" t="s">
        <v>446</v>
      </c>
      <c r="AG818" s="27"/>
      <c r="AH818" s="34"/>
      <c r="AI818" s="27"/>
      <c r="AJ818" s="41"/>
      <c r="AK818" s="21"/>
      <c r="AL818" s="6"/>
      <c r="AM818" s="6"/>
      <c r="AN818" s="87" t="s">
        <v>2834</v>
      </c>
      <c r="AO818" s="6"/>
      <c r="AP818" s="6"/>
      <c r="AQ818" s="5"/>
      <c r="AR818" s="5"/>
      <c r="AS818" s="6"/>
      <c r="AT818" s="6"/>
      <c r="AU818" s="4" t="s">
        <v>1134</v>
      </c>
      <c r="AV818" s="13">
        <v>45352</v>
      </c>
      <c r="AW818" s="6"/>
      <c r="BJ818" s="22">
        <f t="shared" ca="1" si="589"/>
        <v>1</v>
      </c>
      <c r="BK818" s="22">
        <f t="shared" ca="1" si="622"/>
        <v>1</v>
      </c>
      <c r="BL818" s="22">
        <f t="shared" ca="1" si="623"/>
        <v>0</v>
      </c>
      <c r="BM818" s="22">
        <f t="shared" ca="1" si="624"/>
        <v>0</v>
      </c>
      <c r="BN818" s="22">
        <f t="shared" ca="1" si="625"/>
        <v>1</v>
      </c>
      <c r="BO818" s="22">
        <f t="shared" ca="1" si="626"/>
        <v>0</v>
      </c>
      <c r="BP818" s="22">
        <f t="shared" ca="1" si="627"/>
        <v>1</v>
      </c>
      <c r="BQ818" s="22">
        <f t="shared" ca="1" si="628"/>
        <v>0</v>
      </c>
      <c r="BR818" s="22">
        <f t="shared" ca="1" si="629"/>
        <v>0</v>
      </c>
      <c r="BS818" s="22">
        <f t="shared" ca="1" si="630"/>
        <v>0</v>
      </c>
      <c r="BT818" s="22">
        <f t="shared" ca="1" si="590"/>
        <v>1</v>
      </c>
      <c r="BU818" s="22">
        <f t="shared" ca="1" si="631"/>
        <v>0</v>
      </c>
      <c r="BV818" s="22">
        <f t="shared" ca="1" si="632"/>
        <v>1</v>
      </c>
      <c r="BW818" s="22">
        <f t="shared" ca="1" si="633"/>
        <v>0</v>
      </c>
      <c r="BX818" s="22">
        <f t="shared" ca="1" si="634"/>
        <v>0</v>
      </c>
      <c r="BY818" s="71">
        <f t="shared" si="658"/>
        <v>1</v>
      </c>
      <c r="BZ818" s="71">
        <f t="shared" si="635"/>
        <v>1</v>
      </c>
      <c r="CA818" s="72">
        <f t="shared" si="659"/>
        <v>1</v>
      </c>
    </row>
    <row r="819" spans="1:79" s="22" customFormat="1" ht="39" customHeight="1" x14ac:dyDescent="0.3">
      <c r="A819" s="109">
        <v>16</v>
      </c>
      <c r="B819" s="109" t="s">
        <v>1441</v>
      </c>
      <c r="C819" s="109"/>
      <c r="D819" s="110" t="s">
        <v>446</v>
      </c>
      <c r="E819" s="110">
        <v>45708</v>
      </c>
      <c r="F819" s="189" t="s">
        <v>419</v>
      </c>
      <c r="G819" s="172" t="s">
        <v>1239</v>
      </c>
      <c r="H819" s="135" t="s">
        <v>1071</v>
      </c>
      <c r="I819" s="135"/>
      <c r="J819" s="135"/>
      <c r="K819" s="113" t="s">
        <v>778</v>
      </c>
      <c r="L819" s="109">
        <v>0</v>
      </c>
      <c r="M819" s="114" t="s">
        <v>80</v>
      </c>
      <c r="N819" s="115" t="s">
        <v>26</v>
      </c>
      <c r="O819" s="116"/>
      <c r="P819" s="117" t="s">
        <v>809</v>
      </c>
      <c r="Q819" s="141">
        <v>45072</v>
      </c>
      <c r="R819" s="118">
        <f t="shared" ref="R819" si="704">IF(AND(L819&lt;1,OR(K819&lt;1, K819="A")),Q819+14,Q819+7)</f>
        <v>45086</v>
      </c>
      <c r="S819" s="114" t="s">
        <v>31</v>
      </c>
      <c r="T819" s="353"/>
      <c r="U819" s="353"/>
      <c r="V819" s="120"/>
      <c r="W819" s="114"/>
      <c r="X819" s="109"/>
      <c r="Y819" s="109"/>
      <c r="Z819" s="115"/>
      <c r="AA819" s="109"/>
      <c r="AB819" s="263"/>
      <c r="AC819" s="110"/>
      <c r="AD819" s="110"/>
      <c r="AE819" s="118"/>
      <c r="AF819" s="110"/>
      <c r="AG819" s="110"/>
      <c r="AH819" s="115"/>
      <c r="AI819" s="110"/>
      <c r="AJ819" s="113"/>
      <c r="AK819" s="110"/>
      <c r="AL819" s="121"/>
      <c r="AM819" s="121"/>
      <c r="AN819" s="123" t="s">
        <v>2834</v>
      </c>
      <c r="AO819" s="121"/>
      <c r="AP819" s="121"/>
      <c r="AQ819" s="206"/>
      <c r="AR819" s="110"/>
      <c r="AS819" s="121"/>
      <c r="AT819" s="121"/>
      <c r="AU819" s="109" t="s">
        <v>1134</v>
      </c>
      <c r="AV819" s="110">
        <v>45352</v>
      </c>
      <c r="AW819" s="121"/>
      <c r="BJ819" s="22">
        <f t="shared" ca="1" si="589"/>
        <v>0</v>
      </c>
      <c r="BK819" s="22">
        <f t="shared" ca="1" si="622"/>
        <v>0</v>
      </c>
      <c r="BL819" s="22">
        <f t="shared" ca="1" si="623"/>
        <v>0</v>
      </c>
      <c r="BM819" s="22">
        <f t="shared" ca="1" si="624"/>
        <v>0</v>
      </c>
      <c r="BN819" s="22">
        <f t="shared" ca="1" si="625"/>
        <v>0</v>
      </c>
      <c r="BO819" s="22">
        <f t="shared" ca="1" si="626"/>
        <v>0</v>
      </c>
      <c r="BP819" s="22">
        <f t="shared" ca="1" si="627"/>
        <v>0</v>
      </c>
      <c r="BQ819" s="22">
        <f t="shared" ca="1" si="628"/>
        <v>0</v>
      </c>
      <c r="BR819" s="22">
        <f t="shared" ca="1" si="629"/>
        <v>0</v>
      </c>
      <c r="BS819" s="22">
        <f t="shared" ca="1" si="630"/>
        <v>0</v>
      </c>
      <c r="BT819" s="22">
        <f t="shared" ca="1" si="590"/>
        <v>0</v>
      </c>
      <c r="BU819" s="22">
        <f t="shared" ca="1" si="631"/>
        <v>0</v>
      </c>
      <c r="BV819" s="22">
        <f t="shared" ca="1" si="632"/>
        <v>0</v>
      </c>
      <c r="BW819" s="22">
        <f t="shared" ca="1" si="633"/>
        <v>0</v>
      </c>
      <c r="BX819" s="22">
        <f t="shared" ca="1" si="634"/>
        <v>0</v>
      </c>
      <c r="BY819" s="22">
        <f t="shared" si="658"/>
        <v>0</v>
      </c>
      <c r="BZ819" s="22">
        <f t="shared" si="635"/>
        <v>0</v>
      </c>
      <c r="CA819" s="22">
        <f t="shared" si="659"/>
        <v>0</v>
      </c>
    </row>
    <row r="820" spans="1:79" s="22" customFormat="1" ht="39" customHeight="1" x14ac:dyDescent="0.3">
      <c r="A820" s="109">
        <v>16</v>
      </c>
      <c r="B820" s="109" t="s">
        <v>1441</v>
      </c>
      <c r="C820" s="109"/>
      <c r="D820" s="110" t="s">
        <v>446</v>
      </c>
      <c r="E820" s="110">
        <v>45708</v>
      </c>
      <c r="F820" s="189" t="s">
        <v>419</v>
      </c>
      <c r="G820" s="172" t="s">
        <v>1239</v>
      </c>
      <c r="H820" s="135" t="s">
        <v>1071</v>
      </c>
      <c r="I820" s="135"/>
      <c r="J820" s="135"/>
      <c r="K820" s="113" t="s">
        <v>443</v>
      </c>
      <c r="L820" s="109">
        <v>0</v>
      </c>
      <c r="M820" s="114" t="s">
        <v>80</v>
      </c>
      <c r="N820" s="115" t="s">
        <v>26</v>
      </c>
      <c r="O820" s="116"/>
      <c r="P820" s="117" t="s">
        <v>620</v>
      </c>
      <c r="Q820" s="141">
        <v>45148</v>
      </c>
      <c r="R820" s="118">
        <f t="shared" si="701"/>
        <v>45155</v>
      </c>
      <c r="S820" s="114" t="s">
        <v>31</v>
      </c>
      <c r="T820" s="353"/>
      <c r="U820" s="353"/>
      <c r="V820" s="120"/>
      <c r="W820" s="114"/>
      <c r="X820" s="109"/>
      <c r="Y820" s="109"/>
      <c r="Z820" s="115"/>
      <c r="AA820" s="109"/>
      <c r="AB820" s="263"/>
      <c r="AC820" s="110"/>
      <c r="AD820" s="110"/>
      <c r="AE820" s="118"/>
      <c r="AF820" s="110"/>
      <c r="AG820" s="110"/>
      <c r="AH820" s="115"/>
      <c r="AI820" s="110"/>
      <c r="AJ820" s="113"/>
      <c r="AK820" s="110"/>
      <c r="AL820" s="121"/>
      <c r="AM820" s="121"/>
      <c r="AN820" s="123" t="s">
        <v>2834</v>
      </c>
      <c r="AO820" s="121"/>
      <c r="AP820" s="121"/>
      <c r="AQ820" s="206"/>
      <c r="AR820" s="110"/>
      <c r="AS820" s="121"/>
      <c r="AT820" s="121"/>
      <c r="AU820" s="109" t="s">
        <v>1134</v>
      </c>
      <c r="AV820" s="110">
        <v>45352</v>
      </c>
      <c r="AW820" s="121"/>
      <c r="BJ820" s="22">
        <f t="shared" ca="1" si="589"/>
        <v>0</v>
      </c>
      <c r="BK820" s="22">
        <f t="shared" ca="1" si="622"/>
        <v>0</v>
      </c>
      <c r="BL820" s="22">
        <f t="shared" ca="1" si="623"/>
        <v>0</v>
      </c>
      <c r="BM820" s="22">
        <f t="shared" ca="1" si="624"/>
        <v>0</v>
      </c>
      <c r="BN820" s="22">
        <f t="shared" ca="1" si="625"/>
        <v>0</v>
      </c>
      <c r="BO820" s="22">
        <f t="shared" ca="1" si="626"/>
        <v>0</v>
      </c>
      <c r="BP820" s="22">
        <f t="shared" ca="1" si="627"/>
        <v>0</v>
      </c>
      <c r="BQ820" s="22">
        <f t="shared" ca="1" si="628"/>
        <v>0</v>
      </c>
      <c r="BR820" s="22">
        <f t="shared" ca="1" si="629"/>
        <v>0</v>
      </c>
      <c r="BS820" s="22">
        <f t="shared" ca="1" si="630"/>
        <v>0</v>
      </c>
      <c r="BT820" s="22">
        <f t="shared" ca="1" si="590"/>
        <v>0</v>
      </c>
      <c r="BU820" s="22">
        <f t="shared" ca="1" si="631"/>
        <v>0</v>
      </c>
      <c r="BV820" s="22">
        <f t="shared" ca="1" si="632"/>
        <v>0</v>
      </c>
      <c r="BW820" s="22">
        <f t="shared" ca="1" si="633"/>
        <v>0</v>
      </c>
      <c r="BX820" s="22">
        <f t="shared" ca="1" si="634"/>
        <v>0</v>
      </c>
      <c r="BY820" s="22">
        <f t="shared" si="658"/>
        <v>0</v>
      </c>
      <c r="BZ820" s="22">
        <f t="shared" si="635"/>
        <v>0</v>
      </c>
      <c r="CA820" s="22">
        <f t="shared" si="659"/>
        <v>0</v>
      </c>
    </row>
    <row r="821" spans="1:79" s="22" customFormat="1" ht="32.25" customHeight="1" x14ac:dyDescent="0.3">
      <c r="A821" s="109">
        <v>16</v>
      </c>
      <c r="B821" s="109" t="s">
        <v>1441</v>
      </c>
      <c r="C821" s="109"/>
      <c r="D821" s="110" t="s">
        <v>445</v>
      </c>
      <c r="E821" s="110">
        <v>45708</v>
      </c>
      <c r="F821" s="189" t="s">
        <v>419</v>
      </c>
      <c r="G821" s="172" t="s">
        <v>1239</v>
      </c>
      <c r="H821" s="135" t="s">
        <v>1071</v>
      </c>
      <c r="I821" s="135"/>
      <c r="J821" s="135"/>
      <c r="K821" s="113">
        <v>0</v>
      </c>
      <c r="L821" s="109">
        <v>0</v>
      </c>
      <c r="M821" s="114" t="s">
        <v>80</v>
      </c>
      <c r="N821" s="115" t="s">
        <v>26</v>
      </c>
      <c r="O821" s="116"/>
      <c r="P821" s="117" t="s">
        <v>563</v>
      </c>
      <c r="Q821" s="141">
        <v>45189</v>
      </c>
      <c r="R821" s="118">
        <f t="shared" si="694"/>
        <v>45203</v>
      </c>
      <c r="S821" s="114" t="s">
        <v>30</v>
      </c>
      <c r="T821" s="353" t="s">
        <v>1548</v>
      </c>
      <c r="U821" s="191">
        <v>45182</v>
      </c>
      <c r="V821" s="120"/>
      <c r="W821" s="114"/>
      <c r="X821" s="109"/>
      <c r="Y821" s="109"/>
      <c r="Z821" s="115"/>
      <c r="AA821" s="109"/>
      <c r="AB821" s="263"/>
      <c r="AC821" s="110"/>
      <c r="AD821" s="110"/>
      <c r="AE821" s="118"/>
      <c r="AF821" s="110"/>
      <c r="AG821" s="110"/>
      <c r="AH821" s="115"/>
      <c r="AI821" s="110"/>
      <c r="AJ821" s="113"/>
      <c r="AK821" s="110"/>
      <c r="AL821" s="121"/>
      <c r="AM821" s="121"/>
      <c r="AN821" s="123" t="s">
        <v>2834</v>
      </c>
      <c r="AO821" s="121"/>
      <c r="AP821" s="121"/>
      <c r="AQ821" s="206" t="s">
        <v>1907</v>
      </c>
      <c r="AR821" s="110">
        <v>45188</v>
      </c>
      <c r="AS821" s="121"/>
      <c r="AT821" s="121"/>
      <c r="AU821" s="109" t="s">
        <v>1134</v>
      </c>
      <c r="AV821" s="110">
        <v>45352</v>
      </c>
      <c r="AW821" s="121"/>
      <c r="BJ821" s="22">
        <f t="shared" ca="1" si="589"/>
        <v>0</v>
      </c>
      <c r="BK821" s="22">
        <f t="shared" ca="1" si="622"/>
        <v>0</v>
      </c>
      <c r="BL821" s="22">
        <f t="shared" ca="1" si="623"/>
        <v>0</v>
      </c>
      <c r="BM821" s="22">
        <f t="shared" ca="1" si="624"/>
        <v>0</v>
      </c>
      <c r="BN821" s="22">
        <f t="shared" ca="1" si="625"/>
        <v>0</v>
      </c>
      <c r="BO821" s="22">
        <f t="shared" ca="1" si="626"/>
        <v>0</v>
      </c>
      <c r="BP821" s="22">
        <f t="shared" ca="1" si="627"/>
        <v>0</v>
      </c>
      <c r="BQ821" s="22">
        <f t="shared" ca="1" si="628"/>
        <v>0</v>
      </c>
      <c r="BR821" s="22">
        <f t="shared" ca="1" si="629"/>
        <v>0</v>
      </c>
      <c r="BS821" s="22">
        <f t="shared" ca="1" si="630"/>
        <v>0</v>
      </c>
      <c r="BT821" s="22">
        <f t="shared" ca="1" si="590"/>
        <v>0</v>
      </c>
      <c r="BU821" s="22">
        <f t="shared" ca="1" si="631"/>
        <v>0</v>
      </c>
      <c r="BV821" s="22">
        <f t="shared" ca="1" si="632"/>
        <v>0</v>
      </c>
      <c r="BW821" s="22">
        <f t="shared" ca="1" si="633"/>
        <v>0</v>
      </c>
      <c r="BX821" s="22">
        <f t="shared" ca="1" si="634"/>
        <v>0</v>
      </c>
      <c r="BY821" s="22">
        <f t="shared" si="658"/>
        <v>0</v>
      </c>
      <c r="BZ821" s="22">
        <f t="shared" si="635"/>
        <v>0</v>
      </c>
      <c r="CA821" s="22">
        <f t="shared" si="659"/>
        <v>0</v>
      </c>
    </row>
    <row r="822" spans="1:79" s="22" customFormat="1" ht="32.25" customHeight="1" x14ac:dyDescent="0.3">
      <c r="A822" s="109">
        <v>16</v>
      </c>
      <c r="B822" s="109" t="s">
        <v>1441</v>
      </c>
      <c r="C822" s="109"/>
      <c r="D822" s="110" t="s">
        <v>445</v>
      </c>
      <c r="E822" s="110">
        <v>45708</v>
      </c>
      <c r="F822" s="189" t="s">
        <v>419</v>
      </c>
      <c r="G822" s="172" t="s">
        <v>1239</v>
      </c>
      <c r="H822" s="135" t="s">
        <v>1071</v>
      </c>
      <c r="I822" s="135"/>
      <c r="J822" s="135"/>
      <c r="K822" s="113">
        <v>0</v>
      </c>
      <c r="L822" s="109">
        <v>1</v>
      </c>
      <c r="M822" s="114" t="s">
        <v>80</v>
      </c>
      <c r="N822" s="115" t="s">
        <v>26</v>
      </c>
      <c r="O822" s="116">
        <v>45575</v>
      </c>
      <c r="P822" s="117" t="s">
        <v>3094</v>
      </c>
      <c r="Q822" s="141">
        <v>45566</v>
      </c>
      <c r="R822" s="118">
        <f t="shared" ref="R822" si="705">IF(AND(L822&lt;1,OR(K822&lt;1, K822="A")),Q822+14,Q822+7)</f>
        <v>45573</v>
      </c>
      <c r="S822" s="114" t="s">
        <v>31</v>
      </c>
      <c r="T822" s="353"/>
      <c r="U822" s="191"/>
      <c r="V822" s="120"/>
      <c r="W822" s="114"/>
      <c r="X822" s="109"/>
      <c r="Y822" s="109"/>
      <c r="Z822" s="115"/>
      <c r="AA822" s="109"/>
      <c r="AB822" s="263"/>
      <c r="AC822" s="110"/>
      <c r="AD822" s="110"/>
      <c r="AE822" s="118"/>
      <c r="AF822" s="110"/>
      <c r="AG822" s="110"/>
      <c r="AH822" s="115"/>
      <c r="AI822" s="110"/>
      <c r="AJ822" s="113"/>
      <c r="AK822" s="110"/>
      <c r="AL822" s="121"/>
      <c r="AM822" s="121"/>
      <c r="AN822" s="123" t="s">
        <v>2834</v>
      </c>
      <c r="AO822" s="121"/>
      <c r="AP822" s="121"/>
      <c r="AQ822" s="206"/>
      <c r="AR822" s="110"/>
      <c r="AS822" s="121"/>
      <c r="AT822" s="121"/>
      <c r="AU822" s="109" t="s">
        <v>1134</v>
      </c>
      <c r="AV822" s="110">
        <v>45352</v>
      </c>
      <c r="AW822" s="121"/>
      <c r="BJ822" s="22">
        <f t="shared" ca="1" si="589"/>
        <v>0</v>
      </c>
      <c r="BK822" s="22">
        <f t="shared" ca="1" si="622"/>
        <v>0</v>
      </c>
      <c r="BL822" s="22">
        <f t="shared" ca="1" si="623"/>
        <v>0</v>
      </c>
      <c r="BM822" s="22">
        <f t="shared" ca="1" si="624"/>
        <v>0</v>
      </c>
      <c r="BN822" s="22">
        <f t="shared" ca="1" si="625"/>
        <v>0</v>
      </c>
      <c r="BO822" s="22">
        <f t="shared" ca="1" si="626"/>
        <v>0</v>
      </c>
      <c r="BP822" s="22">
        <f t="shared" ca="1" si="627"/>
        <v>0</v>
      </c>
      <c r="BQ822" s="22">
        <f t="shared" ca="1" si="628"/>
        <v>0</v>
      </c>
      <c r="BR822" s="22">
        <f t="shared" ca="1" si="629"/>
        <v>0</v>
      </c>
      <c r="BS822" s="22">
        <f t="shared" ca="1" si="630"/>
        <v>0</v>
      </c>
      <c r="BT822" s="22">
        <f t="shared" ca="1" si="590"/>
        <v>0</v>
      </c>
      <c r="BU822" s="22">
        <f t="shared" ca="1" si="631"/>
        <v>0</v>
      </c>
      <c r="BV822" s="22">
        <f t="shared" ca="1" si="632"/>
        <v>0</v>
      </c>
      <c r="BW822" s="22">
        <f t="shared" ca="1" si="633"/>
        <v>0</v>
      </c>
      <c r="BX822" s="22">
        <f t="shared" ca="1" si="634"/>
        <v>0</v>
      </c>
      <c r="BY822" s="22">
        <f t="shared" si="658"/>
        <v>0</v>
      </c>
      <c r="BZ822" s="22">
        <f t="shared" si="635"/>
        <v>0</v>
      </c>
      <c r="CA822" s="22">
        <f t="shared" si="659"/>
        <v>0</v>
      </c>
    </row>
    <row r="823" spans="1:79" s="22" customFormat="1" ht="32.25" customHeight="1" x14ac:dyDescent="0.3">
      <c r="A823" s="109">
        <v>16</v>
      </c>
      <c r="B823" s="109" t="s">
        <v>1441</v>
      </c>
      <c r="C823" s="109"/>
      <c r="D823" s="110" t="s">
        <v>445</v>
      </c>
      <c r="E823" s="110">
        <v>45708</v>
      </c>
      <c r="F823" s="189" t="s">
        <v>419</v>
      </c>
      <c r="G823" s="172" t="s">
        <v>1239</v>
      </c>
      <c r="H823" s="135" t="s">
        <v>1071</v>
      </c>
      <c r="I823" s="135"/>
      <c r="J823" s="135"/>
      <c r="K823" s="113">
        <v>0</v>
      </c>
      <c r="L823" s="109">
        <v>2</v>
      </c>
      <c r="M823" s="114" t="s">
        <v>80</v>
      </c>
      <c r="N823" s="115" t="s">
        <v>26</v>
      </c>
      <c r="O823" s="116">
        <v>45602</v>
      </c>
      <c r="P823" s="117" t="s">
        <v>3365</v>
      </c>
      <c r="Q823" s="141">
        <v>45598</v>
      </c>
      <c r="R823" s="118">
        <f t="shared" si="694"/>
        <v>45605</v>
      </c>
      <c r="S823" s="114" t="s">
        <v>31</v>
      </c>
      <c r="T823" s="353"/>
      <c r="U823" s="191"/>
      <c r="V823" s="120"/>
      <c r="W823" s="114"/>
      <c r="X823" s="109"/>
      <c r="Y823" s="109"/>
      <c r="Z823" s="115"/>
      <c r="AA823" s="109"/>
      <c r="AB823" s="263"/>
      <c r="AC823" s="110"/>
      <c r="AD823" s="110"/>
      <c r="AE823" s="118"/>
      <c r="AF823" s="110"/>
      <c r="AG823" s="110"/>
      <c r="AH823" s="115"/>
      <c r="AI823" s="110"/>
      <c r="AJ823" s="113"/>
      <c r="AK823" s="110"/>
      <c r="AL823" s="121"/>
      <c r="AM823" s="121"/>
      <c r="AN823" s="123" t="s">
        <v>2834</v>
      </c>
      <c r="AO823" s="121"/>
      <c r="AP823" s="121"/>
      <c r="AQ823" s="206"/>
      <c r="AR823" s="110"/>
      <c r="AS823" s="121"/>
      <c r="AT823" s="121"/>
      <c r="AU823" s="109" t="s">
        <v>1134</v>
      </c>
      <c r="AV823" s="110">
        <v>45352</v>
      </c>
      <c r="AW823" s="121"/>
      <c r="BJ823" s="22">
        <f t="shared" ca="1" si="589"/>
        <v>0</v>
      </c>
      <c r="BK823" s="22">
        <f t="shared" ca="1" si="622"/>
        <v>0</v>
      </c>
      <c r="BL823" s="22">
        <f t="shared" ca="1" si="623"/>
        <v>0</v>
      </c>
      <c r="BM823" s="22">
        <f t="shared" ca="1" si="624"/>
        <v>0</v>
      </c>
      <c r="BN823" s="22">
        <f t="shared" ca="1" si="625"/>
        <v>0</v>
      </c>
      <c r="BO823" s="22">
        <f t="shared" ca="1" si="626"/>
        <v>0</v>
      </c>
      <c r="BP823" s="22">
        <f t="shared" ca="1" si="627"/>
        <v>0</v>
      </c>
      <c r="BQ823" s="22">
        <f t="shared" ca="1" si="628"/>
        <v>0</v>
      </c>
      <c r="BR823" s="22">
        <f t="shared" ca="1" si="629"/>
        <v>0</v>
      </c>
      <c r="BS823" s="22">
        <f t="shared" ca="1" si="630"/>
        <v>0</v>
      </c>
      <c r="BT823" s="22">
        <f t="shared" ca="1" si="590"/>
        <v>0</v>
      </c>
      <c r="BU823" s="22">
        <f t="shared" ca="1" si="631"/>
        <v>0</v>
      </c>
      <c r="BV823" s="22">
        <f t="shared" ca="1" si="632"/>
        <v>0</v>
      </c>
      <c r="BW823" s="22">
        <f t="shared" ca="1" si="633"/>
        <v>0</v>
      </c>
      <c r="BX823" s="22">
        <f t="shared" ca="1" si="634"/>
        <v>0</v>
      </c>
      <c r="BY823" s="22">
        <f t="shared" si="658"/>
        <v>0</v>
      </c>
      <c r="BZ823" s="22">
        <f t="shared" si="635"/>
        <v>0</v>
      </c>
      <c r="CA823" s="22">
        <f t="shared" si="659"/>
        <v>0</v>
      </c>
    </row>
    <row r="824" spans="1:79" ht="32.25" customHeight="1" x14ac:dyDescent="0.3">
      <c r="A824" s="4">
        <v>16</v>
      </c>
      <c r="B824" s="4" t="s">
        <v>1441</v>
      </c>
      <c r="C824" s="4"/>
      <c r="D824" s="139" t="s">
        <v>445</v>
      </c>
      <c r="E824" s="13">
        <v>45708</v>
      </c>
      <c r="F824" s="122" t="s">
        <v>419</v>
      </c>
      <c r="G824" s="168" t="s">
        <v>1239</v>
      </c>
      <c r="H824" s="130" t="s">
        <v>1071</v>
      </c>
      <c r="I824" s="130"/>
      <c r="J824" s="130"/>
      <c r="K824" s="7">
        <v>0</v>
      </c>
      <c r="L824" s="4">
        <v>3</v>
      </c>
      <c r="M824" s="3" t="s">
        <v>80</v>
      </c>
      <c r="N824" s="45" t="s">
        <v>1055</v>
      </c>
      <c r="O824" s="76">
        <v>45623</v>
      </c>
      <c r="P824" s="78" t="s">
        <v>3516</v>
      </c>
      <c r="Q824" s="142">
        <v>45622</v>
      </c>
      <c r="R824" s="9">
        <f t="shared" si="694"/>
        <v>45629</v>
      </c>
      <c r="S824" s="3" t="s">
        <v>31</v>
      </c>
      <c r="T824" s="355"/>
      <c r="U824" s="355"/>
      <c r="V824" s="20" t="s">
        <v>2793</v>
      </c>
      <c r="W824" s="3" t="s">
        <v>1474</v>
      </c>
      <c r="X824" s="5" t="s">
        <v>778</v>
      </c>
      <c r="Y824" s="5">
        <v>0</v>
      </c>
      <c r="Z824" s="46" t="s">
        <v>24</v>
      </c>
      <c r="AA824" s="5"/>
      <c r="AB824" s="262" t="s">
        <v>2762</v>
      </c>
      <c r="AC824" s="21">
        <v>45433</v>
      </c>
      <c r="AD824" s="21">
        <v>45433</v>
      </c>
      <c r="AE824" s="9">
        <f t="shared" ref="AE824" si="706">IF(AND(Y824&lt;1,OR(X824&lt;1, X824="A")),AD824+14,AD824+7)</f>
        <v>45447</v>
      </c>
      <c r="AF824" s="13" t="s">
        <v>446</v>
      </c>
      <c r="AG824" s="27"/>
      <c r="AH824" s="34"/>
      <c r="AI824" s="27"/>
      <c r="AJ824" s="41"/>
      <c r="AK824" s="21"/>
      <c r="AL824" s="6"/>
      <c r="AM824" s="6"/>
      <c r="AN824" s="87" t="s">
        <v>2834</v>
      </c>
      <c r="AO824" s="6"/>
      <c r="AP824" s="6"/>
      <c r="AQ824" s="207"/>
      <c r="AR824" s="21"/>
      <c r="AS824" s="6"/>
      <c r="AT824" s="6"/>
      <c r="AU824" s="4" t="s">
        <v>1134</v>
      </c>
      <c r="AV824" s="13">
        <v>45352</v>
      </c>
      <c r="AW824" s="6"/>
      <c r="BJ824" s="22">
        <f t="shared" ca="1" si="589"/>
        <v>1</v>
      </c>
      <c r="BK824" s="22">
        <f t="shared" ca="1" si="622"/>
        <v>1</v>
      </c>
      <c r="BL824" s="22">
        <f t="shared" ca="1" si="623"/>
        <v>0</v>
      </c>
      <c r="BM824" s="22">
        <f t="shared" ca="1" si="624"/>
        <v>0</v>
      </c>
      <c r="BN824" s="22">
        <f t="shared" ca="1" si="625"/>
        <v>0</v>
      </c>
      <c r="BO824" s="22">
        <f t="shared" ca="1" si="626"/>
        <v>0</v>
      </c>
      <c r="BP824" s="22">
        <f t="shared" ca="1" si="627"/>
        <v>0</v>
      </c>
      <c r="BQ824" s="22">
        <f t="shared" ca="1" si="628"/>
        <v>0</v>
      </c>
      <c r="BR824" s="22">
        <f t="shared" ca="1" si="629"/>
        <v>1</v>
      </c>
      <c r="BS824" s="22">
        <f t="shared" ca="1" si="630"/>
        <v>1</v>
      </c>
      <c r="BT824" s="22">
        <f t="shared" ca="1" si="590"/>
        <v>1</v>
      </c>
      <c r="BU824" s="22">
        <f t="shared" ca="1" si="631"/>
        <v>0</v>
      </c>
      <c r="BV824" s="22">
        <f t="shared" ca="1" si="632"/>
        <v>1</v>
      </c>
      <c r="BW824" s="22">
        <f t="shared" ca="1" si="633"/>
        <v>0</v>
      </c>
      <c r="BX824" s="22">
        <f t="shared" ca="1" si="634"/>
        <v>0</v>
      </c>
      <c r="BY824" s="71">
        <f t="shared" si="658"/>
        <v>1</v>
      </c>
      <c r="BZ824" s="71">
        <f t="shared" si="635"/>
        <v>1</v>
      </c>
      <c r="CA824" s="72">
        <f t="shared" si="659"/>
        <v>1</v>
      </c>
    </row>
    <row r="825" spans="1:79" s="22" customFormat="1" ht="39" customHeight="1" x14ac:dyDescent="0.3">
      <c r="A825" s="109">
        <v>16</v>
      </c>
      <c r="B825" s="109" t="s">
        <v>1441</v>
      </c>
      <c r="C825" s="109"/>
      <c r="D825" s="110" t="s">
        <v>446</v>
      </c>
      <c r="E825" s="110">
        <v>45708</v>
      </c>
      <c r="F825" s="189" t="s">
        <v>420</v>
      </c>
      <c r="G825" s="172" t="s">
        <v>1239</v>
      </c>
      <c r="H825" s="135" t="s">
        <v>1078</v>
      </c>
      <c r="I825" s="135"/>
      <c r="J825" s="135"/>
      <c r="K825" s="113" t="s">
        <v>778</v>
      </c>
      <c r="L825" s="109">
        <v>0</v>
      </c>
      <c r="M825" s="114" t="s">
        <v>399</v>
      </c>
      <c r="N825" s="115" t="s">
        <v>26</v>
      </c>
      <c r="O825" s="116"/>
      <c r="P825" s="117" t="s">
        <v>3037</v>
      </c>
      <c r="Q825" s="141">
        <v>45036</v>
      </c>
      <c r="R825" s="118">
        <f t="shared" si="694"/>
        <v>45050</v>
      </c>
      <c r="S825" s="114" t="s">
        <v>31</v>
      </c>
      <c r="T825" s="353"/>
      <c r="U825" s="353"/>
      <c r="V825" s="120"/>
      <c r="W825" s="114"/>
      <c r="X825" s="109"/>
      <c r="Y825" s="109"/>
      <c r="Z825" s="115"/>
      <c r="AA825" s="109"/>
      <c r="AB825" s="263"/>
      <c r="AC825" s="110"/>
      <c r="AD825" s="110"/>
      <c r="AE825" s="118"/>
      <c r="AF825" s="110"/>
      <c r="AG825" s="110"/>
      <c r="AH825" s="115"/>
      <c r="AI825" s="110"/>
      <c r="AJ825" s="113"/>
      <c r="AK825" s="110"/>
      <c r="AL825" s="121"/>
      <c r="AM825" s="121"/>
      <c r="AN825" s="123" t="s">
        <v>2834</v>
      </c>
      <c r="AO825" s="121"/>
      <c r="AP825" s="121"/>
      <c r="AQ825" s="206"/>
      <c r="AR825" s="110"/>
      <c r="AS825" s="121"/>
      <c r="AT825" s="121"/>
      <c r="AU825" s="109" t="s">
        <v>1134</v>
      </c>
      <c r="AV825" s="110">
        <v>45352</v>
      </c>
      <c r="AW825" s="121"/>
      <c r="BJ825" s="22">
        <f t="shared" ca="1" si="589"/>
        <v>0</v>
      </c>
      <c r="BK825" s="22">
        <f t="shared" ca="1" si="622"/>
        <v>0</v>
      </c>
      <c r="BL825" s="22">
        <f t="shared" ca="1" si="623"/>
        <v>0</v>
      </c>
      <c r="BM825" s="22">
        <f t="shared" ca="1" si="624"/>
        <v>0</v>
      </c>
      <c r="BN825" s="22">
        <f t="shared" ca="1" si="625"/>
        <v>0</v>
      </c>
      <c r="BO825" s="22">
        <f t="shared" ca="1" si="626"/>
        <v>0</v>
      </c>
      <c r="BP825" s="22">
        <f t="shared" ca="1" si="627"/>
        <v>0</v>
      </c>
      <c r="BQ825" s="22">
        <f t="shared" ca="1" si="628"/>
        <v>0</v>
      </c>
      <c r="BR825" s="22">
        <f t="shared" ca="1" si="629"/>
        <v>0</v>
      </c>
      <c r="BS825" s="22">
        <f t="shared" ca="1" si="630"/>
        <v>0</v>
      </c>
      <c r="BT825" s="22">
        <f t="shared" ca="1" si="590"/>
        <v>0</v>
      </c>
      <c r="BU825" s="22">
        <f t="shared" ca="1" si="631"/>
        <v>0</v>
      </c>
      <c r="BV825" s="22">
        <f t="shared" ca="1" si="632"/>
        <v>0</v>
      </c>
      <c r="BW825" s="22">
        <f t="shared" ca="1" si="633"/>
        <v>0</v>
      </c>
      <c r="BX825" s="22">
        <f t="shared" ca="1" si="634"/>
        <v>0</v>
      </c>
      <c r="BY825" s="22">
        <f t="shared" si="658"/>
        <v>0</v>
      </c>
      <c r="BZ825" s="22">
        <f t="shared" si="635"/>
        <v>0</v>
      </c>
      <c r="CA825" s="22">
        <f t="shared" si="659"/>
        <v>0</v>
      </c>
    </row>
    <row r="826" spans="1:79" s="22" customFormat="1" ht="39" customHeight="1" x14ac:dyDescent="0.3">
      <c r="A826" s="109">
        <v>16</v>
      </c>
      <c r="B826" s="109" t="s">
        <v>1441</v>
      </c>
      <c r="C826" s="109"/>
      <c r="D826" s="110" t="s">
        <v>446</v>
      </c>
      <c r="E826" s="110">
        <v>45708</v>
      </c>
      <c r="F826" s="189" t="s">
        <v>420</v>
      </c>
      <c r="G826" s="172" t="s">
        <v>1239</v>
      </c>
      <c r="H826" s="135" t="s">
        <v>1078</v>
      </c>
      <c r="I826" s="135"/>
      <c r="J826" s="135"/>
      <c r="K826" s="113" t="s">
        <v>443</v>
      </c>
      <c r="L826" s="109">
        <v>0</v>
      </c>
      <c r="M826" s="114" t="s">
        <v>399</v>
      </c>
      <c r="N826" s="115" t="s">
        <v>26</v>
      </c>
      <c r="O826" s="116"/>
      <c r="P826" s="117" t="s">
        <v>693</v>
      </c>
      <c r="Q826" s="141">
        <v>45048</v>
      </c>
      <c r="R826" s="118">
        <f t="shared" ref="R826" si="707">IF(AND(L826&lt;1,OR(K826&lt;1, K826="A")),Q826+14,Q826+7)</f>
        <v>45055</v>
      </c>
      <c r="S826" s="114" t="s">
        <v>31</v>
      </c>
      <c r="T826" s="353"/>
      <c r="U826" s="353"/>
      <c r="V826" s="120"/>
      <c r="W826" s="114"/>
      <c r="X826" s="109"/>
      <c r="Y826" s="109"/>
      <c r="Z826" s="115"/>
      <c r="AA826" s="109"/>
      <c r="AB826" s="263"/>
      <c r="AC826" s="110"/>
      <c r="AD826" s="110"/>
      <c r="AE826" s="118"/>
      <c r="AF826" s="110"/>
      <c r="AG826" s="110"/>
      <c r="AH826" s="115"/>
      <c r="AI826" s="110"/>
      <c r="AJ826" s="113"/>
      <c r="AK826" s="110"/>
      <c r="AL826" s="121"/>
      <c r="AM826" s="121"/>
      <c r="AN826" s="123" t="s">
        <v>2834</v>
      </c>
      <c r="AO826" s="121"/>
      <c r="AP826" s="121"/>
      <c r="AQ826" s="206"/>
      <c r="AR826" s="110"/>
      <c r="AS826" s="121"/>
      <c r="AT826" s="121"/>
      <c r="AU826" s="109" t="s">
        <v>1134</v>
      </c>
      <c r="AV826" s="110">
        <v>45352</v>
      </c>
      <c r="AW826" s="121"/>
      <c r="BJ826" s="22">
        <f t="shared" ca="1" si="589"/>
        <v>0</v>
      </c>
      <c r="BK826" s="22">
        <f t="shared" ca="1" si="622"/>
        <v>0</v>
      </c>
      <c r="BL826" s="22">
        <f t="shared" ca="1" si="623"/>
        <v>0</v>
      </c>
      <c r="BM826" s="22">
        <f t="shared" ca="1" si="624"/>
        <v>0</v>
      </c>
      <c r="BN826" s="22">
        <f t="shared" ca="1" si="625"/>
        <v>0</v>
      </c>
      <c r="BO826" s="22">
        <f t="shared" ca="1" si="626"/>
        <v>0</v>
      </c>
      <c r="BP826" s="22">
        <f t="shared" ca="1" si="627"/>
        <v>0</v>
      </c>
      <c r="BQ826" s="22">
        <f t="shared" ca="1" si="628"/>
        <v>0</v>
      </c>
      <c r="BR826" s="22">
        <f t="shared" ca="1" si="629"/>
        <v>0</v>
      </c>
      <c r="BS826" s="22">
        <f t="shared" ca="1" si="630"/>
        <v>0</v>
      </c>
      <c r="BT826" s="22">
        <f t="shared" ca="1" si="590"/>
        <v>0</v>
      </c>
      <c r="BU826" s="22">
        <f t="shared" ca="1" si="631"/>
        <v>0</v>
      </c>
      <c r="BV826" s="22">
        <f t="shared" ca="1" si="632"/>
        <v>0</v>
      </c>
      <c r="BW826" s="22">
        <f t="shared" ca="1" si="633"/>
        <v>0</v>
      </c>
      <c r="BX826" s="22">
        <f t="shared" ca="1" si="634"/>
        <v>0</v>
      </c>
      <c r="BY826" s="22">
        <f t="shared" si="658"/>
        <v>0</v>
      </c>
      <c r="BZ826" s="22">
        <f t="shared" si="635"/>
        <v>0</v>
      </c>
      <c r="CA826" s="22">
        <f t="shared" si="659"/>
        <v>0</v>
      </c>
    </row>
    <row r="827" spans="1:79" s="22" customFormat="1" ht="39" customHeight="1" x14ac:dyDescent="0.3">
      <c r="A827" s="109">
        <v>16</v>
      </c>
      <c r="B827" s="109" t="s">
        <v>1441</v>
      </c>
      <c r="C827" s="109"/>
      <c r="D827" s="110" t="s">
        <v>446</v>
      </c>
      <c r="E827" s="110">
        <v>45708</v>
      </c>
      <c r="F827" s="189" t="s">
        <v>420</v>
      </c>
      <c r="G827" s="172" t="s">
        <v>1239</v>
      </c>
      <c r="H827" s="135" t="s">
        <v>1078</v>
      </c>
      <c r="I827" s="135"/>
      <c r="J827" s="135"/>
      <c r="K827" s="113" t="s">
        <v>572</v>
      </c>
      <c r="L827" s="109">
        <v>0</v>
      </c>
      <c r="M827" s="114" t="s">
        <v>399</v>
      </c>
      <c r="N827" s="115" t="s">
        <v>26</v>
      </c>
      <c r="O827" s="116"/>
      <c r="P827" s="117" t="s">
        <v>3093</v>
      </c>
      <c r="Q827" s="141">
        <v>45079</v>
      </c>
      <c r="R827" s="118">
        <f t="shared" si="694"/>
        <v>45086</v>
      </c>
      <c r="S827" s="114" t="s">
        <v>31</v>
      </c>
      <c r="T827" s="353"/>
      <c r="U827" s="353"/>
      <c r="V827" s="120"/>
      <c r="W827" s="114"/>
      <c r="X827" s="109"/>
      <c r="Y827" s="109"/>
      <c r="Z827" s="115"/>
      <c r="AA827" s="109"/>
      <c r="AB827" s="263"/>
      <c r="AC827" s="110"/>
      <c r="AD827" s="110"/>
      <c r="AE827" s="118"/>
      <c r="AF827" s="110"/>
      <c r="AG827" s="110"/>
      <c r="AH827" s="115"/>
      <c r="AI827" s="110"/>
      <c r="AJ827" s="113"/>
      <c r="AK827" s="110"/>
      <c r="AL827" s="121"/>
      <c r="AM827" s="121"/>
      <c r="AN827" s="123" t="s">
        <v>2834</v>
      </c>
      <c r="AO827" s="121"/>
      <c r="AP827" s="121"/>
      <c r="AQ827" s="206"/>
      <c r="AR827" s="110"/>
      <c r="AS827" s="121"/>
      <c r="AT827" s="121"/>
      <c r="AU827" s="109" t="s">
        <v>1134</v>
      </c>
      <c r="AV827" s="110">
        <v>45352</v>
      </c>
      <c r="AW827" s="121"/>
      <c r="BJ827" s="22">
        <f t="shared" ca="1" si="589"/>
        <v>0</v>
      </c>
      <c r="BK827" s="22">
        <f t="shared" ca="1" si="622"/>
        <v>0</v>
      </c>
      <c r="BL827" s="22">
        <f t="shared" ca="1" si="623"/>
        <v>0</v>
      </c>
      <c r="BM827" s="22">
        <f t="shared" ca="1" si="624"/>
        <v>0</v>
      </c>
      <c r="BN827" s="22">
        <f t="shared" ca="1" si="625"/>
        <v>0</v>
      </c>
      <c r="BO827" s="22">
        <f t="shared" ca="1" si="626"/>
        <v>0</v>
      </c>
      <c r="BP827" s="22">
        <f t="shared" ca="1" si="627"/>
        <v>0</v>
      </c>
      <c r="BQ827" s="22">
        <f t="shared" ca="1" si="628"/>
        <v>0</v>
      </c>
      <c r="BR827" s="22">
        <f t="shared" ca="1" si="629"/>
        <v>0</v>
      </c>
      <c r="BS827" s="22">
        <f t="shared" ca="1" si="630"/>
        <v>0</v>
      </c>
      <c r="BT827" s="22">
        <f t="shared" ca="1" si="590"/>
        <v>0</v>
      </c>
      <c r="BU827" s="22">
        <f t="shared" ca="1" si="631"/>
        <v>0</v>
      </c>
      <c r="BV827" s="22">
        <f t="shared" ca="1" si="632"/>
        <v>0</v>
      </c>
      <c r="BW827" s="22">
        <f t="shared" ca="1" si="633"/>
        <v>0</v>
      </c>
      <c r="BX827" s="22">
        <f t="shared" ca="1" si="634"/>
        <v>0</v>
      </c>
      <c r="BY827" s="22">
        <f t="shared" si="658"/>
        <v>0</v>
      </c>
      <c r="BZ827" s="22">
        <f t="shared" si="635"/>
        <v>0</v>
      </c>
      <c r="CA827" s="22">
        <f t="shared" si="659"/>
        <v>0</v>
      </c>
    </row>
    <row r="828" spans="1:79" s="22" customFormat="1" ht="39" customHeight="1" x14ac:dyDescent="0.3">
      <c r="A828" s="109">
        <v>16</v>
      </c>
      <c r="B828" s="109" t="s">
        <v>1441</v>
      </c>
      <c r="C828" s="109"/>
      <c r="D828" s="110" t="s">
        <v>446</v>
      </c>
      <c r="E828" s="110">
        <v>45708</v>
      </c>
      <c r="F828" s="189" t="s">
        <v>420</v>
      </c>
      <c r="G828" s="172" t="s">
        <v>1239</v>
      </c>
      <c r="H828" s="135" t="s">
        <v>1078</v>
      </c>
      <c r="I828" s="135"/>
      <c r="J828" s="135"/>
      <c r="K828" s="113" t="s">
        <v>996</v>
      </c>
      <c r="L828" s="109">
        <v>0</v>
      </c>
      <c r="M828" s="114" t="s">
        <v>399</v>
      </c>
      <c r="N828" s="115" t="s">
        <v>26</v>
      </c>
      <c r="O828" s="116"/>
      <c r="P828" s="117" t="s">
        <v>703</v>
      </c>
      <c r="Q828" s="141">
        <v>45107</v>
      </c>
      <c r="R828" s="118">
        <f t="shared" ref="R828:R829" si="708">IF(AND(L828&lt;1,OR(K828&lt;1, K828="A")),Q828+14,Q828+7)</f>
        <v>45114</v>
      </c>
      <c r="S828" s="114" t="s">
        <v>31</v>
      </c>
      <c r="T828" s="353"/>
      <c r="U828" s="353"/>
      <c r="V828" s="120"/>
      <c r="W828" s="114"/>
      <c r="X828" s="109"/>
      <c r="Y828" s="109"/>
      <c r="Z828" s="115"/>
      <c r="AA828" s="109"/>
      <c r="AB828" s="263"/>
      <c r="AC828" s="110"/>
      <c r="AD828" s="110"/>
      <c r="AE828" s="118"/>
      <c r="AF828" s="110"/>
      <c r="AG828" s="110"/>
      <c r="AH828" s="115"/>
      <c r="AI828" s="110"/>
      <c r="AJ828" s="113"/>
      <c r="AK828" s="110"/>
      <c r="AL828" s="121"/>
      <c r="AM828" s="121"/>
      <c r="AN828" s="123" t="s">
        <v>2834</v>
      </c>
      <c r="AO828" s="121"/>
      <c r="AP828" s="121"/>
      <c r="AQ828" s="206"/>
      <c r="AR828" s="110"/>
      <c r="AS828" s="121"/>
      <c r="AT828" s="121"/>
      <c r="AU828" s="109" t="s">
        <v>1134</v>
      </c>
      <c r="AV828" s="110">
        <v>45352</v>
      </c>
      <c r="AW828" s="121"/>
      <c r="BJ828" s="22">
        <f t="shared" ca="1" si="589"/>
        <v>0</v>
      </c>
      <c r="BK828" s="22">
        <f t="shared" ca="1" si="622"/>
        <v>0</v>
      </c>
      <c r="BL828" s="22">
        <f t="shared" ca="1" si="623"/>
        <v>0</v>
      </c>
      <c r="BM828" s="22">
        <f t="shared" ca="1" si="624"/>
        <v>0</v>
      </c>
      <c r="BN828" s="22">
        <f t="shared" ca="1" si="625"/>
        <v>0</v>
      </c>
      <c r="BO828" s="22">
        <f t="shared" ca="1" si="626"/>
        <v>0</v>
      </c>
      <c r="BP828" s="22">
        <f t="shared" ca="1" si="627"/>
        <v>0</v>
      </c>
      <c r="BQ828" s="22">
        <f t="shared" ca="1" si="628"/>
        <v>0</v>
      </c>
      <c r="BR828" s="22">
        <f t="shared" ca="1" si="629"/>
        <v>0</v>
      </c>
      <c r="BS828" s="22">
        <f t="shared" ca="1" si="630"/>
        <v>0</v>
      </c>
      <c r="BT828" s="22">
        <f t="shared" ca="1" si="590"/>
        <v>0</v>
      </c>
      <c r="BU828" s="22">
        <f t="shared" ca="1" si="631"/>
        <v>0</v>
      </c>
      <c r="BV828" s="22">
        <f t="shared" ca="1" si="632"/>
        <v>0</v>
      </c>
      <c r="BW828" s="22">
        <f t="shared" ca="1" si="633"/>
        <v>0</v>
      </c>
      <c r="BX828" s="22">
        <f t="shared" ca="1" si="634"/>
        <v>0</v>
      </c>
      <c r="BY828" s="22">
        <f t="shared" si="658"/>
        <v>0</v>
      </c>
      <c r="BZ828" s="22">
        <f t="shared" si="635"/>
        <v>0</v>
      </c>
      <c r="CA828" s="22">
        <f t="shared" si="659"/>
        <v>0</v>
      </c>
    </row>
    <row r="829" spans="1:79" s="22" customFormat="1" ht="39" customHeight="1" x14ac:dyDescent="0.3">
      <c r="A829" s="109">
        <v>16</v>
      </c>
      <c r="B829" s="109" t="s">
        <v>1441</v>
      </c>
      <c r="C829" s="109"/>
      <c r="D829" s="110" t="s">
        <v>445</v>
      </c>
      <c r="E829" s="110">
        <v>45708</v>
      </c>
      <c r="F829" s="189" t="s">
        <v>420</v>
      </c>
      <c r="G829" s="172" t="s">
        <v>1239</v>
      </c>
      <c r="H829" s="135" t="s">
        <v>1078</v>
      </c>
      <c r="I829" s="135"/>
      <c r="J829" s="135"/>
      <c r="K829" s="113">
        <v>0</v>
      </c>
      <c r="L829" s="109">
        <v>0</v>
      </c>
      <c r="M829" s="114" t="s">
        <v>399</v>
      </c>
      <c r="N829" s="115" t="s">
        <v>26</v>
      </c>
      <c r="O829" s="116"/>
      <c r="P829" s="117" t="s">
        <v>720</v>
      </c>
      <c r="Q829" s="141">
        <v>45139</v>
      </c>
      <c r="R829" s="118">
        <f t="shared" si="708"/>
        <v>45153</v>
      </c>
      <c r="S829" s="114" t="s">
        <v>30</v>
      </c>
      <c r="T829" s="353" t="s">
        <v>1550</v>
      </c>
      <c r="U829" s="191">
        <v>45142</v>
      </c>
      <c r="V829" s="120"/>
      <c r="W829" s="114"/>
      <c r="X829" s="109"/>
      <c r="Y829" s="109"/>
      <c r="Z829" s="115"/>
      <c r="AA829" s="109"/>
      <c r="AB829" s="263"/>
      <c r="AC829" s="110"/>
      <c r="AD829" s="110"/>
      <c r="AE829" s="118"/>
      <c r="AF829" s="110"/>
      <c r="AG829" s="110"/>
      <c r="AH829" s="115"/>
      <c r="AI829" s="110"/>
      <c r="AJ829" s="113"/>
      <c r="AK829" s="110"/>
      <c r="AL829" s="121"/>
      <c r="AM829" s="121"/>
      <c r="AN829" s="123" t="s">
        <v>2834</v>
      </c>
      <c r="AO829" s="121"/>
      <c r="AP829" s="121"/>
      <c r="AQ829" s="206" t="s">
        <v>1907</v>
      </c>
      <c r="AR829" s="110">
        <v>45146</v>
      </c>
      <c r="AS829" s="121"/>
      <c r="AT829" s="121"/>
      <c r="AU829" s="109" t="s">
        <v>1134</v>
      </c>
      <c r="AV829" s="110">
        <v>45352</v>
      </c>
      <c r="AW829" s="121"/>
      <c r="BJ829" s="22">
        <f t="shared" ca="1" si="589"/>
        <v>0</v>
      </c>
      <c r="BK829" s="22">
        <f t="shared" ca="1" si="622"/>
        <v>0</v>
      </c>
      <c r="BL829" s="22">
        <f t="shared" ca="1" si="623"/>
        <v>0</v>
      </c>
      <c r="BM829" s="22">
        <f t="shared" ca="1" si="624"/>
        <v>0</v>
      </c>
      <c r="BN829" s="22">
        <f t="shared" ca="1" si="625"/>
        <v>0</v>
      </c>
      <c r="BO829" s="22">
        <f t="shared" ca="1" si="626"/>
        <v>0</v>
      </c>
      <c r="BP829" s="22">
        <f t="shared" ca="1" si="627"/>
        <v>0</v>
      </c>
      <c r="BQ829" s="22">
        <f t="shared" ca="1" si="628"/>
        <v>0</v>
      </c>
      <c r="BR829" s="22">
        <f t="shared" ca="1" si="629"/>
        <v>0</v>
      </c>
      <c r="BS829" s="22">
        <f t="shared" ca="1" si="630"/>
        <v>0</v>
      </c>
      <c r="BT829" s="22">
        <f t="shared" ca="1" si="590"/>
        <v>0</v>
      </c>
      <c r="BU829" s="22">
        <f t="shared" ca="1" si="631"/>
        <v>0</v>
      </c>
      <c r="BV829" s="22">
        <f t="shared" ca="1" si="632"/>
        <v>0</v>
      </c>
      <c r="BW829" s="22">
        <f t="shared" ca="1" si="633"/>
        <v>0</v>
      </c>
      <c r="BX829" s="22">
        <f t="shared" ca="1" si="634"/>
        <v>0</v>
      </c>
      <c r="BY829" s="22">
        <f t="shared" si="658"/>
        <v>0</v>
      </c>
      <c r="BZ829" s="22">
        <f t="shared" si="635"/>
        <v>0</v>
      </c>
      <c r="CA829" s="22">
        <f t="shared" si="659"/>
        <v>0</v>
      </c>
    </row>
    <row r="830" spans="1:79" s="22" customFormat="1" ht="39" customHeight="1" x14ac:dyDescent="0.3">
      <c r="A830" s="109">
        <v>16</v>
      </c>
      <c r="B830" s="109" t="s">
        <v>1441</v>
      </c>
      <c r="C830" s="109"/>
      <c r="D830" s="110" t="s">
        <v>445</v>
      </c>
      <c r="E830" s="110">
        <v>45708</v>
      </c>
      <c r="F830" s="189" t="s">
        <v>420</v>
      </c>
      <c r="G830" s="172" t="s">
        <v>1239</v>
      </c>
      <c r="H830" s="135" t="s">
        <v>1078</v>
      </c>
      <c r="I830" s="135"/>
      <c r="J830" s="135"/>
      <c r="K830" s="113">
        <v>0</v>
      </c>
      <c r="L830" s="109">
        <v>1</v>
      </c>
      <c r="M830" s="114" t="s">
        <v>399</v>
      </c>
      <c r="N830" s="115" t="s">
        <v>26</v>
      </c>
      <c r="O830" s="116">
        <v>45602</v>
      </c>
      <c r="P830" s="117" t="s">
        <v>3362</v>
      </c>
      <c r="Q830" s="141">
        <v>45598</v>
      </c>
      <c r="R830" s="118">
        <f t="shared" si="694"/>
        <v>45605</v>
      </c>
      <c r="S830" s="114" t="s">
        <v>31</v>
      </c>
      <c r="T830" s="353"/>
      <c r="U830" s="353"/>
      <c r="V830" s="120"/>
      <c r="W830" s="114"/>
      <c r="X830" s="109"/>
      <c r="Y830" s="109"/>
      <c r="Z830" s="115"/>
      <c r="AA830" s="109"/>
      <c r="AB830" s="263"/>
      <c r="AC830" s="110"/>
      <c r="AD830" s="110"/>
      <c r="AE830" s="118"/>
      <c r="AF830" s="110"/>
      <c r="AG830" s="110"/>
      <c r="AH830" s="115"/>
      <c r="AI830" s="110"/>
      <c r="AJ830" s="113"/>
      <c r="AK830" s="110"/>
      <c r="AL830" s="121"/>
      <c r="AM830" s="121"/>
      <c r="AN830" s="123" t="s">
        <v>2834</v>
      </c>
      <c r="AO830" s="121"/>
      <c r="AP830" s="121"/>
      <c r="AQ830" s="206"/>
      <c r="AR830" s="110"/>
      <c r="AS830" s="121"/>
      <c r="AT830" s="121"/>
      <c r="AU830" s="109" t="s">
        <v>1134</v>
      </c>
      <c r="AV830" s="110">
        <v>45352</v>
      </c>
      <c r="AW830" s="121"/>
      <c r="BJ830" s="22">
        <f t="shared" ca="1" si="589"/>
        <v>0</v>
      </c>
      <c r="BK830" s="22">
        <f t="shared" ca="1" si="622"/>
        <v>0</v>
      </c>
      <c r="BL830" s="22">
        <f t="shared" ca="1" si="623"/>
        <v>0</v>
      </c>
      <c r="BM830" s="22">
        <f t="shared" ca="1" si="624"/>
        <v>0</v>
      </c>
      <c r="BN830" s="22">
        <f t="shared" ca="1" si="625"/>
        <v>0</v>
      </c>
      <c r="BO830" s="22">
        <f t="shared" ca="1" si="626"/>
        <v>0</v>
      </c>
      <c r="BP830" s="22">
        <f t="shared" ca="1" si="627"/>
        <v>0</v>
      </c>
      <c r="BQ830" s="22">
        <f t="shared" ca="1" si="628"/>
        <v>0</v>
      </c>
      <c r="BR830" s="22">
        <f t="shared" ca="1" si="629"/>
        <v>0</v>
      </c>
      <c r="BS830" s="22">
        <f t="shared" ca="1" si="630"/>
        <v>0</v>
      </c>
      <c r="BT830" s="22">
        <f t="shared" ca="1" si="590"/>
        <v>0</v>
      </c>
      <c r="BU830" s="22">
        <f t="shared" ca="1" si="631"/>
        <v>0</v>
      </c>
      <c r="BV830" s="22">
        <f t="shared" ca="1" si="632"/>
        <v>0</v>
      </c>
      <c r="BW830" s="22">
        <f t="shared" ca="1" si="633"/>
        <v>0</v>
      </c>
      <c r="BX830" s="22">
        <f t="shared" ca="1" si="634"/>
        <v>0</v>
      </c>
      <c r="BY830" s="22">
        <f t="shared" si="658"/>
        <v>0</v>
      </c>
      <c r="BZ830" s="22">
        <f t="shared" si="635"/>
        <v>0</v>
      </c>
      <c r="CA830" s="22">
        <f t="shared" si="659"/>
        <v>0</v>
      </c>
    </row>
    <row r="831" spans="1:79" ht="39" customHeight="1" x14ac:dyDescent="0.3">
      <c r="A831" s="4">
        <v>16</v>
      </c>
      <c r="B831" s="4" t="s">
        <v>1441</v>
      </c>
      <c r="C831" s="4"/>
      <c r="D831" s="139" t="s">
        <v>445</v>
      </c>
      <c r="E831" s="13">
        <v>45708</v>
      </c>
      <c r="F831" s="122" t="s">
        <v>420</v>
      </c>
      <c r="G831" s="168" t="s">
        <v>1239</v>
      </c>
      <c r="H831" s="130" t="s">
        <v>1078</v>
      </c>
      <c r="I831" s="130"/>
      <c r="J831" s="130"/>
      <c r="K831" s="7">
        <v>0</v>
      </c>
      <c r="L831" s="4">
        <v>2</v>
      </c>
      <c r="M831" s="3" t="s">
        <v>399</v>
      </c>
      <c r="N831" s="188" t="s">
        <v>27</v>
      </c>
      <c r="O831" s="76">
        <v>45623</v>
      </c>
      <c r="P831" s="78" t="s">
        <v>3516</v>
      </c>
      <c r="Q831" s="142">
        <v>45622</v>
      </c>
      <c r="R831" s="9">
        <f t="shared" ref="R831" si="709">IF(AND(L831&lt;1,OR(K831&lt;1, K831="A")),Q831+14,Q831+7)</f>
        <v>45629</v>
      </c>
      <c r="S831" s="3" t="s">
        <v>31</v>
      </c>
      <c r="T831" s="355"/>
      <c r="U831" s="355"/>
      <c r="V831" s="20" t="s">
        <v>1649</v>
      </c>
      <c r="W831" s="3" t="s">
        <v>1460</v>
      </c>
      <c r="X831" s="5" t="s">
        <v>778</v>
      </c>
      <c r="Y831" s="5">
        <v>0</v>
      </c>
      <c r="Z831" s="46" t="s">
        <v>24</v>
      </c>
      <c r="AA831" s="5"/>
      <c r="AB831" s="262" t="s">
        <v>2762</v>
      </c>
      <c r="AC831" s="21">
        <v>45433</v>
      </c>
      <c r="AD831" s="21">
        <v>45433</v>
      </c>
      <c r="AE831" s="9">
        <f t="shared" ref="AE831" si="710">IF(AND(Y831&lt;1,OR(X831&lt;1, X831="A")),AD831+14,AD831+7)</f>
        <v>45447</v>
      </c>
      <c r="AF831" s="13" t="s">
        <v>446</v>
      </c>
      <c r="AG831" s="27"/>
      <c r="AH831" s="34"/>
      <c r="AI831" s="27"/>
      <c r="AJ831" s="41"/>
      <c r="AK831" s="21"/>
      <c r="AL831" s="6"/>
      <c r="AM831" s="6"/>
      <c r="AN831" s="87" t="s">
        <v>2834</v>
      </c>
      <c r="AO831" s="6"/>
      <c r="AP831" s="6"/>
      <c r="AQ831" s="250"/>
      <c r="AR831" s="95"/>
      <c r="AS831" s="6"/>
      <c r="AT831" s="6"/>
      <c r="AU831" s="4" t="s">
        <v>1134</v>
      </c>
      <c r="AV831" s="13">
        <v>45352</v>
      </c>
      <c r="AW831" s="6"/>
      <c r="BJ831" s="22">
        <f t="shared" ca="1" si="589"/>
        <v>1</v>
      </c>
      <c r="BK831" s="22">
        <f t="shared" ca="1" si="622"/>
        <v>1</v>
      </c>
      <c r="BL831" s="22">
        <f t="shared" ca="1" si="623"/>
        <v>0</v>
      </c>
      <c r="BM831" s="22">
        <f t="shared" ca="1" si="624"/>
        <v>0</v>
      </c>
      <c r="BN831" s="22">
        <f t="shared" ca="1" si="625"/>
        <v>0</v>
      </c>
      <c r="BO831" s="22">
        <f t="shared" ca="1" si="626"/>
        <v>1</v>
      </c>
      <c r="BP831" s="22">
        <f t="shared" ca="1" si="627"/>
        <v>0</v>
      </c>
      <c r="BQ831" s="22">
        <f t="shared" ca="1" si="628"/>
        <v>1</v>
      </c>
      <c r="BR831" s="22">
        <f t="shared" ca="1" si="629"/>
        <v>0</v>
      </c>
      <c r="BS831" s="22">
        <f t="shared" ca="1" si="630"/>
        <v>0</v>
      </c>
      <c r="BT831" s="22">
        <f t="shared" ca="1" si="590"/>
        <v>1</v>
      </c>
      <c r="BU831" s="22">
        <f t="shared" ca="1" si="631"/>
        <v>0</v>
      </c>
      <c r="BV831" s="22">
        <f t="shared" ca="1" si="632"/>
        <v>1</v>
      </c>
      <c r="BW831" s="22">
        <f t="shared" ca="1" si="633"/>
        <v>0</v>
      </c>
      <c r="BX831" s="22">
        <f t="shared" ca="1" si="634"/>
        <v>0</v>
      </c>
      <c r="BY831" s="71">
        <f t="shared" si="658"/>
        <v>1</v>
      </c>
      <c r="BZ831" s="71">
        <f t="shared" si="635"/>
        <v>1</v>
      </c>
      <c r="CA831" s="72">
        <f t="shared" si="659"/>
        <v>1</v>
      </c>
    </row>
    <row r="832" spans="1:79" s="22" customFormat="1" ht="29.1" customHeight="1" x14ac:dyDescent="0.3">
      <c r="A832" s="109">
        <v>16</v>
      </c>
      <c r="B832" s="109" t="s">
        <v>1441</v>
      </c>
      <c r="C832" s="109" t="s">
        <v>1324</v>
      </c>
      <c r="D832" s="110" t="s">
        <v>446</v>
      </c>
      <c r="E832" s="110">
        <v>45708</v>
      </c>
      <c r="F832" s="189" t="s">
        <v>421</v>
      </c>
      <c r="G832" s="172" t="s">
        <v>1239</v>
      </c>
      <c r="H832" s="135" t="s">
        <v>1075</v>
      </c>
      <c r="I832" s="135"/>
      <c r="J832" s="135"/>
      <c r="K832" s="113" t="s">
        <v>444</v>
      </c>
      <c r="L832" s="109">
        <v>0</v>
      </c>
      <c r="M832" s="114" t="s">
        <v>426</v>
      </c>
      <c r="N832" s="115" t="s">
        <v>26</v>
      </c>
      <c r="O832" s="116"/>
      <c r="P832" s="117" t="s">
        <v>573</v>
      </c>
      <c r="Q832" s="141">
        <v>45215</v>
      </c>
      <c r="R832" s="118">
        <f t="shared" si="694"/>
        <v>45222</v>
      </c>
      <c r="S832" s="114" t="s">
        <v>31</v>
      </c>
      <c r="T832" s="353"/>
      <c r="U832" s="353"/>
      <c r="V832" s="120"/>
      <c r="W832" s="114"/>
      <c r="X832" s="109"/>
      <c r="Y832" s="109"/>
      <c r="Z832" s="115"/>
      <c r="AA832" s="115"/>
      <c r="AB832" s="109"/>
      <c r="AC832" s="110"/>
      <c r="AD832" s="110"/>
      <c r="AE832" s="110"/>
      <c r="AF832" s="110"/>
      <c r="AG832" s="110"/>
      <c r="AH832" s="115"/>
      <c r="AI832" s="110"/>
      <c r="AJ832" s="113"/>
      <c r="AK832" s="110"/>
      <c r="AL832" s="121"/>
      <c r="AM832" s="121"/>
      <c r="AN832" s="123" t="s">
        <v>2834</v>
      </c>
      <c r="AO832" s="121"/>
      <c r="AP832" s="121"/>
      <c r="AQ832" s="121"/>
      <c r="AR832" s="121"/>
      <c r="AS832" s="121"/>
      <c r="AT832" s="121"/>
      <c r="AU832" s="109" t="s">
        <v>1134</v>
      </c>
      <c r="AV832" s="110">
        <v>45352</v>
      </c>
      <c r="AW832" s="121"/>
      <c r="BJ832" s="22">
        <f t="shared" ca="1" si="589"/>
        <v>0</v>
      </c>
      <c r="BK832" s="22">
        <f t="shared" ca="1" si="622"/>
        <v>0</v>
      </c>
      <c r="BL832" s="22">
        <f t="shared" ca="1" si="623"/>
        <v>0</v>
      </c>
      <c r="BM832" s="22">
        <f t="shared" ca="1" si="624"/>
        <v>0</v>
      </c>
      <c r="BN832" s="22">
        <f t="shared" ca="1" si="625"/>
        <v>0</v>
      </c>
      <c r="BO832" s="22">
        <f t="shared" ca="1" si="626"/>
        <v>0</v>
      </c>
      <c r="BP832" s="22">
        <f t="shared" ca="1" si="627"/>
        <v>0</v>
      </c>
      <c r="BQ832" s="22">
        <f t="shared" ca="1" si="628"/>
        <v>0</v>
      </c>
      <c r="BR832" s="22">
        <f t="shared" ca="1" si="629"/>
        <v>0</v>
      </c>
      <c r="BS832" s="22">
        <f t="shared" ca="1" si="630"/>
        <v>0</v>
      </c>
      <c r="BT832" s="22">
        <f t="shared" ca="1" si="590"/>
        <v>0</v>
      </c>
      <c r="BU832" s="22">
        <f t="shared" ca="1" si="631"/>
        <v>0</v>
      </c>
      <c r="BV832" s="22">
        <f t="shared" ca="1" si="632"/>
        <v>0</v>
      </c>
      <c r="BW832" s="22">
        <f t="shared" ca="1" si="633"/>
        <v>0</v>
      </c>
      <c r="BX832" s="22">
        <f t="shared" ca="1" si="634"/>
        <v>0</v>
      </c>
      <c r="BY832" s="71">
        <f t="shared" si="658"/>
        <v>0</v>
      </c>
      <c r="BZ832" s="71">
        <f t="shared" si="635"/>
        <v>0</v>
      </c>
      <c r="CA832" s="72">
        <f t="shared" si="659"/>
        <v>0</v>
      </c>
    </row>
    <row r="833" spans="1:79" s="22" customFormat="1" ht="29.1" customHeight="1" x14ac:dyDescent="0.3">
      <c r="A833" s="109">
        <v>16</v>
      </c>
      <c r="B833" s="109" t="s">
        <v>1441</v>
      </c>
      <c r="C833" s="109" t="s">
        <v>1324</v>
      </c>
      <c r="D833" s="110" t="s">
        <v>446</v>
      </c>
      <c r="E833" s="110">
        <v>45708</v>
      </c>
      <c r="F833" s="189" t="s">
        <v>421</v>
      </c>
      <c r="G833" s="172" t="s">
        <v>1239</v>
      </c>
      <c r="H833" s="135" t="s">
        <v>1075</v>
      </c>
      <c r="I833" s="135"/>
      <c r="J833" s="135"/>
      <c r="K833" s="113" t="s">
        <v>633</v>
      </c>
      <c r="L833" s="109">
        <v>0</v>
      </c>
      <c r="M833" s="114" t="s">
        <v>426</v>
      </c>
      <c r="N833" s="115" t="s">
        <v>26</v>
      </c>
      <c r="O833" s="116">
        <v>45272</v>
      </c>
      <c r="P833" s="117" t="s">
        <v>1420</v>
      </c>
      <c r="Q833" s="141">
        <v>45261</v>
      </c>
      <c r="R833" s="118">
        <f>IF(AND(L833&lt;1,OR(K833&lt;1, K833="A")),Q833+14,Q833+7)</f>
        <v>45268</v>
      </c>
      <c r="S833" s="114" t="s">
        <v>31</v>
      </c>
      <c r="T833" s="353"/>
      <c r="U833" s="353"/>
      <c r="V833" s="120"/>
      <c r="W833" s="114"/>
      <c r="X833" s="109"/>
      <c r="Y833" s="109"/>
      <c r="Z833" s="115"/>
      <c r="AA833" s="115"/>
      <c r="AB833" s="109"/>
      <c r="AC833" s="110"/>
      <c r="AD833" s="110"/>
      <c r="AE833" s="110"/>
      <c r="AF833" s="110"/>
      <c r="AG833" s="110"/>
      <c r="AH833" s="115"/>
      <c r="AI833" s="110"/>
      <c r="AJ833" s="113"/>
      <c r="AK833" s="110"/>
      <c r="AL833" s="121"/>
      <c r="AM833" s="121"/>
      <c r="AN833" s="123" t="s">
        <v>2834</v>
      </c>
      <c r="AO833" s="121"/>
      <c r="AP833" s="121"/>
      <c r="AQ833" s="121"/>
      <c r="AR833" s="121"/>
      <c r="AS833" s="121"/>
      <c r="AT833" s="121"/>
      <c r="AU833" s="109" t="s">
        <v>1134</v>
      </c>
      <c r="AV833" s="110">
        <v>45352</v>
      </c>
      <c r="AW833" s="121"/>
      <c r="BJ833" s="22">
        <f t="shared" ca="1" si="589"/>
        <v>0</v>
      </c>
      <c r="BK833" s="22">
        <f t="shared" ca="1" si="622"/>
        <v>0</v>
      </c>
      <c r="BL833" s="22">
        <f t="shared" ca="1" si="623"/>
        <v>0</v>
      </c>
      <c r="BM833" s="22">
        <f t="shared" ca="1" si="624"/>
        <v>0</v>
      </c>
      <c r="BN833" s="22">
        <f t="shared" ca="1" si="625"/>
        <v>0</v>
      </c>
      <c r="BO833" s="22">
        <f t="shared" ca="1" si="626"/>
        <v>0</v>
      </c>
      <c r="BP833" s="22">
        <f t="shared" ca="1" si="627"/>
        <v>0</v>
      </c>
      <c r="BQ833" s="22">
        <f t="shared" ca="1" si="628"/>
        <v>0</v>
      </c>
      <c r="BR833" s="22">
        <f t="shared" ca="1" si="629"/>
        <v>0</v>
      </c>
      <c r="BS833" s="22">
        <f t="shared" ca="1" si="630"/>
        <v>0</v>
      </c>
      <c r="BT833" s="22">
        <f t="shared" ca="1" si="590"/>
        <v>0</v>
      </c>
      <c r="BU833" s="22">
        <f t="shared" ca="1" si="631"/>
        <v>0</v>
      </c>
      <c r="BV833" s="22">
        <f t="shared" ca="1" si="632"/>
        <v>0</v>
      </c>
      <c r="BW833" s="22">
        <f t="shared" ca="1" si="633"/>
        <v>0</v>
      </c>
      <c r="BX833" s="22">
        <f t="shared" ca="1" si="634"/>
        <v>0</v>
      </c>
      <c r="BY833" s="71">
        <f t="shared" si="658"/>
        <v>0</v>
      </c>
      <c r="BZ833" s="71">
        <f t="shared" si="635"/>
        <v>0</v>
      </c>
      <c r="CA833" s="72">
        <f t="shared" si="659"/>
        <v>0</v>
      </c>
    </row>
    <row r="834" spans="1:79" s="22" customFormat="1" ht="29.1" customHeight="1" x14ac:dyDescent="0.3">
      <c r="A834" s="109">
        <v>16</v>
      </c>
      <c r="B834" s="109" t="s">
        <v>1441</v>
      </c>
      <c r="C834" s="109" t="s">
        <v>1324</v>
      </c>
      <c r="D834" s="110" t="s">
        <v>446</v>
      </c>
      <c r="E834" s="110">
        <v>45708</v>
      </c>
      <c r="F834" s="189" t="s">
        <v>421</v>
      </c>
      <c r="G834" s="172" t="s">
        <v>1239</v>
      </c>
      <c r="H834" s="135" t="s">
        <v>1075</v>
      </c>
      <c r="I834" s="135"/>
      <c r="J834" s="135"/>
      <c r="K834" s="113" t="s">
        <v>572</v>
      </c>
      <c r="L834" s="109">
        <v>0</v>
      </c>
      <c r="M834" s="114" t="s">
        <v>426</v>
      </c>
      <c r="N834" s="115" t="s">
        <v>26</v>
      </c>
      <c r="O834" s="116">
        <v>45343</v>
      </c>
      <c r="P834" s="117" t="s">
        <v>1805</v>
      </c>
      <c r="Q834" s="141">
        <v>45330</v>
      </c>
      <c r="R834" s="118">
        <f>IF(AND(L834&lt;1,OR(K834&lt;1, K834="A")),Q834+14,Q834+7)</f>
        <v>45337</v>
      </c>
      <c r="S834" s="114" t="s">
        <v>31</v>
      </c>
      <c r="T834" s="353"/>
      <c r="U834" s="353"/>
      <c r="V834" s="120"/>
      <c r="W834" s="114"/>
      <c r="X834" s="109"/>
      <c r="Y834" s="109"/>
      <c r="Z834" s="115"/>
      <c r="AA834" s="115"/>
      <c r="AB834" s="109"/>
      <c r="AC834" s="110"/>
      <c r="AD834" s="110"/>
      <c r="AE834" s="110"/>
      <c r="AF834" s="110"/>
      <c r="AG834" s="110"/>
      <c r="AH834" s="115"/>
      <c r="AI834" s="110"/>
      <c r="AJ834" s="113"/>
      <c r="AK834" s="110"/>
      <c r="AL834" s="121"/>
      <c r="AM834" s="121"/>
      <c r="AN834" s="123" t="s">
        <v>2834</v>
      </c>
      <c r="AO834" s="121"/>
      <c r="AP834" s="121"/>
      <c r="AQ834" s="121"/>
      <c r="AR834" s="121"/>
      <c r="AS834" s="121"/>
      <c r="AT834" s="121"/>
      <c r="AU834" s="109" t="s">
        <v>1134</v>
      </c>
      <c r="AV834" s="110">
        <v>45352</v>
      </c>
      <c r="AW834" s="121"/>
      <c r="BJ834" s="22">
        <f t="shared" ca="1" si="589"/>
        <v>0</v>
      </c>
      <c r="BK834" s="22">
        <f t="shared" ca="1" si="622"/>
        <v>0</v>
      </c>
      <c r="BL834" s="22">
        <f t="shared" ca="1" si="623"/>
        <v>0</v>
      </c>
      <c r="BM834" s="22">
        <f t="shared" ca="1" si="624"/>
        <v>0</v>
      </c>
      <c r="BN834" s="22">
        <f t="shared" ca="1" si="625"/>
        <v>0</v>
      </c>
      <c r="BO834" s="22">
        <f t="shared" ca="1" si="626"/>
        <v>0</v>
      </c>
      <c r="BP834" s="22">
        <f t="shared" ca="1" si="627"/>
        <v>0</v>
      </c>
      <c r="BQ834" s="22">
        <f t="shared" ca="1" si="628"/>
        <v>0</v>
      </c>
      <c r="BR834" s="22">
        <f t="shared" ca="1" si="629"/>
        <v>0</v>
      </c>
      <c r="BS834" s="22">
        <f t="shared" ca="1" si="630"/>
        <v>0</v>
      </c>
      <c r="BT834" s="22">
        <f t="shared" ca="1" si="590"/>
        <v>0</v>
      </c>
      <c r="BU834" s="22">
        <f t="shared" ca="1" si="631"/>
        <v>0</v>
      </c>
      <c r="BV834" s="22">
        <f t="shared" ca="1" si="632"/>
        <v>0</v>
      </c>
      <c r="BW834" s="22">
        <f t="shared" ca="1" si="633"/>
        <v>0</v>
      </c>
      <c r="BX834" s="22">
        <f t="shared" ca="1" si="634"/>
        <v>0</v>
      </c>
      <c r="BY834" s="22">
        <f t="shared" si="658"/>
        <v>0</v>
      </c>
      <c r="BZ834" s="22">
        <f t="shared" si="635"/>
        <v>0</v>
      </c>
      <c r="CA834" s="22">
        <f t="shared" si="659"/>
        <v>0</v>
      </c>
    </row>
    <row r="835" spans="1:79" ht="29.1" customHeight="1" x14ac:dyDescent="0.3">
      <c r="A835" s="4">
        <v>16</v>
      </c>
      <c r="B835" s="4" t="s">
        <v>1441</v>
      </c>
      <c r="C835" s="4" t="s">
        <v>1324</v>
      </c>
      <c r="D835" s="139" t="s">
        <v>445</v>
      </c>
      <c r="E835" s="13">
        <v>45708</v>
      </c>
      <c r="F835" s="122" t="s">
        <v>421</v>
      </c>
      <c r="G835" s="168" t="s">
        <v>1239</v>
      </c>
      <c r="H835" s="130" t="s">
        <v>1075</v>
      </c>
      <c r="I835" s="130"/>
      <c r="J835" s="130"/>
      <c r="K835" s="7">
        <v>0</v>
      </c>
      <c r="L835" s="4">
        <v>0</v>
      </c>
      <c r="M835" s="3" t="s">
        <v>426</v>
      </c>
      <c r="N835" s="45" t="s">
        <v>1055</v>
      </c>
      <c r="O835" s="76"/>
      <c r="P835" s="78" t="s">
        <v>2155</v>
      </c>
      <c r="Q835" s="142">
        <v>45356</v>
      </c>
      <c r="R835" s="9">
        <f>IF(AND(L835&lt;1,OR(K835&lt;1, K835="A")),Q835+14,Q835+7)</f>
        <v>45370</v>
      </c>
      <c r="S835" s="3" t="s">
        <v>30</v>
      </c>
      <c r="T835" s="354" t="s">
        <v>2333</v>
      </c>
      <c r="U835" s="103">
        <v>45370</v>
      </c>
      <c r="V835" s="20" t="s">
        <v>2490</v>
      </c>
      <c r="W835" s="3" t="s">
        <v>2491</v>
      </c>
      <c r="X835" s="5"/>
      <c r="Y835" s="5"/>
      <c r="Z835" s="47" t="s">
        <v>1337</v>
      </c>
      <c r="AA835" s="5"/>
      <c r="AB835" s="5"/>
      <c r="AC835" s="21"/>
      <c r="AD835" s="21"/>
      <c r="AE835" s="21"/>
      <c r="AF835" s="13"/>
      <c r="AG835" s="27"/>
      <c r="AH835" s="34"/>
      <c r="AI835" s="27"/>
      <c r="AJ835" s="41"/>
      <c r="AK835" s="21"/>
      <c r="AL835" s="6"/>
      <c r="AM835" s="6"/>
      <c r="AN835" s="87" t="s">
        <v>2834</v>
      </c>
      <c r="AO835" s="6"/>
      <c r="AP835" s="6"/>
      <c r="AQ835" s="6"/>
      <c r="AR835" s="6"/>
      <c r="AS835" s="6"/>
      <c r="AT835" s="6"/>
      <c r="AU835" s="4" t="s">
        <v>1134</v>
      </c>
      <c r="AV835" s="13">
        <v>45352</v>
      </c>
      <c r="AW835" s="6"/>
      <c r="BJ835" s="22">
        <f t="shared" ca="1" si="589"/>
        <v>1</v>
      </c>
      <c r="BK835" s="22">
        <f t="shared" ca="1" si="622"/>
        <v>1</v>
      </c>
      <c r="BL835" s="22">
        <f t="shared" ca="1" si="623"/>
        <v>0</v>
      </c>
      <c r="BM835" s="22">
        <f t="shared" ca="1" si="624"/>
        <v>0</v>
      </c>
      <c r="BN835" s="22">
        <f t="shared" ca="1" si="625"/>
        <v>0</v>
      </c>
      <c r="BO835" s="22">
        <f t="shared" ca="1" si="626"/>
        <v>0</v>
      </c>
      <c r="BP835" s="22">
        <f t="shared" ca="1" si="627"/>
        <v>0</v>
      </c>
      <c r="BQ835" s="22">
        <f t="shared" ca="1" si="628"/>
        <v>0</v>
      </c>
      <c r="BR835" s="22">
        <f t="shared" ca="1" si="629"/>
        <v>1</v>
      </c>
      <c r="BS835" s="22">
        <f t="shared" ca="1" si="630"/>
        <v>1</v>
      </c>
      <c r="BT835" s="22">
        <f t="shared" ca="1" si="590"/>
        <v>1</v>
      </c>
      <c r="BU835" s="22">
        <f t="shared" ca="1" si="631"/>
        <v>1</v>
      </c>
      <c r="BV835" s="22">
        <f t="shared" ca="1" si="632"/>
        <v>0</v>
      </c>
      <c r="BW835" s="22">
        <f t="shared" ca="1" si="633"/>
        <v>0</v>
      </c>
      <c r="BX835" s="22">
        <f t="shared" ca="1" si="634"/>
        <v>0</v>
      </c>
      <c r="BY835" s="71">
        <f t="shared" si="658"/>
        <v>1</v>
      </c>
      <c r="BZ835" s="71">
        <f t="shared" si="635"/>
        <v>1</v>
      </c>
      <c r="CA835" s="72">
        <f t="shared" si="659"/>
        <v>1</v>
      </c>
    </row>
    <row r="836" spans="1:79" s="22" customFormat="1" ht="29.1" customHeight="1" x14ac:dyDescent="0.3">
      <c r="A836" s="109">
        <v>16</v>
      </c>
      <c r="B836" s="109" t="s">
        <v>1441</v>
      </c>
      <c r="C836" s="109"/>
      <c r="D836" s="110" t="s">
        <v>446</v>
      </c>
      <c r="E836" s="110">
        <v>45708</v>
      </c>
      <c r="F836" s="189" t="s">
        <v>423</v>
      </c>
      <c r="G836" s="172" t="s">
        <v>1239</v>
      </c>
      <c r="H836" s="135" t="s">
        <v>1068</v>
      </c>
      <c r="I836" s="135"/>
      <c r="J836" s="135"/>
      <c r="K836" s="113" t="s">
        <v>444</v>
      </c>
      <c r="L836" s="109">
        <v>0</v>
      </c>
      <c r="M836" s="114" t="s">
        <v>103</v>
      </c>
      <c r="N836" s="115" t="s">
        <v>26</v>
      </c>
      <c r="O836" s="116"/>
      <c r="P836" s="117" t="s">
        <v>644</v>
      </c>
      <c r="Q836" s="141">
        <v>45184</v>
      </c>
      <c r="R836" s="118">
        <f t="shared" ref="R836" si="711">IF(AND(L836&lt;1,OR(K836&lt;1, K836="A")),Q836+14,Q836+7)</f>
        <v>45191</v>
      </c>
      <c r="S836" s="114" t="s">
        <v>31</v>
      </c>
      <c r="T836" s="338"/>
      <c r="U836" s="353"/>
      <c r="V836" s="120"/>
      <c r="W836" s="114"/>
      <c r="X836" s="109"/>
      <c r="Y836" s="109"/>
      <c r="Z836" s="115"/>
      <c r="AA836" s="115"/>
      <c r="AB836" s="109"/>
      <c r="AC836" s="110"/>
      <c r="AD836" s="110"/>
      <c r="AE836" s="110"/>
      <c r="AF836" s="110"/>
      <c r="AG836" s="110"/>
      <c r="AH836" s="115"/>
      <c r="AI836" s="110"/>
      <c r="AJ836" s="113"/>
      <c r="AK836" s="110"/>
      <c r="AL836" s="121"/>
      <c r="AM836" s="121"/>
      <c r="AN836" s="123" t="s">
        <v>2834</v>
      </c>
      <c r="AO836" s="121"/>
      <c r="AP836" s="121"/>
      <c r="AQ836" s="121"/>
      <c r="AR836" s="121"/>
      <c r="AS836" s="121"/>
      <c r="AT836" s="121"/>
      <c r="AU836" s="109" t="s">
        <v>1134</v>
      </c>
      <c r="AV836" s="110">
        <v>45352</v>
      </c>
      <c r="AW836" s="121"/>
      <c r="BJ836" s="22">
        <f t="shared" ca="1" si="589"/>
        <v>0</v>
      </c>
      <c r="BK836" s="22">
        <f t="shared" ca="1" si="622"/>
        <v>0</v>
      </c>
      <c r="BL836" s="22">
        <f t="shared" ca="1" si="623"/>
        <v>0</v>
      </c>
      <c r="BM836" s="22">
        <f t="shared" ca="1" si="624"/>
        <v>0</v>
      </c>
      <c r="BN836" s="22">
        <f t="shared" ca="1" si="625"/>
        <v>0</v>
      </c>
      <c r="BO836" s="22">
        <f t="shared" ca="1" si="626"/>
        <v>0</v>
      </c>
      <c r="BP836" s="22">
        <f t="shared" ca="1" si="627"/>
        <v>0</v>
      </c>
      <c r="BQ836" s="22">
        <f t="shared" ca="1" si="628"/>
        <v>0</v>
      </c>
      <c r="BR836" s="22">
        <f t="shared" ca="1" si="629"/>
        <v>0</v>
      </c>
      <c r="BS836" s="22">
        <f t="shared" ca="1" si="630"/>
        <v>0</v>
      </c>
      <c r="BT836" s="22">
        <f t="shared" ca="1" si="590"/>
        <v>0</v>
      </c>
      <c r="BU836" s="22">
        <f t="shared" ca="1" si="631"/>
        <v>0</v>
      </c>
      <c r="BV836" s="22">
        <f t="shared" ca="1" si="632"/>
        <v>0</v>
      </c>
      <c r="BW836" s="22">
        <f t="shared" ca="1" si="633"/>
        <v>0</v>
      </c>
      <c r="BX836" s="22">
        <f t="shared" ca="1" si="634"/>
        <v>0</v>
      </c>
      <c r="BY836" s="71">
        <f t="shared" si="658"/>
        <v>0</v>
      </c>
      <c r="BZ836" s="71">
        <f t="shared" si="635"/>
        <v>0</v>
      </c>
      <c r="CA836" s="72">
        <f t="shared" si="659"/>
        <v>0</v>
      </c>
    </row>
    <row r="837" spans="1:79" ht="29.1" customHeight="1" x14ac:dyDescent="0.3">
      <c r="A837" s="4">
        <v>16</v>
      </c>
      <c r="B837" s="4" t="s">
        <v>1441</v>
      </c>
      <c r="C837" s="4"/>
      <c r="D837" s="139" t="s">
        <v>445</v>
      </c>
      <c r="E837" s="13">
        <v>45708</v>
      </c>
      <c r="F837" s="122" t="s">
        <v>423</v>
      </c>
      <c r="G837" s="168" t="s">
        <v>1239</v>
      </c>
      <c r="H837" s="130" t="s">
        <v>1068</v>
      </c>
      <c r="I837" s="130"/>
      <c r="J837" s="130"/>
      <c r="K837" s="7">
        <v>0</v>
      </c>
      <c r="L837" s="4">
        <v>0</v>
      </c>
      <c r="M837" s="3" t="s">
        <v>103</v>
      </c>
      <c r="N837" s="45" t="s">
        <v>1055</v>
      </c>
      <c r="O837" s="76">
        <v>45245</v>
      </c>
      <c r="P837" s="78" t="s">
        <v>1267</v>
      </c>
      <c r="Q837" s="142">
        <v>45245</v>
      </c>
      <c r="R837" s="9">
        <f>IF(AND(L837&lt;1,OR(K837&lt;1, K837="A")),Q837+14,Q837+7)</f>
        <v>45259</v>
      </c>
      <c r="S837" s="3" t="s">
        <v>30</v>
      </c>
      <c r="T837" s="310" t="s">
        <v>1531</v>
      </c>
      <c r="U837" s="103">
        <v>45253</v>
      </c>
      <c r="V837" s="20" t="s">
        <v>2780</v>
      </c>
      <c r="W837" s="3" t="s">
        <v>1470</v>
      </c>
      <c r="X837" s="5" t="s">
        <v>778</v>
      </c>
      <c r="Y837" s="5">
        <v>0</v>
      </c>
      <c r="Z837" s="45" t="s">
        <v>1055</v>
      </c>
      <c r="AA837" s="21">
        <v>45426</v>
      </c>
      <c r="AB837" s="262" t="s">
        <v>2762</v>
      </c>
      <c r="AC837" s="21">
        <v>45433</v>
      </c>
      <c r="AD837" s="21">
        <v>45433</v>
      </c>
      <c r="AE837" s="9">
        <f t="shared" ref="AE837" si="712">IF(AND(Y837&lt;1,OR(X837&lt;1, X837="A")),AD837+14,AD837+7)</f>
        <v>45447</v>
      </c>
      <c r="AF837" s="13" t="s">
        <v>446</v>
      </c>
      <c r="AG837" s="27"/>
      <c r="AH837" s="34"/>
      <c r="AI837" s="27"/>
      <c r="AJ837" s="41"/>
      <c r="AK837" s="21"/>
      <c r="AL837" s="6"/>
      <c r="AM837" s="6"/>
      <c r="AN837" s="87" t="s">
        <v>2834</v>
      </c>
      <c r="AO837" s="6"/>
      <c r="AP837" s="6"/>
      <c r="AQ837" s="6"/>
      <c r="AR837" s="6"/>
      <c r="AS837" s="6"/>
      <c r="AT837" s="6"/>
      <c r="AU837" s="4" t="s">
        <v>1134</v>
      </c>
      <c r="AV837" s="13">
        <v>45352</v>
      </c>
      <c r="AW837" s="6"/>
      <c r="BJ837" s="22">
        <f t="shared" ca="1" si="589"/>
        <v>1</v>
      </c>
      <c r="BK837" s="22">
        <f t="shared" ca="1" si="622"/>
        <v>1</v>
      </c>
      <c r="BL837" s="22">
        <f t="shared" ca="1" si="623"/>
        <v>0</v>
      </c>
      <c r="BM837" s="22">
        <f t="shared" ca="1" si="624"/>
        <v>0</v>
      </c>
      <c r="BN837" s="22">
        <f t="shared" ca="1" si="625"/>
        <v>0</v>
      </c>
      <c r="BO837" s="22">
        <f t="shared" ca="1" si="626"/>
        <v>0</v>
      </c>
      <c r="BP837" s="22">
        <f t="shared" ca="1" si="627"/>
        <v>0</v>
      </c>
      <c r="BQ837" s="22">
        <f t="shared" ca="1" si="628"/>
        <v>0</v>
      </c>
      <c r="BR837" s="22">
        <f t="shared" ca="1" si="629"/>
        <v>1</v>
      </c>
      <c r="BS837" s="22">
        <f t="shared" ca="1" si="630"/>
        <v>1</v>
      </c>
      <c r="BT837" s="22">
        <f t="shared" ca="1" si="590"/>
        <v>1</v>
      </c>
      <c r="BU837" s="22">
        <f t="shared" ca="1" si="631"/>
        <v>0</v>
      </c>
      <c r="BV837" s="22">
        <f t="shared" ca="1" si="632"/>
        <v>0</v>
      </c>
      <c r="BW837" s="22">
        <f t="shared" ca="1" si="633"/>
        <v>0</v>
      </c>
      <c r="BX837" s="22">
        <f t="shared" ca="1" si="634"/>
        <v>1</v>
      </c>
      <c r="BY837" s="71">
        <f t="shared" si="658"/>
        <v>1</v>
      </c>
      <c r="BZ837" s="71">
        <f t="shared" si="635"/>
        <v>1</v>
      </c>
      <c r="CA837" s="72">
        <f t="shared" si="659"/>
        <v>1</v>
      </c>
    </row>
    <row r="838" spans="1:79" s="22" customFormat="1" ht="39" customHeight="1" x14ac:dyDescent="0.3">
      <c r="A838" s="109">
        <v>16</v>
      </c>
      <c r="B838" s="109" t="s">
        <v>1441</v>
      </c>
      <c r="C838" s="109"/>
      <c r="D838" s="110" t="s">
        <v>446</v>
      </c>
      <c r="E838" s="110">
        <v>45708</v>
      </c>
      <c r="F838" s="189" t="s">
        <v>721</v>
      </c>
      <c r="G838" s="172" t="s">
        <v>1239</v>
      </c>
      <c r="H838" s="135" t="s">
        <v>1070</v>
      </c>
      <c r="I838" s="135"/>
      <c r="J838" s="135"/>
      <c r="K838" s="113">
        <v>0</v>
      </c>
      <c r="L838" s="109">
        <v>0</v>
      </c>
      <c r="M838" s="114" t="s">
        <v>722</v>
      </c>
      <c r="N838" s="115" t="s">
        <v>26</v>
      </c>
      <c r="O838" s="116"/>
      <c r="P838" s="117" t="s">
        <v>1514</v>
      </c>
      <c r="Q838" s="141">
        <v>45167</v>
      </c>
      <c r="R838" s="118">
        <f t="shared" ref="R838" si="713">IF(AND(L838&lt;1,OR(K838&lt;1, K838="A")),Q838+14,Q838+7)</f>
        <v>45181</v>
      </c>
      <c r="S838" s="114" t="s">
        <v>31</v>
      </c>
      <c r="T838" s="353"/>
      <c r="U838" s="353"/>
      <c r="V838" s="120"/>
      <c r="W838" s="114"/>
      <c r="X838" s="109"/>
      <c r="Y838" s="109"/>
      <c r="Z838" s="115"/>
      <c r="AA838" s="115"/>
      <c r="AB838" s="109"/>
      <c r="AC838" s="110"/>
      <c r="AD838" s="110"/>
      <c r="AE838" s="110"/>
      <c r="AF838" s="110"/>
      <c r="AG838" s="110"/>
      <c r="AH838" s="115"/>
      <c r="AI838" s="110"/>
      <c r="AJ838" s="113"/>
      <c r="AK838" s="110"/>
      <c r="AL838" s="121"/>
      <c r="AM838" s="121"/>
      <c r="AN838" s="109" t="s">
        <v>2355</v>
      </c>
      <c r="AO838" s="121"/>
      <c r="AP838" s="121"/>
      <c r="AQ838" s="206" t="s">
        <v>1907</v>
      </c>
      <c r="AR838" s="110">
        <v>45215</v>
      </c>
      <c r="AS838" s="121"/>
      <c r="AT838" s="121"/>
      <c r="AU838" s="109" t="s">
        <v>1134</v>
      </c>
      <c r="AV838" s="110">
        <v>45352</v>
      </c>
      <c r="AW838" s="121"/>
      <c r="BJ838" s="22">
        <f t="shared" ca="1" si="589"/>
        <v>0</v>
      </c>
      <c r="BK838" s="22">
        <f t="shared" ca="1" si="622"/>
        <v>0</v>
      </c>
      <c r="BL838" s="22">
        <f t="shared" ca="1" si="623"/>
        <v>0</v>
      </c>
      <c r="BM838" s="22">
        <f t="shared" ca="1" si="624"/>
        <v>0</v>
      </c>
      <c r="BN838" s="22">
        <f t="shared" ca="1" si="625"/>
        <v>0</v>
      </c>
      <c r="BO838" s="22">
        <f t="shared" ca="1" si="626"/>
        <v>0</v>
      </c>
      <c r="BP838" s="22">
        <f t="shared" ca="1" si="627"/>
        <v>0</v>
      </c>
      <c r="BQ838" s="22">
        <f t="shared" ca="1" si="628"/>
        <v>0</v>
      </c>
      <c r="BR838" s="22">
        <f t="shared" ca="1" si="629"/>
        <v>0</v>
      </c>
      <c r="BS838" s="22">
        <f t="shared" ca="1" si="630"/>
        <v>0</v>
      </c>
      <c r="BT838" s="22">
        <f t="shared" ca="1" si="590"/>
        <v>0</v>
      </c>
      <c r="BU838" s="22">
        <f t="shared" ca="1" si="631"/>
        <v>0</v>
      </c>
      <c r="BV838" s="22">
        <f t="shared" ca="1" si="632"/>
        <v>0</v>
      </c>
      <c r="BW838" s="22">
        <f t="shared" ca="1" si="633"/>
        <v>0</v>
      </c>
      <c r="BX838" s="22">
        <f t="shared" ca="1" si="634"/>
        <v>0</v>
      </c>
      <c r="BY838" s="71">
        <f t="shared" si="658"/>
        <v>0</v>
      </c>
      <c r="BZ838" s="71">
        <f t="shared" si="635"/>
        <v>0</v>
      </c>
      <c r="CA838" s="72">
        <f t="shared" si="659"/>
        <v>0</v>
      </c>
    </row>
    <row r="839" spans="1:79" s="22" customFormat="1" ht="39" customHeight="1" x14ac:dyDescent="0.3">
      <c r="A839" s="109">
        <v>16</v>
      </c>
      <c r="B839" s="109" t="s">
        <v>1441</v>
      </c>
      <c r="C839" s="109"/>
      <c r="D839" s="110" t="s">
        <v>446</v>
      </c>
      <c r="E839" s="110">
        <v>45708</v>
      </c>
      <c r="F839" s="189" t="s">
        <v>721</v>
      </c>
      <c r="G839" s="172" t="s">
        <v>1239</v>
      </c>
      <c r="H839" s="135" t="s">
        <v>1070</v>
      </c>
      <c r="I839" s="135"/>
      <c r="J839" s="135"/>
      <c r="K839" s="113">
        <v>1</v>
      </c>
      <c r="L839" s="109">
        <v>0</v>
      </c>
      <c r="M839" s="114" t="s">
        <v>722</v>
      </c>
      <c r="N839" s="115" t="s">
        <v>26</v>
      </c>
      <c r="O839" s="116"/>
      <c r="P839" s="117" t="s">
        <v>2871</v>
      </c>
      <c r="Q839" s="141">
        <v>45216</v>
      </c>
      <c r="R839" s="118">
        <f t="shared" ref="R839" si="714">IF(AND(L839&lt;1,OR(K839&lt;1, K839="A")),Q839+14,Q839+7)</f>
        <v>45223</v>
      </c>
      <c r="S839" s="114" t="s">
        <v>31</v>
      </c>
      <c r="T839" s="353"/>
      <c r="U839" s="353"/>
      <c r="V839" s="120"/>
      <c r="W839" s="114"/>
      <c r="X839" s="109"/>
      <c r="Y839" s="109"/>
      <c r="Z839" s="115"/>
      <c r="AA839" s="115"/>
      <c r="AB839" s="109"/>
      <c r="AC839" s="110"/>
      <c r="AD839" s="110"/>
      <c r="AE839" s="110"/>
      <c r="AF839" s="110"/>
      <c r="AG839" s="110"/>
      <c r="AH839" s="115"/>
      <c r="AI839" s="110"/>
      <c r="AJ839" s="113"/>
      <c r="AK839" s="110"/>
      <c r="AL839" s="121"/>
      <c r="AM839" s="121"/>
      <c r="AN839" s="109" t="s">
        <v>2355</v>
      </c>
      <c r="AO839" s="121"/>
      <c r="AP839" s="121"/>
      <c r="AQ839" s="121"/>
      <c r="AR839" s="121"/>
      <c r="AS839" s="121"/>
      <c r="AT839" s="121"/>
      <c r="AU839" s="109" t="s">
        <v>1134</v>
      </c>
      <c r="AV839" s="110">
        <v>45352</v>
      </c>
      <c r="AW839" s="121"/>
      <c r="BJ839" s="22">
        <f t="shared" ca="1" si="589"/>
        <v>0</v>
      </c>
      <c r="BK839" s="22">
        <f t="shared" ca="1" si="622"/>
        <v>0</v>
      </c>
      <c r="BL839" s="22">
        <f t="shared" ca="1" si="623"/>
        <v>0</v>
      </c>
      <c r="BM839" s="22">
        <f t="shared" ca="1" si="624"/>
        <v>0</v>
      </c>
      <c r="BN839" s="22">
        <f t="shared" ca="1" si="625"/>
        <v>0</v>
      </c>
      <c r="BO839" s="22">
        <f t="shared" ca="1" si="626"/>
        <v>0</v>
      </c>
      <c r="BP839" s="22">
        <f t="shared" ca="1" si="627"/>
        <v>0</v>
      </c>
      <c r="BQ839" s="22">
        <f t="shared" ca="1" si="628"/>
        <v>0</v>
      </c>
      <c r="BR839" s="22">
        <f t="shared" ca="1" si="629"/>
        <v>0</v>
      </c>
      <c r="BS839" s="22">
        <f t="shared" ca="1" si="630"/>
        <v>0</v>
      </c>
      <c r="BT839" s="22">
        <f t="shared" ca="1" si="590"/>
        <v>0</v>
      </c>
      <c r="BU839" s="22">
        <f t="shared" ca="1" si="631"/>
        <v>0</v>
      </c>
      <c r="BV839" s="22">
        <f t="shared" ca="1" si="632"/>
        <v>0</v>
      </c>
      <c r="BW839" s="22">
        <f t="shared" ca="1" si="633"/>
        <v>0</v>
      </c>
      <c r="BX839" s="22">
        <f t="shared" ca="1" si="634"/>
        <v>0</v>
      </c>
      <c r="BY839" s="71">
        <f t="shared" si="658"/>
        <v>0</v>
      </c>
      <c r="BZ839" s="71">
        <f t="shared" si="635"/>
        <v>0</v>
      </c>
      <c r="CA839" s="72">
        <f t="shared" si="659"/>
        <v>0</v>
      </c>
    </row>
    <row r="840" spans="1:79" s="22" customFormat="1" ht="39" customHeight="1" x14ac:dyDescent="0.3">
      <c r="A840" s="109">
        <v>16</v>
      </c>
      <c r="B840" s="109" t="s">
        <v>1441</v>
      </c>
      <c r="C840" s="109"/>
      <c r="D840" s="110" t="s">
        <v>446</v>
      </c>
      <c r="E840" s="110">
        <v>45708</v>
      </c>
      <c r="F840" s="189" t="s">
        <v>721</v>
      </c>
      <c r="G840" s="172" t="s">
        <v>1239</v>
      </c>
      <c r="H840" s="135" t="s">
        <v>1070</v>
      </c>
      <c r="I840" s="135"/>
      <c r="J840" s="135"/>
      <c r="K840" s="113">
        <v>2</v>
      </c>
      <c r="L840" s="109">
        <v>0</v>
      </c>
      <c r="M840" s="114" t="s">
        <v>722</v>
      </c>
      <c r="N840" s="115" t="s">
        <v>26</v>
      </c>
      <c r="O840" s="116"/>
      <c r="P840" s="117" t="s">
        <v>2871</v>
      </c>
      <c r="Q840" s="141">
        <v>45219</v>
      </c>
      <c r="R840" s="118">
        <f t="shared" ref="R840" si="715">IF(AND(L840&lt;1,OR(K840&lt;1, K840="A")),Q840+14,Q840+7)</f>
        <v>45226</v>
      </c>
      <c r="S840" s="114" t="s">
        <v>31</v>
      </c>
      <c r="T840" s="353"/>
      <c r="U840" s="353"/>
      <c r="V840" s="120"/>
      <c r="W840" s="114"/>
      <c r="X840" s="109"/>
      <c r="Y840" s="109"/>
      <c r="Z840" s="115"/>
      <c r="AA840" s="115"/>
      <c r="AB840" s="109"/>
      <c r="AC840" s="110"/>
      <c r="AD840" s="110"/>
      <c r="AE840" s="110"/>
      <c r="AF840" s="110"/>
      <c r="AG840" s="110"/>
      <c r="AH840" s="115"/>
      <c r="AI840" s="110"/>
      <c r="AJ840" s="113"/>
      <c r="AK840" s="110"/>
      <c r="AL840" s="121"/>
      <c r="AM840" s="121"/>
      <c r="AN840" s="109" t="s">
        <v>2355</v>
      </c>
      <c r="AO840" s="121"/>
      <c r="AP840" s="121"/>
      <c r="AQ840" s="121"/>
      <c r="AR840" s="121"/>
      <c r="AS840" s="121"/>
      <c r="AT840" s="121"/>
      <c r="AU840" s="109" t="s">
        <v>1134</v>
      </c>
      <c r="AV840" s="110">
        <v>45352</v>
      </c>
      <c r="AW840" s="121"/>
      <c r="BJ840" s="22">
        <f t="shared" ca="1" si="589"/>
        <v>0</v>
      </c>
      <c r="BK840" s="22">
        <f t="shared" ca="1" si="622"/>
        <v>0</v>
      </c>
      <c r="BL840" s="22">
        <f t="shared" ca="1" si="623"/>
        <v>0</v>
      </c>
      <c r="BM840" s="22">
        <f t="shared" ca="1" si="624"/>
        <v>0</v>
      </c>
      <c r="BN840" s="22">
        <f t="shared" ca="1" si="625"/>
        <v>0</v>
      </c>
      <c r="BO840" s="22">
        <f t="shared" ca="1" si="626"/>
        <v>0</v>
      </c>
      <c r="BP840" s="22">
        <f t="shared" ca="1" si="627"/>
        <v>0</v>
      </c>
      <c r="BQ840" s="22">
        <f t="shared" ca="1" si="628"/>
        <v>0</v>
      </c>
      <c r="BR840" s="22">
        <f t="shared" ca="1" si="629"/>
        <v>0</v>
      </c>
      <c r="BS840" s="22">
        <f t="shared" ca="1" si="630"/>
        <v>0</v>
      </c>
      <c r="BT840" s="22">
        <f t="shared" ca="1" si="590"/>
        <v>0</v>
      </c>
      <c r="BU840" s="22">
        <f t="shared" ca="1" si="631"/>
        <v>0</v>
      </c>
      <c r="BV840" s="22">
        <f t="shared" ca="1" si="632"/>
        <v>0</v>
      </c>
      <c r="BW840" s="22">
        <f t="shared" ca="1" si="633"/>
        <v>0</v>
      </c>
      <c r="BX840" s="22">
        <f t="shared" ca="1" si="634"/>
        <v>0</v>
      </c>
      <c r="BY840" s="71">
        <f t="shared" si="658"/>
        <v>0</v>
      </c>
      <c r="BZ840" s="71">
        <f t="shared" si="635"/>
        <v>0</v>
      </c>
      <c r="CA840" s="72">
        <f t="shared" si="659"/>
        <v>0</v>
      </c>
    </row>
    <row r="841" spans="1:79" s="22" customFormat="1" ht="51.9" customHeight="1" x14ac:dyDescent="0.3">
      <c r="A841" s="109">
        <v>16</v>
      </c>
      <c r="B841" s="109" t="s">
        <v>1441</v>
      </c>
      <c r="C841" s="109"/>
      <c r="D841" s="110" t="s">
        <v>445</v>
      </c>
      <c r="E841" s="110">
        <v>45708</v>
      </c>
      <c r="F841" s="189" t="s">
        <v>721</v>
      </c>
      <c r="G841" s="172" t="s">
        <v>1239</v>
      </c>
      <c r="H841" s="135" t="s">
        <v>1070</v>
      </c>
      <c r="I841" s="135"/>
      <c r="J841" s="135"/>
      <c r="K841" s="113">
        <v>0</v>
      </c>
      <c r="L841" s="109">
        <v>1</v>
      </c>
      <c r="M841" s="114" t="s">
        <v>722</v>
      </c>
      <c r="N841" s="115" t="s">
        <v>26</v>
      </c>
      <c r="O841" s="116" t="s">
        <v>2993</v>
      </c>
      <c r="P841" s="117" t="s">
        <v>1514</v>
      </c>
      <c r="Q841" s="141">
        <v>45271</v>
      </c>
      <c r="R841" s="118">
        <f t="shared" ref="R841:R843" si="716">IF(AND(L841&lt;1,OR(K841&lt;1, K841="A")),Q841+14,Q841+7)</f>
        <v>45278</v>
      </c>
      <c r="S841" s="114" t="s">
        <v>30</v>
      </c>
      <c r="T841" s="315" t="s">
        <v>1708</v>
      </c>
      <c r="U841" s="191">
        <v>45282</v>
      </c>
      <c r="V841" s="120" t="s">
        <v>2485</v>
      </c>
      <c r="W841" s="114" t="s">
        <v>1651</v>
      </c>
      <c r="X841" s="109">
        <v>0</v>
      </c>
      <c r="Y841" s="109">
        <v>1</v>
      </c>
      <c r="Z841" s="115" t="s">
        <v>26</v>
      </c>
      <c r="AA841" s="110">
        <v>45310</v>
      </c>
      <c r="AB841" s="109"/>
      <c r="AC841" s="110"/>
      <c r="AD841" s="110">
        <v>45307</v>
      </c>
      <c r="AE841" s="118">
        <f>IF(AND(Y841&lt;1,OR(X841&lt;1, X841="A")),AD841+14,AD841+7)</f>
        <v>45314</v>
      </c>
      <c r="AF841" s="110" t="s">
        <v>445</v>
      </c>
      <c r="AG841" s="110"/>
      <c r="AH841" s="115"/>
      <c r="AI841" s="110"/>
      <c r="AJ841" s="113"/>
      <c r="AK841" s="110"/>
      <c r="AL841" s="121"/>
      <c r="AM841" s="121"/>
      <c r="AN841" s="109" t="s">
        <v>2355</v>
      </c>
      <c r="AO841" s="121"/>
      <c r="AP841" s="121"/>
      <c r="AQ841" s="206" t="s">
        <v>1907</v>
      </c>
      <c r="AR841" s="110">
        <v>45279</v>
      </c>
      <c r="AS841" s="121"/>
      <c r="AT841" s="121"/>
      <c r="AU841" s="109" t="s">
        <v>1134</v>
      </c>
      <c r="AV841" s="110">
        <v>45352</v>
      </c>
      <c r="AW841" s="121"/>
      <c r="BJ841" s="22">
        <f t="shared" ca="1" si="589"/>
        <v>0</v>
      </c>
      <c r="BK841" s="22">
        <f t="shared" ca="1" si="622"/>
        <v>0</v>
      </c>
      <c r="BL841" s="22">
        <f t="shared" ca="1" si="623"/>
        <v>0</v>
      </c>
      <c r="BM841" s="22">
        <f t="shared" ca="1" si="624"/>
        <v>0</v>
      </c>
      <c r="BN841" s="22">
        <f t="shared" ca="1" si="625"/>
        <v>0</v>
      </c>
      <c r="BO841" s="22">
        <f t="shared" ca="1" si="626"/>
        <v>0</v>
      </c>
      <c r="BP841" s="22">
        <f t="shared" ca="1" si="627"/>
        <v>0</v>
      </c>
      <c r="BQ841" s="22">
        <f t="shared" ca="1" si="628"/>
        <v>0</v>
      </c>
      <c r="BR841" s="22">
        <f t="shared" ca="1" si="629"/>
        <v>0</v>
      </c>
      <c r="BS841" s="22">
        <f t="shared" ca="1" si="630"/>
        <v>0</v>
      </c>
      <c r="BT841" s="22">
        <f t="shared" ca="1" si="590"/>
        <v>0</v>
      </c>
      <c r="BU841" s="22">
        <f t="shared" ca="1" si="631"/>
        <v>0</v>
      </c>
      <c r="BV841" s="22">
        <f t="shared" ca="1" si="632"/>
        <v>0</v>
      </c>
      <c r="BW841" s="22">
        <f t="shared" ca="1" si="633"/>
        <v>0</v>
      </c>
      <c r="BX841" s="22">
        <f t="shared" ca="1" si="634"/>
        <v>0</v>
      </c>
      <c r="BY841" s="22">
        <f t="shared" si="658"/>
        <v>0</v>
      </c>
      <c r="BZ841" s="22">
        <f t="shared" si="635"/>
        <v>0</v>
      </c>
      <c r="CA841" s="22">
        <f t="shared" si="659"/>
        <v>0</v>
      </c>
    </row>
    <row r="842" spans="1:79" s="22" customFormat="1" ht="29.1" customHeight="1" x14ac:dyDescent="0.3">
      <c r="A842" s="109">
        <v>16</v>
      </c>
      <c r="B842" s="109" t="s">
        <v>1441</v>
      </c>
      <c r="C842" s="109"/>
      <c r="D842" s="110" t="s">
        <v>446</v>
      </c>
      <c r="E842" s="110">
        <v>45708</v>
      </c>
      <c r="F842" s="189" t="s">
        <v>1421</v>
      </c>
      <c r="G842" s="172" t="s">
        <v>1239</v>
      </c>
      <c r="H842" s="135" t="s">
        <v>1069</v>
      </c>
      <c r="I842" s="135"/>
      <c r="J842" s="135"/>
      <c r="K842" s="113" t="s">
        <v>444</v>
      </c>
      <c r="L842" s="109">
        <v>0</v>
      </c>
      <c r="M842" s="114" t="s">
        <v>1422</v>
      </c>
      <c r="N842" s="115" t="s">
        <v>26</v>
      </c>
      <c r="O842" s="116">
        <v>45306</v>
      </c>
      <c r="P842" s="117" t="s">
        <v>1423</v>
      </c>
      <c r="Q842" s="141">
        <v>45264</v>
      </c>
      <c r="R842" s="118">
        <f t="shared" si="716"/>
        <v>45271</v>
      </c>
      <c r="S842" s="114" t="s">
        <v>31</v>
      </c>
      <c r="T842" s="353"/>
      <c r="U842" s="353"/>
      <c r="V842" s="120"/>
      <c r="W842" s="114"/>
      <c r="X842" s="109"/>
      <c r="Y842" s="109"/>
      <c r="Z842" s="115"/>
      <c r="AA842" s="115"/>
      <c r="AB842" s="109"/>
      <c r="AC842" s="110"/>
      <c r="AD842" s="110"/>
      <c r="AE842" s="110"/>
      <c r="AF842" s="110"/>
      <c r="AG842" s="110"/>
      <c r="AH842" s="115"/>
      <c r="AI842" s="110"/>
      <c r="AJ842" s="113"/>
      <c r="AK842" s="110"/>
      <c r="AL842" s="121"/>
      <c r="AM842" s="121"/>
      <c r="AN842" s="123" t="s">
        <v>2834</v>
      </c>
      <c r="AO842" s="121"/>
      <c r="AP842" s="121"/>
      <c r="AQ842" s="121"/>
      <c r="AR842" s="121"/>
      <c r="AS842" s="121"/>
      <c r="AT842" s="121"/>
      <c r="AU842" s="109" t="s">
        <v>1134</v>
      </c>
      <c r="AV842" s="110">
        <v>45352</v>
      </c>
      <c r="AW842" s="121"/>
      <c r="BJ842" s="22">
        <f t="shared" ca="1" si="589"/>
        <v>0</v>
      </c>
      <c r="BK842" s="22">
        <f t="shared" ca="1" si="622"/>
        <v>0</v>
      </c>
      <c r="BL842" s="22">
        <f t="shared" ca="1" si="623"/>
        <v>0</v>
      </c>
      <c r="BM842" s="22">
        <f t="shared" ca="1" si="624"/>
        <v>0</v>
      </c>
      <c r="BN842" s="22">
        <f t="shared" ca="1" si="625"/>
        <v>0</v>
      </c>
      <c r="BO842" s="22">
        <f t="shared" ca="1" si="626"/>
        <v>0</v>
      </c>
      <c r="BP842" s="22">
        <f t="shared" ca="1" si="627"/>
        <v>0</v>
      </c>
      <c r="BQ842" s="22">
        <f t="shared" ca="1" si="628"/>
        <v>0</v>
      </c>
      <c r="BR842" s="22">
        <f t="shared" ca="1" si="629"/>
        <v>0</v>
      </c>
      <c r="BS842" s="22">
        <f t="shared" ca="1" si="630"/>
        <v>0</v>
      </c>
      <c r="BT842" s="22">
        <f t="shared" ca="1" si="590"/>
        <v>0</v>
      </c>
      <c r="BU842" s="22">
        <f t="shared" ca="1" si="631"/>
        <v>0</v>
      </c>
      <c r="BV842" s="22">
        <f t="shared" ca="1" si="632"/>
        <v>0</v>
      </c>
      <c r="BW842" s="22">
        <f t="shared" ca="1" si="633"/>
        <v>0</v>
      </c>
      <c r="BX842" s="22">
        <f t="shared" ca="1" si="634"/>
        <v>0</v>
      </c>
      <c r="BY842" s="71">
        <f t="shared" si="658"/>
        <v>0</v>
      </c>
      <c r="BZ842" s="71">
        <f t="shared" si="635"/>
        <v>0</v>
      </c>
      <c r="CA842" s="72">
        <f t="shared" si="659"/>
        <v>0</v>
      </c>
    </row>
    <row r="843" spans="1:79" s="22" customFormat="1" ht="29.1" customHeight="1" x14ac:dyDescent="0.3">
      <c r="A843" s="109">
        <v>16</v>
      </c>
      <c r="B843" s="109" t="s">
        <v>1441</v>
      </c>
      <c r="C843" s="109"/>
      <c r="D843" s="110" t="s">
        <v>445</v>
      </c>
      <c r="E843" s="110">
        <v>45708</v>
      </c>
      <c r="F843" s="189" t="s">
        <v>1421</v>
      </c>
      <c r="G843" s="172" t="s">
        <v>1239</v>
      </c>
      <c r="H843" s="135" t="s">
        <v>1069</v>
      </c>
      <c r="I843" s="135"/>
      <c r="J843" s="135"/>
      <c r="K843" s="113">
        <v>0</v>
      </c>
      <c r="L843" s="109">
        <v>0</v>
      </c>
      <c r="M843" s="114" t="s">
        <v>1422</v>
      </c>
      <c r="N843" s="115" t="s">
        <v>26</v>
      </c>
      <c r="O843" s="116"/>
      <c r="P843" s="117" t="s">
        <v>1769</v>
      </c>
      <c r="Q843" s="141">
        <v>45317</v>
      </c>
      <c r="R843" s="118">
        <f t="shared" si="716"/>
        <v>45331</v>
      </c>
      <c r="S843" s="114" t="s">
        <v>30</v>
      </c>
      <c r="T843" s="353" t="s">
        <v>1814</v>
      </c>
      <c r="U843" s="191">
        <v>45328</v>
      </c>
      <c r="V843" s="120"/>
      <c r="W843" s="114"/>
      <c r="X843" s="109"/>
      <c r="Y843" s="109"/>
      <c r="Z843" s="115"/>
      <c r="AA843" s="109"/>
      <c r="AB843" s="109"/>
      <c r="AC843" s="110"/>
      <c r="AD843" s="110"/>
      <c r="AE843" s="118"/>
      <c r="AF843" s="110"/>
      <c r="AG843" s="110"/>
      <c r="AH843" s="115"/>
      <c r="AI843" s="110"/>
      <c r="AJ843" s="113"/>
      <c r="AK843" s="110"/>
      <c r="AL843" s="121"/>
      <c r="AM843" s="121"/>
      <c r="AN843" s="123" t="s">
        <v>2834</v>
      </c>
      <c r="AO843" s="121"/>
      <c r="AP843" s="121"/>
      <c r="AQ843" s="121"/>
      <c r="AR843" s="121"/>
      <c r="AS843" s="121"/>
      <c r="AT843" s="121"/>
      <c r="AU843" s="109" t="s">
        <v>1134</v>
      </c>
      <c r="AV843" s="110">
        <v>45352</v>
      </c>
      <c r="AW843" s="121"/>
      <c r="BJ843" s="22">
        <f t="shared" ca="1" si="589"/>
        <v>0</v>
      </c>
      <c r="BK843" s="22">
        <f t="shared" ca="1" si="622"/>
        <v>0</v>
      </c>
      <c r="BL843" s="22">
        <f t="shared" ca="1" si="623"/>
        <v>0</v>
      </c>
      <c r="BM843" s="22">
        <f t="shared" ca="1" si="624"/>
        <v>0</v>
      </c>
      <c r="BN843" s="22">
        <f t="shared" ca="1" si="625"/>
        <v>0</v>
      </c>
      <c r="BO843" s="22">
        <f t="shared" ca="1" si="626"/>
        <v>0</v>
      </c>
      <c r="BP843" s="22">
        <f t="shared" ca="1" si="627"/>
        <v>0</v>
      </c>
      <c r="BQ843" s="22">
        <f t="shared" ca="1" si="628"/>
        <v>0</v>
      </c>
      <c r="BR843" s="22">
        <f t="shared" ca="1" si="629"/>
        <v>0</v>
      </c>
      <c r="BS843" s="22">
        <f t="shared" ca="1" si="630"/>
        <v>0</v>
      </c>
      <c r="BT843" s="22">
        <f t="shared" ca="1" si="590"/>
        <v>0</v>
      </c>
      <c r="BU843" s="22">
        <f t="shared" ca="1" si="631"/>
        <v>0</v>
      </c>
      <c r="BV843" s="22">
        <f t="shared" ca="1" si="632"/>
        <v>0</v>
      </c>
      <c r="BW843" s="22">
        <f t="shared" ca="1" si="633"/>
        <v>0</v>
      </c>
      <c r="BX843" s="22">
        <f t="shared" ca="1" si="634"/>
        <v>0</v>
      </c>
      <c r="BY843" s="22">
        <f t="shared" si="658"/>
        <v>0</v>
      </c>
      <c r="BZ843" s="22">
        <f t="shared" si="635"/>
        <v>0</v>
      </c>
      <c r="CA843" s="22">
        <f t="shared" si="659"/>
        <v>0</v>
      </c>
    </row>
    <row r="844" spans="1:79" s="22" customFormat="1" ht="29.1" customHeight="1" x14ac:dyDescent="0.3">
      <c r="A844" s="109">
        <v>16</v>
      </c>
      <c r="B844" s="109" t="s">
        <v>1441</v>
      </c>
      <c r="C844" s="109"/>
      <c r="D844" s="110" t="s">
        <v>445</v>
      </c>
      <c r="E844" s="110">
        <v>45708</v>
      </c>
      <c r="F844" s="206" t="s">
        <v>2907</v>
      </c>
      <c r="G844" s="172" t="s">
        <v>1239</v>
      </c>
      <c r="H844" s="135" t="s">
        <v>1069</v>
      </c>
      <c r="I844" s="135"/>
      <c r="J844" s="135" t="s">
        <v>2899</v>
      </c>
      <c r="K844" s="113">
        <v>0</v>
      </c>
      <c r="L844" s="109">
        <v>0</v>
      </c>
      <c r="M844" s="114" t="s">
        <v>2908</v>
      </c>
      <c r="N844" s="115" t="s">
        <v>26</v>
      </c>
      <c r="O844" s="116">
        <v>45481</v>
      </c>
      <c r="P844" s="117" t="s">
        <v>2898</v>
      </c>
      <c r="Q844" s="141">
        <v>45470</v>
      </c>
      <c r="R844" s="118">
        <f>IF(AND(L844&lt;1,OR(K844&lt;1, K844="A")),Q844+14,Q844+7)</f>
        <v>45484</v>
      </c>
      <c r="S844" s="114" t="s">
        <v>31</v>
      </c>
      <c r="T844" s="353"/>
      <c r="U844" s="353"/>
      <c r="V844" s="120"/>
      <c r="W844" s="114"/>
      <c r="X844" s="109"/>
      <c r="Y844" s="109"/>
      <c r="Z844" s="115"/>
      <c r="AA844" s="109"/>
      <c r="AB844" s="109"/>
      <c r="AC844" s="110"/>
      <c r="AD844" s="110"/>
      <c r="AE844" s="118"/>
      <c r="AF844" s="110"/>
      <c r="AG844" s="110"/>
      <c r="AH844" s="115"/>
      <c r="AI844" s="110"/>
      <c r="AJ844" s="113"/>
      <c r="AK844" s="110"/>
      <c r="AL844" s="121"/>
      <c r="AM844" s="121"/>
      <c r="AN844" s="123"/>
      <c r="AO844" s="121"/>
      <c r="AP844" s="121"/>
      <c r="AQ844" s="121"/>
      <c r="AR844" s="121"/>
      <c r="AS844" s="121"/>
      <c r="AT844" s="121"/>
      <c r="AU844" s="109" t="s">
        <v>1134</v>
      </c>
      <c r="AV844" s="110">
        <v>45352</v>
      </c>
      <c r="AW844" s="121"/>
      <c r="BJ844" s="22">
        <f ca="1">IF(OR($N844="аннулирован", $N844="", TODAY()&lt;$E844),0,1)</f>
        <v>0</v>
      </c>
      <c r="BK844" s="22">
        <f ca="1">IF(AND($BJ844=1, $J844=""),1,0)</f>
        <v>0</v>
      </c>
      <c r="BL844" s="22">
        <f ca="1">IF(AND($BJ844=1, $N844="не выдан"),1,0)</f>
        <v>0</v>
      </c>
      <c r="BM844" s="22">
        <f ca="1">IF(AND($BK844=1, $N844="не выдан"),1,0)</f>
        <v>0</v>
      </c>
      <c r="BN844" s="22">
        <f ca="1">IF(AND($BJ844=1, $N844="на проверке"),1,0)</f>
        <v>0</v>
      </c>
      <c r="BO844" s="22">
        <f ca="1">IF(AND($BJ844=1, $N844="замечания"),1,0)</f>
        <v>0</v>
      </c>
      <c r="BP844" s="22">
        <f ca="1">IF(AND($BK844=1, $N844="на проверке"),1,0)</f>
        <v>0</v>
      </c>
      <c r="BQ844" s="22">
        <f ca="1">IF(AND($BK844=1, $N844="замечания"),1,0)</f>
        <v>0</v>
      </c>
      <c r="BR844" s="22">
        <f ca="1">IF(AND($BJ844=1, $N844="согласовано"),1,0)</f>
        <v>0</v>
      </c>
      <c r="BS844" s="22">
        <f ca="1">IF(AND($BK844=1, $N844="согласовано"),1,0)</f>
        <v>0</v>
      </c>
      <c r="BT844" s="22">
        <f ca="1">IF(OR($Z844="аннулирован", $Z844="", TODAY()&lt;$E844),0,1)</f>
        <v>0</v>
      </c>
      <c r="BU844" s="22">
        <f ca="1">IF(AND($BT844=1, $Z844="не выдан"),1,0)</f>
        <v>0</v>
      </c>
      <c r="BV844" s="22">
        <f ca="1">IF(AND($BT844=1, $Z844="на проверке"),1,0)</f>
        <v>0</v>
      </c>
      <c r="BW844" s="22">
        <f ca="1">IF(AND($BT844=1, $Z844="замечания"),1,0)</f>
        <v>0</v>
      </c>
      <c r="BX844" s="22">
        <f ca="1">IF(AND($BT844=1, $Z844="согласовано"),1,0)</f>
        <v>0</v>
      </c>
      <c r="BY844" s="22">
        <f>IF(OR($N844="аннулирован", $N844=""),0,1)</f>
        <v>0</v>
      </c>
      <c r="BZ844" s="22">
        <f>IF(AND($BY844=1, $J844=""),1,0)</f>
        <v>0</v>
      </c>
      <c r="CA844" s="22">
        <f>IF(OR($Z844="аннулирован", $Z844=""),0,1)</f>
        <v>0</v>
      </c>
    </row>
    <row r="845" spans="1:79" s="22" customFormat="1" ht="29.1" customHeight="1" x14ac:dyDescent="0.3">
      <c r="A845" s="109">
        <v>16</v>
      </c>
      <c r="B845" s="109" t="s">
        <v>1441</v>
      </c>
      <c r="C845" s="109"/>
      <c r="D845" s="110" t="s">
        <v>445</v>
      </c>
      <c r="E845" s="110">
        <v>45708</v>
      </c>
      <c r="F845" s="189" t="s">
        <v>1421</v>
      </c>
      <c r="G845" s="172" t="s">
        <v>1239</v>
      </c>
      <c r="H845" s="135" t="s">
        <v>1069</v>
      </c>
      <c r="I845" s="135"/>
      <c r="J845" s="135"/>
      <c r="K845" s="113">
        <v>0</v>
      </c>
      <c r="L845" s="109">
        <v>1</v>
      </c>
      <c r="M845" s="114" t="s">
        <v>1422</v>
      </c>
      <c r="N845" s="115" t="s">
        <v>26</v>
      </c>
      <c r="O845" s="116">
        <v>45484</v>
      </c>
      <c r="P845" s="117" t="s">
        <v>2923</v>
      </c>
      <c r="Q845" s="141">
        <v>45470</v>
      </c>
      <c r="R845" s="118">
        <f t="shared" ref="R845" si="717">IF(AND(L845&lt;1,OR(K845&lt;1, K845="A")),Q845+14,Q845+7)</f>
        <v>45477</v>
      </c>
      <c r="S845" s="114" t="s">
        <v>31</v>
      </c>
      <c r="T845" s="353"/>
      <c r="U845" s="353"/>
      <c r="V845" s="241" t="s">
        <v>2721</v>
      </c>
      <c r="W845" s="114" t="s">
        <v>2487</v>
      </c>
      <c r="X845" s="109" t="s">
        <v>444</v>
      </c>
      <c r="Y845" s="109">
        <v>0</v>
      </c>
      <c r="Z845" s="115" t="s">
        <v>26</v>
      </c>
      <c r="AA845" s="110">
        <v>45674</v>
      </c>
      <c r="AB845" s="263" t="s">
        <v>3017</v>
      </c>
      <c r="AC845" s="110">
        <v>45548</v>
      </c>
      <c r="AD845" s="110">
        <v>45548</v>
      </c>
      <c r="AE845" s="118">
        <f>IF(AND(Y845&lt;1,OR(X845&lt;1, X845="A")),AD845+14,AD845+7)</f>
        <v>45555</v>
      </c>
      <c r="AF845" s="110" t="s">
        <v>446</v>
      </c>
      <c r="AG845" s="110"/>
      <c r="AH845" s="115"/>
      <c r="AI845" s="110"/>
      <c r="AJ845" s="113"/>
      <c r="AK845" s="110"/>
      <c r="AL845" s="121"/>
      <c r="AM845" s="121"/>
      <c r="AN845" s="123" t="s">
        <v>2834</v>
      </c>
      <c r="AO845" s="121"/>
      <c r="AP845" s="121"/>
      <c r="AQ845" s="121"/>
      <c r="AR845" s="121"/>
      <c r="AS845" s="121"/>
      <c r="AT845" s="121"/>
      <c r="AU845" s="109" t="s">
        <v>1134</v>
      </c>
      <c r="AV845" s="110">
        <v>45352</v>
      </c>
      <c r="AW845" s="121"/>
      <c r="BJ845" s="22">
        <f t="shared" ca="1" si="589"/>
        <v>0</v>
      </c>
      <c r="BK845" s="22">
        <f t="shared" ca="1" si="622"/>
        <v>0</v>
      </c>
      <c r="BL845" s="22">
        <f t="shared" ca="1" si="623"/>
        <v>0</v>
      </c>
      <c r="BM845" s="22">
        <f t="shared" ca="1" si="624"/>
        <v>0</v>
      </c>
      <c r="BN845" s="22">
        <f t="shared" ca="1" si="625"/>
        <v>0</v>
      </c>
      <c r="BO845" s="22">
        <f t="shared" ca="1" si="626"/>
        <v>0</v>
      </c>
      <c r="BP845" s="22">
        <f t="shared" ca="1" si="627"/>
        <v>0</v>
      </c>
      <c r="BQ845" s="22">
        <f t="shared" ca="1" si="628"/>
        <v>0</v>
      </c>
      <c r="BR845" s="22">
        <f t="shared" ca="1" si="629"/>
        <v>0</v>
      </c>
      <c r="BS845" s="22">
        <f t="shared" ca="1" si="630"/>
        <v>0</v>
      </c>
      <c r="BT845" s="22">
        <f t="shared" ca="1" si="590"/>
        <v>0</v>
      </c>
      <c r="BU845" s="22">
        <f t="shared" ca="1" si="631"/>
        <v>0</v>
      </c>
      <c r="BV845" s="22">
        <f t="shared" ca="1" si="632"/>
        <v>0</v>
      </c>
      <c r="BW845" s="22">
        <f t="shared" ca="1" si="633"/>
        <v>0</v>
      </c>
      <c r="BX845" s="22">
        <f t="shared" ca="1" si="634"/>
        <v>0</v>
      </c>
      <c r="BY845" s="22">
        <f t="shared" si="658"/>
        <v>0</v>
      </c>
      <c r="BZ845" s="22">
        <f t="shared" si="635"/>
        <v>0</v>
      </c>
      <c r="CA845" s="22">
        <f t="shared" si="659"/>
        <v>0</v>
      </c>
    </row>
    <row r="846" spans="1:79" ht="29.1" customHeight="1" x14ac:dyDescent="0.3">
      <c r="A846" s="4">
        <v>16</v>
      </c>
      <c r="B846" s="4" t="s">
        <v>1441</v>
      </c>
      <c r="C846" s="4"/>
      <c r="D846" s="139" t="s">
        <v>445</v>
      </c>
      <c r="E846" s="13">
        <v>45708</v>
      </c>
      <c r="F846" s="122" t="s">
        <v>1421</v>
      </c>
      <c r="G846" s="168" t="s">
        <v>1239</v>
      </c>
      <c r="H846" s="130" t="s">
        <v>1069</v>
      </c>
      <c r="I846" s="130"/>
      <c r="J846" s="130"/>
      <c r="K846" s="7">
        <v>0</v>
      </c>
      <c r="L846" s="4">
        <v>2</v>
      </c>
      <c r="M846" s="3" t="s">
        <v>1422</v>
      </c>
      <c r="N846" s="45" t="s">
        <v>1055</v>
      </c>
      <c r="O846" s="76">
        <v>45530</v>
      </c>
      <c r="P846" s="78" t="s">
        <v>2992</v>
      </c>
      <c r="Q846" s="142">
        <v>45520</v>
      </c>
      <c r="R846" s="9">
        <f t="shared" ref="R846" si="718">IF(AND(L846&lt;1,OR(K846&lt;1, K846="A")),Q846+14,Q846+7)</f>
        <v>45527</v>
      </c>
      <c r="S846" s="3" t="s">
        <v>30</v>
      </c>
      <c r="T846" s="207" t="s">
        <v>3736</v>
      </c>
      <c r="U846" s="103">
        <v>45702</v>
      </c>
      <c r="V846" s="208" t="s">
        <v>2721</v>
      </c>
      <c r="W846" s="3" t="s">
        <v>2487</v>
      </c>
      <c r="X846" s="5" t="s">
        <v>444</v>
      </c>
      <c r="Y846" s="5">
        <v>0</v>
      </c>
      <c r="Z846" s="45" t="s">
        <v>1055</v>
      </c>
      <c r="AA846" s="21">
        <v>45714</v>
      </c>
      <c r="AB846" s="262"/>
      <c r="AC846" s="21"/>
      <c r="AD846" s="21"/>
      <c r="AE846" s="9"/>
      <c r="AF846" s="13" t="s">
        <v>446</v>
      </c>
      <c r="AG846" s="27"/>
      <c r="AH846" s="34"/>
      <c r="AI846" s="27"/>
      <c r="AJ846" s="41"/>
      <c r="AK846" s="21"/>
      <c r="AL846" s="6"/>
      <c r="AM846" s="6"/>
      <c r="AN846" s="5" t="s">
        <v>3381</v>
      </c>
      <c r="AO846" s="87" t="s">
        <v>3761</v>
      </c>
      <c r="AP846" s="21">
        <v>45582</v>
      </c>
      <c r="AQ846" s="207" t="s">
        <v>3546</v>
      </c>
      <c r="AR846" s="21">
        <v>45643</v>
      </c>
      <c r="AS846" s="336" t="s">
        <v>3685</v>
      </c>
      <c r="AT846" s="21">
        <v>45715</v>
      </c>
      <c r="AU846" s="4" t="s">
        <v>1134</v>
      </c>
      <c r="AV846" s="13">
        <v>45352</v>
      </c>
      <c r="AW846" s="6"/>
      <c r="BJ846" s="22">
        <f t="shared" ca="1" si="589"/>
        <v>1</v>
      </c>
      <c r="BK846" s="22">
        <f t="shared" ca="1" si="622"/>
        <v>1</v>
      </c>
      <c r="BL846" s="22">
        <f t="shared" ca="1" si="623"/>
        <v>0</v>
      </c>
      <c r="BM846" s="22">
        <f t="shared" ca="1" si="624"/>
        <v>0</v>
      </c>
      <c r="BN846" s="22">
        <f t="shared" ca="1" si="625"/>
        <v>0</v>
      </c>
      <c r="BO846" s="22">
        <f t="shared" ca="1" si="626"/>
        <v>0</v>
      </c>
      <c r="BP846" s="22">
        <f t="shared" ca="1" si="627"/>
        <v>0</v>
      </c>
      <c r="BQ846" s="22">
        <f t="shared" ca="1" si="628"/>
        <v>0</v>
      </c>
      <c r="BR846" s="22">
        <f t="shared" ca="1" si="629"/>
        <v>1</v>
      </c>
      <c r="BS846" s="22">
        <f t="shared" ca="1" si="630"/>
        <v>1</v>
      </c>
      <c r="BT846" s="22">
        <f t="shared" ca="1" si="590"/>
        <v>1</v>
      </c>
      <c r="BU846" s="22">
        <f t="shared" ca="1" si="631"/>
        <v>0</v>
      </c>
      <c r="BV846" s="22">
        <f t="shared" ca="1" si="632"/>
        <v>0</v>
      </c>
      <c r="BW846" s="22">
        <f t="shared" ca="1" si="633"/>
        <v>0</v>
      </c>
      <c r="BX846" s="22">
        <f t="shared" ca="1" si="634"/>
        <v>1</v>
      </c>
      <c r="BY846" s="71">
        <f t="shared" si="658"/>
        <v>1</v>
      </c>
      <c r="BZ846" s="71">
        <f t="shared" si="635"/>
        <v>1</v>
      </c>
      <c r="CA846" s="72">
        <f t="shared" si="659"/>
        <v>1</v>
      </c>
    </row>
    <row r="847" spans="1:79" ht="51.9" customHeight="1" thickBot="1" x14ac:dyDescent="0.35">
      <c r="A847" s="4">
        <v>9</v>
      </c>
      <c r="B847" s="4" t="s">
        <v>1441</v>
      </c>
      <c r="C847" s="4"/>
      <c r="D847" s="13"/>
      <c r="E847" s="13">
        <v>45618</v>
      </c>
      <c r="F847" s="5" t="s">
        <v>2850</v>
      </c>
      <c r="G847" s="168" t="s">
        <v>1239</v>
      </c>
      <c r="H847" s="130" t="s">
        <v>1084</v>
      </c>
      <c r="I847" s="130"/>
      <c r="J847" s="130"/>
      <c r="K847" s="7"/>
      <c r="L847" s="4"/>
      <c r="M847" s="3" t="s">
        <v>2851</v>
      </c>
      <c r="N847" s="47" t="s">
        <v>1337</v>
      </c>
      <c r="O847" s="76"/>
      <c r="P847" s="78"/>
      <c r="Q847" s="142"/>
      <c r="R847" s="9">
        <f t="shared" ref="R847" si="719">IF(AND(L847&lt;1,OR(K847&lt;1, K847="A")),Q847+14,Q847+7)</f>
        <v>14</v>
      </c>
      <c r="S847" s="3" t="s">
        <v>31</v>
      </c>
      <c r="T847" s="356"/>
      <c r="U847" s="356"/>
      <c r="V847" s="208"/>
      <c r="W847" s="3"/>
      <c r="X847" s="5"/>
      <c r="Y847" s="5"/>
      <c r="Z847" s="8"/>
      <c r="AA847" s="13"/>
      <c r="AB847" s="87"/>
      <c r="AC847" s="21"/>
      <c r="AD847" s="21"/>
      <c r="AE847" s="9"/>
      <c r="AF847" s="13"/>
      <c r="AG847" s="27"/>
      <c r="AH847" s="34"/>
      <c r="AI847" s="27"/>
      <c r="AJ847" s="41"/>
      <c r="AK847" s="21"/>
      <c r="AL847" s="6"/>
      <c r="AM847" s="6"/>
      <c r="AN847" s="5"/>
      <c r="AO847" s="6"/>
      <c r="AP847" s="6"/>
      <c r="AQ847" s="5"/>
      <c r="AR847" s="5"/>
      <c r="AS847" s="6"/>
      <c r="AT847" s="6"/>
      <c r="AU847" s="4" t="s">
        <v>1134</v>
      </c>
      <c r="AV847" s="13">
        <v>45352</v>
      </c>
      <c r="AW847" s="6"/>
      <c r="BJ847" s="22">
        <f t="shared" ca="1" si="589"/>
        <v>1</v>
      </c>
      <c r="BK847" s="22">
        <f t="shared" ca="1" si="622"/>
        <v>1</v>
      </c>
      <c r="BL847" s="22">
        <f t="shared" ca="1" si="623"/>
        <v>1</v>
      </c>
      <c r="BM847" s="22">
        <f t="shared" ca="1" si="624"/>
        <v>1</v>
      </c>
      <c r="BN847" s="22">
        <f t="shared" ca="1" si="625"/>
        <v>0</v>
      </c>
      <c r="BO847" s="22">
        <f t="shared" ca="1" si="626"/>
        <v>0</v>
      </c>
      <c r="BP847" s="22">
        <f t="shared" ca="1" si="627"/>
        <v>0</v>
      </c>
      <c r="BQ847" s="22">
        <f t="shared" ca="1" si="628"/>
        <v>0</v>
      </c>
      <c r="BR847" s="22">
        <f t="shared" ca="1" si="629"/>
        <v>0</v>
      </c>
      <c r="BS847" s="22">
        <f t="shared" ca="1" si="630"/>
        <v>0</v>
      </c>
      <c r="BT847" s="22">
        <f t="shared" ca="1" si="590"/>
        <v>0</v>
      </c>
      <c r="BU847" s="22">
        <f t="shared" ca="1" si="631"/>
        <v>0</v>
      </c>
      <c r="BV847" s="22">
        <f t="shared" ca="1" si="632"/>
        <v>0</v>
      </c>
      <c r="BW847" s="22">
        <f t="shared" ca="1" si="633"/>
        <v>0</v>
      </c>
      <c r="BX847" s="22">
        <f t="shared" ca="1" si="634"/>
        <v>0</v>
      </c>
      <c r="BY847" s="71">
        <f t="shared" si="658"/>
        <v>1</v>
      </c>
      <c r="BZ847" s="71">
        <f t="shared" si="635"/>
        <v>1</v>
      </c>
      <c r="CA847" s="72">
        <f t="shared" si="659"/>
        <v>0</v>
      </c>
    </row>
    <row r="848" spans="1:79" s="38" customFormat="1" ht="21" customHeight="1" x14ac:dyDescent="0.4">
      <c r="A848" s="44" t="s">
        <v>474</v>
      </c>
      <c r="B848" s="44"/>
      <c r="C848" s="44"/>
      <c r="D848" s="44"/>
      <c r="E848" s="44"/>
      <c r="F848" s="44"/>
      <c r="G848" s="44"/>
      <c r="H848" s="134"/>
      <c r="I848" s="134"/>
      <c r="J848" s="134"/>
      <c r="K848" s="44"/>
      <c r="L848" s="44"/>
      <c r="M848" s="44"/>
      <c r="N848" s="44"/>
      <c r="O848" s="44"/>
      <c r="P848" s="127"/>
      <c r="Q848" s="44"/>
      <c r="R848" s="148"/>
      <c r="S848" s="44"/>
      <c r="T848" s="44"/>
      <c r="U848" s="44"/>
      <c r="V848" s="44"/>
      <c r="W848" s="44"/>
      <c r="X848" s="44"/>
      <c r="Y848" s="44"/>
      <c r="Z848" s="44"/>
      <c r="AA848" s="44"/>
      <c r="AB848" s="44"/>
      <c r="AC848" s="36"/>
      <c r="AD848" s="36"/>
      <c r="AE848" s="323"/>
      <c r="AF848" s="323"/>
      <c r="AG848" s="323"/>
      <c r="AH848" s="323"/>
      <c r="AI848" s="323"/>
      <c r="AJ848" s="323"/>
      <c r="AK848" s="323"/>
      <c r="AL848" s="37"/>
      <c r="AM848" s="37"/>
      <c r="AN848" s="37"/>
      <c r="AO848" s="37"/>
      <c r="AP848" s="37"/>
      <c r="AQ848" s="37"/>
      <c r="AR848" s="37"/>
      <c r="AS848" s="37"/>
      <c r="AT848" s="37"/>
      <c r="AU848" s="37"/>
      <c r="AV848" s="37"/>
      <c r="AW848" s="37"/>
      <c r="BJ848" s="22">
        <f t="shared" ca="1" si="589"/>
        <v>0</v>
      </c>
      <c r="BK848" s="22">
        <f t="shared" ca="1" si="622"/>
        <v>0</v>
      </c>
      <c r="BL848" s="22">
        <f t="shared" ca="1" si="623"/>
        <v>0</v>
      </c>
      <c r="BM848" s="22">
        <f t="shared" ca="1" si="624"/>
        <v>0</v>
      </c>
      <c r="BN848" s="22">
        <f t="shared" ca="1" si="625"/>
        <v>0</v>
      </c>
      <c r="BO848" s="22">
        <f t="shared" ca="1" si="626"/>
        <v>0</v>
      </c>
      <c r="BP848" s="22">
        <f t="shared" ca="1" si="627"/>
        <v>0</v>
      </c>
      <c r="BQ848" s="22">
        <f t="shared" ca="1" si="628"/>
        <v>0</v>
      </c>
      <c r="BR848" s="22">
        <f t="shared" ca="1" si="629"/>
        <v>0</v>
      </c>
      <c r="BS848" s="22">
        <f t="shared" ca="1" si="630"/>
        <v>0</v>
      </c>
      <c r="BT848" s="22">
        <f t="shared" ca="1" si="590"/>
        <v>0</v>
      </c>
      <c r="BU848" s="22">
        <f t="shared" ca="1" si="631"/>
        <v>0</v>
      </c>
      <c r="BV848" s="22">
        <f t="shared" ca="1" si="632"/>
        <v>0</v>
      </c>
      <c r="BW848" s="22">
        <f t="shared" ca="1" si="633"/>
        <v>0</v>
      </c>
      <c r="BX848" s="22">
        <f t="shared" ca="1" si="634"/>
        <v>0</v>
      </c>
      <c r="BY848" s="71">
        <f t="shared" si="658"/>
        <v>0</v>
      </c>
      <c r="BZ848" s="71">
        <f t="shared" si="635"/>
        <v>0</v>
      </c>
      <c r="CA848" s="72">
        <f t="shared" si="659"/>
        <v>0</v>
      </c>
    </row>
    <row r="849" spans="1:79" ht="45.75" customHeight="1" x14ac:dyDescent="0.3">
      <c r="A849" s="4">
        <v>16</v>
      </c>
      <c r="B849" s="4" t="s">
        <v>1441</v>
      </c>
      <c r="C849" s="4"/>
      <c r="D849" s="140" t="s">
        <v>446</v>
      </c>
      <c r="E849" s="13">
        <v>45708</v>
      </c>
      <c r="F849" s="122" t="s">
        <v>1778</v>
      </c>
      <c r="G849" s="168" t="s">
        <v>1238</v>
      </c>
      <c r="H849" s="130" t="s">
        <v>1076</v>
      </c>
      <c r="I849" s="130"/>
      <c r="J849" s="130"/>
      <c r="K849" s="7" t="s">
        <v>778</v>
      </c>
      <c r="L849" s="4">
        <v>0</v>
      </c>
      <c r="M849" s="3" t="s">
        <v>1774</v>
      </c>
      <c r="N849" s="45" t="s">
        <v>1055</v>
      </c>
      <c r="O849" s="76">
        <v>45344</v>
      </c>
      <c r="P849" s="78" t="s">
        <v>1777</v>
      </c>
      <c r="Q849" s="142">
        <v>45324</v>
      </c>
      <c r="R849" s="9">
        <f t="shared" ref="R849" si="720">IF(AND(L849&lt;1,OR(K849&lt;1, K849="A")),Q849+14,Q849+7)</f>
        <v>45338</v>
      </c>
      <c r="S849" s="3" t="s">
        <v>31</v>
      </c>
      <c r="T849" s="355"/>
      <c r="U849" s="355"/>
      <c r="V849" s="208" t="s">
        <v>3229</v>
      </c>
      <c r="W849" s="3" t="s">
        <v>2492</v>
      </c>
      <c r="X849" s="5" t="s">
        <v>443</v>
      </c>
      <c r="Y849" s="5">
        <v>0</v>
      </c>
      <c r="Z849" s="45" t="s">
        <v>1055</v>
      </c>
      <c r="AA849" s="21">
        <v>45743</v>
      </c>
      <c r="AB849" s="78" t="s">
        <v>3713</v>
      </c>
      <c r="AC849" s="21">
        <v>45707</v>
      </c>
      <c r="AD849" s="21">
        <v>45707</v>
      </c>
      <c r="AE849" s="9">
        <f>IF(AND(Y849&lt;1,OR(X849&lt;1, X849="A")),AD849+14,AD849+7)</f>
        <v>45714</v>
      </c>
      <c r="AF849" s="13" t="s">
        <v>446</v>
      </c>
      <c r="AG849" s="27"/>
      <c r="AH849" s="34"/>
      <c r="AI849" s="27"/>
      <c r="AJ849" s="41"/>
      <c r="AK849" s="21"/>
      <c r="AL849" s="6"/>
      <c r="AM849" s="6"/>
      <c r="AN849" s="6"/>
      <c r="AO849" s="6"/>
      <c r="AP849" s="6"/>
      <c r="AQ849" s="6"/>
      <c r="AR849" s="6"/>
      <c r="AS849" s="6"/>
      <c r="AT849" s="6"/>
      <c r="AU849" s="4" t="s">
        <v>1134</v>
      </c>
      <c r="AV849" s="13">
        <v>45352</v>
      </c>
      <c r="AW849" s="6"/>
      <c r="BJ849" s="22">
        <f t="shared" ca="1" si="589"/>
        <v>1</v>
      </c>
      <c r="BK849" s="22">
        <f t="shared" ca="1" si="622"/>
        <v>1</v>
      </c>
      <c r="BL849" s="22">
        <f t="shared" ca="1" si="623"/>
        <v>0</v>
      </c>
      <c r="BM849" s="22">
        <f t="shared" ca="1" si="624"/>
        <v>0</v>
      </c>
      <c r="BN849" s="22">
        <f t="shared" ca="1" si="625"/>
        <v>0</v>
      </c>
      <c r="BO849" s="22">
        <f t="shared" ca="1" si="626"/>
        <v>0</v>
      </c>
      <c r="BP849" s="22">
        <f t="shared" ca="1" si="627"/>
        <v>0</v>
      </c>
      <c r="BQ849" s="22">
        <f t="shared" ca="1" si="628"/>
        <v>0</v>
      </c>
      <c r="BR849" s="22">
        <f t="shared" ca="1" si="629"/>
        <v>1</v>
      </c>
      <c r="BS849" s="22">
        <f t="shared" ca="1" si="630"/>
        <v>1</v>
      </c>
      <c r="BT849" s="22">
        <f t="shared" ca="1" si="590"/>
        <v>1</v>
      </c>
      <c r="BU849" s="22">
        <f t="shared" ca="1" si="631"/>
        <v>0</v>
      </c>
      <c r="BV849" s="22">
        <f t="shared" ca="1" si="632"/>
        <v>0</v>
      </c>
      <c r="BW849" s="22">
        <f t="shared" ca="1" si="633"/>
        <v>0</v>
      </c>
      <c r="BX849" s="22">
        <f t="shared" ca="1" si="634"/>
        <v>1</v>
      </c>
      <c r="BY849" s="71">
        <f t="shared" si="658"/>
        <v>1</v>
      </c>
      <c r="BZ849" s="71">
        <f t="shared" si="635"/>
        <v>1</v>
      </c>
      <c r="CA849" s="72">
        <f t="shared" si="659"/>
        <v>1</v>
      </c>
    </row>
    <row r="850" spans="1:79" s="22" customFormat="1" ht="32.25" customHeight="1" x14ac:dyDescent="0.3">
      <c r="A850" s="109">
        <v>16</v>
      </c>
      <c r="B850" s="109" t="s">
        <v>1441</v>
      </c>
      <c r="C850" s="109"/>
      <c r="D850" s="110" t="s">
        <v>446</v>
      </c>
      <c r="E850" s="110">
        <v>45708</v>
      </c>
      <c r="F850" s="189" t="s">
        <v>483</v>
      </c>
      <c r="G850" s="172" t="s">
        <v>1238</v>
      </c>
      <c r="H850" s="135" t="s">
        <v>1068</v>
      </c>
      <c r="I850" s="135"/>
      <c r="J850" s="135"/>
      <c r="K850" s="113" t="s">
        <v>444</v>
      </c>
      <c r="L850" s="109">
        <v>0</v>
      </c>
      <c r="M850" s="114" t="s">
        <v>724</v>
      </c>
      <c r="N850" s="115" t="s">
        <v>26</v>
      </c>
      <c r="O850" s="116"/>
      <c r="P850" s="117" t="s">
        <v>644</v>
      </c>
      <c r="Q850" s="141">
        <v>45184</v>
      </c>
      <c r="R850" s="118">
        <f t="shared" ref="R850" si="721">IF(AND(L850&lt;1,OR(K850&lt;1, K850="A")),Q850+14,Q850+7)</f>
        <v>45191</v>
      </c>
      <c r="S850" s="114" t="s">
        <v>31</v>
      </c>
      <c r="T850" s="353"/>
      <c r="U850" s="353"/>
      <c r="V850" s="120"/>
      <c r="W850" s="114"/>
      <c r="X850" s="109"/>
      <c r="Y850" s="109"/>
      <c r="Z850" s="115"/>
      <c r="AA850" s="115"/>
      <c r="AB850" s="109"/>
      <c r="AC850" s="110"/>
      <c r="AD850" s="110"/>
      <c r="AE850" s="110"/>
      <c r="AF850" s="110"/>
      <c r="AG850" s="110"/>
      <c r="AH850" s="115"/>
      <c r="AI850" s="110"/>
      <c r="AJ850" s="113"/>
      <c r="AK850" s="110"/>
      <c r="AL850" s="121"/>
      <c r="AM850" s="121"/>
      <c r="AN850" s="121"/>
      <c r="AO850" s="121"/>
      <c r="AP850" s="121"/>
      <c r="AQ850" s="121"/>
      <c r="AR850" s="121"/>
      <c r="AS850" s="121"/>
      <c r="AT850" s="121"/>
      <c r="AU850" s="109" t="s">
        <v>1134</v>
      </c>
      <c r="AV850" s="110">
        <v>45352</v>
      </c>
      <c r="AW850" s="121"/>
      <c r="BJ850" s="22">
        <f t="shared" ca="1" si="589"/>
        <v>0</v>
      </c>
      <c r="BK850" s="22">
        <f t="shared" ca="1" si="622"/>
        <v>0</v>
      </c>
      <c r="BL850" s="22">
        <f t="shared" ca="1" si="623"/>
        <v>0</v>
      </c>
      <c r="BM850" s="22">
        <f t="shared" ca="1" si="624"/>
        <v>0</v>
      </c>
      <c r="BN850" s="22">
        <f t="shared" ca="1" si="625"/>
        <v>0</v>
      </c>
      <c r="BO850" s="22">
        <f t="shared" ca="1" si="626"/>
        <v>0</v>
      </c>
      <c r="BP850" s="22">
        <f t="shared" ca="1" si="627"/>
        <v>0</v>
      </c>
      <c r="BQ850" s="22">
        <f t="shared" ca="1" si="628"/>
        <v>0</v>
      </c>
      <c r="BR850" s="22">
        <f t="shared" ca="1" si="629"/>
        <v>0</v>
      </c>
      <c r="BS850" s="22">
        <f t="shared" ca="1" si="630"/>
        <v>0</v>
      </c>
      <c r="BT850" s="22">
        <f t="shared" ca="1" si="590"/>
        <v>0</v>
      </c>
      <c r="BU850" s="22">
        <f t="shared" ca="1" si="631"/>
        <v>0</v>
      </c>
      <c r="BV850" s="22">
        <f t="shared" ca="1" si="632"/>
        <v>0</v>
      </c>
      <c r="BW850" s="22">
        <f t="shared" ca="1" si="633"/>
        <v>0</v>
      </c>
      <c r="BX850" s="22">
        <f t="shared" ca="1" si="634"/>
        <v>0</v>
      </c>
      <c r="BY850" s="71">
        <f t="shared" si="658"/>
        <v>0</v>
      </c>
      <c r="BZ850" s="71">
        <f t="shared" si="635"/>
        <v>0</v>
      </c>
      <c r="CA850" s="72">
        <f t="shared" si="659"/>
        <v>0</v>
      </c>
    </row>
    <row r="851" spans="1:79" ht="29.1" customHeight="1" x14ac:dyDescent="0.3">
      <c r="A851" s="4">
        <v>16</v>
      </c>
      <c r="B851" s="4" t="s">
        <v>1441</v>
      </c>
      <c r="C851" s="4"/>
      <c r="D851" s="139" t="s">
        <v>445</v>
      </c>
      <c r="E851" s="13">
        <v>45708</v>
      </c>
      <c r="F851" s="122" t="s">
        <v>483</v>
      </c>
      <c r="G851" s="168" t="s">
        <v>1238</v>
      </c>
      <c r="H851" s="130" t="s">
        <v>1068</v>
      </c>
      <c r="I851" s="130"/>
      <c r="J851" s="130"/>
      <c r="K851" s="7">
        <v>0</v>
      </c>
      <c r="L851" s="4">
        <v>0</v>
      </c>
      <c r="M851" s="3" t="s">
        <v>724</v>
      </c>
      <c r="N851" s="45" t="s">
        <v>1055</v>
      </c>
      <c r="O851" s="76">
        <v>45245</v>
      </c>
      <c r="P851" s="78" t="s">
        <v>1267</v>
      </c>
      <c r="Q851" s="142">
        <v>45245</v>
      </c>
      <c r="R851" s="9">
        <f>IF(AND(L851&lt;1,OR(K851&lt;1, K851="A")),Q851+14,Q851+7)</f>
        <v>45259</v>
      </c>
      <c r="S851" s="3" t="s">
        <v>30</v>
      </c>
      <c r="T851" s="310" t="s">
        <v>1531</v>
      </c>
      <c r="U851" s="103">
        <v>45328</v>
      </c>
      <c r="V851" s="20" t="s">
        <v>483</v>
      </c>
      <c r="W851" s="3" t="s">
        <v>2489</v>
      </c>
      <c r="X851" s="5"/>
      <c r="Y851" s="5"/>
      <c r="Z851" s="47" t="s">
        <v>1337</v>
      </c>
      <c r="AA851" s="5"/>
      <c r="AB851" s="5"/>
      <c r="AC851" s="21"/>
      <c r="AD851" s="21"/>
      <c r="AE851" s="21"/>
      <c r="AF851" s="13"/>
      <c r="AG851" s="27"/>
      <c r="AH851" s="34"/>
      <c r="AI851" s="27"/>
      <c r="AJ851" s="41"/>
      <c r="AK851" s="21"/>
      <c r="AL851" s="6"/>
      <c r="AM851" s="6"/>
      <c r="AN851" s="6"/>
      <c r="AO851" s="6"/>
      <c r="AP851" s="6"/>
      <c r="AQ851" s="6"/>
      <c r="AR851" s="6"/>
      <c r="AS851" s="6"/>
      <c r="AT851" s="6"/>
      <c r="AU851" s="4" t="s">
        <v>1134</v>
      </c>
      <c r="AV851" s="13">
        <v>45352</v>
      </c>
      <c r="AW851" s="6"/>
      <c r="BJ851" s="22">
        <f t="shared" ref="BJ851:BJ1021" ca="1" si="722">IF(OR($N851="аннулирован", $N851="", TODAY()&lt;$E851),0,1)</f>
        <v>1</v>
      </c>
      <c r="BK851" s="22">
        <f t="shared" ca="1" si="622"/>
        <v>1</v>
      </c>
      <c r="BL851" s="22">
        <f t="shared" ca="1" si="623"/>
        <v>0</v>
      </c>
      <c r="BM851" s="22">
        <f t="shared" ca="1" si="624"/>
        <v>0</v>
      </c>
      <c r="BN851" s="22">
        <f t="shared" ca="1" si="625"/>
        <v>0</v>
      </c>
      <c r="BO851" s="22">
        <f t="shared" ca="1" si="626"/>
        <v>0</v>
      </c>
      <c r="BP851" s="22">
        <f t="shared" ca="1" si="627"/>
        <v>0</v>
      </c>
      <c r="BQ851" s="22">
        <f t="shared" ca="1" si="628"/>
        <v>0</v>
      </c>
      <c r="BR851" s="22">
        <f t="shared" ca="1" si="629"/>
        <v>1</v>
      </c>
      <c r="BS851" s="22">
        <f t="shared" ca="1" si="630"/>
        <v>1</v>
      </c>
      <c r="BT851" s="22">
        <f t="shared" ref="BT851:BT1021" ca="1" si="723">IF(OR($Z851="аннулирован", $Z851="", TODAY()&lt;$E851),0,1)</f>
        <v>1</v>
      </c>
      <c r="BU851" s="22">
        <f t="shared" ca="1" si="631"/>
        <v>1</v>
      </c>
      <c r="BV851" s="22">
        <f t="shared" ca="1" si="632"/>
        <v>0</v>
      </c>
      <c r="BW851" s="22">
        <f t="shared" ca="1" si="633"/>
        <v>0</v>
      </c>
      <c r="BX851" s="22">
        <f t="shared" ca="1" si="634"/>
        <v>0</v>
      </c>
      <c r="BY851" s="71">
        <f t="shared" si="658"/>
        <v>1</v>
      </c>
      <c r="BZ851" s="71">
        <f t="shared" si="635"/>
        <v>1</v>
      </c>
      <c r="CA851" s="72">
        <f t="shared" si="659"/>
        <v>1</v>
      </c>
    </row>
    <row r="852" spans="1:79" s="22" customFormat="1" ht="29.1" customHeight="1" x14ac:dyDescent="0.3">
      <c r="A852" s="109">
        <v>16</v>
      </c>
      <c r="B852" s="109" t="s">
        <v>1441</v>
      </c>
      <c r="C852" s="109" t="s">
        <v>1324</v>
      </c>
      <c r="D852" s="110" t="s">
        <v>446</v>
      </c>
      <c r="E852" s="110">
        <v>45708</v>
      </c>
      <c r="F852" s="189" t="s">
        <v>1779</v>
      </c>
      <c r="G852" s="172" t="s">
        <v>1238</v>
      </c>
      <c r="H852" s="135" t="s">
        <v>1075</v>
      </c>
      <c r="I852" s="135"/>
      <c r="J852" s="135"/>
      <c r="K852" s="113" t="s">
        <v>444</v>
      </c>
      <c r="L852" s="109">
        <v>0</v>
      </c>
      <c r="M852" s="114" t="s">
        <v>1780</v>
      </c>
      <c r="N852" s="115" t="s">
        <v>26</v>
      </c>
      <c r="O852" s="116"/>
      <c r="P852" s="117" t="s">
        <v>1713</v>
      </c>
      <c r="Q852" s="141">
        <v>45266</v>
      </c>
      <c r="R852" s="118">
        <f>IF(AND(L852&lt;1,OR(K852&lt;1, K852="A")),Q852+14,Q852+7)</f>
        <v>45273</v>
      </c>
      <c r="S852" s="114" t="s">
        <v>31</v>
      </c>
      <c r="T852" s="353"/>
      <c r="U852" s="353"/>
      <c r="V852" s="120"/>
      <c r="W852" s="114"/>
      <c r="X852" s="109"/>
      <c r="Y852" s="109"/>
      <c r="Z852" s="115"/>
      <c r="AA852" s="115"/>
      <c r="AB852" s="109"/>
      <c r="AC852" s="110"/>
      <c r="AD852" s="110"/>
      <c r="AE852" s="110"/>
      <c r="AF852" s="110"/>
      <c r="AG852" s="110"/>
      <c r="AH852" s="115"/>
      <c r="AI852" s="110"/>
      <c r="AJ852" s="113"/>
      <c r="AK852" s="110"/>
      <c r="AL852" s="121"/>
      <c r="AM852" s="121"/>
      <c r="AN852" s="121"/>
      <c r="AO852" s="121"/>
      <c r="AP852" s="121"/>
      <c r="AQ852" s="121"/>
      <c r="AR852" s="121"/>
      <c r="AS852" s="121"/>
      <c r="AT852" s="121"/>
      <c r="AU852" s="109" t="s">
        <v>1134</v>
      </c>
      <c r="AV852" s="110">
        <v>45352</v>
      </c>
      <c r="AW852" s="121"/>
      <c r="BJ852" s="22">
        <f t="shared" ca="1" si="722"/>
        <v>0</v>
      </c>
      <c r="BK852" s="22">
        <f t="shared" ca="1" si="622"/>
        <v>0</v>
      </c>
      <c r="BL852" s="22">
        <f t="shared" ca="1" si="623"/>
        <v>0</v>
      </c>
      <c r="BM852" s="22">
        <f t="shared" ca="1" si="624"/>
        <v>0</v>
      </c>
      <c r="BN852" s="22">
        <f t="shared" ca="1" si="625"/>
        <v>0</v>
      </c>
      <c r="BO852" s="22">
        <f t="shared" ca="1" si="626"/>
        <v>0</v>
      </c>
      <c r="BP852" s="22">
        <f t="shared" ca="1" si="627"/>
        <v>0</v>
      </c>
      <c r="BQ852" s="22">
        <f t="shared" ca="1" si="628"/>
        <v>0</v>
      </c>
      <c r="BR852" s="22">
        <f t="shared" ca="1" si="629"/>
        <v>0</v>
      </c>
      <c r="BS852" s="22">
        <f t="shared" ca="1" si="630"/>
        <v>0</v>
      </c>
      <c r="BT852" s="22">
        <f t="shared" ca="1" si="723"/>
        <v>0</v>
      </c>
      <c r="BU852" s="22">
        <f t="shared" ca="1" si="631"/>
        <v>0</v>
      </c>
      <c r="BV852" s="22">
        <f t="shared" ca="1" si="632"/>
        <v>0</v>
      </c>
      <c r="BW852" s="22">
        <f t="shared" ca="1" si="633"/>
        <v>0</v>
      </c>
      <c r="BX852" s="22">
        <f t="shared" ca="1" si="634"/>
        <v>0</v>
      </c>
      <c r="BY852" s="22">
        <f t="shared" si="658"/>
        <v>0</v>
      </c>
      <c r="BZ852" s="22">
        <f t="shared" si="635"/>
        <v>0</v>
      </c>
      <c r="CA852" s="22">
        <f t="shared" si="659"/>
        <v>0</v>
      </c>
    </row>
    <row r="853" spans="1:79" s="22" customFormat="1" ht="29.1" customHeight="1" x14ac:dyDescent="0.3">
      <c r="A853" s="109">
        <v>16</v>
      </c>
      <c r="B853" s="109" t="s">
        <v>1441</v>
      </c>
      <c r="C853" s="109" t="s">
        <v>1324</v>
      </c>
      <c r="D853" s="110" t="s">
        <v>446</v>
      </c>
      <c r="E853" s="110">
        <v>45708</v>
      </c>
      <c r="F853" s="189" t="s">
        <v>1779</v>
      </c>
      <c r="G853" s="172" t="s">
        <v>1238</v>
      </c>
      <c r="H853" s="135" t="s">
        <v>1075</v>
      </c>
      <c r="I853" s="135"/>
      <c r="J853" s="135"/>
      <c r="K853" s="113" t="s">
        <v>443</v>
      </c>
      <c r="L853" s="109">
        <v>0</v>
      </c>
      <c r="M853" s="114" t="s">
        <v>1780</v>
      </c>
      <c r="N853" s="115" t="s">
        <v>26</v>
      </c>
      <c r="O853" s="116">
        <v>45369</v>
      </c>
      <c r="P853" s="117" t="s">
        <v>1848</v>
      </c>
      <c r="Q853" s="141">
        <v>45344</v>
      </c>
      <c r="R853" s="118">
        <f>IF(AND(L853&lt;1,OR(K853&lt;1, K853="A")),Q853+14,Q853+7)</f>
        <v>45351</v>
      </c>
      <c r="S853" s="114" t="s">
        <v>31</v>
      </c>
      <c r="T853" s="353"/>
      <c r="U853" s="353"/>
      <c r="V853" s="120"/>
      <c r="W853" s="114"/>
      <c r="X853" s="109"/>
      <c r="Y853" s="109"/>
      <c r="Z853" s="115"/>
      <c r="AA853" s="115"/>
      <c r="AB853" s="109"/>
      <c r="AC853" s="110"/>
      <c r="AD853" s="110"/>
      <c r="AE853" s="110"/>
      <c r="AF853" s="110"/>
      <c r="AG853" s="110"/>
      <c r="AH853" s="115"/>
      <c r="AI853" s="110"/>
      <c r="AJ853" s="113"/>
      <c r="AK853" s="110"/>
      <c r="AL853" s="121"/>
      <c r="AM853" s="121"/>
      <c r="AN853" s="121"/>
      <c r="AO853" s="121"/>
      <c r="AP853" s="121"/>
      <c r="AQ853" s="121"/>
      <c r="AR853" s="121"/>
      <c r="AS853" s="121"/>
      <c r="AT853" s="121"/>
      <c r="AU853" s="109" t="s">
        <v>1134</v>
      </c>
      <c r="AV853" s="110">
        <v>45352</v>
      </c>
      <c r="AW853" s="121"/>
      <c r="BJ853" s="22">
        <f t="shared" ca="1" si="722"/>
        <v>0</v>
      </c>
      <c r="BK853" s="22">
        <f t="shared" ca="1" si="622"/>
        <v>0</v>
      </c>
      <c r="BL853" s="22">
        <f t="shared" ca="1" si="623"/>
        <v>0</v>
      </c>
      <c r="BM853" s="22">
        <f t="shared" ca="1" si="624"/>
        <v>0</v>
      </c>
      <c r="BN853" s="22">
        <f t="shared" ca="1" si="625"/>
        <v>0</v>
      </c>
      <c r="BO853" s="22">
        <f t="shared" ca="1" si="626"/>
        <v>0</v>
      </c>
      <c r="BP853" s="22">
        <f t="shared" ca="1" si="627"/>
        <v>0</v>
      </c>
      <c r="BQ853" s="22">
        <f t="shared" ca="1" si="628"/>
        <v>0</v>
      </c>
      <c r="BR853" s="22">
        <f t="shared" ca="1" si="629"/>
        <v>0</v>
      </c>
      <c r="BS853" s="22">
        <f t="shared" ca="1" si="630"/>
        <v>0</v>
      </c>
      <c r="BT853" s="22">
        <f t="shared" ca="1" si="723"/>
        <v>0</v>
      </c>
      <c r="BU853" s="22">
        <f t="shared" ca="1" si="631"/>
        <v>0</v>
      </c>
      <c r="BV853" s="22">
        <f t="shared" ca="1" si="632"/>
        <v>0</v>
      </c>
      <c r="BW853" s="22">
        <f t="shared" ca="1" si="633"/>
        <v>0</v>
      </c>
      <c r="BX853" s="22">
        <f t="shared" ca="1" si="634"/>
        <v>0</v>
      </c>
      <c r="BY853" s="22">
        <f t="shared" si="658"/>
        <v>0</v>
      </c>
      <c r="BZ853" s="22">
        <f t="shared" si="635"/>
        <v>0</v>
      </c>
      <c r="CA853" s="22">
        <f t="shared" si="659"/>
        <v>0</v>
      </c>
    </row>
    <row r="854" spans="1:79" ht="29.1" customHeight="1" x14ac:dyDescent="0.3">
      <c r="A854" s="4">
        <v>16</v>
      </c>
      <c r="B854" s="4" t="s">
        <v>1441</v>
      </c>
      <c r="C854" s="4" t="s">
        <v>1324</v>
      </c>
      <c r="D854" s="139" t="s">
        <v>445</v>
      </c>
      <c r="E854" s="13">
        <v>45708</v>
      </c>
      <c r="F854" s="122" t="s">
        <v>1779</v>
      </c>
      <c r="G854" s="168" t="s">
        <v>1238</v>
      </c>
      <c r="H854" s="130" t="s">
        <v>1075</v>
      </c>
      <c r="I854" s="130"/>
      <c r="J854" s="130"/>
      <c r="K854" s="7">
        <v>0</v>
      </c>
      <c r="L854" s="4">
        <v>0</v>
      </c>
      <c r="M854" s="3" t="s">
        <v>115</v>
      </c>
      <c r="N854" s="45" t="s">
        <v>1055</v>
      </c>
      <c r="O854" s="76"/>
      <c r="P854" s="78" t="s">
        <v>2359</v>
      </c>
      <c r="Q854" s="142">
        <v>45390</v>
      </c>
      <c r="R854" s="9">
        <f>IF(AND(L854&lt;1,OR(K854&lt;1, K854="A")),Q854+14,Q854+7)</f>
        <v>45404</v>
      </c>
      <c r="S854" s="3" t="s">
        <v>30</v>
      </c>
      <c r="T854" s="354" t="s">
        <v>2742</v>
      </c>
      <c r="U854" s="103">
        <v>45328</v>
      </c>
      <c r="V854" s="20" t="s">
        <v>1779</v>
      </c>
      <c r="W854" s="3" t="s">
        <v>1477</v>
      </c>
      <c r="X854" s="5"/>
      <c r="Y854" s="5"/>
      <c r="Z854" s="47" t="s">
        <v>1337</v>
      </c>
      <c r="AA854" s="5"/>
      <c r="AB854" s="5"/>
      <c r="AC854" s="21"/>
      <c r="AD854" s="21"/>
      <c r="AE854" s="21"/>
      <c r="AF854" s="13"/>
      <c r="AG854" s="27"/>
      <c r="AH854" s="34"/>
      <c r="AI854" s="27"/>
      <c r="AJ854" s="41"/>
      <c r="AK854" s="21"/>
      <c r="AL854" s="6"/>
      <c r="AM854" s="6"/>
      <c r="AN854" s="6"/>
      <c r="AO854" s="6"/>
      <c r="AP854" s="6"/>
      <c r="AQ854" s="6"/>
      <c r="AR854" s="6"/>
      <c r="AS854" s="6"/>
      <c r="AT854" s="6"/>
      <c r="AU854" s="4" t="s">
        <v>1134</v>
      </c>
      <c r="AV854" s="13">
        <v>45352</v>
      </c>
      <c r="AW854" s="6"/>
      <c r="BJ854" s="22">
        <f t="shared" ca="1" si="722"/>
        <v>1</v>
      </c>
      <c r="BK854" s="22">
        <f t="shared" ca="1" si="622"/>
        <v>1</v>
      </c>
      <c r="BL854" s="22">
        <f t="shared" ca="1" si="623"/>
        <v>0</v>
      </c>
      <c r="BM854" s="22">
        <f t="shared" ca="1" si="624"/>
        <v>0</v>
      </c>
      <c r="BN854" s="22">
        <f t="shared" ca="1" si="625"/>
        <v>0</v>
      </c>
      <c r="BO854" s="22">
        <f t="shared" ca="1" si="626"/>
        <v>0</v>
      </c>
      <c r="BP854" s="22">
        <f t="shared" ca="1" si="627"/>
        <v>0</v>
      </c>
      <c r="BQ854" s="22">
        <f t="shared" ca="1" si="628"/>
        <v>0</v>
      </c>
      <c r="BR854" s="22">
        <f t="shared" ca="1" si="629"/>
        <v>1</v>
      </c>
      <c r="BS854" s="22">
        <f t="shared" ca="1" si="630"/>
        <v>1</v>
      </c>
      <c r="BT854" s="22">
        <f t="shared" ca="1" si="723"/>
        <v>1</v>
      </c>
      <c r="BU854" s="22">
        <f t="shared" ca="1" si="631"/>
        <v>1</v>
      </c>
      <c r="BV854" s="22">
        <f t="shared" ca="1" si="632"/>
        <v>0</v>
      </c>
      <c r="BW854" s="22">
        <f t="shared" ca="1" si="633"/>
        <v>0</v>
      </c>
      <c r="BX854" s="22">
        <f t="shared" ca="1" si="634"/>
        <v>0</v>
      </c>
      <c r="BY854" s="71">
        <f t="shared" si="658"/>
        <v>1</v>
      </c>
      <c r="BZ854" s="71">
        <f t="shared" si="635"/>
        <v>1</v>
      </c>
      <c r="CA854" s="72">
        <f t="shared" si="659"/>
        <v>1</v>
      </c>
    </row>
    <row r="855" spans="1:79" ht="51.9" customHeight="1" thickBot="1" x14ac:dyDescent="0.35">
      <c r="A855" s="4">
        <v>9</v>
      </c>
      <c r="B855" s="4" t="s">
        <v>1441</v>
      </c>
      <c r="C855" s="4"/>
      <c r="D855" s="13"/>
      <c r="E855" s="13">
        <v>45618</v>
      </c>
      <c r="F855" s="5" t="s">
        <v>2852</v>
      </c>
      <c r="G855" s="168" t="s">
        <v>1238</v>
      </c>
      <c r="H855" s="130" t="s">
        <v>1084</v>
      </c>
      <c r="I855" s="130"/>
      <c r="J855" s="130"/>
      <c r="K855" s="7"/>
      <c r="L855" s="4"/>
      <c r="M855" s="3" t="s">
        <v>2853</v>
      </c>
      <c r="N855" s="47" t="s">
        <v>1337</v>
      </c>
      <c r="O855" s="76"/>
      <c r="P855" s="78"/>
      <c r="Q855" s="142"/>
      <c r="R855" s="9">
        <f t="shared" ref="R855" si="724">IF(AND(L855&lt;1,OR(K855&lt;1, K855="A")),Q855+14,Q855+7)</f>
        <v>14</v>
      </c>
      <c r="S855" s="3" t="s">
        <v>31</v>
      </c>
      <c r="T855" s="356"/>
      <c r="U855" s="355"/>
      <c r="V855" s="208"/>
      <c r="W855" s="3"/>
      <c r="X855" s="5"/>
      <c r="Y855" s="5"/>
      <c r="Z855" s="8"/>
      <c r="AA855" s="13"/>
      <c r="AB855" s="87"/>
      <c r="AC855" s="21"/>
      <c r="AD855" s="21"/>
      <c r="AE855" s="9"/>
      <c r="AF855" s="13"/>
      <c r="AG855" s="27"/>
      <c r="AH855" s="34"/>
      <c r="AI855" s="27"/>
      <c r="AJ855" s="41"/>
      <c r="AK855" s="21"/>
      <c r="AL855" s="6"/>
      <c r="AM855" s="6"/>
      <c r="AN855" s="5"/>
      <c r="AO855" s="6"/>
      <c r="AP855" s="6"/>
      <c r="AQ855" s="5"/>
      <c r="AR855" s="5"/>
      <c r="AS855" s="6"/>
      <c r="AT855" s="6"/>
      <c r="AU855" s="4" t="s">
        <v>1134</v>
      </c>
      <c r="AV855" s="13">
        <v>45352</v>
      </c>
      <c r="AW855" s="6"/>
      <c r="BJ855" s="22">
        <f t="shared" ca="1" si="722"/>
        <v>1</v>
      </c>
      <c r="BK855" s="22">
        <f t="shared" ca="1" si="622"/>
        <v>1</v>
      </c>
      <c r="BL855" s="22">
        <f t="shared" ca="1" si="623"/>
        <v>1</v>
      </c>
      <c r="BM855" s="22">
        <f t="shared" ca="1" si="624"/>
        <v>1</v>
      </c>
      <c r="BN855" s="22">
        <f t="shared" ca="1" si="625"/>
        <v>0</v>
      </c>
      <c r="BO855" s="22">
        <f t="shared" ca="1" si="626"/>
        <v>0</v>
      </c>
      <c r="BP855" s="22">
        <f t="shared" ca="1" si="627"/>
        <v>0</v>
      </c>
      <c r="BQ855" s="22">
        <f t="shared" ca="1" si="628"/>
        <v>0</v>
      </c>
      <c r="BR855" s="22">
        <f t="shared" ca="1" si="629"/>
        <v>0</v>
      </c>
      <c r="BS855" s="22">
        <f t="shared" ca="1" si="630"/>
        <v>0</v>
      </c>
      <c r="BT855" s="22">
        <f t="shared" ca="1" si="723"/>
        <v>0</v>
      </c>
      <c r="BU855" s="22">
        <f t="shared" ca="1" si="631"/>
        <v>0</v>
      </c>
      <c r="BV855" s="22">
        <f t="shared" ca="1" si="632"/>
        <v>0</v>
      </c>
      <c r="BW855" s="22">
        <f t="shared" ca="1" si="633"/>
        <v>0</v>
      </c>
      <c r="BX855" s="22">
        <f t="shared" ca="1" si="634"/>
        <v>0</v>
      </c>
      <c r="BY855" s="71">
        <f t="shared" si="658"/>
        <v>1</v>
      </c>
      <c r="BZ855" s="71">
        <f t="shared" si="635"/>
        <v>1</v>
      </c>
      <c r="CA855" s="72">
        <f t="shared" si="659"/>
        <v>0</v>
      </c>
    </row>
    <row r="856" spans="1:79" s="38" customFormat="1" ht="21" customHeight="1" x14ac:dyDescent="0.4">
      <c r="A856" s="44" t="s">
        <v>723</v>
      </c>
      <c r="B856" s="44"/>
      <c r="C856" s="44"/>
      <c r="D856" s="44"/>
      <c r="E856" s="44"/>
      <c r="F856" s="44"/>
      <c r="G856" s="44"/>
      <c r="H856" s="134"/>
      <c r="I856" s="134"/>
      <c r="J856" s="134"/>
      <c r="K856" s="44"/>
      <c r="L856" s="44"/>
      <c r="M856" s="44"/>
      <c r="N856" s="44"/>
      <c r="O856" s="44"/>
      <c r="P856" s="127"/>
      <c r="Q856" s="44"/>
      <c r="R856" s="148"/>
      <c r="S856" s="44"/>
      <c r="T856" s="44"/>
      <c r="U856" s="44"/>
      <c r="V856" s="44"/>
      <c r="W856" s="44"/>
      <c r="X856" s="44"/>
      <c r="Y856" s="44"/>
      <c r="Z856" s="44"/>
      <c r="AA856" s="44"/>
      <c r="AB856" s="44"/>
      <c r="AC856" s="36"/>
      <c r="AD856" s="36"/>
      <c r="AE856" s="323"/>
      <c r="AF856" s="323"/>
      <c r="AG856" s="323"/>
      <c r="AH856" s="323"/>
      <c r="AI856" s="323"/>
      <c r="AJ856" s="323"/>
      <c r="AK856" s="323"/>
      <c r="AL856" s="37"/>
      <c r="AM856" s="37"/>
      <c r="AN856" s="37"/>
      <c r="AO856" s="37"/>
      <c r="AP856" s="37"/>
      <c r="AQ856" s="37"/>
      <c r="AR856" s="37"/>
      <c r="AS856" s="37"/>
      <c r="AT856" s="37"/>
      <c r="AU856" s="37"/>
      <c r="AV856" s="37"/>
      <c r="AW856" s="37"/>
      <c r="BJ856" s="22">
        <f t="shared" ca="1" si="722"/>
        <v>0</v>
      </c>
      <c r="BK856" s="22">
        <f t="shared" ca="1" si="622"/>
        <v>0</v>
      </c>
      <c r="BL856" s="22">
        <f t="shared" ca="1" si="623"/>
        <v>0</v>
      </c>
      <c r="BM856" s="22">
        <f t="shared" ca="1" si="624"/>
        <v>0</v>
      </c>
      <c r="BN856" s="22">
        <f t="shared" ca="1" si="625"/>
        <v>0</v>
      </c>
      <c r="BO856" s="22">
        <f t="shared" ca="1" si="626"/>
        <v>0</v>
      </c>
      <c r="BP856" s="22">
        <f t="shared" ca="1" si="627"/>
        <v>0</v>
      </c>
      <c r="BQ856" s="22">
        <f t="shared" ca="1" si="628"/>
        <v>0</v>
      </c>
      <c r="BR856" s="22">
        <f t="shared" ca="1" si="629"/>
        <v>0</v>
      </c>
      <c r="BS856" s="22">
        <f t="shared" ca="1" si="630"/>
        <v>0</v>
      </c>
      <c r="BT856" s="22">
        <f t="shared" ca="1" si="723"/>
        <v>0</v>
      </c>
      <c r="BU856" s="22">
        <f t="shared" ca="1" si="631"/>
        <v>0</v>
      </c>
      <c r="BV856" s="22">
        <f t="shared" ca="1" si="632"/>
        <v>0</v>
      </c>
      <c r="BW856" s="22">
        <f t="shared" ca="1" si="633"/>
        <v>0</v>
      </c>
      <c r="BX856" s="22">
        <f t="shared" ca="1" si="634"/>
        <v>0</v>
      </c>
      <c r="BY856" s="71">
        <f t="shared" si="658"/>
        <v>0</v>
      </c>
      <c r="BZ856" s="71">
        <f t="shared" si="635"/>
        <v>0</v>
      </c>
      <c r="CA856" s="72">
        <f t="shared" si="659"/>
        <v>0</v>
      </c>
    </row>
    <row r="857" spans="1:79" s="22" customFormat="1" ht="39" customHeight="1" x14ac:dyDescent="0.3">
      <c r="A857" s="109">
        <v>16</v>
      </c>
      <c r="B857" s="109" t="s">
        <v>1441</v>
      </c>
      <c r="C857" s="109"/>
      <c r="D857" s="110" t="s">
        <v>446</v>
      </c>
      <c r="E857" s="110">
        <v>45708</v>
      </c>
      <c r="F857" s="189" t="s">
        <v>475</v>
      </c>
      <c r="G857" s="172" t="s">
        <v>2470</v>
      </c>
      <c r="H857" s="135" t="s">
        <v>1077</v>
      </c>
      <c r="I857" s="135"/>
      <c r="J857" s="135"/>
      <c r="K857" s="113" t="s">
        <v>778</v>
      </c>
      <c r="L857" s="109">
        <v>0</v>
      </c>
      <c r="M857" s="114" t="s">
        <v>725</v>
      </c>
      <c r="N857" s="115" t="s">
        <v>26</v>
      </c>
      <c r="O857" s="116"/>
      <c r="P857" s="117" t="s">
        <v>2158</v>
      </c>
      <c r="Q857" s="141">
        <v>45016</v>
      </c>
      <c r="R857" s="118">
        <f t="shared" ref="R857" si="725">IF(AND(L857&lt;1,OR(K857&lt;1, K857="A")),Q857+14,Q857+7)</f>
        <v>45030</v>
      </c>
      <c r="S857" s="114" t="s">
        <v>31</v>
      </c>
      <c r="T857" s="353"/>
      <c r="U857" s="353"/>
      <c r="V857" s="120"/>
      <c r="W857" s="114"/>
      <c r="X857" s="109"/>
      <c r="Y857" s="109"/>
      <c r="Z857" s="115"/>
      <c r="AA857" s="115"/>
      <c r="AB857" s="109"/>
      <c r="AC857" s="110"/>
      <c r="AD857" s="110"/>
      <c r="AE857" s="110"/>
      <c r="AF857" s="110"/>
      <c r="AG857" s="110"/>
      <c r="AH857" s="115"/>
      <c r="AI857" s="110"/>
      <c r="AJ857" s="113"/>
      <c r="AK857" s="110"/>
      <c r="AL857" s="121"/>
      <c r="AM857" s="121"/>
      <c r="AN857" s="109" t="s">
        <v>2355</v>
      </c>
      <c r="AO857" s="121"/>
      <c r="AP857" s="121"/>
      <c r="AQ857" s="121"/>
      <c r="AR857" s="121"/>
      <c r="AS857" s="121"/>
      <c r="AT857" s="121"/>
      <c r="AU857" s="109" t="s">
        <v>1134</v>
      </c>
      <c r="AV857" s="110">
        <v>45352</v>
      </c>
      <c r="AW857" s="121"/>
      <c r="BJ857" s="22">
        <f t="shared" ca="1" si="722"/>
        <v>0</v>
      </c>
      <c r="BK857" s="22">
        <f t="shared" ca="1" si="622"/>
        <v>0</v>
      </c>
      <c r="BL857" s="22">
        <f t="shared" ca="1" si="623"/>
        <v>0</v>
      </c>
      <c r="BM857" s="22">
        <f t="shared" ca="1" si="624"/>
        <v>0</v>
      </c>
      <c r="BN857" s="22">
        <f t="shared" ca="1" si="625"/>
        <v>0</v>
      </c>
      <c r="BO857" s="22">
        <f t="shared" ca="1" si="626"/>
        <v>0</v>
      </c>
      <c r="BP857" s="22">
        <f t="shared" ca="1" si="627"/>
        <v>0</v>
      </c>
      <c r="BQ857" s="22">
        <f t="shared" ca="1" si="628"/>
        <v>0</v>
      </c>
      <c r="BR857" s="22">
        <f t="shared" ca="1" si="629"/>
        <v>0</v>
      </c>
      <c r="BS857" s="22">
        <f t="shared" ca="1" si="630"/>
        <v>0</v>
      </c>
      <c r="BT857" s="22">
        <f t="shared" ca="1" si="723"/>
        <v>0</v>
      </c>
      <c r="BU857" s="22">
        <f t="shared" ca="1" si="631"/>
        <v>0</v>
      </c>
      <c r="BV857" s="22">
        <f t="shared" ca="1" si="632"/>
        <v>0</v>
      </c>
      <c r="BW857" s="22">
        <f t="shared" ca="1" si="633"/>
        <v>0</v>
      </c>
      <c r="BX857" s="22">
        <f t="shared" ca="1" si="634"/>
        <v>0</v>
      </c>
      <c r="BY857" s="71">
        <f t="shared" si="658"/>
        <v>0</v>
      </c>
      <c r="BZ857" s="71">
        <f t="shared" si="635"/>
        <v>0</v>
      </c>
      <c r="CA857" s="72">
        <f t="shared" si="659"/>
        <v>0</v>
      </c>
    </row>
    <row r="858" spans="1:79" s="22" customFormat="1" ht="39" customHeight="1" x14ac:dyDescent="0.3">
      <c r="A858" s="109">
        <v>16</v>
      </c>
      <c r="B858" s="109" t="s">
        <v>1441</v>
      </c>
      <c r="C858" s="109"/>
      <c r="D858" s="110" t="s">
        <v>446</v>
      </c>
      <c r="E858" s="110">
        <v>45708</v>
      </c>
      <c r="F858" s="189" t="s">
        <v>475</v>
      </c>
      <c r="G858" s="172" t="s">
        <v>2470</v>
      </c>
      <c r="H858" s="135" t="s">
        <v>1077</v>
      </c>
      <c r="I858" s="135"/>
      <c r="J858" s="135"/>
      <c r="K858" s="113" t="s">
        <v>443</v>
      </c>
      <c r="L858" s="109">
        <v>0</v>
      </c>
      <c r="M858" s="114" t="s">
        <v>725</v>
      </c>
      <c r="N858" s="115" t="s">
        <v>26</v>
      </c>
      <c r="O858" s="116"/>
      <c r="P858" s="117" t="s">
        <v>3043</v>
      </c>
      <c r="Q858" s="141">
        <v>45061</v>
      </c>
      <c r="R858" s="118">
        <f t="shared" ref="R858" si="726">IF(AND(L858&lt;1,OR(K858&lt;1, K858="A")),Q858+14,Q858+7)</f>
        <v>45068</v>
      </c>
      <c r="S858" s="114" t="s">
        <v>31</v>
      </c>
      <c r="T858" s="353"/>
      <c r="U858" s="353"/>
      <c r="V858" s="120"/>
      <c r="W858" s="114"/>
      <c r="X858" s="109"/>
      <c r="Y858" s="109"/>
      <c r="Z858" s="115"/>
      <c r="AA858" s="115"/>
      <c r="AB858" s="109"/>
      <c r="AC858" s="110"/>
      <c r="AD858" s="110"/>
      <c r="AE858" s="110"/>
      <c r="AF858" s="110"/>
      <c r="AG858" s="110"/>
      <c r="AH858" s="115"/>
      <c r="AI858" s="110"/>
      <c r="AJ858" s="113"/>
      <c r="AK858" s="110"/>
      <c r="AL858" s="121"/>
      <c r="AM858" s="121"/>
      <c r="AN858" s="109" t="s">
        <v>2355</v>
      </c>
      <c r="AO858" s="121"/>
      <c r="AP858" s="121"/>
      <c r="AQ858" s="121"/>
      <c r="AR858" s="121"/>
      <c r="AS858" s="121"/>
      <c r="AT858" s="121"/>
      <c r="AU858" s="109" t="s">
        <v>1134</v>
      </c>
      <c r="AV858" s="110">
        <v>45352</v>
      </c>
      <c r="AW858" s="121"/>
      <c r="BJ858" s="22">
        <f t="shared" ca="1" si="722"/>
        <v>0</v>
      </c>
      <c r="BK858" s="22">
        <f t="shared" ca="1" si="622"/>
        <v>0</v>
      </c>
      <c r="BL858" s="22">
        <f t="shared" ca="1" si="623"/>
        <v>0</v>
      </c>
      <c r="BM858" s="22">
        <f t="shared" ca="1" si="624"/>
        <v>0</v>
      </c>
      <c r="BN858" s="22">
        <f t="shared" ca="1" si="625"/>
        <v>0</v>
      </c>
      <c r="BO858" s="22">
        <f t="shared" ca="1" si="626"/>
        <v>0</v>
      </c>
      <c r="BP858" s="22">
        <f t="shared" ca="1" si="627"/>
        <v>0</v>
      </c>
      <c r="BQ858" s="22">
        <f t="shared" ca="1" si="628"/>
        <v>0</v>
      </c>
      <c r="BR858" s="22">
        <f t="shared" ca="1" si="629"/>
        <v>0</v>
      </c>
      <c r="BS858" s="22">
        <f t="shared" ca="1" si="630"/>
        <v>0</v>
      </c>
      <c r="BT858" s="22">
        <f t="shared" ca="1" si="723"/>
        <v>0</v>
      </c>
      <c r="BU858" s="22">
        <f t="shared" ca="1" si="631"/>
        <v>0</v>
      </c>
      <c r="BV858" s="22">
        <f t="shared" ca="1" si="632"/>
        <v>0</v>
      </c>
      <c r="BW858" s="22">
        <f t="shared" ca="1" si="633"/>
        <v>0</v>
      </c>
      <c r="BX858" s="22">
        <f t="shared" ca="1" si="634"/>
        <v>0</v>
      </c>
      <c r="BY858" s="71">
        <f t="shared" si="658"/>
        <v>0</v>
      </c>
      <c r="BZ858" s="71">
        <f t="shared" si="635"/>
        <v>0</v>
      </c>
      <c r="CA858" s="72">
        <f t="shared" si="659"/>
        <v>0</v>
      </c>
    </row>
    <row r="859" spans="1:79" s="22" customFormat="1" ht="39" customHeight="1" x14ac:dyDescent="0.3">
      <c r="A859" s="109">
        <v>16</v>
      </c>
      <c r="B859" s="109" t="s">
        <v>1441</v>
      </c>
      <c r="C859" s="109"/>
      <c r="D859" s="110" t="s">
        <v>446</v>
      </c>
      <c r="E859" s="110">
        <v>45708</v>
      </c>
      <c r="F859" s="189" t="s">
        <v>475</v>
      </c>
      <c r="G859" s="172" t="s">
        <v>2470</v>
      </c>
      <c r="H859" s="135" t="s">
        <v>1077</v>
      </c>
      <c r="I859" s="135"/>
      <c r="J859" s="135"/>
      <c r="K859" s="113" t="s">
        <v>613</v>
      </c>
      <c r="L859" s="109">
        <v>0</v>
      </c>
      <c r="M859" s="114" t="s">
        <v>725</v>
      </c>
      <c r="N859" s="115" t="s">
        <v>26</v>
      </c>
      <c r="O859" s="116"/>
      <c r="P859" s="117" t="s">
        <v>664</v>
      </c>
      <c r="Q859" s="141">
        <v>45189</v>
      </c>
      <c r="R859" s="118">
        <f t="shared" ref="R859:R881" si="727">IF(AND(L859&lt;1,OR(K859&lt;1, K859="A")),Q859+14,Q859+7)</f>
        <v>45196</v>
      </c>
      <c r="S859" s="114" t="s">
        <v>31</v>
      </c>
      <c r="T859" s="353"/>
      <c r="U859" s="353"/>
      <c r="V859" s="120"/>
      <c r="W859" s="114"/>
      <c r="X859" s="109"/>
      <c r="Y859" s="109"/>
      <c r="Z859" s="115"/>
      <c r="AA859" s="115"/>
      <c r="AB859" s="109"/>
      <c r="AC859" s="110"/>
      <c r="AD859" s="110"/>
      <c r="AE859" s="110"/>
      <c r="AF859" s="110"/>
      <c r="AG859" s="110"/>
      <c r="AH859" s="115"/>
      <c r="AI859" s="110"/>
      <c r="AJ859" s="113"/>
      <c r="AK859" s="110"/>
      <c r="AL859" s="121"/>
      <c r="AM859" s="121"/>
      <c r="AN859" s="109" t="s">
        <v>2355</v>
      </c>
      <c r="AO859" s="121"/>
      <c r="AP859" s="121"/>
      <c r="AQ859" s="121"/>
      <c r="AR859" s="121"/>
      <c r="AS859" s="121"/>
      <c r="AT859" s="121"/>
      <c r="AU859" s="109" t="s">
        <v>1134</v>
      </c>
      <c r="AV859" s="110">
        <v>45352</v>
      </c>
      <c r="AW859" s="121"/>
      <c r="BJ859" s="22">
        <f t="shared" ca="1" si="722"/>
        <v>0</v>
      </c>
      <c r="BK859" s="22">
        <f t="shared" ca="1" si="622"/>
        <v>0</v>
      </c>
      <c r="BL859" s="22">
        <f t="shared" ca="1" si="623"/>
        <v>0</v>
      </c>
      <c r="BM859" s="22">
        <f t="shared" ca="1" si="624"/>
        <v>0</v>
      </c>
      <c r="BN859" s="22">
        <f t="shared" ca="1" si="625"/>
        <v>0</v>
      </c>
      <c r="BO859" s="22">
        <f t="shared" ca="1" si="626"/>
        <v>0</v>
      </c>
      <c r="BP859" s="22">
        <f t="shared" ca="1" si="627"/>
        <v>0</v>
      </c>
      <c r="BQ859" s="22">
        <f t="shared" ca="1" si="628"/>
        <v>0</v>
      </c>
      <c r="BR859" s="22">
        <f t="shared" ca="1" si="629"/>
        <v>0</v>
      </c>
      <c r="BS859" s="22">
        <f t="shared" ca="1" si="630"/>
        <v>0</v>
      </c>
      <c r="BT859" s="22">
        <f t="shared" ca="1" si="723"/>
        <v>0</v>
      </c>
      <c r="BU859" s="22">
        <f t="shared" ca="1" si="631"/>
        <v>0</v>
      </c>
      <c r="BV859" s="22">
        <f t="shared" ca="1" si="632"/>
        <v>0</v>
      </c>
      <c r="BW859" s="22">
        <f t="shared" ca="1" si="633"/>
        <v>0</v>
      </c>
      <c r="BX859" s="22">
        <f t="shared" ca="1" si="634"/>
        <v>0</v>
      </c>
      <c r="BY859" s="71">
        <f t="shared" si="658"/>
        <v>0</v>
      </c>
      <c r="BZ859" s="71">
        <f t="shared" si="635"/>
        <v>0</v>
      </c>
      <c r="CA859" s="72">
        <f t="shared" si="659"/>
        <v>0</v>
      </c>
    </row>
    <row r="860" spans="1:79" s="22" customFormat="1" ht="39" customHeight="1" x14ac:dyDescent="0.3">
      <c r="A860" s="109">
        <v>16</v>
      </c>
      <c r="B860" s="109" t="s">
        <v>1441</v>
      </c>
      <c r="C860" s="109"/>
      <c r="D860" s="110" t="s">
        <v>445</v>
      </c>
      <c r="E860" s="110">
        <v>45708</v>
      </c>
      <c r="F860" s="189" t="s">
        <v>475</v>
      </c>
      <c r="G860" s="172" t="s">
        <v>2470</v>
      </c>
      <c r="H860" s="135" t="s">
        <v>1077</v>
      </c>
      <c r="I860" s="135"/>
      <c r="J860" s="135"/>
      <c r="K860" s="113">
        <v>0</v>
      </c>
      <c r="L860" s="109">
        <v>0</v>
      </c>
      <c r="M860" s="114" t="s">
        <v>725</v>
      </c>
      <c r="N860" s="115" t="s">
        <v>26</v>
      </c>
      <c r="O860" s="116"/>
      <c r="P860" s="117" t="s">
        <v>1679</v>
      </c>
      <c r="Q860" s="141">
        <v>45224</v>
      </c>
      <c r="R860" s="118">
        <f t="shared" ref="R860:R867" si="728">IF(AND(L860&lt;1,OR(K860&lt;1, K860="A")),Q860+14,Q860+7)</f>
        <v>45238</v>
      </c>
      <c r="S860" s="114" t="s">
        <v>30</v>
      </c>
      <c r="T860" s="315" t="s">
        <v>1813</v>
      </c>
      <c r="U860" s="191">
        <v>45317</v>
      </c>
      <c r="V860" s="120"/>
      <c r="W860" s="114"/>
      <c r="X860" s="109"/>
      <c r="Y860" s="109"/>
      <c r="Z860" s="115"/>
      <c r="AA860" s="109"/>
      <c r="AB860" s="109"/>
      <c r="AC860" s="110"/>
      <c r="AD860" s="110"/>
      <c r="AE860" s="118"/>
      <c r="AF860" s="110"/>
      <c r="AG860" s="110"/>
      <c r="AH860" s="115"/>
      <c r="AI860" s="110"/>
      <c r="AJ860" s="113"/>
      <c r="AK860" s="110"/>
      <c r="AL860" s="121"/>
      <c r="AM860" s="121"/>
      <c r="AN860" s="109" t="s">
        <v>2355</v>
      </c>
      <c r="AO860" s="121"/>
      <c r="AP860" s="121"/>
      <c r="AQ860" s="206" t="s">
        <v>1907</v>
      </c>
      <c r="AR860" s="110">
        <v>45334</v>
      </c>
      <c r="AS860" s="121"/>
      <c r="AT860" s="121"/>
      <c r="AU860" s="109" t="s">
        <v>1134</v>
      </c>
      <c r="AV860" s="110">
        <v>45352</v>
      </c>
      <c r="AW860" s="121"/>
      <c r="BJ860" s="22">
        <f t="shared" ca="1" si="722"/>
        <v>0</v>
      </c>
      <c r="BK860" s="22">
        <f t="shared" ca="1" si="622"/>
        <v>0</v>
      </c>
      <c r="BL860" s="22">
        <f t="shared" ca="1" si="623"/>
        <v>0</v>
      </c>
      <c r="BM860" s="22">
        <f t="shared" ca="1" si="624"/>
        <v>0</v>
      </c>
      <c r="BN860" s="22">
        <f t="shared" ca="1" si="625"/>
        <v>0</v>
      </c>
      <c r="BO860" s="22">
        <f t="shared" ca="1" si="626"/>
        <v>0</v>
      </c>
      <c r="BP860" s="22">
        <f t="shared" ca="1" si="627"/>
        <v>0</v>
      </c>
      <c r="BQ860" s="22">
        <f t="shared" ca="1" si="628"/>
        <v>0</v>
      </c>
      <c r="BR860" s="22">
        <f t="shared" ca="1" si="629"/>
        <v>0</v>
      </c>
      <c r="BS860" s="22">
        <f t="shared" ca="1" si="630"/>
        <v>0</v>
      </c>
      <c r="BT860" s="22">
        <f t="shared" ca="1" si="723"/>
        <v>0</v>
      </c>
      <c r="BU860" s="22">
        <f t="shared" ca="1" si="631"/>
        <v>0</v>
      </c>
      <c r="BV860" s="22">
        <f t="shared" ca="1" si="632"/>
        <v>0</v>
      </c>
      <c r="BW860" s="22">
        <f t="shared" ca="1" si="633"/>
        <v>0</v>
      </c>
      <c r="BX860" s="22">
        <f t="shared" ca="1" si="634"/>
        <v>0</v>
      </c>
      <c r="BY860" s="22">
        <f t="shared" si="658"/>
        <v>0</v>
      </c>
      <c r="BZ860" s="22">
        <f t="shared" si="635"/>
        <v>0</v>
      </c>
      <c r="CA860" s="22">
        <f t="shared" si="659"/>
        <v>0</v>
      </c>
    </row>
    <row r="861" spans="1:79" s="22" customFormat="1" ht="39" customHeight="1" x14ac:dyDescent="0.3">
      <c r="A861" s="109">
        <v>16</v>
      </c>
      <c r="B861" s="109" t="s">
        <v>1441</v>
      </c>
      <c r="C861" s="109"/>
      <c r="D861" s="110" t="s">
        <v>445</v>
      </c>
      <c r="E861" s="110">
        <v>45708</v>
      </c>
      <c r="F861" s="189" t="s">
        <v>475</v>
      </c>
      <c r="G861" s="172" t="s">
        <v>2470</v>
      </c>
      <c r="H861" s="135" t="s">
        <v>1077</v>
      </c>
      <c r="I861" s="135"/>
      <c r="J861" s="135"/>
      <c r="K861" s="113">
        <v>0</v>
      </c>
      <c r="L861" s="109">
        <v>1</v>
      </c>
      <c r="M861" s="114" t="s">
        <v>725</v>
      </c>
      <c r="N861" s="115" t="s">
        <v>26</v>
      </c>
      <c r="O861" s="116">
        <v>45511</v>
      </c>
      <c r="P861" s="117" t="s">
        <v>2829</v>
      </c>
      <c r="Q861" s="141">
        <v>45440</v>
      </c>
      <c r="R861" s="118">
        <f t="shared" ref="R861" si="729">IF(AND(L861&lt;1,OR(K861&lt;1, K861="A")),Q861+14,Q861+7)</f>
        <v>45447</v>
      </c>
      <c r="S861" s="114" t="s">
        <v>31</v>
      </c>
      <c r="T861" s="315"/>
      <c r="U861" s="120"/>
      <c r="V861" s="120"/>
      <c r="W861" s="114"/>
      <c r="X861" s="109"/>
      <c r="Y861" s="109"/>
      <c r="Z861" s="115"/>
      <c r="AA861" s="109"/>
      <c r="AB861" s="109"/>
      <c r="AC861" s="110"/>
      <c r="AD861" s="110"/>
      <c r="AE861" s="118"/>
      <c r="AF861" s="110"/>
      <c r="AG861" s="110"/>
      <c r="AH861" s="115"/>
      <c r="AI861" s="110"/>
      <c r="AJ861" s="113"/>
      <c r="AK861" s="110"/>
      <c r="AL861" s="121"/>
      <c r="AM861" s="121"/>
      <c r="AN861" s="109" t="s">
        <v>2355</v>
      </c>
      <c r="AO861" s="121"/>
      <c r="AP861" s="121"/>
      <c r="AQ861" s="206"/>
      <c r="AR861" s="110"/>
      <c r="AS861" s="121"/>
      <c r="AT861" s="121"/>
      <c r="AU861" s="109" t="s">
        <v>1134</v>
      </c>
      <c r="AV861" s="110">
        <v>45352</v>
      </c>
      <c r="AW861" s="121"/>
      <c r="BJ861" s="22">
        <f t="shared" ca="1" si="722"/>
        <v>0</v>
      </c>
      <c r="BK861" s="22">
        <f t="shared" ca="1" si="622"/>
        <v>0</v>
      </c>
      <c r="BL861" s="22">
        <f t="shared" ca="1" si="623"/>
        <v>0</v>
      </c>
      <c r="BM861" s="22">
        <f t="shared" ca="1" si="624"/>
        <v>0</v>
      </c>
      <c r="BN861" s="22">
        <f t="shared" ca="1" si="625"/>
        <v>0</v>
      </c>
      <c r="BO861" s="22">
        <f t="shared" ca="1" si="626"/>
        <v>0</v>
      </c>
      <c r="BP861" s="22">
        <f t="shared" ca="1" si="627"/>
        <v>0</v>
      </c>
      <c r="BQ861" s="22">
        <f t="shared" ca="1" si="628"/>
        <v>0</v>
      </c>
      <c r="BR861" s="22">
        <f t="shared" ca="1" si="629"/>
        <v>0</v>
      </c>
      <c r="BS861" s="22">
        <f t="shared" ca="1" si="630"/>
        <v>0</v>
      </c>
      <c r="BT861" s="22">
        <f t="shared" ca="1" si="723"/>
        <v>0</v>
      </c>
      <c r="BU861" s="22">
        <f t="shared" ca="1" si="631"/>
        <v>0</v>
      </c>
      <c r="BV861" s="22">
        <f t="shared" ca="1" si="632"/>
        <v>0</v>
      </c>
      <c r="BW861" s="22">
        <f t="shared" ca="1" si="633"/>
        <v>0</v>
      </c>
      <c r="BX861" s="22">
        <f t="shared" ca="1" si="634"/>
        <v>0</v>
      </c>
      <c r="BY861" s="22">
        <f t="shared" si="658"/>
        <v>0</v>
      </c>
      <c r="BZ861" s="22">
        <f t="shared" si="635"/>
        <v>0</v>
      </c>
      <c r="CA861" s="22">
        <f t="shared" si="659"/>
        <v>0</v>
      </c>
    </row>
    <row r="862" spans="1:79" ht="39" customHeight="1" x14ac:dyDescent="0.3">
      <c r="A862" s="4">
        <v>16</v>
      </c>
      <c r="B862" s="4" t="s">
        <v>1441</v>
      </c>
      <c r="C862" s="4"/>
      <c r="D862" s="139" t="s">
        <v>445</v>
      </c>
      <c r="E862" s="13">
        <v>45708</v>
      </c>
      <c r="F862" s="122" t="s">
        <v>475</v>
      </c>
      <c r="G862" s="168" t="s">
        <v>2470</v>
      </c>
      <c r="H862" s="130" t="s">
        <v>1077</v>
      </c>
      <c r="I862" s="130"/>
      <c r="J862" s="130"/>
      <c r="K862" s="7">
        <v>0</v>
      </c>
      <c r="L862" s="4">
        <v>2</v>
      </c>
      <c r="M862" s="3" t="s">
        <v>725</v>
      </c>
      <c r="N862" s="188" t="s">
        <v>27</v>
      </c>
      <c r="O862" s="76">
        <v>45511</v>
      </c>
      <c r="P862" s="78" t="s">
        <v>2994</v>
      </c>
      <c r="Q862" s="142">
        <v>45524</v>
      </c>
      <c r="R862" s="9">
        <f t="shared" ref="R862" si="730">IF(AND(L862&lt;1,OR(K862&lt;1, K862="A")),Q862+14,Q862+7)</f>
        <v>45531</v>
      </c>
      <c r="S862" s="3" t="s">
        <v>31</v>
      </c>
      <c r="T862" s="354"/>
      <c r="U862" s="354"/>
      <c r="V862" s="208" t="s">
        <v>2997</v>
      </c>
      <c r="W862" s="3" t="s">
        <v>2494</v>
      </c>
      <c r="X862" s="5" t="s">
        <v>444</v>
      </c>
      <c r="Y862" s="5">
        <v>0</v>
      </c>
      <c r="Z862" s="46" t="s">
        <v>24</v>
      </c>
      <c r="AA862" s="5"/>
      <c r="AB862" s="87" t="s">
        <v>2996</v>
      </c>
      <c r="AC862" s="21">
        <v>45531</v>
      </c>
      <c r="AD862" s="21">
        <v>45531</v>
      </c>
      <c r="AE862" s="9">
        <f t="shared" ref="AE862" si="731">IF(AND(Y862&lt;1,OR(X862&lt;1, X862="A")),AD862+14,AD862+7)</f>
        <v>45538</v>
      </c>
      <c r="AF862" s="13" t="s">
        <v>446</v>
      </c>
      <c r="AG862" s="27"/>
      <c r="AH862" s="34"/>
      <c r="AI862" s="27"/>
      <c r="AJ862" s="41"/>
      <c r="AK862" s="21"/>
      <c r="AL862" s="6"/>
      <c r="AM862" s="6"/>
      <c r="AN862" s="5" t="s">
        <v>2355</v>
      </c>
      <c r="AO862" s="6"/>
      <c r="AP862" s="6"/>
      <c r="AQ862" s="207"/>
      <c r="AR862" s="21"/>
      <c r="AS862" s="6"/>
      <c r="AT862" s="6"/>
      <c r="AU862" s="4" t="s">
        <v>1134</v>
      </c>
      <c r="AV862" s="13">
        <v>45352</v>
      </c>
      <c r="AW862" s="6"/>
      <c r="BJ862" s="22">
        <f t="shared" ca="1" si="722"/>
        <v>1</v>
      </c>
      <c r="BK862" s="22">
        <f t="shared" ca="1" si="622"/>
        <v>1</v>
      </c>
      <c r="BL862" s="22">
        <f t="shared" ca="1" si="623"/>
        <v>0</v>
      </c>
      <c r="BM862" s="22">
        <f t="shared" ca="1" si="624"/>
        <v>0</v>
      </c>
      <c r="BN862" s="22">
        <f t="shared" ca="1" si="625"/>
        <v>0</v>
      </c>
      <c r="BO862" s="22">
        <f t="shared" ca="1" si="626"/>
        <v>1</v>
      </c>
      <c r="BP862" s="22">
        <f t="shared" ca="1" si="627"/>
        <v>0</v>
      </c>
      <c r="BQ862" s="22">
        <f t="shared" ca="1" si="628"/>
        <v>1</v>
      </c>
      <c r="BR862" s="22">
        <f t="shared" ca="1" si="629"/>
        <v>0</v>
      </c>
      <c r="BS862" s="22">
        <f t="shared" ca="1" si="630"/>
        <v>0</v>
      </c>
      <c r="BT862" s="22">
        <f t="shared" ca="1" si="723"/>
        <v>1</v>
      </c>
      <c r="BU862" s="22">
        <f t="shared" ca="1" si="631"/>
        <v>0</v>
      </c>
      <c r="BV862" s="22">
        <f t="shared" ca="1" si="632"/>
        <v>1</v>
      </c>
      <c r="BW862" s="22">
        <f t="shared" ca="1" si="633"/>
        <v>0</v>
      </c>
      <c r="BX862" s="22">
        <f t="shared" ca="1" si="634"/>
        <v>0</v>
      </c>
      <c r="BY862" s="71">
        <f t="shared" si="658"/>
        <v>1</v>
      </c>
      <c r="BZ862" s="71">
        <f t="shared" si="635"/>
        <v>1</v>
      </c>
      <c r="CA862" s="72">
        <f t="shared" si="659"/>
        <v>1</v>
      </c>
    </row>
    <row r="863" spans="1:79" ht="39" customHeight="1" x14ac:dyDescent="0.3">
      <c r="A863" s="4"/>
      <c r="B863" s="4"/>
      <c r="C863" s="4"/>
      <c r="D863" s="13"/>
      <c r="E863" s="13"/>
      <c r="F863" s="122"/>
      <c r="G863" s="168"/>
      <c r="H863" s="130"/>
      <c r="I863" s="130"/>
      <c r="J863" s="130"/>
      <c r="K863" s="7"/>
      <c r="L863" s="4"/>
      <c r="M863" s="3"/>
      <c r="N863" s="8"/>
      <c r="O863" s="76"/>
      <c r="P863" s="107"/>
      <c r="Q863" s="142"/>
      <c r="R863" s="9"/>
      <c r="S863" s="3"/>
      <c r="T863" s="357"/>
      <c r="U863" s="354"/>
      <c r="V863" s="20" t="s">
        <v>2493</v>
      </c>
      <c r="W863" s="3" t="s">
        <v>2495</v>
      </c>
      <c r="X863" s="5">
        <v>0</v>
      </c>
      <c r="Y863" s="5">
        <v>0</v>
      </c>
      <c r="Z863" s="46" t="s">
        <v>24</v>
      </c>
      <c r="AA863" s="5"/>
      <c r="AB863" s="5"/>
      <c r="AC863" s="21"/>
      <c r="AD863" s="21">
        <v>45343</v>
      </c>
      <c r="AE863" s="9">
        <f t="shared" ref="AE863" si="732">IF(AND(Y863&lt;1,OR(X863&lt;1, X863="A")),AD863+14,AD863+7)</f>
        <v>45357</v>
      </c>
      <c r="AF863" s="13" t="s">
        <v>446</v>
      </c>
      <c r="AG863" s="27"/>
      <c r="AH863" s="34"/>
      <c r="AI863" s="27"/>
      <c r="AJ863" s="41"/>
      <c r="AK863" s="21"/>
      <c r="AL863" s="6"/>
      <c r="AM863" s="6"/>
      <c r="AN863" s="5" t="s">
        <v>2355</v>
      </c>
      <c r="AO863" s="6"/>
      <c r="AP863" s="6"/>
      <c r="AQ863" s="207"/>
      <c r="AR863" s="21"/>
      <c r="AS863" s="6"/>
      <c r="AT863" s="6"/>
      <c r="AU863" s="4"/>
      <c r="AV863" s="13"/>
      <c r="AW863" s="6"/>
      <c r="BJ863" s="22">
        <f t="shared" ca="1" si="722"/>
        <v>0</v>
      </c>
      <c r="BK863" s="22">
        <f t="shared" ca="1" si="622"/>
        <v>0</v>
      </c>
      <c r="BL863" s="22">
        <f t="shared" ca="1" si="623"/>
        <v>0</v>
      </c>
      <c r="BM863" s="22">
        <f t="shared" ca="1" si="624"/>
        <v>0</v>
      </c>
      <c r="BN863" s="22">
        <f t="shared" ca="1" si="625"/>
        <v>0</v>
      </c>
      <c r="BO863" s="22">
        <f t="shared" ca="1" si="626"/>
        <v>0</v>
      </c>
      <c r="BP863" s="22">
        <f t="shared" ca="1" si="627"/>
        <v>0</v>
      </c>
      <c r="BQ863" s="22">
        <f t="shared" ca="1" si="628"/>
        <v>0</v>
      </c>
      <c r="BR863" s="22">
        <f t="shared" ca="1" si="629"/>
        <v>0</v>
      </c>
      <c r="BS863" s="22">
        <f t="shared" ca="1" si="630"/>
        <v>0</v>
      </c>
      <c r="BT863" s="22">
        <f t="shared" ca="1" si="723"/>
        <v>1</v>
      </c>
      <c r="BU863" s="22">
        <f t="shared" ca="1" si="631"/>
        <v>0</v>
      </c>
      <c r="BV863" s="22">
        <f t="shared" ca="1" si="632"/>
        <v>1</v>
      </c>
      <c r="BW863" s="22">
        <f t="shared" ca="1" si="633"/>
        <v>0</v>
      </c>
      <c r="BX863" s="22">
        <f t="shared" ca="1" si="634"/>
        <v>0</v>
      </c>
      <c r="BY863" s="71">
        <f t="shared" si="658"/>
        <v>0</v>
      </c>
      <c r="BZ863" s="71">
        <f t="shared" si="635"/>
        <v>0</v>
      </c>
      <c r="CA863" s="72">
        <f t="shared" si="659"/>
        <v>1</v>
      </c>
    </row>
    <row r="864" spans="1:79" s="22" customFormat="1" ht="30.9" customHeight="1" x14ac:dyDescent="0.3">
      <c r="A864" s="109">
        <v>16</v>
      </c>
      <c r="B864" s="109" t="s">
        <v>1441</v>
      </c>
      <c r="C864" s="109"/>
      <c r="D864" s="110" t="s">
        <v>446</v>
      </c>
      <c r="E864" s="110">
        <v>45708</v>
      </c>
      <c r="F864" s="189" t="s">
        <v>476</v>
      </c>
      <c r="G864" s="172" t="s">
        <v>2470</v>
      </c>
      <c r="H864" s="135" t="s">
        <v>1037</v>
      </c>
      <c r="I864" s="135" t="s">
        <v>1040</v>
      </c>
      <c r="J864" s="135"/>
      <c r="K864" s="113" t="s">
        <v>778</v>
      </c>
      <c r="L864" s="109">
        <v>0</v>
      </c>
      <c r="M864" s="114" t="s">
        <v>424</v>
      </c>
      <c r="N864" s="115" t="s">
        <v>26</v>
      </c>
      <c r="O864" s="116"/>
      <c r="P864" s="117" t="s">
        <v>2163</v>
      </c>
      <c r="Q864" s="141">
        <v>45051</v>
      </c>
      <c r="R864" s="118">
        <f t="shared" ref="R864" si="733">IF(AND(L864&lt;1,OR(K864&lt;1, K864="A")),Q864+14,Q864+7)</f>
        <v>45065</v>
      </c>
      <c r="S864" s="114" t="s">
        <v>31</v>
      </c>
      <c r="T864" s="353"/>
      <c r="U864" s="353"/>
      <c r="V864" s="201"/>
      <c r="W864" s="114"/>
      <c r="X864" s="109"/>
      <c r="Y864" s="109"/>
      <c r="Z864" s="115"/>
      <c r="AA864" s="115"/>
      <c r="AB864" s="109"/>
      <c r="AC864" s="110"/>
      <c r="AD864" s="110"/>
      <c r="AE864" s="110"/>
      <c r="AF864" s="110"/>
      <c r="AG864" s="110"/>
      <c r="AH864" s="115"/>
      <c r="AI864" s="110"/>
      <c r="AJ864" s="113"/>
      <c r="AK864" s="110"/>
      <c r="AL864" s="121"/>
      <c r="AM864" s="121"/>
      <c r="AN864" s="109" t="s">
        <v>2355</v>
      </c>
      <c r="AO864" s="121"/>
      <c r="AP864" s="121"/>
      <c r="AQ864" s="109"/>
      <c r="AR864" s="110"/>
      <c r="AS864" s="121"/>
      <c r="AT864" s="121"/>
      <c r="AU864" s="109" t="s">
        <v>1134</v>
      </c>
      <c r="AV864" s="110">
        <v>45352</v>
      </c>
      <c r="AW864" s="121"/>
      <c r="BJ864" s="22">
        <f t="shared" ca="1" si="722"/>
        <v>0</v>
      </c>
      <c r="BK864" s="22">
        <f t="shared" ca="1" si="622"/>
        <v>0</v>
      </c>
      <c r="BL864" s="22">
        <f t="shared" ca="1" si="623"/>
        <v>0</v>
      </c>
      <c r="BM864" s="22">
        <f t="shared" ca="1" si="624"/>
        <v>0</v>
      </c>
      <c r="BN864" s="22">
        <f t="shared" ca="1" si="625"/>
        <v>0</v>
      </c>
      <c r="BO864" s="22">
        <f t="shared" ca="1" si="626"/>
        <v>0</v>
      </c>
      <c r="BP864" s="22">
        <f t="shared" ca="1" si="627"/>
        <v>0</v>
      </c>
      <c r="BQ864" s="22">
        <f t="shared" ca="1" si="628"/>
        <v>0</v>
      </c>
      <c r="BR864" s="22">
        <f t="shared" ca="1" si="629"/>
        <v>0</v>
      </c>
      <c r="BS864" s="22">
        <f t="shared" ca="1" si="630"/>
        <v>0</v>
      </c>
      <c r="BT864" s="22">
        <f t="shared" ca="1" si="723"/>
        <v>0</v>
      </c>
      <c r="BU864" s="22">
        <f t="shared" ca="1" si="631"/>
        <v>0</v>
      </c>
      <c r="BV864" s="22">
        <f t="shared" ca="1" si="632"/>
        <v>0</v>
      </c>
      <c r="BW864" s="22">
        <f t="shared" ca="1" si="633"/>
        <v>0</v>
      </c>
      <c r="BX864" s="22">
        <f t="shared" ca="1" si="634"/>
        <v>0</v>
      </c>
      <c r="BY864" s="22">
        <f t="shared" si="658"/>
        <v>0</v>
      </c>
      <c r="BZ864" s="22">
        <f t="shared" si="635"/>
        <v>0</v>
      </c>
      <c r="CA864" s="22">
        <f t="shared" si="659"/>
        <v>0</v>
      </c>
    </row>
    <row r="865" spans="1:79" s="22" customFormat="1" ht="30.9" customHeight="1" x14ac:dyDescent="0.3">
      <c r="A865" s="109">
        <v>16</v>
      </c>
      <c r="B865" s="109" t="s">
        <v>1441</v>
      </c>
      <c r="C865" s="109"/>
      <c r="D865" s="110" t="s">
        <v>446</v>
      </c>
      <c r="E865" s="110">
        <v>45708</v>
      </c>
      <c r="F865" s="189" t="s">
        <v>476</v>
      </c>
      <c r="G865" s="172" t="s">
        <v>2470</v>
      </c>
      <c r="H865" s="135" t="s">
        <v>1037</v>
      </c>
      <c r="I865" s="135" t="s">
        <v>1040</v>
      </c>
      <c r="J865" s="135"/>
      <c r="K865" s="113" t="s">
        <v>443</v>
      </c>
      <c r="L865" s="109">
        <v>0</v>
      </c>
      <c r="M865" s="114" t="s">
        <v>424</v>
      </c>
      <c r="N865" s="115" t="s">
        <v>26</v>
      </c>
      <c r="O865" s="116"/>
      <c r="P865" s="117" t="s">
        <v>727</v>
      </c>
      <c r="Q865" s="141">
        <v>45125</v>
      </c>
      <c r="R865" s="118">
        <f t="shared" si="728"/>
        <v>45132</v>
      </c>
      <c r="S865" s="114" t="s">
        <v>31</v>
      </c>
      <c r="T865" s="353"/>
      <c r="U865" s="353"/>
      <c r="V865" s="201"/>
      <c r="W865" s="114"/>
      <c r="X865" s="109"/>
      <c r="Y865" s="109"/>
      <c r="Z865" s="115"/>
      <c r="AA865" s="115"/>
      <c r="AB865" s="109"/>
      <c r="AC865" s="110"/>
      <c r="AD865" s="110"/>
      <c r="AE865" s="110"/>
      <c r="AF865" s="110"/>
      <c r="AG865" s="110"/>
      <c r="AH865" s="115"/>
      <c r="AI865" s="110"/>
      <c r="AJ865" s="113"/>
      <c r="AK865" s="110"/>
      <c r="AL865" s="121"/>
      <c r="AM865" s="121"/>
      <c r="AN865" s="109" t="s">
        <v>2355</v>
      </c>
      <c r="AO865" s="121"/>
      <c r="AP865" s="121"/>
      <c r="AQ865" s="109"/>
      <c r="AR865" s="110"/>
      <c r="AS865" s="121"/>
      <c r="AT865" s="121"/>
      <c r="AU865" s="109" t="s">
        <v>1134</v>
      </c>
      <c r="AV865" s="110">
        <v>45352</v>
      </c>
      <c r="AW865" s="121"/>
      <c r="BJ865" s="22">
        <f t="shared" ca="1" si="722"/>
        <v>0</v>
      </c>
      <c r="BK865" s="22">
        <f t="shared" ca="1" si="622"/>
        <v>0</v>
      </c>
      <c r="BL865" s="22">
        <f t="shared" ca="1" si="623"/>
        <v>0</v>
      </c>
      <c r="BM865" s="22">
        <f t="shared" ca="1" si="624"/>
        <v>0</v>
      </c>
      <c r="BN865" s="22">
        <f t="shared" ca="1" si="625"/>
        <v>0</v>
      </c>
      <c r="BO865" s="22">
        <f t="shared" ca="1" si="626"/>
        <v>0</v>
      </c>
      <c r="BP865" s="22">
        <f t="shared" ca="1" si="627"/>
        <v>0</v>
      </c>
      <c r="BQ865" s="22">
        <f t="shared" ca="1" si="628"/>
        <v>0</v>
      </c>
      <c r="BR865" s="22">
        <f t="shared" ca="1" si="629"/>
        <v>0</v>
      </c>
      <c r="BS865" s="22">
        <f t="shared" ca="1" si="630"/>
        <v>0</v>
      </c>
      <c r="BT865" s="22">
        <f t="shared" ca="1" si="723"/>
        <v>0</v>
      </c>
      <c r="BU865" s="22">
        <f t="shared" ca="1" si="631"/>
        <v>0</v>
      </c>
      <c r="BV865" s="22">
        <f t="shared" ca="1" si="632"/>
        <v>0</v>
      </c>
      <c r="BW865" s="22">
        <f t="shared" ca="1" si="633"/>
        <v>0</v>
      </c>
      <c r="BX865" s="22">
        <f t="shared" ca="1" si="634"/>
        <v>0</v>
      </c>
      <c r="BY865" s="22">
        <f t="shared" si="658"/>
        <v>0</v>
      </c>
      <c r="BZ865" s="22">
        <f t="shared" si="635"/>
        <v>0</v>
      </c>
      <c r="CA865" s="22">
        <f t="shared" si="659"/>
        <v>0</v>
      </c>
    </row>
    <row r="866" spans="1:79" s="22" customFormat="1" ht="30.9" customHeight="1" x14ac:dyDescent="0.3">
      <c r="A866" s="109">
        <v>16</v>
      </c>
      <c r="B866" s="109" t="s">
        <v>1441</v>
      </c>
      <c r="C866" s="109"/>
      <c r="D866" s="110" t="s">
        <v>445</v>
      </c>
      <c r="E866" s="110">
        <v>45708</v>
      </c>
      <c r="F866" s="189" t="s">
        <v>476</v>
      </c>
      <c r="G866" s="172" t="s">
        <v>2470</v>
      </c>
      <c r="H866" s="135" t="s">
        <v>1037</v>
      </c>
      <c r="I866" s="135" t="s">
        <v>1040</v>
      </c>
      <c r="J866" s="135"/>
      <c r="K866" s="113">
        <v>0</v>
      </c>
      <c r="L866" s="109">
        <v>0</v>
      </c>
      <c r="M866" s="114" t="s">
        <v>424</v>
      </c>
      <c r="N866" s="115" t="s">
        <v>26</v>
      </c>
      <c r="O866" s="116"/>
      <c r="P866" s="117" t="s">
        <v>653</v>
      </c>
      <c r="Q866" s="141">
        <v>45141</v>
      </c>
      <c r="R866" s="118">
        <f t="shared" ref="R866" si="734">IF(AND(L866&lt;1,OR(K866&lt;1, K866="A")),Q866+14,Q866+7)</f>
        <v>45155</v>
      </c>
      <c r="S866" s="114" t="s">
        <v>30</v>
      </c>
      <c r="T866" s="315" t="s">
        <v>1525</v>
      </c>
      <c r="U866" s="191">
        <v>45146</v>
      </c>
      <c r="V866" s="201"/>
      <c r="W866" s="114"/>
      <c r="X866" s="109"/>
      <c r="Y866" s="109"/>
      <c r="Z866" s="115"/>
      <c r="AA866" s="115"/>
      <c r="AB866" s="109"/>
      <c r="AC866" s="110"/>
      <c r="AD866" s="110"/>
      <c r="AE866" s="110"/>
      <c r="AF866" s="110"/>
      <c r="AG866" s="110"/>
      <c r="AH866" s="115"/>
      <c r="AI866" s="110"/>
      <c r="AJ866" s="113"/>
      <c r="AK866" s="110"/>
      <c r="AL866" s="121"/>
      <c r="AM866" s="121"/>
      <c r="AN866" s="109" t="s">
        <v>2355</v>
      </c>
      <c r="AO866" s="121"/>
      <c r="AP866" s="121"/>
      <c r="AQ866" s="206" t="s">
        <v>1907</v>
      </c>
      <c r="AR866" s="110">
        <v>45155</v>
      </c>
      <c r="AS866" s="121"/>
      <c r="AT866" s="121"/>
      <c r="AU866" s="109" t="s">
        <v>1134</v>
      </c>
      <c r="AV866" s="110">
        <v>45352</v>
      </c>
      <c r="AW866" s="121"/>
      <c r="BJ866" s="22">
        <f t="shared" ca="1" si="722"/>
        <v>0</v>
      </c>
      <c r="BK866" s="22">
        <f t="shared" ca="1" si="622"/>
        <v>0</v>
      </c>
      <c r="BL866" s="22">
        <f t="shared" ca="1" si="623"/>
        <v>0</v>
      </c>
      <c r="BM866" s="22">
        <f t="shared" ca="1" si="624"/>
        <v>0</v>
      </c>
      <c r="BN866" s="22">
        <f t="shared" ca="1" si="625"/>
        <v>0</v>
      </c>
      <c r="BO866" s="22">
        <f t="shared" ca="1" si="626"/>
        <v>0</v>
      </c>
      <c r="BP866" s="22">
        <f t="shared" ca="1" si="627"/>
        <v>0</v>
      </c>
      <c r="BQ866" s="22">
        <f t="shared" ca="1" si="628"/>
        <v>0</v>
      </c>
      <c r="BR866" s="22">
        <f t="shared" ca="1" si="629"/>
        <v>0</v>
      </c>
      <c r="BS866" s="22">
        <f t="shared" ca="1" si="630"/>
        <v>0</v>
      </c>
      <c r="BT866" s="22">
        <f t="shared" ca="1" si="723"/>
        <v>0</v>
      </c>
      <c r="BU866" s="22">
        <f t="shared" ca="1" si="631"/>
        <v>0</v>
      </c>
      <c r="BV866" s="22">
        <f t="shared" ca="1" si="632"/>
        <v>0</v>
      </c>
      <c r="BW866" s="22">
        <f t="shared" ca="1" si="633"/>
        <v>0</v>
      </c>
      <c r="BX866" s="22">
        <f t="shared" ca="1" si="634"/>
        <v>0</v>
      </c>
      <c r="BY866" s="22">
        <f t="shared" si="658"/>
        <v>0</v>
      </c>
      <c r="BZ866" s="22">
        <f t="shared" si="635"/>
        <v>0</v>
      </c>
      <c r="CA866" s="22">
        <f t="shared" si="659"/>
        <v>0</v>
      </c>
    </row>
    <row r="867" spans="1:79" s="22" customFormat="1" ht="30.9" customHeight="1" x14ac:dyDescent="0.3">
      <c r="A867" s="109">
        <v>16</v>
      </c>
      <c r="B867" s="109" t="s">
        <v>1441</v>
      </c>
      <c r="C867" s="109"/>
      <c r="D867" s="110" t="s">
        <v>445</v>
      </c>
      <c r="E867" s="110">
        <v>45708</v>
      </c>
      <c r="F867" s="189" t="s">
        <v>476</v>
      </c>
      <c r="G867" s="172" t="s">
        <v>2470</v>
      </c>
      <c r="H867" s="135" t="s">
        <v>1037</v>
      </c>
      <c r="I867" s="135" t="s">
        <v>1040</v>
      </c>
      <c r="J867" s="135"/>
      <c r="K867" s="113">
        <v>0</v>
      </c>
      <c r="L867" s="109">
        <v>1</v>
      </c>
      <c r="M867" s="114" t="s">
        <v>424</v>
      </c>
      <c r="N867" s="115" t="s">
        <v>26</v>
      </c>
      <c r="O867" s="116"/>
      <c r="P867" s="117" t="s">
        <v>2162</v>
      </c>
      <c r="Q867" s="141">
        <v>45162</v>
      </c>
      <c r="R867" s="118">
        <f t="shared" si="728"/>
        <v>45169</v>
      </c>
      <c r="S867" s="114" t="s">
        <v>30</v>
      </c>
      <c r="T867" s="315" t="s">
        <v>1529</v>
      </c>
      <c r="U867" s="191">
        <v>45166</v>
      </c>
      <c r="V867" s="201"/>
      <c r="W867" s="114"/>
      <c r="X867" s="109"/>
      <c r="Y867" s="109"/>
      <c r="Z867" s="115"/>
      <c r="AA867" s="115"/>
      <c r="AB867" s="109"/>
      <c r="AC867" s="110"/>
      <c r="AD867" s="110"/>
      <c r="AE867" s="110"/>
      <c r="AF867" s="110"/>
      <c r="AG867" s="110"/>
      <c r="AH867" s="115"/>
      <c r="AI867" s="110"/>
      <c r="AJ867" s="113"/>
      <c r="AK867" s="110"/>
      <c r="AL867" s="121"/>
      <c r="AM867" s="121"/>
      <c r="AN867" s="109" t="s">
        <v>2355</v>
      </c>
      <c r="AO867" s="121"/>
      <c r="AP867" s="121"/>
      <c r="AQ867" s="206" t="s">
        <v>1907</v>
      </c>
      <c r="AR867" s="110">
        <v>45177</v>
      </c>
      <c r="AS867" s="121"/>
      <c r="AT867" s="121"/>
      <c r="AU867" s="109" t="s">
        <v>1134</v>
      </c>
      <c r="AV867" s="110">
        <v>45352</v>
      </c>
      <c r="AW867" s="121"/>
      <c r="BJ867" s="22">
        <f t="shared" ca="1" si="722"/>
        <v>0</v>
      </c>
      <c r="BK867" s="22">
        <f t="shared" ca="1" si="622"/>
        <v>0</v>
      </c>
      <c r="BL867" s="22">
        <f t="shared" ca="1" si="623"/>
        <v>0</v>
      </c>
      <c r="BM867" s="22">
        <f t="shared" ca="1" si="624"/>
        <v>0</v>
      </c>
      <c r="BN867" s="22">
        <f t="shared" ca="1" si="625"/>
        <v>0</v>
      </c>
      <c r="BO867" s="22">
        <f t="shared" ca="1" si="626"/>
        <v>0</v>
      </c>
      <c r="BP867" s="22">
        <f t="shared" ca="1" si="627"/>
        <v>0</v>
      </c>
      <c r="BQ867" s="22">
        <f t="shared" ca="1" si="628"/>
        <v>0</v>
      </c>
      <c r="BR867" s="22">
        <f t="shared" ca="1" si="629"/>
        <v>0</v>
      </c>
      <c r="BS867" s="22">
        <f t="shared" ca="1" si="630"/>
        <v>0</v>
      </c>
      <c r="BT867" s="22">
        <f t="shared" ca="1" si="723"/>
        <v>0</v>
      </c>
      <c r="BU867" s="22">
        <f t="shared" ca="1" si="631"/>
        <v>0</v>
      </c>
      <c r="BV867" s="22">
        <f t="shared" ca="1" si="632"/>
        <v>0</v>
      </c>
      <c r="BW867" s="22">
        <f t="shared" ca="1" si="633"/>
        <v>0</v>
      </c>
      <c r="BX867" s="22">
        <f t="shared" ca="1" si="634"/>
        <v>0</v>
      </c>
      <c r="BY867" s="22">
        <f t="shared" si="658"/>
        <v>0</v>
      </c>
      <c r="BZ867" s="22">
        <f t="shared" si="635"/>
        <v>0</v>
      </c>
      <c r="CA867" s="22">
        <f t="shared" si="659"/>
        <v>0</v>
      </c>
    </row>
    <row r="868" spans="1:79" s="22" customFormat="1" ht="30.9" customHeight="1" x14ac:dyDescent="0.3">
      <c r="A868" s="109">
        <v>16</v>
      </c>
      <c r="B868" s="109" t="s">
        <v>1441</v>
      </c>
      <c r="C868" s="109"/>
      <c r="D868" s="110" t="s">
        <v>445</v>
      </c>
      <c r="E868" s="110">
        <v>45708</v>
      </c>
      <c r="F868" s="189" t="s">
        <v>476</v>
      </c>
      <c r="G868" s="172" t="s">
        <v>2470</v>
      </c>
      <c r="H868" s="135" t="s">
        <v>1037</v>
      </c>
      <c r="I868" s="135" t="s">
        <v>1040</v>
      </c>
      <c r="J868" s="135"/>
      <c r="K868" s="113">
        <v>0</v>
      </c>
      <c r="L868" s="109">
        <v>2</v>
      </c>
      <c r="M868" s="114" t="s">
        <v>424</v>
      </c>
      <c r="N868" s="115" t="s">
        <v>26</v>
      </c>
      <c r="O868" s="116"/>
      <c r="P868" s="117" t="s">
        <v>726</v>
      </c>
      <c r="Q868" s="141">
        <v>45210</v>
      </c>
      <c r="R868" s="118">
        <f t="shared" si="727"/>
        <v>45217</v>
      </c>
      <c r="S868" s="114" t="s">
        <v>30</v>
      </c>
      <c r="T868" s="315" t="s">
        <v>1532</v>
      </c>
      <c r="U868" s="191">
        <v>45219</v>
      </c>
      <c r="V868" s="201"/>
      <c r="W868" s="114"/>
      <c r="X868" s="109"/>
      <c r="Y868" s="109"/>
      <c r="Z868" s="115"/>
      <c r="AA868" s="109"/>
      <c r="AB868" s="109"/>
      <c r="AC868" s="110"/>
      <c r="AD868" s="110"/>
      <c r="AE868" s="118"/>
      <c r="AF868" s="110"/>
      <c r="AG868" s="110"/>
      <c r="AH868" s="115"/>
      <c r="AI868" s="110"/>
      <c r="AJ868" s="113"/>
      <c r="AK868" s="110"/>
      <c r="AL868" s="121"/>
      <c r="AM868" s="121"/>
      <c r="AN868" s="109" t="s">
        <v>2355</v>
      </c>
      <c r="AO868" s="121"/>
      <c r="AP868" s="121"/>
      <c r="AQ868" s="206" t="s">
        <v>1907</v>
      </c>
      <c r="AR868" s="110">
        <v>45225</v>
      </c>
      <c r="AS868" s="121"/>
      <c r="AT868" s="121"/>
      <c r="AU868" s="109" t="s">
        <v>1134</v>
      </c>
      <c r="AV868" s="110">
        <v>45352</v>
      </c>
      <c r="AW868" s="121"/>
      <c r="BJ868" s="22">
        <f t="shared" ca="1" si="722"/>
        <v>0</v>
      </c>
      <c r="BK868" s="22">
        <f t="shared" ca="1" si="622"/>
        <v>0</v>
      </c>
      <c r="BL868" s="22">
        <f t="shared" ca="1" si="623"/>
        <v>0</v>
      </c>
      <c r="BM868" s="22">
        <f t="shared" ca="1" si="624"/>
        <v>0</v>
      </c>
      <c r="BN868" s="22">
        <f t="shared" ca="1" si="625"/>
        <v>0</v>
      </c>
      <c r="BO868" s="22">
        <f t="shared" ca="1" si="626"/>
        <v>0</v>
      </c>
      <c r="BP868" s="22">
        <f t="shared" ca="1" si="627"/>
        <v>0</v>
      </c>
      <c r="BQ868" s="22">
        <f t="shared" ca="1" si="628"/>
        <v>0</v>
      </c>
      <c r="BR868" s="22">
        <f t="shared" ca="1" si="629"/>
        <v>0</v>
      </c>
      <c r="BS868" s="22">
        <f t="shared" ca="1" si="630"/>
        <v>0</v>
      </c>
      <c r="BT868" s="22">
        <f t="shared" ca="1" si="723"/>
        <v>0</v>
      </c>
      <c r="BU868" s="22">
        <f t="shared" ca="1" si="631"/>
        <v>0</v>
      </c>
      <c r="BV868" s="22">
        <f t="shared" ca="1" si="632"/>
        <v>0</v>
      </c>
      <c r="BW868" s="22">
        <f t="shared" ca="1" si="633"/>
        <v>0</v>
      </c>
      <c r="BX868" s="22">
        <f t="shared" ca="1" si="634"/>
        <v>0</v>
      </c>
      <c r="BY868" s="22">
        <f t="shared" si="658"/>
        <v>0</v>
      </c>
      <c r="BZ868" s="22">
        <f t="shared" si="635"/>
        <v>0</v>
      </c>
      <c r="CA868" s="22">
        <f t="shared" si="659"/>
        <v>0</v>
      </c>
    </row>
    <row r="869" spans="1:79" ht="30.9" customHeight="1" x14ac:dyDescent="0.3">
      <c r="A869" s="4">
        <v>16</v>
      </c>
      <c r="B869" s="4" t="s">
        <v>1441</v>
      </c>
      <c r="C869" s="4"/>
      <c r="D869" s="139" t="s">
        <v>445</v>
      </c>
      <c r="E869" s="13">
        <v>45708</v>
      </c>
      <c r="F869" s="122" t="s">
        <v>476</v>
      </c>
      <c r="G869" s="168" t="s">
        <v>2470</v>
      </c>
      <c r="H869" s="130" t="s">
        <v>1037</v>
      </c>
      <c r="I869" s="130" t="s">
        <v>1040</v>
      </c>
      <c r="J869" s="130"/>
      <c r="K869" s="7">
        <v>0</v>
      </c>
      <c r="L869" s="4">
        <v>3</v>
      </c>
      <c r="M869" s="3" t="s">
        <v>424</v>
      </c>
      <c r="N869" s="46" t="s">
        <v>24</v>
      </c>
      <c r="O869" s="76"/>
      <c r="P869" s="78" t="s">
        <v>3011</v>
      </c>
      <c r="Q869" s="142">
        <v>45541</v>
      </c>
      <c r="R869" s="9">
        <f t="shared" ref="R869:R871" si="735">IF(AND(L869&lt;1,OR(K869&lt;1, K869="A")),Q869+14,Q869+7)</f>
        <v>45548</v>
      </c>
      <c r="S869" s="3" t="s">
        <v>31</v>
      </c>
      <c r="T869" s="310"/>
      <c r="U869" s="310"/>
      <c r="V869" s="200" t="s">
        <v>2502</v>
      </c>
      <c r="W869" s="3" t="s">
        <v>1652</v>
      </c>
      <c r="X869" s="5">
        <v>0</v>
      </c>
      <c r="Y869" s="5">
        <v>0</v>
      </c>
      <c r="Z869" s="46" t="s">
        <v>24</v>
      </c>
      <c r="AA869" s="5"/>
      <c r="AB869" s="5"/>
      <c r="AC869" s="21"/>
      <c r="AD869" s="21">
        <v>45364</v>
      </c>
      <c r="AE869" s="9">
        <f t="shared" ref="AE869" si="736">IF(AND(Y869&lt;1,OR(X869&lt;1, X869="A")),AD869+14,AD869+7)</f>
        <v>45378</v>
      </c>
      <c r="AF869" s="13" t="s">
        <v>446</v>
      </c>
      <c r="AG869" s="27"/>
      <c r="AH869" s="34"/>
      <c r="AI869" s="27"/>
      <c r="AJ869" s="41"/>
      <c r="AK869" s="21"/>
      <c r="AL869" s="6"/>
      <c r="AM869" s="6"/>
      <c r="AN869" s="5" t="s">
        <v>2355</v>
      </c>
      <c r="AO869" s="6"/>
      <c r="AP869" s="6"/>
      <c r="AQ869" s="21" t="s">
        <v>3013</v>
      </c>
      <c r="AR869" s="21">
        <v>45680</v>
      </c>
      <c r="AS869" s="6"/>
      <c r="AT869" s="6"/>
      <c r="AU869" s="4" t="s">
        <v>1134</v>
      </c>
      <c r="AV869" s="13">
        <v>45352</v>
      </c>
      <c r="AW869" s="6"/>
      <c r="BJ869" s="22">
        <f t="shared" ca="1" si="722"/>
        <v>1</v>
      </c>
      <c r="BK869" s="22">
        <f t="shared" ca="1" si="622"/>
        <v>1</v>
      </c>
      <c r="BL869" s="22">
        <f t="shared" ca="1" si="623"/>
        <v>0</v>
      </c>
      <c r="BM869" s="22">
        <f t="shared" ca="1" si="624"/>
        <v>0</v>
      </c>
      <c r="BN869" s="22">
        <f t="shared" ca="1" si="625"/>
        <v>1</v>
      </c>
      <c r="BO869" s="22">
        <f t="shared" ca="1" si="626"/>
        <v>0</v>
      </c>
      <c r="BP869" s="22">
        <f t="shared" ca="1" si="627"/>
        <v>1</v>
      </c>
      <c r="BQ869" s="22">
        <f t="shared" ca="1" si="628"/>
        <v>0</v>
      </c>
      <c r="BR869" s="22">
        <f t="shared" ca="1" si="629"/>
        <v>0</v>
      </c>
      <c r="BS869" s="22">
        <f t="shared" ca="1" si="630"/>
        <v>0</v>
      </c>
      <c r="BT869" s="22">
        <f t="shared" ca="1" si="723"/>
        <v>1</v>
      </c>
      <c r="BU869" s="22">
        <f t="shared" ca="1" si="631"/>
        <v>0</v>
      </c>
      <c r="BV869" s="22">
        <f t="shared" ca="1" si="632"/>
        <v>1</v>
      </c>
      <c r="BW869" s="22">
        <f t="shared" ca="1" si="633"/>
        <v>0</v>
      </c>
      <c r="BX869" s="22">
        <f t="shared" ca="1" si="634"/>
        <v>0</v>
      </c>
      <c r="BY869" s="71">
        <f t="shared" si="658"/>
        <v>1</v>
      </c>
      <c r="BZ869" s="71">
        <f t="shared" si="635"/>
        <v>1</v>
      </c>
      <c r="CA869" s="72">
        <f t="shared" si="659"/>
        <v>1</v>
      </c>
    </row>
    <row r="870" spans="1:79" s="22" customFormat="1" ht="39" customHeight="1" x14ac:dyDescent="0.3">
      <c r="A870" s="109">
        <v>16</v>
      </c>
      <c r="B870" s="109" t="s">
        <v>1441</v>
      </c>
      <c r="C870" s="109"/>
      <c r="D870" s="110" t="s">
        <v>446</v>
      </c>
      <c r="E870" s="110">
        <v>45708</v>
      </c>
      <c r="F870" s="189" t="s">
        <v>477</v>
      </c>
      <c r="G870" s="172" t="s">
        <v>2470</v>
      </c>
      <c r="H870" s="135" t="s">
        <v>1037</v>
      </c>
      <c r="I870" s="135" t="s">
        <v>1039</v>
      </c>
      <c r="J870" s="135"/>
      <c r="K870" s="113" t="s">
        <v>778</v>
      </c>
      <c r="L870" s="109">
        <v>0</v>
      </c>
      <c r="M870" s="114" t="s">
        <v>484</v>
      </c>
      <c r="N870" s="115" t="s">
        <v>26</v>
      </c>
      <c r="O870" s="116"/>
      <c r="P870" s="117" t="s">
        <v>3047</v>
      </c>
      <c r="Q870" s="141">
        <v>45016</v>
      </c>
      <c r="R870" s="118">
        <f t="shared" ref="R870" si="737">IF(AND(L870&lt;1,OR(K870&lt;1, K870="A")),Q870+14,Q870+7)</f>
        <v>45030</v>
      </c>
      <c r="S870" s="114" t="s">
        <v>31</v>
      </c>
      <c r="T870" s="315"/>
      <c r="U870" s="315"/>
      <c r="V870" s="284"/>
      <c r="W870" s="114"/>
      <c r="X870" s="109"/>
      <c r="Y870" s="109"/>
      <c r="Z870" s="115"/>
      <c r="AA870" s="110"/>
      <c r="AB870" s="123"/>
      <c r="AC870" s="110"/>
      <c r="AD870" s="110"/>
      <c r="AE870" s="118"/>
      <c r="AF870" s="110"/>
      <c r="AG870" s="110"/>
      <c r="AH870" s="115"/>
      <c r="AI870" s="110"/>
      <c r="AJ870" s="113"/>
      <c r="AK870" s="110"/>
      <c r="AL870" s="121"/>
      <c r="AM870" s="121"/>
      <c r="AN870" s="109" t="s">
        <v>2355</v>
      </c>
      <c r="AO870" s="121"/>
      <c r="AP870" s="121"/>
      <c r="AQ870" s="206"/>
      <c r="AR870" s="110"/>
      <c r="AS870" s="121"/>
      <c r="AT870" s="121"/>
      <c r="AU870" s="109" t="s">
        <v>1134</v>
      </c>
      <c r="AV870" s="110">
        <v>45352</v>
      </c>
      <c r="AW870" s="121"/>
      <c r="BJ870" s="22">
        <f t="shared" ca="1" si="722"/>
        <v>0</v>
      </c>
      <c r="BK870" s="22">
        <f t="shared" ca="1" si="622"/>
        <v>0</v>
      </c>
      <c r="BL870" s="22">
        <f t="shared" ca="1" si="623"/>
        <v>0</v>
      </c>
      <c r="BM870" s="22">
        <f t="shared" ca="1" si="624"/>
        <v>0</v>
      </c>
      <c r="BN870" s="22">
        <f t="shared" ca="1" si="625"/>
        <v>0</v>
      </c>
      <c r="BO870" s="22">
        <f t="shared" ca="1" si="626"/>
        <v>0</v>
      </c>
      <c r="BP870" s="22">
        <f t="shared" ca="1" si="627"/>
        <v>0</v>
      </c>
      <c r="BQ870" s="22">
        <f t="shared" ca="1" si="628"/>
        <v>0</v>
      </c>
      <c r="BR870" s="22">
        <f t="shared" ca="1" si="629"/>
        <v>0</v>
      </c>
      <c r="BS870" s="22">
        <f t="shared" ca="1" si="630"/>
        <v>0</v>
      </c>
      <c r="BT870" s="22">
        <f t="shared" ca="1" si="723"/>
        <v>0</v>
      </c>
      <c r="BU870" s="22">
        <f t="shared" ca="1" si="631"/>
        <v>0</v>
      </c>
      <c r="BV870" s="22">
        <f t="shared" ca="1" si="632"/>
        <v>0</v>
      </c>
      <c r="BW870" s="22">
        <f t="shared" ca="1" si="633"/>
        <v>0</v>
      </c>
      <c r="BX870" s="22">
        <f t="shared" ca="1" si="634"/>
        <v>0</v>
      </c>
      <c r="BY870" s="22">
        <f t="shared" si="658"/>
        <v>0</v>
      </c>
      <c r="BZ870" s="22">
        <f t="shared" si="635"/>
        <v>0</v>
      </c>
      <c r="CA870" s="22">
        <f t="shared" si="659"/>
        <v>0</v>
      </c>
    </row>
    <row r="871" spans="1:79" s="22" customFormat="1" ht="39" customHeight="1" x14ac:dyDescent="0.3">
      <c r="A871" s="109">
        <v>16</v>
      </c>
      <c r="B871" s="109" t="s">
        <v>1441</v>
      </c>
      <c r="C871" s="109"/>
      <c r="D871" s="110" t="s">
        <v>445</v>
      </c>
      <c r="E871" s="110">
        <v>45708</v>
      </c>
      <c r="F871" s="189" t="s">
        <v>477</v>
      </c>
      <c r="G871" s="172" t="s">
        <v>2470</v>
      </c>
      <c r="H871" s="135" t="s">
        <v>1037</v>
      </c>
      <c r="I871" s="135" t="s">
        <v>1039</v>
      </c>
      <c r="J871" s="135"/>
      <c r="K871" s="113">
        <v>0</v>
      </c>
      <c r="L871" s="109">
        <v>0</v>
      </c>
      <c r="M871" s="114" t="s">
        <v>484</v>
      </c>
      <c r="N871" s="115" t="s">
        <v>26</v>
      </c>
      <c r="O871" s="116"/>
      <c r="P871" s="117" t="s">
        <v>3080</v>
      </c>
      <c r="Q871" s="141">
        <v>45037</v>
      </c>
      <c r="R871" s="118">
        <f t="shared" si="735"/>
        <v>45051</v>
      </c>
      <c r="S871" s="114" t="s">
        <v>30</v>
      </c>
      <c r="T871" s="315" t="s">
        <v>1526</v>
      </c>
      <c r="U871" s="260">
        <v>45043</v>
      </c>
      <c r="V871" s="284"/>
      <c r="W871" s="114"/>
      <c r="X871" s="109"/>
      <c r="Y871" s="109"/>
      <c r="Z871" s="115"/>
      <c r="AA871" s="110"/>
      <c r="AB871" s="123"/>
      <c r="AC871" s="110"/>
      <c r="AD871" s="110"/>
      <c r="AE871" s="118"/>
      <c r="AF871" s="110"/>
      <c r="AG871" s="110"/>
      <c r="AH871" s="115"/>
      <c r="AI871" s="110"/>
      <c r="AJ871" s="113"/>
      <c r="AK871" s="110"/>
      <c r="AL871" s="121"/>
      <c r="AM871" s="121"/>
      <c r="AN871" s="109" t="s">
        <v>2355</v>
      </c>
      <c r="AO871" s="121"/>
      <c r="AP871" s="121"/>
      <c r="AQ871" s="206" t="s">
        <v>1907</v>
      </c>
      <c r="AR871" s="110">
        <v>45068</v>
      </c>
      <c r="AS871" s="121"/>
      <c r="AT871" s="121"/>
      <c r="AU871" s="109" t="s">
        <v>1134</v>
      </c>
      <c r="AV871" s="110">
        <v>45352</v>
      </c>
      <c r="AW871" s="121"/>
      <c r="BJ871" s="22">
        <f t="shared" ca="1" si="722"/>
        <v>0</v>
      </c>
      <c r="BK871" s="22">
        <f t="shared" ca="1" si="622"/>
        <v>0</v>
      </c>
      <c r="BL871" s="22">
        <f t="shared" ca="1" si="623"/>
        <v>0</v>
      </c>
      <c r="BM871" s="22">
        <f t="shared" ca="1" si="624"/>
        <v>0</v>
      </c>
      <c r="BN871" s="22">
        <f t="shared" ca="1" si="625"/>
        <v>0</v>
      </c>
      <c r="BO871" s="22">
        <f t="shared" ca="1" si="626"/>
        <v>0</v>
      </c>
      <c r="BP871" s="22">
        <f t="shared" ca="1" si="627"/>
        <v>0</v>
      </c>
      <c r="BQ871" s="22">
        <f t="shared" ca="1" si="628"/>
        <v>0</v>
      </c>
      <c r="BR871" s="22">
        <f t="shared" ca="1" si="629"/>
        <v>0</v>
      </c>
      <c r="BS871" s="22">
        <f t="shared" ca="1" si="630"/>
        <v>0</v>
      </c>
      <c r="BT871" s="22">
        <f t="shared" ca="1" si="723"/>
        <v>0</v>
      </c>
      <c r="BU871" s="22">
        <f t="shared" ca="1" si="631"/>
        <v>0</v>
      </c>
      <c r="BV871" s="22">
        <f t="shared" ca="1" si="632"/>
        <v>0</v>
      </c>
      <c r="BW871" s="22">
        <f t="shared" ca="1" si="633"/>
        <v>0</v>
      </c>
      <c r="BX871" s="22">
        <f t="shared" ca="1" si="634"/>
        <v>0</v>
      </c>
      <c r="BY871" s="22">
        <f t="shared" si="658"/>
        <v>0</v>
      </c>
      <c r="BZ871" s="22">
        <f t="shared" si="635"/>
        <v>0</v>
      </c>
      <c r="CA871" s="22">
        <f t="shared" si="659"/>
        <v>0</v>
      </c>
    </row>
    <row r="872" spans="1:79" ht="39" customHeight="1" x14ac:dyDescent="0.3">
      <c r="A872" s="4">
        <v>16</v>
      </c>
      <c r="B872" s="4" t="s">
        <v>1441</v>
      </c>
      <c r="C872" s="4"/>
      <c r="D872" s="139" t="s">
        <v>445</v>
      </c>
      <c r="E872" s="13">
        <v>45708</v>
      </c>
      <c r="F872" s="122" t="s">
        <v>477</v>
      </c>
      <c r="G872" s="168" t="s">
        <v>2470</v>
      </c>
      <c r="H872" s="130" t="s">
        <v>1037</v>
      </c>
      <c r="I872" s="130" t="s">
        <v>1039</v>
      </c>
      <c r="J872" s="130"/>
      <c r="K872" s="7">
        <v>0</v>
      </c>
      <c r="L872" s="4">
        <v>1</v>
      </c>
      <c r="M872" s="3" t="s">
        <v>484</v>
      </c>
      <c r="N872" s="45" t="s">
        <v>1055</v>
      </c>
      <c r="O872" s="76"/>
      <c r="P872" s="78" t="s">
        <v>727</v>
      </c>
      <c r="Q872" s="142">
        <v>45125</v>
      </c>
      <c r="R872" s="9">
        <f t="shared" si="727"/>
        <v>45132</v>
      </c>
      <c r="S872" s="3" t="s">
        <v>30</v>
      </c>
      <c r="T872" s="354" t="s">
        <v>2928</v>
      </c>
      <c r="U872" s="103">
        <v>45470</v>
      </c>
      <c r="V872" s="209" t="s">
        <v>2499</v>
      </c>
      <c r="W872" s="3" t="s">
        <v>1490</v>
      </c>
      <c r="X872" s="5">
        <v>0</v>
      </c>
      <c r="Y872" s="5">
        <v>0</v>
      </c>
      <c r="Z872" s="45" t="s">
        <v>1055</v>
      </c>
      <c r="AA872" s="13">
        <v>45320</v>
      </c>
      <c r="AB872" s="87" t="s">
        <v>1791</v>
      </c>
      <c r="AC872" s="21">
        <v>45328</v>
      </c>
      <c r="AD872" s="21">
        <v>45257</v>
      </c>
      <c r="AE872" s="9">
        <f>IF(AND(Y872&lt;1,OR(X872&lt;1, X872="A")),AD872+14,AD872+7)</f>
        <v>45271</v>
      </c>
      <c r="AF872" s="13" t="s">
        <v>445</v>
      </c>
      <c r="AG872" s="27"/>
      <c r="AH872" s="34"/>
      <c r="AI872" s="27"/>
      <c r="AJ872" s="41"/>
      <c r="AK872" s="21"/>
      <c r="AL872" s="6"/>
      <c r="AM872" s="6"/>
      <c r="AN872" s="5" t="s">
        <v>2355</v>
      </c>
      <c r="AO872" s="6"/>
      <c r="AP872" s="6"/>
      <c r="AQ872" s="207" t="s">
        <v>2926</v>
      </c>
      <c r="AR872" s="21">
        <v>45477</v>
      </c>
      <c r="AS872" s="6"/>
      <c r="AT872" s="6"/>
      <c r="AU872" s="4" t="s">
        <v>1134</v>
      </c>
      <c r="AV872" s="13">
        <v>45352</v>
      </c>
      <c r="AW872" s="6"/>
      <c r="BJ872" s="22">
        <f t="shared" ca="1" si="722"/>
        <v>1</v>
      </c>
      <c r="BK872" s="22">
        <f t="shared" ca="1" si="622"/>
        <v>1</v>
      </c>
      <c r="BL872" s="22">
        <f t="shared" ca="1" si="623"/>
        <v>0</v>
      </c>
      <c r="BM872" s="22">
        <f t="shared" ca="1" si="624"/>
        <v>0</v>
      </c>
      <c r="BN872" s="22">
        <f t="shared" ca="1" si="625"/>
        <v>0</v>
      </c>
      <c r="BO872" s="22">
        <f t="shared" ca="1" si="626"/>
        <v>0</v>
      </c>
      <c r="BP872" s="22">
        <f t="shared" ca="1" si="627"/>
        <v>0</v>
      </c>
      <c r="BQ872" s="22">
        <f t="shared" ca="1" si="628"/>
        <v>0</v>
      </c>
      <c r="BR872" s="22">
        <f t="shared" ca="1" si="629"/>
        <v>1</v>
      </c>
      <c r="BS872" s="22">
        <f t="shared" ca="1" si="630"/>
        <v>1</v>
      </c>
      <c r="BT872" s="22">
        <f t="shared" ca="1" si="723"/>
        <v>1</v>
      </c>
      <c r="BU872" s="22">
        <f t="shared" ca="1" si="631"/>
        <v>0</v>
      </c>
      <c r="BV872" s="22">
        <f t="shared" ca="1" si="632"/>
        <v>0</v>
      </c>
      <c r="BW872" s="22">
        <f t="shared" ca="1" si="633"/>
        <v>0</v>
      </c>
      <c r="BX872" s="22">
        <f t="shared" ca="1" si="634"/>
        <v>1</v>
      </c>
      <c r="BY872" s="71">
        <f t="shared" si="658"/>
        <v>1</v>
      </c>
      <c r="BZ872" s="71">
        <f t="shared" si="635"/>
        <v>1</v>
      </c>
      <c r="CA872" s="72">
        <f t="shared" si="659"/>
        <v>1</v>
      </c>
    </row>
    <row r="873" spans="1:79" ht="39" customHeight="1" x14ac:dyDescent="0.3">
      <c r="A873" s="4"/>
      <c r="B873" s="4"/>
      <c r="C873" s="4"/>
      <c r="D873" s="13"/>
      <c r="E873" s="13"/>
      <c r="F873" s="42"/>
      <c r="G873" s="168"/>
      <c r="H873" s="130"/>
      <c r="I873" s="130"/>
      <c r="J873" s="130"/>
      <c r="K873" s="7"/>
      <c r="L873" s="4"/>
      <c r="M873" s="3"/>
      <c r="N873" s="8"/>
      <c r="O873" s="76"/>
      <c r="P873" s="107"/>
      <c r="Q873" s="142"/>
      <c r="R873" s="9"/>
      <c r="S873" s="3"/>
      <c r="T873" s="357"/>
      <c r="U873" s="310"/>
      <c r="V873" s="209" t="s">
        <v>2501</v>
      </c>
      <c r="W873" s="3" t="s">
        <v>1490</v>
      </c>
      <c r="X873" s="5">
        <v>0</v>
      </c>
      <c r="Y873" s="5">
        <v>1</v>
      </c>
      <c r="Z873" s="45" t="s">
        <v>1055</v>
      </c>
      <c r="AA873" s="13">
        <v>45343</v>
      </c>
      <c r="AB873" s="87"/>
      <c r="AC873" s="21"/>
      <c r="AD873" s="21">
        <v>45286</v>
      </c>
      <c r="AE873" s="9">
        <f>IF(AND(Y873&lt;1,OR(X873&lt;1, X873="A")),AD873+14,AD873+7)</f>
        <v>45293</v>
      </c>
      <c r="AF873" s="13" t="s">
        <v>445</v>
      </c>
      <c r="AG873" s="27"/>
      <c r="AH873" s="34"/>
      <c r="AI873" s="27"/>
      <c r="AJ873" s="41"/>
      <c r="AK873" s="21"/>
      <c r="AL873" s="6"/>
      <c r="AM873" s="6"/>
      <c r="AN873" s="6"/>
      <c r="AO873" s="6"/>
      <c r="AP873" s="6"/>
      <c r="AQ873" s="5"/>
      <c r="AR873" s="5"/>
      <c r="AS873" s="6"/>
      <c r="AT873" s="6"/>
      <c r="AU873" s="4"/>
      <c r="AV873" s="13"/>
      <c r="AW873" s="6"/>
      <c r="BJ873" s="22">
        <f t="shared" ca="1" si="722"/>
        <v>0</v>
      </c>
      <c r="BK873" s="22">
        <f t="shared" ca="1" si="622"/>
        <v>0</v>
      </c>
      <c r="BL873" s="22">
        <f t="shared" ca="1" si="623"/>
        <v>0</v>
      </c>
      <c r="BM873" s="22">
        <f t="shared" ca="1" si="624"/>
        <v>0</v>
      </c>
      <c r="BN873" s="22">
        <f t="shared" ca="1" si="625"/>
        <v>0</v>
      </c>
      <c r="BO873" s="22">
        <f t="shared" ca="1" si="626"/>
        <v>0</v>
      </c>
      <c r="BP873" s="22">
        <f t="shared" ca="1" si="627"/>
        <v>0</v>
      </c>
      <c r="BQ873" s="22">
        <f t="shared" ca="1" si="628"/>
        <v>0</v>
      </c>
      <c r="BR873" s="22">
        <f t="shared" ca="1" si="629"/>
        <v>0</v>
      </c>
      <c r="BS873" s="22">
        <f t="shared" ca="1" si="630"/>
        <v>0</v>
      </c>
      <c r="BT873" s="22">
        <f t="shared" ca="1" si="723"/>
        <v>1</v>
      </c>
      <c r="BU873" s="22">
        <f t="shared" ca="1" si="631"/>
        <v>0</v>
      </c>
      <c r="BV873" s="22">
        <f t="shared" ca="1" si="632"/>
        <v>0</v>
      </c>
      <c r="BW873" s="22">
        <f t="shared" ca="1" si="633"/>
        <v>0</v>
      </c>
      <c r="BX873" s="22">
        <f t="shared" ca="1" si="634"/>
        <v>1</v>
      </c>
      <c r="BY873" s="71">
        <f t="shared" si="658"/>
        <v>0</v>
      </c>
      <c r="BZ873" s="71">
        <f t="shared" si="635"/>
        <v>0</v>
      </c>
      <c r="CA873" s="72">
        <f t="shared" si="659"/>
        <v>1</v>
      </c>
    </row>
    <row r="874" spans="1:79" s="22" customFormat="1" ht="39" customHeight="1" x14ac:dyDescent="0.3">
      <c r="A874" s="109">
        <v>16</v>
      </c>
      <c r="B874" s="109" t="s">
        <v>1441</v>
      </c>
      <c r="C874" s="109"/>
      <c r="D874" s="110" t="s">
        <v>446</v>
      </c>
      <c r="E874" s="110">
        <v>45708</v>
      </c>
      <c r="F874" s="189" t="s">
        <v>478</v>
      </c>
      <c r="G874" s="172" t="s">
        <v>2470</v>
      </c>
      <c r="H874" s="135" t="s">
        <v>1037</v>
      </c>
      <c r="I874" s="135" t="s">
        <v>1060</v>
      </c>
      <c r="J874" s="135"/>
      <c r="K874" s="113" t="s">
        <v>778</v>
      </c>
      <c r="L874" s="109">
        <v>0</v>
      </c>
      <c r="M874" s="114" t="s">
        <v>326</v>
      </c>
      <c r="N874" s="115" t="s">
        <v>26</v>
      </c>
      <c r="O874" s="116"/>
      <c r="P874" s="117" t="s">
        <v>3042</v>
      </c>
      <c r="Q874" s="141">
        <v>45044</v>
      </c>
      <c r="R874" s="118">
        <f t="shared" ref="R874" si="738">IF(AND(L874&lt;1,OR(K874&lt;1, K874="A")),Q874+14,Q874+7)</f>
        <v>45058</v>
      </c>
      <c r="S874" s="114" t="s">
        <v>31</v>
      </c>
      <c r="T874" s="353"/>
      <c r="U874" s="353"/>
      <c r="V874" s="201"/>
      <c r="W874" s="114"/>
      <c r="X874" s="109"/>
      <c r="Y874" s="109"/>
      <c r="Z874" s="115"/>
      <c r="AA874" s="109"/>
      <c r="AB874" s="109"/>
      <c r="AC874" s="110"/>
      <c r="AD874" s="110"/>
      <c r="AE874" s="118"/>
      <c r="AF874" s="110"/>
      <c r="AG874" s="110"/>
      <c r="AH874" s="115"/>
      <c r="AI874" s="110"/>
      <c r="AJ874" s="113"/>
      <c r="AK874" s="110"/>
      <c r="AL874" s="121"/>
      <c r="AM874" s="121"/>
      <c r="AN874" s="109" t="s">
        <v>2355</v>
      </c>
      <c r="AO874" s="121"/>
      <c r="AP874" s="121"/>
      <c r="AQ874" s="206"/>
      <c r="AR874" s="110"/>
      <c r="AS874" s="121"/>
      <c r="AT874" s="121"/>
      <c r="AU874" s="109" t="s">
        <v>1134</v>
      </c>
      <c r="AV874" s="110">
        <v>45352</v>
      </c>
      <c r="AW874" s="121"/>
      <c r="BJ874" s="22">
        <f t="shared" ca="1" si="722"/>
        <v>0</v>
      </c>
      <c r="BK874" s="22">
        <f t="shared" ca="1" si="622"/>
        <v>0</v>
      </c>
      <c r="BL874" s="22">
        <f t="shared" ca="1" si="623"/>
        <v>0</v>
      </c>
      <c r="BM874" s="22">
        <f t="shared" ca="1" si="624"/>
        <v>0</v>
      </c>
      <c r="BN874" s="22">
        <f t="shared" ca="1" si="625"/>
        <v>0</v>
      </c>
      <c r="BO874" s="22">
        <f t="shared" ca="1" si="626"/>
        <v>0</v>
      </c>
      <c r="BP874" s="22">
        <f t="shared" ca="1" si="627"/>
        <v>0</v>
      </c>
      <c r="BQ874" s="22">
        <f t="shared" ca="1" si="628"/>
        <v>0</v>
      </c>
      <c r="BR874" s="22">
        <f t="shared" ca="1" si="629"/>
        <v>0</v>
      </c>
      <c r="BS874" s="22">
        <f t="shared" ca="1" si="630"/>
        <v>0</v>
      </c>
      <c r="BT874" s="22">
        <f t="shared" ca="1" si="723"/>
        <v>0</v>
      </c>
      <c r="BU874" s="22">
        <f t="shared" ca="1" si="631"/>
        <v>0</v>
      </c>
      <c r="BV874" s="22">
        <f t="shared" ca="1" si="632"/>
        <v>0</v>
      </c>
      <c r="BW874" s="22">
        <f t="shared" ca="1" si="633"/>
        <v>0</v>
      </c>
      <c r="BX874" s="22">
        <f t="shared" ca="1" si="634"/>
        <v>0</v>
      </c>
      <c r="BY874" s="22">
        <f t="shared" si="658"/>
        <v>0</v>
      </c>
      <c r="BZ874" s="22">
        <f t="shared" si="635"/>
        <v>0</v>
      </c>
      <c r="CA874" s="22">
        <f t="shared" si="659"/>
        <v>0</v>
      </c>
    </row>
    <row r="875" spans="1:79" s="22" customFormat="1" ht="39" customHeight="1" x14ac:dyDescent="0.3">
      <c r="A875" s="109">
        <v>16</v>
      </c>
      <c r="B875" s="109" t="s">
        <v>1441</v>
      </c>
      <c r="C875" s="109"/>
      <c r="D875" s="110" t="s">
        <v>446</v>
      </c>
      <c r="E875" s="110">
        <v>45708</v>
      </c>
      <c r="F875" s="189" t="s">
        <v>478</v>
      </c>
      <c r="G875" s="172" t="s">
        <v>2470</v>
      </c>
      <c r="H875" s="135" t="s">
        <v>1037</v>
      </c>
      <c r="I875" s="135" t="s">
        <v>1060</v>
      </c>
      <c r="J875" s="135"/>
      <c r="K875" s="113" t="s">
        <v>443</v>
      </c>
      <c r="L875" s="109">
        <v>0</v>
      </c>
      <c r="M875" s="114" t="s">
        <v>326</v>
      </c>
      <c r="N875" s="115" t="s">
        <v>26</v>
      </c>
      <c r="O875" s="116"/>
      <c r="P875" s="117" t="s">
        <v>727</v>
      </c>
      <c r="Q875" s="141">
        <v>45125</v>
      </c>
      <c r="R875" s="118">
        <f t="shared" ref="R875" si="739">IF(AND(L875&lt;1,OR(K875&lt;1, K875="A")),Q875+14,Q875+7)</f>
        <v>45132</v>
      </c>
      <c r="S875" s="114" t="s">
        <v>31</v>
      </c>
      <c r="T875" s="353"/>
      <c r="U875" s="353"/>
      <c r="V875" s="201"/>
      <c r="W875" s="114"/>
      <c r="X875" s="109"/>
      <c r="Y875" s="109"/>
      <c r="Z875" s="115"/>
      <c r="AA875" s="109"/>
      <c r="AB875" s="109"/>
      <c r="AC875" s="110"/>
      <c r="AD875" s="110"/>
      <c r="AE875" s="118"/>
      <c r="AF875" s="110"/>
      <c r="AG875" s="110"/>
      <c r="AH875" s="115"/>
      <c r="AI875" s="110"/>
      <c r="AJ875" s="113"/>
      <c r="AK875" s="110"/>
      <c r="AL875" s="121"/>
      <c r="AM875" s="121"/>
      <c r="AN875" s="109" t="s">
        <v>2355</v>
      </c>
      <c r="AO875" s="121"/>
      <c r="AP875" s="121"/>
      <c r="AQ875" s="206"/>
      <c r="AR875" s="110"/>
      <c r="AS875" s="121"/>
      <c r="AT875" s="121"/>
      <c r="AU875" s="109" t="s">
        <v>1134</v>
      </c>
      <c r="AV875" s="110">
        <v>45352</v>
      </c>
      <c r="AW875" s="121"/>
      <c r="BJ875" s="22">
        <f t="shared" ca="1" si="722"/>
        <v>0</v>
      </c>
      <c r="BK875" s="22">
        <f t="shared" ca="1" si="622"/>
        <v>0</v>
      </c>
      <c r="BL875" s="22">
        <f t="shared" ca="1" si="623"/>
        <v>0</v>
      </c>
      <c r="BM875" s="22">
        <f t="shared" ca="1" si="624"/>
        <v>0</v>
      </c>
      <c r="BN875" s="22">
        <f t="shared" ca="1" si="625"/>
        <v>0</v>
      </c>
      <c r="BO875" s="22">
        <f t="shared" ca="1" si="626"/>
        <v>0</v>
      </c>
      <c r="BP875" s="22">
        <f t="shared" ca="1" si="627"/>
        <v>0</v>
      </c>
      <c r="BQ875" s="22">
        <f t="shared" ca="1" si="628"/>
        <v>0</v>
      </c>
      <c r="BR875" s="22">
        <f t="shared" ca="1" si="629"/>
        <v>0</v>
      </c>
      <c r="BS875" s="22">
        <f t="shared" ca="1" si="630"/>
        <v>0</v>
      </c>
      <c r="BT875" s="22">
        <f t="shared" ca="1" si="723"/>
        <v>0</v>
      </c>
      <c r="BU875" s="22">
        <f t="shared" ca="1" si="631"/>
        <v>0</v>
      </c>
      <c r="BV875" s="22">
        <f t="shared" ca="1" si="632"/>
        <v>0</v>
      </c>
      <c r="BW875" s="22">
        <f t="shared" ca="1" si="633"/>
        <v>0</v>
      </c>
      <c r="BX875" s="22">
        <f t="shared" ca="1" si="634"/>
        <v>0</v>
      </c>
      <c r="BY875" s="22">
        <f t="shared" si="658"/>
        <v>0</v>
      </c>
      <c r="BZ875" s="22">
        <f t="shared" si="635"/>
        <v>0</v>
      </c>
      <c r="CA875" s="22">
        <f t="shared" si="659"/>
        <v>0</v>
      </c>
    </row>
    <row r="876" spans="1:79" ht="39" customHeight="1" x14ac:dyDescent="0.3">
      <c r="A876" s="4">
        <v>16</v>
      </c>
      <c r="B876" s="4" t="s">
        <v>1441</v>
      </c>
      <c r="C876" s="4"/>
      <c r="D876" s="139" t="s">
        <v>445</v>
      </c>
      <c r="E876" s="13">
        <v>45708</v>
      </c>
      <c r="F876" s="122" t="s">
        <v>478</v>
      </c>
      <c r="G876" s="168" t="s">
        <v>2470</v>
      </c>
      <c r="H876" s="130" t="s">
        <v>1037</v>
      </c>
      <c r="I876" s="130" t="s">
        <v>1060</v>
      </c>
      <c r="J876" s="130"/>
      <c r="K876" s="7">
        <v>0</v>
      </c>
      <c r="L876" s="4">
        <v>0</v>
      </c>
      <c r="M876" s="3" t="s">
        <v>326</v>
      </c>
      <c r="N876" s="45" t="s">
        <v>1055</v>
      </c>
      <c r="O876" s="76"/>
      <c r="P876" s="78" t="s">
        <v>720</v>
      </c>
      <c r="Q876" s="142">
        <v>45139</v>
      </c>
      <c r="R876" s="9">
        <f t="shared" si="727"/>
        <v>45153</v>
      </c>
      <c r="S876" s="3" t="s">
        <v>30</v>
      </c>
      <c r="T876" s="355" t="s">
        <v>1550</v>
      </c>
      <c r="U876" s="103">
        <v>45142</v>
      </c>
      <c r="V876" s="200" t="s">
        <v>2500</v>
      </c>
      <c r="W876" s="3" t="s">
        <v>1624</v>
      </c>
      <c r="X876" s="5">
        <v>0</v>
      </c>
      <c r="Y876" s="5">
        <v>0</v>
      </c>
      <c r="Z876" s="46" t="s">
        <v>24</v>
      </c>
      <c r="AA876" s="5"/>
      <c r="AB876" s="5"/>
      <c r="AC876" s="21"/>
      <c r="AD876" s="21">
        <v>45364</v>
      </c>
      <c r="AE876" s="9">
        <f t="shared" ref="AE876" si="740">IF(AND(Y876&lt;1,OR(X876&lt;1, X876="A")),AD876+14,AD876+7)</f>
        <v>45378</v>
      </c>
      <c r="AF876" s="13" t="s">
        <v>446</v>
      </c>
      <c r="AG876" s="27"/>
      <c r="AH876" s="34"/>
      <c r="AI876" s="27"/>
      <c r="AJ876" s="41"/>
      <c r="AK876" s="21"/>
      <c r="AL876" s="6"/>
      <c r="AM876" s="6"/>
      <c r="AN876" s="5" t="s">
        <v>2355</v>
      </c>
      <c r="AO876" s="6"/>
      <c r="AP876" s="6"/>
      <c r="AQ876" s="250" t="s">
        <v>1907</v>
      </c>
      <c r="AR876" s="95">
        <v>45146</v>
      </c>
      <c r="AS876" s="6"/>
      <c r="AT876" s="6"/>
      <c r="AU876" s="4" t="s">
        <v>1134</v>
      </c>
      <c r="AV876" s="13">
        <v>45352</v>
      </c>
      <c r="AW876" s="6"/>
      <c r="BJ876" s="22">
        <f t="shared" ca="1" si="722"/>
        <v>1</v>
      </c>
      <c r="BK876" s="22">
        <f t="shared" ca="1" si="622"/>
        <v>1</v>
      </c>
      <c r="BL876" s="22">
        <f t="shared" ca="1" si="623"/>
        <v>0</v>
      </c>
      <c r="BM876" s="22">
        <f t="shared" ca="1" si="624"/>
        <v>0</v>
      </c>
      <c r="BN876" s="22">
        <f t="shared" ca="1" si="625"/>
        <v>0</v>
      </c>
      <c r="BO876" s="22">
        <f t="shared" ca="1" si="626"/>
        <v>0</v>
      </c>
      <c r="BP876" s="22">
        <f t="shared" ca="1" si="627"/>
        <v>0</v>
      </c>
      <c r="BQ876" s="22">
        <f t="shared" ca="1" si="628"/>
        <v>0</v>
      </c>
      <c r="BR876" s="22">
        <f t="shared" ca="1" si="629"/>
        <v>1</v>
      </c>
      <c r="BS876" s="22">
        <f t="shared" ca="1" si="630"/>
        <v>1</v>
      </c>
      <c r="BT876" s="22">
        <f t="shared" ca="1" si="723"/>
        <v>1</v>
      </c>
      <c r="BU876" s="22">
        <f t="shared" ca="1" si="631"/>
        <v>0</v>
      </c>
      <c r="BV876" s="22">
        <f t="shared" ca="1" si="632"/>
        <v>1</v>
      </c>
      <c r="BW876" s="22">
        <f t="shared" ca="1" si="633"/>
        <v>0</v>
      </c>
      <c r="BX876" s="22">
        <f t="shared" ca="1" si="634"/>
        <v>0</v>
      </c>
      <c r="BY876" s="71">
        <f t="shared" si="658"/>
        <v>1</v>
      </c>
      <c r="BZ876" s="71">
        <f t="shared" si="635"/>
        <v>1</v>
      </c>
      <c r="CA876" s="72">
        <f t="shared" si="659"/>
        <v>1</v>
      </c>
    </row>
    <row r="877" spans="1:79" s="22" customFormat="1" ht="30.9" customHeight="1" x14ac:dyDescent="0.3">
      <c r="A877" s="109">
        <v>16</v>
      </c>
      <c r="B877" s="109" t="s">
        <v>1441</v>
      </c>
      <c r="C877" s="109"/>
      <c r="D877" s="110" t="s">
        <v>446</v>
      </c>
      <c r="E877" s="110">
        <v>45708</v>
      </c>
      <c r="F877" s="189" t="s">
        <v>479</v>
      </c>
      <c r="G877" s="172" t="s">
        <v>2470</v>
      </c>
      <c r="H877" s="135" t="s">
        <v>1073</v>
      </c>
      <c r="I877" s="135"/>
      <c r="J877" s="135"/>
      <c r="K877" s="113" t="s">
        <v>778</v>
      </c>
      <c r="L877" s="109">
        <v>0</v>
      </c>
      <c r="M877" s="114" t="s">
        <v>33</v>
      </c>
      <c r="N877" s="115" t="s">
        <v>26</v>
      </c>
      <c r="O877" s="116"/>
      <c r="P877" s="117" t="s">
        <v>738</v>
      </c>
      <c r="Q877" s="141">
        <v>45016</v>
      </c>
      <c r="R877" s="118">
        <f t="shared" si="727"/>
        <v>45030</v>
      </c>
      <c r="S877" s="114" t="s">
        <v>31</v>
      </c>
      <c r="T877" s="315"/>
      <c r="U877" s="353"/>
      <c r="V877" s="201"/>
      <c r="W877" s="114"/>
      <c r="X877" s="109"/>
      <c r="Y877" s="109"/>
      <c r="Z877" s="115"/>
      <c r="AA877" s="110"/>
      <c r="AB877" s="123"/>
      <c r="AC877" s="110"/>
      <c r="AD877" s="110"/>
      <c r="AE877" s="118"/>
      <c r="AF877" s="110"/>
      <c r="AG877" s="110"/>
      <c r="AH877" s="115"/>
      <c r="AI877" s="110"/>
      <c r="AJ877" s="113"/>
      <c r="AK877" s="110"/>
      <c r="AL877" s="121"/>
      <c r="AM877" s="121"/>
      <c r="AN877" s="109" t="s">
        <v>2355</v>
      </c>
      <c r="AO877" s="121"/>
      <c r="AP877" s="121"/>
      <c r="AQ877" s="206"/>
      <c r="AR877" s="110"/>
      <c r="AS877" s="121"/>
      <c r="AT877" s="121"/>
      <c r="AU877" s="109" t="s">
        <v>1134</v>
      </c>
      <c r="AV877" s="110">
        <v>45352</v>
      </c>
      <c r="AW877" s="121"/>
      <c r="BJ877" s="22">
        <f t="shared" ca="1" si="722"/>
        <v>0</v>
      </c>
      <c r="BK877" s="22">
        <f t="shared" ca="1" si="622"/>
        <v>0</v>
      </c>
      <c r="BL877" s="22">
        <f t="shared" ca="1" si="623"/>
        <v>0</v>
      </c>
      <c r="BM877" s="22">
        <f t="shared" ca="1" si="624"/>
        <v>0</v>
      </c>
      <c r="BN877" s="22">
        <f t="shared" ca="1" si="625"/>
        <v>0</v>
      </c>
      <c r="BO877" s="22">
        <f t="shared" ca="1" si="626"/>
        <v>0</v>
      </c>
      <c r="BP877" s="22">
        <f t="shared" ca="1" si="627"/>
        <v>0</v>
      </c>
      <c r="BQ877" s="22">
        <f t="shared" ca="1" si="628"/>
        <v>0</v>
      </c>
      <c r="BR877" s="22">
        <f t="shared" ca="1" si="629"/>
        <v>0</v>
      </c>
      <c r="BS877" s="22">
        <f t="shared" ca="1" si="630"/>
        <v>0</v>
      </c>
      <c r="BT877" s="22">
        <f t="shared" ca="1" si="723"/>
        <v>0</v>
      </c>
      <c r="BU877" s="22">
        <f t="shared" ca="1" si="631"/>
        <v>0</v>
      </c>
      <c r="BV877" s="22">
        <f t="shared" ca="1" si="632"/>
        <v>0</v>
      </c>
      <c r="BW877" s="22">
        <f t="shared" ca="1" si="633"/>
        <v>0</v>
      </c>
      <c r="BX877" s="22">
        <f t="shared" ca="1" si="634"/>
        <v>0</v>
      </c>
      <c r="BY877" s="22">
        <f t="shared" si="658"/>
        <v>0</v>
      </c>
      <c r="BZ877" s="22">
        <f t="shared" si="635"/>
        <v>0</v>
      </c>
      <c r="CA877" s="22">
        <f t="shared" si="659"/>
        <v>0</v>
      </c>
    </row>
    <row r="878" spans="1:79" s="22" customFormat="1" ht="30.9" customHeight="1" x14ac:dyDescent="0.3">
      <c r="A878" s="109">
        <v>16</v>
      </c>
      <c r="B878" s="109" t="s">
        <v>1441</v>
      </c>
      <c r="C878" s="109"/>
      <c r="D878" s="110" t="s">
        <v>446</v>
      </c>
      <c r="E878" s="110">
        <v>45708</v>
      </c>
      <c r="F878" s="189" t="s">
        <v>479</v>
      </c>
      <c r="G878" s="172" t="s">
        <v>2470</v>
      </c>
      <c r="H878" s="135" t="s">
        <v>1073</v>
      </c>
      <c r="I878" s="135"/>
      <c r="J878" s="135"/>
      <c r="K878" s="113" t="s">
        <v>443</v>
      </c>
      <c r="L878" s="109">
        <v>0</v>
      </c>
      <c r="M878" s="114" t="s">
        <v>33</v>
      </c>
      <c r="N878" s="115" t="s">
        <v>26</v>
      </c>
      <c r="O878" s="116"/>
      <c r="P878" s="117" t="s">
        <v>688</v>
      </c>
      <c r="Q878" s="141">
        <v>45085</v>
      </c>
      <c r="R878" s="118">
        <f t="shared" ref="R878" si="741">IF(AND(L878&lt;1,OR(K878&lt;1, K878="A")),Q878+14,Q878+7)</f>
        <v>45092</v>
      </c>
      <c r="S878" s="114" t="s">
        <v>31</v>
      </c>
      <c r="T878" s="315"/>
      <c r="U878" s="353"/>
      <c r="V878" s="201"/>
      <c r="W878" s="114"/>
      <c r="X878" s="109"/>
      <c r="Y878" s="109"/>
      <c r="Z878" s="115"/>
      <c r="AA878" s="110"/>
      <c r="AB878" s="123"/>
      <c r="AC878" s="110"/>
      <c r="AD878" s="110"/>
      <c r="AE878" s="118"/>
      <c r="AF878" s="110"/>
      <c r="AG878" s="110"/>
      <c r="AH878" s="115"/>
      <c r="AI878" s="110"/>
      <c r="AJ878" s="113"/>
      <c r="AK878" s="110"/>
      <c r="AL878" s="121"/>
      <c r="AM878" s="121"/>
      <c r="AN878" s="109" t="s">
        <v>2355</v>
      </c>
      <c r="AO878" s="121"/>
      <c r="AP878" s="121"/>
      <c r="AQ878" s="206"/>
      <c r="AR878" s="110"/>
      <c r="AS878" s="121"/>
      <c r="AT878" s="121"/>
      <c r="AU878" s="109" t="s">
        <v>1134</v>
      </c>
      <c r="AV878" s="110">
        <v>45352</v>
      </c>
      <c r="AW878" s="121"/>
      <c r="BJ878" s="22">
        <f t="shared" ca="1" si="722"/>
        <v>0</v>
      </c>
      <c r="BK878" s="22">
        <f t="shared" ca="1" si="622"/>
        <v>0</v>
      </c>
      <c r="BL878" s="22">
        <f t="shared" ca="1" si="623"/>
        <v>0</v>
      </c>
      <c r="BM878" s="22">
        <f t="shared" ca="1" si="624"/>
        <v>0</v>
      </c>
      <c r="BN878" s="22">
        <f t="shared" ca="1" si="625"/>
        <v>0</v>
      </c>
      <c r="BO878" s="22">
        <f t="shared" ca="1" si="626"/>
        <v>0</v>
      </c>
      <c r="BP878" s="22">
        <f t="shared" ca="1" si="627"/>
        <v>0</v>
      </c>
      <c r="BQ878" s="22">
        <f t="shared" ca="1" si="628"/>
        <v>0</v>
      </c>
      <c r="BR878" s="22">
        <f t="shared" ca="1" si="629"/>
        <v>0</v>
      </c>
      <c r="BS878" s="22">
        <f t="shared" ca="1" si="630"/>
        <v>0</v>
      </c>
      <c r="BT878" s="22">
        <f t="shared" ca="1" si="723"/>
        <v>0</v>
      </c>
      <c r="BU878" s="22">
        <f t="shared" ca="1" si="631"/>
        <v>0</v>
      </c>
      <c r="BV878" s="22">
        <f t="shared" ca="1" si="632"/>
        <v>0</v>
      </c>
      <c r="BW878" s="22">
        <f t="shared" ca="1" si="633"/>
        <v>0</v>
      </c>
      <c r="BX878" s="22">
        <f t="shared" ca="1" si="634"/>
        <v>0</v>
      </c>
      <c r="BY878" s="22">
        <f t="shared" si="658"/>
        <v>0</v>
      </c>
      <c r="BZ878" s="22">
        <f t="shared" si="635"/>
        <v>0</v>
      </c>
      <c r="CA878" s="22">
        <f t="shared" si="659"/>
        <v>0</v>
      </c>
    </row>
    <row r="879" spans="1:79" s="22" customFormat="1" ht="30.9" customHeight="1" x14ac:dyDescent="0.3">
      <c r="A879" s="109">
        <v>16</v>
      </c>
      <c r="B879" s="109" t="s">
        <v>1441</v>
      </c>
      <c r="C879" s="109"/>
      <c r="D879" s="110" t="s">
        <v>445</v>
      </c>
      <c r="E879" s="110">
        <v>45708</v>
      </c>
      <c r="F879" s="189" t="s">
        <v>479</v>
      </c>
      <c r="G879" s="172" t="s">
        <v>2470</v>
      </c>
      <c r="H879" s="135" t="s">
        <v>1073</v>
      </c>
      <c r="I879" s="135"/>
      <c r="J879" s="135"/>
      <c r="K879" s="113">
        <v>0</v>
      </c>
      <c r="L879" s="109">
        <v>0</v>
      </c>
      <c r="M879" s="114" t="s">
        <v>33</v>
      </c>
      <c r="N879" s="115" t="s">
        <v>26</v>
      </c>
      <c r="O879" s="116"/>
      <c r="P879" s="117" t="s">
        <v>2175</v>
      </c>
      <c r="Q879" s="141">
        <v>45117</v>
      </c>
      <c r="R879" s="118">
        <f t="shared" si="727"/>
        <v>45131</v>
      </c>
      <c r="S879" s="114" t="s">
        <v>30</v>
      </c>
      <c r="T879" s="359" t="s">
        <v>3394</v>
      </c>
      <c r="U879" s="191" t="s">
        <v>3393</v>
      </c>
      <c r="V879" s="201"/>
      <c r="W879" s="114"/>
      <c r="X879" s="109"/>
      <c r="Y879" s="109"/>
      <c r="Z879" s="115"/>
      <c r="AA879" s="110"/>
      <c r="AB879" s="123"/>
      <c r="AC879" s="110"/>
      <c r="AD879" s="110"/>
      <c r="AE879" s="118"/>
      <c r="AF879" s="110"/>
      <c r="AG879" s="110"/>
      <c r="AH879" s="115"/>
      <c r="AI879" s="110"/>
      <c r="AJ879" s="113"/>
      <c r="AK879" s="110"/>
      <c r="AL879" s="121"/>
      <c r="AM879" s="121"/>
      <c r="AN879" s="109" t="s">
        <v>2355</v>
      </c>
      <c r="AO879" s="121"/>
      <c r="AP879" s="121"/>
      <c r="AQ879" s="206" t="s">
        <v>1907</v>
      </c>
      <c r="AR879" s="110">
        <v>45121</v>
      </c>
      <c r="AS879" s="121"/>
      <c r="AT879" s="121"/>
      <c r="AU879" s="109" t="s">
        <v>1134</v>
      </c>
      <c r="AV879" s="110">
        <v>45352</v>
      </c>
      <c r="AW879" s="121"/>
      <c r="BJ879" s="22">
        <f t="shared" ca="1" si="722"/>
        <v>0</v>
      </c>
      <c r="BK879" s="22">
        <f t="shared" ca="1" si="622"/>
        <v>0</v>
      </c>
      <c r="BL879" s="22">
        <f t="shared" ca="1" si="623"/>
        <v>0</v>
      </c>
      <c r="BM879" s="22">
        <f t="shared" ca="1" si="624"/>
        <v>0</v>
      </c>
      <c r="BN879" s="22">
        <f t="shared" ca="1" si="625"/>
        <v>0</v>
      </c>
      <c r="BO879" s="22">
        <f t="shared" ca="1" si="626"/>
        <v>0</v>
      </c>
      <c r="BP879" s="22">
        <f t="shared" ca="1" si="627"/>
        <v>0</v>
      </c>
      <c r="BQ879" s="22">
        <f t="shared" ca="1" si="628"/>
        <v>0</v>
      </c>
      <c r="BR879" s="22">
        <f t="shared" ca="1" si="629"/>
        <v>0</v>
      </c>
      <c r="BS879" s="22">
        <f t="shared" ca="1" si="630"/>
        <v>0</v>
      </c>
      <c r="BT879" s="22">
        <f t="shared" ca="1" si="723"/>
        <v>0</v>
      </c>
      <c r="BU879" s="22">
        <f t="shared" ca="1" si="631"/>
        <v>0</v>
      </c>
      <c r="BV879" s="22">
        <f t="shared" ca="1" si="632"/>
        <v>0</v>
      </c>
      <c r="BW879" s="22">
        <f t="shared" ca="1" si="633"/>
        <v>0</v>
      </c>
      <c r="BX879" s="22">
        <f t="shared" ca="1" si="634"/>
        <v>0</v>
      </c>
      <c r="BY879" s="22">
        <f t="shared" si="658"/>
        <v>0</v>
      </c>
      <c r="BZ879" s="22">
        <f t="shared" si="635"/>
        <v>0</v>
      </c>
      <c r="CA879" s="22">
        <f t="shared" si="659"/>
        <v>0</v>
      </c>
    </row>
    <row r="880" spans="1:79" s="22" customFormat="1" ht="30.9" customHeight="1" x14ac:dyDescent="0.3">
      <c r="A880" s="109">
        <v>16</v>
      </c>
      <c r="B880" s="109" t="s">
        <v>1441</v>
      </c>
      <c r="C880" s="109"/>
      <c r="D880" s="110" t="s">
        <v>445</v>
      </c>
      <c r="E880" s="110">
        <v>45708</v>
      </c>
      <c r="F880" s="189" t="s">
        <v>479</v>
      </c>
      <c r="G880" s="172" t="s">
        <v>2470</v>
      </c>
      <c r="H880" s="135" t="s">
        <v>1073</v>
      </c>
      <c r="I880" s="135"/>
      <c r="J880" s="135"/>
      <c r="K880" s="113">
        <v>0</v>
      </c>
      <c r="L880" s="109">
        <v>1</v>
      </c>
      <c r="M880" s="114" t="s">
        <v>33</v>
      </c>
      <c r="N880" s="115" t="s">
        <v>26</v>
      </c>
      <c r="O880" s="116"/>
      <c r="P880" s="117" t="s">
        <v>606</v>
      </c>
      <c r="Q880" s="141">
        <v>45197</v>
      </c>
      <c r="R880" s="118">
        <f t="shared" ref="R880" si="742">IF(AND(L880&lt;1,OR(K880&lt;1, K880="A")),Q880+14,Q880+7)</f>
        <v>45204</v>
      </c>
      <c r="S880" s="114" t="s">
        <v>31</v>
      </c>
      <c r="T880" s="315"/>
      <c r="U880" s="191"/>
      <c r="V880" s="201"/>
      <c r="W880" s="114"/>
      <c r="X880" s="109"/>
      <c r="Y880" s="109"/>
      <c r="Z880" s="115"/>
      <c r="AA880" s="110"/>
      <c r="AB880" s="123"/>
      <c r="AC880" s="110"/>
      <c r="AD880" s="110"/>
      <c r="AE880" s="118"/>
      <c r="AF880" s="110"/>
      <c r="AG880" s="110"/>
      <c r="AH880" s="115"/>
      <c r="AI880" s="110"/>
      <c r="AJ880" s="113"/>
      <c r="AK880" s="110"/>
      <c r="AL880" s="121"/>
      <c r="AM880" s="121"/>
      <c r="AN880" s="109" t="s">
        <v>2355</v>
      </c>
      <c r="AO880" s="121"/>
      <c r="AP880" s="121"/>
      <c r="AQ880" s="206"/>
      <c r="AR880" s="110"/>
      <c r="AS880" s="121"/>
      <c r="AT880" s="121"/>
      <c r="AU880" s="109" t="s">
        <v>1134</v>
      </c>
      <c r="AV880" s="110">
        <v>45352</v>
      </c>
      <c r="AW880" s="121"/>
      <c r="BJ880" s="22">
        <f t="shared" ca="1" si="722"/>
        <v>0</v>
      </c>
      <c r="BK880" s="22">
        <f t="shared" ca="1" si="622"/>
        <v>0</v>
      </c>
      <c r="BL880" s="22">
        <f t="shared" ca="1" si="623"/>
        <v>0</v>
      </c>
      <c r="BM880" s="22">
        <f t="shared" ca="1" si="624"/>
        <v>0</v>
      </c>
      <c r="BN880" s="22">
        <f t="shared" ca="1" si="625"/>
        <v>0</v>
      </c>
      <c r="BO880" s="22">
        <f t="shared" ca="1" si="626"/>
        <v>0</v>
      </c>
      <c r="BP880" s="22">
        <f t="shared" ca="1" si="627"/>
        <v>0</v>
      </c>
      <c r="BQ880" s="22">
        <f t="shared" ca="1" si="628"/>
        <v>0</v>
      </c>
      <c r="BR880" s="22">
        <f t="shared" ca="1" si="629"/>
        <v>0</v>
      </c>
      <c r="BS880" s="22">
        <f t="shared" ca="1" si="630"/>
        <v>0</v>
      </c>
      <c r="BT880" s="22">
        <f t="shared" ca="1" si="723"/>
        <v>0</v>
      </c>
      <c r="BU880" s="22">
        <f t="shared" ca="1" si="631"/>
        <v>0</v>
      </c>
      <c r="BV880" s="22">
        <f t="shared" ca="1" si="632"/>
        <v>0</v>
      </c>
      <c r="BW880" s="22">
        <f t="shared" ca="1" si="633"/>
        <v>0</v>
      </c>
      <c r="BX880" s="22">
        <f t="shared" ca="1" si="634"/>
        <v>0</v>
      </c>
      <c r="BY880" s="22">
        <f t="shared" si="658"/>
        <v>0</v>
      </c>
      <c r="BZ880" s="22">
        <f t="shared" si="635"/>
        <v>0</v>
      </c>
      <c r="CA880" s="22">
        <f t="shared" si="659"/>
        <v>0</v>
      </c>
    </row>
    <row r="881" spans="1:79" s="22" customFormat="1" ht="30.9" customHeight="1" x14ac:dyDescent="0.3">
      <c r="A881" s="109">
        <v>16</v>
      </c>
      <c r="B881" s="109" t="s">
        <v>1441</v>
      </c>
      <c r="C881" s="109"/>
      <c r="D881" s="110" t="s">
        <v>445</v>
      </c>
      <c r="E881" s="110">
        <v>45708</v>
      </c>
      <c r="F881" s="189" t="s">
        <v>479</v>
      </c>
      <c r="G881" s="172" t="s">
        <v>2470</v>
      </c>
      <c r="H881" s="135" t="s">
        <v>1073</v>
      </c>
      <c r="I881" s="135"/>
      <c r="J881" s="135"/>
      <c r="K881" s="113">
        <v>0</v>
      </c>
      <c r="L881" s="109">
        <v>2</v>
      </c>
      <c r="M881" s="114" t="s">
        <v>33</v>
      </c>
      <c r="N881" s="115" t="s">
        <v>26</v>
      </c>
      <c r="O881" s="116"/>
      <c r="P881" s="117" t="s">
        <v>1679</v>
      </c>
      <c r="Q881" s="141">
        <v>45224</v>
      </c>
      <c r="R881" s="118">
        <f t="shared" si="727"/>
        <v>45231</v>
      </c>
      <c r="S881" s="114" t="s">
        <v>30</v>
      </c>
      <c r="T881" s="315" t="s">
        <v>1552</v>
      </c>
      <c r="U881" s="191">
        <v>45247</v>
      </c>
      <c r="V881" s="201"/>
      <c r="W881" s="114"/>
      <c r="X881" s="109"/>
      <c r="Y881" s="109"/>
      <c r="Z881" s="115"/>
      <c r="AA881" s="110"/>
      <c r="AB881" s="123"/>
      <c r="AC881" s="110"/>
      <c r="AD881" s="110"/>
      <c r="AE881" s="118"/>
      <c r="AF881" s="110"/>
      <c r="AG881" s="110"/>
      <c r="AH881" s="115"/>
      <c r="AI881" s="110"/>
      <c r="AJ881" s="113"/>
      <c r="AK881" s="110"/>
      <c r="AL881" s="121"/>
      <c r="AM881" s="121"/>
      <c r="AN881" s="109" t="s">
        <v>2355</v>
      </c>
      <c r="AO881" s="121"/>
      <c r="AP881" s="121"/>
      <c r="AQ881" s="206" t="s">
        <v>1907</v>
      </c>
      <c r="AR881" s="110">
        <v>45250</v>
      </c>
      <c r="AS881" s="121"/>
      <c r="AT881" s="121"/>
      <c r="AU881" s="109" t="s">
        <v>1134</v>
      </c>
      <c r="AV881" s="110">
        <v>45352</v>
      </c>
      <c r="AW881" s="121"/>
      <c r="BJ881" s="22">
        <f t="shared" ca="1" si="722"/>
        <v>0</v>
      </c>
      <c r="BK881" s="22">
        <f t="shared" ca="1" si="622"/>
        <v>0</v>
      </c>
      <c r="BL881" s="22">
        <f t="shared" ca="1" si="623"/>
        <v>0</v>
      </c>
      <c r="BM881" s="22">
        <f t="shared" ca="1" si="624"/>
        <v>0</v>
      </c>
      <c r="BN881" s="22">
        <f t="shared" ca="1" si="625"/>
        <v>0</v>
      </c>
      <c r="BO881" s="22">
        <f t="shared" ca="1" si="626"/>
        <v>0</v>
      </c>
      <c r="BP881" s="22">
        <f t="shared" ca="1" si="627"/>
        <v>0</v>
      </c>
      <c r="BQ881" s="22">
        <f t="shared" ca="1" si="628"/>
        <v>0</v>
      </c>
      <c r="BR881" s="22">
        <f t="shared" ca="1" si="629"/>
        <v>0</v>
      </c>
      <c r="BS881" s="22">
        <f t="shared" ca="1" si="630"/>
        <v>0</v>
      </c>
      <c r="BT881" s="22">
        <f t="shared" ca="1" si="723"/>
        <v>0</v>
      </c>
      <c r="BU881" s="22">
        <f t="shared" ca="1" si="631"/>
        <v>0</v>
      </c>
      <c r="BV881" s="22">
        <f t="shared" ca="1" si="632"/>
        <v>0</v>
      </c>
      <c r="BW881" s="22">
        <f t="shared" ca="1" si="633"/>
        <v>0</v>
      </c>
      <c r="BX881" s="22">
        <f t="shared" ca="1" si="634"/>
        <v>0</v>
      </c>
      <c r="BY881" s="22">
        <f t="shared" si="658"/>
        <v>0</v>
      </c>
      <c r="BZ881" s="22">
        <f t="shared" si="635"/>
        <v>0</v>
      </c>
      <c r="CA881" s="22">
        <f t="shared" si="659"/>
        <v>0</v>
      </c>
    </row>
    <row r="882" spans="1:79" s="22" customFormat="1" ht="30.9" customHeight="1" x14ac:dyDescent="0.3">
      <c r="A882" s="109">
        <v>16</v>
      </c>
      <c r="B882" s="109" t="s">
        <v>1441</v>
      </c>
      <c r="C882" s="109"/>
      <c r="D882" s="110" t="s">
        <v>445</v>
      </c>
      <c r="E882" s="110">
        <v>45708</v>
      </c>
      <c r="F882" s="189" t="s">
        <v>479</v>
      </c>
      <c r="G882" s="172" t="s">
        <v>2470</v>
      </c>
      <c r="H882" s="135" t="s">
        <v>1073</v>
      </c>
      <c r="I882" s="135"/>
      <c r="J882" s="135"/>
      <c r="K882" s="113">
        <v>0</v>
      </c>
      <c r="L882" s="109">
        <v>3</v>
      </c>
      <c r="M882" s="114" t="s">
        <v>33</v>
      </c>
      <c r="N882" s="115" t="s">
        <v>26</v>
      </c>
      <c r="O882" s="116">
        <v>45450</v>
      </c>
      <c r="P882" s="117" t="s">
        <v>2760</v>
      </c>
      <c r="Q882" s="141">
        <v>45432</v>
      </c>
      <c r="R882" s="118">
        <f t="shared" ref="R882" si="743">IF(AND(L882&lt;1,OR(K882&lt;1, K882="A")),Q882+14,Q882+7)</f>
        <v>45439</v>
      </c>
      <c r="S882" s="114" t="s">
        <v>31</v>
      </c>
      <c r="T882" s="353"/>
      <c r="U882" s="353"/>
      <c r="V882" s="201"/>
      <c r="W882" s="114"/>
      <c r="X882" s="109"/>
      <c r="Y882" s="109"/>
      <c r="Z882" s="115"/>
      <c r="AA882" s="110"/>
      <c r="AB882" s="123"/>
      <c r="AC882" s="110"/>
      <c r="AD882" s="110"/>
      <c r="AE882" s="118"/>
      <c r="AF882" s="110"/>
      <c r="AG882" s="110"/>
      <c r="AH882" s="115"/>
      <c r="AI882" s="110"/>
      <c r="AJ882" s="113"/>
      <c r="AK882" s="110"/>
      <c r="AL882" s="121"/>
      <c r="AM882" s="121"/>
      <c r="AN882" s="109" t="s">
        <v>2355</v>
      </c>
      <c r="AO882" s="121"/>
      <c r="AP882" s="121"/>
      <c r="AQ882" s="206"/>
      <c r="AR882" s="110"/>
      <c r="AS882" s="121"/>
      <c r="AT882" s="121"/>
      <c r="AU882" s="109" t="s">
        <v>1134</v>
      </c>
      <c r="AV882" s="110">
        <v>45352</v>
      </c>
      <c r="AW882" s="121"/>
      <c r="BJ882" s="22">
        <f t="shared" ca="1" si="722"/>
        <v>0</v>
      </c>
      <c r="BK882" s="22">
        <f t="shared" ca="1" si="622"/>
        <v>0</v>
      </c>
      <c r="BL882" s="22">
        <f t="shared" ca="1" si="623"/>
        <v>0</v>
      </c>
      <c r="BM882" s="22">
        <f t="shared" ca="1" si="624"/>
        <v>0</v>
      </c>
      <c r="BN882" s="22">
        <f t="shared" ca="1" si="625"/>
        <v>0</v>
      </c>
      <c r="BO882" s="22">
        <f t="shared" ca="1" si="626"/>
        <v>0</v>
      </c>
      <c r="BP882" s="22">
        <f t="shared" ca="1" si="627"/>
        <v>0</v>
      </c>
      <c r="BQ882" s="22">
        <f t="shared" ca="1" si="628"/>
        <v>0</v>
      </c>
      <c r="BR882" s="22">
        <f t="shared" ca="1" si="629"/>
        <v>0</v>
      </c>
      <c r="BS882" s="22">
        <f t="shared" ca="1" si="630"/>
        <v>0</v>
      </c>
      <c r="BT882" s="22">
        <f t="shared" ca="1" si="723"/>
        <v>0</v>
      </c>
      <c r="BU882" s="22">
        <f t="shared" ca="1" si="631"/>
        <v>0</v>
      </c>
      <c r="BV882" s="22">
        <f t="shared" ca="1" si="632"/>
        <v>0</v>
      </c>
      <c r="BW882" s="22">
        <f t="shared" ca="1" si="633"/>
        <v>0</v>
      </c>
      <c r="BX882" s="22">
        <f t="shared" ca="1" si="634"/>
        <v>0</v>
      </c>
      <c r="BY882" s="22">
        <f t="shared" si="658"/>
        <v>0</v>
      </c>
      <c r="BZ882" s="22">
        <f t="shared" si="635"/>
        <v>0</v>
      </c>
      <c r="CA882" s="22">
        <f t="shared" si="659"/>
        <v>0</v>
      </c>
    </row>
    <row r="883" spans="1:79" s="22" customFormat="1" ht="30.9" customHeight="1" x14ac:dyDescent="0.3">
      <c r="A883" s="109">
        <v>16</v>
      </c>
      <c r="B883" s="109" t="s">
        <v>1441</v>
      </c>
      <c r="C883" s="109"/>
      <c r="D883" s="110" t="s">
        <v>445</v>
      </c>
      <c r="E883" s="110">
        <v>45708</v>
      </c>
      <c r="F883" s="189" t="s">
        <v>479</v>
      </c>
      <c r="G883" s="172" t="s">
        <v>2470</v>
      </c>
      <c r="H883" s="135" t="s">
        <v>1073</v>
      </c>
      <c r="I883" s="135"/>
      <c r="J883" s="135"/>
      <c r="K883" s="113">
        <v>0</v>
      </c>
      <c r="L883" s="109">
        <v>4</v>
      </c>
      <c r="M883" s="114" t="s">
        <v>33</v>
      </c>
      <c r="N883" s="115" t="s">
        <v>26</v>
      </c>
      <c r="O883" s="116"/>
      <c r="P883" s="117" t="s">
        <v>2924</v>
      </c>
      <c r="Q883" s="141">
        <v>45475</v>
      </c>
      <c r="R883" s="118">
        <f t="shared" ref="R883" si="744">IF(AND(L883&lt;1,OR(K883&lt;1, K883="A")),Q883+14,Q883+7)</f>
        <v>45482</v>
      </c>
      <c r="S883" s="114" t="s">
        <v>31</v>
      </c>
      <c r="T883" s="353"/>
      <c r="U883" s="353"/>
      <c r="V883" s="201"/>
      <c r="W883" s="114"/>
      <c r="X883" s="109"/>
      <c r="Y883" s="109"/>
      <c r="Z883" s="115"/>
      <c r="AA883" s="110"/>
      <c r="AB883" s="123"/>
      <c r="AC883" s="110"/>
      <c r="AD883" s="110"/>
      <c r="AE883" s="118"/>
      <c r="AF883" s="110"/>
      <c r="AG883" s="110"/>
      <c r="AH883" s="115"/>
      <c r="AI883" s="110"/>
      <c r="AJ883" s="113"/>
      <c r="AK883" s="110"/>
      <c r="AL883" s="121"/>
      <c r="AM883" s="121"/>
      <c r="AN883" s="109" t="s">
        <v>2355</v>
      </c>
      <c r="AO883" s="121"/>
      <c r="AP883" s="121"/>
      <c r="AQ883" s="206"/>
      <c r="AR883" s="110"/>
      <c r="AS883" s="121"/>
      <c r="AT883" s="121"/>
      <c r="AU883" s="109" t="s">
        <v>1134</v>
      </c>
      <c r="AV883" s="110">
        <v>45352</v>
      </c>
      <c r="AW883" s="121"/>
      <c r="BJ883" s="22">
        <f t="shared" ca="1" si="722"/>
        <v>0</v>
      </c>
      <c r="BK883" s="22">
        <f t="shared" ca="1" si="622"/>
        <v>0</v>
      </c>
      <c r="BL883" s="22">
        <f t="shared" ca="1" si="623"/>
        <v>0</v>
      </c>
      <c r="BM883" s="22">
        <f t="shared" ca="1" si="624"/>
        <v>0</v>
      </c>
      <c r="BN883" s="22">
        <f t="shared" ca="1" si="625"/>
        <v>0</v>
      </c>
      <c r="BO883" s="22">
        <f t="shared" ca="1" si="626"/>
        <v>0</v>
      </c>
      <c r="BP883" s="22">
        <f t="shared" ca="1" si="627"/>
        <v>0</v>
      </c>
      <c r="BQ883" s="22">
        <f t="shared" ca="1" si="628"/>
        <v>0</v>
      </c>
      <c r="BR883" s="22">
        <f t="shared" ca="1" si="629"/>
        <v>0</v>
      </c>
      <c r="BS883" s="22">
        <f t="shared" ca="1" si="630"/>
        <v>0</v>
      </c>
      <c r="BT883" s="22">
        <f t="shared" ca="1" si="723"/>
        <v>0</v>
      </c>
      <c r="BU883" s="22">
        <f t="shared" ca="1" si="631"/>
        <v>0</v>
      </c>
      <c r="BV883" s="22">
        <f t="shared" ca="1" si="632"/>
        <v>0</v>
      </c>
      <c r="BW883" s="22">
        <f t="shared" ca="1" si="633"/>
        <v>0</v>
      </c>
      <c r="BX883" s="22">
        <f t="shared" ca="1" si="634"/>
        <v>0</v>
      </c>
      <c r="BY883" s="22">
        <f t="shared" si="658"/>
        <v>0</v>
      </c>
      <c r="BZ883" s="22">
        <f t="shared" si="635"/>
        <v>0</v>
      </c>
      <c r="CA883" s="22">
        <f t="shared" si="659"/>
        <v>0</v>
      </c>
    </row>
    <row r="884" spans="1:79" s="22" customFormat="1" ht="30.9" customHeight="1" x14ac:dyDescent="0.3">
      <c r="A884" s="109">
        <v>16</v>
      </c>
      <c r="B884" s="109" t="s">
        <v>1441</v>
      </c>
      <c r="C884" s="109"/>
      <c r="D884" s="110" t="s">
        <v>445</v>
      </c>
      <c r="E884" s="110">
        <v>45708</v>
      </c>
      <c r="F884" s="189" t="s">
        <v>479</v>
      </c>
      <c r="G884" s="172" t="s">
        <v>2470</v>
      </c>
      <c r="H884" s="135" t="s">
        <v>1073</v>
      </c>
      <c r="I884" s="135"/>
      <c r="J884" s="135"/>
      <c r="K884" s="113">
        <v>0</v>
      </c>
      <c r="L884" s="109">
        <v>5</v>
      </c>
      <c r="M884" s="114" t="s">
        <v>33</v>
      </c>
      <c r="N884" s="115" t="s">
        <v>26</v>
      </c>
      <c r="O884" s="116">
        <v>45555</v>
      </c>
      <c r="P884" s="117" t="s">
        <v>3016</v>
      </c>
      <c r="Q884" s="141">
        <v>45547</v>
      </c>
      <c r="R884" s="118">
        <f t="shared" ref="R884:R887" si="745">IF(AND(L884&lt;1,OR(K884&lt;1, K884="A")),Q884+14,Q884+7)</f>
        <v>45554</v>
      </c>
      <c r="S884" s="114" t="s">
        <v>31</v>
      </c>
      <c r="T884" s="353"/>
      <c r="U884" s="353"/>
      <c r="V884" s="201"/>
      <c r="W884" s="114"/>
      <c r="X884" s="109"/>
      <c r="Y884" s="109"/>
      <c r="Z884" s="115"/>
      <c r="AA884" s="110"/>
      <c r="AB884" s="123"/>
      <c r="AC884" s="110"/>
      <c r="AD884" s="110"/>
      <c r="AE884" s="118"/>
      <c r="AF884" s="110"/>
      <c r="AG884" s="110"/>
      <c r="AH884" s="115"/>
      <c r="AI884" s="110"/>
      <c r="AJ884" s="113"/>
      <c r="AK884" s="110"/>
      <c r="AL884" s="121"/>
      <c r="AM884" s="121"/>
      <c r="AN884" s="109" t="s">
        <v>2355</v>
      </c>
      <c r="AO884" s="121"/>
      <c r="AP884" s="121"/>
      <c r="AQ884" s="206"/>
      <c r="AR884" s="110"/>
      <c r="AS884" s="121"/>
      <c r="AT884" s="121"/>
      <c r="AU884" s="109" t="s">
        <v>1134</v>
      </c>
      <c r="AV884" s="110">
        <v>45352</v>
      </c>
      <c r="AW884" s="121"/>
      <c r="BJ884" s="22">
        <f t="shared" ca="1" si="722"/>
        <v>0</v>
      </c>
      <c r="BK884" s="22">
        <f t="shared" ca="1" si="622"/>
        <v>0</v>
      </c>
      <c r="BL884" s="22">
        <f t="shared" ca="1" si="623"/>
        <v>0</v>
      </c>
      <c r="BM884" s="22">
        <f t="shared" ca="1" si="624"/>
        <v>0</v>
      </c>
      <c r="BN884" s="22">
        <f t="shared" ca="1" si="625"/>
        <v>0</v>
      </c>
      <c r="BO884" s="22">
        <f t="shared" ca="1" si="626"/>
        <v>0</v>
      </c>
      <c r="BP884" s="22">
        <f t="shared" ca="1" si="627"/>
        <v>0</v>
      </c>
      <c r="BQ884" s="22">
        <f t="shared" ca="1" si="628"/>
        <v>0</v>
      </c>
      <c r="BR884" s="22">
        <f t="shared" ca="1" si="629"/>
        <v>0</v>
      </c>
      <c r="BS884" s="22">
        <f t="shared" ca="1" si="630"/>
        <v>0</v>
      </c>
      <c r="BT884" s="22">
        <f t="shared" ca="1" si="723"/>
        <v>0</v>
      </c>
      <c r="BU884" s="22">
        <f t="shared" ca="1" si="631"/>
        <v>0</v>
      </c>
      <c r="BV884" s="22">
        <f t="shared" ca="1" si="632"/>
        <v>0</v>
      </c>
      <c r="BW884" s="22">
        <f t="shared" ca="1" si="633"/>
        <v>0</v>
      </c>
      <c r="BX884" s="22">
        <f t="shared" ca="1" si="634"/>
        <v>0</v>
      </c>
      <c r="BY884" s="22">
        <f t="shared" si="658"/>
        <v>0</v>
      </c>
      <c r="BZ884" s="22">
        <f t="shared" si="635"/>
        <v>0</v>
      </c>
      <c r="CA884" s="22">
        <f t="shared" si="659"/>
        <v>0</v>
      </c>
    </row>
    <row r="885" spans="1:79" ht="30.9" customHeight="1" x14ac:dyDescent="0.3">
      <c r="A885" s="4">
        <v>16</v>
      </c>
      <c r="B885" s="4" t="s">
        <v>1441</v>
      </c>
      <c r="C885" s="4"/>
      <c r="D885" s="139" t="s">
        <v>445</v>
      </c>
      <c r="E885" s="13">
        <v>45708</v>
      </c>
      <c r="F885" s="122" t="s">
        <v>479</v>
      </c>
      <c r="G885" s="168" t="s">
        <v>2470</v>
      </c>
      <c r="H885" s="130" t="s">
        <v>1073</v>
      </c>
      <c r="I885" s="130"/>
      <c r="J885" s="130"/>
      <c r="K885" s="7">
        <v>0</v>
      </c>
      <c r="L885" s="4">
        <v>6</v>
      </c>
      <c r="M885" s="3" t="s">
        <v>33</v>
      </c>
      <c r="N885" s="46" t="s">
        <v>24</v>
      </c>
      <c r="O885" s="76"/>
      <c r="P885" s="78" t="s">
        <v>3348</v>
      </c>
      <c r="Q885" s="142">
        <v>45595</v>
      </c>
      <c r="R885" s="9">
        <f t="shared" ref="R885" si="746">IF(AND(L885&lt;1,OR(K885&lt;1, K885="A")),Q885+14,Q885+7)</f>
        <v>45602</v>
      </c>
      <c r="S885" s="3" t="s">
        <v>31</v>
      </c>
      <c r="T885" s="355"/>
      <c r="U885" s="355"/>
      <c r="V885" s="200" t="s">
        <v>2498</v>
      </c>
      <c r="W885" s="3" t="s">
        <v>1486</v>
      </c>
      <c r="X885" s="5" t="s">
        <v>444</v>
      </c>
      <c r="Y885" s="5">
        <v>0</v>
      </c>
      <c r="Z885" s="45" t="s">
        <v>1055</v>
      </c>
      <c r="AA885" s="13">
        <v>45414</v>
      </c>
      <c r="AB885" s="87" t="s">
        <v>1704</v>
      </c>
      <c r="AC885" s="21">
        <v>45286</v>
      </c>
      <c r="AD885" s="21">
        <v>45287</v>
      </c>
      <c r="AE885" s="9">
        <f>IF(AND(Y885&lt;1,OR(X885&lt;1, X885="A")),AD885+14,AD885+7)</f>
        <v>45294</v>
      </c>
      <c r="AF885" s="13" t="s">
        <v>446</v>
      </c>
      <c r="AG885" s="27"/>
      <c r="AH885" s="34"/>
      <c r="AI885" s="27"/>
      <c r="AJ885" s="41"/>
      <c r="AK885" s="21"/>
      <c r="AL885" s="6"/>
      <c r="AM885" s="6"/>
      <c r="AN885" s="5" t="s">
        <v>3803</v>
      </c>
      <c r="AO885" s="5" t="s">
        <v>3804</v>
      </c>
      <c r="AP885" s="21">
        <v>45735</v>
      </c>
      <c r="AQ885" s="250"/>
      <c r="AR885" s="95"/>
      <c r="AS885" s="6"/>
      <c r="AT885" s="6"/>
      <c r="AU885" s="4" t="s">
        <v>1134</v>
      </c>
      <c r="AV885" s="13">
        <v>45352</v>
      </c>
      <c r="AW885" s="6"/>
      <c r="BJ885" s="22">
        <f t="shared" ca="1" si="722"/>
        <v>1</v>
      </c>
      <c r="BK885" s="22">
        <f t="shared" ca="1" si="622"/>
        <v>1</v>
      </c>
      <c r="BL885" s="22">
        <f t="shared" ca="1" si="623"/>
        <v>0</v>
      </c>
      <c r="BM885" s="22">
        <f t="shared" ca="1" si="624"/>
        <v>0</v>
      </c>
      <c r="BN885" s="22">
        <f t="shared" ca="1" si="625"/>
        <v>1</v>
      </c>
      <c r="BO885" s="22">
        <f t="shared" ca="1" si="626"/>
        <v>0</v>
      </c>
      <c r="BP885" s="22">
        <f t="shared" ca="1" si="627"/>
        <v>1</v>
      </c>
      <c r="BQ885" s="22">
        <f t="shared" ca="1" si="628"/>
        <v>0</v>
      </c>
      <c r="BR885" s="22">
        <f t="shared" ca="1" si="629"/>
        <v>0</v>
      </c>
      <c r="BS885" s="22">
        <f t="shared" ca="1" si="630"/>
        <v>0</v>
      </c>
      <c r="BT885" s="22">
        <f t="shared" ca="1" si="723"/>
        <v>1</v>
      </c>
      <c r="BU885" s="22">
        <f t="shared" ca="1" si="631"/>
        <v>0</v>
      </c>
      <c r="BV885" s="22">
        <f t="shared" ca="1" si="632"/>
        <v>0</v>
      </c>
      <c r="BW885" s="22">
        <f t="shared" ca="1" si="633"/>
        <v>0</v>
      </c>
      <c r="BX885" s="22">
        <f t="shared" ca="1" si="634"/>
        <v>1</v>
      </c>
      <c r="BY885" s="71">
        <f t="shared" si="658"/>
        <v>1</v>
      </c>
      <c r="BZ885" s="71">
        <f t="shared" si="635"/>
        <v>1</v>
      </c>
      <c r="CA885" s="72">
        <f t="shared" si="659"/>
        <v>1</v>
      </c>
    </row>
    <row r="886" spans="1:79" s="22" customFormat="1" ht="51.9" customHeight="1" x14ac:dyDescent="0.3">
      <c r="A886" s="109">
        <v>16</v>
      </c>
      <c r="B886" s="109" t="s">
        <v>1441</v>
      </c>
      <c r="C886" s="109"/>
      <c r="D886" s="110" t="s">
        <v>446</v>
      </c>
      <c r="E886" s="110">
        <v>45708</v>
      </c>
      <c r="F886" s="189" t="s">
        <v>481</v>
      </c>
      <c r="G886" s="172" t="s">
        <v>2470</v>
      </c>
      <c r="H886" s="135" t="s">
        <v>1079</v>
      </c>
      <c r="I886" s="135"/>
      <c r="J886" s="135"/>
      <c r="K886" s="113" t="s">
        <v>778</v>
      </c>
      <c r="L886" s="109">
        <v>0</v>
      </c>
      <c r="M886" s="114" t="s">
        <v>412</v>
      </c>
      <c r="N886" s="115" t="s">
        <v>26</v>
      </c>
      <c r="O886" s="116"/>
      <c r="P886" s="117" t="s">
        <v>732</v>
      </c>
      <c r="Q886" s="141">
        <v>45132</v>
      </c>
      <c r="R886" s="118">
        <f t="shared" ref="R886" si="747">IF(AND(L886&lt;1,OR(K886&lt;1, K886="A")),Q886+14,Q886+7)</f>
        <v>45146</v>
      </c>
      <c r="S886" s="114" t="s">
        <v>31</v>
      </c>
      <c r="T886" s="315"/>
      <c r="U886" s="353"/>
      <c r="V886" s="241"/>
      <c r="W886" s="114"/>
      <c r="X886" s="109"/>
      <c r="Y886" s="109"/>
      <c r="Z886" s="115"/>
      <c r="AA886" s="109"/>
      <c r="AB886" s="123"/>
      <c r="AC886" s="110"/>
      <c r="AD886" s="110"/>
      <c r="AE886" s="118"/>
      <c r="AF886" s="110"/>
      <c r="AG886" s="110"/>
      <c r="AH886" s="115"/>
      <c r="AI886" s="110"/>
      <c r="AJ886" s="113"/>
      <c r="AK886" s="110"/>
      <c r="AL886" s="121"/>
      <c r="AM886" s="121"/>
      <c r="AN886" s="123" t="s">
        <v>2834</v>
      </c>
      <c r="AO886" s="121"/>
      <c r="AP886" s="121"/>
      <c r="AQ886" s="109"/>
      <c r="AR886" s="109"/>
      <c r="AS886" s="121"/>
      <c r="AT886" s="121"/>
      <c r="AU886" s="109" t="s">
        <v>1134</v>
      </c>
      <c r="AV886" s="110">
        <v>45352</v>
      </c>
      <c r="AW886" s="121"/>
      <c r="BJ886" s="22">
        <f t="shared" ca="1" si="722"/>
        <v>0</v>
      </c>
      <c r="BK886" s="22">
        <f t="shared" ca="1" si="622"/>
        <v>0</v>
      </c>
      <c r="BL886" s="22">
        <f t="shared" ca="1" si="623"/>
        <v>0</v>
      </c>
      <c r="BM886" s="22">
        <f t="shared" ca="1" si="624"/>
        <v>0</v>
      </c>
      <c r="BN886" s="22">
        <f t="shared" ca="1" si="625"/>
        <v>0</v>
      </c>
      <c r="BO886" s="22">
        <f t="shared" ca="1" si="626"/>
        <v>0</v>
      </c>
      <c r="BP886" s="22">
        <f t="shared" ca="1" si="627"/>
        <v>0</v>
      </c>
      <c r="BQ886" s="22">
        <f t="shared" ca="1" si="628"/>
        <v>0</v>
      </c>
      <c r="BR886" s="22">
        <f t="shared" ca="1" si="629"/>
        <v>0</v>
      </c>
      <c r="BS886" s="22">
        <f t="shared" ca="1" si="630"/>
        <v>0</v>
      </c>
      <c r="BT886" s="22">
        <f t="shared" ca="1" si="723"/>
        <v>0</v>
      </c>
      <c r="BU886" s="22">
        <f t="shared" ca="1" si="631"/>
        <v>0</v>
      </c>
      <c r="BV886" s="22">
        <f t="shared" ca="1" si="632"/>
        <v>0</v>
      </c>
      <c r="BW886" s="22">
        <f t="shared" ca="1" si="633"/>
        <v>0</v>
      </c>
      <c r="BX886" s="22">
        <f t="shared" ca="1" si="634"/>
        <v>0</v>
      </c>
      <c r="BY886" s="22">
        <f t="shared" si="658"/>
        <v>0</v>
      </c>
      <c r="BZ886" s="22">
        <f t="shared" si="635"/>
        <v>0</v>
      </c>
      <c r="CA886" s="22">
        <f t="shared" si="659"/>
        <v>0</v>
      </c>
    </row>
    <row r="887" spans="1:79" s="22" customFormat="1" ht="51.9" customHeight="1" x14ac:dyDescent="0.3">
      <c r="A887" s="109">
        <v>16</v>
      </c>
      <c r="B887" s="109" t="s">
        <v>1441</v>
      </c>
      <c r="C887" s="109"/>
      <c r="D887" s="110" t="s">
        <v>446</v>
      </c>
      <c r="E887" s="110">
        <v>45708</v>
      </c>
      <c r="F887" s="189" t="s">
        <v>481</v>
      </c>
      <c r="G887" s="172" t="s">
        <v>2470</v>
      </c>
      <c r="H887" s="135" t="s">
        <v>1079</v>
      </c>
      <c r="I887" s="135"/>
      <c r="J887" s="135"/>
      <c r="K887" s="113" t="s">
        <v>443</v>
      </c>
      <c r="L887" s="109">
        <v>0</v>
      </c>
      <c r="M887" s="114" t="s">
        <v>412</v>
      </c>
      <c r="N887" s="115" t="s">
        <v>26</v>
      </c>
      <c r="O887" s="116"/>
      <c r="P887" s="117" t="s">
        <v>701</v>
      </c>
      <c r="Q887" s="141">
        <v>45184</v>
      </c>
      <c r="R887" s="118">
        <f t="shared" si="745"/>
        <v>45191</v>
      </c>
      <c r="S887" s="114" t="s">
        <v>31</v>
      </c>
      <c r="T887" s="315"/>
      <c r="U887" s="353"/>
      <c r="V887" s="241"/>
      <c r="W887" s="114"/>
      <c r="X887" s="109"/>
      <c r="Y887" s="109"/>
      <c r="Z887" s="115"/>
      <c r="AA887" s="109"/>
      <c r="AB887" s="123"/>
      <c r="AC887" s="110"/>
      <c r="AD887" s="110"/>
      <c r="AE887" s="118"/>
      <c r="AF887" s="110"/>
      <c r="AG887" s="110"/>
      <c r="AH887" s="115"/>
      <c r="AI887" s="110"/>
      <c r="AJ887" s="113"/>
      <c r="AK887" s="110"/>
      <c r="AL887" s="121"/>
      <c r="AM887" s="121"/>
      <c r="AN887" s="123" t="s">
        <v>2834</v>
      </c>
      <c r="AO887" s="121"/>
      <c r="AP887" s="121"/>
      <c r="AQ887" s="109"/>
      <c r="AR887" s="109"/>
      <c r="AS887" s="121"/>
      <c r="AT887" s="121"/>
      <c r="AU887" s="109" t="s">
        <v>1134</v>
      </c>
      <c r="AV887" s="110">
        <v>45352</v>
      </c>
      <c r="AW887" s="121"/>
      <c r="BJ887" s="22">
        <f t="shared" ca="1" si="722"/>
        <v>0</v>
      </c>
      <c r="BK887" s="22">
        <f t="shared" ca="1" si="622"/>
        <v>0</v>
      </c>
      <c r="BL887" s="22">
        <f t="shared" ca="1" si="623"/>
        <v>0</v>
      </c>
      <c r="BM887" s="22">
        <f t="shared" ca="1" si="624"/>
        <v>0</v>
      </c>
      <c r="BN887" s="22">
        <f t="shared" ca="1" si="625"/>
        <v>0</v>
      </c>
      <c r="BO887" s="22">
        <f t="shared" ca="1" si="626"/>
        <v>0</v>
      </c>
      <c r="BP887" s="22">
        <f t="shared" ca="1" si="627"/>
        <v>0</v>
      </c>
      <c r="BQ887" s="22">
        <f t="shared" ca="1" si="628"/>
        <v>0</v>
      </c>
      <c r="BR887" s="22">
        <f t="shared" ca="1" si="629"/>
        <v>0</v>
      </c>
      <c r="BS887" s="22">
        <f t="shared" ca="1" si="630"/>
        <v>0</v>
      </c>
      <c r="BT887" s="22">
        <f t="shared" ca="1" si="723"/>
        <v>0</v>
      </c>
      <c r="BU887" s="22">
        <f t="shared" ca="1" si="631"/>
        <v>0</v>
      </c>
      <c r="BV887" s="22">
        <f t="shared" ca="1" si="632"/>
        <v>0</v>
      </c>
      <c r="BW887" s="22">
        <f t="shared" ca="1" si="633"/>
        <v>0</v>
      </c>
      <c r="BX887" s="22">
        <f t="shared" ca="1" si="634"/>
        <v>0</v>
      </c>
      <c r="BY887" s="22">
        <f t="shared" si="658"/>
        <v>0</v>
      </c>
      <c r="BZ887" s="22">
        <f t="shared" si="635"/>
        <v>0</v>
      </c>
      <c r="CA887" s="22">
        <f t="shared" si="659"/>
        <v>0</v>
      </c>
    </row>
    <row r="888" spans="1:79" ht="51.9" customHeight="1" x14ac:dyDescent="0.3">
      <c r="A888" s="4">
        <v>16</v>
      </c>
      <c r="B888" s="4" t="s">
        <v>1441</v>
      </c>
      <c r="C888" s="4"/>
      <c r="D888" s="139" t="s">
        <v>445</v>
      </c>
      <c r="E888" s="13">
        <v>45708</v>
      </c>
      <c r="F888" s="122" t="s">
        <v>481</v>
      </c>
      <c r="G888" s="168" t="s">
        <v>2470</v>
      </c>
      <c r="H888" s="130" t="s">
        <v>1079</v>
      </c>
      <c r="I888" s="130"/>
      <c r="J888" s="130"/>
      <c r="K888" s="7">
        <v>0</v>
      </c>
      <c r="L888" s="4">
        <v>0</v>
      </c>
      <c r="M888" s="3" t="s">
        <v>412</v>
      </c>
      <c r="N888" s="285" t="s">
        <v>1294</v>
      </c>
      <c r="O888" s="76" t="s">
        <v>2925</v>
      </c>
      <c r="P888" s="78" t="s">
        <v>726</v>
      </c>
      <c r="Q888" s="142">
        <v>45210</v>
      </c>
      <c r="R888" s="9">
        <f t="shared" ref="R888:R897" si="748">IF(AND(L888&lt;1,OR(K888&lt;1, K888="A")),Q888+14,Q888+7)</f>
        <v>45224</v>
      </c>
      <c r="S888" s="3" t="s">
        <v>30</v>
      </c>
      <c r="T888" s="310" t="s">
        <v>1532</v>
      </c>
      <c r="U888" s="103">
        <v>45219</v>
      </c>
      <c r="V888" s="208" t="s">
        <v>1654</v>
      </c>
      <c r="W888" s="3" t="s">
        <v>1510</v>
      </c>
      <c r="X888" s="5" t="s">
        <v>778</v>
      </c>
      <c r="Y888" s="5">
        <v>0</v>
      </c>
      <c r="Z888" s="46" t="s">
        <v>24</v>
      </c>
      <c r="AA888" s="5"/>
      <c r="AB888" s="87" t="s">
        <v>2934</v>
      </c>
      <c r="AC888" s="21">
        <v>45485</v>
      </c>
      <c r="AD888" s="21">
        <v>45485</v>
      </c>
      <c r="AE888" s="9">
        <f t="shared" ref="AE888:AE891" si="749">IF(AND(Y888&lt;1,OR(X888&lt;1, X888="A")),AD888+14,AD888+7)</f>
        <v>45499</v>
      </c>
      <c r="AF888" s="13" t="s">
        <v>446</v>
      </c>
      <c r="AG888" s="27"/>
      <c r="AH888" s="34"/>
      <c r="AI888" s="27"/>
      <c r="AJ888" s="41"/>
      <c r="AK888" s="21"/>
      <c r="AL888" s="6"/>
      <c r="AM888" s="6"/>
      <c r="AN888" s="87" t="s">
        <v>2834</v>
      </c>
      <c r="AO888" s="6"/>
      <c r="AP888" s="6"/>
      <c r="AQ888" s="5"/>
      <c r="AR888" s="5"/>
      <c r="AS888" s="6"/>
      <c r="AT888" s="6"/>
      <c r="AU888" s="4" t="s">
        <v>1134</v>
      </c>
      <c r="AV888" s="13">
        <v>45352</v>
      </c>
      <c r="AW888" s="6"/>
      <c r="BJ888" s="22">
        <f t="shared" ca="1" si="722"/>
        <v>1</v>
      </c>
      <c r="BK888" s="22">
        <f t="shared" ca="1" si="622"/>
        <v>1</v>
      </c>
      <c r="BL888" s="22">
        <f t="shared" ca="1" si="623"/>
        <v>0</v>
      </c>
      <c r="BM888" s="22">
        <f t="shared" ca="1" si="624"/>
        <v>0</v>
      </c>
      <c r="BN888" s="22">
        <f t="shared" ca="1" si="625"/>
        <v>0</v>
      </c>
      <c r="BO888" s="22">
        <f t="shared" ca="1" si="626"/>
        <v>0</v>
      </c>
      <c r="BP888" s="22">
        <f t="shared" ca="1" si="627"/>
        <v>0</v>
      </c>
      <c r="BQ888" s="22">
        <f t="shared" ca="1" si="628"/>
        <v>0</v>
      </c>
      <c r="BR888" s="22">
        <f t="shared" ca="1" si="629"/>
        <v>0</v>
      </c>
      <c r="BS888" s="22">
        <f t="shared" ca="1" si="630"/>
        <v>0</v>
      </c>
      <c r="BT888" s="22">
        <f t="shared" ca="1" si="723"/>
        <v>1</v>
      </c>
      <c r="BU888" s="22">
        <f t="shared" ca="1" si="631"/>
        <v>0</v>
      </c>
      <c r="BV888" s="22">
        <f t="shared" ca="1" si="632"/>
        <v>1</v>
      </c>
      <c r="BW888" s="22">
        <f t="shared" ca="1" si="633"/>
        <v>0</v>
      </c>
      <c r="BX888" s="22">
        <f t="shared" ca="1" si="634"/>
        <v>0</v>
      </c>
      <c r="BY888" s="71">
        <f t="shared" si="658"/>
        <v>1</v>
      </c>
      <c r="BZ888" s="71">
        <f t="shared" si="635"/>
        <v>1</v>
      </c>
      <c r="CA888" s="72">
        <f t="shared" si="659"/>
        <v>1</v>
      </c>
    </row>
    <row r="889" spans="1:79" s="22" customFormat="1" ht="39" customHeight="1" x14ac:dyDescent="0.3">
      <c r="A889" s="109">
        <v>16</v>
      </c>
      <c r="B889" s="109" t="s">
        <v>1441</v>
      </c>
      <c r="C889" s="109"/>
      <c r="D889" s="110" t="s">
        <v>446</v>
      </c>
      <c r="E889" s="110">
        <v>45708</v>
      </c>
      <c r="F889" s="189" t="s">
        <v>480</v>
      </c>
      <c r="G889" s="172" t="s">
        <v>2470</v>
      </c>
      <c r="H889" s="135" t="s">
        <v>1078</v>
      </c>
      <c r="I889" s="135"/>
      <c r="J889" s="135"/>
      <c r="K889" s="113" t="s">
        <v>778</v>
      </c>
      <c r="L889" s="109">
        <v>0</v>
      </c>
      <c r="M889" s="114" t="s">
        <v>399</v>
      </c>
      <c r="N889" s="115" t="s">
        <v>26</v>
      </c>
      <c r="O889" s="116"/>
      <c r="P889" s="117" t="s">
        <v>623</v>
      </c>
      <c r="Q889" s="141">
        <v>45203</v>
      </c>
      <c r="R889" s="118">
        <f t="shared" si="748"/>
        <v>45217</v>
      </c>
      <c r="S889" s="114" t="s">
        <v>31</v>
      </c>
      <c r="T889" s="353"/>
      <c r="U889" s="353"/>
      <c r="V889" s="241"/>
      <c r="W889" s="114"/>
      <c r="X889" s="109"/>
      <c r="Y889" s="109"/>
      <c r="Z889" s="115"/>
      <c r="AA889" s="115"/>
      <c r="AB889" s="117"/>
      <c r="AC889" s="110"/>
      <c r="AD889" s="110"/>
      <c r="AE889" s="118"/>
      <c r="AF889" s="110"/>
      <c r="AG889" s="110"/>
      <c r="AH889" s="115"/>
      <c r="AI889" s="110"/>
      <c r="AJ889" s="113"/>
      <c r="AK889" s="110"/>
      <c r="AL889" s="121"/>
      <c r="AM889" s="121"/>
      <c r="AN889" s="123" t="s">
        <v>2834</v>
      </c>
      <c r="AO889" s="121"/>
      <c r="AP889" s="121"/>
      <c r="AQ889" s="206"/>
      <c r="AR889" s="110"/>
      <c r="AS889" s="121"/>
      <c r="AT889" s="121"/>
      <c r="AU889" s="109" t="s">
        <v>1134</v>
      </c>
      <c r="AV889" s="110">
        <v>45352</v>
      </c>
      <c r="AW889" s="121"/>
      <c r="BJ889" s="22">
        <f t="shared" ca="1" si="722"/>
        <v>0</v>
      </c>
      <c r="BK889" s="22">
        <f t="shared" ca="1" si="622"/>
        <v>0</v>
      </c>
      <c r="BL889" s="22">
        <f t="shared" ca="1" si="623"/>
        <v>0</v>
      </c>
      <c r="BM889" s="22">
        <f t="shared" ca="1" si="624"/>
        <v>0</v>
      </c>
      <c r="BN889" s="22">
        <f t="shared" ca="1" si="625"/>
        <v>0</v>
      </c>
      <c r="BO889" s="22">
        <f t="shared" ca="1" si="626"/>
        <v>0</v>
      </c>
      <c r="BP889" s="22">
        <f t="shared" ca="1" si="627"/>
        <v>0</v>
      </c>
      <c r="BQ889" s="22">
        <f t="shared" ca="1" si="628"/>
        <v>0</v>
      </c>
      <c r="BR889" s="22">
        <f t="shared" ca="1" si="629"/>
        <v>0</v>
      </c>
      <c r="BS889" s="22">
        <f t="shared" ca="1" si="630"/>
        <v>0</v>
      </c>
      <c r="BT889" s="22">
        <f t="shared" ca="1" si="723"/>
        <v>0</v>
      </c>
      <c r="BU889" s="22">
        <f t="shared" ca="1" si="631"/>
        <v>0</v>
      </c>
      <c r="BV889" s="22">
        <f t="shared" ca="1" si="632"/>
        <v>0</v>
      </c>
      <c r="BW889" s="22">
        <f t="shared" ca="1" si="633"/>
        <v>0</v>
      </c>
      <c r="BX889" s="22">
        <f t="shared" ca="1" si="634"/>
        <v>0</v>
      </c>
      <c r="BY889" s="22">
        <f t="shared" si="658"/>
        <v>0</v>
      </c>
      <c r="BZ889" s="22">
        <f t="shared" si="635"/>
        <v>0</v>
      </c>
      <c r="CA889" s="22">
        <f t="shared" si="659"/>
        <v>0</v>
      </c>
    </row>
    <row r="890" spans="1:79" s="22" customFormat="1" ht="39" customHeight="1" x14ac:dyDescent="0.3">
      <c r="A890" s="109">
        <v>16</v>
      </c>
      <c r="B890" s="109" t="s">
        <v>1441</v>
      </c>
      <c r="C890" s="109"/>
      <c r="D890" s="110" t="s">
        <v>446</v>
      </c>
      <c r="E890" s="110">
        <v>45708</v>
      </c>
      <c r="F890" s="189" t="s">
        <v>480</v>
      </c>
      <c r="G890" s="172" t="s">
        <v>2470</v>
      </c>
      <c r="H890" s="135" t="s">
        <v>1078</v>
      </c>
      <c r="I890" s="135"/>
      <c r="J890" s="135"/>
      <c r="K890" s="113" t="s">
        <v>443</v>
      </c>
      <c r="L890" s="109">
        <v>0</v>
      </c>
      <c r="M890" s="114" t="s">
        <v>399</v>
      </c>
      <c r="N890" s="115" t="s">
        <v>26</v>
      </c>
      <c r="O890" s="116"/>
      <c r="P890" s="117" t="s">
        <v>623</v>
      </c>
      <c r="Q890" s="141">
        <v>45203</v>
      </c>
      <c r="R890" s="118">
        <f t="shared" ref="R890" si="750">IF(AND(L890&lt;1,OR(K890&lt;1, K890="A")),Q890+14,Q890+7)</f>
        <v>45210</v>
      </c>
      <c r="S890" s="114" t="s">
        <v>31</v>
      </c>
      <c r="T890" s="353"/>
      <c r="U890" s="353"/>
      <c r="V890" s="241"/>
      <c r="W890" s="114"/>
      <c r="X890" s="109"/>
      <c r="Y890" s="109"/>
      <c r="Z890" s="115"/>
      <c r="AA890" s="115"/>
      <c r="AB890" s="117"/>
      <c r="AC890" s="110"/>
      <c r="AD890" s="110"/>
      <c r="AE890" s="118"/>
      <c r="AF890" s="110"/>
      <c r="AG890" s="110"/>
      <c r="AH890" s="115"/>
      <c r="AI890" s="110"/>
      <c r="AJ890" s="113"/>
      <c r="AK890" s="110"/>
      <c r="AL890" s="121"/>
      <c r="AM890" s="121"/>
      <c r="AN890" s="123" t="s">
        <v>2834</v>
      </c>
      <c r="AO890" s="121"/>
      <c r="AP890" s="121"/>
      <c r="AQ890" s="206"/>
      <c r="AR890" s="110"/>
      <c r="AS890" s="121"/>
      <c r="AT890" s="121"/>
      <c r="AU890" s="109" t="s">
        <v>1134</v>
      </c>
      <c r="AV890" s="110">
        <v>45352</v>
      </c>
      <c r="AW890" s="121"/>
      <c r="BJ890" s="22">
        <f t="shared" ca="1" si="722"/>
        <v>0</v>
      </c>
      <c r="BK890" s="22">
        <f t="shared" ca="1" si="622"/>
        <v>0</v>
      </c>
      <c r="BL890" s="22">
        <f t="shared" ca="1" si="623"/>
        <v>0</v>
      </c>
      <c r="BM890" s="22">
        <f t="shared" ca="1" si="624"/>
        <v>0</v>
      </c>
      <c r="BN890" s="22">
        <f t="shared" ca="1" si="625"/>
        <v>0</v>
      </c>
      <c r="BO890" s="22">
        <f t="shared" ca="1" si="626"/>
        <v>0</v>
      </c>
      <c r="BP890" s="22">
        <f t="shared" ca="1" si="627"/>
        <v>0</v>
      </c>
      <c r="BQ890" s="22">
        <f t="shared" ca="1" si="628"/>
        <v>0</v>
      </c>
      <c r="BR890" s="22">
        <f t="shared" ca="1" si="629"/>
        <v>0</v>
      </c>
      <c r="BS890" s="22">
        <f t="shared" ca="1" si="630"/>
        <v>0</v>
      </c>
      <c r="BT890" s="22">
        <f t="shared" ca="1" si="723"/>
        <v>0</v>
      </c>
      <c r="BU890" s="22">
        <f t="shared" ca="1" si="631"/>
        <v>0</v>
      </c>
      <c r="BV890" s="22">
        <f t="shared" ca="1" si="632"/>
        <v>0</v>
      </c>
      <c r="BW890" s="22">
        <f t="shared" ca="1" si="633"/>
        <v>0</v>
      </c>
      <c r="BX890" s="22">
        <f t="shared" ca="1" si="634"/>
        <v>0</v>
      </c>
      <c r="BY890" s="22">
        <f t="shared" si="658"/>
        <v>0</v>
      </c>
      <c r="BZ890" s="22">
        <f t="shared" si="635"/>
        <v>0</v>
      </c>
      <c r="CA890" s="22">
        <f t="shared" si="659"/>
        <v>0</v>
      </c>
    </row>
    <row r="891" spans="1:79" ht="39" customHeight="1" x14ac:dyDescent="0.3">
      <c r="A891" s="4">
        <v>16</v>
      </c>
      <c r="B891" s="4" t="s">
        <v>1441</v>
      </c>
      <c r="C891" s="4"/>
      <c r="D891" s="139" t="s">
        <v>445</v>
      </c>
      <c r="E891" s="13">
        <v>45708</v>
      </c>
      <c r="F891" s="122" t="s">
        <v>480</v>
      </c>
      <c r="G891" s="168" t="s">
        <v>2470</v>
      </c>
      <c r="H891" s="130" t="s">
        <v>1078</v>
      </c>
      <c r="I891" s="130"/>
      <c r="J891" s="130"/>
      <c r="K891" s="7">
        <v>0</v>
      </c>
      <c r="L891" s="4">
        <v>0</v>
      </c>
      <c r="M891" s="3" t="s">
        <v>399</v>
      </c>
      <c r="N891" s="45" t="s">
        <v>1055</v>
      </c>
      <c r="O891" s="76"/>
      <c r="P891" s="78" t="s">
        <v>623</v>
      </c>
      <c r="Q891" s="142">
        <v>45203</v>
      </c>
      <c r="R891" s="9">
        <f t="shared" si="748"/>
        <v>45217</v>
      </c>
      <c r="S891" s="3" t="s">
        <v>30</v>
      </c>
      <c r="T891" s="354" t="s">
        <v>1541</v>
      </c>
      <c r="U891" s="103">
        <v>45208</v>
      </c>
      <c r="V891" s="208" t="s">
        <v>1653</v>
      </c>
      <c r="W891" s="3" t="s">
        <v>1460</v>
      </c>
      <c r="X891" s="5" t="s">
        <v>778</v>
      </c>
      <c r="Y891" s="5">
        <v>0</v>
      </c>
      <c r="Z891" s="46" t="s">
        <v>24</v>
      </c>
      <c r="AA891" s="8"/>
      <c r="AB891" s="78" t="s">
        <v>2976</v>
      </c>
      <c r="AC891" s="21">
        <v>45511</v>
      </c>
      <c r="AD891" s="21">
        <v>45511</v>
      </c>
      <c r="AE891" s="9">
        <f t="shared" si="749"/>
        <v>45525</v>
      </c>
      <c r="AF891" s="13" t="s">
        <v>446</v>
      </c>
      <c r="AG891" s="27"/>
      <c r="AH891" s="34"/>
      <c r="AI891" s="27"/>
      <c r="AJ891" s="41"/>
      <c r="AK891" s="21"/>
      <c r="AL891" s="6"/>
      <c r="AM891" s="6"/>
      <c r="AN891" s="87" t="s">
        <v>2834</v>
      </c>
      <c r="AO891" s="6"/>
      <c r="AP891" s="6"/>
      <c r="AQ891" s="207" t="s">
        <v>1907</v>
      </c>
      <c r="AR891" s="21">
        <v>45211</v>
      </c>
      <c r="AS891" s="6"/>
      <c r="AT891" s="6"/>
      <c r="AU891" s="4" t="s">
        <v>1134</v>
      </c>
      <c r="AV891" s="13">
        <v>45352</v>
      </c>
      <c r="AW891" s="6"/>
      <c r="BJ891" s="22">
        <f t="shared" ca="1" si="722"/>
        <v>1</v>
      </c>
      <c r="BK891" s="22">
        <f t="shared" ca="1" si="622"/>
        <v>1</v>
      </c>
      <c r="BL891" s="22">
        <f t="shared" ca="1" si="623"/>
        <v>0</v>
      </c>
      <c r="BM891" s="22">
        <f t="shared" ca="1" si="624"/>
        <v>0</v>
      </c>
      <c r="BN891" s="22">
        <f t="shared" ca="1" si="625"/>
        <v>0</v>
      </c>
      <c r="BO891" s="22">
        <f t="shared" ca="1" si="626"/>
        <v>0</v>
      </c>
      <c r="BP891" s="22">
        <f t="shared" ca="1" si="627"/>
        <v>0</v>
      </c>
      <c r="BQ891" s="22">
        <f t="shared" ca="1" si="628"/>
        <v>0</v>
      </c>
      <c r="BR891" s="22">
        <f t="shared" ca="1" si="629"/>
        <v>1</v>
      </c>
      <c r="BS891" s="22">
        <f t="shared" ca="1" si="630"/>
        <v>1</v>
      </c>
      <c r="BT891" s="22">
        <f t="shared" ca="1" si="723"/>
        <v>1</v>
      </c>
      <c r="BU891" s="22">
        <f t="shared" ca="1" si="631"/>
        <v>0</v>
      </c>
      <c r="BV891" s="22">
        <f t="shared" ca="1" si="632"/>
        <v>1</v>
      </c>
      <c r="BW891" s="22">
        <f t="shared" ca="1" si="633"/>
        <v>0</v>
      </c>
      <c r="BX891" s="22">
        <f t="shared" ca="1" si="634"/>
        <v>0</v>
      </c>
      <c r="BY891" s="71">
        <f t="shared" si="658"/>
        <v>1</v>
      </c>
      <c r="BZ891" s="71">
        <f t="shared" si="635"/>
        <v>1</v>
      </c>
      <c r="CA891" s="72">
        <f t="shared" si="659"/>
        <v>1</v>
      </c>
    </row>
    <row r="892" spans="1:79" s="22" customFormat="1" ht="45" customHeight="1" x14ac:dyDescent="0.3">
      <c r="A892" s="109">
        <v>16</v>
      </c>
      <c r="B892" s="109" t="s">
        <v>1441</v>
      </c>
      <c r="C892" s="109"/>
      <c r="D892" s="110" t="s">
        <v>446</v>
      </c>
      <c r="E892" s="110">
        <v>45708</v>
      </c>
      <c r="F892" s="189" t="s">
        <v>482</v>
      </c>
      <c r="G892" s="172" t="s">
        <v>2470</v>
      </c>
      <c r="H892" s="135" t="s">
        <v>1071</v>
      </c>
      <c r="I892" s="135"/>
      <c r="J892" s="135"/>
      <c r="K892" s="113" t="s">
        <v>778</v>
      </c>
      <c r="L892" s="109">
        <v>0</v>
      </c>
      <c r="M892" s="114" t="s">
        <v>80</v>
      </c>
      <c r="N892" s="115" t="s">
        <v>26</v>
      </c>
      <c r="O892" s="116"/>
      <c r="P892" s="117" t="s">
        <v>699</v>
      </c>
      <c r="Q892" s="141">
        <v>45149</v>
      </c>
      <c r="R892" s="118">
        <f t="shared" si="748"/>
        <v>45163</v>
      </c>
      <c r="S892" s="114" t="s">
        <v>31</v>
      </c>
      <c r="T892" s="315"/>
      <c r="U892" s="353"/>
      <c r="V892" s="120"/>
      <c r="W892" s="114"/>
      <c r="X892" s="109"/>
      <c r="Y892" s="109"/>
      <c r="Z892" s="115"/>
      <c r="AA892" s="109"/>
      <c r="AB892" s="109"/>
      <c r="AC892" s="110"/>
      <c r="AD892" s="110"/>
      <c r="AE892" s="118"/>
      <c r="AF892" s="110"/>
      <c r="AG892" s="110"/>
      <c r="AH892" s="115"/>
      <c r="AI892" s="110"/>
      <c r="AJ892" s="113"/>
      <c r="AK892" s="110"/>
      <c r="AL892" s="121"/>
      <c r="AM892" s="121"/>
      <c r="AN892" s="123" t="s">
        <v>2834</v>
      </c>
      <c r="AO892" s="121"/>
      <c r="AP892" s="121"/>
      <c r="AQ892" s="109"/>
      <c r="AR892" s="109"/>
      <c r="AS892" s="121"/>
      <c r="AT892" s="121"/>
      <c r="AU892" s="109" t="s">
        <v>1134</v>
      </c>
      <c r="AV892" s="110">
        <v>45352</v>
      </c>
      <c r="AW892" s="121"/>
      <c r="BJ892" s="22">
        <f t="shared" ca="1" si="722"/>
        <v>0</v>
      </c>
      <c r="BK892" s="22">
        <f t="shared" ca="1" si="622"/>
        <v>0</v>
      </c>
      <c r="BL892" s="22">
        <f t="shared" ca="1" si="623"/>
        <v>0</v>
      </c>
      <c r="BM892" s="22">
        <f t="shared" ca="1" si="624"/>
        <v>0</v>
      </c>
      <c r="BN892" s="22">
        <f t="shared" ca="1" si="625"/>
        <v>0</v>
      </c>
      <c r="BO892" s="22">
        <f t="shared" ca="1" si="626"/>
        <v>0</v>
      </c>
      <c r="BP892" s="22">
        <f t="shared" ca="1" si="627"/>
        <v>0</v>
      </c>
      <c r="BQ892" s="22">
        <f t="shared" ca="1" si="628"/>
        <v>0</v>
      </c>
      <c r="BR892" s="22">
        <f t="shared" ca="1" si="629"/>
        <v>0</v>
      </c>
      <c r="BS892" s="22">
        <f t="shared" ca="1" si="630"/>
        <v>0</v>
      </c>
      <c r="BT892" s="22">
        <f t="shared" ca="1" si="723"/>
        <v>0</v>
      </c>
      <c r="BU892" s="22">
        <f t="shared" ca="1" si="631"/>
        <v>0</v>
      </c>
      <c r="BV892" s="22">
        <f t="shared" ca="1" si="632"/>
        <v>0</v>
      </c>
      <c r="BW892" s="22">
        <f t="shared" ca="1" si="633"/>
        <v>0</v>
      </c>
      <c r="BX892" s="22">
        <f t="shared" ca="1" si="634"/>
        <v>0</v>
      </c>
      <c r="BY892" s="22">
        <f t="shared" si="658"/>
        <v>0</v>
      </c>
      <c r="BZ892" s="22">
        <f t="shared" si="635"/>
        <v>0</v>
      </c>
      <c r="CA892" s="22">
        <f t="shared" si="659"/>
        <v>0</v>
      </c>
    </row>
    <row r="893" spans="1:79" s="22" customFormat="1" ht="45" customHeight="1" x14ac:dyDescent="0.3">
      <c r="A893" s="109">
        <v>16</v>
      </c>
      <c r="B893" s="109" t="s">
        <v>1441</v>
      </c>
      <c r="C893" s="109"/>
      <c r="D893" s="110" t="s">
        <v>446</v>
      </c>
      <c r="E893" s="110">
        <v>45708</v>
      </c>
      <c r="F893" s="189" t="s">
        <v>482</v>
      </c>
      <c r="G893" s="172" t="s">
        <v>2470</v>
      </c>
      <c r="H893" s="135" t="s">
        <v>1071</v>
      </c>
      <c r="I893" s="135"/>
      <c r="J893" s="135"/>
      <c r="K893" s="113" t="s">
        <v>443</v>
      </c>
      <c r="L893" s="109">
        <v>0</v>
      </c>
      <c r="M893" s="114" t="s">
        <v>80</v>
      </c>
      <c r="N893" s="115" t="s">
        <v>26</v>
      </c>
      <c r="O893" s="116"/>
      <c r="P893" s="117" t="s">
        <v>702</v>
      </c>
      <c r="Q893" s="141">
        <v>45183</v>
      </c>
      <c r="R893" s="118">
        <f t="shared" ref="R893" si="751">IF(AND(L893&lt;1,OR(K893&lt;1, K893="A")),Q893+14,Q893+7)</f>
        <v>45190</v>
      </c>
      <c r="S893" s="114" t="s">
        <v>31</v>
      </c>
      <c r="T893" s="315"/>
      <c r="U893" s="353"/>
      <c r="V893" s="120"/>
      <c r="W893" s="114"/>
      <c r="X893" s="109"/>
      <c r="Y893" s="109"/>
      <c r="Z893" s="115"/>
      <c r="AA893" s="109"/>
      <c r="AB893" s="109"/>
      <c r="AC893" s="110"/>
      <c r="AD893" s="110"/>
      <c r="AE893" s="118"/>
      <c r="AF893" s="110"/>
      <c r="AG893" s="110"/>
      <c r="AH893" s="115"/>
      <c r="AI893" s="110"/>
      <c r="AJ893" s="113"/>
      <c r="AK893" s="110"/>
      <c r="AL893" s="121"/>
      <c r="AM893" s="121"/>
      <c r="AN893" s="123" t="s">
        <v>2834</v>
      </c>
      <c r="AO893" s="121"/>
      <c r="AP893" s="121"/>
      <c r="AQ893" s="109"/>
      <c r="AR893" s="109"/>
      <c r="AS893" s="121"/>
      <c r="AT893" s="121"/>
      <c r="AU893" s="109" t="s">
        <v>1134</v>
      </c>
      <c r="AV893" s="110">
        <v>45352</v>
      </c>
      <c r="AW893" s="121"/>
      <c r="BJ893" s="22">
        <f t="shared" ca="1" si="722"/>
        <v>0</v>
      </c>
      <c r="BK893" s="22">
        <f t="shared" ca="1" si="622"/>
        <v>0</v>
      </c>
      <c r="BL893" s="22">
        <f t="shared" ca="1" si="623"/>
        <v>0</v>
      </c>
      <c r="BM893" s="22">
        <f t="shared" ca="1" si="624"/>
        <v>0</v>
      </c>
      <c r="BN893" s="22">
        <f t="shared" ca="1" si="625"/>
        <v>0</v>
      </c>
      <c r="BO893" s="22">
        <f t="shared" ca="1" si="626"/>
        <v>0</v>
      </c>
      <c r="BP893" s="22">
        <f t="shared" ca="1" si="627"/>
        <v>0</v>
      </c>
      <c r="BQ893" s="22">
        <f t="shared" ca="1" si="628"/>
        <v>0</v>
      </c>
      <c r="BR893" s="22">
        <f t="shared" ca="1" si="629"/>
        <v>0</v>
      </c>
      <c r="BS893" s="22">
        <f t="shared" ca="1" si="630"/>
        <v>0</v>
      </c>
      <c r="BT893" s="22">
        <f t="shared" ca="1" si="723"/>
        <v>0</v>
      </c>
      <c r="BU893" s="22">
        <f t="shared" ca="1" si="631"/>
        <v>0</v>
      </c>
      <c r="BV893" s="22">
        <f t="shared" ca="1" si="632"/>
        <v>0</v>
      </c>
      <c r="BW893" s="22">
        <f t="shared" ca="1" si="633"/>
        <v>0</v>
      </c>
      <c r="BX893" s="22">
        <f t="shared" ca="1" si="634"/>
        <v>0</v>
      </c>
      <c r="BY893" s="22">
        <f t="shared" si="658"/>
        <v>0</v>
      </c>
      <c r="BZ893" s="22">
        <f t="shared" si="635"/>
        <v>0</v>
      </c>
      <c r="CA893" s="22">
        <f t="shared" si="659"/>
        <v>0</v>
      </c>
    </row>
    <row r="894" spans="1:79" ht="45" customHeight="1" x14ac:dyDescent="0.3">
      <c r="A894" s="4">
        <v>16</v>
      </c>
      <c r="B894" s="4" t="s">
        <v>1441</v>
      </c>
      <c r="C894" s="4"/>
      <c r="D894" s="139" t="s">
        <v>445</v>
      </c>
      <c r="E894" s="13">
        <v>45708</v>
      </c>
      <c r="F894" s="122" t="s">
        <v>482</v>
      </c>
      <c r="G894" s="168" t="s">
        <v>2470</v>
      </c>
      <c r="H894" s="130" t="s">
        <v>1071</v>
      </c>
      <c r="I894" s="130"/>
      <c r="J894" s="130"/>
      <c r="K894" s="7">
        <v>0</v>
      </c>
      <c r="L894" s="4">
        <v>0</v>
      </c>
      <c r="M894" s="3" t="s">
        <v>80</v>
      </c>
      <c r="N894" s="45" t="s">
        <v>1055</v>
      </c>
      <c r="O894" s="76"/>
      <c r="P894" s="78" t="s">
        <v>726</v>
      </c>
      <c r="Q894" s="142">
        <v>45210</v>
      </c>
      <c r="R894" s="9">
        <f t="shared" si="748"/>
        <v>45224</v>
      </c>
      <c r="S894" s="3" t="s">
        <v>30</v>
      </c>
      <c r="T894" s="310" t="s">
        <v>1532</v>
      </c>
      <c r="U894" s="103">
        <v>45219</v>
      </c>
      <c r="V894" s="208" t="s">
        <v>3100</v>
      </c>
      <c r="W894" s="3" t="s">
        <v>2503</v>
      </c>
      <c r="X894" s="5" t="s">
        <v>778</v>
      </c>
      <c r="Y894" s="5">
        <v>0</v>
      </c>
      <c r="Z894" s="45" t="s">
        <v>1055</v>
      </c>
      <c r="AA894" s="21">
        <v>45598</v>
      </c>
      <c r="AB894" s="262" t="s">
        <v>3096</v>
      </c>
      <c r="AC894" s="21">
        <v>45566</v>
      </c>
      <c r="AD894" s="21">
        <v>45566</v>
      </c>
      <c r="AE894" s="9">
        <f t="shared" ref="AE894" si="752">IF(AND(Y894&lt;1,OR(X894&lt;1, X894="A")),AD894+14,AD894+7)</f>
        <v>45580</v>
      </c>
      <c r="AF894" s="13" t="s">
        <v>445</v>
      </c>
      <c r="AG894" s="27"/>
      <c r="AH894" s="34"/>
      <c r="AI894" s="27"/>
      <c r="AJ894" s="41"/>
      <c r="AK894" s="21"/>
      <c r="AL894" s="6"/>
      <c r="AM894" s="6"/>
      <c r="AN894" s="87" t="s">
        <v>2834</v>
      </c>
      <c r="AO894" s="6"/>
      <c r="AP894" s="6"/>
      <c r="AQ894" s="5"/>
      <c r="AR894" s="5"/>
      <c r="AS894" s="6"/>
      <c r="AT894" s="6"/>
      <c r="AU894" s="4" t="s">
        <v>1134</v>
      </c>
      <c r="AV894" s="13">
        <v>45352</v>
      </c>
      <c r="AW894" s="6"/>
      <c r="BJ894" s="22">
        <f t="shared" ca="1" si="722"/>
        <v>1</v>
      </c>
      <c r="BK894" s="22">
        <f t="shared" ca="1" si="622"/>
        <v>1</v>
      </c>
      <c r="BL894" s="22">
        <f t="shared" ca="1" si="623"/>
        <v>0</v>
      </c>
      <c r="BM894" s="22">
        <f t="shared" ca="1" si="624"/>
        <v>0</v>
      </c>
      <c r="BN894" s="22">
        <f t="shared" ca="1" si="625"/>
        <v>0</v>
      </c>
      <c r="BO894" s="22">
        <f t="shared" ca="1" si="626"/>
        <v>0</v>
      </c>
      <c r="BP894" s="22">
        <f t="shared" ca="1" si="627"/>
        <v>0</v>
      </c>
      <c r="BQ894" s="22">
        <f t="shared" ca="1" si="628"/>
        <v>0</v>
      </c>
      <c r="BR894" s="22">
        <f t="shared" ca="1" si="629"/>
        <v>1</v>
      </c>
      <c r="BS894" s="22">
        <f t="shared" ca="1" si="630"/>
        <v>1</v>
      </c>
      <c r="BT894" s="22">
        <f t="shared" ca="1" si="723"/>
        <v>1</v>
      </c>
      <c r="BU894" s="22">
        <f t="shared" ca="1" si="631"/>
        <v>0</v>
      </c>
      <c r="BV894" s="22">
        <f t="shared" ca="1" si="632"/>
        <v>0</v>
      </c>
      <c r="BW894" s="22">
        <f t="shared" ca="1" si="633"/>
        <v>0</v>
      </c>
      <c r="BX894" s="22">
        <f t="shared" ca="1" si="634"/>
        <v>1</v>
      </c>
      <c r="BY894" s="71">
        <f t="shared" si="658"/>
        <v>1</v>
      </c>
      <c r="BZ894" s="71">
        <f t="shared" si="635"/>
        <v>1</v>
      </c>
      <c r="CA894" s="72">
        <f t="shared" si="659"/>
        <v>1</v>
      </c>
    </row>
    <row r="895" spans="1:79" s="22" customFormat="1" ht="65.099999999999994" customHeight="1" x14ac:dyDescent="0.3">
      <c r="A895" s="109">
        <v>16</v>
      </c>
      <c r="B895" s="109" t="s">
        <v>1441</v>
      </c>
      <c r="C895" s="109"/>
      <c r="D895" s="110" t="s">
        <v>446</v>
      </c>
      <c r="E895" s="110">
        <v>45708</v>
      </c>
      <c r="F895" s="189" t="s">
        <v>728</v>
      </c>
      <c r="G895" s="172" t="s">
        <v>2470</v>
      </c>
      <c r="H895" s="135" t="s">
        <v>1070</v>
      </c>
      <c r="I895" s="135"/>
      <c r="J895" s="135"/>
      <c r="K895" s="113">
        <v>0</v>
      </c>
      <c r="L895" s="109">
        <v>0</v>
      </c>
      <c r="M895" s="114" t="s">
        <v>729</v>
      </c>
      <c r="N895" s="115" t="s">
        <v>26</v>
      </c>
      <c r="O895" s="116"/>
      <c r="P895" s="117" t="s">
        <v>3067</v>
      </c>
      <c r="Q895" s="141">
        <v>45216</v>
      </c>
      <c r="R895" s="118">
        <f t="shared" si="748"/>
        <v>45230</v>
      </c>
      <c r="S895" s="114" t="s">
        <v>31</v>
      </c>
      <c r="T895" s="315"/>
      <c r="U895" s="315"/>
      <c r="V895" s="201"/>
      <c r="W895" s="114"/>
      <c r="X895" s="109"/>
      <c r="Y895" s="109"/>
      <c r="Z895" s="115"/>
      <c r="AA895" s="110"/>
      <c r="AB895" s="109"/>
      <c r="AC895" s="110"/>
      <c r="AD895" s="110"/>
      <c r="AE895" s="118"/>
      <c r="AF895" s="110"/>
      <c r="AG895" s="110"/>
      <c r="AH895" s="115"/>
      <c r="AI895" s="110"/>
      <c r="AJ895" s="113"/>
      <c r="AK895" s="110"/>
      <c r="AL895" s="121"/>
      <c r="AM895" s="121"/>
      <c r="AN895" s="109" t="s">
        <v>2355</v>
      </c>
      <c r="AO895" s="121"/>
      <c r="AP895" s="121"/>
      <c r="AQ895" s="206" t="s">
        <v>1907</v>
      </c>
      <c r="AR895" s="110">
        <v>45215</v>
      </c>
      <c r="AS895" s="121"/>
      <c r="AT895" s="121"/>
      <c r="AU895" s="109" t="s">
        <v>1134</v>
      </c>
      <c r="AV895" s="110">
        <v>45352</v>
      </c>
      <c r="AW895" s="121"/>
      <c r="BJ895" s="22">
        <f t="shared" ca="1" si="722"/>
        <v>0</v>
      </c>
      <c r="BK895" s="22">
        <f t="shared" ca="1" si="622"/>
        <v>0</v>
      </c>
      <c r="BL895" s="22">
        <f t="shared" ca="1" si="623"/>
        <v>0</v>
      </c>
      <c r="BM895" s="22">
        <f t="shared" ca="1" si="624"/>
        <v>0</v>
      </c>
      <c r="BN895" s="22">
        <f t="shared" ca="1" si="625"/>
        <v>0</v>
      </c>
      <c r="BO895" s="22">
        <f t="shared" ca="1" si="626"/>
        <v>0</v>
      </c>
      <c r="BP895" s="22">
        <f t="shared" ca="1" si="627"/>
        <v>0</v>
      </c>
      <c r="BQ895" s="22">
        <f t="shared" ca="1" si="628"/>
        <v>0</v>
      </c>
      <c r="BR895" s="22">
        <f t="shared" ca="1" si="629"/>
        <v>0</v>
      </c>
      <c r="BS895" s="22">
        <f t="shared" ca="1" si="630"/>
        <v>0</v>
      </c>
      <c r="BT895" s="22">
        <f t="shared" ca="1" si="723"/>
        <v>0</v>
      </c>
      <c r="BU895" s="22">
        <f t="shared" ca="1" si="631"/>
        <v>0</v>
      </c>
      <c r="BV895" s="22">
        <f t="shared" ca="1" si="632"/>
        <v>0</v>
      </c>
      <c r="BW895" s="22">
        <f t="shared" ca="1" si="633"/>
        <v>0</v>
      </c>
      <c r="BX895" s="22">
        <f t="shared" ca="1" si="634"/>
        <v>0</v>
      </c>
      <c r="BY895" s="22">
        <f t="shared" si="658"/>
        <v>0</v>
      </c>
      <c r="BZ895" s="22">
        <f t="shared" si="635"/>
        <v>0</v>
      </c>
      <c r="CA895" s="22">
        <f t="shared" si="659"/>
        <v>0</v>
      </c>
    </row>
    <row r="896" spans="1:79" s="22" customFormat="1" ht="65.099999999999994" customHeight="1" x14ac:dyDescent="0.3">
      <c r="A896" s="109">
        <v>16</v>
      </c>
      <c r="B896" s="109" t="s">
        <v>1441</v>
      </c>
      <c r="C896" s="109"/>
      <c r="D896" s="110" t="s">
        <v>446</v>
      </c>
      <c r="E896" s="110">
        <v>45708</v>
      </c>
      <c r="F896" s="189" t="s">
        <v>728</v>
      </c>
      <c r="G896" s="172" t="s">
        <v>2470</v>
      </c>
      <c r="H896" s="135" t="s">
        <v>1070</v>
      </c>
      <c r="I896" s="135"/>
      <c r="J896" s="135"/>
      <c r="K896" s="113">
        <v>1</v>
      </c>
      <c r="L896" s="109">
        <v>0</v>
      </c>
      <c r="M896" s="114" t="s">
        <v>729</v>
      </c>
      <c r="N896" s="115" t="s">
        <v>26</v>
      </c>
      <c r="O896" s="116"/>
      <c r="P896" s="117" t="s">
        <v>3067</v>
      </c>
      <c r="Q896" s="141">
        <v>45219</v>
      </c>
      <c r="R896" s="118">
        <f t="shared" ref="R896" si="753">IF(AND(L896&lt;1,OR(K896&lt;1, K896="A")),Q896+14,Q896+7)</f>
        <v>45226</v>
      </c>
      <c r="S896" s="114" t="s">
        <v>31</v>
      </c>
      <c r="T896" s="315"/>
      <c r="U896" s="315"/>
      <c r="V896" s="201"/>
      <c r="W896" s="114"/>
      <c r="X896" s="109"/>
      <c r="Y896" s="109"/>
      <c r="Z896" s="115"/>
      <c r="AA896" s="110"/>
      <c r="AB896" s="109"/>
      <c r="AC896" s="110"/>
      <c r="AD896" s="110"/>
      <c r="AE896" s="118"/>
      <c r="AF896" s="110"/>
      <c r="AG896" s="110"/>
      <c r="AH896" s="115"/>
      <c r="AI896" s="110"/>
      <c r="AJ896" s="113"/>
      <c r="AK896" s="110"/>
      <c r="AL896" s="121"/>
      <c r="AM896" s="121"/>
      <c r="AN896" s="109" t="s">
        <v>2355</v>
      </c>
      <c r="AO896" s="121"/>
      <c r="AP896" s="121"/>
      <c r="AQ896" s="206"/>
      <c r="AR896" s="110"/>
      <c r="AS896" s="121"/>
      <c r="AT896" s="121"/>
      <c r="AU896" s="109" t="s">
        <v>1134</v>
      </c>
      <c r="AV896" s="110">
        <v>45352</v>
      </c>
      <c r="AW896" s="121"/>
      <c r="BJ896" s="22">
        <f t="shared" ca="1" si="722"/>
        <v>0</v>
      </c>
      <c r="BK896" s="22">
        <f t="shared" ca="1" si="622"/>
        <v>0</v>
      </c>
      <c r="BL896" s="22">
        <f t="shared" ca="1" si="623"/>
        <v>0</v>
      </c>
      <c r="BM896" s="22">
        <f t="shared" ca="1" si="624"/>
        <v>0</v>
      </c>
      <c r="BN896" s="22">
        <f t="shared" ca="1" si="625"/>
        <v>0</v>
      </c>
      <c r="BO896" s="22">
        <f t="shared" ca="1" si="626"/>
        <v>0</v>
      </c>
      <c r="BP896" s="22">
        <f t="shared" ca="1" si="627"/>
        <v>0</v>
      </c>
      <c r="BQ896" s="22">
        <f t="shared" ca="1" si="628"/>
        <v>0</v>
      </c>
      <c r="BR896" s="22">
        <f t="shared" ca="1" si="629"/>
        <v>0</v>
      </c>
      <c r="BS896" s="22">
        <f t="shared" ca="1" si="630"/>
        <v>0</v>
      </c>
      <c r="BT896" s="22">
        <f t="shared" ca="1" si="723"/>
        <v>0</v>
      </c>
      <c r="BU896" s="22">
        <f t="shared" ca="1" si="631"/>
        <v>0</v>
      </c>
      <c r="BV896" s="22">
        <f t="shared" ca="1" si="632"/>
        <v>0</v>
      </c>
      <c r="BW896" s="22">
        <f t="shared" ca="1" si="633"/>
        <v>0</v>
      </c>
      <c r="BX896" s="22">
        <f t="shared" ca="1" si="634"/>
        <v>0</v>
      </c>
      <c r="BY896" s="22">
        <f t="shared" si="658"/>
        <v>0</v>
      </c>
      <c r="BZ896" s="22">
        <f t="shared" si="635"/>
        <v>0</v>
      </c>
      <c r="CA896" s="22">
        <f t="shared" si="659"/>
        <v>0</v>
      </c>
    </row>
    <row r="897" spans="1:79" s="22" customFormat="1" ht="65.099999999999994" customHeight="1" x14ac:dyDescent="0.3">
      <c r="A897" s="109">
        <v>16</v>
      </c>
      <c r="B897" s="109" t="s">
        <v>1441</v>
      </c>
      <c r="C897" s="109"/>
      <c r="D897" s="110" t="s">
        <v>445</v>
      </c>
      <c r="E897" s="110">
        <v>45708</v>
      </c>
      <c r="F897" s="189" t="s">
        <v>728</v>
      </c>
      <c r="G897" s="172" t="s">
        <v>2470</v>
      </c>
      <c r="H897" s="135" t="s">
        <v>1070</v>
      </c>
      <c r="I897" s="135"/>
      <c r="J897" s="135"/>
      <c r="K897" s="113">
        <v>0</v>
      </c>
      <c r="L897" s="109">
        <v>1</v>
      </c>
      <c r="M897" s="114" t="s">
        <v>729</v>
      </c>
      <c r="N897" s="115" t="s">
        <v>26</v>
      </c>
      <c r="O897" s="116" t="s">
        <v>2993</v>
      </c>
      <c r="P897" s="117" t="s">
        <v>1516</v>
      </c>
      <c r="Q897" s="141">
        <v>45272</v>
      </c>
      <c r="R897" s="118">
        <f t="shared" si="748"/>
        <v>45279</v>
      </c>
      <c r="S897" s="114" t="s">
        <v>30</v>
      </c>
      <c r="T897" s="315" t="s">
        <v>1708</v>
      </c>
      <c r="U897" s="191">
        <v>45282</v>
      </c>
      <c r="V897" s="201" t="s">
        <v>2497</v>
      </c>
      <c r="W897" s="114" t="s">
        <v>1655</v>
      </c>
      <c r="X897" s="109">
        <v>0</v>
      </c>
      <c r="Y897" s="109">
        <v>1</v>
      </c>
      <c r="Z897" s="115" t="s">
        <v>26</v>
      </c>
      <c r="AA897" s="110">
        <v>45366</v>
      </c>
      <c r="AB897" s="109"/>
      <c r="AC897" s="110"/>
      <c r="AD897" s="110">
        <v>45273</v>
      </c>
      <c r="AE897" s="118">
        <f>IF(AND(Y897&lt;1,OR(X897&lt;1, X897="A")),AD897+14,AD897+7)</f>
        <v>45280</v>
      </c>
      <c r="AF897" s="110" t="s">
        <v>445</v>
      </c>
      <c r="AG897" s="110"/>
      <c r="AH897" s="115"/>
      <c r="AI897" s="110"/>
      <c r="AJ897" s="113"/>
      <c r="AK897" s="110"/>
      <c r="AL897" s="121"/>
      <c r="AM897" s="121"/>
      <c r="AN897" s="109" t="s">
        <v>2355</v>
      </c>
      <c r="AO897" s="121"/>
      <c r="AP897" s="121"/>
      <c r="AQ897" s="206" t="s">
        <v>1907</v>
      </c>
      <c r="AR897" s="110">
        <v>45274</v>
      </c>
      <c r="AS897" s="121"/>
      <c r="AT897" s="121"/>
      <c r="AU897" s="109" t="s">
        <v>1134</v>
      </c>
      <c r="AV897" s="110">
        <v>45352</v>
      </c>
      <c r="AW897" s="121"/>
      <c r="BJ897" s="22">
        <f t="shared" ca="1" si="722"/>
        <v>0</v>
      </c>
      <c r="BK897" s="22">
        <f t="shared" ca="1" si="622"/>
        <v>0</v>
      </c>
      <c r="BL897" s="22">
        <f t="shared" ca="1" si="623"/>
        <v>0</v>
      </c>
      <c r="BM897" s="22">
        <f t="shared" ca="1" si="624"/>
        <v>0</v>
      </c>
      <c r="BN897" s="22">
        <f t="shared" ca="1" si="625"/>
        <v>0</v>
      </c>
      <c r="BO897" s="22">
        <f t="shared" ca="1" si="626"/>
        <v>0</v>
      </c>
      <c r="BP897" s="22">
        <f t="shared" ca="1" si="627"/>
        <v>0</v>
      </c>
      <c r="BQ897" s="22">
        <f t="shared" ca="1" si="628"/>
        <v>0</v>
      </c>
      <c r="BR897" s="22">
        <f t="shared" ca="1" si="629"/>
        <v>0</v>
      </c>
      <c r="BS897" s="22">
        <f t="shared" ca="1" si="630"/>
        <v>0</v>
      </c>
      <c r="BT897" s="22">
        <f t="shared" ca="1" si="723"/>
        <v>0</v>
      </c>
      <c r="BU897" s="22">
        <f t="shared" ca="1" si="631"/>
        <v>0</v>
      </c>
      <c r="BV897" s="22">
        <f t="shared" ca="1" si="632"/>
        <v>0</v>
      </c>
      <c r="BW897" s="22">
        <f t="shared" ca="1" si="633"/>
        <v>0</v>
      </c>
      <c r="BX897" s="22">
        <f t="shared" ca="1" si="634"/>
        <v>0</v>
      </c>
      <c r="BY897" s="22">
        <f t="shared" si="658"/>
        <v>0</v>
      </c>
      <c r="BZ897" s="22">
        <f t="shared" si="635"/>
        <v>0</v>
      </c>
      <c r="CA897" s="22">
        <f t="shared" si="659"/>
        <v>0</v>
      </c>
    </row>
    <row r="898" spans="1:79" s="22" customFormat="1" ht="65.099999999999994" customHeight="1" x14ac:dyDescent="0.3">
      <c r="A898" s="109"/>
      <c r="B898" s="109"/>
      <c r="C898" s="109"/>
      <c r="D898" s="110"/>
      <c r="E898" s="110"/>
      <c r="F898" s="189"/>
      <c r="G898" s="172"/>
      <c r="H898" s="135"/>
      <c r="I898" s="135"/>
      <c r="J898" s="135"/>
      <c r="K898" s="113"/>
      <c r="L898" s="109"/>
      <c r="M898" s="114"/>
      <c r="N898" s="115"/>
      <c r="O898" s="116"/>
      <c r="P898" s="117"/>
      <c r="Q898" s="141"/>
      <c r="R898" s="118"/>
      <c r="S898" s="114"/>
      <c r="T898" s="353"/>
      <c r="U898" s="191"/>
      <c r="V898" s="201" t="s">
        <v>2496</v>
      </c>
      <c r="W898" s="114" t="s">
        <v>1655</v>
      </c>
      <c r="X898" s="109">
        <v>0</v>
      </c>
      <c r="Y898" s="109">
        <v>1</v>
      </c>
      <c r="Z898" s="115" t="s">
        <v>26</v>
      </c>
      <c r="AA898" s="110">
        <v>45310</v>
      </c>
      <c r="AB898" s="109"/>
      <c r="AC898" s="110"/>
      <c r="AD898" s="110">
        <v>45307</v>
      </c>
      <c r="AE898" s="118">
        <f>IF(AND(Y898&lt;1,OR(X898&lt;1, X898="A")),AD898+14,AD898+7)</f>
        <v>45314</v>
      </c>
      <c r="AF898" s="110" t="s">
        <v>445</v>
      </c>
      <c r="AG898" s="110"/>
      <c r="AH898" s="115"/>
      <c r="AI898" s="110"/>
      <c r="AJ898" s="113"/>
      <c r="AK898" s="110"/>
      <c r="AL898" s="121"/>
      <c r="AM898" s="121"/>
      <c r="AN898" s="121"/>
      <c r="AO898" s="121"/>
      <c r="AP898" s="121"/>
      <c r="AQ898" s="121"/>
      <c r="AR898" s="121"/>
      <c r="AS898" s="121"/>
      <c r="AT898" s="121"/>
      <c r="AU898" s="109"/>
      <c r="AV898" s="110"/>
      <c r="AW898" s="121"/>
      <c r="BJ898" s="22">
        <f t="shared" ca="1" si="722"/>
        <v>0</v>
      </c>
      <c r="BK898" s="22">
        <f t="shared" ref="BK898:BK1075" ca="1" si="754">IF(AND($BJ898=1, $J898=""),1,0)</f>
        <v>0</v>
      </c>
      <c r="BL898" s="22">
        <f t="shared" ref="BL898:BL1075" ca="1" si="755">IF(AND($BJ898=1, $N898="не выдан"),1,0)</f>
        <v>0</v>
      </c>
      <c r="BM898" s="22">
        <f t="shared" ref="BM898:BM1075" ca="1" si="756">IF(AND($BK898=1, $N898="не выдан"),1,0)</f>
        <v>0</v>
      </c>
      <c r="BN898" s="22">
        <f t="shared" ref="BN898:BN1075" ca="1" si="757">IF(AND($BJ898=1, $N898="на проверке"),1,0)</f>
        <v>0</v>
      </c>
      <c r="BO898" s="22">
        <f t="shared" ref="BO898:BO1075" ca="1" si="758">IF(AND($BJ898=1, $N898="замечания"),1,0)</f>
        <v>0</v>
      </c>
      <c r="BP898" s="22">
        <f t="shared" ref="BP898:BP1075" ca="1" si="759">IF(AND($BK898=1, $N898="на проверке"),1,0)</f>
        <v>0</v>
      </c>
      <c r="BQ898" s="22">
        <f t="shared" ref="BQ898:BQ1075" ca="1" si="760">IF(AND($BK898=1, $N898="замечания"),1,0)</f>
        <v>0</v>
      </c>
      <c r="BR898" s="22">
        <f t="shared" ref="BR898:BR1075" ca="1" si="761">IF(AND($BJ898=1, $N898="согласовано"),1,0)</f>
        <v>0</v>
      </c>
      <c r="BS898" s="22">
        <f t="shared" ref="BS898:BS1075" ca="1" si="762">IF(AND($BK898=1, $N898="согласовано"),1,0)</f>
        <v>0</v>
      </c>
      <c r="BT898" s="22">
        <f t="shared" ca="1" si="723"/>
        <v>0</v>
      </c>
      <c r="BU898" s="22">
        <f t="shared" ref="BU898:BU1075" ca="1" si="763">IF(AND($BT898=1, $Z898="не выдан"),1,0)</f>
        <v>0</v>
      </c>
      <c r="BV898" s="22">
        <f t="shared" ref="BV898:BV1075" ca="1" si="764">IF(AND($BT898=1, $Z898="на проверке"),1,0)</f>
        <v>0</v>
      </c>
      <c r="BW898" s="22">
        <f t="shared" ref="BW898:BW1075" ca="1" si="765">IF(AND($BT898=1, $Z898="замечания"),1,0)</f>
        <v>0</v>
      </c>
      <c r="BX898" s="22">
        <f t="shared" ref="BX898:BX1075" ca="1" si="766">IF(AND($BT898=1, $Z898="согласовано"),1,0)</f>
        <v>0</v>
      </c>
      <c r="BY898" s="22">
        <f t="shared" si="658"/>
        <v>0</v>
      </c>
      <c r="BZ898" s="22">
        <f t="shared" ref="BZ898:BZ1075" si="767">IF(AND($BY898=1, $J898=""),1,0)</f>
        <v>0</v>
      </c>
      <c r="CA898" s="22">
        <f t="shared" si="659"/>
        <v>0</v>
      </c>
    </row>
    <row r="899" spans="1:79" s="22" customFormat="1" ht="39" customHeight="1" x14ac:dyDescent="0.3">
      <c r="A899" s="109">
        <v>16</v>
      </c>
      <c r="B899" s="109" t="s">
        <v>1441</v>
      </c>
      <c r="C899" s="109"/>
      <c r="D899" s="110" t="s">
        <v>446</v>
      </c>
      <c r="E899" s="110">
        <v>45708</v>
      </c>
      <c r="F899" s="189" t="s">
        <v>1433</v>
      </c>
      <c r="G899" s="172" t="s">
        <v>2470</v>
      </c>
      <c r="H899" s="135" t="s">
        <v>1069</v>
      </c>
      <c r="I899" s="135"/>
      <c r="J899" s="135"/>
      <c r="K899" s="113" t="s">
        <v>444</v>
      </c>
      <c r="L899" s="109">
        <v>0</v>
      </c>
      <c r="M899" s="114" t="s">
        <v>1434</v>
      </c>
      <c r="N899" s="115" t="s">
        <v>26</v>
      </c>
      <c r="O899" s="116">
        <v>45306</v>
      </c>
      <c r="P899" s="117" t="s">
        <v>1423</v>
      </c>
      <c r="Q899" s="141">
        <v>45264</v>
      </c>
      <c r="R899" s="118">
        <f>IF(AND(L899&lt;1,OR(K899&lt;1, K899="A")),Q899+14,Q899+7)</f>
        <v>45271</v>
      </c>
      <c r="S899" s="114" t="s">
        <v>31</v>
      </c>
      <c r="T899" s="353"/>
      <c r="U899" s="191"/>
      <c r="V899" s="284" t="s">
        <v>2436</v>
      </c>
      <c r="W899" s="114" t="s">
        <v>2377</v>
      </c>
      <c r="X899" s="109" t="s">
        <v>778</v>
      </c>
      <c r="Y899" s="109">
        <v>0</v>
      </c>
      <c r="Z899" s="115" t="s">
        <v>26</v>
      </c>
      <c r="AA899" s="110">
        <v>45400</v>
      </c>
      <c r="AB899" s="123" t="s">
        <v>2375</v>
      </c>
      <c r="AC899" s="110">
        <v>45394</v>
      </c>
      <c r="AD899" s="110">
        <v>45394</v>
      </c>
      <c r="AE899" s="118">
        <v>45408</v>
      </c>
      <c r="AF899" s="110" t="s">
        <v>446</v>
      </c>
      <c r="AG899" s="110"/>
      <c r="AH899" s="115"/>
      <c r="AI899" s="110"/>
      <c r="AJ899" s="113"/>
      <c r="AK899" s="110"/>
      <c r="AL899" s="121"/>
      <c r="AM899" s="121"/>
      <c r="AN899" s="123" t="s">
        <v>2834</v>
      </c>
      <c r="AO899" s="121"/>
      <c r="AP899" s="121"/>
      <c r="AQ899" s="121"/>
      <c r="AR899" s="121"/>
      <c r="AS899" s="121"/>
      <c r="AT899" s="121"/>
      <c r="AU899" s="109" t="s">
        <v>1134</v>
      </c>
      <c r="AV899" s="110">
        <v>45352</v>
      </c>
      <c r="AW899" s="121"/>
      <c r="BJ899" s="22">
        <f t="shared" ca="1" si="722"/>
        <v>0</v>
      </c>
      <c r="BK899" s="22">
        <f t="shared" ca="1" si="754"/>
        <v>0</v>
      </c>
      <c r="BL899" s="22">
        <f t="shared" ca="1" si="755"/>
        <v>0</v>
      </c>
      <c r="BM899" s="22">
        <f t="shared" ca="1" si="756"/>
        <v>0</v>
      </c>
      <c r="BN899" s="22">
        <f t="shared" ca="1" si="757"/>
        <v>0</v>
      </c>
      <c r="BO899" s="22">
        <f t="shared" ca="1" si="758"/>
        <v>0</v>
      </c>
      <c r="BP899" s="22">
        <f t="shared" ca="1" si="759"/>
        <v>0</v>
      </c>
      <c r="BQ899" s="22">
        <f t="shared" ca="1" si="760"/>
        <v>0</v>
      </c>
      <c r="BR899" s="22">
        <f t="shared" ca="1" si="761"/>
        <v>0</v>
      </c>
      <c r="BS899" s="22">
        <f t="shared" ca="1" si="762"/>
        <v>0</v>
      </c>
      <c r="BT899" s="22">
        <f t="shared" ca="1" si="723"/>
        <v>0</v>
      </c>
      <c r="BU899" s="22">
        <f t="shared" ca="1" si="763"/>
        <v>0</v>
      </c>
      <c r="BV899" s="22">
        <f t="shared" ca="1" si="764"/>
        <v>0</v>
      </c>
      <c r="BW899" s="22">
        <f t="shared" ca="1" si="765"/>
        <v>0</v>
      </c>
      <c r="BX899" s="22">
        <f t="shared" ca="1" si="766"/>
        <v>0</v>
      </c>
      <c r="BY899" s="71">
        <f t="shared" si="658"/>
        <v>0</v>
      </c>
      <c r="BZ899" s="71">
        <f t="shared" si="767"/>
        <v>0</v>
      </c>
      <c r="CA899" s="72">
        <f t="shared" si="659"/>
        <v>0</v>
      </c>
    </row>
    <row r="900" spans="1:79" s="22" customFormat="1" ht="39" customHeight="1" x14ac:dyDescent="0.3">
      <c r="A900" s="109">
        <v>16</v>
      </c>
      <c r="B900" s="109" t="s">
        <v>1441</v>
      </c>
      <c r="C900" s="109"/>
      <c r="D900" s="110" t="s">
        <v>445</v>
      </c>
      <c r="E900" s="110">
        <v>45708</v>
      </c>
      <c r="F900" s="189" t="s">
        <v>1433</v>
      </c>
      <c r="G900" s="172" t="s">
        <v>2470</v>
      </c>
      <c r="H900" s="135" t="s">
        <v>1069</v>
      </c>
      <c r="I900" s="135"/>
      <c r="J900" s="135"/>
      <c r="K900" s="113">
        <v>0</v>
      </c>
      <c r="L900" s="109">
        <v>0</v>
      </c>
      <c r="M900" s="114" t="s">
        <v>1434</v>
      </c>
      <c r="N900" s="115" t="s">
        <v>26</v>
      </c>
      <c r="O900" s="116"/>
      <c r="P900" s="117" t="s">
        <v>1769</v>
      </c>
      <c r="Q900" s="141">
        <v>45317</v>
      </c>
      <c r="R900" s="118">
        <f>IF(AND(L900&lt;1,OR(K900&lt;1, K900="A")),Q900+14,Q900+7)</f>
        <v>45331</v>
      </c>
      <c r="S900" s="114" t="s">
        <v>30</v>
      </c>
      <c r="T900" s="353" t="s">
        <v>1814</v>
      </c>
      <c r="U900" s="191">
        <v>45328</v>
      </c>
      <c r="V900" s="364" t="s">
        <v>3019</v>
      </c>
      <c r="W900" s="365" t="s">
        <v>2377</v>
      </c>
      <c r="X900" s="366" t="s">
        <v>633</v>
      </c>
      <c r="Y900" s="366">
        <v>0</v>
      </c>
      <c r="Z900" s="367" t="s">
        <v>26</v>
      </c>
      <c r="AA900" s="368">
        <v>45674</v>
      </c>
      <c r="AB900" s="369" t="s">
        <v>3017</v>
      </c>
      <c r="AC900" s="368">
        <v>45548</v>
      </c>
      <c r="AD900" s="368">
        <v>45548</v>
      </c>
      <c r="AE900" s="370">
        <f>IF(AND(Y900&lt;1,OR(X900&lt;1, X900="A")),AD900+14,AD900+7)</f>
        <v>45555</v>
      </c>
      <c r="AF900" s="368" t="s">
        <v>446</v>
      </c>
      <c r="AG900" s="110"/>
      <c r="AH900" s="115"/>
      <c r="AI900" s="110"/>
      <c r="AJ900" s="113"/>
      <c r="AK900" s="110"/>
      <c r="AL900" s="121"/>
      <c r="AM900" s="121"/>
      <c r="AN900" s="123" t="s">
        <v>2834</v>
      </c>
      <c r="AO900" s="121"/>
      <c r="AP900" s="121"/>
      <c r="AQ900" s="121"/>
      <c r="AR900" s="121"/>
      <c r="AS900" s="121"/>
      <c r="AT900" s="121"/>
      <c r="AU900" s="109" t="s">
        <v>1134</v>
      </c>
      <c r="AV900" s="110">
        <v>45352</v>
      </c>
      <c r="AW900" s="121"/>
      <c r="BJ900" s="22">
        <f t="shared" ca="1" si="722"/>
        <v>0</v>
      </c>
      <c r="BK900" s="22">
        <f t="shared" ca="1" si="754"/>
        <v>0</v>
      </c>
      <c r="BL900" s="22">
        <f t="shared" ca="1" si="755"/>
        <v>0</v>
      </c>
      <c r="BM900" s="22">
        <f t="shared" ca="1" si="756"/>
        <v>0</v>
      </c>
      <c r="BN900" s="22">
        <f t="shared" ca="1" si="757"/>
        <v>0</v>
      </c>
      <c r="BO900" s="22">
        <f t="shared" ca="1" si="758"/>
        <v>0</v>
      </c>
      <c r="BP900" s="22">
        <f t="shared" ca="1" si="759"/>
        <v>0</v>
      </c>
      <c r="BQ900" s="22">
        <f t="shared" ca="1" si="760"/>
        <v>0</v>
      </c>
      <c r="BR900" s="22">
        <f t="shared" ca="1" si="761"/>
        <v>0</v>
      </c>
      <c r="BS900" s="22">
        <f t="shared" ca="1" si="762"/>
        <v>0</v>
      </c>
      <c r="BT900" s="22">
        <f t="shared" ca="1" si="723"/>
        <v>0</v>
      </c>
      <c r="BU900" s="22">
        <f t="shared" ca="1" si="763"/>
        <v>0</v>
      </c>
      <c r="BV900" s="22">
        <f t="shared" ca="1" si="764"/>
        <v>0</v>
      </c>
      <c r="BW900" s="22">
        <f t="shared" ca="1" si="765"/>
        <v>0</v>
      </c>
      <c r="BX900" s="22">
        <f t="shared" ca="1" si="766"/>
        <v>0</v>
      </c>
      <c r="BY900" s="22">
        <f t="shared" si="658"/>
        <v>0</v>
      </c>
      <c r="BZ900" s="22">
        <f t="shared" si="767"/>
        <v>0</v>
      </c>
      <c r="CA900" s="22">
        <f t="shared" si="659"/>
        <v>0</v>
      </c>
    </row>
    <row r="901" spans="1:79" s="22" customFormat="1" ht="39" customHeight="1" x14ac:dyDescent="0.3">
      <c r="A901" s="109">
        <v>16</v>
      </c>
      <c r="B901" s="109" t="s">
        <v>1441</v>
      </c>
      <c r="C901" s="109"/>
      <c r="D901" s="110" t="s">
        <v>445</v>
      </c>
      <c r="E901" s="110">
        <v>45708</v>
      </c>
      <c r="F901" s="189" t="s">
        <v>2909</v>
      </c>
      <c r="G901" s="172" t="s">
        <v>2470</v>
      </c>
      <c r="H901" s="135" t="s">
        <v>1069</v>
      </c>
      <c r="I901" s="135"/>
      <c r="J901" s="135" t="s">
        <v>2899</v>
      </c>
      <c r="K901" s="113">
        <v>0</v>
      </c>
      <c r="L901" s="109">
        <v>0</v>
      </c>
      <c r="M901" s="114" t="s">
        <v>2919</v>
      </c>
      <c r="N901" s="115" t="s">
        <v>26</v>
      </c>
      <c r="O901" s="116">
        <v>45484</v>
      </c>
      <c r="P901" s="117" t="s">
        <v>2898</v>
      </c>
      <c r="Q901" s="141">
        <v>45470</v>
      </c>
      <c r="R901" s="118">
        <f t="shared" ref="R901" si="768">IF(AND(L901&lt;1,OR(K901&lt;1, K901="A")),Q901+14,Q901+7)</f>
        <v>45484</v>
      </c>
      <c r="S901" s="114" t="s">
        <v>31</v>
      </c>
      <c r="T901" s="353"/>
      <c r="U901" s="315"/>
      <c r="V901" s="284"/>
      <c r="W901" s="114"/>
      <c r="X901" s="109"/>
      <c r="Y901" s="109"/>
      <c r="Z901" s="115"/>
      <c r="AA901" s="110"/>
      <c r="AB901" s="123"/>
      <c r="AC901" s="110"/>
      <c r="AD901" s="110"/>
      <c r="AE901" s="118"/>
      <c r="AF901" s="110"/>
      <c r="AG901" s="110"/>
      <c r="AH901" s="115"/>
      <c r="AI901" s="110"/>
      <c r="AJ901" s="113"/>
      <c r="AK901" s="110"/>
      <c r="AL901" s="121"/>
      <c r="AM901" s="121"/>
      <c r="AN901" s="123" t="s">
        <v>2834</v>
      </c>
      <c r="AO901" s="121"/>
      <c r="AP901" s="121"/>
      <c r="AQ901" s="121"/>
      <c r="AR901" s="121"/>
      <c r="AS901" s="121"/>
      <c r="AT901" s="121"/>
      <c r="AU901" s="109" t="s">
        <v>1134</v>
      </c>
      <c r="AV901" s="110">
        <v>45352</v>
      </c>
      <c r="AW901" s="121"/>
      <c r="BJ901" s="22">
        <f ca="1">IF(OR($N901="аннулирован", $N901="", TODAY()&lt;$E901),0,1)</f>
        <v>0</v>
      </c>
      <c r="BK901" s="22">
        <f ca="1">IF(AND($BJ901=1, $J901=""),1,0)</f>
        <v>0</v>
      </c>
      <c r="BL901" s="22">
        <f ca="1">IF(AND($BJ901=1, $N901="не выдан"),1,0)</f>
        <v>0</v>
      </c>
      <c r="BM901" s="22">
        <f ca="1">IF(AND($BK901=1, $N901="не выдан"),1,0)</f>
        <v>0</v>
      </c>
      <c r="BN901" s="22">
        <f ca="1">IF(AND($BJ901=1, $N901="на проверке"),1,0)</f>
        <v>0</v>
      </c>
      <c r="BO901" s="22">
        <f ca="1">IF(AND($BJ901=1, $N901="замечания"),1,0)</f>
        <v>0</v>
      </c>
      <c r="BP901" s="22">
        <f ca="1">IF(AND($BK901=1, $N901="на проверке"),1,0)</f>
        <v>0</v>
      </c>
      <c r="BQ901" s="22">
        <f ca="1">IF(AND($BK901=1, $N901="замечания"),1,0)</f>
        <v>0</v>
      </c>
      <c r="BR901" s="22">
        <f ca="1">IF(AND($BJ901=1, $N901="согласовано"),1,0)</f>
        <v>0</v>
      </c>
      <c r="BS901" s="22">
        <f ca="1">IF(AND($BK901=1, $N901="согласовано"),1,0)</f>
        <v>0</v>
      </c>
      <c r="BT901" s="22">
        <f ca="1">IF(OR($Z901="аннулирован", $Z901="", TODAY()&lt;$E901),0,1)</f>
        <v>0</v>
      </c>
      <c r="BU901" s="22">
        <f ca="1">IF(AND($BT901=1, $Z901="не выдан"),1,0)</f>
        <v>0</v>
      </c>
      <c r="BV901" s="22">
        <f ca="1">IF(AND($BT901=1, $Z901="на проверке"),1,0)</f>
        <v>0</v>
      </c>
      <c r="BW901" s="22">
        <f ca="1">IF(AND($BT901=1, $Z901="замечания"),1,0)</f>
        <v>0</v>
      </c>
      <c r="BX901" s="22">
        <f ca="1">IF(AND($BT901=1, $Z901="согласовано"),1,0)</f>
        <v>0</v>
      </c>
      <c r="BY901" s="22">
        <f>IF(OR($N901="аннулирован", $N901=""),0,1)</f>
        <v>0</v>
      </c>
      <c r="BZ901" s="22">
        <f>IF(AND($BY901=1, $J901=""),1,0)</f>
        <v>0</v>
      </c>
      <c r="CA901" s="22">
        <f>IF(OR($Z901="аннулирован", $Z901=""),0,1)</f>
        <v>0</v>
      </c>
    </row>
    <row r="902" spans="1:79" ht="39" customHeight="1" thickBot="1" x14ac:dyDescent="0.35">
      <c r="A902" s="4">
        <v>16</v>
      </c>
      <c r="B902" s="4" t="s">
        <v>1441</v>
      </c>
      <c r="C902" s="4"/>
      <c r="D902" s="139" t="s">
        <v>445</v>
      </c>
      <c r="E902" s="13">
        <v>45708</v>
      </c>
      <c r="F902" s="122" t="s">
        <v>1433</v>
      </c>
      <c r="G902" s="168" t="s">
        <v>2470</v>
      </c>
      <c r="H902" s="130" t="s">
        <v>1069</v>
      </c>
      <c r="I902" s="130"/>
      <c r="J902" s="130"/>
      <c r="K902" s="7">
        <v>0</v>
      </c>
      <c r="L902" s="4">
        <v>1</v>
      </c>
      <c r="M902" s="3" t="s">
        <v>1434</v>
      </c>
      <c r="N902" s="45" t="s">
        <v>1055</v>
      </c>
      <c r="O902" s="76">
        <v>45490</v>
      </c>
      <c r="P902" s="78" t="s">
        <v>2931</v>
      </c>
      <c r="Q902" s="142">
        <v>45483</v>
      </c>
      <c r="R902" s="9">
        <f>IF(AND(L902&lt;1,OR(K902&lt;1, K902="A")),Q902+14,Q902+7)</f>
        <v>45490</v>
      </c>
      <c r="S902" s="3" t="s">
        <v>30</v>
      </c>
      <c r="T902" s="354" t="s">
        <v>3370</v>
      </c>
      <c r="U902" s="103">
        <v>45596</v>
      </c>
      <c r="V902" s="209" t="s">
        <v>3019</v>
      </c>
      <c r="W902" s="3" t="s">
        <v>2377</v>
      </c>
      <c r="X902" s="5" t="s">
        <v>633</v>
      </c>
      <c r="Y902" s="94">
        <v>0</v>
      </c>
      <c r="Z902" s="45" t="s">
        <v>1055</v>
      </c>
      <c r="AA902" s="13">
        <v>45714</v>
      </c>
      <c r="AB902" s="87" t="s">
        <v>3017</v>
      </c>
      <c r="AC902" s="21">
        <v>45548</v>
      </c>
      <c r="AD902" s="21">
        <v>45548</v>
      </c>
      <c r="AE902" s="9">
        <f>IF(AND(Y902&lt;1,OR(X902&lt;1, X902="A")),AD902+14,AD902+7)</f>
        <v>45555</v>
      </c>
      <c r="AF902" s="13" t="s">
        <v>446</v>
      </c>
      <c r="AG902" s="27"/>
      <c r="AH902" s="34"/>
      <c r="AI902" s="27"/>
      <c r="AJ902" s="41"/>
      <c r="AK902" s="21"/>
      <c r="AL902" s="6"/>
      <c r="AM902" s="6"/>
      <c r="AN902" s="5" t="s">
        <v>3381</v>
      </c>
      <c r="AO902" s="87" t="s">
        <v>3761</v>
      </c>
      <c r="AP902" s="21">
        <v>45582</v>
      </c>
      <c r="AQ902" s="207" t="s">
        <v>3382</v>
      </c>
      <c r="AR902" s="21">
        <v>45607</v>
      </c>
      <c r="AS902" s="336" t="s">
        <v>3685</v>
      </c>
      <c r="AT902" s="21">
        <v>45715</v>
      </c>
      <c r="AU902" s="4" t="s">
        <v>1134</v>
      </c>
      <c r="AV902" s="13">
        <v>45352</v>
      </c>
      <c r="AW902" s="6"/>
      <c r="BJ902" s="22">
        <f t="shared" ca="1" si="722"/>
        <v>1</v>
      </c>
      <c r="BK902" s="22">
        <f t="shared" ca="1" si="754"/>
        <v>1</v>
      </c>
      <c r="BL902" s="22">
        <f t="shared" ca="1" si="755"/>
        <v>0</v>
      </c>
      <c r="BM902" s="22">
        <f t="shared" ca="1" si="756"/>
        <v>0</v>
      </c>
      <c r="BN902" s="22">
        <f t="shared" ca="1" si="757"/>
        <v>0</v>
      </c>
      <c r="BO902" s="22">
        <f t="shared" ca="1" si="758"/>
        <v>0</v>
      </c>
      <c r="BP902" s="22">
        <f t="shared" ca="1" si="759"/>
        <v>0</v>
      </c>
      <c r="BQ902" s="22">
        <f t="shared" ca="1" si="760"/>
        <v>0</v>
      </c>
      <c r="BR902" s="22">
        <f t="shared" ca="1" si="761"/>
        <v>1</v>
      </c>
      <c r="BS902" s="22">
        <f t="shared" ca="1" si="762"/>
        <v>1</v>
      </c>
      <c r="BT902" s="22">
        <f t="shared" ca="1" si="723"/>
        <v>1</v>
      </c>
      <c r="BU902" s="22">
        <f t="shared" ca="1" si="763"/>
        <v>0</v>
      </c>
      <c r="BV902" s="22">
        <f t="shared" ca="1" si="764"/>
        <v>0</v>
      </c>
      <c r="BW902" s="22">
        <f t="shared" ca="1" si="765"/>
        <v>0</v>
      </c>
      <c r="BX902" s="22">
        <f t="shared" ca="1" si="766"/>
        <v>1</v>
      </c>
      <c r="BY902" s="71">
        <f t="shared" si="658"/>
        <v>1</v>
      </c>
      <c r="BZ902" s="71">
        <f t="shared" si="767"/>
        <v>1</v>
      </c>
      <c r="CA902" s="72">
        <f t="shared" si="659"/>
        <v>1</v>
      </c>
    </row>
    <row r="903" spans="1:79" s="38" customFormat="1" ht="21" customHeight="1" x14ac:dyDescent="0.4">
      <c r="A903" s="44" t="s">
        <v>485</v>
      </c>
      <c r="B903" s="44"/>
      <c r="C903" s="44"/>
      <c r="D903" s="44"/>
      <c r="E903" s="44"/>
      <c r="F903" s="44"/>
      <c r="G903" s="44"/>
      <c r="H903" s="134"/>
      <c r="I903" s="134"/>
      <c r="J903" s="134"/>
      <c r="K903" s="44"/>
      <c r="L903" s="44"/>
      <c r="M903" s="44"/>
      <c r="N903" s="44"/>
      <c r="O903" s="44"/>
      <c r="P903" s="127"/>
      <c r="Q903" s="44"/>
      <c r="R903" s="148"/>
      <c r="S903" s="44"/>
      <c r="T903" s="44"/>
      <c r="U903" s="44"/>
      <c r="V903" s="44"/>
      <c r="W903" s="44"/>
      <c r="X903" s="44"/>
      <c r="Y903" s="44"/>
      <c r="Z903" s="44"/>
      <c r="AA903" s="44"/>
      <c r="AB903" s="44"/>
      <c r="AC903" s="36"/>
      <c r="AD903" s="36"/>
      <c r="AE903" s="323"/>
      <c r="AF903" s="323"/>
      <c r="AG903" s="323"/>
      <c r="AH903" s="323"/>
      <c r="AI903" s="323"/>
      <c r="AJ903" s="323"/>
      <c r="AK903" s="323"/>
      <c r="AL903" s="37"/>
      <c r="AM903" s="37"/>
      <c r="AN903" s="37"/>
      <c r="AO903" s="37"/>
      <c r="AP903" s="37"/>
      <c r="AQ903" s="37"/>
      <c r="AR903" s="37"/>
      <c r="AS903" s="37"/>
      <c r="AT903" s="37"/>
      <c r="AU903" s="37"/>
      <c r="AV903" s="37"/>
      <c r="AW903" s="37"/>
      <c r="BJ903" s="22">
        <f t="shared" ca="1" si="722"/>
        <v>0</v>
      </c>
      <c r="BK903" s="22">
        <f t="shared" ca="1" si="754"/>
        <v>0</v>
      </c>
      <c r="BL903" s="22">
        <f t="shared" ca="1" si="755"/>
        <v>0</v>
      </c>
      <c r="BM903" s="22">
        <f t="shared" ca="1" si="756"/>
        <v>0</v>
      </c>
      <c r="BN903" s="22">
        <f t="shared" ca="1" si="757"/>
        <v>0</v>
      </c>
      <c r="BO903" s="22">
        <f t="shared" ca="1" si="758"/>
        <v>0</v>
      </c>
      <c r="BP903" s="22">
        <f t="shared" ca="1" si="759"/>
        <v>0</v>
      </c>
      <c r="BQ903" s="22">
        <f t="shared" ca="1" si="760"/>
        <v>0</v>
      </c>
      <c r="BR903" s="22">
        <f t="shared" ca="1" si="761"/>
        <v>0</v>
      </c>
      <c r="BS903" s="22">
        <f t="shared" ca="1" si="762"/>
        <v>0</v>
      </c>
      <c r="BT903" s="22">
        <f t="shared" ca="1" si="723"/>
        <v>0</v>
      </c>
      <c r="BU903" s="22">
        <f t="shared" ca="1" si="763"/>
        <v>0</v>
      </c>
      <c r="BV903" s="22">
        <f t="shared" ca="1" si="764"/>
        <v>0</v>
      </c>
      <c r="BW903" s="22">
        <f t="shared" ca="1" si="765"/>
        <v>0</v>
      </c>
      <c r="BX903" s="22">
        <f t="shared" ca="1" si="766"/>
        <v>0</v>
      </c>
      <c r="BY903" s="71">
        <f t="shared" si="658"/>
        <v>0</v>
      </c>
      <c r="BZ903" s="71">
        <f t="shared" si="767"/>
        <v>0</v>
      </c>
      <c r="CA903" s="72">
        <f t="shared" si="659"/>
        <v>0</v>
      </c>
    </row>
    <row r="904" spans="1:79" s="22" customFormat="1" ht="78" customHeight="1" x14ac:dyDescent="0.3">
      <c r="A904" s="109">
        <v>16</v>
      </c>
      <c r="B904" s="109" t="s">
        <v>1441</v>
      </c>
      <c r="C904" s="109"/>
      <c r="D904" s="110" t="s">
        <v>446</v>
      </c>
      <c r="E904" s="110">
        <v>45708</v>
      </c>
      <c r="F904" s="189" t="s">
        <v>731</v>
      </c>
      <c r="G904" s="169" t="s">
        <v>1237</v>
      </c>
      <c r="H904" s="135" t="s">
        <v>1076</v>
      </c>
      <c r="I904" s="135"/>
      <c r="J904" s="135"/>
      <c r="K904" s="113" t="s">
        <v>444</v>
      </c>
      <c r="L904" s="109">
        <v>0</v>
      </c>
      <c r="M904" s="114" t="s">
        <v>1657</v>
      </c>
      <c r="N904" s="115" t="s">
        <v>26</v>
      </c>
      <c r="O904" s="116">
        <v>45132</v>
      </c>
      <c r="P904" s="117" t="s">
        <v>732</v>
      </c>
      <c r="Q904" s="141">
        <v>45132</v>
      </c>
      <c r="R904" s="118">
        <f>IF(AND(L904&lt;1,OR(K904&lt;1, K904="A")),Q904+14,Q904+7)</f>
        <v>45139</v>
      </c>
      <c r="S904" s="114" t="s">
        <v>31</v>
      </c>
      <c r="T904" s="353"/>
      <c r="U904" s="315"/>
      <c r="V904" s="120"/>
      <c r="W904" s="114"/>
      <c r="X904" s="109"/>
      <c r="Y904" s="109"/>
      <c r="Z904" s="115"/>
      <c r="AA904" s="115"/>
      <c r="AB904" s="109"/>
      <c r="AC904" s="110"/>
      <c r="AD904" s="110"/>
      <c r="AE904" s="110"/>
      <c r="AF904" s="110"/>
      <c r="AG904" s="110"/>
      <c r="AH904" s="115"/>
      <c r="AI904" s="110"/>
      <c r="AJ904" s="113"/>
      <c r="AK904" s="110"/>
      <c r="AL904" s="121"/>
      <c r="AM904" s="121"/>
      <c r="AN904" s="121"/>
      <c r="AO904" s="121"/>
      <c r="AP904" s="121"/>
      <c r="AQ904" s="121"/>
      <c r="AR904" s="254"/>
      <c r="AS904" s="121"/>
      <c r="AT904" s="121"/>
      <c r="AU904" s="109" t="s">
        <v>1134</v>
      </c>
      <c r="AV904" s="110">
        <v>45352</v>
      </c>
      <c r="AW904" s="121"/>
      <c r="BJ904" s="22">
        <f ca="1">IF(OR($N904="аннулирован", $N904="", TODAY()&lt;$E904),0,1)</f>
        <v>0</v>
      </c>
      <c r="BK904" s="22">
        <f ca="1">IF(AND($BJ904=1, $J904=""),1,0)</f>
        <v>0</v>
      </c>
      <c r="BL904" s="22">
        <f ca="1">IF(AND($BJ904=1, $N904="не выдан"),1,0)</f>
        <v>0</v>
      </c>
      <c r="BM904" s="22">
        <f ca="1">IF(AND($BK904=1, $N904="не выдан"),1,0)</f>
        <v>0</v>
      </c>
      <c r="BN904" s="22">
        <f ca="1">IF(AND($BJ904=1, $N904="на проверке"),1,0)</f>
        <v>0</v>
      </c>
      <c r="BO904" s="22">
        <f ca="1">IF(AND($BJ904=1, $N904="замечания"),1,0)</f>
        <v>0</v>
      </c>
      <c r="BP904" s="22">
        <f ca="1">IF(AND($BK904=1, $N904="на проверке"),1,0)</f>
        <v>0</v>
      </c>
      <c r="BQ904" s="22">
        <f ca="1">IF(AND($BK904=1, $N904="замечания"),1,0)</f>
        <v>0</v>
      </c>
      <c r="BR904" s="22">
        <f ca="1">IF(AND($BJ904=1, $N904="согласовано"),1,0)</f>
        <v>0</v>
      </c>
      <c r="BS904" s="22">
        <f ca="1">IF(AND($BK904=1, $N904="согласовано"),1,0)</f>
        <v>0</v>
      </c>
      <c r="BT904" s="22">
        <f ca="1">IF(OR($Z904="аннулирован", $Z904="", TODAY()&lt;$E904),0,1)</f>
        <v>0</v>
      </c>
      <c r="BU904" s="22">
        <f ca="1">IF(AND($BT904=1, $Z904="не выдан"),1,0)</f>
        <v>0</v>
      </c>
      <c r="BV904" s="22">
        <f ca="1">IF(AND($BT904=1, $Z904="на проверке"),1,0)</f>
        <v>0</v>
      </c>
      <c r="BW904" s="22">
        <f ca="1">IF(AND($BT904=1, $Z904="замечания"),1,0)</f>
        <v>0</v>
      </c>
      <c r="BX904" s="22">
        <f ca="1">IF(AND($BT904=1, $Z904="согласовано"),1,0)</f>
        <v>0</v>
      </c>
      <c r="BY904" s="71">
        <f>IF(OR($N904="аннулирован", $N904=""),0,1)</f>
        <v>0</v>
      </c>
      <c r="BZ904" s="71">
        <f>IF(AND($BY904=1, $J904=""),1,0)</f>
        <v>0</v>
      </c>
      <c r="CA904" s="72">
        <f>IF(OR($Z904="аннулирован", $Z904=""),0,1)</f>
        <v>0</v>
      </c>
    </row>
    <row r="905" spans="1:79" s="22" customFormat="1" ht="78" customHeight="1" x14ac:dyDescent="0.3">
      <c r="A905" s="109">
        <v>16</v>
      </c>
      <c r="B905" s="109" t="s">
        <v>1441</v>
      </c>
      <c r="C905" s="109"/>
      <c r="D905" s="110" t="s">
        <v>446</v>
      </c>
      <c r="E905" s="110">
        <v>45708</v>
      </c>
      <c r="F905" s="189" t="s">
        <v>731</v>
      </c>
      <c r="G905" s="169" t="s">
        <v>1237</v>
      </c>
      <c r="H905" s="135" t="s">
        <v>1076</v>
      </c>
      <c r="I905" s="135"/>
      <c r="J905" s="135"/>
      <c r="K905" s="113" t="s">
        <v>443</v>
      </c>
      <c r="L905" s="109">
        <v>0</v>
      </c>
      <c r="M905" s="114" t="s">
        <v>1657</v>
      </c>
      <c r="N905" s="115" t="s">
        <v>26</v>
      </c>
      <c r="O905" s="116">
        <v>45336</v>
      </c>
      <c r="P905" s="117" t="s">
        <v>1768</v>
      </c>
      <c r="Q905" s="141">
        <v>45316</v>
      </c>
      <c r="R905" s="118">
        <f t="shared" ref="R905" si="769">IF(AND(L905&lt;1,OR(K905&lt;1, K905="A")),Q905+14,Q905+7)</f>
        <v>45323</v>
      </c>
      <c r="S905" s="114" t="s">
        <v>31</v>
      </c>
      <c r="T905" s="353"/>
      <c r="U905" s="315"/>
      <c r="V905" s="241" t="s">
        <v>3231</v>
      </c>
      <c r="W905" s="114" t="s">
        <v>1658</v>
      </c>
      <c r="X905" s="109" t="s">
        <v>778</v>
      </c>
      <c r="Y905" s="109">
        <v>0</v>
      </c>
      <c r="Z905" s="115" t="s">
        <v>26</v>
      </c>
      <c r="AA905" s="115"/>
      <c r="AB905" s="117" t="s">
        <v>3224</v>
      </c>
      <c r="AC905" s="110">
        <v>45576</v>
      </c>
      <c r="AD905" s="110">
        <v>45576</v>
      </c>
      <c r="AE905" s="118">
        <f>IF(AND(Y905&lt;1,OR(X905&lt;1, X905="A")),AD905+14,AD905+7)</f>
        <v>45590</v>
      </c>
      <c r="AF905" s="110" t="s">
        <v>446</v>
      </c>
      <c r="AG905" s="110"/>
      <c r="AH905" s="115"/>
      <c r="AI905" s="110"/>
      <c r="AJ905" s="113"/>
      <c r="AK905" s="110"/>
      <c r="AL905" s="121"/>
      <c r="AM905" s="121"/>
      <c r="AN905" s="121"/>
      <c r="AO905" s="121"/>
      <c r="AP905" s="121"/>
      <c r="AQ905" s="121"/>
      <c r="AR905" s="121"/>
      <c r="AS905" s="121"/>
      <c r="AT905" s="121"/>
      <c r="AU905" s="109" t="s">
        <v>1134</v>
      </c>
      <c r="AV905" s="110">
        <v>45352</v>
      </c>
      <c r="AW905" s="121"/>
      <c r="BJ905" s="22">
        <f ca="1">IF(OR($N905="аннулирован", $N905="", TODAY()&lt;$E905),0,1)</f>
        <v>0</v>
      </c>
      <c r="BK905" s="22">
        <f ca="1">IF(AND($BJ905=1, $J905=""),1,0)</f>
        <v>0</v>
      </c>
      <c r="BL905" s="22">
        <f ca="1">IF(AND($BJ905=1, $N905="не выдан"),1,0)</f>
        <v>0</v>
      </c>
      <c r="BM905" s="22">
        <f ca="1">IF(AND($BK905=1, $N905="не выдан"),1,0)</f>
        <v>0</v>
      </c>
      <c r="BN905" s="22">
        <f ca="1">IF(AND($BJ905=1, $N905="на проверке"),1,0)</f>
        <v>0</v>
      </c>
      <c r="BO905" s="22">
        <f ca="1">IF(AND($BJ905=1, $N905="замечания"),1,0)</f>
        <v>0</v>
      </c>
      <c r="BP905" s="22">
        <f ca="1">IF(AND($BK905=1, $N905="на проверке"),1,0)</f>
        <v>0</v>
      </c>
      <c r="BQ905" s="22">
        <f ca="1">IF(AND($BK905=1, $N905="замечания"),1,0)</f>
        <v>0</v>
      </c>
      <c r="BR905" s="22">
        <f ca="1">IF(AND($BJ905=1, $N905="согласовано"),1,0)</f>
        <v>0</v>
      </c>
      <c r="BS905" s="22">
        <f ca="1">IF(AND($BK905=1, $N905="согласовано"),1,0)</f>
        <v>0</v>
      </c>
      <c r="BT905" s="22">
        <f ca="1">IF(OR($Z905="аннулирован", $Z905="", TODAY()&lt;$E905),0,1)</f>
        <v>0</v>
      </c>
      <c r="BU905" s="22">
        <f ca="1">IF(AND($BT905=1, $Z905="не выдан"),1,0)</f>
        <v>0</v>
      </c>
      <c r="BV905" s="22">
        <f ca="1">IF(AND($BT905=1, $Z905="на проверке"),1,0)</f>
        <v>0</v>
      </c>
      <c r="BW905" s="22">
        <f ca="1">IF(AND($BT905=1, $Z905="замечания"),1,0)</f>
        <v>0</v>
      </c>
      <c r="BX905" s="22">
        <f ca="1">IF(AND($BT905=1, $Z905="согласовано"),1,0)</f>
        <v>0</v>
      </c>
      <c r="BY905" s="22">
        <f>IF(OR($N905="аннулирован", $N905=""),0,1)</f>
        <v>0</v>
      </c>
      <c r="BZ905" s="22">
        <f>IF(AND($BY905=1, $J905=""),1,0)</f>
        <v>0</v>
      </c>
      <c r="CA905" s="22">
        <f>IF(OR($Z905="аннулирован", $Z905=""),0,1)</f>
        <v>0</v>
      </c>
    </row>
    <row r="906" spans="1:79" ht="78" customHeight="1" x14ac:dyDescent="0.3">
      <c r="A906" s="4">
        <v>16</v>
      </c>
      <c r="B906" s="4" t="s">
        <v>1441</v>
      </c>
      <c r="C906" s="4"/>
      <c r="D906" s="139" t="s">
        <v>445</v>
      </c>
      <c r="E906" s="13">
        <v>45708</v>
      </c>
      <c r="F906" s="122" t="s">
        <v>731</v>
      </c>
      <c r="G906" s="16" t="s">
        <v>1237</v>
      </c>
      <c r="H906" s="130" t="s">
        <v>1076</v>
      </c>
      <c r="I906" s="130"/>
      <c r="J906" s="130"/>
      <c r="K906" s="7">
        <v>0</v>
      </c>
      <c r="L906" s="4">
        <v>0</v>
      </c>
      <c r="M906" s="3" t="s">
        <v>1657</v>
      </c>
      <c r="N906" s="45" t="s">
        <v>1055</v>
      </c>
      <c r="O906" s="76">
        <v>45350</v>
      </c>
      <c r="P906" s="78" t="s">
        <v>1878</v>
      </c>
      <c r="Q906" s="142">
        <v>45348</v>
      </c>
      <c r="R906" s="9">
        <f>IF(AND(L906&lt;1,OR(K906&lt;1, K906="A")),Q906+14,Q906+7)</f>
        <v>45362</v>
      </c>
      <c r="S906" s="3" t="s">
        <v>30</v>
      </c>
      <c r="T906" s="354" t="s">
        <v>2333</v>
      </c>
      <c r="U906" s="103">
        <v>45370</v>
      </c>
      <c r="V906" s="208" t="s">
        <v>3231</v>
      </c>
      <c r="W906" s="3" t="s">
        <v>1658</v>
      </c>
      <c r="X906" s="5" t="s">
        <v>443</v>
      </c>
      <c r="Y906" s="5">
        <v>0</v>
      </c>
      <c r="Z906" s="45" t="s">
        <v>1055</v>
      </c>
      <c r="AA906" s="21">
        <v>45743</v>
      </c>
      <c r="AB906" s="78" t="s">
        <v>3713</v>
      </c>
      <c r="AC906" s="21">
        <v>45707</v>
      </c>
      <c r="AD906" s="21">
        <v>45707</v>
      </c>
      <c r="AE906" s="9">
        <f>IF(AND(Y906&lt;1,OR(X906&lt;1, X906="A")),AD906+14,AD906+7)</f>
        <v>45714</v>
      </c>
      <c r="AF906" s="13" t="s">
        <v>446</v>
      </c>
      <c r="AG906" s="27"/>
      <c r="AH906" s="34"/>
      <c r="AI906" s="27"/>
      <c r="AJ906" s="41"/>
      <c r="AK906" s="21"/>
      <c r="AL906" s="6"/>
      <c r="AM906" s="6"/>
      <c r="AN906" s="6"/>
      <c r="AO906" s="6"/>
      <c r="AP906" s="6"/>
      <c r="AQ906" s="6"/>
      <c r="AR906" s="6"/>
      <c r="AS906" s="6"/>
      <c r="AT906" s="6"/>
      <c r="AU906" s="4" t="s">
        <v>1134</v>
      </c>
      <c r="AV906" s="13">
        <v>45352</v>
      </c>
      <c r="AW906" s="6"/>
      <c r="BJ906" s="22">
        <f ca="1">IF(OR($N906="аннулирован", $N906="", TODAY()&lt;$E906),0,1)</f>
        <v>1</v>
      </c>
      <c r="BK906" s="22">
        <f ca="1">IF(AND($BJ906=1, $J906=""),1,0)</f>
        <v>1</v>
      </c>
      <c r="BL906" s="22">
        <f ca="1">IF(AND($BJ906=1, $N906="не выдан"),1,0)</f>
        <v>0</v>
      </c>
      <c r="BM906" s="22">
        <f ca="1">IF(AND($BK906=1, $N906="не выдан"),1,0)</f>
        <v>0</v>
      </c>
      <c r="BN906" s="22">
        <f ca="1">IF(AND($BJ906=1, $N906="на проверке"),1,0)</f>
        <v>0</v>
      </c>
      <c r="BO906" s="22">
        <f ca="1">IF(AND($BJ906=1, $N906="замечания"),1,0)</f>
        <v>0</v>
      </c>
      <c r="BP906" s="22">
        <f ca="1">IF(AND($BK906=1, $N906="на проверке"),1,0)</f>
        <v>0</v>
      </c>
      <c r="BQ906" s="22">
        <f ca="1">IF(AND($BK906=1, $N906="замечания"),1,0)</f>
        <v>0</v>
      </c>
      <c r="BR906" s="22">
        <f ca="1">IF(AND($BJ906=1, $N906="согласовано"),1,0)</f>
        <v>1</v>
      </c>
      <c r="BS906" s="22">
        <f ca="1">IF(AND($BK906=1, $N906="согласовано"),1,0)</f>
        <v>1</v>
      </c>
      <c r="BT906" s="22">
        <f ca="1">IF(OR($Z906="аннулирован", $Z906="", TODAY()&lt;$E906),0,1)</f>
        <v>1</v>
      </c>
      <c r="BU906" s="22">
        <f ca="1">IF(AND($BT906=1, $Z906="не выдан"),1,0)</f>
        <v>0</v>
      </c>
      <c r="BV906" s="22">
        <f ca="1">IF(AND($BT906=1, $Z906="на проверке"),1,0)</f>
        <v>0</v>
      </c>
      <c r="BW906" s="22">
        <f ca="1">IF(AND($BT906=1, $Z906="замечания"),1,0)</f>
        <v>0</v>
      </c>
      <c r="BX906" s="22">
        <f ca="1">IF(AND($BT906=1, $Z906="согласовано"),1,0)</f>
        <v>1</v>
      </c>
      <c r="BY906" s="71">
        <f>IF(OR($N906="аннулирован", $N906=""),0,1)</f>
        <v>1</v>
      </c>
      <c r="BZ906" s="71">
        <f>IF(AND($BY906=1, $J906=""),1,0)</f>
        <v>1</v>
      </c>
      <c r="CA906" s="72">
        <f>IF(OR($Z906="аннулирован", $Z906=""),0,1)</f>
        <v>1</v>
      </c>
    </row>
    <row r="907" spans="1:79" s="22" customFormat="1" ht="39" customHeight="1" x14ac:dyDescent="0.3">
      <c r="A907" s="109">
        <v>16</v>
      </c>
      <c r="B907" s="109" t="s">
        <v>1441</v>
      </c>
      <c r="C907" s="109"/>
      <c r="D907" s="110" t="s">
        <v>446</v>
      </c>
      <c r="E907" s="110">
        <v>45708</v>
      </c>
      <c r="F907" s="189" t="s">
        <v>488</v>
      </c>
      <c r="G907" s="169" t="s">
        <v>1237</v>
      </c>
      <c r="H907" s="135" t="s">
        <v>1079</v>
      </c>
      <c r="I907" s="135"/>
      <c r="J907" s="135"/>
      <c r="K907" s="113" t="s">
        <v>778</v>
      </c>
      <c r="L907" s="109">
        <v>0</v>
      </c>
      <c r="M907" s="114" t="s">
        <v>412</v>
      </c>
      <c r="N907" s="115" t="s">
        <v>26</v>
      </c>
      <c r="O907" s="116"/>
      <c r="P907" s="117" t="s">
        <v>664</v>
      </c>
      <c r="Q907" s="141">
        <v>45189</v>
      </c>
      <c r="R907" s="118">
        <f t="shared" ref="R907" si="770">IF(AND(L907&lt;1,OR(K907&lt;1, K907="A")),Q907+14,Q907+7)</f>
        <v>45203</v>
      </c>
      <c r="S907" s="114" t="s">
        <v>31</v>
      </c>
      <c r="T907" s="353"/>
      <c r="U907" s="353"/>
      <c r="V907" s="120"/>
      <c r="W907" s="114"/>
      <c r="X907" s="109"/>
      <c r="Y907" s="109"/>
      <c r="Z907" s="115"/>
      <c r="AA907" s="115"/>
      <c r="AB907" s="109"/>
      <c r="AC907" s="110"/>
      <c r="AD907" s="110"/>
      <c r="AE907" s="110"/>
      <c r="AF907" s="110"/>
      <c r="AG907" s="110"/>
      <c r="AH907" s="115"/>
      <c r="AI907" s="110"/>
      <c r="AJ907" s="113"/>
      <c r="AK907" s="110"/>
      <c r="AL907" s="121"/>
      <c r="AM907" s="121"/>
      <c r="AN907" s="121"/>
      <c r="AO907" s="121"/>
      <c r="AP907" s="121"/>
      <c r="AQ907" s="121"/>
      <c r="AR907" s="121"/>
      <c r="AS907" s="121"/>
      <c r="AT907" s="121"/>
      <c r="AU907" s="109" t="s">
        <v>1134</v>
      </c>
      <c r="AV907" s="110">
        <v>45352</v>
      </c>
      <c r="AW907" s="121"/>
      <c r="BJ907" s="22">
        <f t="shared" ca="1" si="722"/>
        <v>0</v>
      </c>
      <c r="BK907" s="22">
        <f t="shared" ca="1" si="754"/>
        <v>0</v>
      </c>
      <c r="BL907" s="22">
        <f t="shared" ca="1" si="755"/>
        <v>0</v>
      </c>
      <c r="BM907" s="22">
        <f t="shared" ca="1" si="756"/>
        <v>0</v>
      </c>
      <c r="BN907" s="22">
        <f t="shared" ca="1" si="757"/>
        <v>0</v>
      </c>
      <c r="BO907" s="22">
        <f t="shared" ca="1" si="758"/>
        <v>0</v>
      </c>
      <c r="BP907" s="22">
        <f t="shared" ca="1" si="759"/>
        <v>0</v>
      </c>
      <c r="BQ907" s="22">
        <f t="shared" ca="1" si="760"/>
        <v>0</v>
      </c>
      <c r="BR907" s="22">
        <f t="shared" ca="1" si="761"/>
        <v>0</v>
      </c>
      <c r="BS907" s="22">
        <f t="shared" ca="1" si="762"/>
        <v>0</v>
      </c>
      <c r="BT907" s="22">
        <f t="shared" ca="1" si="723"/>
        <v>0</v>
      </c>
      <c r="BU907" s="22">
        <f t="shared" ca="1" si="763"/>
        <v>0</v>
      </c>
      <c r="BV907" s="22">
        <f t="shared" ca="1" si="764"/>
        <v>0</v>
      </c>
      <c r="BW907" s="22">
        <f t="shared" ca="1" si="765"/>
        <v>0</v>
      </c>
      <c r="BX907" s="22">
        <f t="shared" ca="1" si="766"/>
        <v>0</v>
      </c>
      <c r="BY907" s="22">
        <f t="shared" si="658"/>
        <v>0</v>
      </c>
      <c r="BZ907" s="22">
        <f t="shared" si="767"/>
        <v>0</v>
      </c>
      <c r="CA907" s="22">
        <f t="shared" si="659"/>
        <v>0</v>
      </c>
    </row>
    <row r="908" spans="1:79" s="22" customFormat="1" ht="39" customHeight="1" x14ac:dyDescent="0.3">
      <c r="A908" s="109">
        <v>16</v>
      </c>
      <c r="B908" s="109" t="s">
        <v>1441</v>
      </c>
      <c r="C908" s="109"/>
      <c r="D908" s="110" t="s">
        <v>446</v>
      </c>
      <c r="E908" s="110">
        <v>45708</v>
      </c>
      <c r="F908" s="189" t="s">
        <v>488</v>
      </c>
      <c r="G908" s="169" t="s">
        <v>1237</v>
      </c>
      <c r="H908" s="135" t="s">
        <v>1079</v>
      </c>
      <c r="I908" s="135"/>
      <c r="J908" s="135"/>
      <c r="K908" s="113" t="s">
        <v>633</v>
      </c>
      <c r="L908" s="109">
        <v>0</v>
      </c>
      <c r="M908" s="114" t="s">
        <v>412</v>
      </c>
      <c r="N908" s="115" t="s">
        <v>26</v>
      </c>
      <c r="O908" s="116">
        <v>45366</v>
      </c>
      <c r="P908" s="117" t="s">
        <v>643</v>
      </c>
      <c r="Q908" s="141">
        <v>45210</v>
      </c>
      <c r="R908" s="118">
        <f t="shared" ref="R908:R912" si="771">IF(AND(L908&lt;1,OR(K908&lt;1, K908="A")),Q908+14,Q908+7)</f>
        <v>45217</v>
      </c>
      <c r="S908" s="114" t="s">
        <v>31</v>
      </c>
      <c r="T908" s="353"/>
      <c r="U908" s="353"/>
      <c r="V908" s="120"/>
      <c r="W908" s="114"/>
      <c r="X908" s="109"/>
      <c r="Y908" s="109"/>
      <c r="Z908" s="115"/>
      <c r="AA908" s="115"/>
      <c r="AB908" s="109"/>
      <c r="AC908" s="110"/>
      <c r="AD908" s="110"/>
      <c r="AE908" s="110"/>
      <c r="AF908" s="110"/>
      <c r="AG908" s="110"/>
      <c r="AH908" s="115"/>
      <c r="AI908" s="110"/>
      <c r="AJ908" s="113"/>
      <c r="AK908" s="110"/>
      <c r="AL908" s="121"/>
      <c r="AM908" s="121"/>
      <c r="AN908" s="121"/>
      <c r="AO908" s="121"/>
      <c r="AP908" s="121"/>
      <c r="AQ908" s="121"/>
      <c r="AR908" s="121"/>
      <c r="AS908" s="121"/>
      <c r="AT908" s="121"/>
      <c r="AU908" s="109" t="s">
        <v>1134</v>
      </c>
      <c r="AV908" s="110">
        <v>45352</v>
      </c>
      <c r="AW908" s="121"/>
      <c r="BJ908" s="22">
        <f t="shared" ca="1" si="722"/>
        <v>0</v>
      </c>
      <c r="BK908" s="22">
        <f t="shared" ca="1" si="754"/>
        <v>0</v>
      </c>
      <c r="BL908" s="22">
        <f t="shared" ca="1" si="755"/>
        <v>0</v>
      </c>
      <c r="BM908" s="22">
        <f t="shared" ca="1" si="756"/>
        <v>0</v>
      </c>
      <c r="BN908" s="22">
        <f t="shared" ca="1" si="757"/>
        <v>0</v>
      </c>
      <c r="BO908" s="22">
        <f t="shared" ca="1" si="758"/>
        <v>0</v>
      </c>
      <c r="BP908" s="22">
        <f t="shared" ca="1" si="759"/>
        <v>0</v>
      </c>
      <c r="BQ908" s="22">
        <f t="shared" ca="1" si="760"/>
        <v>0</v>
      </c>
      <c r="BR908" s="22">
        <f t="shared" ca="1" si="761"/>
        <v>0</v>
      </c>
      <c r="BS908" s="22">
        <f t="shared" ca="1" si="762"/>
        <v>0</v>
      </c>
      <c r="BT908" s="22">
        <f t="shared" ca="1" si="723"/>
        <v>0</v>
      </c>
      <c r="BU908" s="22">
        <f t="shared" ca="1" si="763"/>
        <v>0</v>
      </c>
      <c r="BV908" s="22">
        <f t="shared" ca="1" si="764"/>
        <v>0</v>
      </c>
      <c r="BW908" s="22">
        <f t="shared" ca="1" si="765"/>
        <v>0</v>
      </c>
      <c r="BX908" s="22">
        <f t="shared" ca="1" si="766"/>
        <v>0</v>
      </c>
      <c r="BY908" s="22">
        <f t="shared" si="658"/>
        <v>0</v>
      </c>
      <c r="BZ908" s="22">
        <f t="shared" si="767"/>
        <v>0</v>
      </c>
      <c r="CA908" s="22">
        <f t="shared" si="659"/>
        <v>0</v>
      </c>
    </row>
    <row r="909" spans="1:79" s="22" customFormat="1" ht="39" customHeight="1" x14ac:dyDescent="0.3">
      <c r="A909" s="109">
        <v>16</v>
      </c>
      <c r="B909" s="109" t="s">
        <v>1441</v>
      </c>
      <c r="C909" s="109"/>
      <c r="D909" s="110" t="s">
        <v>445</v>
      </c>
      <c r="E909" s="110">
        <v>45708</v>
      </c>
      <c r="F909" s="189" t="s">
        <v>488</v>
      </c>
      <c r="G909" s="169" t="s">
        <v>1237</v>
      </c>
      <c r="H909" s="135" t="s">
        <v>1079</v>
      </c>
      <c r="I909" s="135"/>
      <c r="J909" s="135"/>
      <c r="K909" s="113">
        <v>0</v>
      </c>
      <c r="L909" s="109">
        <v>0</v>
      </c>
      <c r="M909" s="114" t="s">
        <v>412</v>
      </c>
      <c r="N909" s="115" t="s">
        <v>26</v>
      </c>
      <c r="O909" s="116">
        <v>45394</v>
      </c>
      <c r="P909" s="117" t="s">
        <v>1845</v>
      </c>
      <c r="Q909" s="141">
        <v>45224</v>
      </c>
      <c r="R909" s="118">
        <f t="shared" ref="R909:R911" si="772">IF(AND(L909&lt;1,OR(K909&lt;1, K909="A")),Q909+14,Q909+7)</f>
        <v>45238</v>
      </c>
      <c r="S909" s="114" t="s">
        <v>30</v>
      </c>
      <c r="T909" s="315" t="s">
        <v>2367</v>
      </c>
      <c r="U909" s="191">
        <v>45384</v>
      </c>
      <c r="V909" s="241"/>
      <c r="W909" s="114"/>
      <c r="X909" s="109"/>
      <c r="Y909" s="109"/>
      <c r="Z909" s="115"/>
      <c r="AA909" s="115"/>
      <c r="AB909" s="117"/>
      <c r="AC909" s="110"/>
      <c r="AD909" s="110"/>
      <c r="AE909" s="118"/>
      <c r="AF909" s="110"/>
      <c r="AG909" s="110"/>
      <c r="AH909" s="115"/>
      <c r="AI909" s="110"/>
      <c r="AJ909" s="113"/>
      <c r="AK909" s="110"/>
      <c r="AL909" s="121"/>
      <c r="AM909" s="121"/>
      <c r="AN909" s="121"/>
      <c r="AO909" s="121"/>
      <c r="AP909" s="121"/>
      <c r="AQ909" s="121"/>
      <c r="AR909" s="121"/>
      <c r="AS909" s="121"/>
      <c r="AT909" s="121"/>
      <c r="AU909" s="109" t="s">
        <v>1134</v>
      </c>
      <c r="AV909" s="110">
        <v>45352</v>
      </c>
      <c r="AW909" s="121"/>
      <c r="BJ909" s="22">
        <f t="shared" ca="1" si="722"/>
        <v>0</v>
      </c>
      <c r="BK909" s="22">
        <f t="shared" ca="1" si="754"/>
        <v>0</v>
      </c>
      <c r="BL909" s="22">
        <f t="shared" ca="1" si="755"/>
        <v>0</v>
      </c>
      <c r="BM909" s="22">
        <f t="shared" ca="1" si="756"/>
        <v>0</v>
      </c>
      <c r="BN909" s="22">
        <f t="shared" ca="1" si="757"/>
        <v>0</v>
      </c>
      <c r="BO909" s="22">
        <f t="shared" ca="1" si="758"/>
        <v>0</v>
      </c>
      <c r="BP909" s="22">
        <f t="shared" ca="1" si="759"/>
        <v>0</v>
      </c>
      <c r="BQ909" s="22">
        <f t="shared" ca="1" si="760"/>
        <v>0</v>
      </c>
      <c r="BR909" s="22">
        <f t="shared" ca="1" si="761"/>
        <v>0</v>
      </c>
      <c r="BS909" s="22">
        <f t="shared" ca="1" si="762"/>
        <v>0</v>
      </c>
      <c r="BT909" s="22">
        <f t="shared" ca="1" si="723"/>
        <v>0</v>
      </c>
      <c r="BU909" s="22">
        <f t="shared" ca="1" si="763"/>
        <v>0</v>
      </c>
      <c r="BV909" s="22">
        <f t="shared" ca="1" si="764"/>
        <v>0</v>
      </c>
      <c r="BW909" s="22">
        <f t="shared" ca="1" si="765"/>
        <v>0</v>
      </c>
      <c r="BX909" s="22">
        <f t="shared" ca="1" si="766"/>
        <v>0</v>
      </c>
      <c r="BY909" s="22">
        <f t="shared" si="658"/>
        <v>0</v>
      </c>
      <c r="BZ909" s="22">
        <f t="shared" si="767"/>
        <v>0</v>
      </c>
      <c r="CA909" s="22">
        <f t="shared" si="659"/>
        <v>0</v>
      </c>
    </row>
    <row r="910" spans="1:79" ht="39" customHeight="1" x14ac:dyDescent="0.3">
      <c r="A910" s="4">
        <v>16</v>
      </c>
      <c r="B910" s="4" t="s">
        <v>1441</v>
      </c>
      <c r="C910" s="4"/>
      <c r="D910" s="139" t="s">
        <v>445</v>
      </c>
      <c r="E910" s="13">
        <v>45708</v>
      </c>
      <c r="F910" s="122" t="s">
        <v>488</v>
      </c>
      <c r="G910" s="16" t="s">
        <v>1237</v>
      </c>
      <c r="H910" s="130" t="s">
        <v>1079</v>
      </c>
      <c r="I910" s="130"/>
      <c r="J910" s="130"/>
      <c r="K910" s="7">
        <v>0</v>
      </c>
      <c r="L910" s="4">
        <v>1</v>
      </c>
      <c r="M910" s="3" t="s">
        <v>412</v>
      </c>
      <c r="N910" s="46" t="s">
        <v>24</v>
      </c>
      <c r="O910" s="76"/>
      <c r="P910" s="78" t="s">
        <v>3539</v>
      </c>
      <c r="Q910" s="142">
        <v>45637</v>
      </c>
      <c r="R910" s="9">
        <f t="shared" ref="R910" si="773">IF(AND(L910&lt;1,OR(K910&lt;1, K910="A")),Q910+14,Q910+7)</f>
        <v>45644</v>
      </c>
      <c r="S910" s="3" t="s">
        <v>31</v>
      </c>
      <c r="T910" s="354"/>
      <c r="U910" s="354"/>
      <c r="V910" s="208" t="s">
        <v>1656</v>
      </c>
      <c r="W910" s="3" t="s">
        <v>1643</v>
      </c>
      <c r="X910" s="5" t="s">
        <v>778</v>
      </c>
      <c r="Y910" s="5">
        <v>0</v>
      </c>
      <c r="Z910" s="46" t="s">
        <v>24</v>
      </c>
      <c r="AA910" s="8"/>
      <c r="AB910" s="78" t="s">
        <v>2976</v>
      </c>
      <c r="AC910" s="21">
        <v>45511</v>
      </c>
      <c r="AD910" s="21">
        <v>45511</v>
      </c>
      <c r="AE910" s="9">
        <f t="shared" ref="AE910" si="774">IF(AND(Y910&lt;1,OR(X910&lt;1, X910="A")),AD910+14,AD910+7)</f>
        <v>45525</v>
      </c>
      <c r="AF910" s="13" t="s">
        <v>446</v>
      </c>
      <c r="AG910" s="27"/>
      <c r="AH910" s="34"/>
      <c r="AI910" s="27"/>
      <c r="AJ910" s="41"/>
      <c r="AK910" s="21"/>
      <c r="AL910" s="6"/>
      <c r="AM910" s="6"/>
      <c r="AN910" s="6"/>
      <c r="AO910" s="6"/>
      <c r="AP910" s="6"/>
      <c r="AQ910" s="6"/>
      <c r="AR910" s="6"/>
      <c r="AS910" s="6"/>
      <c r="AT910" s="6"/>
      <c r="AU910" s="4" t="s">
        <v>1134</v>
      </c>
      <c r="AV910" s="13">
        <v>45352</v>
      </c>
      <c r="AW910" s="6"/>
      <c r="BJ910" s="22">
        <f t="shared" ca="1" si="722"/>
        <v>1</v>
      </c>
      <c r="BK910" s="22">
        <f t="shared" ca="1" si="754"/>
        <v>1</v>
      </c>
      <c r="BL910" s="22">
        <f t="shared" ca="1" si="755"/>
        <v>0</v>
      </c>
      <c r="BM910" s="22">
        <f t="shared" ca="1" si="756"/>
        <v>0</v>
      </c>
      <c r="BN910" s="22">
        <f t="shared" ca="1" si="757"/>
        <v>1</v>
      </c>
      <c r="BO910" s="22">
        <f t="shared" ca="1" si="758"/>
        <v>0</v>
      </c>
      <c r="BP910" s="22">
        <f t="shared" ca="1" si="759"/>
        <v>1</v>
      </c>
      <c r="BQ910" s="22">
        <f t="shared" ca="1" si="760"/>
        <v>0</v>
      </c>
      <c r="BR910" s="22">
        <f t="shared" ca="1" si="761"/>
        <v>0</v>
      </c>
      <c r="BS910" s="22">
        <f t="shared" ca="1" si="762"/>
        <v>0</v>
      </c>
      <c r="BT910" s="22">
        <f t="shared" ca="1" si="723"/>
        <v>1</v>
      </c>
      <c r="BU910" s="22">
        <f t="shared" ca="1" si="763"/>
        <v>0</v>
      </c>
      <c r="BV910" s="22">
        <f t="shared" ca="1" si="764"/>
        <v>1</v>
      </c>
      <c r="BW910" s="22">
        <f t="shared" ca="1" si="765"/>
        <v>0</v>
      </c>
      <c r="BX910" s="22">
        <f t="shared" ca="1" si="766"/>
        <v>0</v>
      </c>
      <c r="BY910" s="71">
        <f t="shared" si="658"/>
        <v>1</v>
      </c>
      <c r="BZ910" s="71">
        <f t="shared" si="767"/>
        <v>1</v>
      </c>
      <c r="CA910" s="72">
        <f t="shared" si="659"/>
        <v>1</v>
      </c>
    </row>
    <row r="911" spans="1:79" s="22" customFormat="1" ht="39" customHeight="1" x14ac:dyDescent="0.3">
      <c r="A911" s="109">
        <v>16</v>
      </c>
      <c r="B911" s="109" t="s">
        <v>1441</v>
      </c>
      <c r="C911" s="109"/>
      <c r="D911" s="110" t="s">
        <v>446</v>
      </c>
      <c r="E911" s="110">
        <v>45708</v>
      </c>
      <c r="F911" s="189" t="s">
        <v>487</v>
      </c>
      <c r="G911" s="169" t="s">
        <v>1237</v>
      </c>
      <c r="H911" s="135" t="s">
        <v>1078</v>
      </c>
      <c r="I911" s="135"/>
      <c r="J911" s="135"/>
      <c r="K911" s="113" t="s">
        <v>443</v>
      </c>
      <c r="L911" s="109">
        <v>0</v>
      </c>
      <c r="M911" s="114" t="s">
        <v>399</v>
      </c>
      <c r="N911" s="115" t="s">
        <v>26</v>
      </c>
      <c r="O911" s="116"/>
      <c r="P911" s="117" t="s">
        <v>807</v>
      </c>
      <c r="Q911" s="141">
        <v>45086</v>
      </c>
      <c r="R911" s="118">
        <f t="shared" si="772"/>
        <v>45093</v>
      </c>
      <c r="S911" s="114" t="s">
        <v>31</v>
      </c>
      <c r="T911" s="353"/>
      <c r="U911" s="191"/>
      <c r="V911" s="120"/>
      <c r="W911" s="114"/>
      <c r="X911" s="109"/>
      <c r="Y911" s="109"/>
      <c r="Z911" s="115"/>
      <c r="AA911" s="115"/>
      <c r="AB911" s="109"/>
      <c r="AC911" s="110"/>
      <c r="AD911" s="110"/>
      <c r="AE911" s="110"/>
      <c r="AF911" s="110"/>
      <c r="AG911" s="110"/>
      <c r="AH911" s="115"/>
      <c r="AI911" s="110"/>
      <c r="AJ911" s="113"/>
      <c r="AK911" s="110"/>
      <c r="AL911" s="121"/>
      <c r="AM911" s="121"/>
      <c r="AN911" s="121"/>
      <c r="AO911" s="121"/>
      <c r="AP911" s="121"/>
      <c r="AQ911" s="206"/>
      <c r="AR911" s="110"/>
      <c r="AS911" s="121"/>
      <c r="AT911" s="121"/>
      <c r="AU911" s="109" t="s">
        <v>1134</v>
      </c>
      <c r="AV911" s="110">
        <v>45352</v>
      </c>
      <c r="AW911" s="121"/>
      <c r="BJ911" s="22">
        <f t="shared" ca="1" si="722"/>
        <v>0</v>
      </c>
      <c r="BK911" s="22">
        <f t="shared" ca="1" si="754"/>
        <v>0</v>
      </c>
      <c r="BL911" s="22">
        <f t="shared" ca="1" si="755"/>
        <v>0</v>
      </c>
      <c r="BM911" s="22">
        <f t="shared" ca="1" si="756"/>
        <v>0</v>
      </c>
      <c r="BN911" s="22">
        <f t="shared" ca="1" si="757"/>
        <v>0</v>
      </c>
      <c r="BO911" s="22">
        <f t="shared" ca="1" si="758"/>
        <v>0</v>
      </c>
      <c r="BP911" s="22">
        <f t="shared" ca="1" si="759"/>
        <v>0</v>
      </c>
      <c r="BQ911" s="22">
        <f t="shared" ca="1" si="760"/>
        <v>0</v>
      </c>
      <c r="BR911" s="22">
        <f t="shared" ca="1" si="761"/>
        <v>0</v>
      </c>
      <c r="BS911" s="22">
        <f t="shared" ca="1" si="762"/>
        <v>0</v>
      </c>
      <c r="BT911" s="22">
        <f t="shared" ca="1" si="723"/>
        <v>0</v>
      </c>
      <c r="BU911" s="22">
        <f t="shared" ca="1" si="763"/>
        <v>0</v>
      </c>
      <c r="BV911" s="22">
        <f t="shared" ca="1" si="764"/>
        <v>0</v>
      </c>
      <c r="BW911" s="22">
        <f t="shared" ca="1" si="765"/>
        <v>0</v>
      </c>
      <c r="BX911" s="22">
        <f t="shared" ca="1" si="766"/>
        <v>0</v>
      </c>
      <c r="BY911" s="22">
        <f t="shared" si="658"/>
        <v>0</v>
      </c>
      <c r="BZ911" s="22">
        <f t="shared" si="767"/>
        <v>0</v>
      </c>
      <c r="CA911" s="22">
        <f t="shared" si="659"/>
        <v>0</v>
      </c>
    </row>
    <row r="912" spans="1:79" s="22" customFormat="1" ht="39" customHeight="1" x14ac:dyDescent="0.3">
      <c r="A912" s="109">
        <v>16</v>
      </c>
      <c r="B912" s="109" t="s">
        <v>1441</v>
      </c>
      <c r="C912" s="109"/>
      <c r="D912" s="110" t="s">
        <v>445</v>
      </c>
      <c r="E912" s="110">
        <v>45708</v>
      </c>
      <c r="F912" s="189" t="s">
        <v>487</v>
      </c>
      <c r="G912" s="169" t="s">
        <v>1237</v>
      </c>
      <c r="H912" s="135" t="s">
        <v>1078</v>
      </c>
      <c r="I912" s="135"/>
      <c r="J912" s="135"/>
      <c r="K912" s="113">
        <v>0</v>
      </c>
      <c r="L912" s="109">
        <v>0</v>
      </c>
      <c r="M912" s="114" t="s">
        <v>399</v>
      </c>
      <c r="N912" s="115" t="s">
        <v>26</v>
      </c>
      <c r="O912" s="116">
        <v>45394</v>
      </c>
      <c r="P912" s="117" t="s">
        <v>730</v>
      </c>
      <c r="Q912" s="141">
        <v>45098</v>
      </c>
      <c r="R912" s="118">
        <f t="shared" si="771"/>
        <v>45112</v>
      </c>
      <c r="S912" s="114" t="s">
        <v>30</v>
      </c>
      <c r="T912" s="353" t="s">
        <v>1566</v>
      </c>
      <c r="U912" s="191">
        <v>45099</v>
      </c>
      <c r="V912" s="120"/>
      <c r="W912" s="114"/>
      <c r="X912" s="109"/>
      <c r="Y912" s="109"/>
      <c r="Z912" s="115"/>
      <c r="AA912" s="115"/>
      <c r="AB912" s="109"/>
      <c r="AC912" s="110"/>
      <c r="AD912" s="110"/>
      <c r="AE912" s="110"/>
      <c r="AF912" s="110"/>
      <c r="AG912" s="110"/>
      <c r="AH912" s="115"/>
      <c r="AI912" s="110"/>
      <c r="AJ912" s="113"/>
      <c r="AK912" s="110"/>
      <c r="AL912" s="121"/>
      <c r="AM912" s="121"/>
      <c r="AN912" s="121"/>
      <c r="AO912" s="121"/>
      <c r="AP912" s="121"/>
      <c r="AQ912" s="206" t="s">
        <v>1907</v>
      </c>
      <c r="AR912" s="110">
        <v>45106</v>
      </c>
      <c r="AS912" s="121"/>
      <c r="AT912" s="121"/>
      <c r="AU912" s="109" t="s">
        <v>1134</v>
      </c>
      <c r="AV912" s="110">
        <v>45352</v>
      </c>
      <c r="AW912" s="121"/>
      <c r="BJ912" s="22">
        <f t="shared" ca="1" si="722"/>
        <v>0</v>
      </c>
      <c r="BK912" s="22">
        <f t="shared" ca="1" si="754"/>
        <v>0</v>
      </c>
      <c r="BL912" s="22">
        <f t="shared" ca="1" si="755"/>
        <v>0</v>
      </c>
      <c r="BM912" s="22">
        <f t="shared" ca="1" si="756"/>
        <v>0</v>
      </c>
      <c r="BN912" s="22">
        <f t="shared" ca="1" si="757"/>
        <v>0</v>
      </c>
      <c r="BO912" s="22">
        <f t="shared" ca="1" si="758"/>
        <v>0</v>
      </c>
      <c r="BP912" s="22">
        <f t="shared" ca="1" si="759"/>
        <v>0</v>
      </c>
      <c r="BQ912" s="22">
        <f t="shared" ca="1" si="760"/>
        <v>0</v>
      </c>
      <c r="BR912" s="22">
        <f t="shared" ca="1" si="761"/>
        <v>0</v>
      </c>
      <c r="BS912" s="22">
        <f t="shared" ca="1" si="762"/>
        <v>0</v>
      </c>
      <c r="BT912" s="22">
        <f t="shared" ca="1" si="723"/>
        <v>0</v>
      </c>
      <c r="BU912" s="22">
        <f t="shared" ca="1" si="763"/>
        <v>0</v>
      </c>
      <c r="BV912" s="22">
        <f t="shared" ca="1" si="764"/>
        <v>0</v>
      </c>
      <c r="BW912" s="22">
        <f t="shared" ca="1" si="765"/>
        <v>0</v>
      </c>
      <c r="BX912" s="22">
        <f t="shared" ca="1" si="766"/>
        <v>0</v>
      </c>
      <c r="BY912" s="22">
        <f t="shared" si="658"/>
        <v>0</v>
      </c>
      <c r="BZ912" s="22">
        <f t="shared" si="767"/>
        <v>0</v>
      </c>
      <c r="CA912" s="22">
        <f t="shared" si="659"/>
        <v>0</v>
      </c>
    </row>
    <row r="913" spans="1:79" ht="39" customHeight="1" x14ac:dyDescent="0.3">
      <c r="A913" s="4">
        <v>16</v>
      </c>
      <c r="B913" s="4" t="s">
        <v>1441</v>
      </c>
      <c r="C913" s="4"/>
      <c r="D913" s="139" t="s">
        <v>445</v>
      </c>
      <c r="E913" s="13">
        <v>45708</v>
      </c>
      <c r="F913" s="122" t="s">
        <v>487</v>
      </c>
      <c r="G913" s="16" t="s">
        <v>1237</v>
      </c>
      <c r="H913" s="130" t="s">
        <v>1078</v>
      </c>
      <c r="I913" s="130"/>
      <c r="J913" s="130"/>
      <c r="K913" s="7">
        <v>0</v>
      </c>
      <c r="L913" s="4">
        <v>1</v>
      </c>
      <c r="M913" s="3" t="s">
        <v>399</v>
      </c>
      <c r="N913" s="188" t="s">
        <v>27</v>
      </c>
      <c r="O913" s="76">
        <v>45671</v>
      </c>
      <c r="P913" s="78" t="s">
        <v>3569</v>
      </c>
      <c r="Q913" s="142">
        <v>45651</v>
      </c>
      <c r="R913" s="9">
        <f t="shared" ref="R913" si="775">IF(AND(L913&lt;1,OR(K913&lt;1, K913="A")),Q913+14,Q913+7)</f>
        <v>45658</v>
      </c>
      <c r="S913" s="3" t="s">
        <v>31</v>
      </c>
      <c r="T913" s="355"/>
      <c r="U913" s="354"/>
      <c r="V913" s="20" t="s">
        <v>1659</v>
      </c>
      <c r="W913" s="3" t="s">
        <v>1660</v>
      </c>
      <c r="X913" s="5"/>
      <c r="Y913" s="5"/>
      <c r="Z913" s="47" t="s">
        <v>1337</v>
      </c>
      <c r="AA913" s="8"/>
      <c r="AB913" s="5"/>
      <c r="AC913" s="21"/>
      <c r="AD913" s="21"/>
      <c r="AE913" s="21"/>
      <c r="AF913" s="13"/>
      <c r="AG913" s="27"/>
      <c r="AH913" s="34"/>
      <c r="AI913" s="27"/>
      <c r="AJ913" s="41"/>
      <c r="AK913" s="21"/>
      <c r="AL913" s="6"/>
      <c r="AM913" s="6"/>
      <c r="AN913" s="6"/>
      <c r="AO913" s="6"/>
      <c r="AP913" s="6"/>
      <c r="AQ913" s="250"/>
      <c r="AR913" s="95"/>
      <c r="AS913" s="6"/>
      <c r="AT913" s="6"/>
      <c r="AU913" s="4" t="s">
        <v>1134</v>
      </c>
      <c r="AV913" s="13">
        <v>45352</v>
      </c>
      <c r="AW913" s="6"/>
      <c r="BJ913" s="22">
        <f t="shared" ca="1" si="722"/>
        <v>1</v>
      </c>
      <c r="BK913" s="22">
        <f t="shared" ca="1" si="754"/>
        <v>1</v>
      </c>
      <c r="BL913" s="22">
        <f t="shared" ca="1" si="755"/>
        <v>0</v>
      </c>
      <c r="BM913" s="22">
        <f t="shared" ca="1" si="756"/>
        <v>0</v>
      </c>
      <c r="BN913" s="22">
        <f t="shared" ca="1" si="757"/>
        <v>0</v>
      </c>
      <c r="BO913" s="22">
        <f t="shared" ca="1" si="758"/>
        <v>1</v>
      </c>
      <c r="BP913" s="22">
        <f t="shared" ca="1" si="759"/>
        <v>0</v>
      </c>
      <c r="BQ913" s="22">
        <f t="shared" ca="1" si="760"/>
        <v>1</v>
      </c>
      <c r="BR913" s="22">
        <f t="shared" ca="1" si="761"/>
        <v>0</v>
      </c>
      <c r="BS913" s="22">
        <f t="shared" ca="1" si="762"/>
        <v>0</v>
      </c>
      <c r="BT913" s="22">
        <f t="shared" ca="1" si="723"/>
        <v>1</v>
      </c>
      <c r="BU913" s="22">
        <f t="shared" ca="1" si="763"/>
        <v>1</v>
      </c>
      <c r="BV913" s="22">
        <f t="shared" ca="1" si="764"/>
        <v>0</v>
      </c>
      <c r="BW913" s="22">
        <f t="shared" ca="1" si="765"/>
        <v>0</v>
      </c>
      <c r="BX913" s="22">
        <f t="shared" ca="1" si="766"/>
        <v>0</v>
      </c>
      <c r="BY913" s="71">
        <f t="shared" si="658"/>
        <v>1</v>
      </c>
      <c r="BZ913" s="71">
        <f t="shared" si="767"/>
        <v>1</v>
      </c>
      <c r="CA913" s="72">
        <f t="shared" si="659"/>
        <v>1</v>
      </c>
    </row>
    <row r="914" spans="1:79" ht="51.9" customHeight="1" thickBot="1" x14ac:dyDescent="0.35">
      <c r="A914" s="4">
        <v>9</v>
      </c>
      <c r="B914" s="4" t="s">
        <v>1441</v>
      </c>
      <c r="C914" s="4"/>
      <c r="D914" s="13"/>
      <c r="E914" s="13">
        <v>45618</v>
      </c>
      <c r="F914" s="5" t="s">
        <v>2854</v>
      </c>
      <c r="G914" s="168" t="s">
        <v>1237</v>
      </c>
      <c r="H914" s="130" t="s">
        <v>1084</v>
      </c>
      <c r="I914" s="130"/>
      <c r="J914" s="130"/>
      <c r="K914" s="7"/>
      <c r="L914" s="4"/>
      <c r="M914" s="3" t="s">
        <v>2855</v>
      </c>
      <c r="N914" s="47" t="s">
        <v>1337</v>
      </c>
      <c r="O914" s="76"/>
      <c r="P914" s="78"/>
      <c r="Q914" s="142"/>
      <c r="R914" s="9">
        <f t="shared" ref="R914" si="776">IF(AND(L914&lt;1,OR(K914&lt;1, K914="A")),Q914+14,Q914+7)</f>
        <v>14</v>
      </c>
      <c r="S914" s="3" t="s">
        <v>31</v>
      </c>
      <c r="T914" s="356"/>
      <c r="U914" s="354"/>
      <c r="V914" s="20" t="s">
        <v>3367</v>
      </c>
      <c r="W914" s="3" t="s">
        <v>3458</v>
      </c>
      <c r="X914" s="5"/>
      <c r="Y914" s="5"/>
      <c r="Z914" s="47" t="s">
        <v>1337</v>
      </c>
      <c r="AA914" s="13"/>
      <c r="AB914" s="87"/>
      <c r="AC914" s="21"/>
      <c r="AD914" s="21"/>
      <c r="AE914" s="9">
        <f t="shared" ref="AE914" si="777">IF(AND(Y914&lt;1,OR(X914&lt;1, X914="A")),AD914+14,AD914+7)</f>
        <v>14</v>
      </c>
      <c r="AF914" s="13" t="s">
        <v>446</v>
      </c>
      <c r="AG914" s="27"/>
      <c r="AH914" s="34"/>
      <c r="AI914" s="27"/>
      <c r="AJ914" s="41"/>
      <c r="AK914" s="21"/>
      <c r="AL914" s="6"/>
      <c r="AM914" s="6"/>
      <c r="AN914" s="5"/>
      <c r="AO914" s="6"/>
      <c r="AP914" s="6"/>
      <c r="AQ914" s="5"/>
      <c r="AR914" s="5"/>
      <c r="AS914" s="6"/>
      <c r="AT914" s="6"/>
      <c r="AU914" s="4" t="s">
        <v>1134</v>
      </c>
      <c r="AV914" s="13">
        <v>45352</v>
      </c>
      <c r="AW914" s="6"/>
      <c r="BJ914" s="22">
        <f t="shared" ca="1" si="722"/>
        <v>1</v>
      </c>
      <c r="BK914" s="22">
        <f t="shared" ca="1" si="754"/>
        <v>1</v>
      </c>
      <c r="BL914" s="22">
        <f t="shared" ca="1" si="755"/>
        <v>1</v>
      </c>
      <c r="BM914" s="22">
        <f t="shared" ca="1" si="756"/>
        <v>1</v>
      </c>
      <c r="BN914" s="22">
        <f t="shared" ca="1" si="757"/>
        <v>0</v>
      </c>
      <c r="BO914" s="22">
        <f t="shared" ca="1" si="758"/>
        <v>0</v>
      </c>
      <c r="BP914" s="22">
        <f t="shared" ca="1" si="759"/>
        <v>0</v>
      </c>
      <c r="BQ914" s="22">
        <f t="shared" ca="1" si="760"/>
        <v>0</v>
      </c>
      <c r="BR914" s="22">
        <f t="shared" ca="1" si="761"/>
        <v>0</v>
      </c>
      <c r="BS914" s="22">
        <f t="shared" ca="1" si="762"/>
        <v>0</v>
      </c>
      <c r="BT914" s="22">
        <f t="shared" ca="1" si="723"/>
        <v>1</v>
      </c>
      <c r="BU914" s="22">
        <f t="shared" ca="1" si="763"/>
        <v>1</v>
      </c>
      <c r="BV914" s="22">
        <f t="shared" ca="1" si="764"/>
        <v>0</v>
      </c>
      <c r="BW914" s="22">
        <f t="shared" ca="1" si="765"/>
        <v>0</v>
      </c>
      <c r="BX914" s="22">
        <f t="shared" ca="1" si="766"/>
        <v>0</v>
      </c>
      <c r="BY914" s="71">
        <f t="shared" si="658"/>
        <v>1</v>
      </c>
      <c r="BZ914" s="71">
        <f t="shared" si="767"/>
        <v>1</v>
      </c>
      <c r="CA914" s="72">
        <f t="shared" si="659"/>
        <v>1</v>
      </c>
    </row>
    <row r="915" spans="1:79" s="38" customFormat="1" ht="21" customHeight="1" x14ac:dyDescent="0.4">
      <c r="A915" s="44" t="s">
        <v>736</v>
      </c>
      <c r="B915" s="44"/>
      <c r="C915" s="44"/>
      <c r="D915" s="44"/>
      <c r="E915" s="44"/>
      <c r="F915" s="44"/>
      <c r="G915" s="44"/>
      <c r="H915" s="134"/>
      <c r="I915" s="134"/>
      <c r="J915" s="134"/>
      <c r="K915" s="44"/>
      <c r="L915" s="44"/>
      <c r="M915" s="44"/>
      <c r="N915" s="44"/>
      <c r="O915" s="44"/>
      <c r="P915" s="127"/>
      <c r="Q915" s="44"/>
      <c r="R915" s="148"/>
      <c r="S915" s="148"/>
      <c r="T915" s="148"/>
      <c r="U915" s="44"/>
      <c r="V915" s="44"/>
      <c r="W915" s="44"/>
      <c r="X915" s="44"/>
      <c r="Y915" s="44"/>
      <c r="Z915" s="44"/>
      <c r="AA915" s="44"/>
      <c r="AB915" s="44"/>
      <c r="AC915" s="44"/>
      <c r="AD915" s="44"/>
      <c r="AE915" s="44"/>
      <c r="AF915" s="44"/>
      <c r="AG915" s="44"/>
      <c r="AH915" s="44"/>
      <c r="AI915" s="44"/>
      <c r="AJ915" s="44"/>
      <c r="AK915" s="44"/>
      <c r="AL915" s="44"/>
      <c r="AM915" s="44"/>
      <c r="AN915" s="44"/>
      <c r="AO915" s="44"/>
      <c r="AP915" s="44"/>
      <c r="AQ915" s="44"/>
      <c r="AR915" s="44"/>
      <c r="AS915" s="44"/>
      <c r="AT915" s="44"/>
      <c r="AU915" s="44"/>
      <c r="AV915" s="44"/>
      <c r="AW915" s="44"/>
      <c r="BJ915" s="22">
        <f t="shared" ca="1" si="722"/>
        <v>0</v>
      </c>
      <c r="BK915" s="22">
        <f t="shared" ca="1" si="754"/>
        <v>0</v>
      </c>
      <c r="BL915" s="22">
        <f t="shared" ca="1" si="755"/>
        <v>0</v>
      </c>
      <c r="BM915" s="22">
        <f t="shared" ca="1" si="756"/>
        <v>0</v>
      </c>
      <c r="BN915" s="22">
        <f t="shared" ca="1" si="757"/>
        <v>0</v>
      </c>
      <c r="BO915" s="22">
        <f t="shared" ca="1" si="758"/>
        <v>0</v>
      </c>
      <c r="BP915" s="22">
        <f t="shared" ca="1" si="759"/>
        <v>0</v>
      </c>
      <c r="BQ915" s="22">
        <f t="shared" ca="1" si="760"/>
        <v>0</v>
      </c>
      <c r="BR915" s="22">
        <f t="shared" ca="1" si="761"/>
        <v>0</v>
      </c>
      <c r="BS915" s="22">
        <f t="shared" ca="1" si="762"/>
        <v>0</v>
      </c>
      <c r="BT915" s="22">
        <f t="shared" ca="1" si="723"/>
        <v>0</v>
      </c>
      <c r="BU915" s="22">
        <f t="shared" ca="1" si="763"/>
        <v>0</v>
      </c>
      <c r="BV915" s="22">
        <f t="shared" ca="1" si="764"/>
        <v>0</v>
      </c>
      <c r="BW915" s="22">
        <f t="shared" ca="1" si="765"/>
        <v>0</v>
      </c>
      <c r="BX915" s="22">
        <f t="shared" ca="1" si="766"/>
        <v>0</v>
      </c>
      <c r="BY915" s="71">
        <f t="shared" ref="BY915:BY1093" si="778">IF(OR($N915="аннулирован", $N915=""),0,1)</f>
        <v>0</v>
      </c>
      <c r="BZ915" s="71">
        <f t="shared" si="767"/>
        <v>0</v>
      </c>
      <c r="CA915" s="72">
        <f t="shared" ref="CA915:CA1093" si="779">IF(OR($Z915="аннулирован", $Z915=""),0,1)</f>
        <v>0</v>
      </c>
    </row>
    <row r="916" spans="1:79" s="22" customFormat="1" ht="39" customHeight="1" x14ac:dyDescent="0.3">
      <c r="A916" s="109">
        <v>16</v>
      </c>
      <c r="B916" s="109" t="s">
        <v>1441</v>
      </c>
      <c r="C916" s="109"/>
      <c r="D916" s="110" t="s">
        <v>446</v>
      </c>
      <c r="E916" s="110">
        <v>45708</v>
      </c>
      <c r="F916" s="189" t="s">
        <v>489</v>
      </c>
      <c r="G916" s="172" t="s">
        <v>2504</v>
      </c>
      <c r="H916" s="135" t="s">
        <v>1077</v>
      </c>
      <c r="I916" s="135"/>
      <c r="J916" s="135"/>
      <c r="K916" s="113" t="s">
        <v>633</v>
      </c>
      <c r="L916" s="109">
        <v>0</v>
      </c>
      <c r="M916" s="114" t="s">
        <v>734</v>
      </c>
      <c r="N916" s="115" t="s">
        <v>26</v>
      </c>
      <c r="O916" s="116"/>
      <c r="P916" s="117" t="s">
        <v>699</v>
      </c>
      <c r="Q916" s="141">
        <v>45149</v>
      </c>
      <c r="R916" s="118">
        <f t="shared" ref="R916" si="780">IF(AND(L916&lt;1,OR(K916&lt;1, K916="A")),Q916+14,Q916+7)</f>
        <v>45156</v>
      </c>
      <c r="S916" s="114" t="s">
        <v>31</v>
      </c>
      <c r="T916" s="353"/>
      <c r="U916" s="372"/>
      <c r="V916" s="120"/>
      <c r="W916" s="114"/>
      <c r="X916" s="109"/>
      <c r="Y916" s="109"/>
      <c r="Z916" s="115"/>
      <c r="AA916" s="115"/>
      <c r="AB916" s="109"/>
      <c r="AC916" s="110"/>
      <c r="AD916" s="110"/>
      <c r="AE916" s="110"/>
      <c r="AF916" s="110"/>
      <c r="AG916" s="110"/>
      <c r="AH916" s="115"/>
      <c r="AI916" s="110"/>
      <c r="AJ916" s="113"/>
      <c r="AK916" s="110"/>
      <c r="AL916" s="121"/>
      <c r="AM916" s="121"/>
      <c r="AN916" s="121"/>
      <c r="AO916" s="121"/>
      <c r="AP916" s="121"/>
      <c r="AQ916" s="121"/>
      <c r="AR916" s="121"/>
      <c r="AS916" s="121"/>
      <c r="AT916" s="121"/>
      <c r="AU916" s="109" t="s">
        <v>1134</v>
      </c>
      <c r="AV916" s="110">
        <v>45352</v>
      </c>
      <c r="AW916" s="121"/>
      <c r="BJ916" s="22">
        <f t="shared" ca="1" si="722"/>
        <v>0</v>
      </c>
      <c r="BK916" s="22">
        <f t="shared" ca="1" si="754"/>
        <v>0</v>
      </c>
      <c r="BL916" s="22">
        <f t="shared" ca="1" si="755"/>
        <v>0</v>
      </c>
      <c r="BM916" s="22">
        <f t="shared" ca="1" si="756"/>
        <v>0</v>
      </c>
      <c r="BN916" s="22">
        <f t="shared" ca="1" si="757"/>
        <v>0</v>
      </c>
      <c r="BO916" s="22">
        <f t="shared" ca="1" si="758"/>
        <v>0</v>
      </c>
      <c r="BP916" s="22">
        <f t="shared" ca="1" si="759"/>
        <v>0</v>
      </c>
      <c r="BQ916" s="22">
        <f t="shared" ca="1" si="760"/>
        <v>0</v>
      </c>
      <c r="BR916" s="22">
        <f t="shared" ca="1" si="761"/>
        <v>0</v>
      </c>
      <c r="BS916" s="22">
        <f t="shared" ca="1" si="762"/>
        <v>0</v>
      </c>
      <c r="BT916" s="22">
        <f t="shared" ca="1" si="723"/>
        <v>0</v>
      </c>
      <c r="BU916" s="22">
        <f t="shared" ca="1" si="763"/>
        <v>0</v>
      </c>
      <c r="BV916" s="22">
        <f t="shared" ca="1" si="764"/>
        <v>0</v>
      </c>
      <c r="BW916" s="22">
        <f t="shared" ca="1" si="765"/>
        <v>0</v>
      </c>
      <c r="BX916" s="22">
        <f t="shared" ca="1" si="766"/>
        <v>0</v>
      </c>
      <c r="BY916" s="71">
        <f t="shared" si="778"/>
        <v>0</v>
      </c>
      <c r="BZ916" s="71">
        <f t="shared" si="767"/>
        <v>0</v>
      </c>
      <c r="CA916" s="72">
        <f t="shared" si="779"/>
        <v>0</v>
      </c>
    </row>
    <row r="917" spans="1:79" s="22" customFormat="1" ht="51.9" customHeight="1" x14ac:dyDescent="0.3">
      <c r="A917" s="109">
        <v>16</v>
      </c>
      <c r="B917" s="109" t="s">
        <v>1441</v>
      </c>
      <c r="C917" s="109"/>
      <c r="D917" s="110" t="s">
        <v>445</v>
      </c>
      <c r="E917" s="110">
        <v>45708</v>
      </c>
      <c r="F917" s="189" t="s">
        <v>489</v>
      </c>
      <c r="G917" s="172" t="s">
        <v>2504</v>
      </c>
      <c r="H917" s="135" t="s">
        <v>1077</v>
      </c>
      <c r="I917" s="135"/>
      <c r="J917" s="135"/>
      <c r="K917" s="113">
        <v>0</v>
      </c>
      <c r="L917" s="109">
        <v>0</v>
      </c>
      <c r="M917" s="114" t="s">
        <v>1661</v>
      </c>
      <c r="N917" s="115" t="s">
        <v>26</v>
      </c>
      <c r="O917" s="116">
        <v>45394</v>
      </c>
      <c r="P917" s="117" t="s">
        <v>1269</v>
      </c>
      <c r="Q917" s="141">
        <v>45245</v>
      </c>
      <c r="R917" s="118">
        <f>IF(AND(L917&lt;1,OR(K917&lt;1, K917="A")),Q917+14,Q917+7)</f>
        <v>45259</v>
      </c>
      <c r="S917" s="114" t="s">
        <v>30</v>
      </c>
      <c r="T917" s="315" t="s">
        <v>1552</v>
      </c>
      <c r="U917" s="372">
        <v>45247</v>
      </c>
      <c r="V917" s="120"/>
      <c r="W917" s="114"/>
      <c r="X917" s="109"/>
      <c r="Y917" s="109"/>
      <c r="Z917" s="115"/>
      <c r="AA917" s="109"/>
      <c r="AB917" s="109"/>
      <c r="AC917" s="110"/>
      <c r="AD917" s="110"/>
      <c r="AE917" s="118"/>
      <c r="AF917" s="110"/>
      <c r="AG917" s="110"/>
      <c r="AH917" s="115"/>
      <c r="AI917" s="110"/>
      <c r="AJ917" s="113"/>
      <c r="AK917" s="110"/>
      <c r="AL917" s="121"/>
      <c r="AM917" s="121"/>
      <c r="AN917" s="121"/>
      <c r="AO917" s="121"/>
      <c r="AP917" s="121"/>
      <c r="AQ917" s="206" t="s">
        <v>1907</v>
      </c>
      <c r="AR917" s="110">
        <v>45250</v>
      </c>
      <c r="AS917" s="121"/>
      <c r="AT917" s="121"/>
      <c r="AU917" s="109" t="s">
        <v>1134</v>
      </c>
      <c r="AV917" s="110">
        <v>45352</v>
      </c>
      <c r="AW917" s="121"/>
      <c r="BJ917" s="22">
        <f t="shared" ca="1" si="722"/>
        <v>0</v>
      </c>
      <c r="BK917" s="22">
        <f t="shared" ca="1" si="754"/>
        <v>0</v>
      </c>
      <c r="BL917" s="22">
        <f t="shared" ca="1" si="755"/>
        <v>0</v>
      </c>
      <c r="BM917" s="22">
        <f t="shared" ca="1" si="756"/>
        <v>0</v>
      </c>
      <c r="BN917" s="22">
        <f t="shared" ca="1" si="757"/>
        <v>0</v>
      </c>
      <c r="BO917" s="22">
        <f t="shared" ca="1" si="758"/>
        <v>0</v>
      </c>
      <c r="BP917" s="22">
        <f t="shared" ca="1" si="759"/>
        <v>0</v>
      </c>
      <c r="BQ917" s="22">
        <f t="shared" ca="1" si="760"/>
        <v>0</v>
      </c>
      <c r="BR917" s="22">
        <f t="shared" ca="1" si="761"/>
        <v>0</v>
      </c>
      <c r="BS917" s="22">
        <f t="shared" ca="1" si="762"/>
        <v>0</v>
      </c>
      <c r="BT917" s="22">
        <f t="shared" ca="1" si="723"/>
        <v>0</v>
      </c>
      <c r="BU917" s="22">
        <f t="shared" ca="1" si="763"/>
        <v>0</v>
      </c>
      <c r="BV917" s="22">
        <f t="shared" ca="1" si="764"/>
        <v>0</v>
      </c>
      <c r="BW917" s="22">
        <f t="shared" ca="1" si="765"/>
        <v>0</v>
      </c>
      <c r="BX917" s="22">
        <f t="shared" ca="1" si="766"/>
        <v>0</v>
      </c>
      <c r="BY917" s="22">
        <f t="shared" si="778"/>
        <v>0</v>
      </c>
      <c r="BZ917" s="22">
        <f t="shared" si="767"/>
        <v>0</v>
      </c>
      <c r="CA917" s="22">
        <f t="shared" si="779"/>
        <v>0</v>
      </c>
    </row>
    <row r="918" spans="1:79" ht="51.9" customHeight="1" x14ac:dyDescent="0.3">
      <c r="A918" s="4">
        <v>16</v>
      </c>
      <c r="B918" s="4" t="s">
        <v>1441</v>
      </c>
      <c r="C918" s="4"/>
      <c r="D918" s="139" t="s">
        <v>445</v>
      </c>
      <c r="E918" s="13">
        <v>45708</v>
      </c>
      <c r="F918" s="122" t="s">
        <v>489</v>
      </c>
      <c r="G918" s="168" t="s">
        <v>2504</v>
      </c>
      <c r="H918" s="130" t="s">
        <v>1077</v>
      </c>
      <c r="I918" s="130"/>
      <c r="J918" s="130"/>
      <c r="K918" s="7">
        <v>0</v>
      </c>
      <c r="L918" s="4">
        <v>1</v>
      </c>
      <c r="M918" s="3" t="s">
        <v>1661</v>
      </c>
      <c r="N918" s="188" t="s">
        <v>27</v>
      </c>
      <c r="O918" s="76">
        <v>45706</v>
      </c>
      <c r="P918" s="78" t="s">
        <v>3524</v>
      </c>
      <c r="Q918" s="142">
        <v>45625</v>
      </c>
      <c r="R918" s="9">
        <f>IF(AND(L918&lt;1,OR(K918&lt;1, K918="A")),Q918+14,Q918+7)</f>
        <v>45632</v>
      </c>
      <c r="S918" s="3" t="s">
        <v>31</v>
      </c>
      <c r="T918" s="354"/>
      <c r="U918" s="371"/>
      <c r="V918" s="20" t="s">
        <v>2506</v>
      </c>
      <c r="W918" s="3" t="s">
        <v>1662</v>
      </c>
      <c r="X918" s="5">
        <v>0</v>
      </c>
      <c r="Y918" s="5">
        <v>0</v>
      </c>
      <c r="Z918" s="46" t="s">
        <v>24</v>
      </c>
      <c r="AA918" s="5"/>
      <c r="AB918" s="5"/>
      <c r="AC918" s="21"/>
      <c r="AD918" s="21">
        <v>45355</v>
      </c>
      <c r="AE918" s="9">
        <f t="shared" ref="AE918" si="781">IF(AND(Y918&lt;1,OR(X918&lt;1, X918="A")),AD918+14,AD918+7)</f>
        <v>45369</v>
      </c>
      <c r="AF918" s="13" t="s">
        <v>446</v>
      </c>
      <c r="AG918" s="27"/>
      <c r="AH918" s="34"/>
      <c r="AI918" s="27"/>
      <c r="AJ918" s="41"/>
      <c r="AK918" s="21"/>
      <c r="AL918" s="6"/>
      <c r="AM918" s="6"/>
      <c r="AN918" s="6"/>
      <c r="AO918" s="6"/>
      <c r="AP918" s="6"/>
      <c r="AQ918" s="250"/>
      <c r="AR918" s="95"/>
      <c r="AS918" s="6"/>
      <c r="AT918" s="6"/>
      <c r="AU918" s="4" t="s">
        <v>1134</v>
      </c>
      <c r="AV918" s="13">
        <v>45352</v>
      </c>
      <c r="AW918" s="6"/>
      <c r="BJ918" s="22">
        <f t="shared" ca="1" si="722"/>
        <v>1</v>
      </c>
      <c r="BK918" s="22">
        <f t="shared" ca="1" si="754"/>
        <v>1</v>
      </c>
      <c r="BL918" s="22">
        <f t="shared" ca="1" si="755"/>
        <v>0</v>
      </c>
      <c r="BM918" s="22">
        <f t="shared" ca="1" si="756"/>
        <v>0</v>
      </c>
      <c r="BN918" s="22">
        <f t="shared" ca="1" si="757"/>
        <v>0</v>
      </c>
      <c r="BO918" s="22">
        <f t="shared" ca="1" si="758"/>
        <v>1</v>
      </c>
      <c r="BP918" s="22">
        <f t="shared" ca="1" si="759"/>
        <v>0</v>
      </c>
      <c r="BQ918" s="22">
        <f t="shared" ca="1" si="760"/>
        <v>1</v>
      </c>
      <c r="BR918" s="22">
        <f t="shared" ca="1" si="761"/>
        <v>0</v>
      </c>
      <c r="BS918" s="22">
        <f t="shared" ca="1" si="762"/>
        <v>0</v>
      </c>
      <c r="BT918" s="22">
        <f t="shared" ca="1" si="723"/>
        <v>1</v>
      </c>
      <c r="BU918" s="22">
        <f t="shared" ca="1" si="763"/>
        <v>0</v>
      </c>
      <c r="BV918" s="22">
        <f t="shared" ca="1" si="764"/>
        <v>1</v>
      </c>
      <c r="BW918" s="22">
        <f t="shared" ca="1" si="765"/>
        <v>0</v>
      </c>
      <c r="BX918" s="22">
        <f t="shared" ca="1" si="766"/>
        <v>0</v>
      </c>
      <c r="BY918" s="71">
        <f t="shared" si="778"/>
        <v>1</v>
      </c>
      <c r="BZ918" s="71">
        <f t="shared" si="767"/>
        <v>1</v>
      </c>
      <c r="CA918" s="72">
        <f t="shared" si="779"/>
        <v>1</v>
      </c>
    </row>
    <row r="919" spans="1:79" s="22" customFormat="1" ht="39" customHeight="1" x14ac:dyDescent="0.3">
      <c r="A919" s="109">
        <v>16</v>
      </c>
      <c r="B919" s="109" t="s">
        <v>1441</v>
      </c>
      <c r="C919" s="109"/>
      <c r="D919" s="110" t="s">
        <v>446</v>
      </c>
      <c r="E919" s="110">
        <v>45708</v>
      </c>
      <c r="F919" s="189" t="s">
        <v>490</v>
      </c>
      <c r="G919" s="172" t="s">
        <v>2504</v>
      </c>
      <c r="H919" s="135" t="s">
        <v>1068</v>
      </c>
      <c r="I919" s="135"/>
      <c r="J919" s="135"/>
      <c r="K919" s="113" t="s">
        <v>444</v>
      </c>
      <c r="L919" s="109">
        <v>0</v>
      </c>
      <c r="M919" s="114" t="s">
        <v>735</v>
      </c>
      <c r="N919" s="115" t="s">
        <v>26</v>
      </c>
      <c r="O919" s="116"/>
      <c r="P919" s="117" t="s">
        <v>644</v>
      </c>
      <c r="Q919" s="141">
        <v>45184</v>
      </c>
      <c r="R919" s="118">
        <f t="shared" ref="R919" si="782">IF(AND(L919&lt;1,OR(K919&lt;1, K919="A")),Q919+14,Q919+7)</f>
        <v>45191</v>
      </c>
      <c r="S919" s="114" t="s">
        <v>31</v>
      </c>
      <c r="T919" s="353"/>
      <c r="U919" s="372"/>
      <c r="V919" s="120"/>
      <c r="W919" s="114"/>
      <c r="X919" s="109"/>
      <c r="Y919" s="109"/>
      <c r="Z919" s="115"/>
      <c r="AA919" s="115"/>
      <c r="AB919" s="109"/>
      <c r="AC919" s="110"/>
      <c r="AD919" s="110"/>
      <c r="AE919" s="110"/>
      <c r="AF919" s="110"/>
      <c r="AG919" s="110"/>
      <c r="AH919" s="115"/>
      <c r="AI919" s="110"/>
      <c r="AJ919" s="113"/>
      <c r="AK919" s="110"/>
      <c r="AL919" s="121"/>
      <c r="AM919" s="121"/>
      <c r="AN919" s="121"/>
      <c r="AO919" s="121"/>
      <c r="AP919" s="121"/>
      <c r="AQ919" s="109"/>
      <c r="AR919" s="109"/>
      <c r="AS919" s="121"/>
      <c r="AT919" s="121"/>
      <c r="AU919" s="109" t="s">
        <v>1134</v>
      </c>
      <c r="AV919" s="110">
        <v>45352</v>
      </c>
      <c r="AW919" s="121"/>
      <c r="BJ919" s="22">
        <f t="shared" ca="1" si="722"/>
        <v>0</v>
      </c>
      <c r="BK919" s="22">
        <f t="shared" ca="1" si="754"/>
        <v>0</v>
      </c>
      <c r="BL919" s="22">
        <f t="shared" ca="1" si="755"/>
        <v>0</v>
      </c>
      <c r="BM919" s="22">
        <f t="shared" ca="1" si="756"/>
        <v>0</v>
      </c>
      <c r="BN919" s="22">
        <f t="shared" ca="1" si="757"/>
        <v>0</v>
      </c>
      <c r="BO919" s="22">
        <f t="shared" ca="1" si="758"/>
        <v>0</v>
      </c>
      <c r="BP919" s="22">
        <f t="shared" ca="1" si="759"/>
        <v>0</v>
      </c>
      <c r="BQ919" s="22">
        <f t="shared" ca="1" si="760"/>
        <v>0</v>
      </c>
      <c r="BR919" s="22">
        <f t="shared" ca="1" si="761"/>
        <v>0</v>
      </c>
      <c r="BS919" s="22">
        <f t="shared" ca="1" si="762"/>
        <v>0</v>
      </c>
      <c r="BT919" s="22">
        <f t="shared" ca="1" si="723"/>
        <v>0</v>
      </c>
      <c r="BU919" s="22">
        <f t="shared" ca="1" si="763"/>
        <v>0</v>
      </c>
      <c r="BV919" s="22">
        <f t="shared" ca="1" si="764"/>
        <v>0</v>
      </c>
      <c r="BW919" s="22">
        <f t="shared" ca="1" si="765"/>
        <v>0</v>
      </c>
      <c r="BX919" s="22">
        <f t="shared" ca="1" si="766"/>
        <v>0</v>
      </c>
      <c r="BY919" s="71">
        <f t="shared" si="778"/>
        <v>0</v>
      </c>
      <c r="BZ919" s="71">
        <f t="shared" si="767"/>
        <v>0</v>
      </c>
      <c r="CA919" s="72">
        <f t="shared" si="779"/>
        <v>0</v>
      </c>
    </row>
    <row r="920" spans="1:79" ht="39" customHeight="1" x14ac:dyDescent="0.3">
      <c r="A920" s="4">
        <v>16</v>
      </c>
      <c r="B920" s="4" t="s">
        <v>1441</v>
      </c>
      <c r="C920" s="4"/>
      <c r="D920" s="139" t="s">
        <v>445</v>
      </c>
      <c r="E920" s="13">
        <v>45708</v>
      </c>
      <c r="F920" s="122" t="s">
        <v>490</v>
      </c>
      <c r="G920" s="168" t="s">
        <v>2504</v>
      </c>
      <c r="H920" s="130" t="s">
        <v>1068</v>
      </c>
      <c r="I920" s="130"/>
      <c r="J920" s="130"/>
      <c r="K920" s="7">
        <v>0</v>
      </c>
      <c r="L920" s="4">
        <v>0</v>
      </c>
      <c r="M920" s="3" t="s">
        <v>735</v>
      </c>
      <c r="N920" s="45" t="s">
        <v>1055</v>
      </c>
      <c r="O920" s="76">
        <v>45245</v>
      </c>
      <c r="P920" s="78" t="s">
        <v>1267</v>
      </c>
      <c r="Q920" s="142">
        <v>45245</v>
      </c>
      <c r="R920" s="9">
        <f t="shared" ref="R920:R929" si="783">IF(AND(L920&lt;1,OR(K920&lt;1, K920="A")),Q920+14,Q920+7)</f>
        <v>45259</v>
      </c>
      <c r="S920" s="3" t="s">
        <v>30</v>
      </c>
      <c r="T920" s="310" t="s">
        <v>1531</v>
      </c>
      <c r="U920" s="371">
        <v>45253</v>
      </c>
      <c r="V920" s="209" t="s">
        <v>3230</v>
      </c>
      <c r="W920" s="3" t="s">
        <v>2507</v>
      </c>
      <c r="X920" s="5" t="s">
        <v>778</v>
      </c>
      <c r="Y920" s="5">
        <v>0</v>
      </c>
      <c r="Z920" s="46" t="s">
        <v>24</v>
      </c>
      <c r="AA920" s="8"/>
      <c r="AB920" s="78" t="s">
        <v>3224</v>
      </c>
      <c r="AC920" s="21">
        <v>45576</v>
      </c>
      <c r="AD920" s="21">
        <v>45576</v>
      </c>
      <c r="AE920" s="9">
        <f>IF(AND(Y920&lt;1,OR(X920&lt;1, X920="A")),AD920+14,AD920+7)</f>
        <v>45590</v>
      </c>
      <c r="AF920" s="13" t="s">
        <v>446</v>
      </c>
      <c r="AG920" s="27"/>
      <c r="AH920" s="34"/>
      <c r="AI920" s="27"/>
      <c r="AJ920" s="41"/>
      <c r="AK920" s="21"/>
      <c r="AL920" s="6"/>
      <c r="AM920" s="6"/>
      <c r="AN920" s="6"/>
      <c r="AO920" s="6"/>
      <c r="AP920" s="6"/>
      <c r="AQ920" s="5"/>
      <c r="AR920" s="5"/>
      <c r="AS920" s="6"/>
      <c r="AT920" s="6"/>
      <c r="AU920" s="4" t="s">
        <v>1134</v>
      </c>
      <c r="AV920" s="13">
        <v>45352</v>
      </c>
      <c r="AW920" s="6"/>
      <c r="BJ920" s="22">
        <f t="shared" ca="1" si="722"/>
        <v>1</v>
      </c>
      <c r="BK920" s="22">
        <f t="shared" ca="1" si="754"/>
        <v>1</v>
      </c>
      <c r="BL920" s="22">
        <f t="shared" ca="1" si="755"/>
        <v>0</v>
      </c>
      <c r="BM920" s="22">
        <f t="shared" ca="1" si="756"/>
        <v>0</v>
      </c>
      <c r="BN920" s="22">
        <f t="shared" ca="1" si="757"/>
        <v>0</v>
      </c>
      <c r="BO920" s="22">
        <f t="shared" ca="1" si="758"/>
        <v>0</v>
      </c>
      <c r="BP920" s="22">
        <f t="shared" ca="1" si="759"/>
        <v>0</v>
      </c>
      <c r="BQ920" s="22">
        <f t="shared" ca="1" si="760"/>
        <v>0</v>
      </c>
      <c r="BR920" s="22">
        <f t="shared" ca="1" si="761"/>
        <v>1</v>
      </c>
      <c r="BS920" s="22">
        <f t="shared" ca="1" si="762"/>
        <v>1</v>
      </c>
      <c r="BT920" s="22">
        <f t="shared" ca="1" si="723"/>
        <v>1</v>
      </c>
      <c r="BU920" s="22">
        <f t="shared" ca="1" si="763"/>
        <v>0</v>
      </c>
      <c r="BV920" s="22">
        <f t="shared" ca="1" si="764"/>
        <v>1</v>
      </c>
      <c r="BW920" s="22">
        <f t="shared" ca="1" si="765"/>
        <v>0</v>
      </c>
      <c r="BX920" s="22">
        <f t="shared" ca="1" si="766"/>
        <v>0</v>
      </c>
      <c r="BY920" s="71">
        <f t="shared" si="778"/>
        <v>1</v>
      </c>
      <c r="BZ920" s="71">
        <f t="shared" si="767"/>
        <v>1</v>
      </c>
      <c r="CA920" s="72">
        <f t="shared" si="779"/>
        <v>1</v>
      </c>
    </row>
    <row r="921" spans="1:79" s="22" customFormat="1" ht="65.099999999999994" customHeight="1" x14ac:dyDescent="0.3">
      <c r="A921" s="109">
        <v>16</v>
      </c>
      <c r="B921" s="109" t="s">
        <v>1441</v>
      </c>
      <c r="C921" s="109"/>
      <c r="D921" s="110" t="s">
        <v>446</v>
      </c>
      <c r="E921" s="110">
        <v>45708</v>
      </c>
      <c r="F921" s="189" t="s">
        <v>491</v>
      </c>
      <c r="G921" s="172" t="s">
        <v>2504</v>
      </c>
      <c r="H921" s="135" t="s">
        <v>1071</v>
      </c>
      <c r="I921" s="135"/>
      <c r="J921" s="135"/>
      <c r="K921" s="113" t="s">
        <v>778</v>
      </c>
      <c r="L921" s="109">
        <v>0</v>
      </c>
      <c r="M921" s="114" t="s">
        <v>733</v>
      </c>
      <c r="N921" s="115" t="s">
        <v>26</v>
      </c>
      <c r="O921" s="116"/>
      <c r="P921" s="117" t="s">
        <v>607</v>
      </c>
      <c r="Q921" s="141">
        <v>45161</v>
      </c>
      <c r="R921" s="118">
        <f t="shared" si="783"/>
        <v>45175</v>
      </c>
      <c r="S921" s="114" t="s">
        <v>31</v>
      </c>
      <c r="T921" s="315"/>
      <c r="U921" s="372"/>
      <c r="V921" s="120"/>
      <c r="W921" s="114"/>
      <c r="X921" s="109"/>
      <c r="Y921" s="109"/>
      <c r="Z921" s="115"/>
      <c r="AA921" s="109"/>
      <c r="AB921" s="109"/>
      <c r="AC921" s="110"/>
      <c r="AD921" s="110"/>
      <c r="AE921" s="118"/>
      <c r="AF921" s="110"/>
      <c r="AG921" s="110"/>
      <c r="AH921" s="115"/>
      <c r="AI921" s="110"/>
      <c r="AJ921" s="113"/>
      <c r="AK921" s="110"/>
      <c r="AL921" s="121"/>
      <c r="AM921" s="121"/>
      <c r="AN921" s="121"/>
      <c r="AO921" s="121"/>
      <c r="AP921" s="121"/>
      <c r="AQ921" s="109"/>
      <c r="AR921" s="109"/>
      <c r="AS921" s="121"/>
      <c r="AT921" s="121"/>
      <c r="AU921" s="109" t="s">
        <v>1134</v>
      </c>
      <c r="AV921" s="110">
        <v>45352</v>
      </c>
      <c r="AW921" s="121"/>
      <c r="BJ921" s="22">
        <f t="shared" ca="1" si="722"/>
        <v>0</v>
      </c>
      <c r="BK921" s="22">
        <f t="shared" ca="1" si="754"/>
        <v>0</v>
      </c>
      <c r="BL921" s="22">
        <f t="shared" ca="1" si="755"/>
        <v>0</v>
      </c>
      <c r="BM921" s="22">
        <f t="shared" ca="1" si="756"/>
        <v>0</v>
      </c>
      <c r="BN921" s="22">
        <f t="shared" ca="1" si="757"/>
        <v>0</v>
      </c>
      <c r="BO921" s="22">
        <f t="shared" ca="1" si="758"/>
        <v>0</v>
      </c>
      <c r="BP921" s="22">
        <f t="shared" ca="1" si="759"/>
        <v>0</v>
      </c>
      <c r="BQ921" s="22">
        <f t="shared" ca="1" si="760"/>
        <v>0</v>
      </c>
      <c r="BR921" s="22">
        <f t="shared" ca="1" si="761"/>
        <v>0</v>
      </c>
      <c r="BS921" s="22">
        <f t="shared" ca="1" si="762"/>
        <v>0</v>
      </c>
      <c r="BT921" s="22">
        <f t="shared" ca="1" si="723"/>
        <v>0</v>
      </c>
      <c r="BU921" s="22">
        <f t="shared" ca="1" si="763"/>
        <v>0</v>
      </c>
      <c r="BV921" s="22">
        <f t="shared" ca="1" si="764"/>
        <v>0</v>
      </c>
      <c r="BW921" s="22">
        <f t="shared" ca="1" si="765"/>
        <v>0</v>
      </c>
      <c r="BX921" s="22">
        <f t="shared" ca="1" si="766"/>
        <v>0</v>
      </c>
      <c r="BY921" s="22">
        <f t="shared" si="778"/>
        <v>0</v>
      </c>
      <c r="BZ921" s="22">
        <f t="shared" si="767"/>
        <v>0</v>
      </c>
      <c r="CA921" s="22">
        <f t="shared" si="779"/>
        <v>0</v>
      </c>
    </row>
    <row r="922" spans="1:79" s="22" customFormat="1" ht="65.099999999999994" customHeight="1" x14ac:dyDescent="0.3">
      <c r="A922" s="109">
        <v>16</v>
      </c>
      <c r="B922" s="109" t="s">
        <v>1441</v>
      </c>
      <c r="C922" s="109"/>
      <c r="D922" s="110" t="s">
        <v>446</v>
      </c>
      <c r="E922" s="110">
        <v>45708</v>
      </c>
      <c r="F922" s="189" t="s">
        <v>491</v>
      </c>
      <c r="G922" s="172" t="s">
        <v>2504</v>
      </c>
      <c r="H922" s="135" t="s">
        <v>1071</v>
      </c>
      <c r="I922" s="135"/>
      <c r="J922" s="135"/>
      <c r="K922" s="113" t="s">
        <v>443</v>
      </c>
      <c r="L922" s="109">
        <v>0</v>
      </c>
      <c r="M922" s="114" t="s">
        <v>733</v>
      </c>
      <c r="N922" s="115" t="s">
        <v>26</v>
      </c>
      <c r="O922" s="116"/>
      <c r="P922" s="117" t="s">
        <v>702</v>
      </c>
      <c r="Q922" s="141">
        <v>45183</v>
      </c>
      <c r="R922" s="118">
        <f t="shared" ref="R922" si="784">IF(AND(L922&lt;1,OR(K922&lt;1, K922="A")),Q922+14,Q922+7)</f>
        <v>45190</v>
      </c>
      <c r="S922" s="114" t="s">
        <v>31</v>
      </c>
      <c r="T922" s="315"/>
      <c r="U922" s="372"/>
      <c r="V922" s="120"/>
      <c r="W922" s="114"/>
      <c r="X922" s="109"/>
      <c r="Y922" s="109"/>
      <c r="Z922" s="115"/>
      <c r="AA922" s="109"/>
      <c r="AB922" s="109"/>
      <c r="AC922" s="110"/>
      <c r="AD922" s="110"/>
      <c r="AE922" s="118"/>
      <c r="AF922" s="110"/>
      <c r="AG922" s="110"/>
      <c r="AH922" s="115"/>
      <c r="AI922" s="110"/>
      <c r="AJ922" s="113"/>
      <c r="AK922" s="110"/>
      <c r="AL922" s="121"/>
      <c r="AM922" s="121"/>
      <c r="AN922" s="121"/>
      <c r="AO922" s="121"/>
      <c r="AP922" s="121"/>
      <c r="AQ922" s="109"/>
      <c r="AR922" s="109"/>
      <c r="AS922" s="121"/>
      <c r="AT922" s="121"/>
      <c r="AU922" s="109" t="s">
        <v>1134</v>
      </c>
      <c r="AV922" s="110">
        <v>45352</v>
      </c>
      <c r="AW922" s="121"/>
      <c r="BJ922" s="22">
        <f t="shared" ca="1" si="722"/>
        <v>0</v>
      </c>
      <c r="BK922" s="22">
        <f t="shared" ca="1" si="754"/>
        <v>0</v>
      </c>
      <c r="BL922" s="22">
        <f t="shared" ca="1" si="755"/>
        <v>0</v>
      </c>
      <c r="BM922" s="22">
        <f t="shared" ca="1" si="756"/>
        <v>0</v>
      </c>
      <c r="BN922" s="22">
        <f t="shared" ca="1" si="757"/>
        <v>0</v>
      </c>
      <c r="BO922" s="22">
        <f t="shared" ca="1" si="758"/>
        <v>0</v>
      </c>
      <c r="BP922" s="22">
        <f t="shared" ca="1" si="759"/>
        <v>0</v>
      </c>
      <c r="BQ922" s="22">
        <f t="shared" ca="1" si="760"/>
        <v>0</v>
      </c>
      <c r="BR922" s="22">
        <f t="shared" ca="1" si="761"/>
        <v>0</v>
      </c>
      <c r="BS922" s="22">
        <f t="shared" ca="1" si="762"/>
        <v>0</v>
      </c>
      <c r="BT922" s="22">
        <f t="shared" ca="1" si="723"/>
        <v>0</v>
      </c>
      <c r="BU922" s="22">
        <f t="shared" ca="1" si="763"/>
        <v>0</v>
      </c>
      <c r="BV922" s="22">
        <f t="shared" ca="1" si="764"/>
        <v>0</v>
      </c>
      <c r="BW922" s="22">
        <f t="shared" ca="1" si="765"/>
        <v>0</v>
      </c>
      <c r="BX922" s="22">
        <f t="shared" ca="1" si="766"/>
        <v>0</v>
      </c>
      <c r="BY922" s="22">
        <f t="shared" si="778"/>
        <v>0</v>
      </c>
      <c r="BZ922" s="22">
        <f t="shared" si="767"/>
        <v>0</v>
      </c>
      <c r="CA922" s="22">
        <f t="shared" si="779"/>
        <v>0</v>
      </c>
    </row>
    <row r="923" spans="1:79" s="22" customFormat="1" ht="65.099999999999994" customHeight="1" x14ac:dyDescent="0.3">
      <c r="A923" s="109">
        <v>16</v>
      </c>
      <c r="B923" s="109" t="s">
        <v>1441</v>
      </c>
      <c r="C923" s="109"/>
      <c r="D923" s="110" t="s">
        <v>445</v>
      </c>
      <c r="E923" s="110">
        <v>45708</v>
      </c>
      <c r="F923" s="189" t="s">
        <v>491</v>
      </c>
      <c r="G923" s="172" t="s">
        <v>2504</v>
      </c>
      <c r="H923" s="135" t="s">
        <v>1071</v>
      </c>
      <c r="I923" s="135"/>
      <c r="J923" s="135"/>
      <c r="K923" s="113">
        <v>0</v>
      </c>
      <c r="L923" s="109">
        <v>0</v>
      </c>
      <c r="M923" s="114" t="s">
        <v>733</v>
      </c>
      <c r="N923" s="115" t="s">
        <v>26</v>
      </c>
      <c r="O923" s="116">
        <v>45394</v>
      </c>
      <c r="P923" s="117" t="s">
        <v>726</v>
      </c>
      <c r="Q923" s="141">
        <v>45210</v>
      </c>
      <c r="R923" s="118">
        <f t="shared" si="783"/>
        <v>45224</v>
      </c>
      <c r="S923" s="114" t="s">
        <v>30</v>
      </c>
      <c r="T923" s="315" t="s">
        <v>1532</v>
      </c>
      <c r="U923" s="372">
        <v>45219</v>
      </c>
      <c r="V923" s="120"/>
      <c r="W923" s="114"/>
      <c r="X923" s="109"/>
      <c r="Y923" s="109"/>
      <c r="Z923" s="115"/>
      <c r="AA923" s="109"/>
      <c r="AB923" s="109"/>
      <c r="AC923" s="110"/>
      <c r="AD923" s="110"/>
      <c r="AE923" s="118"/>
      <c r="AF923" s="110"/>
      <c r="AG923" s="110"/>
      <c r="AH923" s="115"/>
      <c r="AI923" s="110"/>
      <c r="AJ923" s="113"/>
      <c r="AK923" s="110"/>
      <c r="AL923" s="121"/>
      <c r="AM923" s="121"/>
      <c r="AN923" s="121"/>
      <c r="AO923" s="121"/>
      <c r="AP923" s="121"/>
      <c r="AQ923" s="109"/>
      <c r="AR923" s="109"/>
      <c r="AS923" s="121"/>
      <c r="AT923" s="121"/>
      <c r="AU923" s="109" t="s">
        <v>1134</v>
      </c>
      <c r="AV923" s="110">
        <v>45352</v>
      </c>
      <c r="AW923" s="121"/>
      <c r="BJ923" s="22">
        <f t="shared" ca="1" si="722"/>
        <v>0</v>
      </c>
      <c r="BK923" s="22">
        <f t="shared" ca="1" si="754"/>
        <v>0</v>
      </c>
      <c r="BL923" s="22">
        <f t="shared" ca="1" si="755"/>
        <v>0</v>
      </c>
      <c r="BM923" s="22">
        <f t="shared" ca="1" si="756"/>
        <v>0</v>
      </c>
      <c r="BN923" s="22">
        <f t="shared" ca="1" si="757"/>
        <v>0</v>
      </c>
      <c r="BO923" s="22">
        <f t="shared" ca="1" si="758"/>
        <v>0</v>
      </c>
      <c r="BP923" s="22">
        <f t="shared" ca="1" si="759"/>
        <v>0</v>
      </c>
      <c r="BQ923" s="22">
        <f t="shared" ca="1" si="760"/>
        <v>0</v>
      </c>
      <c r="BR923" s="22">
        <f t="shared" ca="1" si="761"/>
        <v>0</v>
      </c>
      <c r="BS923" s="22">
        <f t="shared" ca="1" si="762"/>
        <v>0</v>
      </c>
      <c r="BT923" s="22">
        <f t="shared" ca="1" si="723"/>
        <v>0</v>
      </c>
      <c r="BU923" s="22">
        <f t="shared" ca="1" si="763"/>
        <v>0</v>
      </c>
      <c r="BV923" s="22">
        <f t="shared" ca="1" si="764"/>
        <v>0</v>
      </c>
      <c r="BW923" s="22">
        <f t="shared" ca="1" si="765"/>
        <v>0</v>
      </c>
      <c r="BX923" s="22">
        <f t="shared" ca="1" si="766"/>
        <v>0</v>
      </c>
      <c r="BY923" s="22">
        <f t="shared" si="778"/>
        <v>0</v>
      </c>
      <c r="BZ923" s="22">
        <f t="shared" si="767"/>
        <v>0</v>
      </c>
      <c r="CA923" s="22">
        <f t="shared" si="779"/>
        <v>0</v>
      </c>
    </row>
    <row r="924" spans="1:79" s="22" customFormat="1" ht="65.099999999999994" customHeight="1" x14ac:dyDescent="0.3">
      <c r="A924" s="109">
        <v>16</v>
      </c>
      <c r="B924" s="109" t="s">
        <v>1441</v>
      </c>
      <c r="C924" s="109"/>
      <c r="D924" s="110" t="s">
        <v>445</v>
      </c>
      <c r="E924" s="110">
        <v>45708</v>
      </c>
      <c r="F924" s="189" t="s">
        <v>491</v>
      </c>
      <c r="G924" s="172" t="s">
        <v>2504</v>
      </c>
      <c r="H924" s="135" t="s">
        <v>1071</v>
      </c>
      <c r="I924" s="135"/>
      <c r="J924" s="135"/>
      <c r="K924" s="113">
        <v>0</v>
      </c>
      <c r="L924" s="109">
        <v>1</v>
      </c>
      <c r="M924" s="114" t="s">
        <v>733</v>
      </c>
      <c r="N924" s="115" t="s">
        <v>26</v>
      </c>
      <c r="O924" s="116">
        <v>45555</v>
      </c>
      <c r="P924" s="117" t="s">
        <v>3032</v>
      </c>
      <c r="Q924" s="141">
        <v>45552</v>
      </c>
      <c r="R924" s="118">
        <f t="shared" ref="R924:R925" si="785">IF(AND(L924&lt;1,OR(K924&lt;1, K924="A")),Q924+14,Q924+7)</f>
        <v>45559</v>
      </c>
      <c r="S924" s="114" t="s">
        <v>31</v>
      </c>
      <c r="T924" s="315"/>
      <c r="U924" s="372"/>
      <c r="V924" s="241"/>
      <c r="W924" s="114"/>
      <c r="X924" s="109"/>
      <c r="Y924" s="109"/>
      <c r="Z924" s="115"/>
      <c r="AA924" s="109"/>
      <c r="AB924" s="263"/>
      <c r="AC924" s="110"/>
      <c r="AD924" s="110"/>
      <c r="AE924" s="118"/>
      <c r="AF924" s="110"/>
      <c r="AG924" s="110"/>
      <c r="AH924" s="115"/>
      <c r="AI924" s="110"/>
      <c r="AJ924" s="113"/>
      <c r="AK924" s="110"/>
      <c r="AL924" s="121"/>
      <c r="AM924" s="121"/>
      <c r="AN924" s="121"/>
      <c r="AO924" s="121"/>
      <c r="AP924" s="121"/>
      <c r="AQ924" s="109"/>
      <c r="AR924" s="109"/>
      <c r="AS924" s="121"/>
      <c r="AT924" s="121"/>
      <c r="AU924" s="109" t="s">
        <v>1134</v>
      </c>
      <c r="AV924" s="110">
        <v>45352</v>
      </c>
      <c r="AW924" s="121"/>
      <c r="BJ924" s="22">
        <f t="shared" ca="1" si="722"/>
        <v>0</v>
      </c>
      <c r="BK924" s="22">
        <f t="shared" ca="1" si="754"/>
        <v>0</v>
      </c>
      <c r="BL924" s="22">
        <f t="shared" ca="1" si="755"/>
        <v>0</v>
      </c>
      <c r="BM924" s="22">
        <f t="shared" ca="1" si="756"/>
        <v>0</v>
      </c>
      <c r="BN924" s="22">
        <f t="shared" ca="1" si="757"/>
        <v>0</v>
      </c>
      <c r="BO924" s="22">
        <f t="shared" ca="1" si="758"/>
        <v>0</v>
      </c>
      <c r="BP924" s="22">
        <f t="shared" ca="1" si="759"/>
        <v>0</v>
      </c>
      <c r="BQ924" s="22">
        <f t="shared" ca="1" si="760"/>
        <v>0</v>
      </c>
      <c r="BR924" s="22">
        <f t="shared" ca="1" si="761"/>
        <v>0</v>
      </c>
      <c r="BS924" s="22">
        <f t="shared" ca="1" si="762"/>
        <v>0</v>
      </c>
      <c r="BT924" s="22">
        <f t="shared" ca="1" si="723"/>
        <v>0</v>
      </c>
      <c r="BU924" s="22">
        <f t="shared" ca="1" si="763"/>
        <v>0</v>
      </c>
      <c r="BV924" s="22">
        <f t="shared" ca="1" si="764"/>
        <v>0</v>
      </c>
      <c r="BW924" s="22">
        <f t="shared" ca="1" si="765"/>
        <v>0</v>
      </c>
      <c r="BX924" s="22">
        <f t="shared" ca="1" si="766"/>
        <v>0</v>
      </c>
      <c r="BY924" s="22">
        <f t="shared" si="778"/>
        <v>0</v>
      </c>
      <c r="BZ924" s="22">
        <f t="shared" si="767"/>
        <v>0</v>
      </c>
      <c r="CA924" s="22">
        <f t="shared" si="779"/>
        <v>0</v>
      </c>
    </row>
    <row r="925" spans="1:79" s="22" customFormat="1" ht="65.099999999999994" customHeight="1" x14ac:dyDescent="0.3">
      <c r="A925" s="109">
        <v>16</v>
      </c>
      <c r="B925" s="109" t="s">
        <v>1441</v>
      </c>
      <c r="C925" s="109"/>
      <c r="D925" s="110" t="s">
        <v>445</v>
      </c>
      <c r="E925" s="110">
        <v>45708</v>
      </c>
      <c r="F925" s="189" t="s">
        <v>491</v>
      </c>
      <c r="G925" s="172" t="s">
        <v>2504</v>
      </c>
      <c r="H925" s="135" t="s">
        <v>1071</v>
      </c>
      <c r="I925" s="135"/>
      <c r="J925" s="135"/>
      <c r="K925" s="113">
        <v>0</v>
      </c>
      <c r="L925" s="109">
        <v>2</v>
      </c>
      <c r="M925" s="114" t="s">
        <v>733</v>
      </c>
      <c r="N925" s="115" t="s">
        <v>26</v>
      </c>
      <c r="O925" s="116"/>
      <c r="P925" s="117" t="s">
        <v>3246</v>
      </c>
      <c r="Q925" s="141">
        <v>45579</v>
      </c>
      <c r="R925" s="118">
        <f t="shared" si="785"/>
        <v>45586</v>
      </c>
      <c r="S925" s="114" t="s">
        <v>31</v>
      </c>
      <c r="T925" s="315"/>
      <c r="U925" s="372"/>
      <c r="V925" s="241"/>
      <c r="W925" s="114"/>
      <c r="X925" s="109"/>
      <c r="Y925" s="109"/>
      <c r="Z925" s="115"/>
      <c r="AA925" s="109"/>
      <c r="AB925" s="263"/>
      <c r="AC925" s="110"/>
      <c r="AD925" s="110"/>
      <c r="AE925" s="118"/>
      <c r="AF925" s="110"/>
      <c r="AG925" s="110"/>
      <c r="AH925" s="115"/>
      <c r="AI925" s="110"/>
      <c r="AJ925" s="113"/>
      <c r="AK925" s="110"/>
      <c r="AL925" s="121"/>
      <c r="AM925" s="121"/>
      <c r="AN925" s="121"/>
      <c r="AO925" s="121"/>
      <c r="AP925" s="121"/>
      <c r="AQ925" s="109"/>
      <c r="AR925" s="109"/>
      <c r="AS925" s="121"/>
      <c r="AT925" s="121"/>
      <c r="AU925" s="109" t="s">
        <v>1134</v>
      </c>
      <c r="AV925" s="110">
        <v>45352</v>
      </c>
      <c r="AW925" s="121"/>
      <c r="BJ925" s="22">
        <f t="shared" ca="1" si="722"/>
        <v>0</v>
      </c>
      <c r="BK925" s="22">
        <f t="shared" ca="1" si="754"/>
        <v>0</v>
      </c>
      <c r="BL925" s="22">
        <f t="shared" ca="1" si="755"/>
        <v>0</v>
      </c>
      <c r="BM925" s="22">
        <f t="shared" ca="1" si="756"/>
        <v>0</v>
      </c>
      <c r="BN925" s="22">
        <f t="shared" ca="1" si="757"/>
        <v>0</v>
      </c>
      <c r="BO925" s="22">
        <f t="shared" ca="1" si="758"/>
        <v>0</v>
      </c>
      <c r="BP925" s="22">
        <f t="shared" ca="1" si="759"/>
        <v>0</v>
      </c>
      <c r="BQ925" s="22">
        <f t="shared" ca="1" si="760"/>
        <v>0</v>
      </c>
      <c r="BR925" s="22">
        <f t="shared" ca="1" si="761"/>
        <v>0</v>
      </c>
      <c r="BS925" s="22">
        <f t="shared" ca="1" si="762"/>
        <v>0</v>
      </c>
      <c r="BT925" s="22">
        <f t="shared" ca="1" si="723"/>
        <v>0</v>
      </c>
      <c r="BU925" s="22">
        <f t="shared" ca="1" si="763"/>
        <v>0</v>
      </c>
      <c r="BV925" s="22">
        <f t="shared" ca="1" si="764"/>
        <v>0</v>
      </c>
      <c r="BW925" s="22">
        <f t="shared" ca="1" si="765"/>
        <v>0</v>
      </c>
      <c r="BX925" s="22">
        <f t="shared" ca="1" si="766"/>
        <v>0</v>
      </c>
      <c r="BY925" s="22">
        <f t="shared" si="778"/>
        <v>0</v>
      </c>
      <c r="BZ925" s="22">
        <f t="shared" si="767"/>
        <v>0</v>
      </c>
      <c r="CA925" s="22">
        <f t="shared" si="779"/>
        <v>0</v>
      </c>
    </row>
    <row r="926" spans="1:79" s="22" customFormat="1" ht="65.099999999999994" customHeight="1" x14ac:dyDescent="0.3">
      <c r="A926" s="109">
        <v>16</v>
      </c>
      <c r="B926" s="109" t="s">
        <v>1441</v>
      </c>
      <c r="C926" s="109"/>
      <c r="D926" s="110" t="s">
        <v>445</v>
      </c>
      <c r="E926" s="110">
        <v>45708</v>
      </c>
      <c r="F926" s="189" t="s">
        <v>491</v>
      </c>
      <c r="G926" s="172" t="s">
        <v>2504</v>
      </c>
      <c r="H926" s="135" t="s">
        <v>1071</v>
      </c>
      <c r="I926" s="135"/>
      <c r="J926" s="135"/>
      <c r="K926" s="113">
        <v>0</v>
      </c>
      <c r="L926" s="109">
        <v>3</v>
      </c>
      <c r="M926" s="114" t="s">
        <v>733</v>
      </c>
      <c r="N926" s="115" t="s">
        <v>26</v>
      </c>
      <c r="O926" s="116">
        <v>45602</v>
      </c>
      <c r="P926" s="117" t="s">
        <v>3365</v>
      </c>
      <c r="Q926" s="141">
        <v>45598</v>
      </c>
      <c r="R926" s="118">
        <f t="shared" ref="R926" si="786">IF(AND(L926&lt;1,OR(K926&lt;1, K926="A")),Q926+14,Q926+7)</f>
        <v>45605</v>
      </c>
      <c r="S926" s="114" t="s">
        <v>31</v>
      </c>
      <c r="T926" s="315"/>
      <c r="U926" s="372"/>
      <c r="V926" s="241"/>
      <c r="W926" s="114"/>
      <c r="X926" s="109"/>
      <c r="Y926" s="109"/>
      <c r="Z926" s="115"/>
      <c r="AA926" s="109"/>
      <c r="AB926" s="263"/>
      <c r="AC926" s="110"/>
      <c r="AD926" s="110"/>
      <c r="AE926" s="118"/>
      <c r="AF926" s="110"/>
      <c r="AG926" s="110"/>
      <c r="AH926" s="115"/>
      <c r="AI926" s="110"/>
      <c r="AJ926" s="113"/>
      <c r="AK926" s="110"/>
      <c r="AL926" s="121"/>
      <c r="AM926" s="121"/>
      <c r="AN926" s="121"/>
      <c r="AO926" s="121"/>
      <c r="AP926" s="121"/>
      <c r="AQ926" s="109"/>
      <c r="AR926" s="109"/>
      <c r="AS926" s="121"/>
      <c r="AT926" s="121"/>
      <c r="AU926" s="109" t="s">
        <v>1134</v>
      </c>
      <c r="AV926" s="110">
        <v>45352</v>
      </c>
      <c r="AW926" s="121"/>
      <c r="BJ926" s="22">
        <f t="shared" ca="1" si="722"/>
        <v>0</v>
      </c>
      <c r="BK926" s="22">
        <f t="shared" ca="1" si="754"/>
        <v>0</v>
      </c>
      <c r="BL926" s="22">
        <f t="shared" ca="1" si="755"/>
        <v>0</v>
      </c>
      <c r="BM926" s="22">
        <f t="shared" ca="1" si="756"/>
        <v>0</v>
      </c>
      <c r="BN926" s="22">
        <f t="shared" ca="1" si="757"/>
        <v>0</v>
      </c>
      <c r="BO926" s="22">
        <f t="shared" ca="1" si="758"/>
        <v>0</v>
      </c>
      <c r="BP926" s="22">
        <f t="shared" ca="1" si="759"/>
        <v>0</v>
      </c>
      <c r="BQ926" s="22">
        <f t="shared" ca="1" si="760"/>
        <v>0</v>
      </c>
      <c r="BR926" s="22">
        <f t="shared" ca="1" si="761"/>
        <v>0</v>
      </c>
      <c r="BS926" s="22">
        <f t="shared" ca="1" si="762"/>
        <v>0</v>
      </c>
      <c r="BT926" s="22">
        <f t="shared" ca="1" si="723"/>
        <v>0</v>
      </c>
      <c r="BU926" s="22">
        <f t="shared" ca="1" si="763"/>
        <v>0</v>
      </c>
      <c r="BV926" s="22">
        <f t="shared" ca="1" si="764"/>
        <v>0</v>
      </c>
      <c r="BW926" s="22">
        <f t="shared" ca="1" si="765"/>
        <v>0</v>
      </c>
      <c r="BX926" s="22">
        <f t="shared" ca="1" si="766"/>
        <v>0</v>
      </c>
      <c r="BY926" s="22">
        <f t="shared" si="778"/>
        <v>0</v>
      </c>
      <c r="BZ926" s="22">
        <f t="shared" si="767"/>
        <v>0</v>
      </c>
      <c r="CA926" s="22">
        <f t="shared" si="779"/>
        <v>0</v>
      </c>
    </row>
    <row r="927" spans="1:79" ht="65.099999999999994" customHeight="1" x14ac:dyDescent="0.3">
      <c r="A927" s="4">
        <v>16</v>
      </c>
      <c r="B927" s="4" t="s">
        <v>1441</v>
      </c>
      <c r="C927" s="4"/>
      <c r="D927" s="139" t="s">
        <v>445</v>
      </c>
      <c r="E927" s="13">
        <v>45708</v>
      </c>
      <c r="F927" s="122" t="s">
        <v>491</v>
      </c>
      <c r="G927" s="168" t="s">
        <v>2504</v>
      </c>
      <c r="H927" s="130" t="s">
        <v>1071</v>
      </c>
      <c r="I927" s="130"/>
      <c r="J927" s="130"/>
      <c r="K927" s="7">
        <v>0</v>
      </c>
      <c r="L927" s="4">
        <v>4</v>
      </c>
      <c r="M927" s="3" t="s">
        <v>733</v>
      </c>
      <c r="N927" s="45" t="s">
        <v>1055</v>
      </c>
      <c r="O927" s="76">
        <v>45623</v>
      </c>
      <c r="P927" s="78" t="s">
        <v>3516</v>
      </c>
      <c r="Q927" s="142">
        <v>45622</v>
      </c>
      <c r="R927" s="9">
        <f t="shared" ref="R927" si="787">IF(AND(L927&lt;1,OR(K927&lt;1, K927="A")),Q927+14,Q927+7)</f>
        <v>45629</v>
      </c>
      <c r="S927" s="3" t="s">
        <v>31</v>
      </c>
      <c r="T927" s="310"/>
      <c r="U927" s="371"/>
      <c r="V927" s="208" t="s">
        <v>3101</v>
      </c>
      <c r="W927" s="3" t="s">
        <v>1663</v>
      </c>
      <c r="X927" s="5" t="s">
        <v>778</v>
      </c>
      <c r="Y927" s="5">
        <v>0</v>
      </c>
      <c r="Z927" s="46" t="s">
        <v>24</v>
      </c>
      <c r="AA927" s="5"/>
      <c r="AB927" s="262" t="s">
        <v>3096</v>
      </c>
      <c r="AC927" s="21">
        <v>45566</v>
      </c>
      <c r="AD927" s="21">
        <v>45566</v>
      </c>
      <c r="AE927" s="9">
        <f t="shared" ref="AE927" si="788">IF(AND(Y927&lt;1,OR(X927&lt;1, X927="A")),AD927+14,AD927+7)</f>
        <v>45580</v>
      </c>
      <c r="AF927" s="13" t="s">
        <v>446</v>
      </c>
      <c r="AG927" s="27"/>
      <c r="AH927" s="34"/>
      <c r="AI927" s="27"/>
      <c r="AJ927" s="41"/>
      <c r="AK927" s="21"/>
      <c r="AL927" s="6"/>
      <c r="AM927" s="6"/>
      <c r="AN927" s="6"/>
      <c r="AO927" s="6"/>
      <c r="AP927" s="6"/>
      <c r="AQ927" s="5"/>
      <c r="AR927" s="5"/>
      <c r="AS927" s="6"/>
      <c r="AT927" s="6"/>
      <c r="AU927" s="4" t="s">
        <v>1134</v>
      </c>
      <c r="AV927" s="13">
        <v>45352</v>
      </c>
      <c r="AW927" s="6"/>
      <c r="BJ927" s="22">
        <f t="shared" ca="1" si="722"/>
        <v>1</v>
      </c>
      <c r="BK927" s="22">
        <f t="shared" ca="1" si="754"/>
        <v>1</v>
      </c>
      <c r="BL927" s="22">
        <f t="shared" ca="1" si="755"/>
        <v>0</v>
      </c>
      <c r="BM927" s="22">
        <f t="shared" ca="1" si="756"/>
        <v>0</v>
      </c>
      <c r="BN927" s="22">
        <f t="shared" ca="1" si="757"/>
        <v>0</v>
      </c>
      <c r="BO927" s="22">
        <f t="shared" ca="1" si="758"/>
        <v>0</v>
      </c>
      <c r="BP927" s="22">
        <f t="shared" ca="1" si="759"/>
        <v>0</v>
      </c>
      <c r="BQ927" s="22">
        <f t="shared" ca="1" si="760"/>
        <v>0</v>
      </c>
      <c r="BR927" s="22">
        <f t="shared" ca="1" si="761"/>
        <v>1</v>
      </c>
      <c r="BS927" s="22">
        <f t="shared" ca="1" si="762"/>
        <v>1</v>
      </c>
      <c r="BT927" s="22">
        <f t="shared" ca="1" si="723"/>
        <v>1</v>
      </c>
      <c r="BU927" s="22">
        <f t="shared" ca="1" si="763"/>
        <v>0</v>
      </c>
      <c r="BV927" s="22">
        <f t="shared" ca="1" si="764"/>
        <v>1</v>
      </c>
      <c r="BW927" s="22">
        <f t="shared" ca="1" si="765"/>
        <v>0</v>
      </c>
      <c r="BX927" s="22">
        <f t="shared" ca="1" si="766"/>
        <v>0</v>
      </c>
      <c r="BY927" s="71">
        <f t="shared" si="778"/>
        <v>1</v>
      </c>
      <c r="BZ927" s="71">
        <f t="shared" si="767"/>
        <v>1</v>
      </c>
      <c r="CA927" s="72">
        <f t="shared" si="779"/>
        <v>1</v>
      </c>
    </row>
    <row r="928" spans="1:79" s="22" customFormat="1" ht="39" customHeight="1" x14ac:dyDescent="0.3">
      <c r="A928" s="109">
        <v>16</v>
      </c>
      <c r="B928" s="109" t="s">
        <v>1441</v>
      </c>
      <c r="C928" s="109"/>
      <c r="D928" s="110" t="s">
        <v>446</v>
      </c>
      <c r="E928" s="110">
        <v>45708</v>
      </c>
      <c r="F928" s="189" t="s">
        <v>1435</v>
      </c>
      <c r="G928" s="172" t="s">
        <v>2504</v>
      </c>
      <c r="H928" s="135" t="s">
        <v>1069</v>
      </c>
      <c r="I928" s="135"/>
      <c r="J928" s="135"/>
      <c r="K928" s="113" t="s">
        <v>444</v>
      </c>
      <c r="L928" s="109">
        <v>0</v>
      </c>
      <c r="M928" s="114" t="s">
        <v>1436</v>
      </c>
      <c r="N928" s="115" t="s">
        <v>26</v>
      </c>
      <c r="O928" s="116">
        <v>45306</v>
      </c>
      <c r="P928" s="117" t="s">
        <v>1423</v>
      </c>
      <c r="Q928" s="141">
        <v>45264</v>
      </c>
      <c r="R928" s="118">
        <f t="shared" si="783"/>
        <v>45271</v>
      </c>
      <c r="S928" s="114" t="s">
        <v>31</v>
      </c>
      <c r="T928" s="353"/>
      <c r="U928" s="372"/>
      <c r="V928" s="120"/>
      <c r="W928" s="114"/>
      <c r="X928" s="109"/>
      <c r="Y928" s="109"/>
      <c r="Z928" s="115"/>
      <c r="AA928" s="115"/>
      <c r="AB928" s="109"/>
      <c r="AC928" s="110"/>
      <c r="AD928" s="110"/>
      <c r="AE928" s="110"/>
      <c r="AF928" s="110"/>
      <c r="AG928" s="110"/>
      <c r="AH928" s="115"/>
      <c r="AI928" s="110"/>
      <c r="AJ928" s="113"/>
      <c r="AK928" s="110"/>
      <c r="AL928" s="121"/>
      <c r="AM928" s="121"/>
      <c r="AN928" s="123" t="s">
        <v>2834</v>
      </c>
      <c r="AO928" s="121"/>
      <c r="AP928" s="121"/>
      <c r="AQ928" s="121"/>
      <c r="AR928" s="121"/>
      <c r="AS928" s="121"/>
      <c r="AT928" s="121"/>
      <c r="AU928" s="109" t="s">
        <v>1134</v>
      </c>
      <c r="AV928" s="110">
        <v>45352</v>
      </c>
      <c r="AW928" s="121"/>
      <c r="BJ928" s="22">
        <f t="shared" ca="1" si="722"/>
        <v>0</v>
      </c>
      <c r="BK928" s="22">
        <f t="shared" ca="1" si="754"/>
        <v>0</v>
      </c>
      <c r="BL928" s="22">
        <f t="shared" ca="1" si="755"/>
        <v>0</v>
      </c>
      <c r="BM928" s="22">
        <f t="shared" ca="1" si="756"/>
        <v>0</v>
      </c>
      <c r="BN928" s="22">
        <f t="shared" ca="1" si="757"/>
        <v>0</v>
      </c>
      <c r="BO928" s="22">
        <f t="shared" ca="1" si="758"/>
        <v>0</v>
      </c>
      <c r="BP928" s="22">
        <f t="shared" ca="1" si="759"/>
        <v>0</v>
      </c>
      <c r="BQ928" s="22">
        <f t="shared" ca="1" si="760"/>
        <v>0</v>
      </c>
      <c r="BR928" s="22">
        <f t="shared" ca="1" si="761"/>
        <v>0</v>
      </c>
      <c r="BS928" s="22">
        <f t="shared" ca="1" si="762"/>
        <v>0</v>
      </c>
      <c r="BT928" s="22">
        <f t="shared" ca="1" si="723"/>
        <v>0</v>
      </c>
      <c r="BU928" s="22">
        <f t="shared" ca="1" si="763"/>
        <v>0</v>
      </c>
      <c r="BV928" s="22">
        <f t="shared" ca="1" si="764"/>
        <v>0</v>
      </c>
      <c r="BW928" s="22">
        <f t="shared" ca="1" si="765"/>
        <v>0</v>
      </c>
      <c r="BX928" s="22">
        <f t="shared" ca="1" si="766"/>
        <v>0</v>
      </c>
      <c r="BY928" s="71">
        <f t="shared" si="778"/>
        <v>0</v>
      </c>
      <c r="BZ928" s="71">
        <f t="shared" si="767"/>
        <v>0</v>
      </c>
      <c r="CA928" s="72">
        <f t="shared" si="779"/>
        <v>0</v>
      </c>
    </row>
    <row r="929" spans="1:79" s="22" customFormat="1" ht="39" customHeight="1" x14ac:dyDescent="0.3">
      <c r="A929" s="109">
        <v>16</v>
      </c>
      <c r="B929" s="109" t="s">
        <v>1441</v>
      </c>
      <c r="C929" s="109"/>
      <c r="D929" s="110" t="s">
        <v>445</v>
      </c>
      <c r="E929" s="110">
        <v>45708</v>
      </c>
      <c r="F929" s="189" t="s">
        <v>1435</v>
      </c>
      <c r="G929" s="172" t="s">
        <v>2504</v>
      </c>
      <c r="H929" s="135" t="s">
        <v>1069</v>
      </c>
      <c r="I929" s="135"/>
      <c r="J929" s="135"/>
      <c r="K929" s="113">
        <v>0</v>
      </c>
      <c r="L929" s="109">
        <v>0</v>
      </c>
      <c r="M929" s="114" t="s">
        <v>1436</v>
      </c>
      <c r="N929" s="115" t="s">
        <v>26</v>
      </c>
      <c r="O929" s="116">
        <v>45394</v>
      </c>
      <c r="P929" s="117" t="s">
        <v>1769</v>
      </c>
      <c r="Q929" s="141">
        <v>45317</v>
      </c>
      <c r="R929" s="118">
        <f t="shared" si="783"/>
        <v>45331</v>
      </c>
      <c r="S929" s="114" t="s">
        <v>30</v>
      </c>
      <c r="T929" s="353" t="s">
        <v>1814</v>
      </c>
      <c r="U929" s="372">
        <v>45328</v>
      </c>
      <c r="V929" s="284"/>
      <c r="W929" s="114"/>
      <c r="X929" s="109"/>
      <c r="Y929" s="109"/>
      <c r="Z929" s="115"/>
      <c r="AA929" s="109"/>
      <c r="AB929" s="109"/>
      <c r="AC929" s="110"/>
      <c r="AD929" s="110"/>
      <c r="AE929" s="118"/>
      <c r="AF929" s="110"/>
      <c r="AG929" s="110"/>
      <c r="AH929" s="115"/>
      <c r="AI929" s="110"/>
      <c r="AJ929" s="113"/>
      <c r="AK929" s="110"/>
      <c r="AL929" s="121"/>
      <c r="AM929" s="121"/>
      <c r="AN929" s="123" t="s">
        <v>2834</v>
      </c>
      <c r="AO929" s="121"/>
      <c r="AP929" s="121"/>
      <c r="AQ929" s="121"/>
      <c r="AR929" s="121"/>
      <c r="AS929" s="121"/>
      <c r="AT929" s="121"/>
      <c r="AU929" s="109" t="s">
        <v>1134</v>
      </c>
      <c r="AV929" s="110">
        <v>45352</v>
      </c>
      <c r="AW929" s="121"/>
      <c r="BJ929" s="22">
        <f t="shared" ca="1" si="722"/>
        <v>0</v>
      </c>
      <c r="BK929" s="22">
        <f t="shared" ca="1" si="754"/>
        <v>0</v>
      </c>
      <c r="BL929" s="22">
        <f t="shared" ca="1" si="755"/>
        <v>0</v>
      </c>
      <c r="BM929" s="22">
        <f t="shared" ca="1" si="756"/>
        <v>0</v>
      </c>
      <c r="BN929" s="22">
        <f t="shared" ca="1" si="757"/>
        <v>0</v>
      </c>
      <c r="BO929" s="22">
        <f t="shared" ca="1" si="758"/>
        <v>0</v>
      </c>
      <c r="BP929" s="22">
        <f t="shared" ca="1" si="759"/>
        <v>0</v>
      </c>
      <c r="BQ929" s="22">
        <f t="shared" ca="1" si="760"/>
        <v>0</v>
      </c>
      <c r="BR929" s="22">
        <f t="shared" ca="1" si="761"/>
        <v>0</v>
      </c>
      <c r="BS929" s="22">
        <f t="shared" ca="1" si="762"/>
        <v>0</v>
      </c>
      <c r="BT929" s="22">
        <f t="shared" ca="1" si="723"/>
        <v>0</v>
      </c>
      <c r="BU929" s="22">
        <f t="shared" ca="1" si="763"/>
        <v>0</v>
      </c>
      <c r="BV929" s="22">
        <f t="shared" ca="1" si="764"/>
        <v>0</v>
      </c>
      <c r="BW929" s="22">
        <f t="shared" ca="1" si="765"/>
        <v>0</v>
      </c>
      <c r="BX929" s="22">
        <f t="shared" ca="1" si="766"/>
        <v>0</v>
      </c>
      <c r="BY929" s="22">
        <f t="shared" si="778"/>
        <v>0</v>
      </c>
      <c r="BZ929" s="22">
        <f t="shared" si="767"/>
        <v>0</v>
      </c>
      <c r="CA929" s="22">
        <f t="shared" si="779"/>
        <v>0</v>
      </c>
    </row>
    <row r="930" spans="1:79" s="22" customFormat="1" ht="39" customHeight="1" x14ac:dyDescent="0.3">
      <c r="A930" s="109">
        <v>16</v>
      </c>
      <c r="B930" s="109" t="s">
        <v>1441</v>
      </c>
      <c r="C930" s="109"/>
      <c r="D930" s="110" t="s">
        <v>445</v>
      </c>
      <c r="E930" s="110">
        <v>45708</v>
      </c>
      <c r="F930" s="189" t="s">
        <v>2910</v>
      </c>
      <c r="G930" s="172" t="s">
        <v>2504</v>
      </c>
      <c r="H930" s="135" t="s">
        <v>1069</v>
      </c>
      <c r="I930" s="135"/>
      <c r="J930" s="135" t="s">
        <v>2899</v>
      </c>
      <c r="K930" s="113">
        <v>0</v>
      </c>
      <c r="L930" s="109">
        <v>0</v>
      </c>
      <c r="M930" s="114" t="s">
        <v>2911</v>
      </c>
      <c r="N930" s="115" t="s">
        <v>26</v>
      </c>
      <c r="O930" s="116">
        <v>45481</v>
      </c>
      <c r="P930" s="117" t="s">
        <v>2898</v>
      </c>
      <c r="Q930" s="141">
        <v>45470</v>
      </c>
      <c r="R930" s="118">
        <f>IF(AND(L930&lt;1,OR(K930&lt;1, K930="A")),Q930+14,Q930+7)</f>
        <v>45484</v>
      </c>
      <c r="S930" s="114" t="s">
        <v>31</v>
      </c>
      <c r="T930" s="353"/>
      <c r="U930" s="372"/>
      <c r="V930" s="284" t="s">
        <v>2722</v>
      </c>
      <c r="W930" s="114" t="s">
        <v>2508</v>
      </c>
      <c r="X930" s="109" t="s">
        <v>444</v>
      </c>
      <c r="Y930" s="109">
        <v>0</v>
      </c>
      <c r="Z930" s="115" t="s">
        <v>26</v>
      </c>
      <c r="AA930" s="109"/>
      <c r="AB930" s="117" t="s">
        <v>3017</v>
      </c>
      <c r="AC930" s="110">
        <v>45548</v>
      </c>
      <c r="AD930" s="110">
        <v>45548</v>
      </c>
      <c r="AE930" s="118">
        <f t="shared" ref="AE930" si="789">IF(AND(Y930&lt;1,OR(X930&lt;1, X930="A")),AD930+14,AD930+7)</f>
        <v>45555</v>
      </c>
      <c r="AF930" s="110" t="s">
        <v>446</v>
      </c>
      <c r="AG930" s="110"/>
      <c r="AH930" s="115"/>
      <c r="AI930" s="110"/>
      <c r="AJ930" s="113"/>
      <c r="AK930" s="110"/>
      <c r="AL930" s="121"/>
      <c r="AM930" s="121"/>
      <c r="AN930" s="123" t="s">
        <v>2834</v>
      </c>
      <c r="AO930" s="121"/>
      <c r="AP930" s="121"/>
      <c r="AQ930" s="121"/>
      <c r="AR930" s="121"/>
      <c r="AS930" s="121"/>
      <c r="AT930" s="121"/>
      <c r="AU930" s="109" t="s">
        <v>1134</v>
      </c>
      <c r="AV930" s="110">
        <v>45352</v>
      </c>
      <c r="AW930" s="121"/>
      <c r="BJ930" s="22">
        <f ca="1">IF(OR($N930="аннулирован", $N930="", TODAY()&lt;$E930),0,1)</f>
        <v>0</v>
      </c>
      <c r="BK930" s="22">
        <f ca="1">IF(AND($BJ930=1, $J930=""),1,0)</f>
        <v>0</v>
      </c>
      <c r="BL930" s="22">
        <f ca="1">IF(AND($BJ930=1, $N930="не выдан"),1,0)</f>
        <v>0</v>
      </c>
      <c r="BM930" s="22">
        <f ca="1">IF(AND($BK930=1, $N930="не выдан"),1,0)</f>
        <v>0</v>
      </c>
      <c r="BN930" s="22">
        <f ca="1">IF(AND($BJ930=1, $N930="на проверке"),1,0)</f>
        <v>0</v>
      </c>
      <c r="BO930" s="22">
        <f ca="1">IF(AND($BJ930=1, $N930="замечания"),1,0)</f>
        <v>0</v>
      </c>
      <c r="BP930" s="22">
        <f ca="1">IF(AND($BK930=1, $N930="на проверке"),1,0)</f>
        <v>0</v>
      </c>
      <c r="BQ930" s="22">
        <f ca="1">IF(AND($BK930=1, $N930="замечания"),1,0)</f>
        <v>0</v>
      </c>
      <c r="BR930" s="22">
        <f ca="1">IF(AND($BJ930=1, $N930="согласовано"),1,0)</f>
        <v>0</v>
      </c>
      <c r="BS930" s="22">
        <f ca="1">IF(AND($BK930=1, $N930="согласовано"),1,0)</f>
        <v>0</v>
      </c>
      <c r="BT930" s="22">
        <f ca="1">IF(OR($Z930="аннулирован", $Z930="", TODAY()&lt;$E930),0,1)</f>
        <v>0</v>
      </c>
      <c r="BU930" s="22">
        <f ca="1">IF(AND($BT930=1, $Z930="не выдан"),1,0)</f>
        <v>0</v>
      </c>
      <c r="BV930" s="22">
        <f ca="1">IF(AND($BT930=1, $Z930="на проверке"),1,0)</f>
        <v>0</v>
      </c>
      <c r="BW930" s="22">
        <f ca="1">IF(AND($BT930=1, $Z930="замечания"),1,0)</f>
        <v>0</v>
      </c>
      <c r="BX930" s="22">
        <f ca="1">IF(AND($BT930=1, $Z930="согласовано"),1,0)</f>
        <v>0</v>
      </c>
      <c r="BY930" s="22">
        <f>IF(OR($N930="аннулирован", $N930=""),0,1)</f>
        <v>0</v>
      </c>
      <c r="BZ930" s="22">
        <f>IF(AND($BY930=1, $J930=""),1,0)</f>
        <v>0</v>
      </c>
      <c r="CA930" s="22">
        <f>IF(OR($Z930="аннулирован", $Z930=""),0,1)</f>
        <v>0</v>
      </c>
    </row>
    <row r="931" spans="1:79" ht="39" customHeight="1" thickBot="1" x14ac:dyDescent="0.35">
      <c r="A931" s="4">
        <v>16</v>
      </c>
      <c r="B931" s="4" t="s">
        <v>1441</v>
      </c>
      <c r="C931" s="4"/>
      <c r="D931" s="139" t="s">
        <v>445</v>
      </c>
      <c r="E931" s="13">
        <v>45708</v>
      </c>
      <c r="F931" s="122" t="s">
        <v>1435</v>
      </c>
      <c r="G931" s="168" t="s">
        <v>2504</v>
      </c>
      <c r="H931" s="130" t="s">
        <v>1069</v>
      </c>
      <c r="I931" s="130"/>
      <c r="J931" s="130"/>
      <c r="K931" s="7">
        <v>0</v>
      </c>
      <c r="L931" s="4">
        <v>1</v>
      </c>
      <c r="M931" s="3" t="s">
        <v>1436</v>
      </c>
      <c r="N931" s="45" t="s">
        <v>1055</v>
      </c>
      <c r="O931" s="76">
        <v>45490</v>
      </c>
      <c r="P931" s="78" t="s">
        <v>2931</v>
      </c>
      <c r="Q931" s="142">
        <v>45483</v>
      </c>
      <c r="R931" s="9">
        <f>IF(AND(L931&lt;1,OR(K931&lt;1, K931="A")),Q931+14,Q931+7)</f>
        <v>45490</v>
      </c>
      <c r="S931" s="3" t="s">
        <v>30</v>
      </c>
      <c r="T931" s="354" t="s">
        <v>3370</v>
      </c>
      <c r="U931" s="371">
        <v>45596</v>
      </c>
      <c r="V931" s="208" t="s">
        <v>3623</v>
      </c>
      <c r="W931" s="3" t="s">
        <v>2508</v>
      </c>
      <c r="X931" s="5">
        <v>0</v>
      </c>
      <c r="Y931" s="5">
        <v>1</v>
      </c>
      <c r="Z931" s="45" t="s">
        <v>1055</v>
      </c>
      <c r="AA931" s="21">
        <v>45678</v>
      </c>
      <c r="AB931" s="78"/>
      <c r="AC931" s="21"/>
      <c r="AD931" s="21">
        <v>45678</v>
      </c>
      <c r="AE931" s="9">
        <f t="shared" ref="AE931" si="790">IF(AND(Y931&lt;1,OR(X931&lt;1, X931="A")),AD931+14,AD931+7)</f>
        <v>45685</v>
      </c>
      <c r="AF931" s="13" t="s">
        <v>446</v>
      </c>
      <c r="AG931" s="27"/>
      <c r="AH931" s="34"/>
      <c r="AI931" s="27"/>
      <c r="AJ931" s="41"/>
      <c r="AK931" s="21"/>
      <c r="AL931" s="6"/>
      <c r="AM931" s="6"/>
      <c r="AN931" s="5" t="s">
        <v>3381</v>
      </c>
      <c r="AO931" s="87" t="s">
        <v>3761</v>
      </c>
      <c r="AP931" s="21">
        <v>45582</v>
      </c>
      <c r="AQ931" s="207" t="s">
        <v>3382</v>
      </c>
      <c r="AR931" s="21">
        <v>45607</v>
      </c>
      <c r="AS931" s="336" t="s">
        <v>3640</v>
      </c>
      <c r="AT931" s="21">
        <v>45705</v>
      </c>
      <c r="AU931" s="4" t="s">
        <v>1134</v>
      </c>
      <c r="AV931" s="13">
        <v>45352</v>
      </c>
      <c r="AW931" s="6"/>
      <c r="BJ931" s="22">
        <f t="shared" ca="1" si="722"/>
        <v>1</v>
      </c>
      <c r="BK931" s="22">
        <f t="shared" ca="1" si="754"/>
        <v>1</v>
      </c>
      <c r="BL931" s="22">
        <f t="shared" ca="1" si="755"/>
        <v>0</v>
      </c>
      <c r="BM931" s="22">
        <f t="shared" ca="1" si="756"/>
        <v>0</v>
      </c>
      <c r="BN931" s="22">
        <f t="shared" ca="1" si="757"/>
        <v>0</v>
      </c>
      <c r="BO931" s="22">
        <f t="shared" ca="1" si="758"/>
        <v>0</v>
      </c>
      <c r="BP931" s="22">
        <f t="shared" ca="1" si="759"/>
        <v>0</v>
      </c>
      <c r="BQ931" s="22">
        <f t="shared" ca="1" si="760"/>
        <v>0</v>
      </c>
      <c r="BR931" s="22">
        <f t="shared" ca="1" si="761"/>
        <v>1</v>
      </c>
      <c r="BS931" s="22">
        <f t="shared" ca="1" si="762"/>
        <v>1</v>
      </c>
      <c r="BT931" s="22">
        <f t="shared" ca="1" si="723"/>
        <v>1</v>
      </c>
      <c r="BU931" s="22">
        <f t="shared" ca="1" si="763"/>
        <v>0</v>
      </c>
      <c r="BV931" s="22">
        <f t="shared" ca="1" si="764"/>
        <v>0</v>
      </c>
      <c r="BW931" s="22">
        <f t="shared" ca="1" si="765"/>
        <v>0</v>
      </c>
      <c r="BX931" s="22">
        <f t="shared" ca="1" si="766"/>
        <v>1</v>
      </c>
      <c r="BY931" s="71">
        <f t="shared" si="778"/>
        <v>1</v>
      </c>
      <c r="BZ931" s="71">
        <f t="shared" si="767"/>
        <v>1</v>
      </c>
      <c r="CA931" s="72">
        <f t="shared" si="779"/>
        <v>1</v>
      </c>
    </row>
    <row r="932" spans="1:79" s="38" customFormat="1" ht="21" customHeight="1" x14ac:dyDescent="0.4">
      <c r="A932" s="44" t="s">
        <v>1819</v>
      </c>
      <c r="B932" s="44"/>
      <c r="C932" s="44"/>
      <c r="D932" s="44"/>
      <c r="E932" s="44"/>
      <c r="F932" s="44"/>
      <c r="G932" s="44"/>
      <c r="H932" s="134"/>
      <c r="I932" s="134"/>
      <c r="J932" s="134"/>
      <c r="K932" s="44"/>
      <c r="L932" s="44"/>
      <c r="M932" s="44"/>
      <c r="N932" s="44"/>
      <c r="O932" s="44"/>
      <c r="P932" s="127"/>
      <c r="Q932" s="44"/>
      <c r="R932" s="148"/>
      <c r="S932" s="44"/>
      <c r="T932" s="44"/>
      <c r="U932" s="44"/>
      <c r="V932" s="44"/>
      <c r="W932" s="44"/>
      <c r="X932" s="44"/>
      <c r="Y932" s="44"/>
      <c r="Z932" s="44"/>
      <c r="AA932" s="44"/>
      <c r="AB932" s="44"/>
      <c r="AC932" s="36"/>
      <c r="AD932" s="36"/>
      <c r="AE932" s="323"/>
      <c r="AF932" s="323"/>
      <c r="AG932" s="323"/>
      <c r="AH932" s="323"/>
      <c r="AI932" s="323"/>
      <c r="AJ932" s="323"/>
      <c r="AK932" s="323"/>
      <c r="AL932" s="37"/>
      <c r="AM932" s="37"/>
      <c r="AN932" s="37"/>
      <c r="AO932" s="37"/>
      <c r="AP932" s="37"/>
      <c r="AQ932" s="37"/>
      <c r="AR932" s="37"/>
      <c r="AS932" s="37"/>
      <c r="AT932" s="37"/>
      <c r="AU932" s="37"/>
      <c r="AV932" s="37"/>
      <c r="AW932" s="37"/>
      <c r="BJ932" s="22">
        <f t="shared" ca="1" si="722"/>
        <v>0</v>
      </c>
      <c r="BK932" s="22">
        <f t="shared" ca="1" si="754"/>
        <v>0</v>
      </c>
      <c r="BL932" s="22">
        <f t="shared" ca="1" si="755"/>
        <v>0</v>
      </c>
      <c r="BM932" s="22">
        <f t="shared" ca="1" si="756"/>
        <v>0</v>
      </c>
      <c r="BN932" s="22">
        <f t="shared" ca="1" si="757"/>
        <v>0</v>
      </c>
      <c r="BO932" s="22">
        <f t="shared" ca="1" si="758"/>
        <v>0</v>
      </c>
      <c r="BP932" s="22">
        <f t="shared" ca="1" si="759"/>
        <v>0</v>
      </c>
      <c r="BQ932" s="22">
        <f t="shared" ca="1" si="760"/>
        <v>0</v>
      </c>
      <c r="BR932" s="22">
        <f t="shared" ca="1" si="761"/>
        <v>0</v>
      </c>
      <c r="BS932" s="22">
        <f t="shared" ca="1" si="762"/>
        <v>0</v>
      </c>
      <c r="BT932" s="22">
        <f t="shared" ca="1" si="723"/>
        <v>0</v>
      </c>
      <c r="BU932" s="22">
        <f t="shared" ca="1" si="763"/>
        <v>0</v>
      </c>
      <c r="BV932" s="22">
        <f t="shared" ca="1" si="764"/>
        <v>0</v>
      </c>
      <c r="BW932" s="22">
        <f t="shared" ca="1" si="765"/>
        <v>0</v>
      </c>
      <c r="BX932" s="22">
        <f t="shared" ca="1" si="766"/>
        <v>0</v>
      </c>
      <c r="BY932" s="71">
        <f t="shared" si="778"/>
        <v>0</v>
      </c>
      <c r="BZ932" s="71">
        <f t="shared" si="767"/>
        <v>0</v>
      </c>
      <c r="CA932" s="72">
        <f t="shared" si="779"/>
        <v>0</v>
      </c>
    </row>
    <row r="933" spans="1:79" s="22" customFormat="1" ht="65.099999999999994" customHeight="1" x14ac:dyDescent="0.3">
      <c r="A933" s="109">
        <v>16</v>
      </c>
      <c r="B933" s="109" t="s">
        <v>1441</v>
      </c>
      <c r="C933" s="109"/>
      <c r="D933" s="110" t="s">
        <v>446</v>
      </c>
      <c r="E933" s="110">
        <v>45708</v>
      </c>
      <c r="F933" s="198" t="s">
        <v>737</v>
      </c>
      <c r="G933" s="172" t="s">
        <v>2505</v>
      </c>
      <c r="H933" s="135" t="s">
        <v>1037</v>
      </c>
      <c r="I933" s="135" t="s">
        <v>1040</v>
      </c>
      <c r="J933" s="135"/>
      <c r="K933" s="113" t="s">
        <v>444</v>
      </c>
      <c r="L933" s="109">
        <v>0</v>
      </c>
      <c r="M933" s="114" t="s">
        <v>741</v>
      </c>
      <c r="N933" s="115" t="s">
        <v>26</v>
      </c>
      <c r="O933" s="116"/>
      <c r="P933" s="117" t="s">
        <v>745</v>
      </c>
      <c r="Q933" s="141">
        <v>45042</v>
      </c>
      <c r="R933" s="118">
        <f>IF(AND(L933&lt;1,OR(K933&lt;1, K933="A")),Q933+14,Q933+7)</f>
        <v>45049</v>
      </c>
      <c r="S933" s="114" t="s">
        <v>31</v>
      </c>
      <c r="T933" s="353"/>
      <c r="U933" s="372"/>
      <c r="V933" s="201"/>
      <c r="W933" s="114"/>
      <c r="X933" s="109"/>
      <c r="Y933" s="109"/>
      <c r="Z933" s="115"/>
      <c r="AA933" s="115"/>
      <c r="AB933" s="109"/>
      <c r="AC933" s="110"/>
      <c r="AD933" s="110"/>
      <c r="AE933" s="110"/>
      <c r="AF933" s="110"/>
      <c r="AG933" s="110"/>
      <c r="AH933" s="115"/>
      <c r="AI933" s="110"/>
      <c r="AJ933" s="113"/>
      <c r="AK933" s="110"/>
      <c r="AL933" s="121"/>
      <c r="AM933" s="121"/>
      <c r="AN933" s="109" t="s">
        <v>2355</v>
      </c>
      <c r="AO933" s="121"/>
      <c r="AP933" s="121"/>
      <c r="AQ933" s="121"/>
      <c r="AR933" s="121"/>
      <c r="AS933" s="121"/>
      <c r="AT933" s="121"/>
      <c r="AU933" s="109" t="s">
        <v>1134</v>
      </c>
      <c r="AV933" s="110">
        <v>45352</v>
      </c>
      <c r="AW933" s="121"/>
      <c r="BJ933" s="22">
        <f t="shared" ref="BJ933:BJ938" ca="1" si="791">IF(OR($N933="аннулирован", $N933="", TODAY()&lt;$E933),0,1)</f>
        <v>0</v>
      </c>
      <c r="BK933" s="22">
        <f t="shared" ref="BK933:BK938" ca="1" si="792">IF(AND($BJ933=1, $J933=""),1,0)</f>
        <v>0</v>
      </c>
      <c r="BL933" s="22">
        <f t="shared" ref="BL933:BL938" ca="1" si="793">IF(AND($BJ933=1, $N933="не выдан"),1,0)</f>
        <v>0</v>
      </c>
      <c r="BM933" s="22">
        <f t="shared" ref="BM933:BM938" ca="1" si="794">IF(AND($BK933=1, $N933="не выдан"),1,0)</f>
        <v>0</v>
      </c>
      <c r="BN933" s="22">
        <f t="shared" ref="BN933:BN938" ca="1" si="795">IF(AND($BJ933=1, $N933="на проверке"),1,0)</f>
        <v>0</v>
      </c>
      <c r="BO933" s="22">
        <f t="shared" ref="BO933:BO938" ca="1" si="796">IF(AND($BJ933=1, $N933="замечания"),1,0)</f>
        <v>0</v>
      </c>
      <c r="BP933" s="22">
        <f t="shared" ref="BP933:BP938" ca="1" si="797">IF(AND($BK933=1, $N933="на проверке"),1,0)</f>
        <v>0</v>
      </c>
      <c r="BQ933" s="22">
        <f t="shared" ref="BQ933:BQ938" ca="1" si="798">IF(AND($BK933=1, $N933="замечания"),1,0)</f>
        <v>0</v>
      </c>
      <c r="BR933" s="22">
        <f t="shared" ref="BR933:BR938" ca="1" si="799">IF(AND($BJ933=1, $N933="согласовано"),1,0)</f>
        <v>0</v>
      </c>
      <c r="BS933" s="22">
        <f t="shared" ref="BS933:BS938" ca="1" si="800">IF(AND($BK933=1, $N933="согласовано"),1,0)</f>
        <v>0</v>
      </c>
      <c r="BT933" s="22">
        <f t="shared" ref="BT933:BT938" ca="1" si="801">IF(OR($Z933="аннулирован", $Z933="", TODAY()&lt;$E933),0,1)</f>
        <v>0</v>
      </c>
      <c r="BU933" s="22">
        <f t="shared" ref="BU933:BU938" ca="1" si="802">IF(AND($BT933=1, $Z933="не выдан"),1,0)</f>
        <v>0</v>
      </c>
      <c r="BV933" s="22">
        <f t="shared" ref="BV933:BV938" ca="1" si="803">IF(AND($BT933=1, $Z933="на проверке"),1,0)</f>
        <v>0</v>
      </c>
      <c r="BW933" s="22">
        <f t="shared" ref="BW933:BW938" ca="1" si="804">IF(AND($BT933=1, $Z933="замечания"),1,0)</f>
        <v>0</v>
      </c>
      <c r="BX933" s="22">
        <f t="shared" ref="BX933:BX938" ca="1" si="805">IF(AND($BT933=1, $Z933="согласовано"),1,0)</f>
        <v>0</v>
      </c>
      <c r="BY933" s="71">
        <f t="shared" ref="BY933:BY938" si="806">IF(OR($N933="аннулирован", $N933=""),0,1)</f>
        <v>0</v>
      </c>
      <c r="BZ933" s="71">
        <f t="shared" ref="BZ933:BZ938" si="807">IF(AND($BY933=1, $J933=""),1,0)</f>
        <v>0</v>
      </c>
      <c r="CA933" s="72">
        <f t="shared" ref="CA933:CA938" si="808">IF(OR($Z933="аннулирован", $Z933=""),0,1)</f>
        <v>0</v>
      </c>
    </row>
    <row r="934" spans="1:79" s="22" customFormat="1" ht="65.099999999999994" customHeight="1" x14ac:dyDescent="0.3">
      <c r="A934" s="109">
        <v>16</v>
      </c>
      <c r="B934" s="109" t="s">
        <v>1441</v>
      </c>
      <c r="C934" s="109"/>
      <c r="D934" s="110" t="s">
        <v>446</v>
      </c>
      <c r="E934" s="110">
        <v>45708</v>
      </c>
      <c r="F934" s="198" t="s">
        <v>737</v>
      </c>
      <c r="G934" s="172" t="s">
        <v>2505</v>
      </c>
      <c r="H934" s="135" t="s">
        <v>1037</v>
      </c>
      <c r="I934" s="135" t="s">
        <v>1040</v>
      </c>
      <c r="J934" s="135"/>
      <c r="K934" s="113" t="s">
        <v>443</v>
      </c>
      <c r="L934" s="109">
        <v>0</v>
      </c>
      <c r="M934" s="114" t="s">
        <v>741</v>
      </c>
      <c r="N934" s="115" t="s">
        <v>26</v>
      </c>
      <c r="O934" s="116"/>
      <c r="P934" s="117" t="s">
        <v>3095</v>
      </c>
      <c r="Q934" s="141">
        <v>45204</v>
      </c>
      <c r="R934" s="118">
        <f>IF(AND(L934&lt;1,OR(K934&lt;1, K934="A")),Q934+14,Q934+7)</f>
        <v>45211</v>
      </c>
      <c r="S934" s="114" t="s">
        <v>31</v>
      </c>
      <c r="T934" s="353"/>
      <c r="U934" s="372"/>
      <c r="V934" s="201"/>
      <c r="W934" s="114"/>
      <c r="X934" s="109"/>
      <c r="Y934" s="109"/>
      <c r="Z934" s="115"/>
      <c r="AA934" s="115"/>
      <c r="AB934" s="109"/>
      <c r="AC934" s="110"/>
      <c r="AD934" s="110"/>
      <c r="AE934" s="110"/>
      <c r="AF934" s="110"/>
      <c r="AG934" s="110"/>
      <c r="AH934" s="115"/>
      <c r="AI934" s="110"/>
      <c r="AJ934" s="113"/>
      <c r="AK934" s="110"/>
      <c r="AL934" s="121"/>
      <c r="AM934" s="121"/>
      <c r="AN934" s="109" t="s">
        <v>2355</v>
      </c>
      <c r="AO934" s="121"/>
      <c r="AP934" s="121"/>
      <c r="AQ934" s="121"/>
      <c r="AR934" s="121"/>
      <c r="AS934" s="121"/>
      <c r="AT934" s="121"/>
      <c r="AU934" s="109" t="s">
        <v>1134</v>
      </c>
      <c r="AV934" s="110">
        <v>45352</v>
      </c>
      <c r="AW934" s="121"/>
      <c r="BJ934" s="22">
        <f t="shared" ca="1" si="791"/>
        <v>0</v>
      </c>
      <c r="BK934" s="22">
        <f t="shared" ca="1" si="792"/>
        <v>0</v>
      </c>
      <c r="BL934" s="22">
        <f t="shared" ca="1" si="793"/>
        <v>0</v>
      </c>
      <c r="BM934" s="22">
        <f t="shared" ca="1" si="794"/>
        <v>0</v>
      </c>
      <c r="BN934" s="22">
        <f t="shared" ca="1" si="795"/>
        <v>0</v>
      </c>
      <c r="BO934" s="22">
        <f t="shared" ca="1" si="796"/>
        <v>0</v>
      </c>
      <c r="BP934" s="22">
        <f t="shared" ca="1" si="797"/>
        <v>0</v>
      </c>
      <c r="BQ934" s="22">
        <f t="shared" ca="1" si="798"/>
        <v>0</v>
      </c>
      <c r="BR934" s="22">
        <f t="shared" ca="1" si="799"/>
        <v>0</v>
      </c>
      <c r="BS934" s="22">
        <f t="shared" ca="1" si="800"/>
        <v>0</v>
      </c>
      <c r="BT934" s="22">
        <f t="shared" ca="1" si="801"/>
        <v>0</v>
      </c>
      <c r="BU934" s="22">
        <f t="shared" ca="1" si="802"/>
        <v>0</v>
      </c>
      <c r="BV934" s="22">
        <f t="shared" ca="1" si="803"/>
        <v>0</v>
      </c>
      <c r="BW934" s="22">
        <f t="shared" ca="1" si="804"/>
        <v>0</v>
      </c>
      <c r="BX934" s="22">
        <f t="shared" ca="1" si="805"/>
        <v>0</v>
      </c>
      <c r="BY934" s="71">
        <f t="shared" si="806"/>
        <v>0</v>
      </c>
      <c r="BZ934" s="71">
        <f t="shared" si="807"/>
        <v>0</v>
      </c>
      <c r="CA934" s="72">
        <f t="shared" si="808"/>
        <v>0</v>
      </c>
    </row>
    <row r="935" spans="1:79" s="22" customFormat="1" ht="65.099999999999994" customHeight="1" x14ac:dyDescent="0.3">
      <c r="A935" s="109">
        <v>16</v>
      </c>
      <c r="B935" s="109" t="s">
        <v>1441</v>
      </c>
      <c r="C935" s="109"/>
      <c r="D935" s="110" t="s">
        <v>445</v>
      </c>
      <c r="E935" s="110">
        <v>45708</v>
      </c>
      <c r="F935" s="198" t="s">
        <v>737</v>
      </c>
      <c r="G935" s="172" t="s">
        <v>2505</v>
      </c>
      <c r="H935" s="135" t="s">
        <v>1037</v>
      </c>
      <c r="I935" s="135" t="s">
        <v>1040</v>
      </c>
      <c r="J935" s="135"/>
      <c r="K935" s="113">
        <v>0</v>
      </c>
      <c r="L935" s="109">
        <v>0</v>
      </c>
      <c r="M935" s="114" t="s">
        <v>741</v>
      </c>
      <c r="N935" s="115" t="s">
        <v>26</v>
      </c>
      <c r="O935" s="116">
        <v>45394</v>
      </c>
      <c r="P935" s="117" t="s">
        <v>573</v>
      </c>
      <c r="Q935" s="141">
        <v>45215</v>
      </c>
      <c r="R935" s="118">
        <f t="shared" ref="R935" si="809">IF(AND(L935&lt;1,OR(K935&lt;1, K935="A")),Q935+14,Q935+7)</f>
        <v>45229</v>
      </c>
      <c r="S935" s="114" t="s">
        <v>30</v>
      </c>
      <c r="T935" s="315" t="s">
        <v>1532</v>
      </c>
      <c r="U935" s="372">
        <v>45219</v>
      </c>
      <c r="V935" s="120"/>
      <c r="W935" s="114"/>
      <c r="X935" s="109"/>
      <c r="Y935" s="109"/>
      <c r="Z935" s="115"/>
      <c r="AA935" s="109"/>
      <c r="AB935" s="123"/>
      <c r="AC935" s="110"/>
      <c r="AD935" s="110"/>
      <c r="AE935" s="118"/>
      <c r="AF935" s="110"/>
      <c r="AG935" s="110"/>
      <c r="AH935" s="115"/>
      <c r="AI935" s="110"/>
      <c r="AJ935" s="113"/>
      <c r="AK935" s="110"/>
      <c r="AL935" s="121"/>
      <c r="AM935" s="121"/>
      <c r="AN935" s="109" t="s">
        <v>2355</v>
      </c>
      <c r="AO935" s="121"/>
      <c r="AP935" s="121"/>
      <c r="AQ935" s="206" t="s">
        <v>1907</v>
      </c>
      <c r="AR935" s="110">
        <v>45225</v>
      </c>
      <c r="AS935" s="121"/>
      <c r="AT935" s="121"/>
      <c r="AU935" s="109" t="s">
        <v>1134</v>
      </c>
      <c r="AV935" s="110">
        <v>45352</v>
      </c>
      <c r="AW935" s="121"/>
      <c r="BJ935" s="22">
        <f t="shared" ca="1" si="791"/>
        <v>0</v>
      </c>
      <c r="BK935" s="22">
        <f t="shared" ca="1" si="792"/>
        <v>0</v>
      </c>
      <c r="BL935" s="22">
        <f t="shared" ca="1" si="793"/>
        <v>0</v>
      </c>
      <c r="BM935" s="22">
        <f t="shared" ca="1" si="794"/>
        <v>0</v>
      </c>
      <c r="BN935" s="22">
        <f t="shared" ca="1" si="795"/>
        <v>0</v>
      </c>
      <c r="BO935" s="22">
        <f t="shared" ca="1" si="796"/>
        <v>0</v>
      </c>
      <c r="BP935" s="22">
        <f t="shared" ca="1" si="797"/>
        <v>0</v>
      </c>
      <c r="BQ935" s="22">
        <f t="shared" ca="1" si="798"/>
        <v>0</v>
      </c>
      <c r="BR935" s="22">
        <f t="shared" ca="1" si="799"/>
        <v>0</v>
      </c>
      <c r="BS935" s="22">
        <f t="shared" ca="1" si="800"/>
        <v>0</v>
      </c>
      <c r="BT935" s="22">
        <f t="shared" ca="1" si="801"/>
        <v>0</v>
      </c>
      <c r="BU935" s="22">
        <f t="shared" ca="1" si="802"/>
        <v>0</v>
      </c>
      <c r="BV935" s="22">
        <f t="shared" ca="1" si="803"/>
        <v>0</v>
      </c>
      <c r="BW935" s="22">
        <f t="shared" ca="1" si="804"/>
        <v>0</v>
      </c>
      <c r="BX935" s="22">
        <f t="shared" ca="1" si="805"/>
        <v>0</v>
      </c>
      <c r="BY935" s="22">
        <f t="shared" si="806"/>
        <v>0</v>
      </c>
      <c r="BZ935" s="22">
        <f t="shared" si="807"/>
        <v>0</v>
      </c>
      <c r="CA935" s="22">
        <f t="shared" si="808"/>
        <v>0</v>
      </c>
    </row>
    <row r="936" spans="1:79" ht="65.099999999999994" customHeight="1" x14ac:dyDescent="0.3">
      <c r="A936" s="4">
        <v>16</v>
      </c>
      <c r="B936" s="4" t="s">
        <v>1441</v>
      </c>
      <c r="C936" s="4"/>
      <c r="D936" s="139" t="s">
        <v>445</v>
      </c>
      <c r="E936" s="13">
        <v>45708</v>
      </c>
      <c r="F936" s="182" t="s">
        <v>737</v>
      </c>
      <c r="G936" s="168" t="s">
        <v>2505</v>
      </c>
      <c r="H936" s="130" t="s">
        <v>1037</v>
      </c>
      <c r="I936" s="130" t="s">
        <v>1040</v>
      </c>
      <c r="J936" s="130"/>
      <c r="K936" s="7">
        <v>0</v>
      </c>
      <c r="L936" s="4">
        <v>1</v>
      </c>
      <c r="M936" s="3" t="s">
        <v>741</v>
      </c>
      <c r="N936" s="46" t="s">
        <v>24</v>
      </c>
      <c r="O936" s="76"/>
      <c r="P936" s="78" t="s">
        <v>3264</v>
      </c>
      <c r="Q936" s="142">
        <v>45587</v>
      </c>
      <c r="R936" s="9">
        <f t="shared" ref="R936" si="810">IF(AND(L936&lt;1,OR(K936&lt;1, K936="A")),Q936+14,Q936+7)</f>
        <v>45594</v>
      </c>
      <c r="S936" s="3" t="s">
        <v>31</v>
      </c>
      <c r="T936" s="310"/>
      <c r="U936" s="373"/>
      <c r="V936" s="20" t="s">
        <v>2522</v>
      </c>
      <c r="W936" s="3" t="s">
        <v>2524</v>
      </c>
      <c r="X936" s="5">
        <v>0</v>
      </c>
      <c r="Y936" s="5">
        <v>0</v>
      </c>
      <c r="Z936" s="46" t="s">
        <v>24</v>
      </c>
      <c r="AA936" s="5"/>
      <c r="AB936" s="87"/>
      <c r="AC936" s="21"/>
      <c r="AD936" s="21">
        <v>45397</v>
      </c>
      <c r="AE936" s="9">
        <f t="shared" ref="AE936" si="811">IF(AND(Y936&lt;1,OR(X936&lt;1, X936="A")),AD936+14,AD936+7)</f>
        <v>45411</v>
      </c>
      <c r="AF936" s="13" t="s">
        <v>446</v>
      </c>
      <c r="AG936" s="27"/>
      <c r="AH936" s="34"/>
      <c r="AI936" s="27"/>
      <c r="AJ936" s="41"/>
      <c r="AK936" s="21"/>
      <c r="AL936" s="6"/>
      <c r="AM936" s="6"/>
      <c r="AN936" s="5" t="s">
        <v>2355</v>
      </c>
      <c r="AO936" s="6"/>
      <c r="AP936" s="6"/>
      <c r="AQ936" s="21" t="s">
        <v>3013</v>
      </c>
      <c r="AR936" s="21">
        <v>45680</v>
      </c>
      <c r="AS936" s="6"/>
      <c r="AT936" s="6"/>
      <c r="AU936" s="4" t="s">
        <v>1134</v>
      </c>
      <c r="AV936" s="13">
        <v>45352</v>
      </c>
      <c r="AW936" s="6"/>
      <c r="BJ936" s="22">
        <f t="shared" ca="1" si="791"/>
        <v>1</v>
      </c>
      <c r="BK936" s="22">
        <f t="shared" ca="1" si="792"/>
        <v>1</v>
      </c>
      <c r="BL936" s="22">
        <f t="shared" ca="1" si="793"/>
        <v>0</v>
      </c>
      <c r="BM936" s="22">
        <f t="shared" ca="1" si="794"/>
        <v>0</v>
      </c>
      <c r="BN936" s="22">
        <f t="shared" ca="1" si="795"/>
        <v>1</v>
      </c>
      <c r="BO936" s="22">
        <f t="shared" ca="1" si="796"/>
        <v>0</v>
      </c>
      <c r="BP936" s="22">
        <f t="shared" ca="1" si="797"/>
        <v>1</v>
      </c>
      <c r="BQ936" s="22">
        <f t="shared" ca="1" si="798"/>
        <v>0</v>
      </c>
      <c r="BR936" s="22">
        <f t="shared" ca="1" si="799"/>
        <v>0</v>
      </c>
      <c r="BS936" s="22">
        <f t="shared" ca="1" si="800"/>
        <v>0</v>
      </c>
      <c r="BT936" s="22">
        <f t="shared" ca="1" si="801"/>
        <v>1</v>
      </c>
      <c r="BU936" s="22">
        <f t="shared" ca="1" si="802"/>
        <v>0</v>
      </c>
      <c r="BV936" s="22">
        <f t="shared" ca="1" si="803"/>
        <v>1</v>
      </c>
      <c r="BW936" s="22">
        <f t="shared" ca="1" si="804"/>
        <v>0</v>
      </c>
      <c r="BX936" s="22">
        <f t="shared" ca="1" si="805"/>
        <v>0</v>
      </c>
      <c r="BY936" s="71">
        <f t="shared" si="806"/>
        <v>1</v>
      </c>
      <c r="BZ936" s="71">
        <f t="shared" si="807"/>
        <v>1</v>
      </c>
      <c r="CA936" s="72">
        <f t="shared" si="808"/>
        <v>1</v>
      </c>
    </row>
    <row r="937" spans="1:79" ht="65.099999999999994" customHeight="1" x14ac:dyDescent="0.3">
      <c r="A937" s="4"/>
      <c r="B937" s="4"/>
      <c r="C937" s="4"/>
      <c r="D937" s="13"/>
      <c r="E937" s="13"/>
      <c r="F937" s="81"/>
      <c r="G937" s="168"/>
      <c r="H937" s="130"/>
      <c r="I937" s="130"/>
      <c r="J937" s="130"/>
      <c r="K937" s="7"/>
      <c r="L937" s="4"/>
      <c r="M937" s="3"/>
      <c r="N937" s="8"/>
      <c r="O937" s="76"/>
      <c r="P937" s="78"/>
      <c r="Q937" s="142"/>
      <c r="R937" s="9"/>
      <c r="S937" s="3"/>
      <c r="T937" s="355"/>
      <c r="U937" s="373"/>
      <c r="V937" s="200" t="s">
        <v>2523</v>
      </c>
      <c r="W937" s="3" t="s">
        <v>2524</v>
      </c>
      <c r="X937" s="5">
        <v>0</v>
      </c>
      <c r="Y937" s="5">
        <v>0</v>
      </c>
      <c r="Z937" s="46" t="s">
        <v>24</v>
      </c>
      <c r="AA937" s="5"/>
      <c r="AB937" s="87"/>
      <c r="AC937" s="21"/>
      <c r="AD937" s="21">
        <v>45397</v>
      </c>
      <c r="AE937" s="9">
        <f t="shared" ref="AE937" si="812">IF(AND(Y937&lt;1,OR(X937&lt;1, X937="A")),AD937+14,AD937+7)</f>
        <v>45411</v>
      </c>
      <c r="AF937" s="13" t="s">
        <v>446</v>
      </c>
      <c r="AG937" s="27"/>
      <c r="AH937" s="34"/>
      <c r="AI937" s="27"/>
      <c r="AJ937" s="41"/>
      <c r="AK937" s="21"/>
      <c r="AL937" s="6"/>
      <c r="AM937" s="6"/>
      <c r="AN937" s="6"/>
      <c r="AO937" s="6"/>
      <c r="AP937" s="6"/>
      <c r="AQ937" s="5"/>
      <c r="AR937" s="5"/>
      <c r="AS937" s="6"/>
      <c r="AT937" s="6"/>
      <c r="AU937" s="4"/>
      <c r="AV937" s="13"/>
      <c r="AW937" s="6"/>
      <c r="BJ937" s="22">
        <f t="shared" ca="1" si="791"/>
        <v>0</v>
      </c>
      <c r="BK937" s="22">
        <f t="shared" ca="1" si="792"/>
        <v>0</v>
      </c>
      <c r="BL937" s="22">
        <f t="shared" ca="1" si="793"/>
        <v>0</v>
      </c>
      <c r="BM937" s="22">
        <f t="shared" ca="1" si="794"/>
        <v>0</v>
      </c>
      <c r="BN937" s="22">
        <f t="shared" ca="1" si="795"/>
        <v>0</v>
      </c>
      <c r="BO937" s="22">
        <f t="shared" ca="1" si="796"/>
        <v>0</v>
      </c>
      <c r="BP937" s="22">
        <f t="shared" ca="1" si="797"/>
        <v>0</v>
      </c>
      <c r="BQ937" s="22">
        <f t="shared" ca="1" si="798"/>
        <v>0</v>
      </c>
      <c r="BR937" s="22">
        <f t="shared" ca="1" si="799"/>
        <v>0</v>
      </c>
      <c r="BS937" s="22">
        <f t="shared" ca="1" si="800"/>
        <v>0</v>
      </c>
      <c r="BT937" s="22">
        <f t="shared" ca="1" si="801"/>
        <v>1</v>
      </c>
      <c r="BU937" s="22">
        <f t="shared" ca="1" si="802"/>
        <v>0</v>
      </c>
      <c r="BV937" s="22">
        <f t="shared" ca="1" si="803"/>
        <v>1</v>
      </c>
      <c r="BW937" s="22">
        <f t="shared" ca="1" si="804"/>
        <v>0</v>
      </c>
      <c r="BX937" s="22">
        <f t="shared" ca="1" si="805"/>
        <v>0</v>
      </c>
      <c r="BY937" s="71">
        <f t="shared" si="806"/>
        <v>0</v>
      </c>
      <c r="BZ937" s="71">
        <f t="shared" si="807"/>
        <v>0</v>
      </c>
      <c r="CA937" s="72">
        <f t="shared" si="808"/>
        <v>1</v>
      </c>
    </row>
    <row r="938" spans="1:79" ht="65.099999999999994" customHeight="1" x14ac:dyDescent="0.3">
      <c r="A938" s="4"/>
      <c r="B938" s="4"/>
      <c r="C938" s="4"/>
      <c r="D938" s="13"/>
      <c r="E938" s="13"/>
      <c r="F938" s="81"/>
      <c r="G938" s="168"/>
      <c r="H938" s="130"/>
      <c r="I938" s="130"/>
      <c r="J938" s="130"/>
      <c r="K938" s="7"/>
      <c r="L938" s="4"/>
      <c r="M938" s="3"/>
      <c r="N938" s="8"/>
      <c r="O938" s="76"/>
      <c r="P938" s="78"/>
      <c r="Q938" s="142"/>
      <c r="R938" s="9"/>
      <c r="S938" s="3"/>
      <c r="T938" s="355"/>
      <c r="U938" s="373"/>
      <c r="V938" s="200" t="s">
        <v>2525</v>
      </c>
      <c r="W938" s="3" t="s">
        <v>2524</v>
      </c>
      <c r="X938" s="5">
        <v>0</v>
      </c>
      <c r="Y938" s="5">
        <v>0</v>
      </c>
      <c r="Z938" s="46" t="s">
        <v>24</v>
      </c>
      <c r="AA938" s="5"/>
      <c r="AB938" s="87"/>
      <c r="AC938" s="21"/>
      <c r="AD938" s="21">
        <v>45397</v>
      </c>
      <c r="AE938" s="9">
        <f t="shared" ref="AE938" si="813">IF(AND(Y938&lt;1,OR(X938&lt;1, X938="A")),AD938+14,AD938+7)</f>
        <v>45411</v>
      </c>
      <c r="AF938" s="13" t="s">
        <v>446</v>
      </c>
      <c r="AG938" s="27"/>
      <c r="AH938" s="34"/>
      <c r="AI938" s="27"/>
      <c r="AJ938" s="41"/>
      <c r="AK938" s="21"/>
      <c r="AL938" s="6"/>
      <c r="AM938" s="6"/>
      <c r="AN938" s="6"/>
      <c r="AO938" s="6"/>
      <c r="AP938" s="6"/>
      <c r="AQ938" s="5"/>
      <c r="AR938" s="5"/>
      <c r="AS938" s="6"/>
      <c r="AT938" s="6"/>
      <c r="AU938" s="4"/>
      <c r="AV938" s="13"/>
      <c r="AW938" s="6"/>
      <c r="BJ938" s="22">
        <f t="shared" ca="1" si="791"/>
        <v>0</v>
      </c>
      <c r="BK938" s="22">
        <f t="shared" ca="1" si="792"/>
        <v>0</v>
      </c>
      <c r="BL938" s="22">
        <f t="shared" ca="1" si="793"/>
        <v>0</v>
      </c>
      <c r="BM938" s="22">
        <f t="shared" ca="1" si="794"/>
        <v>0</v>
      </c>
      <c r="BN938" s="22">
        <f t="shared" ca="1" si="795"/>
        <v>0</v>
      </c>
      <c r="BO938" s="22">
        <f t="shared" ca="1" si="796"/>
        <v>0</v>
      </c>
      <c r="BP938" s="22">
        <f t="shared" ca="1" si="797"/>
        <v>0</v>
      </c>
      <c r="BQ938" s="22">
        <f t="shared" ca="1" si="798"/>
        <v>0</v>
      </c>
      <c r="BR938" s="22">
        <f t="shared" ca="1" si="799"/>
        <v>0</v>
      </c>
      <c r="BS938" s="22">
        <f t="shared" ca="1" si="800"/>
        <v>0</v>
      </c>
      <c r="BT938" s="22">
        <f t="shared" ca="1" si="801"/>
        <v>1</v>
      </c>
      <c r="BU938" s="22">
        <f t="shared" ca="1" si="802"/>
        <v>0</v>
      </c>
      <c r="BV938" s="22">
        <f t="shared" ca="1" si="803"/>
        <v>1</v>
      </c>
      <c r="BW938" s="22">
        <f t="shared" ca="1" si="804"/>
        <v>0</v>
      </c>
      <c r="BX938" s="22">
        <f t="shared" ca="1" si="805"/>
        <v>0</v>
      </c>
      <c r="BY938" s="71">
        <f t="shared" si="806"/>
        <v>0</v>
      </c>
      <c r="BZ938" s="71">
        <f t="shared" si="807"/>
        <v>0</v>
      </c>
      <c r="CA938" s="72">
        <f t="shared" si="808"/>
        <v>1</v>
      </c>
    </row>
    <row r="939" spans="1:79" s="22" customFormat="1" ht="65.099999999999994" customHeight="1" x14ac:dyDescent="0.3">
      <c r="A939" s="109">
        <v>16</v>
      </c>
      <c r="B939" s="109" t="s">
        <v>1441</v>
      </c>
      <c r="C939" s="109"/>
      <c r="D939" s="110" t="s">
        <v>446</v>
      </c>
      <c r="E939" s="110">
        <v>45708</v>
      </c>
      <c r="F939" s="198" t="s">
        <v>1818</v>
      </c>
      <c r="G939" s="172" t="s">
        <v>2505</v>
      </c>
      <c r="H939" s="135" t="s">
        <v>1037</v>
      </c>
      <c r="I939" s="135" t="s">
        <v>1039</v>
      </c>
      <c r="J939" s="135"/>
      <c r="K939" s="113" t="s">
        <v>778</v>
      </c>
      <c r="L939" s="109">
        <v>0</v>
      </c>
      <c r="M939" s="114" t="s">
        <v>742</v>
      </c>
      <c r="N939" s="115" t="s">
        <v>26</v>
      </c>
      <c r="O939" s="116"/>
      <c r="P939" s="117" t="s">
        <v>2158</v>
      </c>
      <c r="Q939" s="141">
        <v>45016</v>
      </c>
      <c r="R939" s="118">
        <f>IF(AND(L939&lt;1,OR(K939&lt;1, K939="A")),Q939+14,Q939+7)</f>
        <v>45030</v>
      </c>
      <c r="S939" s="114" t="s">
        <v>31</v>
      </c>
      <c r="T939" s="353"/>
      <c r="U939" s="372"/>
      <c r="V939" s="201"/>
      <c r="W939" s="114"/>
      <c r="X939" s="109"/>
      <c r="Y939" s="109"/>
      <c r="Z939" s="115"/>
      <c r="AA939" s="110"/>
      <c r="AB939" s="109"/>
      <c r="AC939" s="110"/>
      <c r="AD939" s="110"/>
      <c r="AE939" s="118"/>
      <c r="AF939" s="110"/>
      <c r="AG939" s="110"/>
      <c r="AH939" s="115"/>
      <c r="AI939" s="110"/>
      <c r="AJ939" s="113"/>
      <c r="AK939" s="110"/>
      <c r="AL939" s="121"/>
      <c r="AM939" s="121"/>
      <c r="AN939" s="109" t="s">
        <v>2355</v>
      </c>
      <c r="AO939" s="121"/>
      <c r="AP939" s="121"/>
      <c r="AQ939" s="206"/>
      <c r="AR939" s="110"/>
      <c r="AS939" s="121"/>
      <c r="AT939" s="121"/>
      <c r="AU939" s="109" t="s">
        <v>1134</v>
      </c>
      <c r="AV939" s="110">
        <v>45352</v>
      </c>
      <c r="AW939" s="121"/>
      <c r="BJ939" s="22">
        <f t="shared" ca="1" si="722"/>
        <v>0</v>
      </c>
      <c r="BK939" s="22">
        <f t="shared" ca="1" si="754"/>
        <v>0</v>
      </c>
      <c r="BL939" s="22">
        <f t="shared" ca="1" si="755"/>
        <v>0</v>
      </c>
      <c r="BM939" s="22">
        <f t="shared" ca="1" si="756"/>
        <v>0</v>
      </c>
      <c r="BN939" s="22">
        <f t="shared" ca="1" si="757"/>
        <v>0</v>
      </c>
      <c r="BO939" s="22">
        <f t="shared" ca="1" si="758"/>
        <v>0</v>
      </c>
      <c r="BP939" s="22">
        <f t="shared" ca="1" si="759"/>
        <v>0</v>
      </c>
      <c r="BQ939" s="22">
        <f t="shared" ca="1" si="760"/>
        <v>0</v>
      </c>
      <c r="BR939" s="22">
        <f t="shared" ca="1" si="761"/>
        <v>0</v>
      </c>
      <c r="BS939" s="22">
        <f t="shared" ca="1" si="762"/>
        <v>0</v>
      </c>
      <c r="BT939" s="22">
        <f t="shared" ca="1" si="723"/>
        <v>0</v>
      </c>
      <c r="BU939" s="22">
        <f t="shared" ca="1" si="763"/>
        <v>0</v>
      </c>
      <c r="BV939" s="22">
        <f t="shared" ca="1" si="764"/>
        <v>0</v>
      </c>
      <c r="BW939" s="22">
        <f t="shared" ca="1" si="765"/>
        <v>0</v>
      </c>
      <c r="BX939" s="22">
        <f t="shared" ca="1" si="766"/>
        <v>0</v>
      </c>
      <c r="BY939" s="22">
        <f t="shared" si="778"/>
        <v>0</v>
      </c>
      <c r="BZ939" s="22">
        <f t="shared" si="767"/>
        <v>0</v>
      </c>
      <c r="CA939" s="22">
        <f t="shared" si="779"/>
        <v>0</v>
      </c>
    </row>
    <row r="940" spans="1:79" s="22" customFormat="1" ht="65.099999999999994" customHeight="1" x14ac:dyDescent="0.3">
      <c r="A940" s="109">
        <v>16</v>
      </c>
      <c r="B940" s="109" t="s">
        <v>1441</v>
      </c>
      <c r="C940" s="109"/>
      <c r="D940" s="110" t="s">
        <v>446</v>
      </c>
      <c r="E940" s="110">
        <v>45708</v>
      </c>
      <c r="F940" s="198" t="s">
        <v>1818</v>
      </c>
      <c r="G940" s="172" t="s">
        <v>2505</v>
      </c>
      <c r="H940" s="135" t="s">
        <v>1037</v>
      </c>
      <c r="I940" s="135" t="s">
        <v>1039</v>
      </c>
      <c r="J940" s="135"/>
      <c r="K940" s="113" t="s">
        <v>443</v>
      </c>
      <c r="L940" s="109">
        <v>0</v>
      </c>
      <c r="M940" s="114" t="s">
        <v>742</v>
      </c>
      <c r="N940" s="115" t="s">
        <v>26</v>
      </c>
      <c r="O940" s="116"/>
      <c r="P940" s="117" t="s">
        <v>700</v>
      </c>
      <c r="Q940" s="141">
        <v>45041</v>
      </c>
      <c r="R940" s="118">
        <f>IF(AND(L940&lt;1,OR(K940&lt;1, K940="A")),Q940+14,Q940+7)</f>
        <v>45048</v>
      </c>
      <c r="S940" s="114" t="s">
        <v>31</v>
      </c>
      <c r="T940" s="353"/>
      <c r="U940" s="372"/>
      <c r="V940" s="201"/>
      <c r="W940" s="114"/>
      <c r="X940" s="109"/>
      <c r="Y940" s="109"/>
      <c r="Z940" s="115"/>
      <c r="AA940" s="110"/>
      <c r="AB940" s="109"/>
      <c r="AC940" s="110"/>
      <c r="AD940" s="110"/>
      <c r="AE940" s="118"/>
      <c r="AF940" s="110"/>
      <c r="AG940" s="110"/>
      <c r="AH940" s="115"/>
      <c r="AI940" s="110"/>
      <c r="AJ940" s="113"/>
      <c r="AK940" s="110"/>
      <c r="AL940" s="121"/>
      <c r="AM940" s="121"/>
      <c r="AN940" s="109" t="s">
        <v>2355</v>
      </c>
      <c r="AO940" s="121"/>
      <c r="AP940" s="121"/>
      <c r="AQ940" s="206"/>
      <c r="AR940" s="110"/>
      <c r="AS940" s="121"/>
      <c r="AT940" s="121"/>
      <c r="AU940" s="109" t="s">
        <v>1134</v>
      </c>
      <c r="AV940" s="110">
        <v>45352</v>
      </c>
      <c r="AW940" s="121"/>
      <c r="BJ940" s="22">
        <f t="shared" ca="1" si="722"/>
        <v>0</v>
      </c>
      <c r="BK940" s="22">
        <f t="shared" ca="1" si="754"/>
        <v>0</v>
      </c>
      <c r="BL940" s="22">
        <f t="shared" ca="1" si="755"/>
        <v>0</v>
      </c>
      <c r="BM940" s="22">
        <f t="shared" ca="1" si="756"/>
        <v>0</v>
      </c>
      <c r="BN940" s="22">
        <f t="shared" ca="1" si="757"/>
        <v>0</v>
      </c>
      <c r="BO940" s="22">
        <f t="shared" ca="1" si="758"/>
        <v>0</v>
      </c>
      <c r="BP940" s="22">
        <f t="shared" ca="1" si="759"/>
        <v>0</v>
      </c>
      <c r="BQ940" s="22">
        <f t="shared" ca="1" si="760"/>
        <v>0</v>
      </c>
      <c r="BR940" s="22">
        <f t="shared" ca="1" si="761"/>
        <v>0</v>
      </c>
      <c r="BS940" s="22">
        <f t="shared" ca="1" si="762"/>
        <v>0</v>
      </c>
      <c r="BT940" s="22">
        <f t="shared" ca="1" si="723"/>
        <v>0</v>
      </c>
      <c r="BU940" s="22">
        <f t="shared" ca="1" si="763"/>
        <v>0</v>
      </c>
      <c r="BV940" s="22">
        <f t="shared" ca="1" si="764"/>
        <v>0</v>
      </c>
      <c r="BW940" s="22">
        <f t="shared" ca="1" si="765"/>
        <v>0</v>
      </c>
      <c r="BX940" s="22">
        <f t="shared" ca="1" si="766"/>
        <v>0</v>
      </c>
      <c r="BY940" s="22">
        <f t="shared" si="778"/>
        <v>0</v>
      </c>
      <c r="BZ940" s="22">
        <f t="shared" si="767"/>
        <v>0</v>
      </c>
      <c r="CA940" s="22">
        <f t="shared" si="779"/>
        <v>0</v>
      </c>
    </row>
    <row r="941" spans="1:79" s="22" customFormat="1" ht="65.099999999999994" customHeight="1" x14ac:dyDescent="0.3">
      <c r="A941" s="109">
        <v>16</v>
      </c>
      <c r="B941" s="109" t="s">
        <v>1441</v>
      </c>
      <c r="C941" s="109"/>
      <c r="D941" s="110" t="s">
        <v>445</v>
      </c>
      <c r="E941" s="110">
        <v>45708</v>
      </c>
      <c r="F941" s="198" t="s">
        <v>1818</v>
      </c>
      <c r="G941" s="172" t="s">
        <v>2505</v>
      </c>
      <c r="H941" s="135" t="s">
        <v>1037</v>
      </c>
      <c r="I941" s="135" t="s">
        <v>1039</v>
      </c>
      <c r="J941" s="135"/>
      <c r="K941" s="113">
        <v>0</v>
      </c>
      <c r="L941" s="109">
        <v>0</v>
      </c>
      <c r="M941" s="114" t="s">
        <v>742</v>
      </c>
      <c r="N941" s="115" t="s">
        <v>26</v>
      </c>
      <c r="O941" s="116"/>
      <c r="P941" s="117" t="s">
        <v>745</v>
      </c>
      <c r="Q941" s="141">
        <v>45042</v>
      </c>
      <c r="R941" s="118">
        <f>IF(AND(L941&lt;1,OR(K941&lt;1, K941="A")),Q941+14,Q941+7)</f>
        <v>45056</v>
      </c>
      <c r="S941" s="114" t="s">
        <v>30</v>
      </c>
      <c r="T941" s="315" t="s">
        <v>1526</v>
      </c>
      <c r="U941" s="260">
        <v>45043</v>
      </c>
      <c r="V941" s="201"/>
      <c r="W941" s="114"/>
      <c r="X941" s="109"/>
      <c r="Y941" s="109"/>
      <c r="Z941" s="115"/>
      <c r="AA941" s="110"/>
      <c r="AB941" s="109"/>
      <c r="AC941" s="110"/>
      <c r="AD941" s="110"/>
      <c r="AE941" s="118"/>
      <c r="AF941" s="110"/>
      <c r="AG941" s="110"/>
      <c r="AH941" s="115"/>
      <c r="AI941" s="110"/>
      <c r="AJ941" s="113"/>
      <c r="AK941" s="110"/>
      <c r="AL941" s="121"/>
      <c r="AM941" s="121"/>
      <c r="AN941" s="109" t="s">
        <v>2355</v>
      </c>
      <c r="AO941" s="121"/>
      <c r="AP941" s="121"/>
      <c r="AQ941" s="206" t="s">
        <v>1907</v>
      </c>
      <c r="AR941" s="110">
        <v>45068</v>
      </c>
      <c r="AS941" s="121"/>
      <c r="AT941" s="121"/>
      <c r="AU941" s="109" t="s">
        <v>1134</v>
      </c>
      <c r="AV941" s="110">
        <v>45352</v>
      </c>
      <c r="AW941" s="121"/>
      <c r="BJ941" s="22">
        <f t="shared" ca="1" si="722"/>
        <v>0</v>
      </c>
      <c r="BK941" s="22">
        <f t="shared" ca="1" si="754"/>
        <v>0</v>
      </c>
      <c r="BL941" s="22">
        <f t="shared" ca="1" si="755"/>
        <v>0</v>
      </c>
      <c r="BM941" s="22">
        <f t="shared" ca="1" si="756"/>
        <v>0</v>
      </c>
      <c r="BN941" s="22">
        <f t="shared" ca="1" si="757"/>
        <v>0</v>
      </c>
      <c r="BO941" s="22">
        <f t="shared" ca="1" si="758"/>
        <v>0</v>
      </c>
      <c r="BP941" s="22">
        <f t="shared" ca="1" si="759"/>
        <v>0</v>
      </c>
      <c r="BQ941" s="22">
        <f t="shared" ca="1" si="760"/>
        <v>0</v>
      </c>
      <c r="BR941" s="22">
        <f t="shared" ca="1" si="761"/>
        <v>0</v>
      </c>
      <c r="BS941" s="22">
        <f t="shared" ca="1" si="762"/>
        <v>0</v>
      </c>
      <c r="BT941" s="22">
        <f t="shared" ca="1" si="723"/>
        <v>0</v>
      </c>
      <c r="BU941" s="22">
        <f t="shared" ca="1" si="763"/>
        <v>0</v>
      </c>
      <c r="BV941" s="22">
        <f t="shared" ca="1" si="764"/>
        <v>0</v>
      </c>
      <c r="BW941" s="22">
        <f t="shared" ca="1" si="765"/>
        <v>0</v>
      </c>
      <c r="BX941" s="22">
        <f t="shared" ca="1" si="766"/>
        <v>0</v>
      </c>
      <c r="BY941" s="22">
        <f t="shared" si="778"/>
        <v>0</v>
      </c>
      <c r="BZ941" s="22">
        <f t="shared" si="767"/>
        <v>0</v>
      </c>
      <c r="CA941" s="22">
        <f t="shared" si="779"/>
        <v>0</v>
      </c>
    </row>
    <row r="942" spans="1:79" ht="65.099999999999994" customHeight="1" x14ac:dyDescent="0.3">
      <c r="A942" s="4">
        <v>16</v>
      </c>
      <c r="B942" s="4" t="s">
        <v>1441</v>
      </c>
      <c r="C942" s="4"/>
      <c r="D942" s="139" t="s">
        <v>445</v>
      </c>
      <c r="E942" s="13">
        <v>45708</v>
      </c>
      <c r="F942" s="182" t="s">
        <v>1818</v>
      </c>
      <c r="G942" s="168" t="s">
        <v>2505</v>
      </c>
      <c r="H942" s="130" t="s">
        <v>1037</v>
      </c>
      <c r="I942" s="130" t="s">
        <v>1039</v>
      </c>
      <c r="J942" s="130"/>
      <c r="K942" s="7">
        <v>0</v>
      </c>
      <c r="L942" s="4">
        <v>1</v>
      </c>
      <c r="M942" s="3" t="s">
        <v>742</v>
      </c>
      <c r="N942" s="8" t="s">
        <v>1294</v>
      </c>
      <c r="O942" s="76">
        <v>45394</v>
      </c>
      <c r="P942" s="78" t="s">
        <v>727</v>
      </c>
      <c r="Q942" s="142">
        <v>45125</v>
      </c>
      <c r="R942" s="9">
        <f>IF(AND(L942&lt;1,OR(K942&lt;1, K942="A")),Q942+14,Q942+7)</f>
        <v>45132</v>
      </c>
      <c r="S942" s="3" t="s">
        <v>31</v>
      </c>
      <c r="T942" s="355"/>
      <c r="U942" s="373"/>
      <c r="V942" s="200" t="s">
        <v>2509</v>
      </c>
      <c r="W942" s="3" t="s">
        <v>2512</v>
      </c>
      <c r="X942" s="5">
        <v>0</v>
      </c>
      <c r="Y942" s="5">
        <v>0</v>
      </c>
      <c r="Z942" s="45" t="s">
        <v>1055</v>
      </c>
      <c r="AA942" s="13">
        <v>45310</v>
      </c>
      <c r="AB942" s="5"/>
      <c r="AC942" s="21"/>
      <c r="AD942" s="21">
        <v>45257</v>
      </c>
      <c r="AE942" s="9">
        <f>IF(AND(Y942&lt;1,OR(X942&lt;1, X942="A")),AD942+14,AD942+7)</f>
        <v>45271</v>
      </c>
      <c r="AF942" s="13" t="s">
        <v>445</v>
      </c>
      <c r="AG942" s="27"/>
      <c r="AH942" s="34"/>
      <c r="AI942" s="27"/>
      <c r="AJ942" s="41"/>
      <c r="AK942" s="21"/>
      <c r="AL942" s="6"/>
      <c r="AM942" s="6"/>
      <c r="AN942" s="5" t="s">
        <v>2355</v>
      </c>
      <c r="AO942" s="6"/>
      <c r="AP942" s="6"/>
      <c r="AQ942" s="250" t="s">
        <v>1907</v>
      </c>
      <c r="AR942" s="95">
        <v>45177</v>
      </c>
      <c r="AS942" s="6"/>
      <c r="AT942" s="6"/>
      <c r="AU942" s="4" t="s">
        <v>1134</v>
      </c>
      <c r="AV942" s="13">
        <v>45352</v>
      </c>
      <c r="AW942" s="6"/>
      <c r="BJ942" s="22">
        <f t="shared" ca="1" si="722"/>
        <v>1</v>
      </c>
      <c r="BK942" s="22">
        <f t="shared" ca="1" si="754"/>
        <v>1</v>
      </c>
      <c r="BL942" s="22">
        <f t="shared" ca="1" si="755"/>
        <v>0</v>
      </c>
      <c r="BM942" s="22">
        <f t="shared" ca="1" si="756"/>
        <v>0</v>
      </c>
      <c r="BN942" s="22">
        <f t="shared" ca="1" si="757"/>
        <v>0</v>
      </c>
      <c r="BO942" s="22">
        <f t="shared" ca="1" si="758"/>
        <v>0</v>
      </c>
      <c r="BP942" s="22">
        <f t="shared" ca="1" si="759"/>
        <v>0</v>
      </c>
      <c r="BQ942" s="22">
        <f t="shared" ca="1" si="760"/>
        <v>0</v>
      </c>
      <c r="BR942" s="22">
        <f t="shared" ca="1" si="761"/>
        <v>0</v>
      </c>
      <c r="BS942" s="22">
        <f t="shared" ca="1" si="762"/>
        <v>0</v>
      </c>
      <c r="BT942" s="22">
        <f t="shared" ca="1" si="723"/>
        <v>1</v>
      </c>
      <c r="BU942" s="22">
        <f t="shared" ca="1" si="763"/>
        <v>0</v>
      </c>
      <c r="BV942" s="22">
        <f t="shared" ca="1" si="764"/>
        <v>0</v>
      </c>
      <c r="BW942" s="22">
        <f t="shared" ca="1" si="765"/>
        <v>0</v>
      </c>
      <c r="BX942" s="22">
        <f t="shared" ca="1" si="766"/>
        <v>1</v>
      </c>
      <c r="BY942" s="71">
        <f t="shared" si="778"/>
        <v>1</v>
      </c>
      <c r="BZ942" s="71">
        <f t="shared" si="767"/>
        <v>1</v>
      </c>
      <c r="CA942" s="72">
        <f t="shared" si="779"/>
        <v>1</v>
      </c>
    </row>
    <row r="943" spans="1:79" ht="39" customHeight="1" x14ac:dyDescent="0.3">
      <c r="A943" s="4"/>
      <c r="B943" s="4"/>
      <c r="C943" s="4"/>
      <c r="D943" s="13"/>
      <c r="E943" s="13"/>
      <c r="F943" s="81"/>
      <c r="G943" s="168"/>
      <c r="H943" s="130"/>
      <c r="I943" s="130"/>
      <c r="J943" s="130"/>
      <c r="K943" s="7"/>
      <c r="L943" s="4"/>
      <c r="M943" s="3"/>
      <c r="N943" s="8"/>
      <c r="O943" s="76"/>
      <c r="P943" s="78"/>
      <c r="Q943" s="142"/>
      <c r="R943" s="9"/>
      <c r="S943" s="3"/>
      <c r="T943" s="355"/>
      <c r="U943" s="373"/>
      <c r="V943" s="200" t="s">
        <v>2510</v>
      </c>
      <c r="W943" s="3" t="s">
        <v>2512</v>
      </c>
      <c r="X943" s="5">
        <v>0</v>
      </c>
      <c r="Y943" s="5">
        <v>0</v>
      </c>
      <c r="Z943" s="45" t="s">
        <v>1055</v>
      </c>
      <c r="AA943" s="13">
        <v>45310</v>
      </c>
      <c r="AB943" s="5"/>
      <c r="AC943" s="21"/>
      <c r="AD943" s="21">
        <v>45257</v>
      </c>
      <c r="AE943" s="9">
        <f t="shared" ref="AE943:AE944" si="814">IF(AND(Y943&lt;1,OR(X943&lt;1, X943="A")),AD943+14,AD943+7)</f>
        <v>45271</v>
      </c>
      <c r="AF943" s="13" t="s">
        <v>445</v>
      </c>
      <c r="AG943" s="27"/>
      <c r="AH943" s="34"/>
      <c r="AI943" s="27"/>
      <c r="AJ943" s="41"/>
      <c r="AK943" s="21"/>
      <c r="AL943" s="6"/>
      <c r="AM943" s="6"/>
      <c r="AN943" s="6"/>
      <c r="AO943" s="6"/>
      <c r="AP943" s="6"/>
      <c r="AQ943" s="5"/>
      <c r="AR943" s="5"/>
      <c r="AS943" s="6"/>
      <c r="AT943" s="6"/>
      <c r="AU943" s="4"/>
      <c r="AV943" s="13"/>
      <c r="AW943" s="6"/>
      <c r="BJ943" s="22">
        <f t="shared" ca="1" si="722"/>
        <v>0</v>
      </c>
      <c r="BK943" s="22">
        <f t="shared" ca="1" si="754"/>
        <v>0</v>
      </c>
      <c r="BL943" s="22">
        <f t="shared" ca="1" si="755"/>
        <v>0</v>
      </c>
      <c r="BM943" s="22">
        <f t="shared" ca="1" si="756"/>
        <v>0</v>
      </c>
      <c r="BN943" s="22">
        <f t="shared" ca="1" si="757"/>
        <v>0</v>
      </c>
      <c r="BO943" s="22">
        <f t="shared" ca="1" si="758"/>
        <v>0</v>
      </c>
      <c r="BP943" s="22">
        <f t="shared" ca="1" si="759"/>
        <v>0</v>
      </c>
      <c r="BQ943" s="22">
        <f t="shared" ca="1" si="760"/>
        <v>0</v>
      </c>
      <c r="BR943" s="22">
        <f t="shared" ca="1" si="761"/>
        <v>0</v>
      </c>
      <c r="BS943" s="22">
        <f t="shared" ca="1" si="762"/>
        <v>0</v>
      </c>
      <c r="BT943" s="22">
        <f t="shared" ca="1" si="723"/>
        <v>1</v>
      </c>
      <c r="BU943" s="22">
        <f t="shared" ca="1" si="763"/>
        <v>0</v>
      </c>
      <c r="BV943" s="22">
        <f t="shared" ca="1" si="764"/>
        <v>0</v>
      </c>
      <c r="BW943" s="22">
        <f t="shared" ca="1" si="765"/>
        <v>0</v>
      </c>
      <c r="BX943" s="22">
        <f t="shared" ca="1" si="766"/>
        <v>1</v>
      </c>
      <c r="BY943" s="71">
        <f t="shared" si="778"/>
        <v>0</v>
      </c>
      <c r="BZ943" s="71">
        <f t="shared" si="767"/>
        <v>0</v>
      </c>
      <c r="CA943" s="72">
        <f t="shared" si="779"/>
        <v>1</v>
      </c>
    </row>
    <row r="944" spans="1:79" ht="39" customHeight="1" x14ac:dyDescent="0.3">
      <c r="A944" s="4"/>
      <c r="B944" s="4"/>
      <c r="C944" s="4"/>
      <c r="D944" s="13"/>
      <c r="E944" s="13"/>
      <c r="F944" s="81"/>
      <c r="G944" s="168"/>
      <c r="H944" s="130"/>
      <c r="I944" s="130"/>
      <c r="J944" s="130"/>
      <c r="K944" s="7"/>
      <c r="L944" s="4"/>
      <c r="M944" s="3"/>
      <c r="N944" s="8"/>
      <c r="O944" s="76"/>
      <c r="P944" s="78"/>
      <c r="Q944" s="142"/>
      <c r="R944" s="9"/>
      <c r="S944" s="3"/>
      <c r="T944" s="355"/>
      <c r="U944" s="373"/>
      <c r="V944" s="200" t="s">
        <v>2511</v>
      </c>
      <c r="W944" s="3" t="s">
        <v>2512</v>
      </c>
      <c r="X944" s="5">
        <v>0</v>
      </c>
      <c r="Y944" s="5">
        <v>0</v>
      </c>
      <c r="Z944" s="45" t="s">
        <v>1055</v>
      </c>
      <c r="AA944" s="13">
        <v>45273</v>
      </c>
      <c r="AB944" s="5"/>
      <c r="AC944" s="21"/>
      <c r="AD944" s="21">
        <v>45257</v>
      </c>
      <c r="AE944" s="9">
        <f t="shared" si="814"/>
        <v>45271</v>
      </c>
      <c r="AF944" s="13" t="s">
        <v>445</v>
      </c>
      <c r="AG944" s="27"/>
      <c r="AH944" s="34"/>
      <c r="AI944" s="27"/>
      <c r="AJ944" s="41"/>
      <c r="AK944" s="21"/>
      <c r="AL944" s="6"/>
      <c r="AM944" s="6"/>
      <c r="AN944" s="6"/>
      <c r="AO944" s="6"/>
      <c r="AP944" s="6"/>
      <c r="AQ944" s="5"/>
      <c r="AR944" s="5"/>
      <c r="AS944" s="6"/>
      <c r="AT944" s="6"/>
      <c r="AU944" s="4"/>
      <c r="AV944" s="13"/>
      <c r="AW944" s="6"/>
      <c r="BJ944" s="22">
        <f t="shared" ca="1" si="722"/>
        <v>0</v>
      </c>
      <c r="BK944" s="22">
        <f t="shared" ca="1" si="754"/>
        <v>0</v>
      </c>
      <c r="BL944" s="22">
        <f t="shared" ca="1" si="755"/>
        <v>0</v>
      </c>
      <c r="BM944" s="22">
        <f t="shared" ca="1" si="756"/>
        <v>0</v>
      </c>
      <c r="BN944" s="22">
        <f t="shared" ca="1" si="757"/>
        <v>0</v>
      </c>
      <c r="BO944" s="22">
        <f t="shared" ca="1" si="758"/>
        <v>0</v>
      </c>
      <c r="BP944" s="22">
        <f t="shared" ca="1" si="759"/>
        <v>0</v>
      </c>
      <c r="BQ944" s="22">
        <f t="shared" ca="1" si="760"/>
        <v>0</v>
      </c>
      <c r="BR944" s="22">
        <f t="shared" ca="1" si="761"/>
        <v>0</v>
      </c>
      <c r="BS944" s="22">
        <f t="shared" ca="1" si="762"/>
        <v>0</v>
      </c>
      <c r="BT944" s="22">
        <f t="shared" ca="1" si="723"/>
        <v>1</v>
      </c>
      <c r="BU944" s="22">
        <f t="shared" ca="1" si="763"/>
        <v>0</v>
      </c>
      <c r="BV944" s="22">
        <f t="shared" ca="1" si="764"/>
        <v>0</v>
      </c>
      <c r="BW944" s="22">
        <f t="shared" ca="1" si="765"/>
        <v>0</v>
      </c>
      <c r="BX944" s="22">
        <f t="shared" ca="1" si="766"/>
        <v>1</v>
      </c>
      <c r="BY944" s="71">
        <f t="shared" si="778"/>
        <v>0</v>
      </c>
      <c r="BZ944" s="71">
        <f t="shared" si="767"/>
        <v>0</v>
      </c>
      <c r="CA944" s="72">
        <f t="shared" si="779"/>
        <v>1</v>
      </c>
    </row>
    <row r="945" spans="1:79" s="22" customFormat="1" ht="65.099999999999994" customHeight="1" x14ac:dyDescent="0.3">
      <c r="A945" s="109">
        <v>16</v>
      </c>
      <c r="B945" s="109" t="s">
        <v>1441</v>
      </c>
      <c r="C945" s="109"/>
      <c r="D945" s="110" t="s">
        <v>446</v>
      </c>
      <c r="E945" s="110">
        <v>45708</v>
      </c>
      <c r="F945" s="198" t="s">
        <v>1820</v>
      </c>
      <c r="G945" s="172" t="s">
        <v>2505</v>
      </c>
      <c r="H945" s="135" t="s">
        <v>1037</v>
      </c>
      <c r="I945" s="135" t="s">
        <v>1060</v>
      </c>
      <c r="J945" s="135"/>
      <c r="K945" s="113" t="s">
        <v>778</v>
      </c>
      <c r="L945" s="109">
        <v>0</v>
      </c>
      <c r="M945" s="114" t="s">
        <v>744</v>
      </c>
      <c r="N945" s="115" t="s">
        <v>26</v>
      </c>
      <c r="O945" s="116"/>
      <c r="P945" s="117" t="s">
        <v>2158</v>
      </c>
      <c r="Q945" s="141">
        <v>45016</v>
      </c>
      <c r="R945" s="118">
        <f t="shared" ref="R945" si="815">IF(AND(L945&lt;1,OR(K945&lt;1, K945="A")),Q945+14,Q945+7)</f>
        <v>45030</v>
      </c>
      <c r="S945" s="114" t="s">
        <v>31</v>
      </c>
      <c r="T945" s="353"/>
      <c r="U945" s="372"/>
      <c r="V945" s="120"/>
      <c r="W945" s="114"/>
      <c r="X945" s="109"/>
      <c r="Y945" s="109"/>
      <c r="Z945" s="115"/>
      <c r="AA945" s="115"/>
      <c r="AB945" s="109"/>
      <c r="AC945" s="110"/>
      <c r="AD945" s="110"/>
      <c r="AE945" s="110"/>
      <c r="AF945" s="110"/>
      <c r="AG945" s="110"/>
      <c r="AH945" s="115"/>
      <c r="AI945" s="110"/>
      <c r="AJ945" s="113"/>
      <c r="AK945" s="110"/>
      <c r="AL945" s="121"/>
      <c r="AM945" s="121"/>
      <c r="AN945" s="109" t="s">
        <v>2355</v>
      </c>
      <c r="AO945" s="121"/>
      <c r="AP945" s="121"/>
      <c r="AQ945" s="206"/>
      <c r="AR945" s="110"/>
      <c r="AS945" s="121"/>
      <c r="AT945" s="121"/>
      <c r="AU945" s="109" t="s">
        <v>1134</v>
      </c>
      <c r="AV945" s="110">
        <v>45352</v>
      </c>
      <c r="AW945" s="121"/>
      <c r="BJ945" s="22">
        <f t="shared" ref="BJ945:BJ952" ca="1" si="816">IF(OR($N945="аннулирован", $N945="", TODAY()&lt;$E945),0,1)</f>
        <v>0</v>
      </c>
      <c r="BK945" s="22">
        <f t="shared" ref="BK945:BK952" ca="1" si="817">IF(AND($BJ945=1, $J945=""),1,0)</f>
        <v>0</v>
      </c>
      <c r="BL945" s="22">
        <f t="shared" ref="BL945:BL952" ca="1" si="818">IF(AND($BJ945=1, $N945="не выдан"),1,0)</f>
        <v>0</v>
      </c>
      <c r="BM945" s="22">
        <f t="shared" ref="BM945:BM952" ca="1" si="819">IF(AND($BK945=1, $N945="не выдан"),1,0)</f>
        <v>0</v>
      </c>
      <c r="BN945" s="22">
        <f t="shared" ref="BN945:BN952" ca="1" si="820">IF(AND($BJ945=1, $N945="на проверке"),1,0)</f>
        <v>0</v>
      </c>
      <c r="BO945" s="22">
        <f t="shared" ref="BO945:BO952" ca="1" si="821">IF(AND($BJ945=1, $N945="замечания"),1,0)</f>
        <v>0</v>
      </c>
      <c r="BP945" s="22">
        <f t="shared" ref="BP945:BP952" ca="1" si="822">IF(AND($BK945=1, $N945="на проверке"),1,0)</f>
        <v>0</v>
      </c>
      <c r="BQ945" s="22">
        <f t="shared" ref="BQ945:BQ952" ca="1" si="823">IF(AND($BK945=1, $N945="замечания"),1,0)</f>
        <v>0</v>
      </c>
      <c r="BR945" s="22">
        <f t="shared" ref="BR945:BR952" ca="1" si="824">IF(AND($BJ945=1, $N945="согласовано"),1,0)</f>
        <v>0</v>
      </c>
      <c r="BS945" s="22">
        <f t="shared" ref="BS945:BS952" ca="1" si="825">IF(AND($BK945=1, $N945="согласовано"),1,0)</f>
        <v>0</v>
      </c>
      <c r="BT945" s="22">
        <f t="shared" ref="BT945:BT952" ca="1" si="826">IF(OR($Z945="аннулирован", $Z945="", TODAY()&lt;$E945),0,1)</f>
        <v>0</v>
      </c>
      <c r="BU945" s="22">
        <f t="shared" ref="BU945:BU952" ca="1" si="827">IF(AND($BT945=1, $Z945="не выдан"),1,0)</f>
        <v>0</v>
      </c>
      <c r="BV945" s="22">
        <f t="shared" ref="BV945:BV952" ca="1" si="828">IF(AND($BT945=1, $Z945="на проверке"),1,0)</f>
        <v>0</v>
      </c>
      <c r="BW945" s="22">
        <f t="shared" ref="BW945:BW952" ca="1" si="829">IF(AND($BT945=1, $Z945="замечания"),1,0)</f>
        <v>0</v>
      </c>
      <c r="BX945" s="22">
        <f t="shared" ref="BX945:BX952" ca="1" si="830">IF(AND($BT945=1, $Z945="согласовано"),1,0)</f>
        <v>0</v>
      </c>
      <c r="BY945" s="71">
        <f t="shared" ref="BY945:BY952" si="831">IF(OR($N945="аннулирован", $N945=""),0,1)</f>
        <v>0</v>
      </c>
      <c r="BZ945" s="71">
        <f t="shared" ref="BZ945:BZ952" si="832">IF(AND($BY945=1, $J945=""),1,0)</f>
        <v>0</v>
      </c>
      <c r="CA945" s="72">
        <f t="shared" ref="CA945:CA952" si="833">IF(OR($Z945="аннулирован", $Z945=""),0,1)</f>
        <v>0</v>
      </c>
    </row>
    <row r="946" spans="1:79" s="22" customFormat="1" ht="65.099999999999994" customHeight="1" x14ac:dyDescent="0.3">
      <c r="A946" s="109">
        <v>16</v>
      </c>
      <c r="B946" s="109" t="s">
        <v>1441</v>
      </c>
      <c r="C946" s="109"/>
      <c r="D946" s="110" t="s">
        <v>445</v>
      </c>
      <c r="E946" s="110">
        <v>45708</v>
      </c>
      <c r="F946" s="198" t="s">
        <v>1820</v>
      </c>
      <c r="G946" s="172" t="s">
        <v>2505</v>
      </c>
      <c r="H946" s="135" t="s">
        <v>1037</v>
      </c>
      <c r="I946" s="135" t="s">
        <v>1060</v>
      </c>
      <c r="J946" s="135"/>
      <c r="K946" s="113">
        <v>0</v>
      </c>
      <c r="L946" s="109">
        <v>0</v>
      </c>
      <c r="M946" s="114" t="s">
        <v>744</v>
      </c>
      <c r="N946" s="115" t="s">
        <v>26</v>
      </c>
      <c r="O946" s="116"/>
      <c r="P946" s="117" t="s">
        <v>693</v>
      </c>
      <c r="Q946" s="141">
        <v>45048</v>
      </c>
      <c r="R946" s="118">
        <f t="shared" ref="R946" si="834">IF(AND(L946&lt;1,OR(K946&lt;1, K946="A")),Q946+14,Q946+7)</f>
        <v>45062</v>
      </c>
      <c r="S946" s="114" t="s">
        <v>31</v>
      </c>
      <c r="T946" s="353"/>
      <c r="U946" s="372"/>
      <c r="V946" s="120"/>
      <c r="W946" s="114"/>
      <c r="X946" s="109"/>
      <c r="Y946" s="109"/>
      <c r="Z946" s="115"/>
      <c r="AA946" s="115"/>
      <c r="AB946" s="109"/>
      <c r="AC946" s="110"/>
      <c r="AD946" s="110"/>
      <c r="AE946" s="110"/>
      <c r="AF946" s="110"/>
      <c r="AG946" s="110"/>
      <c r="AH946" s="115"/>
      <c r="AI946" s="110"/>
      <c r="AJ946" s="113"/>
      <c r="AK946" s="110"/>
      <c r="AL946" s="121"/>
      <c r="AM946" s="121"/>
      <c r="AN946" s="109" t="s">
        <v>2355</v>
      </c>
      <c r="AO946" s="121"/>
      <c r="AP946" s="121"/>
      <c r="AQ946" s="206" t="s">
        <v>1907</v>
      </c>
      <c r="AR946" s="110">
        <v>45071</v>
      </c>
      <c r="AS946" s="121"/>
      <c r="AT946" s="121"/>
      <c r="AU946" s="109" t="s">
        <v>1134</v>
      </c>
      <c r="AV946" s="110">
        <v>45352</v>
      </c>
      <c r="AW946" s="121"/>
      <c r="BJ946" s="22">
        <f t="shared" ca="1" si="816"/>
        <v>0</v>
      </c>
      <c r="BK946" s="22">
        <f t="shared" ca="1" si="817"/>
        <v>0</v>
      </c>
      <c r="BL946" s="22">
        <f t="shared" ca="1" si="818"/>
        <v>0</v>
      </c>
      <c r="BM946" s="22">
        <f t="shared" ca="1" si="819"/>
        <v>0</v>
      </c>
      <c r="BN946" s="22">
        <f t="shared" ca="1" si="820"/>
        <v>0</v>
      </c>
      <c r="BO946" s="22">
        <f t="shared" ca="1" si="821"/>
        <v>0</v>
      </c>
      <c r="BP946" s="22">
        <f t="shared" ca="1" si="822"/>
        <v>0</v>
      </c>
      <c r="BQ946" s="22">
        <f t="shared" ca="1" si="823"/>
        <v>0</v>
      </c>
      <c r="BR946" s="22">
        <f t="shared" ca="1" si="824"/>
        <v>0</v>
      </c>
      <c r="BS946" s="22">
        <f t="shared" ca="1" si="825"/>
        <v>0</v>
      </c>
      <c r="BT946" s="22">
        <f t="shared" ca="1" si="826"/>
        <v>0</v>
      </c>
      <c r="BU946" s="22">
        <f t="shared" ca="1" si="827"/>
        <v>0</v>
      </c>
      <c r="BV946" s="22">
        <f t="shared" ca="1" si="828"/>
        <v>0</v>
      </c>
      <c r="BW946" s="22">
        <f t="shared" ca="1" si="829"/>
        <v>0</v>
      </c>
      <c r="BX946" s="22">
        <f t="shared" ca="1" si="830"/>
        <v>0</v>
      </c>
      <c r="BY946" s="71">
        <f t="shared" si="831"/>
        <v>0</v>
      </c>
      <c r="BZ946" s="71">
        <f t="shared" si="832"/>
        <v>0</v>
      </c>
      <c r="CA946" s="72">
        <f t="shared" si="833"/>
        <v>0</v>
      </c>
    </row>
    <row r="947" spans="1:79" s="22" customFormat="1" ht="65.099999999999994" customHeight="1" x14ac:dyDescent="0.3">
      <c r="A947" s="109">
        <v>16</v>
      </c>
      <c r="B947" s="109" t="s">
        <v>1441</v>
      </c>
      <c r="C947" s="109"/>
      <c r="D947" s="110" t="s">
        <v>445</v>
      </c>
      <c r="E947" s="110">
        <v>45708</v>
      </c>
      <c r="F947" s="198" t="s">
        <v>1820</v>
      </c>
      <c r="G947" s="172" t="s">
        <v>2505</v>
      </c>
      <c r="H947" s="135" t="s">
        <v>1037</v>
      </c>
      <c r="I947" s="135" t="s">
        <v>1060</v>
      </c>
      <c r="J947" s="135"/>
      <c r="K947" s="113">
        <v>0</v>
      </c>
      <c r="L947" s="109">
        <v>1</v>
      </c>
      <c r="M947" s="114" t="s">
        <v>744</v>
      </c>
      <c r="N947" s="115" t="s">
        <v>26</v>
      </c>
      <c r="O947" s="116"/>
      <c r="P947" s="117" t="s">
        <v>727</v>
      </c>
      <c r="Q947" s="141">
        <v>45125</v>
      </c>
      <c r="R947" s="118">
        <f t="shared" ref="R947" si="835">IF(AND(L947&lt;1,OR(K947&lt;1, K947="A")),Q947+14,Q947+7)</f>
        <v>45132</v>
      </c>
      <c r="S947" s="114" t="s">
        <v>31</v>
      </c>
      <c r="T947" s="353"/>
      <c r="U947" s="372"/>
      <c r="V947" s="120"/>
      <c r="W947" s="114"/>
      <c r="X947" s="109"/>
      <c r="Y947" s="109"/>
      <c r="Z947" s="115"/>
      <c r="AA947" s="115"/>
      <c r="AB947" s="109"/>
      <c r="AC947" s="110"/>
      <c r="AD947" s="110"/>
      <c r="AE947" s="110"/>
      <c r="AF947" s="110"/>
      <c r="AG947" s="110"/>
      <c r="AH947" s="115"/>
      <c r="AI947" s="110"/>
      <c r="AJ947" s="113"/>
      <c r="AK947" s="110"/>
      <c r="AL947" s="121"/>
      <c r="AM947" s="121"/>
      <c r="AN947" s="109" t="s">
        <v>2355</v>
      </c>
      <c r="AO947" s="121"/>
      <c r="AP947" s="121"/>
      <c r="AQ947" s="206"/>
      <c r="AR947" s="110"/>
      <c r="AS947" s="121"/>
      <c r="AT947" s="121"/>
      <c r="AU947" s="109" t="s">
        <v>1134</v>
      </c>
      <c r="AV947" s="110">
        <v>45352</v>
      </c>
      <c r="AW947" s="121"/>
      <c r="BJ947" s="22">
        <f t="shared" ca="1" si="816"/>
        <v>0</v>
      </c>
      <c r="BK947" s="22">
        <f t="shared" ca="1" si="817"/>
        <v>0</v>
      </c>
      <c r="BL947" s="22">
        <f t="shared" ca="1" si="818"/>
        <v>0</v>
      </c>
      <c r="BM947" s="22">
        <f t="shared" ca="1" si="819"/>
        <v>0</v>
      </c>
      <c r="BN947" s="22">
        <f t="shared" ca="1" si="820"/>
        <v>0</v>
      </c>
      <c r="BO947" s="22">
        <f t="shared" ca="1" si="821"/>
        <v>0</v>
      </c>
      <c r="BP947" s="22">
        <f t="shared" ca="1" si="822"/>
        <v>0</v>
      </c>
      <c r="BQ947" s="22">
        <f t="shared" ca="1" si="823"/>
        <v>0</v>
      </c>
      <c r="BR947" s="22">
        <f t="shared" ca="1" si="824"/>
        <v>0</v>
      </c>
      <c r="BS947" s="22">
        <f t="shared" ca="1" si="825"/>
        <v>0</v>
      </c>
      <c r="BT947" s="22">
        <f t="shared" ca="1" si="826"/>
        <v>0</v>
      </c>
      <c r="BU947" s="22">
        <f t="shared" ca="1" si="827"/>
        <v>0</v>
      </c>
      <c r="BV947" s="22">
        <f t="shared" ca="1" si="828"/>
        <v>0</v>
      </c>
      <c r="BW947" s="22">
        <f t="shared" ca="1" si="829"/>
        <v>0</v>
      </c>
      <c r="BX947" s="22">
        <f t="shared" ca="1" si="830"/>
        <v>0</v>
      </c>
      <c r="BY947" s="71">
        <f t="shared" si="831"/>
        <v>0</v>
      </c>
      <c r="BZ947" s="71">
        <f t="shared" si="832"/>
        <v>0</v>
      </c>
      <c r="CA947" s="72">
        <f t="shared" si="833"/>
        <v>0</v>
      </c>
    </row>
    <row r="948" spans="1:79" s="22" customFormat="1" ht="65.099999999999994" customHeight="1" x14ac:dyDescent="0.3">
      <c r="A948" s="109">
        <v>16</v>
      </c>
      <c r="B948" s="109" t="s">
        <v>1441</v>
      </c>
      <c r="C948" s="109"/>
      <c r="D948" s="110" t="s">
        <v>445</v>
      </c>
      <c r="E948" s="110">
        <v>45708</v>
      </c>
      <c r="F948" s="198" t="s">
        <v>1820</v>
      </c>
      <c r="G948" s="172" t="s">
        <v>2505</v>
      </c>
      <c r="H948" s="135" t="s">
        <v>1037</v>
      </c>
      <c r="I948" s="135" t="s">
        <v>1060</v>
      </c>
      <c r="J948" s="135"/>
      <c r="K948" s="113">
        <v>0</v>
      </c>
      <c r="L948" s="109">
        <v>2</v>
      </c>
      <c r="M948" s="114" t="s">
        <v>744</v>
      </c>
      <c r="N948" s="115" t="s">
        <v>26</v>
      </c>
      <c r="O948" s="116"/>
      <c r="P948" s="117" t="s">
        <v>608</v>
      </c>
      <c r="Q948" s="141">
        <v>45155</v>
      </c>
      <c r="R948" s="118">
        <f t="shared" ref="R948" si="836">IF(AND(L948&lt;1,OR(K948&lt;1, K948="A")),Q948+14,Q948+7)</f>
        <v>45162</v>
      </c>
      <c r="S948" s="114" t="s">
        <v>31</v>
      </c>
      <c r="T948" s="353"/>
      <c r="U948" s="372"/>
      <c r="V948" s="120"/>
      <c r="W948" s="114"/>
      <c r="X948" s="109"/>
      <c r="Y948" s="109"/>
      <c r="Z948" s="115"/>
      <c r="AA948" s="115"/>
      <c r="AB948" s="109"/>
      <c r="AC948" s="110"/>
      <c r="AD948" s="110"/>
      <c r="AE948" s="110"/>
      <c r="AF948" s="110"/>
      <c r="AG948" s="110"/>
      <c r="AH948" s="115"/>
      <c r="AI948" s="110"/>
      <c r="AJ948" s="113"/>
      <c r="AK948" s="110"/>
      <c r="AL948" s="121"/>
      <c r="AM948" s="121"/>
      <c r="AN948" s="109" t="s">
        <v>2355</v>
      </c>
      <c r="AO948" s="121"/>
      <c r="AP948" s="121"/>
      <c r="AQ948" s="206" t="s">
        <v>1907</v>
      </c>
      <c r="AR948" s="110">
        <v>45167</v>
      </c>
      <c r="AS948" s="121"/>
      <c r="AT948" s="121"/>
      <c r="AU948" s="109" t="s">
        <v>1134</v>
      </c>
      <c r="AV948" s="110">
        <v>45352</v>
      </c>
      <c r="AW948" s="121"/>
      <c r="BJ948" s="22">
        <f t="shared" ca="1" si="816"/>
        <v>0</v>
      </c>
      <c r="BK948" s="22">
        <f t="shared" ca="1" si="817"/>
        <v>0</v>
      </c>
      <c r="BL948" s="22">
        <f t="shared" ca="1" si="818"/>
        <v>0</v>
      </c>
      <c r="BM948" s="22">
        <f t="shared" ca="1" si="819"/>
        <v>0</v>
      </c>
      <c r="BN948" s="22">
        <f t="shared" ca="1" si="820"/>
        <v>0</v>
      </c>
      <c r="BO948" s="22">
        <f t="shared" ca="1" si="821"/>
        <v>0</v>
      </c>
      <c r="BP948" s="22">
        <f t="shared" ca="1" si="822"/>
        <v>0</v>
      </c>
      <c r="BQ948" s="22">
        <f t="shared" ca="1" si="823"/>
        <v>0</v>
      </c>
      <c r="BR948" s="22">
        <f t="shared" ca="1" si="824"/>
        <v>0</v>
      </c>
      <c r="BS948" s="22">
        <f t="shared" ca="1" si="825"/>
        <v>0</v>
      </c>
      <c r="BT948" s="22">
        <f t="shared" ca="1" si="826"/>
        <v>0</v>
      </c>
      <c r="BU948" s="22">
        <f t="shared" ca="1" si="827"/>
        <v>0</v>
      </c>
      <c r="BV948" s="22">
        <f t="shared" ca="1" si="828"/>
        <v>0</v>
      </c>
      <c r="BW948" s="22">
        <f t="shared" ca="1" si="829"/>
        <v>0</v>
      </c>
      <c r="BX948" s="22">
        <f t="shared" ca="1" si="830"/>
        <v>0</v>
      </c>
      <c r="BY948" s="71">
        <f t="shared" si="831"/>
        <v>0</v>
      </c>
      <c r="BZ948" s="71">
        <f t="shared" si="832"/>
        <v>0</v>
      </c>
      <c r="CA948" s="72">
        <f t="shared" si="833"/>
        <v>0</v>
      </c>
    </row>
    <row r="949" spans="1:79" s="22" customFormat="1" ht="65.099999999999994" customHeight="1" x14ac:dyDescent="0.3">
      <c r="A949" s="109">
        <v>16</v>
      </c>
      <c r="B949" s="109" t="s">
        <v>1441</v>
      </c>
      <c r="C949" s="109"/>
      <c r="D949" s="110" t="s">
        <v>445</v>
      </c>
      <c r="E949" s="110">
        <v>45708</v>
      </c>
      <c r="F949" s="198" t="s">
        <v>1820</v>
      </c>
      <c r="G949" s="172" t="s">
        <v>2505</v>
      </c>
      <c r="H949" s="135" t="s">
        <v>1037</v>
      </c>
      <c r="I949" s="135" t="s">
        <v>1060</v>
      </c>
      <c r="J949" s="135"/>
      <c r="K949" s="113">
        <v>0</v>
      </c>
      <c r="L949" s="109">
        <v>3</v>
      </c>
      <c r="M949" s="114" t="s">
        <v>744</v>
      </c>
      <c r="N949" s="115" t="s">
        <v>26</v>
      </c>
      <c r="O949" s="116">
        <v>45394</v>
      </c>
      <c r="P949" s="117" t="s">
        <v>1269</v>
      </c>
      <c r="Q949" s="141">
        <v>45245</v>
      </c>
      <c r="R949" s="118">
        <f>IF(AND(L949&lt;1,OR(K949&lt;1, K949="A")),Q949+14,Q949+7)</f>
        <v>45252</v>
      </c>
      <c r="S949" s="114" t="s">
        <v>30</v>
      </c>
      <c r="T949" s="315" t="s">
        <v>1552</v>
      </c>
      <c r="U949" s="372">
        <v>45247</v>
      </c>
      <c r="V949" s="201"/>
      <c r="W949" s="114"/>
      <c r="X949" s="109"/>
      <c r="Y949" s="109"/>
      <c r="Z949" s="115"/>
      <c r="AA949" s="110"/>
      <c r="AB949" s="109"/>
      <c r="AC949" s="110"/>
      <c r="AD949" s="110"/>
      <c r="AE949" s="118"/>
      <c r="AF949" s="110"/>
      <c r="AG949" s="110"/>
      <c r="AH949" s="115"/>
      <c r="AI949" s="110"/>
      <c r="AJ949" s="113"/>
      <c r="AK949" s="110"/>
      <c r="AL949" s="121"/>
      <c r="AM949" s="121"/>
      <c r="AN949" s="109" t="s">
        <v>2355</v>
      </c>
      <c r="AO949" s="121"/>
      <c r="AP949" s="121"/>
      <c r="AQ949" s="206" t="s">
        <v>1907</v>
      </c>
      <c r="AR949" s="110">
        <v>45250</v>
      </c>
      <c r="AS949" s="121"/>
      <c r="AT949" s="121"/>
      <c r="AU949" s="109" t="s">
        <v>1134</v>
      </c>
      <c r="AV949" s="110">
        <v>45352</v>
      </c>
      <c r="AW949" s="121"/>
      <c r="BJ949" s="22">
        <f t="shared" ca="1" si="816"/>
        <v>0</v>
      </c>
      <c r="BK949" s="22">
        <f t="shared" ca="1" si="817"/>
        <v>0</v>
      </c>
      <c r="BL949" s="22">
        <f t="shared" ca="1" si="818"/>
        <v>0</v>
      </c>
      <c r="BM949" s="22">
        <f t="shared" ca="1" si="819"/>
        <v>0</v>
      </c>
      <c r="BN949" s="22">
        <f t="shared" ca="1" si="820"/>
        <v>0</v>
      </c>
      <c r="BO949" s="22">
        <f t="shared" ca="1" si="821"/>
        <v>0</v>
      </c>
      <c r="BP949" s="22">
        <f t="shared" ca="1" si="822"/>
        <v>0</v>
      </c>
      <c r="BQ949" s="22">
        <f t="shared" ca="1" si="823"/>
        <v>0</v>
      </c>
      <c r="BR949" s="22">
        <f t="shared" ca="1" si="824"/>
        <v>0</v>
      </c>
      <c r="BS949" s="22">
        <f t="shared" ca="1" si="825"/>
        <v>0</v>
      </c>
      <c r="BT949" s="22">
        <f t="shared" ca="1" si="826"/>
        <v>0</v>
      </c>
      <c r="BU949" s="22">
        <f t="shared" ca="1" si="827"/>
        <v>0</v>
      </c>
      <c r="BV949" s="22">
        <f t="shared" ca="1" si="828"/>
        <v>0</v>
      </c>
      <c r="BW949" s="22">
        <f t="shared" ca="1" si="829"/>
        <v>0</v>
      </c>
      <c r="BX949" s="22">
        <f t="shared" ca="1" si="830"/>
        <v>0</v>
      </c>
      <c r="BY949" s="22">
        <f t="shared" si="831"/>
        <v>0</v>
      </c>
      <c r="BZ949" s="22">
        <f t="shared" si="832"/>
        <v>0</v>
      </c>
      <c r="CA949" s="22">
        <f t="shared" si="833"/>
        <v>0</v>
      </c>
    </row>
    <row r="950" spans="1:79" ht="65.099999999999994" customHeight="1" x14ac:dyDescent="0.3">
      <c r="A950" s="4">
        <v>16</v>
      </c>
      <c r="B950" s="4" t="s">
        <v>1441</v>
      </c>
      <c r="C950" s="4"/>
      <c r="D950" s="139" t="s">
        <v>445</v>
      </c>
      <c r="E950" s="13">
        <v>45708</v>
      </c>
      <c r="F950" s="182" t="s">
        <v>1820</v>
      </c>
      <c r="G950" s="168" t="s">
        <v>2505</v>
      </c>
      <c r="H950" s="130" t="s">
        <v>1037</v>
      </c>
      <c r="I950" s="130" t="s">
        <v>1060</v>
      </c>
      <c r="J950" s="130"/>
      <c r="K950" s="7">
        <v>0</v>
      </c>
      <c r="L950" s="4">
        <v>4</v>
      </c>
      <c r="M950" s="3" t="s">
        <v>744</v>
      </c>
      <c r="N950" s="46" t="s">
        <v>24</v>
      </c>
      <c r="O950" s="76"/>
      <c r="P950" s="78" t="s">
        <v>3316</v>
      </c>
      <c r="Q950" s="142">
        <v>45594</v>
      </c>
      <c r="R950" s="9">
        <f>IF(AND(L950&lt;1,OR(K950&lt;1, K950="A")),Q950+14,Q950+7)</f>
        <v>45601</v>
      </c>
      <c r="S950" s="3" t="s">
        <v>31</v>
      </c>
      <c r="T950" s="354"/>
      <c r="U950" s="373"/>
      <c r="V950" s="200" t="s">
        <v>2517</v>
      </c>
      <c r="W950" s="3" t="s">
        <v>2520</v>
      </c>
      <c r="X950" s="5">
        <v>0</v>
      </c>
      <c r="Y950" s="5">
        <v>0</v>
      </c>
      <c r="Z950" s="45" t="s">
        <v>1055</v>
      </c>
      <c r="AA950" s="13">
        <v>45401</v>
      </c>
      <c r="AB950" s="5"/>
      <c r="AC950" s="21"/>
      <c r="AD950" s="21">
        <v>45273</v>
      </c>
      <c r="AE950" s="9">
        <f>IF(AND(Y950&lt;1,OR(X950&lt;1, X950="A")),AD950+14,AD950+7)</f>
        <v>45287</v>
      </c>
      <c r="AF950" s="13" t="s">
        <v>445</v>
      </c>
      <c r="AG950" s="27"/>
      <c r="AH950" s="34"/>
      <c r="AI950" s="27"/>
      <c r="AJ950" s="41"/>
      <c r="AK950" s="21"/>
      <c r="AL950" s="6"/>
      <c r="AM950" s="6"/>
      <c r="AN950" s="5" t="s">
        <v>2355</v>
      </c>
      <c r="AO950" s="6"/>
      <c r="AP950" s="6"/>
      <c r="AQ950" s="337" t="s">
        <v>3013</v>
      </c>
      <c r="AR950" s="337">
        <v>45680</v>
      </c>
      <c r="AS950" s="6"/>
      <c r="AT950" s="6"/>
      <c r="AU950" s="4" t="s">
        <v>1134</v>
      </c>
      <c r="AV950" s="13">
        <v>45352</v>
      </c>
      <c r="AW950" s="6"/>
      <c r="BJ950" s="22">
        <f t="shared" ca="1" si="816"/>
        <v>1</v>
      </c>
      <c r="BK950" s="22">
        <f t="shared" ca="1" si="817"/>
        <v>1</v>
      </c>
      <c r="BL950" s="22">
        <f t="shared" ca="1" si="818"/>
        <v>0</v>
      </c>
      <c r="BM950" s="22">
        <f t="shared" ca="1" si="819"/>
        <v>0</v>
      </c>
      <c r="BN950" s="22">
        <f t="shared" ca="1" si="820"/>
        <v>1</v>
      </c>
      <c r="BO950" s="22">
        <f t="shared" ca="1" si="821"/>
        <v>0</v>
      </c>
      <c r="BP950" s="22">
        <f t="shared" ca="1" si="822"/>
        <v>1</v>
      </c>
      <c r="BQ950" s="22">
        <f t="shared" ca="1" si="823"/>
        <v>0</v>
      </c>
      <c r="BR950" s="22">
        <f t="shared" ca="1" si="824"/>
        <v>0</v>
      </c>
      <c r="BS950" s="22">
        <f t="shared" ca="1" si="825"/>
        <v>0</v>
      </c>
      <c r="BT950" s="22">
        <f t="shared" ca="1" si="826"/>
        <v>1</v>
      </c>
      <c r="BU950" s="22">
        <f t="shared" ca="1" si="827"/>
        <v>0</v>
      </c>
      <c r="BV950" s="22">
        <f t="shared" ca="1" si="828"/>
        <v>0</v>
      </c>
      <c r="BW950" s="22">
        <f t="shared" ca="1" si="829"/>
        <v>0</v>
      </c>
      <c r="BX950" s="22">
        <f t="shared" ca="1" si="830"/>
        <v>1</v>
      </c>
      <c r="BY950" s="71">
        <f t="shared" si="831"/>
        <v>1</v>
      </c>
      <c r="BZ950" s="71">
        <f t="shared" si="832"/>
        <v>1</v>
      </c>
      <c r="CA950" s="72">
        <f t="shared" si="833"/>
        <v>1</v>
      </c>
    </row>
    <row r="951" spans="1:79" ht="39" customHeight="1" x14ac:dyDescent="0.3">
      <c r="A951" s="4"/>
      <c r="B951" s="4"/>
      <c r="C951" s="4"/>
      <c r="D951" s="13"/>
      <c r="E951" s="13"/>
      <c r="F951" s="81"/>
      <c r="G951" s="168"/>
      <c r="H951" s="130"/>
      <c r="I951" s="130"/>
      <c r="J951" s="130"/>
      <c r="K951" s="7"/>
      <c r="L951" s="4"/>
      <c r="M951" s="3"/>
      <c r="N951" s="8"/>
      <c r="O951" s="76"/>
      <c r="P951" s="78"/>
      <c r="Q951" s="142"/>
      <c r="R951" s="9"/>
      <c r="S951" s="3"/>
      <c r="T951" s="355"/>
      <c r="U951" s="373"/>
      <c r="V951" s="209" t="s">
        <v>2518</v>
      </c>
      <c r="W951" s="3" t="s">
        <v>2521</v>
      </c>
      <c r="X951" s="5" t="s">
        <v>778</v>
      </c>
      <c r="Y951" s="5">
        <v>0</v>
      </c>
      <c r="Z951" s="46" t="s">
        <v>24</v>
      </c>
      <c r="AA951" s="5"/>
      <c r="AB951" s="87" t="s">
        <v>2368</v>
      </c>
      <c r="AC951" s="21">
        <v>45392</v>
      </c>
      <c r="AD951" s="21">
        <v>45392</v>
      </c>
      <c r="AE951" s="9">
        <f>IF(AND(Y951&lt;1,OR(X951&lt;1, X951="A")),AD951+14,AD951+7)</f>
        <v>45406</v>
      </c>
      <c r="AF951" s="13" t="s">
        <v>446</v>
      </c>
      <c r="AG951" s="27"/>
      <c r="AH951" s="34"/>
      <c r="AI951" s="27"/>
      <c r="AJ951" s="41"/>
      <c r="AK951" s="21"/>
      <c r="AL951" s="6"/>
      <c r="AM951" s="6"/>
      <c r="AN951" s="6"/>
      <c r="AO951" s="6"/>
      <c r="AP951" s="6"/>
      <c r="AQ951" s="6"/>
      <c r="AR951" s="6"/>
      <c r="AS951" s="6"/>
      <c r="AT951" s="6"/>
      <c r="AU951" s="4"/>
      <c r="AV951" s="13"/>
      <c r="AW951" s="6"/>
      <c r="BJ951" s="22">
        <f t="shared" ca="1" si="816"/>
        <v>0</v>
      </c>
      <c r="BK951" s="22">
        <f t="shared" ca="1" si="817"/>
        <v>0</v>
      </c>
      <c r="BL951" s="22">
        <f t="shared" ca="1" si="818"/>
        <v>0</v>
      </c>
      <c r="BM951" s="22">
        <f t="shared" ca="1" si="819"/>
        <v>0</v>
      </c>
      <c r="BN951" s="22">
        <f t="shared" ca="1" si="820"/>
        <v>0</v>
      </c>
      <c r="BO951" s="22">
        <f t="shared" ca="1" si="821"/>
        <v>0</v>
      </c>
      <c r="BP951" s="22">
        <f t="shared" ca="1" si="822"/>
        <v>0</v>
      </c>
      <c r="BQ951" s="22">
        <f t="shared" ca="1" si="823"/>
        <v>0</v>
      </c>
      <c r="BR951" s="22">
        <f t="shared" ca="1" si="824"/>
        <v>0</v>
      </c>
      <c r="BS951" s="22">
        <f t="shared" ca="1" si="825"/>
        <v>0</v>
      </c>
      <c r="BT951" s="22">
        <f t="shared" ca="1" si="826"/>
        <v>1</v>
      </c>
      <c r="BU951" s="22">
        <f t="shared" ca="1" si="827"/>
        <v>0</v>
      </c>
      <c r="BV951" s="22">
        <f t="shared" ca="1" si="828"/>
        <v>1</v>
      </c>
      <c r="BW951" s="22">
        <f t="shared" ca="1" si="829"/>
        <v>0</v>
      </c>
      <c r="BX951" s="22">
        <f t="shared" ca="1" si="830"/>
        <v>0</v>
      </c>
      <c r="BY951" s="71">
        <f t="shared" si="831"/>
        <v>0</v>
      </c>
      <c r="BZ951" s="71">
        <f t="shared" si="832"/>
        <v>0</v>
      </c>
      <c r="CA951" s="72">
        <f t="shared" si="833"/>
        <v>1</v>
      </c>
    </row>
    <row r="952" spans="1:79" ht="39" customHeight="1" x14ac:dyDescent="0.3">
      <c r="A952" s="4"/>
      <c r="B952" s="4"/>
      <c r="C952" s="4"/>
      <c r="D952" s="13"/>
      <c r="E952" s="13"/>
      <c r="F952" s="81"/>
      <c r="G952" s="168"/>
      <c r="H952" s="130"/>
      <c r="I952" s="130"/>
      <c r="J952" s="130"/>
      <c r="K952" s="7"/>
      <c r="L952" s="4"/>
      <c r="M952" s="3"/>
      <c r="N952" s="8"/>
      <c r="O952" s="76"/>
      <c r="P952" s="78"/>
      <c r="Q952" s="142"/>
      <c r="R952" s="9"/>
      <c r="S952" s="3"/>
      <c r="T952" s="355"/>
      <c r="U952" s="373"/>
      <c r="V952" s="200" t="s">
        <v>2519</v>
      </c>
      <c r="W952" s="3" t="s">
        <v>2520</v>
      </c>
      <c r="X952" s="5">
        <v>0</v>
      </c>
      <c r="Y952" s="5">
        <v>0</v>
      </c>
      <c r="Z952" s="45" t="s">
        <v>1055</v>
      </c>
      <c r="AA952" s="13">
        <v>45363</v>
      </c>
      <c r="AB952" s="5"/>
      <c r="AC952" s="21"/>
      <c r="AD952" s="21">
        <v>45273</v>
      </c>
      <c r="AE952" s="9">
        <f t="shared" ref="AE952" si="837">IF(AND(Y952&lt;1,OR(X952&lt;1, X952="A")),AD952+14,AD952+7)</f>
        <v>45287</v>
      </c>
      <c r="AF952" s="13" t="s">
        <v>445</v>
      </c>
      <c r="AG952" s="27"/>
      <c r="AH952" s="34"/>
      <c r="AI952" s="27"/>
      <c r="AJ952" s="41"/>
      <c r="AK952" s="21"/>
      <c r="AL952" s="6"/>
      <c r="AM952" s="6"/>
      <c r="AN952" s="6"/>
      <c r="AO952" s="6"/>
      <c r="AP952" s="6"/>
      <c r="AQ952" s="6"/>
      <c r="AR952" s="6"/>
      <c r="AS952" s="6"/>
      <c r="AT952" s="6"/>
      <c r="AU952" s="4"/>
      <c r="AV952" s="13"/>
      <c r="AW952" s="6"/>
      <c r="BJ952" s="22">
        <f t="shared" ca="1" si="816"/>
        <v>0</v>
      </c>
      <c r="BK952" s="22">
        <f t="shared" ca="1" si="817"/>
        <v>0</v>
      </c>
      <c r="BL952" s="22">
        <f t="shared" ca="1" si="818"/>
        <v>0</v>
      </c>
      <c r="BM952" s="22">
        <f t="shared" ca="1" si="819"/>
        <v>0</v>
      </c>
      <c r="BN952" s="22">
        <f t="shared" ca="1" si="820"/>
        <v>0</v>
      </c>
      <c r="BO952" s="22">
        <f t="shared" ca="1" si="821"/>
        <v>0</v>
      </c>
      <c r="BP952" s="22">
        <f t="shared" ca="1" si="822"/>
        <v>0</v>
      </c>
      <c r="BQ952" s="22">
        <f t="shared" ca="1" si="823"/>
        <v>0</v>
      </c>
      <c r="BR952" s="22">
        <f t="shared" ca="1" si="824"/>
        <v>0</v>
      </c>
      <c r="BS952" s="22">
        <f t="shared" ca="1" si="825"/>
        <v>0</v>
      </c>
      <c r="BT952" s="22">
        <f t="shared" ca="1" si="826"/>
        <v>1</v>
      </c>
      <c r="BU952" s="22">
        <f t="shared" ca="1" si="827"/>
        <v>0</v>
      </c>
      <c r="BV952" s="22">
        <f t="shared" ca="1" si="828"/>
        <v>0</v>
      </c>
      <c r="BW952" s="22">
        <f t="shared" ca="1" si="829"/>
        <v>0</v>
      </c>
      <c r="BX952" s="22">
        <f t="shared" ca="1" si="830"/>
        <v>1</v>
      </c>
      <c r="BY952" s="71">
        <f t="shared" si="831"/>
        <v>0</v>
      </c>
      <c r="BZ952" s="71">
        <f t="shared" si="832"/>
        <v>0</v>
      </c>
      <c r="CA952" s="72">
        <f t="shared" si="833"/>
        <v>1</v>
      </c>
    </row>
    <row r="953" spans="1:79" s="22" customFormat="1" ht="51.9" customHeight="1" x14ac:dyDescent="0.3">
      <c r="A953" s="109">
        <v>16</v>
      </c>
      <c r="B953" s="109" t="s">
        <v>1441</v>
      </c>
      <c r="C953" s="109"/>
      <c r="D953" s="110" t="s">
        <v>446</v>
      </c>
      <c r="E953" s="110">
        <v>45708</v>
      </c>
      <c r="F953" s="189" t="s">
        <v>486</v>
      </c>
      <c r="G953" s="172" t="s">
        <v>2505</v>
      </c>
      <c r="H953" s="135" t="s">
        <v>1073</v>
      </c>
      <c r="I953" s="135"/>
      <c r="J953" s="135"/>
      <c r="K953" s="113" t="s">
        <v>444</v>
      </c>
      <c r="L953" s="109">
        <v>0</v>
      </c>
      <c r="M953" s="114" t="s">
        <v>743</v>
      </c>
      <c r="N953" s="115" t="s">
        <v>26</v>
      </c>
      <c r="O953" s="116"/>
      <c r="P953" s="117" t="s">
        <v>738</v>
      </c>
      <c r="Q953" s="141">
        <v>45016</v>
      </c>
      <c r="R953" s="118">
        <f t="shared" ref="R953:R958" si="838">IF(AND(L953&lt;1,OR(K953&lt;1, K953="A")),Q953+14,Q953+7)</f>
        <v>45023</v>
      </c>
      <c r="S953" s="114" t="s">
        <v>31</v>
      </c>
      <c r="T953" s="353"/>
      <c r="U953" s="372"/>
      <c r="V953" s="120"/>
      <c r="W953" s="114"/>
      <c r="X953" s="109"/>
      <c r="Y953" s="109"/>
      <c r="Z953" s="115"/>
      <c r="AA953" s="115"/>
      <c r="AB953" s="123"/>
      <c r="AC953" s="110"/>
      <c r="AD953" s="110"/>
      <c r="AE953" s="110"/>
      <c r="AF953" s="110"/>
      <c r="AG953" s="110"/>
      <c r="AH953" s="115"/>
      <c r="AI953" s="110"/>
      <c r="AJ953" s="113"/>
      <c r="AK953" s="110"/>
      <c r="AL953" s="121"/>
      <c r="AM953" s="121"/>
      <c r="AN953" s="109" t="s">
        <v>2355</v>
      </c>
      <c r="AO953" s="121"/>
      <c r="AP953" s="121"/>
      <c r="AQ953" s="109"/>
      <c r="AR953" s="109"/>
      <c r="AS953" s="121"/>
      <c r="AT953" s="121"/>
      <c r="AU953" s="109" t="s">
        <v>1134</v>
      </c>
      <c r="AV953" s="110">
        <v>45352</v>
      </c>
      <c r="AW953" s="121"/>
      <c r="BJ953" s="22">
        <f t="shared" ca="1" si="722"/>
        <v>0</v>
      </c>
      <c r="BK953" s="22">
        <f t="shared" ca="1" si="754"/>
        <v>0</v>
      </c>
      <c r="BL953" s="22">
        <f t="shared" ca="1" si="755"/>
        <v>0</v>
      </c>
      <c r="BM953" s="22">
        <f t="shared" ca="1" si="756"/>
        <v>0</v>
      </c>
      <c r="BN953" s="22">
        <f t="shared" ca="1" si="757"/>
        <v>0</v>
      </c>
      <c r="BO953" s="22">
        <f t="shared" ca="1" si="758"/>
        <v>0</v>
      </c>
      <c r="BP953" s="22">
        <f t="shared" ca="1" si="759"/>
        <v>0</v>
      </c>
      <c r="BQ953" s="22">
        <f t="shared" ca="1" si="760"/>
        <v>0</v>
      </c>
      <c r="BR953" s="22">
        <f t="shared" ca="1" si="761"/>
        <v>0</v>
      </c>
      <c r="BS953" s="22">
        <f t="shared" ca="1" si="762"/>
        <v>0</v>
      </c>
      <c r="BT953" s="22">
        <f t="shared" ca="1" si="723"/>
        <v>0</v>
      </c>
      <c r="BU953" s="22">
        <f t="shared" ca="1" si="763"/>
        <v>0</v>
      </c>
      <c r="BV953" s="22">
        <f t="shared" ca="1" si="764"/>
        <v>0</v>
      </c>
      <c r="BW953" s="22">
        <f t="shared" ca="1" si="765"/>
        <v>0</v>
      </c>
      <c r="BX953" s="22">
        <f t="shared" ca="1" si="766"/>
        <v>0</v>
      </c>
      <c r="BY953" s="71">
        <f t="shared" si="778"/>
        <v>0</v>
      </c>
      <c r="BZ953" s="71">
        <f t="shared" si="767"/>
        <v>0</v>
      </c>
      <c r="CA953" s="72">
        <f t="shared" si="779"/>
        <v>0</v>
      </c>
    </row>
    <row r="954" spans="1:79" s="22" customFormat="1" ht="51.9" customHeight="1" x14ac:dyDescent="0.3">
      <c r="A954" s="109">
        <v>16</v>
      </c>
      <c r="B954" s="109" t="s">
        <v>1441</v>
      </c>
      <c r="C954" s="109"/>
      <c r="D954" s="110" t="s">
        <v>446</v>
      </c>
      <c r="E954" s="110">
        <v>45708</v>
      </c>
      <c r="F954" s="189" t="s">
        <v>486</v>
      </c>
      <c r="G954" s="172" t="s">
        <v>2505</v>
      </c>
      <c r="H954" s="135" t="s">
        <v>1073</v>
      </c>
      <c r="I954" s="135"/>
      <c r="J954" s="135"/>
      <c r="K954" s="113" t="s">
        <v>443</v>
      </c>
      <c r="L954" s="109">
        <v>0</v>
      </c>
      <c r="M954" s="114" t="s">
        <v>743</v>
      </c>
      <c r="N954" s="115" t="s">
        <v>26</v>
      </c>
      <c r="O954" s="116"/>
      <c r="P954" s="117" t="s">
        <v>3068</v>
      </c>
      <c r="Q954" s="141">
        <v>45096</v>
      </c>
      <c r="R954" s="118">
        <f t="shared" si="838"/>
        <v>45103</v>
      </c>
      <c r="S954" s="114" t="s">
        <v>31</v>
      </c>
      <c r="T954" s="353"/>
      <c r="U954" s="372"/>
      <c r="V954" s="120"/>
      <c r="W954" s="114"/>
      <c r="X954" s="109"/>
      <c r="Y954" s="109"/>
      <c r="Z954" s="115"/>
      <c r="AA954" s="115"/>
      <c r="AB954" s="123"/>
      <c r="AC954" s="110"/>
      <c r="AD954" s="110"/>
      <c r="AE954" s="110"/>
      <c r="AF954" s="110"/>
      <c r="AG954" s="110"/>
      <c r="AH954" s="115"/>
      <c r="AI954" s="110"/>
      <c r="AJ954" s="113"/>
      <c r="AK954" s="110"/>
      <c r="AL954" s="121"/>
      <c r="AM954" s="121"/>
      <c r="AN954" s="109" t="s">
        <v>2355</v>
      </c>
      <c r="AO954" s="121"/>
      <c r="AP954" s="121"/>
      <c r="AQ954" s="109"/>
      <c r="AR954" s="109"/>
      <c r="AS954" s="121"/>
      <c r="AT954" s="121"/>
      <c r="AU954" s="109" t="s">
        <v>1134</v>
      </c>
      <c r="AV954" s="110">
        <v>45352</v>
      </c>
      <c r="AW954" s="121"/>
      <c r="BJ954" s="22">
        <f t="shared" ca="1" si="722"/>
        <v>0</v>
      </c>
      <c r="BK954" s="22">
        <f t="shared" ca="1" si="754"/>
        <v>0</v>
      </c>
      <c r="BL954" s="22">
        <f t="shared" ca="1" si="755"/>
        <v>0</v>
      </c>
      <c r="BM954" s="22">
        <f t="shared" ca="1" si="756"/>
        <v>0</v>
      </c>
      <c r="BN954" s="22">
        <f t="shared" ca="1" si="757"/>
        <v>0</v>
      </c>
      <c r="BO954" s="22">
        <f t="shared" ca="1" si="758"/>
        <v>0</v>
      </c>
      <c r="BP954" s="22">
        <f t="shared" ca="1" si="759"/>
        <v>0</v>
      </c>
      <c r="BQ954" s="22">
        <f t="shared" ca="1" si="760"/>
        <v>0</v>
      </c>
      <c r="BR954" s="22">
        <f t="shared" ca="1" si="761"/>
        <v>0</v>
      </c>
      <c r="BS954" s="22">
        <f t="shared" ca="1" si="762"/>
        <v>0</v>
      </c>
      <c r="BT954" s="22">
        <f t="shared" ca="1" si="723"/>
        <v>0</v>
      </c>
      <c r="BU954" s="22">
        <f t="shared" ca="1" si="763"/>
        <v>0</v>
      </c>
      <c r="BV954" s="22">
        <f t="shared" ca="1" si="764"/>
        <v>0</v>
      </c>
      <c r="BW954" s="22">
        <f t="shared" ca="1" si="765"/>
        <v>0</v>
      </c>
      <c r="BX954" s="22">
        <f t="shared" ca="1" si="766"/>
        <v>0</v>
      </c>
      <c r="BY954" s="71">
        <f t="shared" si="778"/>
        <v>0</v>
      </c>
      <c r="BZ954" s="71">
        <f t="shared" si="767"/>
        <v>0</v>
      </c>
      <c r="CA954" s="72">
        <f t="shared" si="779"/>
        <v>0</v>
      </c>
    </row>
    <row r="955" spans="1:79" s="22" customFormat="1" ht="85.5" customHeight="1" x14ac:dyDescent="0.3">
      <c r="A955" s="109">
        <v>16</v>
      </c>
      <c r="B955" s="109" t="s">
        <v>1441</v>
      </c>
      <c r="C955" s="109"/>
      <c r="D955" s="110" t="s">
        <v>445</v>
      </c>
      <c r="E955" s="110">
        <v>45708</v>
      </c>
      <c r="F955" s="189" t="s">
        <v>486</v>
      </c>
      <c r="G955" s="172" t="s">
        <v>2505</v>
      </c>
      <c r="H955" s="135" t="s">
        <v>1073</v>
      </c>
      <c r="I955" s="135"/>
      <c r="J955" s="135"/>
      <c r="K955" s="113">
        <v>0</v>
      </c>
      <c r="L955" s="109">
        <v>0</v>
      </c>
      <c r="M955" s="114" t="s">
        <v>743</v>
      </c>
      <c r="N955" s="115" t="s">
        <v>26</v>
      </c>
      <c r="O955" s="116"/>
      <c r="P955" s="117" t="s">
        <v>651</v>
      </c>
      <c r="Q955" s="141">
        <v>45118</v>
      </c>
      <c r="R955" s="118">
        <f t="shared" si="838"/>
        <v>45132</v>
      </c>
      <c r="S955" s="114" t="s">
        <v>30</v>
      </c>
      <c r="T955" s="353" t="s">
        <v>1550</v>
      </c>
      <c r="U955" s="372">
        <v>45142</v>
      </c>
      <c r="V955" s="201"/>
      <c r="W955" s="114"/>
      <c r="X955" s="109"/>
      <c r="Y955" s="109"/>
      <c r="Z955" s="115"/>
      <c r="AA955" s="115"/>
      <c r="AB955" s="109"/>
      <c r="AC955" s="110"/>
      <c r="AD955" s="110"/>
      <c r="AE955" s="110"/>
      <c r="AF955" s="110"/>
      <c r="AG955" s="110"/>
      <c r="AH955" s="115"/>
      <c r="AI955" s="110"/>
      <c r="AJ955" s="113"/>
      <c r="AK955" s="110"/>
      <c r="AL955" s="121"/>
      <c r="AM955" s="121"/>
      <c r="AN955" s="109" t="s">
        <v>2355</v>
      </c>
      <c r="AO955" s="121"/>
      <c r="AP955" s="121"/>
      <c r="AQ955" s="206" t="s">
        <v>1907</v>
      </c>
      <c r="AR955" s="110">
        <v>45146</v>
      </c>
      <c r="AS955" s="121"/>
      <c r="AT955" s="121"/>
      <c r="AU955" s="109" t="s">
        <v>1134</v>
      </c>
      <c r="AV955" s="110">
        <v>45352</v>
      </c>
      <c r="AW955" s="121"/>
      <c r="BJ955" s="22">
        <f t="shared" ca="1" si="722"/>
        <v>0</v>
      </c>
      <c r="BK955" s="22">
        <f t="shared" ca="1" si="754"/>
        <v>0</v>
      </c>
      <c r="BL955" s="22">
        <f t="shared" ca="1" si="755"/>
        <v>0</v>
      </c>
      <c r="BM955" s="22">
        <f t="shared" ca="1" si="756"/>
        <v>0</v>
      </c>
      <c r="BN955" s="22">
        <f t="shared" ca="1" si="757"/>
        <v>0</v>
      </c>
      <c r="BO955" s="22">
        <f t="shared" ca="1" si="758"/>
        <v>0</v>
      </c>
      <c r="BP955" s="22">
        <f t="shared" ca="1" si="759"/>
        <v>0</v>
      </c>
      <c r="BQ955" s="22">
        <f t="shared" ca="1" si="760"/>
        <v>0</v>
      </c>
      <c r="BR955" s="22">
        <f t="shared" ca="1" si="761"/>
        <v>0</v>
      </c>
      <c r="BS955" s="22">
        <f t="shared" ca="1" si="762"/>
        <v>0</v>
      </c>
      <c r="BT955" s="22">
        <f t="shared" ca="1" si="723"/>
        <v>0</v>
      </c>
      <c r="BU955" s="22">
        <f t="shared" ca="1" si="763"/>
        <v>0</v>
      </c>
      <c r="BV955" s="22">
        <f t="shared" ca="1" si="764"/>
        <v>0</v>
      </c>
      <c r="BW955" s="22">
        <f t="shared" ca="1" si="765"/>
        <v>0</v>
      </c>
      <c r="BX955" s="22">
        <f t="shared" ca="1" si="766"/>
        <v>0</v>
      </c>
      <c r="BY955" s="22">
        <f t="shared" si="778"/>
        <v>0</v>
      </c>
      <c r="BZ955" s="22">
        <f t="shared" si="767"/>
        <v>0</v>
      </c>
      <c r="CA955" s="22">
        <f t="shared" si="779"/>
        <v>0</v>
      </c>
    </row>
    <row r="956" spans="1:79" s="22" customFormat="1" ht="64.5" customHeight="1" x14ac:dyDescent="0.3">
      <c r="A956" s="109">
        <v>16</v>
      </c>
      <c r="B956" s="109" t="s">
        <v>1441</v>
      </c>
      <c r="C956" s="109"/>
      <c r="D956" s="110" t="s">
        <v>445</v>
      </c>
      <c r="E956" s="110">
        <v>45708</v>
      </c>
      <c r="F956" s="189" t="s">
        <v>486</v>
      </c>
      <c r="G956" s="172" t="s">
        <v>2505</v>
      </c>
      <c r="H956" s="135" t="s">
        <v>1073</v>
      </c>
      <c r="I956" s="135"/>
      <c r="J956" s="135"/>
      <c r="K956" s="113">
        <v>0</v>
      </c>
      <c r="L956" s="109">
        <v>1</v>
      </c>
      <c r="M956" s="114" t="s">
        <v>743</v>
      </c>
      <c r="N956" s="115" t="s">
        <v>26</v>
      </c>
      <c r="O956" s="116" t="s">
        <v>3036</v>
      </c>
      <c r="P956" s="117" t="s">
        <v>1842</v>
      </c>
      <c r="Q956" s="141">
        <v>45341</v>
      </c>
      <c r="R956" s="118">
        <f t="shared" si="838"/>
        <v>45348</v>
      </c>
      <c r="S956" s="114" t="s">
        <v>30</v>
      </c>
      <c r="T956" s="315" t="s">
        <v>1847</v>
      </c>
      <c r="U956" s="372">
        <v>45338</v>
      </c>
      <c r="V956" s="201"/>
      <c r="W956" s="114"/>
      <c r="X956" s="109"/>
      <c r="Y956" s="109"/>
      <c r="Z956" s="115"/>
      <c r="AA956" s="109"/>
      <c r="AB956" s="123"/>
      <c r="AC956" s="110"/>
      <c r="AD956" s="110"/>
      <c r="AE956" s="118"/>
      <c r="AF956" s="110"/>
      <c r="AG956" s="110"/>
      <c r="AH956" s="115"/>
      <c r="AI956" s="110"/>
      <c r="AJ956" s="113"/>
      <c r="AK956" s="110"/>
      <c r="AL956" s="121"/>
      <c r="AM956" s="121"/>
      <c r="AN956" s="109" t="s">
        <v>2355</v>
      </c>
      <c r="AO956" s="121"/>
      <c r="AP956" s="121"/>
      <c r="AQ956" s="206" t="s">
        <v>1907</v>
      </c>
      <c r="AR956" s="110">
        <v>45343</v>
      </c>
      <c r="AS956" s="121"/>
      <c r="AT956" s="121"/>
      <c r="AU956" s="109" t="s">
        <v>1134</v>
      </c>
      <c r="AV956" s="110">
        <v>45352</v>
      </c>
      <c r="AW956" s="121"/>
      <c r="BJ956" s="22">
        <f t="shared" ca="1" si="722"/>
        <v>0</v>
      </c>
      <c r="BK956" s="22">
        <f t="shared" ca="1" si="754"/>
        <v>0</v>
      </c>
      <c r="BL956" s="22">
        <f t="shared" ca="1" si="755"/>
        <v>0</v>
      </c>
      <c r="BM956" s="22">
        <f t="shared" ca="1" si="756"/>
        <v>0</v>
      </c>
      <c r="BN956" s="22">
        <f t="shared" ca="1" si="757"/>
        <v>0</v>
      </c>
      <c r="BO956" s="22">
        <f t="shared" ca="1" si="758"/>
        <v>0</v>
      </c>
      <c r="BP956" s="22">
        <f t="shared" ca="1" si="759"/>
        <v>0</v>
      </c>
      <c r="BQ956" s="22">
        <f t="shared" ca="1" si="760"/>
        <v>0</v>
      </c>
      <c r="BR956" s="22">
        <f t="shared" ca="1" si="761"/>
        <v>0</v>
      </c>
      <c r="BS956" s="22">
        <f t="shared" ca="1" si="762"/>
        <v>0</v>
      </c>
      <c r="BT956" s="22">
        <f t="shared" ca="1" si="723"/>
        <v>0</v>
      </c>
      <c r="BU956" s="22">
        <f t="shared" ca="1" si="763"/>
        <v>0</v>
      </c>
      <c r="BV956" s="22">
        <f t="shared" ca="1" si="764"/>
        <v>0</v>
      </c>
      <c r="BW956" s="22">
        <f t="shared" ca="1" si="765"/>
        <v>0</v>
      </c>
      <c r="BX956" s="22">
        <f t="shared" ca="1" si="766"/>
        <v>0</v>
      </c>
      <c r="BY956" s="22">
        <f t="shared" si="778"/>
        <v>0</v>
      </c>
      <c r="BZ956" s="22">
        <f t="shared" si="767"/>
        <v>0</v>
      </c>
      <c r="CA956" s="22">
        <f t="shared" si="779"/>
        <v>0</v>
      </c>
    </row>
    <row r="957" spans="1:79" s="22" customFormat="1" ht="64.5" customHeight="1" x14ac:dyDescent="0.3">
      <c r="A957" s="109">
        <v>16</v>
      </c>
      <c r="B957" s="109" t="s">
        <v>1441</v>
      </c>
      <c r="C957" s="109"/>
      <c r="D957" s="110" t="s">
        <v>445</v>
      </c>
      <c r="E957" s="110">
        <v>45708</v>
      </c>
      <c r="F957" s="189" t="s">
        <v>486</v>
      </c>
      <c r="G957" s="172" t="s">
        <v>2505</v>
      </c>
      <c r="H957" s="135" t="s">
        <v>1073</v>
      </c>
      <c r="I957" s="135"/>
      <c r="J957" s="135"/>
      <c r="K957" s="113">
        <v>0</v>
      </c>
      <c r="L957" s="109">
        <v>2</v>
      </c>
      <c r="M957" s="114" t="s">
        <v>743</v>
      </c>
      <c r="N957" s="115" t="s">
        <v>26</v>
      </c>
      <c r="O957" s="116"/>
      <c r="P957" s="117" t="s">
        <v>3387</v>
      </c>
      <c r="Q957" s="141">
        <v>45610</v>
      </c>
      <c r="R957" s="118">
        <f t="shared" si="838"/>
        <v>45617</v>
      </c>
      <c r="S957" s="114" t="s">
        <v>31</v>
      </c>
      <c r="T957" s="315"/>
      <c r="U957" s="372"/>
      <c r="V957" s="201"/>
      <c r="W957" s="114"/>
      <c r="X957" s="109"/>
      <c r="Y957" s="109"/>
      <c r="Z957" s="115"/>
      <c r="AA957" s="109"/>
      <c r="AB957" s="123"/>
      <c r="AC957" s="110"/>
      <c r="AD957" s="110"/>
      <c r="AE957" s="118"/>
      <c r="AF957" s="110"/>
      <c r="AG957" s="110"/>
      <c r="AH957" s="115"/>
      <c r="AI957" s="110"/>
      <c r="AJ957" s="113"/>
      <c r="AK957" s="110"/>
      <c r="AL957" s="121"/>
      <c r="AM957" s="121"/>
      <c r="AN957" s="109" t="s">
        <v>2355</v>
      </c>
      <c r="AO957" s="121"/>
      <c r="AP957" s="121"/>
      <c r="AQ957" s="206"/>
      <c r="AR957" s="110"/>
      <c r="AS957" s="121"/>
      <c r="AT957" s="121"/>
      <c r="AU957" s="109" t="s">
        <v>1134</v>
      </c>
      <c r="AV957" s="110">
        <v>45352</v>
      </c>
      <c r="AW957" s="121"/>
      <c r="BJ957" s="22">
        <f t="shared" ca="1" si="722"/>
        <v>0</v>
      </c>
      <c r="BK957" s="22">
        <f t="shared" ca="1" si="754"/>
        <v>0</v>
      </c>
      <c r="BL957" s="22">
        <f t="shared" ca="1" si="755"/>
        <v>0</v>
      </c>
      <c r="BM957" s="22">
        <f t="shared" ca="1" si="756"/>
        <v>0</v>
      </c>
      <c r="BN957" s="22">
        <f t="shared" ca="1" si="757"/>
        <v>0</v>
      </c>
      <c r="BO957" s="22">
        <f t="shared" ca="1" si="758"/>
        <v>0</v>
      </c>
      <c r="BP957" s="22">
        <f t="shared" ca="1" si="759"/>
        <v>0</v>
      </c>
      <c r="BQ957" s="22">
        <f t="shared" ca="1" si="760"/>
        <v>0</v>
      </c>
      <c r="BR957" s="22">
        <f t="shared" ca="1" si="761"/>
        <v>0</v>
      </c>
      <c r="BS957" s="22">
        <f t="shared" ca="1" si="762"/>
        <v>0</v>
      </c>
      <c r="BT957" s="22">
        <f t="shared" ca="1" si="723"/>
        <v>0</v>
      </c>
      <c r="BU957" s="22">
        <f t="shared" ca="1" si="763"/>
        <v>0</v>
      </c>
      <c r="BV957" s="22">
        <f t="shared" ca="1" si="764"/>
        <v>0</v>
      </c>
      <c r="BW957" s="22">
        <f t="shared" ca="1" si="765"/>
        <v>0</v>
      </c>
      <c r="BX957" s="22">
        <f t="shared" ca="1" si="766"/>
        <v>0</v>
      </c>
      <c r="BY957" s="22">
        <f t="shared" si="778"/>
        <v>0</v>
      </c>
      <c r="BZ957" s="22">
        <f t="shared" si="767"/>
        <v>0</v>
      </c>
      <c r="CA957" s="22">
        <f t="shared" si="779"/>
        <v>0</v>
      </c>
    </row>
    <row r="958" spans="1:79" ht="64.5" customHeight="1" x14ac:dyDescent="0.3">
      <c r="A958" s="4">
        <v>16</v>
      </c>
      <c r="B958" s="4" t="s">
        <v>1441</v>
      </c>
      <c r="C958" s="4"/>
      <c r="D958" s="139" t="s">
        <v>445</v>
      </c>
      <c r="E958" s="13">
        <v>45708</v>
      </c>
      <c r="F958" s="122" t="s">
        <v>486</v>
      </c>
      <c r="G958" s="168" t="s">
        <v>2505</v>
      </c>
      <c r="H958" s="130" t="s">
        <v>1073</v>
      </c>
      <c r="I958" s="130"/>
      <c r="J958" s="130"/>
      <c r="K958" s="7">
        <v>0</v>
      </c>
      <c r="L958" s="4">
        <v>2</v>
      </c>
      <c r="M958" s="3" t="s">
        <v>743</v>
      </c>
      <c r="N958" s="46" t="s">
        <v>24</v>
      </c>
      <c r="O958" s="76"/>
      <c r="P958" s="78" t="s">
        <v>3687</v>
      </c>
      <c r="Q958" s="142">
        <v>45692</v>
      </c>
      <c r="R958" s="9">
        <f t="shared" si="838"/>
        <v>45699</v>
      </c>
      <c r="S958" s="3" t="s">
        <v>31</v>
      </c>
      <c r="T958" s="354"/>
      <c r="U958" s="373"/>
      <c r="V958" s="200" t="s">
        <v>2526</v>
      </c>
      <c r="W958" s="3" t="s">
        <v>2529</v>
      </c>
      <c r="X958" s="5">
        <v>0</v>
      </c>
      <c r="Y958" s="5">
        <v>0</v>
      </c>
      <c r="Z958" s="46" t="s">
        <v>24</v>
      </c>
      <c r="AA958" s="5"/>
      <c r="AB958" s="87"/>
      <c r="AC958" s="21"/>
      <c r="AD958" s="21">
        <v>45397</v>
      </c>
      <c r="AE958" s="9">
        <f t="shared" ref="AE958" si="839">IF(AND(Y958&lt;1,OR(X958&lt;1, X958="A")),AD958+14,AD958+7)</f>
        <v>45411</v>
      </c>
      <c r="AF958" s="13" t="s">
        <v>446</v>
      </c>
      <c r="AG958" s="27"/>
      <c r="AH958" s="34"/>
      <c r="AI958" s="27"/>
      <c r="AJ958" s="41"/>
      <c r="AK958" s="21"/>
      <c r="AL958" s="6"/>
      <c r="AM958" s="6"/>
      <c r="AN958" s="5" t="s">
        <v>2355</v>
      </c>
      <c r="AO958" s="6"/>
      <c r="AP958" s="6"/>
      <c r="AQ958" s="207"/>
      <c r="AR958" s="21"/>
      <c r="AS958" s="6"/>
      <c r="AT958" s="6"/>
      <c r="AU958" s="4" t="s">
        <v>1134</v>
      </c>
      <c r="AV958" s="13">
        <v>45352</v>
      </c>
      <c r="AW958" s="6"/>
      <c r="BJ958" s="22">
        <f t="shared" ca="1" si="722"/>
        <v>1</v>
      </c>
      <c r="BK958" s="22">
        <f t="shared" ca="1" si="754"/>
        <v>1</v>
      </c>
      <c r="BL958" s="22">
        <f t="shared" ca="1" si="755"/>
        <v>0</v>
      </c>
      <c r="BM958" s="22">
        <f t="shared" ca="1" si="756"/>
        <v>0</v>
      </c>
      <c r="BN958" s="22">
        <f t="shared" ca="1" si="757"/>
        <v>1</v>
      </c>
      <c r="BO958" s="22">
        <f t="shared" ca="1" si="758"/>
        <v>0</v>
      </c>
      <c r="BP958" s="22">
        <f t="shared" ca="1" si="759"/>
        <v>1</v>
      </c>
      <c r="BQ958" s="22">
        <f t="shared" ca="1" si="760"/>
        <v>0</v>
      </c>
      <c r="BR958" s="22">
        <f t="shared" ca="1" si="761"/>
        <v>0</v>
      </c>
      <c r="BS958" s="22">
        <f t="shared" ca="1" si="762"/>
        <v>0</v>
      </c>
      <c r="BT958" s="22">
        <f t="shared" ca="1" si="723"/>
        <v>1</v>
      </c>
      <c r="BU958" s="22">
        <f t="shared" ca="1" si="763"/>
        <v>0</v>
      </c>
      <c r="BV958" s="22">
        <f t="shared" ca="1" si="764"/>
        <v>1</v>
      </c>
      <c r="BW958" s="22">
        <f t="shared" ca="1" si="765"/>
        <v>0</v>
      </c>
      <c r="BX958" s="22">
        <f t="shared" ca="1" si="766"/>
        <v>0</v>
      </c>
      <c r="BY958" s="71">
        <f t="shared" si="778"/>
        <v>1</v>
      </c>
      <c r="BZ958" s="71">
        <f t="shared" si="767"/>
        <v>1</v>
      </c>
      <c r="CA958" s="72">
        <f t="shared" si="779"/>
        <v>1</v>
      </c>
    </row>
    <row r="959" spans="1:79" ht="60" customHeight="1" x14ac:dyDescent="0.3">
      <c r="A959" s="4"/>
      <c r="B959" s="4"/>
      <c r="C959" s="4"/>
      <c r="D959" s="13"/>
      <c r="E959" s="13"/>
      <c r="F959" s="122"/>
      <c r="G959" s="168"/>
      <c r="H959" s="130"/>
      <c r="I959" s="130"/>
      <c r="J959" s="130"/>
      <c r="K959" s="7"/>
      <c r="L959" s="4"/>
      <c r="M959" s="3"/>
      <c r="N959" s="8"/>
      <c r="O959" s="76"/>
      <c r="P959" s="107"/>
      <c r="Q959" s="142"/>
      <c r="R959" s="9"/>
      <c r="S959" s="3"/>
      <c r="T959" s="357"/>
      <c r="U959" s="373"/>
      <c r="V959" s="200" t="s">
        <v>2527</v>
      </c>
      <c r="W959" s="3" t="s">
        <v>2529</v>
      </c>
      <c r="X959" s="5">
        <v>0</v>
      </c>
      <c r="Y959" s="5">
        <v>0</v>
      </c>
      <c r="Z959" s="46" t="s">
        <v>24</v>
      </c>
      <c r="AA959" s="5"/>
      <c r="AB959" s="87"/>
      <c r="AC959" s="21"/>
      <c r="AD959" s="21">
        <v>45397</v>
      </c>
      <c r="AE959" s="9">
        <f t="shared" ref="AE959:AE960" si="840">IF(AND(Y959&lt;1,OR(X959&lt;1, X959="A")),AD959+14,AD959+7)</f>
        <v>45411</v>
      </c>
      <c r="AF959" s="13" t="s">
        <v>446</v>
      </c>
      <c r="AG959" s="27"/>
      <c r="AH959" s="34"/>
      <c r="AI959" s="27"/>
      <c r="AJ959" s="41"/>
      <c r="AK959" s="21"/>
      <c r="AL959" s="6"/>
      <c r="AM959" s="6"/>
      <c r="AN959" s="5"/>
      <c r="AO959" s="6"/>
      <c r="AP959" s="6"/>
      <c r="AQ959" s="5"/>
      <c r="AR959" s="224"/>
      <c r="AS959" s="6"/>
      <c r="AT959" s="6"/>
      <c r="AU959" s="4"/>
      <c r="AV959" s="13"/>
      <c r="AW959" s="6"/>
      <c r="BJ959" s="22">
        <f t="shared" ca="1" si="722"/>
        <v>0</v>
      </c>
      <c r="BK959" s="22">
        <f t="shared" ca="1" si="754"/>
        <v>0</v>
      </c>
      <c r="BL959" s="22">
        <f t="shared" ca="1" si="755"/>
        <v>0</v>
      </c>
      <c r="BM959" s="22">
        <f t="shared" ca="1" si="756"/>
        <v>0</v>
      </c>
      <c r="BN959" s="22">
        <f t="shared" ca="1" si="757"/>
        <v>0</v>
      </c>
      <c r="BO959" s="22">
        <f t="shared" ca="1" si="758"/>
        <v>0</v>
      </c>
      <c r="BP959" s="22">
        <f t="shared" ca="1" si="759"/>
        <v>0</v>
      </c>
      <c r="BQ959" s="22">
        <f t="shared" ca="1" si="760"/>
        <v>0</v>
      </c>
      <c r="BR959" s="22">
        <f t="shared" ca="1" si="761"/>
        <v>0</v>
      </c>
      <c r="BS959" s="22">
        <f t="shared" ca="1" si="762"/>
        <v>0</v>
      </c>
      <c r="BT959" s="22">
        <f t="shared" ca="1" si="723"/>
        <v>1</v>
      </c>
      <c r="BU959" s="22">
        <f t="shared" ca="1" si="763"/>
        <v>0</v>
      </c>
      <c r="BV959" s="22">
        <f t="shared" ca="1" si="764"/>
        <v>1</v>
      </c>
      <c r="BW959" s="22">
        <f t="shared" ca="1" si="765"/>
        <v>0</v>
      </c>
      <c r="BX959" s="22">
        <f t="shared" ca="1" si="766"/>
        <v>0</v>
      </c>
      <c r="BY959" s="71">
        <f t="shared" si="778"/>
        <v>0</v>
      </c>
      <c r="BZ959" s="71">
        <f t="shared" si="767"/>
        <v>0</v>
      </c>
      <c r="CA959" s="72">
        <f t="shared" si="779"/>
        <v>1</v>
      </c>
    </row>
    <row r="960" spans="1:79" ht="63" customHeight="1" x14ac:dyDescent="0.3">
      <c r="A960" s="4"/>
      <c r="B960" s="4"/>
      <c r="C960" s="4"/>
      <c r="D960" s="13"/>
      <c r="E960" s="13"/>
      <c r="F960" s="122"/>
      <c r="G960" s="168"/>
      <c r="H960" s="130"/>
      <c r="I960" s="130"/>
      <c r="J960" s="130"/>
      <c r="K960" s="7"/>
      <c r="L960" s="4"/>
      <c r="M960" s="3"/>
      <c r="N960" s="8"/>
      <c r="O960" s="76"/>
      <c r="P960" s="107"/>
      <c r="Q960" s="142"/>
      <c r="R960" s="9"/>
      <c r="S960" s="3"/>
      <c r="T960" s="357"/>
      <c r="U960" s="373"/>
      <c r="V960" s="200" t="s">
        <v>2528</v>
      </c>
      <c r="W960" s="3" t="s">
        <v>2529</v>
      </c>
      <c r="X960" s="5">
        <v>0</v>
      </c>
      <c r="Y960" s="5">
        <v>0</v>
      </c>
      <c r="Z960" s="46" t="s">
        <v>24</v>
      </c>
      <c r="AA960" s="5"/>
      <c r="AB960" s="87"/>
      <c r="AC960" s="21"/>
      <c r="AD960" s="21">
        <v>45397</v>
      </c>
      <c r="AE960" s="9">
        <f t="shared" si="840"/>
        <v>45411</v>
      </c>
      <c r="AF960" s="13" t="s">
        <v>446</v>
      </c>
      <c r="AG960" s="27"/>
      <c r="AH960" s="34"/>
      <c r="AI960" s="27"/>
      <c r="AJ960" s="41"/>
      <c r="AK960" s="21"/>
      <c r="AL960" s="6"/>
      <c r="AM960" s="6"/>
      <c r="AN960" s="5"/>
      <c r="AO960" s="6"/>
      <c r="AP960" s="6"/>
      <c r="AQ960" s="5"/>
      <c r="AR960" s="224"/>
      <c r="AS960" s="6"/>
      <c r="AT960" s="6"/>
      <c r="AU960" s="4"/>
      <c r="AV960" s="13"/>
      <c r="AW960" s="6"/>
      <c r="BJ960" s="22">
        <f t="shared" ca="1" si="722"/>
        <v>0</v>
      </c>
      <c r="BK960" s="22">
        <f t="shared" ca="1" si="754"/>
        <v>0</v>
      </c>
      <c r="BL960" s="22">
        <f t="shared" ca="1" si="755"/>
        <v>0</v>
      </c>
      <c r="BM960" s="22">
        <f t="shared" ca="1" si="756"/>
        <v>0</v>
      </c>
      <c r="BN960" s="22">
        <f t="shared" ca="1" si="757"/>
        <v>0</v>
      </c>
      <c r="BO960" s="22">
        <f t="shared" ca="1" si="758"/>
        <v>0</v>
      </c>
      <c r="BP960" s="22">
        <f t="shared" ca="1" si="759"/>
        <v>0</v>
      </c>
      <c r="BQ960" s="22">
        <f t="shared" ca="1" si="760"/>
        <v>0</v>
      </c>
      <c r="BR960" s="22">
        <f t="shared" ca="1" si="761"/>
        <v>0</v>
      </c>
      <c r="BS960" s="22">
        <f t="shared" ca="1" si="762"/>
        <v>0</v>
      </c>
      <c r="BT960" s="22">
        <f t="shared" ca="1" si="723"/>
        <v>1</v>
      </c>
      <c r="BU960" s="22">
        <f t="shared" ca="1" si="763"/>
        <v>0</v>
      </c>
      <c r="BV960" s="22">
        <f t="shared" ca="1" si="764"/>
        <v>1</v>
      </c>
      <c r="BW960" s="22">
        <f t="shared" ca="1" si="765"/>
        <v>0</v>
      </c>
      <c r="BX960" s="22">
        <f t="shared" ca="1" si="766"/>
        <v>0</v>
      </c>
      <c r="BY960" s="71">
        <f t="shared" si="778"/>
        <v>0</v>
      </c>
      <c r="BZ960" s="71">
        <f t="shared" si="767"/>
        <v>0</v>
      </c>
      <c r="CA960" s="72">
        <f t="shared" si="779"/>
        <v>1</v>
      </c>
    </row>
    <row r="961" spans="1:79" s="22" customFormat="1" ht="51.9" customHeight="1" x14ac:dyDescent="0.3">
      <c r="A961" s="109">
        <v>16</v>
      </c>
      <c r="B961" s="109" t="s">
        <v>1441</v>
      </c>
      <c r="C961" s="109"/>
      <c r="D961" s="110" t="s">
        <v>445</v>
      </c>
      <c r="E961" s="110">
        <v>45219</v>
      </c>
      <c r="F961" s="189" t="s">
        <v>739</v>
      </c>
      <c r="G961" s="172" t="s">
        <v>2505</v>
      </c>
      <c r="H961" s="135" t="s">
        <v>1070</v>
      </c>
      <c r="I961" s="135"/>
      <c r="J961" s="135"/>
      <c r="K961" s="113">
        <v>0</v>
      </c>
      <c r="L961" s="109">
        <v>0</v>
      </c>
      <c r="M961" s="114" t="s">
        <v>740</v>
      </c>
      <c r="N961" s="115" t="s">
        <v>26</v>
      </c>
      <c r="O961" s="116"/>
      <c r="P961" s="117" t="s">
        <v>2871</v>
      </c>
      <c r="Q961" s="141">
        <v>45216</v>
      </c>
      <c r="R961" s="118">
        <f t="shared" ref="R961" si="841">IF(AND(L961&lt;1,OR(K961&lt;1, K961="A")),Q961+14,Q961+7)</f>
        <v>45230</v>
      </c>
      <c r="S961" s="114" t="s">
        <v>31</v>
      </c>
      <c r="T961" s="315"/>
      <c r="U961" s="372"/>
      <c r="V961" s="201"/>
      <c r="W961" s="114"/>
      <c r="X961" s="109"/>
      <c r="Y961" s="109"/>
      <c r="Z961" s="115"/>
      <c r="AA961" s="110"/>
      <c r="AB961" s="109"/>
      <c r="AC961" s="110"/>
      <c r="AD961" s="110"/>
      <c r="AE961" s="118"/>
      <c r="AF961" s="110"/>
      <c r="AG961" s="110"/>
      <c r="AH961" s="115"/>
      <c r="AI961" s="110"/>
      <c r="AJ961" s="113"/>
      <c r="AK961" s="110"/>
      <c r="AL961" s="121"/>
      <c r="AM961" s="121"/>
      <c r="AN961" s="109" t="s">
        <v>2355</v>
      </c>
      <c r="AO961" s="121"/>
      <c r="AP961" s="121"/>
      <c r="AQ961" s="206" t="s">
        <v>1907</v>
      </c>
      <c r="AR961" s="110">
        <v>45215</v>
      </c>
      <c r="AS961" s="121"/>
      <c r="AT961" s="121"/>
      <c r="AU961" s="109" t="s">
        <v>1134</v>
      </c>
      <c r="AV961" s="110">
        <v>45352</v>
      </c>
      <c r="AW961" s="121"/>
      <c r="BJ961" s="22">
        <f ca="1">IF(OR($N961="аннулирован", $N961="", TODAY()&lt;$E961),0,1)</f>
        <v>0</v>
      </c>
      <c r="BK961" s="22">
        <f ca="1">IF(AND($BJ961=1, $J961=""),1,0)</f>
        <v>0</v>
      </c>
      <c r="BL961" s="22">
        <f ca="1">IF(AND($BJ961=1, $N961="не выдан"),1,0)</f>
        <v>0</v>
      </c>
      <c r="BM961" s="22">
        <f ca="1">IF(AND($BK961=1, $N961="не выдан"),1,0)</f>
        <v>0</v>
      </c>
      <c r="BN961" s="22">
        <f ca="1">IF(AND($BJ961=1, $N961="на проверке"),1,0)</f>
        <v>0</v>
      </c>
      <c r="BO961" s="22">
        <f ca="1">IF(AND($BJ961=1, $N961="замечания"),1,0)</f>
        <v>0</v>
      </c>
      <c r="BP961" s="22">
        <f ca="1">IF(AND($BK961=1, $N961="на проверке"),1,0)</f>
        <v>0</v>
      </c>
      <c r="BQ961" s="22">
        <f ca="1">IF(AND($BK961=1, $N961="замечания"),1,0)</f>
        <v>0</v>
      </c>
      <c r="BR961" s="22">
        <f ca="1">IF(AND($BJ961=1, $N961="согласовано"),1,0)</f>
        <v>0</v>
      </c>
      <c r="BS961" s="22">
        <f ca="1">IF(AND($BK961=1, $N961="согласовано"),1,0)</f>
        <v>0</v>
      </c>
      <c r="BT961" s="22">
        <f ca="1">IF(OR($Z961="аннулирован", $Z961="", TODAY()&lt;$E961),0,1)</f>
        <v>0</v>
      </c>
      <c r="BU961" s="22">
        <f ca="1">IF(AND($BT961=1, $Z961="не выдан"),1,0)</f>
        <v>0</v>
      </c>
      <c r="BV961" s="22">
        <f ca="1">IF(AND($BT961=1, $Z961="на проверке"),1,0)</f>
        <v>0</v>
      </c>
      <c r="BW961" s="22">
        <f ca="1">IF(AND($BT961=1, $Z961="замечания"),1,0)</f>
        <v>0</v>
      </c>
      <c r="BX961" s="22">
        <f ca="1">IF(AND($BT961=1, $Z961="согласовано"),1,0)</f>
        <v>0</v>
      </c>
      <c r="BY961" s="22">
        <f>IF(OR($N961="аннулирован", $N961=""),0,1)</f>
        <v>0</v>
      </c>
      <c r="BZ961" s="22">
        <f>IF(AND($BY961=1, $J961=""),1,0)</f>
        <v>0</v>
      </c>
      <c r="CA961" s="22">
        <f>IF(OR($Z961="аннулирован", $Z961=""),0,1)</f>
        <v>0</v>
      </c>
    </row>
    <row r="962" spans="1:79" s="22" customFormat="1" ht="51.9" customHeight="1" x14ac:dyDescent="0.3">
      <c r="A962" s="109">
        <v>16</v>
      </c>
      <c r="B962" s="109" t="s">
        <v>1441</v>
      </c>
      <c r="C962" s="109"/>
      <c r="D962" s="110" t="s">
        <v>445</v>
      </c>
      <c r="E962" s="110">
        <v>45219</v>
      </c>
      <c r="F962" s="189" t="s">
        <v>739</v>
      </c>
      <c r="G962" s="172" t="s">
        <v>2505</v>
      </c>
      <c r="H962" s="135" t="s">
        <v>1070</v>
      </c>
      <c r="I962" s="135"/>
      <c r="J962" s="135"/>
      <c r="K962" s="113">
        <v>1</v>
      </c>
      <c r="L962" s="109">
        <v>0</v>
      </c>
      <c r="M962" s="114" t="s">
        <v>740</v>
      </c>
      <c r="N962" s="115" t="s">
        <v>26</v>
      </c>
      <c r="O962" s="116"/>
      <c r="P962" s="117" t="s">
        <v>2871</v>
      </c>
      <c r="Q962" s="141">
        <v>45219</v>
      </c>
      <c r="R962" s="118">
        <f>IF(AND(L962&lt;1,OR(K962&lt;1, K962="A")),Q962+14,Q962+7)</f>
        <v>45226</v>
      </c>
      <c r="S962" s="114" t="s">
        <v>31</v>
      </c>
      <c r="T962" s="315"/>
      <c r="U962" s="372"/>
      <c r="V962" s="201"/>
      <c r="W962" s="114"/>
      <c r="X962" s="109"/>
      <c r="Y962" s="109"/>
      <c r="Z962" s="115"/>
      <c r="AA962" s="110"/>
      <c r="AB962" s="109"/>
      <c r="AC962" s="110"/>
      <c r="AD962" s="110"/>
      <c r="AE962" s="118"/>
      <c r="AF962" s="110"/>
      <c r="AG962" s="110"/>
      <c r="AH962" s="115"/>
      <c r="AI962" s="110"/>
      <c r="AJ962" s="113"/>
      <c r="AK962" s="110"/>
      <c r="AL962" s="121"/>
      <c r="AM962" s="121"/>
      <c r="AN962" s="109" t="s">
        <v>2355</v>
      </c>
      <c r="AO962" s="121"/>
      <c r="AP962" s="121"/>
      <c r="AQ962" s="206"/>
      <c r="AR962" s="110"/>
      <c r="AS962" s="121"/>
      <c r="AT962" s="121"/>
      <c r="AU962" s="109" t="s">
        <v>1134</v>
      </c>
      <c r="AV962" s="110">
        <v>45352</v>
      </c>
      <c r="AW962" s="121"/>
      <c r="BJ962" s="22">
        <f ca="1">IF(OR($N962="аннулирован", $N962="", TODAY()&lt;$E962),0,1)</f>
        <v>0</v>
      </c>
      <c r="BK962" s="22">
        <f ca="1">IF(AND($BJ962=1, $J962=""),1,0)</f>
        <v>0</v>
      </c>
      <c r="BL962" s="22">
        <f ca="1">IF(AND($BJ962=1, $N962="не выдан"),1,0)</f>
        <v>0</v>
      </c>
      <c r="BM962" s="22">
        <f ca="1">IF(AND($BK962=1, $N962="не выдан"),1,0)</f>
        <v>0</v>
      </c>
      <c r="BN962" s="22">
        <f ca="1">IF(AND($BJ962=1, $N962="на проверке"),1,0)</f>
        <v>0</v>
      </c>
      <c r="BO962" s="22">
        <f ca="1">IF(AND($BJ962=1, $N962="замечания"),1,0)</f>
        <v>0</v>
      </c>
      <c r="BP962" s="22">
        <f ca="1">IF(AND($BK962=1, $N962="на проверке"),1,0)</f>
        <v>0</v>
      </c>
      <c r="BQ962" s="22">
        <f ca="1">IF(AND($BK962=1, $N962="замечания"),1,0)</f>
        <v>0</v>
      </c>
      <c r="BR962" s="22">
        <f ca="1">IF(AND($BJ962=1, $N962="согласовано"),1,0)</f>
        <v>0</v>
      </c>
      <c r="BS962" s="22">
        <f ca="1">IF(AND($BK962=1, $N962="согласовано"),1,0)</f>
        <v>0</v>
      </c>
      <c r="BT962" s="22">
        <f ca="1">IF(OR($Z962="аннулирован", $Z962="", TODAY()&lt;$E962),0,1)</f>
        <v>0</v>
      </c>
      <c r="BU962" s="22">
        <f ca="1">IF(AND($BT962=1, $Z962="не выдан"),1,0)</f>
        <v>0</v>
      </c>
      <c r="BV962" s="22">
        <f ca="1">IF(AND($BT962=1, $Z962="на проверке"),1,0)</f>
        <v>0</v>
      </c>
      <c r="BW962" s="22">
        <f ca="1">IF(AND($BT962=1, $Z962="замечания"),1,0)</f>
        <v>0</v>
      </c>
      <c r="BX962" s="22">
        <f ca="1">IF(AND($BT962=1, $Z962="согласовано"),1,0)</f>
        <v>0</v>
      </c>
      <c r="BY962" s="22">
        <f>IF(OR($N962="аннулирован", $N962=""),0,1)</f>
        <v>0</v>
      </c>
      <c r="BZ962" s="22">
        <f>IF(AND($BY962=1, $J962=""),1,0)</f>
        <v>0</v>
      </c>
      <c r="CA962" s="22">
        <f>IF(OR($Z962="аннулирован", $Z962=""),0,1)</f>
        <v>0</v>
      </c>
    </row>
    <row r="963" spans="1:79" s="22" customFormat="1" ht="51.9" customHeight="1" x14ac:dyDescent="0.3">
      <c r="A963" s="109">
        <v>16</v>
      </c>
      <c r="B963" s="109" t="s">
        <v>1441</v>
      </c>
      <c r="C963" s="109"/>
      <c r="D963" s="110" t="s">
        <v>445</v>
      </c>
      <c r="E963" s="110">
        <v>45219</v>
      </c>
      <c r="F963" s="189" t="s">
        <v>739</v>
      </c>
      <c r="G963" s="172" t="s">
        <v>2505</v>
      </c>
      <c r="H963" s="135" t="s">
        <v>1070</v>
      </c>
      <c r="I963" s="135"/>
      <c r="J963" s="135"/>
      <c r="K963" s="113">
        <v>0</v>
      </c>
      <c r="L963" s="109">
        <v>1</v>
      </c>
      <c r="M963" s="114" t="s">
        <v>740</v>
      </c>
      <c r="N963" s="115" t="s">
        <v>26</v>
      </c>
      <c r="O963" s="116" t="s">
        <v>2993</v>
      </c>
      <c r="P963" s="117" t="s">
        <v>1516</v>
      </c>
      <c r="Q963" s="141">
        <v>45273</v>
      </c>
      <c r="R963" s="118">
        <f t="shared" ref="R963" si="842">IF(AND(L963&lt;1,OR(K963&lt;1, K963="A")),Q963+14,Q963+7)</f>
        <v>45280</v>
      </c>
      <c r="S963" s="114" t="s">
        <v>30</v>
      </c>
      <c r="T963" s="315" t="s">
        <v>1708</v>
      </c>
      <c r="U963" s="372">
        <v>45282</v>
      </c>
      <c r="V963" s="201" t="s">
        <v>2513</v>
      </c>
      <c r="W963" s="114" t="s">
        <v>2516</v>
      </c>
      <c r="X963" s="109">
        <v>0</v>
      </c>
      <c r="Y963" s="109">
        <v>0</v>
      </c>
      <c r="Z963" s="115" t="s">
        <v>26</v>
      </c>
      <c r="AA963" s="110">
        <v>45310</v>
      </c>
      <c r="AB963" s="109"/>
      <c r="AC963" s="110"/>
      <c r="AD963" s="110">
        <v>45307</v>
      </c>
      <c r="AE963" s="118">
        <f t="shared" ref="AE963:AE965" si="843">IF(AND(Y963&lt;1,OR(X963&lt;1, X963="A")),AD963+14,AD963+7)</f>
        <v>45321</v>
      </c>
      <c r="AF963" s="110" t="s">
        <v>445</v>
      </c>
      <c r="AG963" s="110"/>
      <c r="AH963" s="115"/>
      <c r="AI963" s="110"/>
      <c r="AJ963" s="113"/>
      <c r="AK963" s="110"/>
      <c r="AL963" s="121"/>
      <c r="AM963" s="121"/>
      <c r="AN963" s="109" t="s">
        <v>2355</v>
      </c>
      <c r="AO963" s="121"/>
      <c r="AP963" s="121"/>
      <c r="AQ963" s="206" t="s">
        <v>1907</v>
      </c>
      <c r="AR963" s="110">
        <v>45274</v>
      </c>
      <c r="AS963" s="121"/>
      <c r="AT963" s="121"/>
      <c r="AU963" s="109" t="s">
        <v>1134</v>
      </c>
      <c r="AV963" s="110">
        <v>45352</v>
      </c>
      <c r="AW963" s="121"/>
      <c r="BJ963" s="22">
        <f ca="1">IF(OR($N963="аннулирован", $N963="", TODAY()&lt;$E963),0,1)</f>
        <v>0</v>
      </c>
      <c r="BK963" s="22">
        <f ca="1">IF(AND($BJ963=1, $J963=""),1,0)</f>
        <v>0</v>
      </c>
      <c r="BL963" s="22">
        <f ca="1">IF(AND($BJ963=1, $N963="не выдан"),1,0)</f>
        <v>0</v>
      </c>
      <c r="BM963" s="22">
        <f ca="1">IF(AND($BK963=1, $N963="не выдан"),1,0)</f>
        <v>0</v>
      </c>
      <c r="BN963" s="22">
        <f ca="1">IF(AND($BJ963=1, $N963="на проверке"),1,0)</f>
        <v>0</v>
      </c>
      <c r="BO963" s="22">
        <f ca="1">IF(AND($BJ963=1, $N963="замечания"),1,0)</f>
        <v>0</v>
      </c>
      <c r="BP963" s="22">
        <f ca="1">IF(AND($BK963=1, $N963="на проверке"),1,0)</f>
        <v>0</v>
      </c>
      <c r="BQ963" s="22">
        <f ca="1">IF(AND($BK963=1, $N963="замечания"),1,0)</f>
        <v>0</v>
      </c>
      <c r="BR963" s="22">
        <f ca="1">IF(AND($BJ963=1, $N963="согласовано"),1,0)</f>
        <v>0</v>
      </c>
      <c r="BS963" s="22">
        <f ca="1">IF(AND($BK963=1, $N963="согласовано"),1,0)</f>
        <v>0</v>
      </c>
      <c r="BT963" s="22">
        <f ca="1">IF(OR($Z963="аннулирован", $Z963="", TODAY()&lt;$E963),0,1)</f>
        <v>0</v>
      </c>
      <c r="BU963" s="22">
        <f ca="1">IF(AND($BT963=1, $Z963="не выдан"),1,0)</f>
        <v>0</v>
      </c>
      <c r="BV963" s="22">
        <f ca="1">IF(AND($BT963=1, $Z963="на проверке"),1,0)</f>
        <v>0</v>
      </c>
      <c r="BW963" s="22">
        <f ca="1">IF(AND($BT963=1, $Z963="замечания"),1,0)</f>
        <v>0</v>
      </c>
      <c r="BX963" s="22">
        <f ca="1">IF(AND($BT963=1, $Z963="согласовано"),1,0)</f>
        <v>0</v>
      </c>
      <c r="BY963" s="22">
        <f>IF(OR($N963="аннулирован", $N963=""),0,1)</f>
        <v>0</v>
      </c>
      <c r="BZ963" s="22">
        <f>IF(AND($BY963=1, $J963=""),1,0)</f>
        <v>0</v>
      </c>
      <c r="CA963" s="22">
        <f>IF(OR($Z963="аннулирован", $Z963=""),0,1)</f>
        <v>0</v>
      </c>
    </row>
    <row r="964" spans="1:79" s="22" customFormat="1" ht="51.9" customHeight="1" x14ac:dyDescent="0.3">
      <c r="A964" s="109"/>
      <c r="B964" s="109"/>
      <c r="C964" s="109"/>
      <c r="D964" s="110"/>
      <c r="E964" s="110"/>
      <c r="F964" s="189"/>
      <c r="G964" s="172"/>
      <c r="H964" s="135"/>
      <c r="I964" s="135"/>
      <c r="J964" s="135"/>
      <c r="K964" s="113"/>
      <c r="L964" s="109"/>
      <c r="M964" s="114"/>
      <c r="N964" s="115"/>
      <c r="O964" s="116"/>
      <c r="P964" s="117"/>
      <c r="Q964" s="141"/>
      <c r="R964" s="118"/>
      <c r="S964" s="114"/>
      <c r="T964" s="353"/>
      <c r="U964" s="372"/>
      <c r="V964" s="120" t="s">
        <v>2514</v>
      </c>
      <c r="W964" s="114" t="s">
        <v>2516</v>
      </c>
      <c r="X964" s="109">
        <v>0</v>
      </c>
      <c r="Y964" s="109">
        <v>0</v>
      </c>
      <c r="Z964" s="115" t="s">
        <v>26</v>
      </c>
      <c r="AA964" s="110">
        <v>45310</v>
      </c>
      <c r="AB964" s="109"/>
      <c r="AC964" s="110"/>
      <c r="AD964" s="110">
        <v>45273</v>
      </c>
      <c r="AE964" s="118">
        <f t="shared" si="843"/>
        <v>45287</v>
      </c>
      <c r="AF964" s="110" t="s">
        <v>445</v>
      </c>
      <c r="AG964" s="110"/>
      <c r="AH964" s="115"/>
      <c r="AI964" s="110"/>
      <c r="AJ964" s="113"/>
      <c r="AK964" s="110"/>
      <c r="AL964" s="121"/>
      <c r="AM964" s="121"/>
      <c r="AN964" s="121"/>
      <c r="AO964" s="121"/>
      <c r="AP964" s="121"/>
      <c r="AQ964" s="109"/>
      <c r="AR964" s="189"/>
      <c r="AS964" s="121"/>
      <c r="AT964" s="121"/>
      <c r="AU964" s="109"/>
      <c r="AV964" s="110"/>
      <c r="AW964" s="121"/>
      <c r="BJ964" s="22">
        <f ca="1">IF(OR($N964="аннулирован", $N964="", TODAY()&lt;$E964),0,1)</f>
        <v>0</v>
      </c>
      <c r="BK964" s="22">
        <f ca="1">IF(AND($BJ964=1, $J964=""),1,0)</f>
        <v>0</v>
      </c>
      <c r="BL964" s="22">
        <f ca="1">IF(AND($BJ964=1, $N964="не выдан"),1,0)</f>
        <v>0</v>
      </c>
      <c r="BM964" s="22">
        <f ca="1">IF(AND($BK964=1, $N964="не выдан"),1,0)</f>
        <v>0</v>
      </c>
      <c r="BN964" s="22">
        <f ca="1">IF(AND($BJ964=1, $N964="на проверке"),1,0)</f>
        <v>0</v>
      </c>
      <c r="BO964" s="22">
        <f ca="1">IF(AND($BJ964=1, $N964="замечания"),1,0)</f>
        <v>0</v>
      </c>
      <c r="BP964" s="22">
        <f ca="1">IF(AND($BK964=1, $N964="на проверке"),1,0)</f>
        <v>0</v>
      </c>
      <c r="BQ964" s="22">
        <f ca="1">IF(AND($BK964=1, $N964="замечания"),1,0)</f>
        <v>0</v>
      </c>
      <c r="BR964" s="22">
        <f ca="1">IF(AND($BJ964=1, $N964="согласовано"),1,0)</f>
        <v>0</v>
      </c>
      <c r="BS964" s="22">
        <f ca="1">IF(AND($BK964=1, $N964="согласовано"),1,0)</f>
        <v>0</v>
      </c>
      <c r="BT964" s="22">
        <f ca="1">IF(OR($Z964="аннулирован", $Z964="", TODAY()&lt;$E964),0,1)</f>
        <v>0</v>
      </c>
      <c r="BU964" s="22">
        <f ca="1">IF(AND($BT964=1, $Z964="не выдан"),1,0)</f>
        <v>0</v>
      </c>
      <c r="BV964" s="22">
        <f ca="1">IF(AND($BT964=1, $Z964="на проверке"),1,0)</f>
        <v>0</v>
      </c>
      <c r="BW964" s="22">
        <f ca="1">IF(AND($BT964=1, $Z964="замечания"),1,0)</f>
        <v>0</v>
      </c>
      <c r="BX964" s="22">
        <f ca="1">IF(AND($BT964=1, $Z964="согласовано"),1,0)</f>
        <v>0</v>
      </c>
      <c r="BY964" s="22">
        <f>IF(OR($N964="аннулирован", $N964=""),0,1)</f>
        <v>0</v>
      </c>
      <c r="BZ964" s="22">
        <f>IF(AND($BY964=1, $J964=""),1,0)</f>
        <v>0</v>
      </c>
      <c r="CA964" s="22">
        <f>IF(OR($Z964="аннулирован", $Z964=""),0,1)</f>
        <v>0</v>
      </c>
    </row>
    <row r="965" spans="1:79" s="22" customFormat="1" ht="51.9" customHeight="1" x14ac:dyDescent="0.3">
      <c r="A965" s="109"/>
      <c r="B965" s="109"/>
      <c r="C965" s="109"/>
      <c r="D965" s="110"/>
      <c r="E965" s="110"/>
      <c r="F965" s="189"/>
      <c r="G965" s="172"/>
      <c r="H965" s="135"/>
      <c r="I965" s="135"/>
      <c r="J965" s="135"/>
      <c r="K965" s="113"/>
      <c r="L965" s="109"/>
      <c r="M965" s="114"/>
      <c r="N965" s="115"/>
      <c r="O965" s="116"/>
      <c r="P965" s="117"/>
      <c r="Q965" s="141"/>
      <c r="R965" s="118"/>
      <c r="S965" s="114"/>
      <c r="T965" s="353"/>
      <c r="U965" s="372"/>
      <c r="V965" s="120" t="s">
        <v>2515</v>
      </c>
      <c r="W965" s="114" t="s">
        <v>2516</v>
      </c>
      <c r="X965" s="109">
        <v>0</v>
      </c>
      <c r="Y965" s="109">
        <v>0</v>
      </c>
      <c r="Z965" s="115" t="s">
        <v>26</v>
      </c>
      <c r="AA965" s="110">
        <v>45310</v>
      </c>
      <c r="AB965" s="109"/>
      <c r="AC965" s="110"/>
      <c r="AD965" s="110">
        <v>45273</v>
      </c>
      <c r="AE965" s="118">
        <f t="shared" si="843"/>
        <v>45287</v>
      </c>
      <c r="AF965" s="110" t="s">
        <v>445</v>
      </c>
      <c r="AG965" s="110"/>
      <c r="AH965" s="115"/>
      <c r="AI965" s="110"/>
      <c r="AJ965" s="113"/>
      <c r="AK965" s="110"/>
      <c r="AL965" s="121"/>
      <c r="AM965" s="121"/>
      <c r="AN965" s="121"/>
      <c r="AO965" s="121"/>
      <c r="AP965" s="121"/>
      <c r="AQ965" s="109"/>
      <c r="AR965" s="189"/>
      <c r="AS965" s="121"/>
      <c r="AT965" s="121"/>
      <c r="AU965" s="109"/>
      <c r="AV965" s="110"/>
      <c r="AW965" s="121"/>
      <c r="BJ965" s="22">
        <f ca="1">IF(OR($N965="аннулирован", $N965="", TODAY()&lt;$E965),0,1)</f>
        <v>0</v>
      </c>
      <c r="BK965" s="22">
        <f ca="1">IF(AND($BJ965=1, $J965=""),1,0)</f>
        <v>0</v>
      </c>
      <c r="BL965" s="22">
        <f ca="1">IF(AND($BJ965=1, $N965="не выдан"),1,0)</f>
        <v>0</v>
      </c>
      <c r="BM965" s="22">
        <f ca="1">IF(AND($BK965=1, $N965="не выдан"),1,0)</f>
        <v>0</v>
      </c>
      <c r="BN965" s="22">
        <f ca="1">IF(AND($BJ965=1, $N965="на проверке"),1,0)</f>
        <v>0</v>
      </c>
      <c r="BO965" s="22">
        <f ca="1">IF(AND($BJ965=1, $N965="замечания"),1,0)</f>
        <v>0</v>
      </c>
      <c r="BP965" s="22">
        <f ca="1">IF(AND($BK965=1, $N965="на проверке"),1,0)</f>
        <v>0</v>
      </c>
      <c r="BQ965" s="22">
        <f ca="1">IF(AND($BK965=1, $N965="замечания"),1,0)</f>
        <v>0</v>
      </c>
      <c r="BR965" s="22">
        <f ca="1">IF(AND($BJ965=1, $N965="согласовано"),1,0)</f>
        <v>0</v>
      </c>
      <c r="BS965" s="22">
        <f ca="1">IF(AND($BK965=1, $N965="согласовано"),1,0)</f>
        <v>0</v>
      </c>
      <c r="BT965" s="22">
        <f ca="1">IF(OR($Z965="аннулирован", $Z965="", TODAY()&lt;$E965),0,1)</f>
        <v>0</v>
      </c>
      <c r="BU965" s="22">
        <f ca="1">IF(AND($BT965=1, $Z965="не выдан"),1,0)</f>
        <v>0</v>
      </c>
      <c r="BV965" s="22">
        <f ca="1">IF(AND($BT965=1, $Z965="на проверке"),1,0)</f>
        <v>0</v>
      </c>
      <c r="BW965" s="22">
        <f ca="1">IF(AND($BT965=1, $Z965="замечания"),1,0)</f>
        <v>0</v>
      </c>
      <c r="BX965" s="22">
        <f ca="1">IF(AND($BT965=1, $Z965="согласовано"),1,0)</f>
        <v>0</v>
      </c>
      <c r="BY965" s="22">
        <f>IF(OR($N965="аннулирован", $N965=""),0,1)</f>
        <v>0</v>
      </c>
      <c r="BZ965" s="22">
        <f>IF(AND($BY965=1, $J965=""),1,0)</f>
        <v>0</v>
      </c>
      <c r="CA965" s="22">
        <f>IF(OR($Z965="аннулирован", $Z965=""),0,1)</f>
        <v>0</v>
      </c>
    </row>
    <row r="966" spans="1:79" s="22" customFormat="1" ht="64.5" customHeight="1" x14ac:dyDescent="0.3">
      <c r="A966" s="109">
        <v>16</v>
      </c>
      <c r="B966" s="109" t="s">
        <v>1441</v>
      </c>
      <c r="C966" s="109" t="s">
        <v>1906</v>
      </c>
      <c r="D966" s="110" t="s">
        <v>445</v>
      </c>
      <c r="E966" s="110">
        <v>45708</v>
      </c>
      <c r="F966" s="189" t="s">
        <v>2971</v>
      </c>
      <c r="G966" s="172" t="s">
        <v>2505</v>
      </c>
      <c r="H966" s="135" t="s">
        <v>1073</v>
      </c>
      <c r="I966" s="135"/>
      <c r="J966" s="135" t="s">
        <v>2959</v>
      </c>
      <c r="K966" s="113">
        <v>0</v>
      </c>
      <c r="L966" s="109">
        <v>0</v>
      </c>
      <c r="M966" s="114" t="s">
        <v>2966</v>
      </c>
      <c r="N966" s="115" t="s">
        <v>26</v>
      </c>
      <c r="O966" s="116">
        <v>45510</v>
      </c>
      <c r="P966" s="117" t="s">
        <v>2968</v>
      </c>
      <c r="Q966" s="141">
        <v>45509</v>
      </c>
      <c r="R966" s="118">
        <f t="shared" ref="R966" si="844">IF(AND(L966&lt;1,OR(K966&lt;1, K966="A")),Q966+14,Q966+7)</f>
        <v>45523</v>
      </c>
      <c r="S966" s="114" t="s">
        <v>31</v>
      </c>
      <c r="T966" s="353"/>
      <c r="U966" s="372"/>
      <c r="V966" s="201" t="s">
        <v>2970</v>
      </c>
      <c r="W966" s="114" t="s">
        <v>2963</v>
      </c>
      <c r="X966" s="109">
        <v>0</v>
      </c>
      <c r="Y966" s="109">
        <v>0</v>
      </c>
      <c r="Z966" s="115" t="s">
        <v>26</v>
      </c>
      <c r="AA966" s="109"/>
      <c r="AB966" s="123"/>
      <c r="AC966" s="110"/>
      <c r="AD966" s="110"/>
      <c r="AE966" s="118"/>
      <c r="AF966" s="110"/>
      <c r="AG966" s="110"/>
      <c r="AH966" s="115"/>
      <c r="AI966" s="110"/>
      <c r="AJ966" s="113"/>
      <c r="AK966" s="110"/>
      <c r="AL966" s="121"/>
      <c r="AM966" s="121"/>
      <c r="AN966" s="109" t="s">
        <v>2355</v>
      </c>
      <c r="AO966" s="121"/>
      <c r="AP966" s="121"/>
      <c r="AQ966" s="206"/>
      <c r="AR966" s="110"/>
      <c r="AS966" s="121"/>
      <c r="AT966" s="121"/>
      <c r="AU966" s="109" t="s">
        <v>1134</v>
      </c>
      <c r="AV966" s="110">
        <v>45352</v>
      </c>
      <c r="AW966" s="121"/>
      <c r="BJ966" s="22">
        <f t="shared" ca="1" si="722"/>
        <v>0</v>
      </c>
      <c r="BK966" s="22">
        <f t="shared" ca="1" si="754"/>
        <v>0</v>
      </c>
      <c r="BL966" s="22">
        <f t="shared" ca="1" si="755"/>
        <v>0</v>
      </c>
      <c r="BM966" s="22">
        <f t="shared" ca="1" si="756"/>
        <v>0</v>
      </c>
      <c r="BN966" s="22">
        <f t="shared" ca="1" si="757"/>
        <v>0</v>
      </c>
      <c r="BO966" s="22">
        <f t="shared" ca="1" si="758"/>
        <v>0</v>
      </c>
      <c r="BP966" s="22">
        <f t="shared" ca="1" si="759"/>
        <v>0</v>
      </c>
      <c r="BQ966" s="22">
        <f t="shared" ca="1" si="760"/>
        <v>0</v>
      </c>
      <c r="BR966" s="22">
        <f t="shared" ca="1" si="761"/>
        <v>0</v>
      </c>
      <c r="BS966" s="22">
        <f t="shared" ca="1" si="762"/>
        <v>0</v>
      </c>
      <c r="BT966" s="22">
        <f t="shared" ca="1" si="723"/>
        <v>0</v>
      </c>
      <c r="BU966" s="22">
        <f t="shared" ca="1" si="763"/>
        <v>0</v>
      </c>
      <c r="BV966" s="22">
        <f t="shared" ca="1" si="764"/>
        <v>0</v>
      </c>
      <c r="BW966" s="22">
        <f t="shared" ca="1" si="765"/>
        <v>0</v>
      </c>
      <c r="BX966" s="22">
        <f t="shared" ca="1" si="766"/>
        <v>0</v>
      </c>
      <c r="BY966" s="22">
        <f t="shared" si="778"/>
        <v>0</v>
      </c>
      <c r="BZ966" s="22">
        <f t="shared" si="767"/>
        <v>0</v>
      </c>
      <c r="CA966" s="22">
        <f t="shared" si="779"/>
        <v>0</v>
      </c>
    </row>
    <row r="967" spans="1:79" s="22" customFormat="1" ht="64.5" customHeight="1" x14ac:dyDescent="0.3">
      <c r="A967" s="109">
        <v>16</v>
      </c>
      <c r="B967" s="109" t="s">
        <v>1441</v>
      </c>
      <c r="C967" s="109" t="s">
        <v>1906</v>
      </c>
      <c r="D967" s="110" t="s">
        <v>445</v>
      </c>
      <c r="E967" s="110">
        <v>45708</v>
      </c>
      <c r="F967" s="198" t="s">
        <v>3026</v>
      </c>
      <c r="G967" s="172" t="s">
        <v>2505</v>
      </c>
      <c r="H967" s="135" t="s">
        <v>1073</v>
      </c>
      <c r="I967" s="135"/>
      <c r="J967" s="135" t="s">
        <v>2959</v>
      </c>
      <c r="K967" s="113">
        <v>0</v>
      </c>
      <c r="L967" s="109">
        <v>0</v>
      </c>
      <c r="M967" s="114" t="s">
        <v>2966</v>
      </c>
      <c r="N967" s="115" t="s">
        <v>26</v>
      </c>
      <c r="O967" s="116">
        <v>45554</v>
      </c>
      <c r="P967" s="117" t="s">
        <v>3027</v>
      </c>
      <c r="Q967" s="141">
        <v>45551</v>
      </c>
      <c r="R967" s="118">
        <f t="shared" ref="R967" si="845">IF(AND(L967&lt;1,OR(K967&lt;1, K967="A")),Q967+14,Q967+7)</f>
        <v>45565</v>
      </c>
      <c r="S967" s="114" t="s">
        <v>31</v>
      </c>
      <c r="T967" s="353"/>
      <c r="U967" s="372"/>
      <c r="V967" s="201" t="s">
        <v>3029</v>
      </c>
      <c r="W967" s="114" t="s">
        <v>2963</v>
      </c>
      <c r="X967" s="109">
        <v>0</v>
      </c>
      <c r="Y967" s="109">
        <v>0</v>
      </c>
      <c r="Z967" s="115" t="s">
        <v>26</v>
      </c>
      <c r="AA967" s="109"/>
      <c r="AB967" s="123"/>
      <c r="AC967" s="110"/>
      <c r="AD967" s="110"/>
      <c r="AE967" s="118">
        <f t="shared" ref="AE967" si="846">IF(AND(Y967&lt;1,OR(X967&lt;1, X967="A")),AD967+14,AD967+7)</f>
        <v>14</v>
      </c>
      <c r="AF967" s="110"/>
      <c r="AG967" s="110"/>
      <c r="AH967" s="115"/>
      <c r="AI967" s="110"/>
      <c r="AJ967" s="113"/>
      <c r="AK967" s="110"/>
      <c r="AL967" s="121"/>
      <c r="AM967" s="121"/>
      <c r="AN967" s="109" t="s">
        <v>2355</v>
      </c>
      <c r="AO967" s="121"/>
      <c r="AP967" s="121"/>
      <c r="AQ967" s="206"/>
      <c r="AR967" s="110"/>
      <c r="AS967" s="121"/>
      <c r="AT967" s="121"/>
      <c r="AU967" s="109" t="s">
        <v>1134</v>
      </c>
      <c r="AV967" s="110">
        <v>45352</v>
      </c>
      <c r="AW967" s="121"/>
      <c r="BJ967" s="22">
        <f t="shared" ca="1" si="722"/>
        <v>0</v>
      </c>
      <c r="BK967" s="22">
        <f t="shared" ca="1" si="754"/>
        <v>0</v>
      </c>
      <c r="BL967" s="22">
        <f t="shared" ca="1" si="755"/>
        <v>0</v>
      </c>
      <c r="BM967" s="22">
        <f t="shared" ca="1" si="756"/>
        <v>0</v>
      </c>
      <c r="BN967" s="22">
        <f t="shared" ca="1" si="757"/>
        <v>0</v>
      </c>
      <c r="BO967" s="22">
        <f t="shared" ca="1" si="758"/>
        <v>0</v>
      </c>
      <c r="BP967" s="22">
        <f t="shared" ca="1" si="759"/>
        <v>0</v>
      </c>
      <c r="BQ967" s="22">
        <f t="shared" ca="1" si="760"/>
        <v>0</v>
      </c>
      <c r="BR967" s="22">
        <f t="shared" ca="1" si="761"/>
        <v>0</v>
      </c>
      <c r="BS967" s="22">
        <f t="shared" ca="1" si="762"/>
        <v>0</v>
      </c>
      <c r="BT967" s="22">
        <f t="shared" ca="1" si="723"/>
        <v>0</v>
      </c>
      <c r="BU967" s="22">
        <f t="shared" ca="1" si="763"/>
        <v>0</v>
      </c>
      <c r="BV967" s="22">
        <f t="shared" ca="1" si="764"/>
        <v>0</v>
      </c>
      <c r="BW967" s="22">
        <f t="shared" ca="1" si="765"/>
        <v>0</v>
      </c>
      <c r="BX967" s="22">
        <f t="shared" ca="1" si="766"/>
        <v>0</v>
      </c>
      <c r="BY967" s="22">
        <f t="shared" si="778"/>
        <v>0</v>
      </c>
      <c r="BZ967" s="22">
        <f t="shared" si="767"/>
        <v>0</v>
      </c>
      <c r="CA967" s="22">
        <f t="shared" si="779"/>
        <v>0</v>
      </c>
    </row>
    <row r="968" spans="1:79" s="22" customFormat="1" ht="64.5" customHeight="1" x14ac:dyDescent="0.3">
      <c r="A968" s="109">
        <v>16</v>
      </c>
      <c r="B968" s="109" t="s">
        <v>1441</v>
      </c>
      <c r="C968" s="109" t="s">
        <v>1906</v>
      </c>
      <c r="D968" s="110" t="s">
        <v>445</v>
      </c>
      <c r="E968" s="110">
        <v>45708</v>
      </c>
      <c r="F968" s="198" t="s">
        <v>3028</v>
      </c>
      <c r="G968" s="172" t="s">
        <v>2505</v>
      </c>
      <c r="H968" s="135" t="s">
        <v>1073</v>
      </c>
      <c r="I968" s="135"/>
      <c r="J968" s="135" t="s">
        <v>2959</v>
      </c>
      <c r="K968" s="113">
        <v>0</v>
      </c>
      <c r="L968" s="109">
        <v>0</v>
      </c>
      <c r="M968" s="114" t="s">
        <v>2966</v>
      </c>
      <c r="N968" s="115" t="s">
        <v>26</v>
      </c>
      <c r="O968" s="116">
        <v>45554</v>
      </c>
      <c r="P968" s="117" t="s">
        <v>3027</v>
      </c>
      <c r="Q968" s="141">
        <v>45551</v>
      </c>
      <c r="R968" s="118">
        <f t="shared" ref="R968" si="847">IF(AND(L968&lt;1,OR(K968&lt;1, K968="A")),Q968+14,Q968+7)</f>
        <v>45565</v>
      </c>
      <c r="S968" s="114" t="s">
        <v>31</v>
      </c>
      <c r="T968" s="353"/>
      <c r="U968" s="372"/>
      <c r="V968" s="201" t="s">
        <v>3030</v>
      </c>
      <c r="W968" s="114" t="s">
        <v>2963</v>
      </c>
      <c r="X968" s="109">
        <v>0</v>
      </c>
      <c r="Y968" s="109">
        <v>0</v>
      </c>
      <c r="Z968" s="115" t="s">
        <v>26</v>
      </c>
      <c r="AA968" s="109"/>
      <c r="AB968" s="123"/>
      <c r="AC968" s="110"/>
      <c r="AD968" s="110"/>
      <c r="AE968" s="118">
        <f t="shared" ref="AE968" si="848">IF(AND(Y968&lt;1,OR(X968&lt;1, X968="A")),AD968+14,AD968+7)</f>
        <v>14</v>
      </c>
      <c r="AF968" s="110"/>
      <c r="AG968" s="110"/>
      <c r="AH968" s="115"/>
      <c r="AI968" s="110"/>
      <c r="AJ968" s="113"/>
      <c r="AK968" s="110"/>
      <c r="AL968" s="121"/>
      <c r="AM968" s="121"/>
      <c r="AN968" s="109" t="s">
        <v>2355</v>
      </c>
      <c r="AO968" s="121"/>
      <c r="AP968" s="121"/>
      <c r="AQ968" s="206"/>
      <c r="AR968" s="110"/>
      <c r="AS968" s="121"/>
      <c r="AT968" s="121"/>
      <c r="AU968" s="109" t="s">
        <v>1134</v>
      </c>
      <c r="AV968" s="110">
        <v>45352</v>
      </c>
      <c r="AW968" s="121"/>
      <c r="BJ968" s="22">
        <f t="shared" ca="1" si="722"/>
        <v>0</v>
      </c>
      <c r="BK968" s="22">
        <f t="shared" ca="1" si="754"/>
        <v>0</v>
      </c>
      <c r="BL968" s="22">
        <f t="shared" ca="1" si="755"/>
        <v>0</v>
      </c>
      <c r="BM968" s="22">
        <f t="shared" ca="1" si="756"/>
        <v>0</v>
      </c>
      <c r="BN968" s="22">
        <f t="shared" ca="1" si="757"/>
        <v>0</v>
      </c>
      <c r="BO968" s="22">
        <f t="shared" ca="1" si="758"/>
        <v>0</v>
      </c>
      <c r="BP968" s="22">
        <f t="shared" ca="1" si="759"/>
        <v>0</v>
      </c>
      <c r="BQ968" s="22">
        <f t="shared" ca="1" si="760"/>
        <v>0</v>
      </c>
      <c r="BR968" s="22">
        <f t="shared" ca="1" si="761"/>
        <v>0</v>
      </c>
      <c r="BS968" s="22">
        <f t="shared" ca="1" si="762"/>
        <v>0</v>
      </c>
      <c r="BT968" s="22">
        <f t="shared" ca="1" si="723"/>
        <v>0</v>
      </c>
      <c r="BU968" s="22">
        <f t="shared" ca="1" si="763"/>
        <v>0</v>
      </c>
      <c r="BV968" s="22">
        <f t="shared" ca="1" si="764"/>
        <v>0</v>
      </c>
      <c r="BW968" s="22">
        <f t="shared" ca="1" si="765"/>
        <v>0</v>
      </c>
      <c r="BX968" s="22">
        <f t="shared" ca="1" si="766"/>
        <v>0</v>
      </c>
      <c r="BY968" s="22">
        <f t="shared" si="778"/>
        <v>0</v>
      </c>
      <c r="BZ968" s="22">
        <f t="shared" si="767"/>
        <v>0</v>
      </c>
      <c r="CA968" s="22">
        <f t="shared" si="779"/>
        <v>0</v>
      </c>
    </row>
    <row r="969" spans="1:79" s="22" customFormat="1" ht="51.9" customHeight="1" x14ac:dyDescent="0.3">
      <c r="A969" s="4">
        <v>16</v>
      </c>
      <c r="B969" s="4" t="s">
        <v>1441</v>
      </c>
      <c r="C969" s="4"/>
      <c r="D969" s="13" t="s">
        <v>445</v>
      </c>
      <c r="E969" s="13">
        <v>45219</v>
      </c>
      <c r="F969" s="122" t="s">
        <v>3028</v>
      </c>
      <c r="G969" s="168" t="s">
        <v>2505</v>
      </c>
      <c r="H969" s="130" t="s">
        <v>1073</v>
      </c>
      <c r="I969" s="130" t="s">
        <v>3254</v>
      </c>
      <c r="J969" s="130" t="s">
        <v>2959</v>
      </c>
      <c r="K969" s="7">
        <v>0</v>
      </c>
      <c r="L969" s="4">
        <v>0</v>
      </c>
      <c r="M969" s="3" t="s">
        <v>740</v>
      </c>
      <c r="N969" s="45" t="s">
        <v>1055</v>
      </c>
      <c r="O969" s="76">
        <v>45583</v>
      </c>
      <c r="P969" s="107" t="s">
        <v>3128</v>
      </c>
      <c r="Q969" s="142">
        <v>45580</v>
      </c>
      <c r="R969" s="9">
        <f t="shared" ref="R969:R970" si="849">IF(AND(L969&lt;1,OR(K969&lt;1, K969="A")),Q969+14,Q969+7)</f>
        <v>45594</v>
      </c>
      <c r="S969" s="3" t="s">
        <v>30</v>
      </c>
      <c r="T969" s="358" t="s">
        <v>3534</v>
      </c>
      <c r="U969" s="373">
        <v>45628</v>
      </c>
      <c r="V969" s="200" t="s">
        <v>3255</v>
      </c>
      <c r="W969" s="3" t="s">
        <v>2516</v>
      </c>
      <c r="X969" s="4"/>
      <c r="Y969" s="4"/>
      <c r="Z969" s="47" t="s">
        <v>1337</v>
      </c>
      <c r="AA969" s="13"/>
      <c r="AB969" s="4"/>
      <c r="AC969" s="13"/>
      <c r="AD969" s="13"/>
      <c r="AE969" s="9">
        <f t="shared" ref="AE969:AE970" si="850">IF(AND(Y969&lt;1,OR(X969&lt;1, X969="A")),AD969+14,AD969+7)</f>
        <v>14</v>
      </c>
      <c r="AF969" s="13" t="s">
        <v>445</v>
      </c>
      <c r="AG969" s="13"/>
      <c r="AH969" s="8"/>
      <c r="AI969" s="13"/>
      <c r="AJ969" s="7"/>
      <c r="AK969" s="13"/>
      <c r="AL969" s="222"/>
      <c r="AM969" s="222"/>
      <c r="AN969" s="5" t="s">
        <v>2355</v>
      </c>
      <c r="AO969" s="222"/>
      <c r="AP969" s="222"/>
      <c r="AQ969" s="207" t="s">
        <v>3363</v>
      </c>
      <c r="AR969" s="21">
        <v>45597</v>
      </c>
      <c r="AS969" s="222"/>
      <c r="AT969" s="222"/>
      <c r="AU969" s="4" t="s">
        <v>1134</v>
      </c>
      <c r="AV969" s="13">
        <v>45352</v>
      </c>
      <c r="AW969" s="222"/>
      <c r="BJ969" s="22">
        <f t="shared" ca="1" si="722"/>
        <v>1</v>
      </c>
      <c r="BK969" s="22">
        <f t="shared" ca="1" si="754"/>
        <v>0</v>
      </c>
      <c r="BL969" s="22">
        <f t="shared" ca="1" si="755"/>
        <v>0</v>
      </c>
      <c r="BM969" s="22">
        <f t="shared" ca="1" si="756"/>
        <v>0</v>
      </c>
      <c r="BN969" s="22">
        <f t="shared" ca="1" si="757"/>
        <v>0</v>
      </c>
      <c r="BO969" s="22">
        <f t="shared" ca="1" si="758"/>
        <v>0</v>
      </c>
      <c r="BP969" s="22">
        <f t="shared" ca="1" si="759"/>
        <v>0</v>
      </c>
      <c r="BQ969" s="22">
        <f t="shared" ca="1" si="760"/>
        <v>0</v>
      </c>
      <c r="BR969" s="22">
        <f t="shared" ca="1" si="761"/>
        <v>1</v>
      </c>
      <c r="BS969" s="22">
        <f t="shared" ca="1" si="762"/>
        <v>0</v>
      </c>
      <c r="BT969" s="22">
        <f t="shared" ca="1" si="723"/>
        <v>1</v>
      </c>
      <c r="BU969" s="22">
        <f t="shared" ca="1" si="763"/>
        <v>1</v>
      </c>
      <c r="BV969" s="22">
        <f t="shared" ca="1" si="764"/>
        <v>0</v>
      </c>
      <c r="BW969" s="22">
        <f t="shared" ca="1" si="765"/>
        <v>0</v>
      </c>
      <c r="BX969" s="22">
        <f t="shared" ca="1" si="766"/>
        <v>0</v>
      </c>
      <c r="BY969" s="22">
        <f t="shared" si="778"/>
        <v>1</v>
      </c>
      <c r="BZ969" s="22">
        <f t="shared" si="767"/>
        <v>0</v>
      </c>
      <c r="CA969" s="22">
        <f t="shared" si="779"/>
        <v>1</v>
      </c>
    </row>
    <row r="970" spans="1:79" s="22" customFormat="1" ht="51.9" customHeight="1" x14ac:dyDescent="0.3">
      <c r="A970" s="4">
        <v>16</v>
      </c>
      <c r="B970" s="4" t="s">
        <v>1441</v>
      </c>
      <c r="C970" s="4"/>
      <c r="D970" s="13" t="s">
        <v>445</v>
      </c>
      <c r="E970" s="13">
        <v>45219</v>
      </c>
      <c r="F970" s="122" t="s">
        <v>3026</v>
      </c>
      <c r="G970" s="168" t="s">
        <v>2505</v>
      </c>
      <c r="H970" s="130" t="s">
        <v>1073</v>
      </c>
      <c r="I970" s="130" t="s">
        <v>3256</v>
      </c>
      <c r="J970" s="130" t="s">
        <v>2959</v>
      </c>
      <c r="K970" s="7">
        <v>0</v>
      </c>
      <c r="L970" s="4">
        <v>0</v>
      </c>
      <c r="M970" s="3" t="s">
        <v>740</v>
      </c>
      <c r="N970" s="45" t="s">
        <v>1055</v>
      </c>
      <c r="O970" s="76">
        <v>45583</v>
      </c>
      <c r="P970" s="107" t="s">
        <v>3128</v>
      </c>
      <c r="Q970" s="142">
        <v>45580</v>
      </c>
      <c r="R970" s="9">
        <f t="shared" si="849"/>
        <v>45594</v>
      </c>
      <c r="S970" s="3" t="s">
        <v>30</v>
      </c>
      <c r="T970" s="358" t="s">
        <v>3534</v>
      </c>
      <c r="U970" s="373">
        <v>45628</v>
      </c>
      <c r="V970" s="200" t="s">
        <v>3257</v>
      </c>
      <c r="W970" s="3" t="s">
        <v>2516</v>
      </c>
      <c r="X970" s="4"/>
      <c r="Y970" s="4"/>
      <c r="Z970" s="47" t="s">
        <v>1337</v>
      </c>
      <c r="AA970" s="13"/>
      <c r="AB970" s="4"/>
      <c r="AC970" s="13"/>
      <c r="AD970" s="13"/>
      <c r="AE970" s="9">
        <f t="shared" si="850"/>
        <v>14</v>
      </c>
      <c r="AF970" s="13" t="s">
        <v>445</v>
      </c>
      <c r="AG970" s="13"/>
      <c r="AH970" s="8"/>
      <c r="AI970" s="13"/>
      <c r="AJ970" s="7"/>
      <c r="AK970" s="13"/>
      <c r="AL970" s="222"/>
      <c r="AM970" s="222"/>
      <c r="AN970" s="5" t="s">
        <v>2355</v>
      </c>
      <c r="AO970" s="222"/>
      <c r="AP970" s="222"/>
      <c r="AQ970" s="207" t="s">
        <v>3363</v>
      </c>
      <c r="AR970" s="21">
        <v>45597</v>
      </c>
      <c r="AS970" s="222"/>
      <c r="AT970" s="222"/>
      <c r="AU970" s="4" t="s">
        <v>1134</v>
      </c>
      <c r="AV970" s="13">
        <v>45352</v>
      </c>
      <c r="AW970" s="222"/>
      <c r="BJ970" s="22">
        <f t="shared" ca="1" si="722"/>
        <v>1</v>
      </c>
      <c r="BK970" s="22">
        <f t="shared" ca="1" si="754"/>
        <v>0</v>
      </c>
      <c r="BL970" s="22">
        <f t="shared" ca="1" si="755"/>
        <v>0</v>
      </c>
      <c r="BM970" s="22">
        <f t="shared" ca="1" si="756"/>
        <v>0</v>
      </c>
      <c r="BN970" s="22">
        <f t="shared" ca="1" si="757"/>
        <v>0</v>
      </c>
      <c r="BO970" s="22">
        <f t="shared" ca="1" si="758"/>
        <v>0</v>
      </c>
      <c r="BP970" s="22">
        <f t="shared" ca="1" si="759"/>
        <v>0</v>
      </c>
      <c r="BQ970" s="22">
        <f t="shared" ca="1" si="760"/>
        <v>0</v>
      </c>
      <c r="BR970" s="22">
        <f t="shared" ca="1" si="761"/>
        <v>1</v>
      </c>
      <c r="BS970" s="22">
        <f t="shared" ca="1" si="762"/>
        <v>0</v>
      </c>
      <c r="BT970" s="22">
        <f t="shared" ca="1" si="723"/>
        <v>1</v>
      </c>
      <c r="BU970" s="22">
        <f t="shared" ca="1" si="763"/>
        <v>1</v>
      </c>
      <c r="BV970" s="22">
        <f t="shared" ca="1" si="764"/>
        <v>0</v>
      </c>
      <c r="BW970" s="22">
        <f t="shared" ca="1" si="765"/>
        <v>0</v>
      </c>
      <c r="BX970" s="22">
        <f t="shared" ca="1" si="766"/>
        <v>0</v>
      </c>
      <c r="BY970" s="22">
        <f t="shared" si="778"/>
        <v>1</v>
      </c>
      <c r="BZ970" s="22">
        <f t="shared" si="767"/>
        <v>0</v>
      </c>
      <c r="CA970" s="22">
        <f t="shared" si="779"/>
        <v>1</v>
      </c>
    </row>
    <row r="971" spans="1:79" s="22" customFormat="1" ht="51.9" customHeight="1" thickBot="1" x14ac:dyDescent="0.35">
      <c r="A971" s="4">
        <v>16</v>
      </c>
      <c r="B971" s="4" t="s">
        <v>1441</v>
      </c>
      <c r="C971" s="4"/>
      <c r="D971" s="13" t="s">
        <v>445</v>
      </c>
      <c r="E971" s="13">
        <v>45219</v>
      </c>
      <c r="F971" s="122" t="s">
        <v>2971</v>
      </c>
      <c r="G971" s="168" t="s">
        <v>2505</v>
      </c>
      <c r="H971" s="130" t="s">
        <v>1073</v>
      </c>
      <c r="I971" s="130"/>
      <c r="J971" s="130" t="s">
        <v>2959</v>
      </c>
      <c r="K971" s="7">
        <v>0</v>
      </c>
      <c r="L971" s="4">
        <v>0</v>
      </c>
      <c r="M971" s="3" t="s">
        <v>740</v>
      </c>
      <c r="N971" s="45" t="s">
        <v>1055</v>
      </c>
      <c r="O971" s="76">
        <v>45583</v>
      </c>
      <c r="P971" s="107" t="s">
        <v>3128</v>
      </c>
      <c r="Q971" s="142">
        <v>45580</v>
      </c>
      <c r="R971" s="9">
        <f t="shared" ref="R971" si="851">IF(AND(L971&lt;1,OR(K971&lt;1, K971="A")),Q971+14,Q971+7)</f>
        <v>45594</v>
      </c>
      <c r="S971" s="3" t="s">
        <v>30</v>
      </c>
      <c r="T971" s="358" t="s">
        <v>3534</v>
      </c>
      <c r="U971" s="373">
        <v>45628</v>
      </c>
      <c r="V971" s="200" t="s">
        <v>3258</v>
      </c>
      <c r="W971" s="3" t="s">
        <v>2516</v>
      </c>
      <c r="X971" s="4"/>
      <c r="Y971" s="4"/>
      <c r="Z971" s="47" t="s">
        <v>1337</v>
      </c>
      <c r="AA971" s="13"/>
      <c r="AB971" s="4"/>
      <c r="AC971" s="13"/>
      <c r="AD971" s="13"/>
      <c r="AE971" s="9">
        <f t="shared" ref="AE971" si="852">IF(AND(Y971&lt;1,OR(X971&lt;1, X971="A")),AD971+14,AD971+7)</f>
        <v>14</v>
      </c>
      <c r="AF971" s="13" t="s">
        <v>445</v>
      </c>
      <c r="AG971" s="13"/>
      <c r="AH971" s="8"/>
      <c r="AI971" s="13"/>
      <c r="AJ971" s="7"/>
      <c r="AK971" s="13"/>
      <c r="AL971" s="222"/>
      <c r="AM971" s="222"/>
      <c r="AN971" s="5" t="s">
        <v>2355</v>
      </c>
      <c r="AO971" s="222"/>
      <c r="AP971" s="222"/>
      <c r="AQ971" s="207" t="s">
        <v>3363</v>
      </c>
      <c r="AR971" s="21">
        <v>45597</v>
      </c>
      <c r="AS971" s="222"/>
      <c r="AT971" s="222"/>
      <c r="AU971" s="4" t="s">
        <v>1134</v>
      </c>
      <c r="AV971" s="13">
        <v>45352</v>
      </c>
      <c r="AW971" s="222"/>
      <c r="BJ971" s="22">
        <f t="shared" ca="1" si="722"/>
        <v>1</v>
      </c>
      <c r="BK971" s="22">
        <f t="shared" ca="1" si="754"/>
        <v>0</v>
      </c>
      <c r="BL971" s="22">
        <f t="shared" ca="1" si="755"/>
        <v>0</v>
      </c>
      <c r="BM971" s="22">
        <f t="shared" ca="1" si="756"/>
        <v>0</v>
      </c>
      <c r="BN971" s="22">
        <f t="shared" ca="1" si="757"/>
        <v>0</v>
      </c>
      <c r="BO971" s="22">
        <f t="shared" ca="1" si="758"/>
        <v>0</v>
      </c>
      <c r="BP971" s="22">
        <f t="shared" ca="1" si="759"/>
        <v>0</v>
      </c>
      <c r="BQ971" s="22">
        <f t="shared" ca="1" si="760"/>
        <v>0</v>
      </c>
      <c r="BR971" s="22">
        <f t="shared" ca="1" si="761"/>
        <v>1</v>
      </c>
      <c r="BS971" s="22">
        <f t="shared" ca="1" si="762"/>
        <v>0</v>
      </c>
      <c r="BT971" s="22">
        <f t="shared" ca="1" si="723"/>
        <v>1</v>
      </c>
      <c r="BU971" s="22">
        <f t="shared" ca="1" si="763"/>
        <v>1</v>
      </c>
      <c r="BV971" s="22">
        <f t="shared" ca="1" si="764"/>
        <v>0</v>
      </c>
      <c r="BW971" s="22">
        <f t="shared" ca="1" si="765"/>
        <v>0</v>
      </c>
      <c r="BX971" s="22">
        <f t="shared" ca="1" si="766"/>
        <v>0</v>
      </c>
      <c r="BY971" s="22">
        <f t="shared" si="778"/>
        <v>1</v>
      </c>
      <c r="BZ971" s="22">
        <f t="shared" si="767"/>
        <v>0</v>
      </c>
      <c r="CA971" s="22">
        <f t="shared" si="779"/>
        <v>1</v>
      </c>
    </row>
    <row r="972" spans="1:79" s="38" customFormat="1" ht="21" customHeight="1" x14ac:dyDescent="0.4">
      <c r="A972" s="44" t="s">
        <v>492</v>
      </c>
      <c r="B972" s="44"/>
      <c r="C972" s="44"/>
      <c r="D972" s="44"/>
      <c r="E972" s="44"/>
      <c r="F972" s="44"/>
      <c r="G972" s="44"/>
      <c r="H972" s="134"/>
      <c r="I972" s="134"/>
      <c r="J972" s="134"/>
      <c r="K972" s="44"/>
      <c r="L972" s="44"/>
      <c r="M972" s="44"/>
      <c r="N972" s="44"/>
      <c r="O972" s="44"/>
      <c r="P972" s="127"/>
      <c r="Q972" s="44"/>
      <c r="R972" s="148"/>
      <c r="S972" s="44"/>
      <c r="T972" s="44"/>
      <c r="U972" s="44"/>
      <c r="V972" s="44"/>
      <c r="W972" s="44"/>
      <c r="X972" s="44"/>
      <c r="Y972" s="44"/>
      <c r="Z972" s="44"/>
      <c r="AA972" s="44"/>
      <c r="AB972" s="44"/>
      <c r="AC972" s="36"/>
      <c r="AD972" s="36"/>
      <c r="AE972" s="323"/>
      <c r="AF972" s="323"/>
      <c r="AG972" s="323"/>
      <c r="AH972" s="323"/>
      <c r="AI972" s="323"/>
      <c r="AJ972" s="323"/>
      <c r="AK972" s="323"/>
      <c r="AL972" s="37"/>
      <c r="AM972" s="37"/>
      <c r="AN972" s="37"/>
      <c r="AO972" s="37"/>
      <c r="AP972" s="37"/>
      <c r="AQ972" s="37"/>
      <c r="AR972" s="37"/>
      <c r="AS972" s="37"/>
      <c r="AT972" s="37"/>
      <c r="AU972" s="37"/>
      <c r="AV972" s="37"/>
      <c r="AW972" s="37"/>
      <c r="BJ972" s="22">
        <f t="shared" ca="1" si="722"/>
        <v>0</v>
      </c>
      <c r="BK972" s="22">
        <f t="shared" ca="1" si="754"/>
        <v>0</v>
      </c>
      <c r="BL972" s="22">
        <f t="shared" ca="1" si="755"/>
        <v>0</v>
      </c>
      <c r="BM972" s="22">
        <f t="shared" ca="1" si="756"/>
        <v>0</v>
      </c>
      <c r="BN972" s="22">
        <f t="shared" ca="1" si="757"/>
        <v>0</v>
      </c>
      <c r="BO972" s="22">
        <f t="shared" ca="1" si="758"/>
        <v>0</v>
      </c>
      <c r="BP972" s="22">
        <f t="shared" ca="1" si="759"/>
        <v>0</v>
      </c>
      <c r="BQ972" s="22">
        <f t="shared" ca="1" si="760"/>
        <v>0</v>
      </c>
      <c r="BR972" s="22">
        <f t="shared" ca="1" si="761"/>
        <v>0</v>
      </c>
      <c r="BS972" s="22">
        <f t="shared" ca="1" si="762"/>
        <v>0</v>
      </c>
      <c r="BT972" s="22">
        <f t="shared" ca="1" si="723"/>
        <v>0</v>
      </c>
      <c r="BU972" s="22">
        <f t="shared" ca="1" si="763"/>
        <v>0</v>
      </c>
      <c r="BV972" s="22">
        <f t="shared" ca="1" si="764"/>
        <v>0</v>
      </c>
      <c r="BW972" s="22">
        <f t="shared" ca="1" si="765"/>
        <v>0</v>
      </c>
      <c r="BX972" s="22">
        <f t="shared" ca="1" si="766"/>
        <v>0</v>
      </c>
      <c r="BY972" s="71">
        <f t="shared" si="778"/>
        <v>0</v>
      </c>
      <c r="BZ972" s="71">
        <f t="shared" si="767"/>
        <v>0</v>
      </c>
      <c r="CA972" s="72">
        <f t="shared" si="779"/>
        <v>0</v>
      </c>
    </row>
    <row r="973" spans="1:79" s="22" customFormat="1" ht="29.1" customHeight="1" x14ac:dyDescent="0.3">
      <c r="A973" s="109">
        <v>16</v>
      </c>
      <c r="B973" s="109" t="s">
        <v>1441</v>
      </c>
      <c r="C973" s="109"/>
      <c r="D973" s="110" t="s">
        <v>446</v>
      </c>
      <c r="E973" s="110">
        <v>45708</v>
      </c>
      <c r="F973" s="189" t="s">
        <v>499</v>
      </c>
      <c r="G973" s="169" t="s">
        <v>1236</v>
      </c>
      <c r="H973" s="135" t="s">
        <v>1077</v>
      </c>
      <c r="I973" s="135"/>
      <c r="J973" s="135"/>
      <c r="K973" s="113" t="s">
        <v>778</v>
      </c>
      <c r="L973" s="109">
        <v>0</v>
      </c>
      <c r="M973" s="114" t="s">
        <v>79</v>
      </c>
      <c r="N973" s="115" t="s">
        <v>26</v>
      </c>
      <c r="O973" s="116"/>
      <c r="P973" s="117" t="s">
        <v>3075</v>
      </c>
      <c r="Q973" s="141">
        <v>45016</v>
      </c>
      <c r="R973" s="118">
        <f t="shared" ref="R973" si="853">IF(AND(L973&lt;1,OR(K973&lt;1, K973="A")),Q973+14,Q973+7)</f>
        <v>45030</v>
      </c>
      <c r="S973" s="114" t="s">
        <v>31</v>
      </c>
      <c r="T973" s="353"/>
      <c r="U973" s="372"/>
      <c r="V973" s="241"/>
      <c r="W973" s="114"/>
      <c r="X973" s="109"/>
      <c r="Y973" s="109"/>
      <c r="Z973" s="115"/>
      <c r="AA973" s="109"/>
      <c r="AB973" s="123"/>
      <c r="AC973" s="110"/>
      <c r="AD973" s="110"/>
      <c r="AE973" s="118"/>
      <c r="AF973" s="110"/>
      <c r="AG973" s="110"/>
      <c r="AH973" s="115"/>
      <c r="AI973" s="110"/>
      <c r="AJ973" s="113"/>
      <c r="AK973" s="110"/>
      <c r="AL973" s="121"/>
      <c r="AM973" s="121"/>
      <c r="AN973" s="109" t="s">
        <v>2355</v>
      </c>
      <c r="AO973" s="121"/>
      <c r="AP973" s="121"/>
      <c r="AQ973" s="206"/>
      <c r="AR973" s="110"/>
      <c r="AS973" s="121"/>
      <c r="AT973" s="121"/>
      <c r="AU973" s="109" t="s">
        <v>1134</v>
      </c>
      <c r="AV973" s="110">
        <v>45352</v>
      </c>
      <c r="AW973" s="121"/>
      <c r="BJ973" s="22">
        <f t="shared" ca="1" si="722"/>
        <v>0</v>
      </c>
      <c r="BK973" s="22">
        <f t="shared" ca="1" si="754"/>
        <v>0</v>
      </c>
      <c r="BL973" s="22">
        <f t="shared" ca="1" si="755"/>
        <v>0</v>
      </c>
      <c r="BM973" s="22">
        <f t="shared" ca="1" si="756"/>
        <v>0</v>
      </c>
      <c r="BN973" s="22">
        <f t="shared" ca="1" si="757"/>
        <v>0</v>
      </c>
      <c r="BO973" s="22">
        <f t="shared" ca="1" si="758"/>
        <v>0</v>
      </c>
      <c r="BP973" s="22">
        <f t="shared" ca="1" si="759"/>
        <v>0</v>
      </c>
      <c r="BQ973" s="22">
        <f t="shared" ca="1" si="760"/>
        <v>0</v>
      </c>
      <c r="BR973" s="22">
        <f t="shared" ca="1" si="761"/>
        <v>0</v>
      </c>
      <c r="BS973" s="22">
        <f t="shared" ca="1" si="762"/>
        <v>0</v>
      </c>
      <c r="BT973" s="22">
        <f t="shared" ca="1" si="723"/>
        <v>0</v>
      </c>
      <c r="BU973" s="22">
        <f t="shared" ca="1" si="763"/>
        <v>0</v>
      </c>
      <c r="BV973" s="22">
        <f t="shared" ca="1" si="764"/>
        <v>0</v>
      </c>
      <c r="BW973" s="22">
        <f t="shared" ca="1" si="765"/>
        <v>0</v>
      </c>
      <c r="BX973" s="22">
        <f t="shared" ca="1" si="766"/>
        <v>0</v>
      </c>
      <c r="BY973" s="22">
        <f t="shared" si="778"/>
        <v>0</v>
      </c>
      <c r="BZ973" s="22">
        <f t="shared" si="767"/>
        <v>0</v>
      </c>
      <c r="CA973" s="22">
        <f t="shared" si="779"/>
        <v>0</v>
      </c>
    </row>
    <row r="974" spans="1:79" s="22" customFormat="1" ht="29.1" customHeight="1" x14ac:dyDescent="0.3">
      <c r="A974" s="109">
        <v>16</v>
      </c>
      <c r="B974" s="109" t="s">
        <v>1441</v>
      </c>
      <c r="C974" s="109"/>
      <c r="D974" s="110" t="s">
        <v>446</v>
      </c>
      <c r="E974" s="110">
        <v>45708</v>
      </c>
      <c r="F974" s="189" t="s">
        <v>499</v>
      </c>
      <c r="G974" s="169" t="s">
        <v>1236</v>
      </c>
      <c r="H974" s="135" t="s">
        <v>1077</v>
      </c>
      <c r="I974" s="135"/>
      <c r="J974" s="135"/>
      <c r="K974" s="113" t="s">
        <v>443</v>
      </c>
      <c r="L974" s="109">
        <v>0</v>
      </c>
      <c r="M974" s="114" t="s">
        <v>79</v>
      </c>
      <c r="N974" s="115" t="s">
        <v>26</v>
      </c>
      <c r="O974" s="116"/>
      <c r="P974" s="117" t="s">
        <v>3102</v>
      </c>
      <c r="Q974" s="141">
        <v>45107</v>
      </c>
      <c r="R974" s="118">
        <f t="shared" ref="R974" si="854">IF(AND(L974&lt;1,OR(K974&lt;1, K974="A")),Q974+14,Q974+7)</f>
        <v>45114</v>
      </c>
      <c r="S974" s="114" t="s">
        <v>31</v>
      </c>
      <c r="T974" s="353"/>
      <c r="U974" s="372"/>
      <c r="V974" s="241"/>
      <c r="W974" s="114"/>
      <c r="X974" s="109"/>
      <c r="Y974" s="109"/>
      <c r="Z974" s="115"/>
      <c r="AA974" s="109"/>
      <c r="AB974" s="123"/>
      <c r="AC974" s="110"/>
      <c r="AD974" s="110"/>
      <c r="AE974" s="118"/>
      <c r="AF974" s="110"/>
      <c r="AG974" s="110"/>
      <c r="AH974" s="115"/>
      <c r="AI974" s="110"/>
      <c r="AJ974" s="113"/>
      <c r="AK974" s="110"/>
      <c r="AL974" s="121"/>
      <c r="AM974" s="121"/>
      <c r="AN974" s="109" t="s">
        <v>2355</v>
      </c>
      <c r="AO974" s="121"/>
      <c r="AP974" s="121"/>
      <c r="AQ974" s="206"/>
      <c r="AR974" s="110"/>
      <c r="AS974" s="121"/>
      <c r="AT974" s="121"/>
      <c r="AU974" s="109" t="s">
        <v>1134</v>
      </c>
      <c r="AV974" s="110">
        <v>45352</v>
      </c>
      <c r="AW974" s="121"/>
      <c r="BJ974" s="22">
        <f t="shared" ca="1" si="722"/>
        <v>0</v>
      </c>
      <c r="BK974" s="22">
        <f t="shared" ca="1" si="754"/>
        <v>0</v>
      </c>
      <c r="BL974" s="22">
        <f t="shared" ca="1" si="755"/>
        <v>0</v>
      </c>
      <c r="BM974" s="22">
        <f t="shared" ca="1" si="756"/>
        <v>0</v>
      </c>
      <c r="BN974" s="22">
        <f t="shared" ca="1" si="757"/>
        <v>0</v>
      </c>
      <c r="BO974" s="22">
        <f t="shared" ca="1" si="758"/>
        <v>0</v>
      </c>
      <c r="BP974" s="22">
        <f t="shared" ca="1" si="759"/>
        <v>0</v>
      </c>
      <c r="BQ974" s="22">
        <f t="shared" ca="1" si="760"/>
        <v>0</v>
      </c>
      <c r="BR974" s="22">
        <f t="shared" ca="1" si="761"/>
        <v>0</v>
      </c>
      <c r="BS974" s="22">
        <f t="shared" ca="1" si="762"/>
        <v>0</v>
      </c>
      <c r="BT974" s="22">
        <f t="shared" ca="1" si="723"/>
        <v>0</v>
      </c>
      <c r="BU974" s="22">
        <f t="shared" ca="1" si="763"/>
        <v>0</v>
      </c>
      <c r="BV974" s="22">
        <f t="shared" ca="1" si="764"/>
        <v>0</v>
      </c>
      <c r="BW974" s="22">
        <f t="shared" ca="1" si="765"/>
        <v>0</v>
      </c>
      <c r="BX974" s="22">
        <f t="shared" ca="1" si="766"/>
        <v>0</v>
      </c>
      <c r="BY974" s="22">
        <f t="shared" si="778"/>
        <v>0</v>
      </c>
      <c r="BZ974" s="22">
        <f t="shared" si="767"/>
        <v>0</v>
      </c>
      <c r="CA974" s="22">
        <f t="shared" si="779"/>
        <v>0</v>
      </c>
    </row>
    <row r="975" spans="1:79" ht="29.1" customHeight="1" x14ac:dyDescent="0.3">
      <c r="A975" s="4">
        <v>16</v>
      </c>
      <c r="B975" s="4" t="s">
        <v>1441</v>
      </c>
      <c r="C975" s="4"/>
      <c r="D975" s="139" t="s">
        <v>445</v>
      </c>
      <c r="E975" s="13">
        <v>45708</v>
      </c>
      <c r="F975" s="122" t="s">
        <v>499</v>
      </c>
      <c r="G975" s="16" t="s">
        <v>1236</v>
      </c>
      <c r="H975" s="130" t="s">
        <v>1077</v>
      </c>
      <c r="I975" s="130"/>
      <c r="J975" s="130"/>
      <c r="K975" s="7">
        <v>0</v>
      </c>
      <c r="L975" s="4">
        <v>0</v>
      </c>
      <c r="M975" s="3" t="s">
        <v>79</v>
      </c>
      <c r="N975" s="45" t="s">
        <v>1055</v>
      </c>
      <c r="O975" s="76"/>
      <c r="P975" s="78" t="s">
        <v>696</v>
      </c>
      <c r="Q975" s="142">
        <v>45147</v>
      </c>
      <c r="R975" s="9">
        <f t="shared" ref="R975:R993" si="855">IF(AND(L975&lt;1,OR(K975&lt;1, K975="A")),Q975+14,Q975+7)</f>
        <v>45161</v>
      </c>
      <c r="S975" s="3" t="s">
        <v>30</v>
      </c>
      <c r="T975" s="354" t="s">
        <v>1539</v>
      </c>
      <c r="U975" s="373">
        <v>45152</v>
      </c>
      <c r="V975" s="208" t="s">
        <v>2535</v>
      </c>
      <c r="W975" s="3" t="s">
        <v>1458</v>
      </c>
      <c r="X975" s="5" t="s">
        <v>778</v>
      </c>
      <c r="Y975" s="5">
        <v>0</v>
      </c>
      <c r="Z975" s="46" t="s">
        <v>24</v>
      </c>
      <c r="AA975" s="5"/>
      <c r="AB975" s="87" t="s">
        <v>2934</v>
      </c>
      <c r="AC975" s="21">
        <v>45485</v>
      </c>
      <c r="AD975" s="21">
        <v>45485</v>
      </c>
      <c r="AE975" s="9">
        <f t="shared" ref="AE975" si="856">IF(AND(Y975&lt;1,OR(X975&lt;1, X975="A")),AD975+14,AD975+7)</f>
        <v>45499</v>
      </c>
      <c r="AF975" s="13" t="s">
        <v>446</v>
      </c>
      <c r="AG975" s="27"/>
      <c r="AH975" s="34"/>
      <c r="AI975" s="27"/>
      <c r="AJ975" s="41"/>
      <c r="AK975" s="21"/>
      <c r="AL975" s="6"/>
      <c r="AM975" s="6"/>
      <c r="AN975" s="5" t="s">
        <v>2355</v>
      </c>
      <c r="AO975" s="6"/>
      <c r="AP975" s="6"/>
      <c r="AQ975" s="207" t="s">
        <v>1907</v>
      </c>
      <c r="AR975" s="21">
        <v>45232</v>
      </c>
      <c r="AS975" s="6"/>
      <c r="AT975" s="6"/>
      <c r="AU975" s="4" t="s">
        <v>1134</v>
      </c>
      <c r="AV975" s="13">
        <v>45352</v>
      </c>
      <c r="AW975" s="6"/>
      <c r="BJ975" s="22">
        <f t="shared" ca="1" si="722"/>
        <v>1</v>
      </c>
      <c r="BK975" s="22">
        <f t="shared" ca="1" si="754"/>
        <v>1</v>
      </c>
      <c r="BL975" s="22">
        <f t="shared" ca="1" si="755"/>
        <v>0</v>
      </c>
      <c r="BM975" s="22">
        <f t="shared" ca="1" si="756"/>
        <v>0</v>
      </c>
      <c r="BN975" s="22">
        <f t="shared" ca="1" si="757"/>
        <v>0</v>
      </c>
      <c r="BO975" s="22">
        <f t="shared" ca="1" si="758"/>
        <v>0</v>
      </c>
      <c r="BP975" s="22">
        <f t="shared" ca="1" si="759"/>
        <v>0</v>
      </c>
      <c r="BQ975" s="22">
        <f t="shared" ca="1" si="760"/>
        <v>0</v>
      </c>
      <c r="BR975" s="22">
        <f t="shared" ca="1" si="761"/>
        <v>1</v>
      </c>
      <c r="BS975" s="22">
        <f t="shared" ca="1" si="762"/>
        <v>1</v>
      </c>
      <c r="BT975" s="22">
        <f t="shared" ca="1" si="723"/>
        <v>1</v>
      </c>
      <c r="BU975" s="22">
        <f t="shared" ca="1" si="763"/>
        <v>0</v>
      </c>
      <c r="BV975" s="22">
        <f t="shared" ca="1" si="764"/>
        <v>1</v>
      </c>
      <c r="BW975" s="22">
        <f t="shared" ca="1" si="765"/>
        <v>0</v>
      </c>
      <c r="BX975" s="22">
        <f t="shared" ca="1" si="766"/>
        <v>0</v>
      </c>
      <c r="BY975" s="71">
        <f t="shared" si="778"/>
        <v>1</v>
      </c>
      <c r="BZ975" s="71">
        <f t="shared" si="767"/>
        <v>1</v>
      </c>
      <c r="CA975" s="72">
        <f t="shared" si="779"/>
        <v>1</v>
      </c>
    </row>
    <row r="976" spans="1:79" s="22" customFormat="1" ht="29.1" customHeight="1" x14ac:dyDescent="0.3">
      <c r="A976" s="109">
        <v>16</v>
      </c>
      <c r="B976" s="109" t="s">
        <v>1441</v>
      </c>
      <c r="C976" s="109"/>
      <c r="D976" s="110" t="s">
        <v>446</v>
      </c>
      <c r="E976" s="110">
        <v>45708</v>
      </c>
      <c r="F976" s="189" t="s">
        <v>493</v>
      </c>
      <c r="G976" s="169" t="s">
        <v>1236</v>
      </c>
      <c r="H976" s="135" t="s">
        <v>1037</v>
      </c>
      <c r="I976" s="135" t="s">
        <v>1040</v>
      </c>
      <c r="J976" s="135"/>
      <c r="K976" s="113" t="s">
        <v>778</v>
      </c>
      <c r="L976" s="109">
        <v>0</v>
      </c>
      <c r="M976" s="114" t="s">
        <v>502</v>
      </c>
      <c r="N976" s="115" t="s">
        <v>26</v>
      </c>
      <c r="O976" s="116"/>
      <c r="P976" s="117" t="s">
        <v>3103</v>
      </c>
      <c r="Q976" s="141">
        <v>45064</v>
      </c>
      <c r="R976" s="118">
        <f t="shared" si="855"/>
        <v>45078</v>
      </c>
      <c r="S976" s="114" t="s">
        <v>31</v>
      </c>
      <c r="T976" s="353"/>
      <c r="U976" s="372"/>
      <c r="V976" s="120"/>
      <c r="W976" s="114"/>
      <c r="X976" s="109"/>
      <c r="Y976" s="109"/>
      <c r="Z976" s="115"/>
      <c r="AA976" s="109"/>
      <c r="AB976" s="123"/>
      <c r="AC976" s="110"/>
      <c r="AD976" s="110"/>
      <c r="AE976" s="118"/>
      <c r="AF976" s="110"/>
      <c r="AG976" s="110"/>
      <c r="AH976" s="115"/>
      <c r="AI976" s="110"/>
      <c r="AJ976" s="113"/>
      <c r="AK976" s="110"/>
      <c r="AL976" s="121"/>
      <c r="AM976" s="121"/>
      <c r="AN976" s="109" t="s">
        <v>2355</v>
      </c>
      <c r="AO976" s="121"/>
      <c r="AP976" s="121"/>
      <c r="AQ976" s="206"/>
      <c r="AR976" s="110"/>
      <c r="AS976" s="121"/>
      <c r="AT976" s="121"/>
      <c r="AU976" s="109" t="s">
        <v>1134</v>
      </c>
      <c r="AV976" s="110">
        <v>45352</v>
      </c>
      <c r="AW976" s="121"/>
      <c r="BJ976" s="22">
        <f t="shared" ca="1" si="722"/>
        <v>0</v>
      </c>
      <c r="BK976" s="22">
        <f t="shared" ca="1" si="754"/>
        <v>0</v>
      </c>
      <c r="BL976" s="22">
        <f t="shared" ca="1" si="755"/>
        <v>0</v>
      </c>
      <c r="BM976" s="22">
        <f t="shared" ca="1" si="756"/>
        <v>0</v>
      </c>
      <c r="BN976" s="22">
        <f t="shared" ca="1" si="757"/>
        <v>0</v>
      </c>
      <c r="BO976" s="22">
        <f t="shared" ca="1" si="758"/>
        <v>0</v>
      </c>
      <c r="BP976" s="22">
        <f t="shared" ca="1" si="759"/>
        <v>0</v>
      </c>
      <c r="BQ976" s="22">
        <f t="shared" ca="1" si="760"/>
        <v>0</v>
      </c>
      <c r="BR976" s="22">
        <f t="shared" ca="1" si="761"/>
        <v>0</v>
      </c>
      <c r="BS976" s="22">
        <f t="shared" ca="1" si="762"/>
        <v>0</v>
      </c>
      <c r="BT976" s="22">
        <f t="shared" ca="1" si="723"/>
        <v>0</v>
      </c>
      <c r="BU976" s="22">
        <f t="shared" ca="1" si="763"/>
        <v>0</v>
      </c>
      <c r="BV976" s="22">
        <f t="shared" ca="1" si="764"/>
        <v>0</v>
      </c>
      <c r="BW976" s="22">
        <f t="shared" ca="1" si="765"/>
        <v>0</v>
      </c>
      <c r="BX976" s="22">
        <f t="shared" ca="1" si="766"/>
        <v>0</v>
      </c>
      <c r="BY976" s="22">
        <f t="shared" si="778"/>
        <v>0</v>
      </c>
      <c r="BZ976" s="22">
        <f t="shared" si="767"/>
        <v>0</v>
      </c>
      <c r="CA976" s="22">
        <f t="shared" si="779"/>
        <v>0</v>
      </c>
    </row>
    <row r="977" spans="1:79" s="22" customFormat="1" ht="29.1" customHeight="1" x14ac:dyDescent="0.3">
      <c r="A977" s="109">
        <v>16</v>
      </c>
      <c r="B977" s="109" t="s">
        <v>1441</v>
      </c>
      <c r="C977" s="109"/>
      <c r="D977" s="110" t="s">
        <v>446</v>
      </c>
      <c r="E977" s="110">
        <v>45708</v>
      </c>
      <c r="F977" s="189" t="s">
        <v>493</v>
      </c>
      <c r="G977" s="169" t="s">
        <v>1236</v>
      </c>
      <c r="H977" s="135" t="s">
        <v>1037</v>
      </c>
      <c r="I977" s="135" t="s">
        <v>1040</v>
      </c>
      <c r="J977" s="135"/>
      <c r="K977" s="113" t="s">
        <v>443</v>
      </c>
      <c r="L977" s="109">
        <v>0</v>
      </c>
      <c r="M977" s="114" t="s">
        <v>502</v>
      </c>
      <c r="N977" s="115" t="s">
        <v>26</v>
      </c>
      <c r="O977" s="116"/>
      <c r="P977" s="117" t="s">
        <v>3072</v>
      </c>
      <c r="Q977" s="141">
        <v>45103</v>
      </c>
      <c r="R977" s="118">
        <f t="shared" ref="R977" si="857">IF(AND(L977&lt;1,OR(K977&lt;1, K977="A")),Q977+14,Q977+7)</f>
        <v>45110</v>
      </c>
      <c r="S977" s="114" t="s">
        <v>31</v>
      </c>
      <c r="T977" s="353"/>
      <c r="U977" s="372"/>
      <c r="V977" s="120"/>
      <c r="W977" s="114"/>
      <c r="X977" s="109"/>
      <c r="Y977" s="109"/>
      <c r="Z977" s="115"/>
      <c r="AA977" s="109"/>
      <c r="AB977" s="123"/>
      <c r="AC977" s="110"/>
      <c r="AD977" s="110"/>
      <c r="AE977" s="118"/>
      <c r="AF977" s="110"/>
      <c r="AG977" s="110"/>
      <c r="AH977" s="115"/>
      <c r="AI977" s="110"/>
      <c r="AJ977" s="113"/>
      <c r="AK977" s="110"/>
      <c r="AL977" s="121"/>
      <c r="AM977" s="121"/>
      <c r="AN977" s="109" t="s">
        <v>2355</v>
      </c>
      <c r="AO977" s="121"/>
      <c r="AP977" s="121"/>
      <c r="AQ977" s="206"/>
      <c r="AR977" s="110"/>
      <c r="AS977" s="121"/>
      <c r="AT977" s="121"/>
      <c r="AU977" s="109" t="s">
        <v>1134</v>
      </c>
      <c r="AV977" s="110">
        <v>45352</v>
      </c>
      <c r="AW977" s="121"/>
      <c r="BJ977" s="22">
        <f t="shared" ca="1" si="722"/>
        <v>0</v>
      </c>
      <c r="BK977" s="22">
        <f t="shared" ca="1" si="754"/>
        <v>0</v>
      </c>
      <c r="BL977" s="22">
        <f t="shared" ca="1" si="755"/>
        <v>0</v>
      </c>
      <c r="BM977" s="22">
        <f t="shared" ca="1" si="756"/>
        <v>0</v>
      </c>
      <c r="BN977" s="22">
        <f t="shared" ca="1" si="757"/>
        <v>0</v>
      </c>
      <c r="BO977" s="22">
        <f t="shared" ca="1" si="758"/>
        <v>0</v>
      </c>
      <c r="BP977" s="22">
        <f t="shared" ca="1" si="759"/>
        <v>0</v>
      </c>
      <c r="BQ977" s="22">
        <f t="shared" ca="1" si="760"/>
        <v>0</v>
      </c>
      <c r="BR977" s="22">
        <f t="shared" ca="1" si="761"/>
        <v>0</v>
      </c>
      <c r="BS977" s="22">
        <f t="shared" ca="1" si="762"/>
        <v>0</v>
      </c>
      <c r="BT977" s="22">
        <f t="shared" ca="1" si="723"/>
        <v>0</v>
      </c>
      <c r="BU977" s="22">
        <f t="shared" ca="1" si="763"/>
        <v>0</v>
      </c>
      <c r="BV977" s="22">
        <f t="shared" ca="1" si="764"/>
        <v>0</v>
      </c>
      <c r="BW977" s="22">
        <f t="shared" ca="1" si="765"/>
        <v>0</v>
      </c>
      <c r="BX977" s="22">
        <f t="shared" ca="1" si="766"/>
        <v>0</v>
      </c>
      <c r="BY977" s="22">
        <f t="shared" si="778"/>
        <v>0</v>
      </c>
      <c r="BZ977" s="22">
        <f t="shared" si="767"/>
        <v>0</v>
      </c>
      <c r="CA977" s="22">
        <f t="shared" si="779"/>
        <v>0</v>
      </c>
    </row>
    <row r="978" spans="1:79" s="22" customFormat="1" ht="29.1" customHeight="1" x14ac:dyDescent="0.3">
      <c r="A978" s="109">
        <v>16</v>
      </c>
      <c r="B978" s="109" t="s">
        <v>1441</v>
      </c>
      <c r="C978" s="109"/>
      <c r="D978" s="110" t="s">
        <v>445</v>
      </c>
      <c r="E978" s="110">
        <v>45708</v>
      </c>
      <c r="F978" s="189" t="s">
        <v>493</v>
      </c>
      <c r="G978" s="169" t="s">
        <v>1236</v>
      </c>
      <c r="H978" s="135" t="s">
        <v>1037</v>
      </c>
      <c r="I978" s="135" t="s">
        <v>1040</v>
      </c>
      <c r="J978" s="135"/>
      <c r="K978" s="113">
        <v>0</v>
      </c>
      <c r="L978" s="109">
        <v>0</v>
      </c>
      <c r="M978" s="114" t="s">
        <v>502</v>
      </c>
      <c r="N978" s="115" t="s">
        <v>26</v>
      </c>
      <c r="O978" s="116"/>
      <c r="P978" s="117" t="s">
        <v>627</v>
      </c>
      <c r="Q978" s="141">
        <v>45149</v>
      </c>
      <c r="R978" s="118">
        <f t="shared" si="855"/>
        <v>45163</v>
      </c>
      <c r="S978" s="114" t="s">
        <v>30</v>
      </c>
      <c r="T978" s="353" t="s">
        <v>1545</v>
      </c>
      <c r="U978" s="372">
        <v>45149</v>
      </c>
      <c r="V978" s="120"/>
      <c r="W978" s="114"/>
      <c r="X978" s="109"/>
      <c r="Y978" s="109"/>
      <c r="Z978" s="115"/>
      <c r="AA978" s="109"/>
      <c r="AB978" s="123"/>
      <c r="AC978" s="110"/>
      <c r="AD978" s="110"/>
      <c r="AE978" s="118"/>
      <c r="AF978" s="110"/>
      <c r="AG978" s="110"/>
      <c r="AH978" s="115"/>
      <c r="AI978" s="110"/>
      <c r="AJ978" s="113"/>
      <c r="AK978" s="110"/>
      <c r="AL978" s="121"/>
      <c r="AM978" s="121"/>
      <c r="AN978" s="109" t="s">
        <v>2355</v>
      </c>
      <c r="AO978" s="121"/>
      <c r="AP978" s="121"/>
      <c r="AQ978" s="206" t="s">
        <v>1907</v>
      </c>
      <c r="AR978" s="110">
        <v>45155</v>
      </c>
      <c r="AS978" s="121"/>
      <c r="AT978" s="121"/>
      <c r="AU978" s="109" t="s">
        <v>1134</v>
      </c>
      <c r="AV978" s="110">
        <v>45352</v>
      </c>
      <c r="AW978" s="121"/>
      <c r="BJ978" s="22">
        <f t="shared" ca="1" si="722"/>
        <v>0</v>
      </c>
      <c r="BK978" s="22">
        <f t="shared" ca="1" si="754"/>
        <v>0</v>
      </c>
      <c r="BL978" s="22">
        <f t="shared" ca="1" si="755"/>
        <v>0</v>
      </c>
      <c r="BM978" s="22">
        <f t="shared" ca="1" si="756"/>
        <v>0</v>
      </c>
      <c r="BN978" s="22">
        <f t="shared" ca="1" si="757"/>
        <v>0</v>
      </c>
      <c r="BO978" s="22">
        <f t="shared" ca="1" si="758"/>
        <v>0</v>
      </c>
      <c r="BP978" s="22">
        <f t="shared" ca="1" si="759"/>
        <v>0</v>
      </c>
      <c r="BQ978" s="22">
        <f t="shared" ca="1" si="760"/>
        <v>0</v>
      </c>
      <c r="BR978" s="22">
        <f t="shared" ca="1" si="761"/>
        <v>0</v>
      </c>
      <c r="BS978" s="22">
        <f t="shared" ca="1" si="762"/>
        <v>0</v>
      </c>
      <c r="BT978" s="22">
        <f t="shared" ca="1" si="723"/>
        <v>0</v>
      </c>
      <c r="BU978" s="22">
        <f t="shared" ca="1" si="763"/>
        <v>0</v>
      </c>
      <c r="BV978" s="22">
        <f t="shared" ca="1" si="764"/>
        <v>0</v>
      </c>
      <c r="BW978" s="22">
        <f t="shared" ca="1" si="765"/>
        <v>0</v>
      </c>
      <c r="BX978" s="22">
        <f t="shared" ca="1" si="766"/>
        <v>0</v>
      </c>
      <c r="BY978" s="22">
        <f t="shared" si="778"/>
        <v>0</v>
      </c>
      <c r="BZ978" s="22">
        <f t="shared" si="767"/>
        <v>0</v>
      </c>
      <c r="CA978" s="22">
        <f t="shared" si="779"/>
        <v>0</v>
      </c>
    </row>
    <row r="979" spans="1:79" s="22" customFormat="1" ht="29.1" customHeight="1" x14ac:dyDescent="0.3">
      <c r="A979" s="109">
        <v>16</v>
      </c>
      <c r="B979" s="109" t="s">
        <v>1441</v>
      </c>
      <c r="C979" s="109"/>
      <c r="D979" s="110" t="s">
        <v>445</v>
      </c>
      <c r="E979" s="110">
        <v>45708</v>
      </c>
      <c r="F979" s="189" t="s">
        <v>493</v>
      </c>
      <c r="G979" s="169" t="s">
        <v>1236</v>
      </c>
      <c r="H979" s="135" t="s">
        <v>1037</v>
      </c>
      <c r="I979" s="135" t="s">
        <v>1040</v>
      </c>
      <c r="J979" s="135"/>
      <c r="K979" s="113">
        <v>0</v>
      </c>
      <c r="L979" s="109">
        <v>1</v>
      </c>
      <c r="M979" s="114" t="s">
        <v>502</v>
      </c>
      <c r="N979" s="115" t="s">
        <v>26</v>
      </c>
      <c r="O979" s="116"/>
      <c r="P979" s="117" t="s">
        <v>1681</v>
      </c>
      <c r="Q979" s="141">
        <v>45231</v>
      </c>
      <c r="R979" s="118">
        <f t="shared" si="855"/>
        <v>45238</v>
      </c>
      <c r="S979" s="114" t="s">
        <v>30</v>
      </c>
      <c r="T979" s="315" t="s">
        <v>2928</v>
      </c>
      <c r="U979" s="372">
        <v>45470</v>
      </c>
      <c r="V979" s="120"/>
      <c r="W979" s="114"/>
      <c r="X979" s="109"/>
      <c r="Y979" s="109"/>
      <c r="Z979" s="115"/>
      <c r="AA979" s="109"/>
      <c r="AB979" s="123"/>
      <c r="AC979" s="110"/>
      <c r="AD979" s="110"/>
      <c r="AE979" s="118"/>
      <c r="AF979" s="110"/>
      <c r="AG979" s="110"/>
      <c r="AH979" s="115"/>
      <c r="AI979" s="110"/>
      <c r="AJ979" s="113"/>
      <c r="AK979" s="110"/>
      <c r="AL979" s="121"/>
      <c r="AM979" s="121"/>
      <c r="AN979" s="109" t="s">
        <v>2355</v>
      </c>
      <c r="AO979" s="121"/>
      <c r="AP979" s="121"/>
      <c r="AQ979" s="206"/>
      <c r="AR979" s="110"/>
      <c r="AS979" s="121"/>
      <c r="AT979" s="121"/>
      <c r="AU979" s="109" t="s">
        <v>1134</v>
      </c>
      <c r="AV979" s="110">
        <v>45352</v>
      </c>
      <c r="AW979" s="121"/>
      <c r="BJ979" s="22">
        <f t="shared" ca="1" si="722"/>
        <v>0</v>
      </c>
      <c r="BK979" s="22">
        <f t="shared" ca="1" si="754"/>
        <v>0</v>
      </c>
      <c r="BL979" s="22">
        <f t="shared" ca="1" si="755"/>
        <v>0</v>
      </c>
      <c r="BM979" s="22">
        <f t="shared" ca="1" si="756"/>
        <v>0</v>
      </c>
      <c r="BN979" s="22">
        <f t="shared" ca="1" si="757"/>
        <v>0</v>
      </c>
      <c r="BO979" s="22">
        <f t="shared" ca="1" si="758"/>
        <v>0</v>
      </c>
      <c r="BP979" s="22">
        <f t="shared" ca="1" si="759"/>
        <v>0</v>
      </c>
      <c r="BQ979" s="22">
        <f t="shared" ca="1" si="760"/>
        <v>0</v>
      </c>
      <c r="BR979" s="22">
        <f t="shared" ca="1" si="761"/>
        <v>0</v>
      </c>
      <c r="BS979" s="22">
        <f t="shared" ca="1" si="762"/>
        <v>0</v>
      </c>
      <c r="BT979" s="22">
        <f t="shared" ca="1" si="723"/>
        <v>0</v>
      </c>
      <c r="BU979" s="22">
        <f t="shared" ca="1" si="763"/>
        <v>0</v>
      </c>
      <c r="BV979" s="22">
        <f t="shared" ca="1" si="764"/>
        <v>0</v>
      </c>
      <c r="BW979" s="22">
        <f t="shared" ca="1" si="765"/>
        <v>0</v>
      </c>
      <c r="BX979" s="22">
        <f t="shared" ca="1" si="766"/>
        <v>0</v>
      </c>
      <c r="BY979" s="22">
        <f t="shared" si="778"/>
        <v>0</v>
      </c>
      <c r="BZ979" s="22">
        <f t="shared" si="767"/>
        <v>0</v>
      </c>
      <c r="CA979" s="22">
        <f t="shared" si="779"/>
        <v>0</v>
      </c>
    </row>
    <row r="980" spans="1:79" s="22" customFormat="1" ht="29.1" customHeight="1" x14ac:dyDescent="0.3">
      <c r="A980" s="109">
        <v>16</v>
      </c>
      <c r="B980" s="109" t="s">
        <v>1441</v>
      </c>
      <c r="C980" s="109"/>
      <c r="D980" s="110" t="s">
        <v>445</v>
      </c>
      <c r="E980" s="110">
        <v>45708</v>
      </c>
      <c r="F980" s="189" t="s">
        <v>493</v>
      </c>
      <c r="G980" s="169" t="s">
        <v>1236</v>
      </c>
      <c r="H980" s="135" t="s">
        <v>1037</v>
      </c>
      <c r="I980" s="135" t="s">
        <v>1040</v>
      </c>
      <c r="J980" s="135"/>
      <c r="K980" s="113">
        <v>0</v>
      </c>
      <c r="L980" s="109">
        <v>2</v>
      </c>
      <c r="M980" s="114" t="s">
        <v>502</v>
      </c>
      <c r="N980" s="115" t="s">
        <v>26</v>
      </c>
      <c r="O980" s="116"/>
      <c r="P980" s="117" t="s">
        <v>2995</v>
      </c>
      <c r="Q980" s="141">
        <v>45525</v>
      </c>
      <c r="R980" s="118">
        <f t="shared" si="855"/>
        <v>45532</v>
      </c>
      <c r="S980" s="114" t="s">
        <v>31</v>
      </c>
      <c r="T980" s="315"/>
      <c r="U980" s="372"/>
      <c r="V980" s="120"/>
      <c r="W980" s="114"/>
      <c r="X980" s="109"/>
      <c r="Y980" s="109"/>
      <c r="Z980" s="115"/>
      <c r="AA980" s="109"/>
      <c r="AB980" s="123"/>
      <c r="AC980" s="110"/>
      <c r="AD980" s="110"/>
      <c r="AE980" s="118"/>
      <c r="AF980" s="110"/>
      <c r="AG980" s="110"/>
      <c r="AH980" s="115"/>
      <c r="AI980" s="110"/>
      <c r="AJ980" s="113"/>
      <c r="AK980" s="110"/>
      <c r="AL980" s="121"/>
      <c r="AM980" s="121"/>
      <c r="AN980" s="109" t="s">
        <v>2355</v>
      </c>
      <c r="AO980" s="121"/>
      <c r="AP980" s="121"/>
      <c r="AQ980" s="206"/>
      <c r="AR980" s="110"/>
      <c r="AS980" s="121"/>
      <c r="AT980" s="121"/>
      <c r="AU980" s="109" t="s">
        <v>1134</v>
      </c>
      <c r="AV980" s="110">
        <v>45352</v>
      </c>
      <c r="AW980" s="121"/>
      <c r="BJ980" s="22">
        <f t="shared" ca="1" si="722"/>
        <v>0</v>
      </c>
      <c r="BK980" s="22">
        <f t="shared" ca="1" si="754"/>
        <v>0</v>
      </c>
      <c r="BL980" s="22">
        <f t="shared" ca="1" si="755"/>
        <v>0</v>
      </c>
      <c r="BM980" s="22">
        <f t="shared" ca="1" si="756"/>
        <v>0</v>
      </c>
      <c r="BN980" s="22">
        <f t="shared" ca="1" si="757"/>
        <v>0</v>
      </c>
      <c r="BO980" s="22">
        <f t="shared" ca="1" si="758"/>
        <v>0</v>
      </c>
      <c r="BP980" s="22">
        <f t="shared" ca="1" si="759"/>
        <v>0</v>
      </c>
      <c r="BQ980" s="22">
        <f t="shared" ca="1" si="760"/>
        <v>0</v>
      </c>
      <c r="BR980" s="22">
        <f t="shared" ca="1" si="761"/>
        <v>0</v>
      </c>
      <c r="BS980" s="22">
        <f t="shared" ca="1" si="762"/>
        <v>0</v>
      </c>
      <c r="BT980" s="22">
        <f t="shared" ca="1" si="723"/>
        <v>0</v>
      </c>
      <c r="BU980" s="22">
        <f t="shared" ca="1" si="763"/>
        <v>0</v>
      </c>
      <c r="BV980" s="22">
        <f t="shared" ca="1" si="764"/>
        <v>0</v>
      </c>
      <c r="BW980" s="22">
        <f t="shared" ca="1" si="765"/>
        <v>0</v>
      </c>
      <c r="BX980" s="22">
        <f t="shared" ca="1" si="766"/>
        <v>0</v>
      </c>
      <c r="BY980" s="22">
        <f t="shared" si="778"/>
        <v>0</v>
      </c>
      <c r="BZ980" s="22">
        <f t="shared" si="767"/>
        <v>0</v>
      </c>
      <c r="CA980" s="22">
        <f t="shared" si="779"/>
        <v>0</v>
      </c>
    </row>
    <row r="981" spans="1:79" ht="29.1" customHeight="1" x14ac:dyDescent="0.3">
      <c r="A981" s="4">
        <v>16</v>
      </c>
      <c r="B981" s="4" t="s">
        <v>1441</v>
      </c>
      <c r="C981" s="4"/>
      <c r="D981" s="139" t="s">
        <v>445</v>
      </c>
      <c r="E981" s="13">
        <v>45708</v>
      </c>
      <c r="F981" s="122" t="s">
        <v>493</v>
      </c>
      <c r="G981" s="16" t="s">
        <v>1236</v>
      </c>
      <c r="H981" s="130" t="s">
        <v>1037</v>
      </c>
      <c r="I981" s="130" t="s">
        <v>1040</v>
      </c>
      <c r="J981" s="130"/>
      <c r="K981" s="7">
        <v>0</v>
      </c>
      <c r="L981" s="4">
        <v>3</v>
      </c>
      <c r="M981" s="3" t="s">
        <v>502</v>
      </c>
      <c r="N981" s="46" t="s">
        <v>24</v>
      </c>
      <c r="O981" s="76"/>
      <c r="P981" s="78" t="s">
        <v>3074</v>
      </c>
      <c r="Q981" s="142">
        <v>45558</v>
      </c>
      <c r="R981" s="9">
        <f t="shared" ref="R981:R983" si="858">IF(AND(L981&lt;1,OR(K981&lt;1, K981="A")),Q981+14,Q981+7)</f>
        <v>45565</v>
      </c>
      <c r="S981" s="3" t="s">
        <v>31</v>
      </c>
      <c r="T981" s="354"/>
      <c r="U981" s="373"/>
      <c r="V981" s="20" t="s">
        <v>2795</v>
      </c>
      <c r="W981" s="3" t="s">
        <v>1652</v>
      </c>
      <c r="X981" s="5" t="s">
        <v>778</v>
      </c>
      <c r="Y981" s="5">
        <v>0</v>
      </c>
      <c r="Z981" s="46" t="s">
        <v>24</v>
      </c>
      <c r="AA981" s="5"/>
      <c r="AB981" s="87" t="s">
        <v>2762</v>
      </c>
      <c r="AC981" s="21">
        <v>45433</v>
      </c>
      <c r="AD981" s="21">
        <v>45433</v>
      </c>
      <c r="AE981" s="9">
        <f t="shared" ref="AE981" si="859">IF(AND(Y981&lt;1,OR(X981&lt;1, X981="A")),AD981+14,AD981+7)</f>
        <v>45447</v>
      </c>
      <c r="AF981" s="13" t="s">
        <v>446</v>
      </c>
      <c r="AG981" s="27"/>
      <c r="AH981" s="34"/>
      <c r="AI981" s="27"/>
      <c r="AJ981" s="41"/>
      <c r="AK981" s="21"/>
      <c r="AL981" s="6"/>
      <c r="AM981" s="6"/>
      <c r="AN981" s="5" t="s">
        <v>2355</v>
      </c>
      <c r="AO981" s="6"/>
      <c r="AP981" s="6"/>
      <c r="AQ981" s="21" t="s">
        <v>3013</v>
      </c>
      <c r="AR981" s="21">
        <v>45680</v>
      </c>
      <c r="AS981" s="6"/>
      <c r="AT981" s="6"/>
      <c r="AU981" s="4" t="s">
        <v>1134</v>
      </c>
      <c r="AV981" s="13">
        <v>45352</v>
      </c>
      <c r="AW981" s="6"/>
      <c r="BJ981" s="22">
        <f t="shared" ca="1" si="722"/>
        <v>1</v>
      </c>
      <c r="BK981" s="22">
        <f t="shared" ca="1" si="754"/>
        <v>1</v>
      </c>
      <c r="BL981" s="22">
        <f t="shared" ca="1" si="755"/>
        <v>0</v>
      </c>
      <c r="BM981" s="22">
        <f t="shared" ca="1" si="756"/>
        <v>0</v>
      </c>
      <c r="BN981" s="22">
        <f t="shared" ca="1" si="757"/>
        <v>1</v>
      </c>
      <c r="BO981" s="22">
        <f t="shared" ca="1" si="758"/>
        <v>0</v>
      </c>
      <c r="BP981" s="22">
        <f t="shared" ca="1" si="759"/>
        <v>1</v>
      </c>
      <c r="BQ981" s="22">
        <f t="shared" ca="1" si="760"/>
        <v>0</v>
      </c>
      <c r="BR981" s="22">
        <f t="shared" ca="1" si="761"/>
        <v>0</v>
      </c>
      <c r="BS981" s="22">
        <f t="shared" ca="1" si="762"/>
        <v>0</v>
      </c>
      <c r="BT981" s="22">
        <f t="shared" ca="1" si="723"/>
        <v>1</v>
      </c>
      <c r="BU981" s="22">
        <f t="shared" ca="1" si="763"/>
        <v>0</v>
      </c>
      <c r="BV981" s="22">
        <f t="shared" ca="1" si="764"/>
        <v>1</v>
      </c>
      <c r="BW981" s="22">
        <f t="shared" ca="1" si="765"/>
        <v>0</v>
      </c>
      <c r="BX981" s="22">
        <f t="shared" ca="1" si="766"/>
        <v>0</v>
      </c>
      <c r="BY981" s="71">
        <f t="shared" si="778"/>
        <v>1</v>
      </c>
      <c r="BZ981" s="71">
        <f t="shared" si="767"/>
        <v>1</v>
      </c>
      <c r="CA981" s="72">
        <f t="shared" si="779"/>
        <v>1</v>
      </c>
    </row>
    <row r="982" spans="1:79" s="22" customFormat="1" ht="29.1" customHeight="1" x14ac:dyDescent="0.3">
      <c r="A982" s="109">
        <v>16</v>
      </c>
      <c r="B982" s="109" t="s">
        <v>1441</v>
      </c>
      <c r="C982" s="109"/>
      <c r="D982" s="110" t="s">
        <v>446</v>
      </c>
      <c r="E982" s="110">
        <v>45708</v>
      </c>
      <c r="F982" s="189" t="s">
        <v>494</v>
      </c>
      <c r="G982" s="169" t="s">
        <v>1236</v>
      </c>
      <c r="H982" s="135" t="s">
        <v>1037</v>
      </c>
      <c r="I982" s="135" t="s">
        <v>1039</v>
      </c>
      <c r="J982" s="135"/>
      <c r="K982" s="113" t="s">
        <v>778</v>
      </c>
      <c r="L982" s="109">
        <v>0</v>
      </c>
      <c r="M982" s="114" t="s">
        <v>503</v>
      </c>
      <c r="N982" s="115" t="s">
        <v>26</v>
      </c>
      <c r="O982" s="116"/>
      <c r="P982" s="117" t="s">
        <v>3103</v>
      </c>
      <c r="Q982" s="141">
        <v>45064</v>
      </c>
      <c r="R982" s="118">
        <f t="shared" ref="R982" si="860">IF(AND(L982&lt;1,OR(K982&lt;1, K982="A")),Q982+14,Q982+7)</f>
        <v>45078</v>
      </c>
      <c r="S982" s="114" t="s">
        <v>31</v>
      </c>
      <c r="T982" s="353"/>
      <c r="U982" s="372"/>
      <c r="V982" s="241"/>
      <c r="W982" s="114"/>
      <c r="X982" s="109"/>
      <c r="Y982" s="109"/>
      <c r="Z982" s="115"/>
      <c r="AA982" s="110"/>
      <c r="AB982" s="123"/>
      <c r="AC982" s="110"/>
      <c r="AD982" s="110"/>
      <c r="AE982" s="118"/>
      <c r="AF982" s="110"/>
      <c r="AG982" s="110"/>
      <c r="AH982" s="115"/>
      <c r="AI982" s="110"/>
      <c r="AJ982" s="113"/>
      <c r="AK982" s="110"/>
      <c r="AL982" s="121"/>
      <c r="AM982" s="121"/>
      <c r="AN982" s="109" t="s">
        <v>2355</v>
      </c>
      <c r="AO982" s="121"/>
      <c r="AP982" s="121"/>
      <c r="AQ982" s="206"/>
      <c r="AR982" s="110"/>
      <c r="AS982" s="121"/>
      <c r="AT982" s="121"/>
      <c r="AU982" s="109" t="s">
        <v>1134</v>
      </c>
      <c r="AV982" s="110">
        <v>45352</v>
      </c>
      <c r="AW982" s="121"/>
      <c r="BJ982" s="22">
        <f t="shared" ca="1" si="722"/>
        <v>0</v>
      </c>
      <c r="BK982" s="22">
        <f t="shared" ca="1" si="754"/>
        <v>0</v>
      </c>
      <c r="BL982" s="22">
        <f t="shared" ca="1" si="755"/>
        <v>0</v>
      </c>
      <c r="BM982" s="22">
        <f t="shared" ca="1" si="756"/>
        <v>0</v>
      </c>
      <c r="BN982" s="22">
        <f t="shared" ca="1" si="757"/>
        <v>0</v>
      </c>
      <c r="BO982" s="22">
        <f t="shared" ca="1" si="758"/>
        <v>0</v>
      </c>
      <c r="BP982" s="22">
        <f t="shared" ca="1" si="759"/>
        <v>0</v>
      </c>
      <c r="BQ982" s="22">
        <f t="shared" ca="1" si="760"/>
        <v>0</v>
      </c>
      <c r="BR982" s="22">
        <f t="shared" ca="1" si="761"/>
        <v>0</v>
      </c>
      <c r="BS982" s="22">
        <f t="shared" ca="1" si="762"/>
        <v>0</v>
      </c>
      <c r="BT982" s="22">
        <f t="shared" ca="1" si="723"/>
        <v>0</v>
      </c>
      <c r="BU982" s="22">
        <f t="shared" ca="1" si="763"/>
        <v>0</v>
      </c>
      <c r="BV982" s="22">
        <f t="shared" ca="1" si="764"/>
        <v>0</v>
      </c>
      <c r="BW982" s="22">
        <f t="shared" ca="1" si="765"/>
        <v>0</v>
      </c>
      <c r="BX982" s="22">
        <f t="shared" ca="1" si="766"/>
        <v>0</v>
      </c>
      <c r="BY982" s="22">
        <f t="shared" si="778"/>
        <v>0</v>
      </c>
      <c r="BZ982" s="22">
        <f t="shared" si="767"/>
        <v>0</v>
      </c>
      <c r="CA982" s="22">
        <f t="shared" si="779"/>
        <v>0</v>
      </c>
    </row>
    <row r="983" spans="1:79" s="22" customFormat="1" ht="29.1" customHeight="1" x14ac:dyDescent="0.3">
      <c r="A983" s="109">
        <v>16</v>
      </c>
      <c r="B983" s="109" t="s">
        <v>1441</v>
      </c>
      <c r="C983" s="109"/>
      <c r="D983" s="110" t="s">
        <v>446</v>
      </c>
      <c r="E983" s="110">
        <v>45708</v>
      </c>
      <c r="F983" s="189" t="s">
        <v>494</v>
      </c>
      <c r="G983" s="169" t="s">
        <v>1236</v>
      </c>
      <c r="H983" s="135" t="s">
        <v>1037</v>
      </c>
      <c r="I983" s="135" t="s">
        <v>1039</v>
      </c>
      <c r="J983" s="135"/>
      <c r="K983" s="113" t="s">
        <v>443</v>
      </c>
      <c r="L983" s="109">
        <v>0</v>
      </c>
      <c r="M983" s="114" t="s">
        <v>503</v>
      </c>
      <c r="N983" s="115" t="s">
        <v>26</v>
      </c>
      <c r="O983" s="116"/>
      <c r="P983" s="117" t="s">
        <v>3102</v>
      </c>
      <c r="Q983" s="141">
        <v>45107</v>
      </c>
      <c r="R983" s="118">
        <f t="shared" si="858"/>
        <v>45114</v>
      </c>
      <c r="S983" s="114" t="s">
        <v>31</v>
      </c>
      <c r="T983" s="353"/>
      <c r="U983" s="372"/>
      <c r="V983" s="241"/>
      <c r="W983" s="114"/>
      <c r="X983" s="109"/>
      <c r="Y983" s="109"/>
      <c r="Z983" s="115"/>
      <c r="AA983" s="110"/>
      <c r="AB983" s="123"/>
      <c r="AC983" s="110"/>
      <c r="AD983" s="110"/>
      <c r="AE983" s="118"/>
      <c r="AF983" s="110"/>
      <c r="AG983" s="110"/>
      <c r="AH983" s="115"/>
      <c r="AI983" s="110"/>
      <c r="AJ983" s="113"/>
      <c r="AK983" s="110"/>
      <c r="AL983" s="121"/>
      <c r="AM983" s="121"/>
      <c r="AN983" s="109" t="s">
        <v>2355</v>
      </c>
      <c r="AO983" s="121"/>
      <c r="AP983" s="121"/>
      <c r="AQ983" s="206"/>
      <c r="AR983" s="110"/>
      <c r="AS983" s="121"/>
      <c r="AT983" s="121"/>
      <c r="AU983" s="109" t="s">
        <v>1134</v>
      </c>
      <c r="AV983" s="110">
        <v>45352</v>
      </c>
      <c r="AW983" s="121"/>
      <c r="BJ983" s="22">
        <f t="shared" ca="1" si="722"/>
        <v>0</v>
      </c>
      <c r="BK983" s="22">
        <f t="shared" ca="1" si="754"/>
        <v>0</v>
      </c>
      <c r="BL983" s="22">
        <f t="shared" ca="1" si="755"/>
        <v>0</v>
      </c>
      <c r="BM983" s="22">
        <f t="shared" ca="1" si="756"/>
        <v>0</v>
      </c>
      <c r="BN983" s="22">
        <f t="shared" ca="1" si="757"/>
        <v>0</v>
      </c>
      <c r="BO983" s="22">
        <f t="shared" ca="1" si="758"/>
        <v>0</v>
      </c>
      <c r="BP983" s="22">
        <f t="shared" ca="1" si="759"/>
        <v>0</v>
      </c>
      <c r="BQ983" s="22">
        <f t="shared" ca="1" si="760"/>
        <v>0</v>
      </c>
      <c r="BR983" s="22">
        <f t="shared" ca="1" si="761"/>
        <v>0</v>
      </c>
      <c r="BS983" s="22">
        <f t="shared" ca="1" si="762"/>
        <v>0</v>
      </c>
      <c r="BT983" s="22">
        <f t="shared" ca="1" si="723"/>
        <v>0</v>
      </c>
      <c r="BU983" s="22">
        <f t="shared" ca="1" si="763"/>
        <v>0</v>
      </c>
      <c r="BV983" s="22">
        <f t="shared" ca="1" si="764"/>
        <v>0</v>
      </c>
      <c r="BW983" s="22">
        <f t="shared" ca="1" si="765"/>
        <v>0</v>
      </c>
      <c r="BX983" s="22">
        <f t="shared" ca="1" si="766"/>
        <v>0</v>
      </c>
      <c r="BY983" s="22">
        <f t="shared" si="778"/>
        <v>0</v>
      </c>
      <c r="BZ983" s="22">
        <f t="shared" si="767"/>
        <v>0</v>
      </c>
      <c r="CA983" s="22">
        <f t="shared" si="779"/>
        <v>0</v>
      </c>
    </row>
    <row r="984" spans="1:79" ht="29.1" customHeight="1" x14ac:dyDescent="0.3">
      <c r="A984" s="4">
        <v>16</v>
      </c>
      <c r="B984" s="4" t="s">
        <v>1441</v>
      </c>
      <c r="C984" s="4"/>
      <c r="D984" s="139" t="s">
        <v>445</v>
      </c>
      <c r="E984" s="13">
        <v>45708</v>
      </c>
      <c r="F984" s="175" t="s">
        <v>494</v>
      </c>
      <c r="G984" s="16" t="s">
        <v>1236</v>
      </c>
      <c r="H984" s="130" t="s">
        <v>1037</v>
      </c>
      <c r="I984" s="130" t="s">
        <v>1039</v>
      </c>
      <c r="J984" s="130"/>
      <c r="K984" s="7">
        <v>0</v>
      </c>
      <c r="L984" s="4">
        <v>0</v>
      </c>
      <c r="M984" s="3" t="s">
        <v>503</v>
      </c>
      <c r="N984" s="45" t="s">
        <v>1055</v>
      </c>
      <c r="O984" s="76"/>
      <c r="P984" s="78" t="s">
        <v>746</v>
      </c>
      <c r="Q984" s="142">
        <v>45113</v>
      </c>
      <c r="R984" s="9">
        <f t="shared" si="855"/>
        <v>45127</v>
      </c>
      <c r="S984" s="3" t="s">
        <v>31</v>
      </c>
      <c r="T984" s="355"/>
      <c r="U984" s="373"/>
      <c r="V984" s="208" t="s">
        <v>2531</v>
      </c>
      <c r="W984" s="3" t="s">
        <v>1794</v>
      </c>
      <c r="X984" s="5">
        <v>0</v>
      </c>
      <c r="Y984" s="5">
        <v>0</v>
      </c>
      <c r="Z984" s="45" t="s">
        <v>1055</v>
      </c>
      <c r="AA984" s="13">
        <v>45320</v>
      </c>
      <c r="AB984" s="87" t="s">
        <v>1791</v>
      </c>
      <c r="AC984" s="21">
        <v>45328</v>
      </c>
      <c r="AD984" s="21">
        <v>45328</v>
      </c>
      <c r="AE984" s="9">
        <f t="shared" ref="AE984" si="861">IF(AND(Y984&lt;1,OR(X984&lt;1, X984="A")),AD984+14,AD984+7)</f>
        <v>45342</v>
      </c>
      <c r="AF984" s="13" t="s">
        <v>445</v>
      </c>
      <c r="AG984" s="27"/>
      <c r="AH984" s="34"/>
      <c r="AI984" s="27"/>
      <c r="AJ984" s="41"/>
      <c r="AK984" s="21"/>
      <c r="AL984" s="6"/>
      <c r="AM984" s="6"/>
      <c r="AN984" s="5" t="s">
        <v>2355</v>
      </c>
      <c r="AO984" s="6"/>
      <c r="AP984" s="6"/>
      <c r="AQ984" s="250" t="s">
        <v>1907</v>
      </c>
      <c r="AR984" s="21">
        <v>45117</v>
      </c>
      <c r="AS984" s="6"/>
      <c r="AT984" s="6"/>
      <c r="AU984" s="4" t="s">
        <v>1134</v>
      </c>
      <c r="AV984" s="13">
        <v>45352</v>
      </c>
      <c r="AW984" s="6"/>
      <c r="BJ984" s="22">
        <f t="shared" ca="1" si="722"/>
        <v>1</v>
      </c>
      <c r="BK984" s="22">
        <f t="shared" ca="1" si="754"/>
        <v>1</v>
      </c>
      <c r="BL984" s="22">
        <f t="shared" ca="1" si="755"/>
        <v>0</v>
      </c>
      <c r="BM984" s="22">
        <f t="shared" ca="1" si="756"/>
        <v>0</v>
      </c>
      <c r="BN984" s="22">
        <f t="shared" ca="1" si="757"/>
        <v>0</v>
      </c>
      <c r="BO984" s="22">
        <f t="shared" ca="1" si="758"/>
        <v>0</v>
      </c>
      <c r="BP984" s="22">
        <f t="shared" ca="1" si="759"/>
        <v>0</v>
      </c>
      <c r="BQ984" s="22">
        <f t="shared" ca="1" si="760"/>
        <v>0</v>
      </c>
      <c r="BR984" s="22">
        <f t="shared" ca="1" si="761"/>
        <v>1</v>
      </c>
      <c r="BS984" s="22">
        <f t="shared" ca="1" si="762"/>
        <v>1</v>
      </c>
      <c r="BT984" s="22">
        <f t="shared" ca="1" si="723"/>
        <v>1</v>
      </c>
      <c r="BU984" s="22">
        <f t="shared" ca="1" si="763"/>
        <v>0</v>
      </c>
      <c r="BV984" s="22">
        <f t="shared" ca="1" si="764"/>
        <v>0</v>
      </c>
      <c r="BW984" s="22">
        <f t="shared" ca="1" si="765"/>
        <v>0</v>
      </c>
      <c r="BX984" s="22">
        <f t="shared" ca="1" si="766"/>
        <v>1</v>
      </c>
      <c r="BY984" s="71">
        <f t="shared" si="778"/>
        <v>1</v>
      </c>
      <c r="BZ984" s="71">
        <f t="shared" si="767"/>
        <v>1</v>
      </c>
      <c r="CA984" s="72">
        <f t="shared" si="779"/>
        <v>1</v>
      </c>
    </row>
    <row r="985" spans="1:79" s="22" customFormat="1" ht="29.1" customHeight="1" x14ac:dyDescent="0.3">
      <c r="A985" s="109">
        <v>16</v>
      </c>
      <c r="B985" s="109" t="s">
        <v>1441</v>
      </c>
      <c r="C985" s="109"/>
      <c r="D985" s="110" t="s">
        <v>446</v>
      </c>
      <c r="E985" s="110">
        <v>45708</v>
      </c>
      <c r="F985" s="189" t="s">
        <v>495</v>
      </c>
      <c r="G985" s="169" t="s">
        <v>1236</v>
      </c>
      <c r="H985" s="135" t="s">
        <v>1037</v>
      </c>
      <c r="I985" s="135" t="s">
        <v>1060</v>
      </c>
      <c r="J985" s="135"/>
      <c r="K985" s="113" t="s">
        <v>778</v>
      </c>
      <c r="L985" s="109">
        <v>0</v>
      </c>
      <c r="M985" s="114" t="s">
        <v>292</v>
      </c>
      <c r="N985" s="115" t="s">
        <v>26</v>
      </c>
      <c r="O985" s="116"/>
      <c r="P985" s="117" t="s">
        <v>3103</v>
      </c>
      <c r="Q985" s="141">
        <v>45064</v>
      </c>
      <c r="R985" s="118">
        <f t="shared" ref="R985" si="862">IF(AND(L985&lt;1,OR(K985&lt;1, K985="A")),Q985+14,Q985+7)</f>
        <v>45078</v>
      </c>
      <c r="S985" s="114" t="s">
        <v>31</v>
      </c>
      <c r="T985" s="353"/>
      <c r="U985" s="372"/>
      <c r="V985" s="120"/>
      <c r="W985" s="114"/>
      <c r="X985" s="109"/>
      <c r="Y985" s="109"/>
      <c r="Z985" s="115"/>
      <c r="AA985" s="109"/>
      <c r="AB985" s="123"/>
      <c r="AC985" s="110"/>
      <c r="AD985" s="110"/>
      <c r="AE985" s="118"/>
      <c r="AF985" s="110"/>
      <c r="AG985" s="110"/>
      <c r="AH985" s="115"/>
      <c r="AI985" s="110"/>
      <c r="AJ985" s="113"/>
      <c r="AK985" s="110"/>
      <c r="AL985" s="121"/>
      <c r="AM985" s="121"/>
      <c r="AN985" s="109" t="s">
        <v>2355</v>
      </c>
      <c r="AO985" s="121"/>
      <c r="AP985" s="121"/>
      <c r="AQ985" s="206"/>
      <c r="AR985" s="110"/>
      <c r="AS985" s="121"/>
      <c r="AT985" s="121"/>
      <c r="AU985" s="109" t="s">
        <v>1134</v>
      </c>
      <c r="AV985" s="110">
        <v>45352</v>
      </c>
      <c r="AW985" s="121"/>
      <c r="BJ985" s="22">
        <f t="shared" ca="1" si="722"/>
        <v>0</v>
      </c>
      <c r="BK985" s="22">
        <f t="shared" ca="1" si="754"/>
        <v>0</v>
      </c>
      <c r="BL985" s="22">
        <f t="shared" ca="1" si="755"/>
        <v>0</v>
      </c>
      <c r="BM985" s="22">
        <f t="shared" ca="1" si="756"/>
        <v>0</v>
      </c>
      <c r="BN985" s="22">
        <f t="shared" ca="1" si="757"/>
        <v>0</v>
      </c>
      <c r="BO985" s="22">
        <f t="shared" ca="1" si="758"/>
        <v>0</v>
      </c>
      <c r="BP985" s="22">
        <f t="shared" ca="1" si="759"/>
        <v>0</v>
      </c>
      <c r="BQ985" s="22">
        <f t="shared" ca="1" si="760"/>
        <v>0</v>
      </c>
      <c r="BR985" s="22">
        <f t="shared" ca="1" si="761"/>
        <v>0</v>
      </c>
      <c r="BS985" s="22">
        <f t="shared" ca="1" si="762"/>
        <v>0</v>
      </c>
      <c r="BT985" s="22">
        <f t="shared" ca="1" si="723"/>
        <v>0</v>
      </c>
      <c r="BU985" s="22">
        <f t="shared" ca="1" si="763"/>
        <v>0</v>
      </c>
      <c r="BV985" s="22">
        <f t="shared" ca="1" si="764"/>
        <v>0</v>
      </c>
      <c r="BW985" s="22">
        <f t="shared" ca="1" si="765"/>
        <v>0</v>
      </c>
      <c r="BX985" s="22">
        <f t="shared" ca="1" si="766"/>
        <v>0</v>
      </c>
      <c r="BY985" s="22">
        <f t="shared" si="778"/>
        <v>0</v>
      </c>
      <c r="BZ985" s="22">
        <f t="shared" si="767"/>
        <v>0</v>
      </c>
      <c r="CA985" s="22">
        <f t="shared" si="779"/>
        <v>0</v>
      </c>
    </row>
    <row r="986" spans="1:79" s="22" customFormat="1" ht="29.1" customHeight="1" x14ac:dyDescent="0.3">
      <c r="A986" s="109">
        <v>16</v>
      </c>
      <c r="B986" s="109" t="s">
        <v>1441</v>
      </c>
      <c r="C986" s="109"/>
      <c r="D986" s="110" t="s">
        <v>446</v>
      </c>
      <c r="E986" s="110">
        <v>45708</v>
      </c>
      <c r="F986" s="189" t="s">
        <v>495</v>
      </c>
      <c r="G986" s="169" t="s">
        <v>1236</v>
      </c>
      <c r="H986" s="135" t="s">
        <v>1037</v>
      </c>
      <c r="I986" s="135" t="s">
        <v>1060</v>
      </c>
      <c r="J986" s="135"/>
      <c r="K986" s="113" t="s">
        <v>443</v>
      </c>
      <c r="L986" s="109">
        <v>0</v>
      </c>
      <c r="M986" s="114" t="s">
        <v>292</v>
      </c>
      <c r="N986" s="115" t="s">
        <v>26</v>
      </c>
      <c r="O986" s="116"/>
      <c r="P986" s="117" t="s">
        <v>3072</v>
      </c>
      <c r="Q986" s="141">
        <v>45103</v>
      </c>
      <c r="R986" s="118">
        <f t="shared" si="855"/>
        <v>45110</v>
      </c>
      <c r="S986" s="114" t="s">
        <v>31</v>
      </c>
      <c r="T986" s="353"/>
      <c r="U986" s="372"/>
      <c r="V986" s="120"/>
      <c r="W986" s="114"/>
      <c r="X986" s="109"/>
      <c r="Y986" s="109"/>
      <c r="Z986" s="115"/>
      <c r="AA986" s="109"/>
      <c r="AB986" s="123"/>
      <c r="AC986" s="110"/>
      <c r="AD986" s="110"/>
      <c r="AE986" s="118"/>
      <c r="AF986" s="110"/>
      <c r="AG986" s="110"/>
      <c r="AH986" s="115"/>
      <c r="AI986" s="110"/>
      <c r="AJ986" s="113"/>
      <c r="AK986" s="110"/>
      <c r="AL986" s="121"/>
      <c r="AM986" s="121"/>
      <c r="AN986" s="109" t="s">
        <v>2355</v>
      </c>
      <c r="AO986" s="121"/>
      <c r="AP986" s="121"/>
      <c r="AQ986" s="206"/>
      <c r="AR986" s="110"/>
      <c r="AS986" s="121"/>
      <c r="AT986" s="121"/>
      <c r="AU986" s="109" t="s">
        <v>1134</v>
      </c>
      <c r="AV986" s="110">
        <v>45352</v>
      </c>
      <c r="AW986" s="121"/>
      <c r="BJ986" s="22">
        <f t="shared" ca="1" si="722"/>
        <v>0</v>
      </c>
      <c r="BK986" s="22">
        <f t="shared" ca="1" si="754"/>
        <v>0</v>
      </c>
      <c r="BL986" s="22">
        <f t="shared" ca="1" si="755"/>
        <v>0</v>
      </c>
      <c r="BM986" s="22">
        <f t="shared" ca="1" si="756"/>
        <v>0</v>
      </c>
      <c r="BN986" s="22">
        <f t="shared" ca="1" si="757"/>
        <v>0</v>
      </c>
      <c r="BO986" s="22">
        <f t="shared" ca="1" si="758"/>
        <v>0</v>
      </c>
      <c r="BP986" s="22">
        <f t="shared" ca="1" si="759"/>
        <v>0</v>
      </c>
      <c r="BQ986" s="22">
        <f t="shared" ca="1" si="760"/>
        <v>0</v>
      </c>
      <c r="BR986" s="22">
        <f t="shared" ca="1" si="761"/>
        <v>0</v>
      </c>
      <c r="BS986" s="22">
        <f t="shared" ca="1" si="762"/>
        <v>0</v>
      </c>
      <c r="BT986" s="22">
        <f t="shared" ca="1" si="723"/>
        <v>0</v>
      </c>
      <c r="BU986" s="22">
        <f t="shared" ca="1" si="763"/>
        <v>0</v>
      </c>
      <c r="BV986" s="22">
        <f t="shared" ca="1" si="764"/>
        <v>0</v>
      </c>
      <c r="BW986" s="22">
        <f t="shared" ca="1" si="765"/>
        <v>0</v>
      </c>
      <c r="BX986" s="22">
        <f t="shared" ca="1" si="766"/>
        <v>0</v>
      </c>
      <c r="BY986" s="22">
        <f t="shared" si="778"/>
        <v>0</v>
      </c>
      <c r="BZ986" s="22">
        <f t="shared" si="767"/>
        <v>0</v>
      </c>
      <c r="CA986" s="22">
        <f t="shared" si="779"/>
        <v>0</v>
      </c>
    </row>
    <row r="987" spans="1:79" s="22" customFormat="1" ht="29.1" customHeight="1" x14ac:dyDescent="0.3">
      <c r="A987" s="109">
        <v>16</v>
      </c>
      <c r="B987" s="109" t="s">
        <v>1441</v>
      </c>
      <c r="C987" s="109"/>
      <c r="D987" s="110" t="s">
        <v>446</v>
      </c>
      <c r="E987" s="110">
        <v>45708</v>
      </c>
      <c r="F987" s="189" t="s">
        <v>495</v>
      </c>
      <c r="G987" s="169" t="s">
        <v>1236</v>
      </c>
      <c r="H987" s="135" t="s">
        <v>1037</v>
      </c>
      <c r="I987" s="135" t="s">
        <v>1060</v>
      </c>
      <c r="J987" s="135"/>
      <c r="K987" s="113" t="s">
        <v>572</v>
      </c>
      <c r="L987" s="109">
        <v>0</v>
      </c>
      <c r="M987" s="114" t="s">
        <v>292</v>
      </c>
      <c r="N987" s="115" t="s">
        <v>26</v>
      </c>
      <c r="O987" s="116"/>
      <c r="P987" s="117" t="s">
        <v>3083</v>
      </c>
      <c r="Q987" s="141">
        <v>45148</v>
      </c>
      <c r="R987" s="118">
        <f t="shared" ref="R987" si="863">IF(AND(L987&lt;1,OR(K987&lt;1, K987="A")),Q987+14,Q987+7)</f>
        <v>45155</v>
      </c>
      <c r="S987" s="114" t="s">
        <v>31</v>
      </c>
      <c r="T987" s="353"/>
      <c r="U987" s="372"/>
      <c r="V987" s="120"/>
      <c r="W987" s="114"/>
      <c r="X987" s="109"/>
      <c r="Y987" s="109"/>
      <c r="Z987" s="115"/>
      <c r="AA987" s="109"/>
      <c r="AB987" s="123"/>
      <c r="AC987" s="110"/>
      <c r="AD987" s="110"/>
      <c r="AE987" s="118"/>
      <c r="AF987" s="110"/>
      <c r="AG987" s="110"/>
      <c r="AH987" s="115"/>
      <c r="AI987" s="110"/>
      <c r="AJ987" s="113"/>
      <c r="AK987" s="110"/>
      <c r="AL987" s="121"/>
      <c r="AM987" s="121"/>
      <c r="AN987" s="109" t="s">
        <v>2355</v>
      </c>
      <c r="AO987" s="121"/>
      <c r="AP987" s="121"/>
      <c r="AQ987" s="206"/>
      <c r="AR987" s="110"/>
      <c r="AS987" s="121"/>
      <c r="AT987" s="121"/>
      <c r="AU987" s="109" t="s">
        <v>1134</v>
      </c>
      <c r="AV987" s="110">
        <v>45352</v>
      </c>
      <c r="AW987" s="121"/>
      <c r="BJ987" s="22">
        <f t="shared" ca="1" si="722"/>
        <v>0</v>
      </c>
      <c r="BK987" s="22">
        <f t="shared" ca="1" si="754"/>
        <v>0</v>
      </c>
      <c r="BL987" s="22">
        <f t="shared" ca="1" si="755"/>
        <v>0</v>
      </c>
      <c r="BM987" s="22">
        <f t="shared" ca="1" si="756"/>
        <v>0</v>
      </c>
      <c r="BN987" s="22">
        <f t="shared" ca="1" si="757"/>
        <v>0</v>
      </c>
      <c r="BO987" s="22">
        <f t="shared" ca="1" si="758"/>
        <v>0</v>
      </c>
      <c r="BP987" s="22">
        <f t="shared" ca="1" si="759"/>
        <v>0</v>
      </c>
      <c r="BQ987" s="22">
        <f t="shared" ca="1" si="760"/>
        <v>0</v>
      </c>
      <c r="BR987" s="22">
        <f t="shared" ca="1" si="761"/>
        <v>0</v>
      </c>
      <c r="BS987" s="22">
        <f t="shared" ca="1" si="762"/>
        <v>0</v>
      </c>
      <c r="BT987" s="22">
        <f t="shared" ca="1" si="723"/>
        <v>0</v>
      </c>
      <c r="BU987" s="22">
        <f t="shared" ca="1" si="763"/>
        <v>0</v>
      </c>
      <c r="BV987" s="22">
        <f t="shared" ca="1" si="764"/>
        <v>0</v>
      </c>
      <c r="BW987" s="22">
        <f t="shared" ca="1" si="765"/>
        <v>0</v>
      </c>
      <c r="BX987" s="22">
        <f t="shared" ca="1" si="766"/>
        <v>0</v>
      </c>
      <c r="BY987" s="22">
        <f t="shared" si="778"/>
        <v>0</v>
      </c>
      <c r="BZ987" s="22">
        <f t="shared" si="767"/>
        <v>0</v>
      </c>
      <c r="CA987" s="22">
        <f t="shared" si="779"/>
        <v>0</v>
      </c>
    </row>
    <row r="988" spans="1:79" s="22" customFormat="1" ht="29.1" customHeight="1" x14ac:dyDescent="0.3">
      <c r="A988" s="109">
        <v>16</v>
      </c>
      <c r="B988" s="109" t="s">
        <v>1441</v>
      </c>
      <c r="C988" s="109"/>
      <c r="D988" s="110" t="s">
        <v>445</v>
      </c>
      <c r="E988" s="110">
        <v>45708</v>
      </c>
      <c r="F988" s="189" t="s">
        <v>495</v>
      </c>
      <c r="G988" s="169" t="s">
        <v>1236</v>
      </c>
      <c r="H988" s="135" t="s">
        <v>1037</v>
      </c>
      <c r="I988" s="135" t="s">
        <v>1060</v>
      </c>
      <c r="J988" s="135"/>
      <c r="K988" s="113">
        <v>0</v>
      </c>
      <c r="L988" s="109">
        <v>0</v>
      </c>
      <c r="M988" s="114" t="s">
        <v>292</v>
      </c>
      <c r="N988" s="115" t="s">
        <v>26</v>
      </c>
      <c r="O988" s="116"/>
      <c r="P988" s="117" t="s">
        <v>747</v>
      </c>
      <c r="Q988" s="141">
        <v>45176</v>
      </c>
      <c r="R988" s="118">
        <f t="shared" si="855"/>
        <v>45190</v>
      </c>
      <c r="S988" s="114" t="s">
        <v>30</v>
      </c>
      <c r="T988" s="315" t="s">
        <v>1551</v>
      </c>
      <c r="U988" s="372">
        <v>45182</v>
      </c>
      <c r="V988" s="120"/>
      <c r="W988" s="114"/>
      <c r="X988" s="109"/>
      <c r="Y988" s="109"/>
      <c r="Z988" s="115"/>
      <c r="AA988" s="109"/>
      <c r="AB988" s="123"/>
      <c r="AC988" s="110"/>
      <c r="AD988" s="110"/>
      <c r="AE988" s="118"/>
      <c r="AF988" s="110"/>
      <c r="AG988" s="110"/>
      <c r="AH988" s="115"/>
      <c r="AI988" s="110"/>
      <c r="AJ988" s="113"/>
      <c r="AK988" s="110"/>
      <c r="AL988" s="121"/>
      <c r="AM988" s="121"/>
      <c r="AN988" s="109" t="s">
        <v>2355</v>
      </c>
      <c r="AO988" s="121"/>
      <c r="AP988" s="121"/>
      <c r="AQ988" s="206" t="s">
        <v>1907</v>
      </c>
      <c r="AR988" s="110">
        <v>45188</v>
      </c>
      <c r="AS988" s="121"/>
      <c r="AT988" s="121"/>
      <c r="AU988" s="109" t="s">
        <v>1134</v>
      </c>
      <c r="AV988" s="110">
        <v>45352</v>
      </c>
      <c r="AW988" s="121"/>
      <c r="BJ988" s="22">
        <f t="shared" ca="1" si="722"/>
        <v>0</v>
      </c>
      <c r="BK988" s="22">
        <f t="shared" ca="1" si="754"/>
        <v>0</v>
      </c>
      <c r="BL988" s="22">
        <f t="shared" ca="1" si="755"/>
        <v>0</v>
      </c>
      <c r="BM988" s="22">
        <f t="shared" ca="1" si="756"/>
        <v>0</v>
      </c>
      <c r="BN988" s="22">
        <f t="shared" ca="1" si="757"/>
        <v>0</v>
      </c>
      <c r="BO988" s="22">
        <f t="shared" ca="1" si="758"/>
        <v>0</v>
      </c>
      <c r="BP988" s="22">
        <f t="shared" ca="1" si="759"/>
        <v>0</v>
      </c>
      <c r="BQ988" s="22">
        <f t="shared" ca="1" si="760"/>
        <v>0</v>
      </c>
      <c r="BR988" s="22">
        <f t="shared" ca="1" si="761"/>
        <v>0</v>
      </c>
      <c r="BS988" s="22">
        <f t="shared" ca="1" si="762"/>
        <v>0</v>
      </c>
      <c r="BT988" s="22">
        <f t="shared" ca="1" si="723"/>
        <v>0</v>
      </c>
      <c r="BU988" s="22">
        <f t="shared" ca="1" si="763"/>
        <v>0</v>
      </c>
      <c r="BV988" s="22">
        <f t="shared" ca="1" si="764"/>
        <v>0</v>
      </c>
      <c r="BW988" s="22">
        <f t="shared" ca="1" si="765"/>
        <v>0</v>
      </c>
      <c r="BX988" s="22">
        <f t="shared" ca="1" si="766"/>
        <v>0</v>
      </c>
      <c r="BY988" s="22">
        <f t="shared" si="778"/>
        <v>0</v>
      </c>
      <c r="BZ988" s="22">
        <f t="shared" si="767"/>
        <v>0</v>
      </c>
      <c r="CA988" s="22">
        <f t="shared" si="779"/>
        <v>0</v>
      </c>
    </row>
    <row r="989" spans="1:79" ht="29.1" customHeight="1" x14ac:dyDescent="0.3">
      <c r="A989" s="4">
        <v>16</v>
      </c>
      <c r="B989" s="4" t="s">
        <v>1441</v>
      </c>
      <c r="C989" s="4"/>
      <c r="D989" s="139" t="s">
        <v>445</v>
      </c>
      <c r="E989" s="13">
        <v>45708</v>
      </c>
      <c r="F989" s="122" t="s">
        <v>495</v>
      </c>
      <c r="G989" s="16" t="s">
        <v>1236</v>
      </c>
      <c r="H989" s="130" t="s">
        <v>1037</v>
      </c>
      <c r="I989" s="130" t="s">
        <v>1060</v>
      </c>
      <c r="J989" s="130"/>
      <c r="K989" s="7">
        <v>0</v>
      </c>
      <c r="L989" s="4">
        <v>1</v>
      </c>
      <c r="M989" s="3" t="s">
        <v>292</v>
      </c>
      <c r="N989" s="45" t="s">
        <v>1055</v>
      </c>
      <c r="O989" s="76"/>
      <c r="P989" s="78" t="s">
        <v>1681</v>
      </c>
      <c r="Q989" s="142">
        <v>45231</v>
      </c>
      <c r="R989" s="9">
        <f t="shared" si="855"/>
        <v>45238</v>
      </c>
      <c r="S989" s="3" t="s">
        <v>30</v>
      </c>
      <c r="T989" s="354" t="s">
        <v>2928</v>
      </c>
      <c r="U989" s="373">
        <v>45470</v>
      </c>
      <c r="V989" s="20" t="s">
        <v>2782</v>
      </c>
      <c r="W989" s="3" t="s">
        <v>1624</v>
      </c>
      <c r="X989" s="5" t="s">
        <v>778</v>
      </c>
      <c r="Y989" s="5">
        <v>0</v>
      </c>
      <c r="Z989" s="46" t="s">
        <v>24</v>
      </c>
      <c r="AA989" s="5"/>
      <c r="AB989" s="87" t="s">
        <v>2762</v>
      </c>
      <c r="AC989" s="21">
        <v>45433</v>
      </c>
      <c r="AD989" s="21">
        <v>45433</v>
      </c>
      <c r="AE989" s="9">
        <f t="shared" ref="AE989" si="864">IF(AND(Y989&lt;1,OR(X989&lt;1, X989="A")),AD989+14,AD989+7)</f>
        <v>45447</v>
      </c>
      <c r="AF989" s="13" t="s">
        <v>446</v>
      </c>
      <c r="AG989" s="27"/>
      <c r="AH989" s="34"/>
      <c r="AI989" s="27"/>
      <c r="AJ989" s="41"/>
      <c r="AK989" s="21"/>
      <c r="AL989" s="6"/>
      <c r="AM989" s="6"/>
      <c r="AN989" s="5" t="s">
        <v>2355</v>
      </c>
      <c r="AO989" s="6"/>
      <c r="AP989" s="6"/>
      <c r="AQ989" s="207" t="s">
        <v>2926</v>
      </c>
      <c r="AR989" s="21">
        <v>45477</v>
      </c>
      <c r="AS989" s="6"/>
      <c r="AT989" s="6"/>
      <c r="AU989" s="4" t="s">
        <v>1134</v>
      </c>
      <c r="AV989" s="13">
        <v>45352</v>
      </c>
      <c r="AW989" s="6"/>
      <c r="BJ989" s="22">
        <f t="shared" ca="1" si="722"/>
        <v>1</v>
      </c>
      <c r="BK989" s="22">
        <f t="shared" ca="1" si="754"/>
        <v>1</v>
      </c>
      <c r="BL989" s="22">
        <f t="shared" ca="1" si="755"/>
        <v>0</v>
      </c>
      <c r="BM989" s="22">
        <f t="shared" ca="1" si="756"/>
        <v>0</v>
      </c>
      <c r="BN989" s="22">
        <f t="shared" ca="1" si="757"/>
        <v>0</v>
      </c>
      <c r="BO989" s="22">
        <f t="shared" ca="1" si="758"/>
        <v>0</v>
      </c>
      <c r="BP989" s="22">
        <f t="shared" ca="1" si="759"/>
        <v>0</v>
      </c>
      <c r="BQ989" s="22">
        <f t="shared" ca="1" si="760"/>
        <v>0</v>
      </c>
      <c r="BR989" s="22">
        <f t="shared" ca="1" si="761"/>
        <v>1</v>
      </c>
      <c r="BS989" s="22">
        <f t="shared" ca="1" si="762"/>
        <v>1</v>
      </c>
      <c r="BT989" s="22">
        <f t="shared" ca="1" si="723"/>
        <v>1</v>
      </c>
      <c r="BU989" s="22">
        <f t="shared" ca="1" si="763"/>
        <v>0</v>
      </c>
      <c r="BV989" s="22">
        <f t="shared" ca="1" si="764"/>
        <v>1</v>
      </c>
      <c r="BW989" s="22">
        <f t="shared" ca="1" si="765"/>
        <v>0</v>
      </c>
      <c r="BX989" s="22">
        <f t="shared" ca="1" si="766"/>
        <v>0</v>
      </c>
      <c r="BY989" s="71">
        <f t="shared" si="778"/>
        <v>1</v>
      </c>
      <c r="BZ989" s="71">
        <f t="shared" si="767"/>
        <v>1</v>
      </c>
      <c r="CA989" s="72">
        <f t="shared" si="779"/>
        <v>1</v>
      </c>
    </row>
    <row r="990" spans="1:79" s="22" customFormat="1" ht="29.1" customHeight="1" x14ac:dyDescent="0.3">
      <c r="A990" s="109">
        <v>16</v>
      </c>
      <c r="B990" s="109" t="s">
        <v>1441</v>
      </c>
      <c r="C990" s="109"/>
      <c r="D990" s="110" t="s">
        <v>446</v>
      </c>
      <c r="E990" s="110">
        <v>45708</v>
      </c>
      <c r="F990" s="189" t="s">
        <v>496</v>
      </c>
      <c r="G990" s="169" t="s">
        <v>1236</v>
      </c>
      <c r="H990" s="135" t="s">
        <v>1073</v>
      </c>
      <c r="I990" s="135"/>
      <c r="J990" s="135"/>
      <c r="K990" s="113" t="s">
        <v>778</v>
      </c>
      <c r="L990" s="109">
        <v>0</v>
      </c>
      <c r="M990" s="114" t="s">
        <v>33</v>
      </c>
      <c r="N990" s="115" t="s">
        <v>26</v>
      </c>
      <c r="O990" s="116"/>
      <c r="P990" s="117" t="s">
        <v>738</v>
      </c>
      <c r="Q990" s="141">
        <v>45016</v>
      </c>
      <c r="R990" s="118">
        <f t="shared" ref="R990" si="865">IF(AND(L990&lt;1,OR(K990&lt;1, K990="A")),Q990+14,Q990+7)</f>
        <v>45030</v>
      </c>
      <c r="S990" s="114" t="s">
        <v>31</v>
      </c>
      <c r="T990" s="353"/>
      <c r="U990" s="372"/>
      <c r="V990" s="120"/>
      <c r="W990" s="114"/>
      <c r="X990" s="109"/>
      <c r="Y990" s="109"/>
      <c r="Z990" s="115"/>
      <c r="AA990" s="115"/>
      <c r="AB990" s="109"/>
      <c r="AC990" s="110"/>
      <c r="AD990" s="110"/>
      <c r="AE990" s="110"/>
      <c r="AF990" s="110"/>
      <c r="AG990" s="110"/>
      <c r="AH990" s="115"/>
      <c r="AI990" s="110"/>
      <c r="AJ990" s="113"/>
      <c r="AK990" s="110"/>
      <c r="AL990" s="121"/>
      <c r="AM990" s="121"/>
      <c r="AN990" s="109" t="s">
        <v>2355</v>
      </c>
      <c r="AO990" s="121"/>
      <c r="AP990" s="121"/>
      <c r="AQ990" s="206"/>
      <c r="AR990" s="110"/>
      <c r="AS990" s="121"/>
      <c r="AT990" s="121"/>
      <c r="AU990" s="109" t="s">
        <v>1134</v>
      </c>
      <c r="AV990" s="110">
        <v>45352</v>
      </c>
      <c r="AW990" s="121"/>
      <c r="BJ990" s="22">
        <f t="shared" ca="1" si="722"/>
        <v>0</v>
      </c>
      <c r="BK990" s="22">
        <f t="shared" ca="1" si="754"/>
        <v>0</v>
      </c>
      <c r="BL990" s="22">
        <f t="shared" ca="1" si="755"/>
        <v>0</v>
      </c>
      <c r="BM990" s="22">
        <f t="shared" ca="1" si="756"/>
        <v>0</v>
      </c>
      <c r="BN990" s="22">
        <f t="shared" ca="1" si="757"/>
        <v>0</v>
      </c>
      <c r="BO990" s="22">
        <f t="shared" ca="1" si="758"/>
        <v>0</v>
      </c>
      <c r="BP990" s="22">
        <f t="shared" ca="1" si="759"/>
        <v>0</v>
      </c>
      <c r="BQ990" s="22">
        <f t="shared" ca="1" si="760"/>
        <v>0</v>
      </c>
      <c r="BR990" s="22">
        <f t="shared" ca="1" si="761"/>
        <v>0</v>
      </c>
      <c r="BS990" s="22">
        <f t="shared" ca="1" si="762"/>
        <v>0</v>
      </c>
      <c r="BT990" s="22">
        <f t="shared" ca="1" si="723"/>
        <v>0</v>
      </c>
      <c r="BU990" s="22">
        <f t="shared" ca="1" si="763"/>
        <v>0</v>
      </c>
      <c r="BV990" s="22">
        <f t="shared" ca="1" si="764"/>
        <v>0</v>
      </c>
      <c r="BW990" s="22">
        <f t="shared" ca="1" si="765"/>
        <v>0</v>
      </c>
      <c r="BX990" s="22">
        <f t="shared" ca="1" si="766"/>
        <v>0</v>
      </c>
      <c r="BY990" s="71">
        <f t="shared" si="778"/>
        <v>0</v>
      </c>
      <c r="BZ990" s="71">
        <f t="shared" si="767"/>
        <v>0</v>
      </c>
      <c r="CA990" s="72">
        <f t="shared" si="779"/>
        <v>0</v>
      </c>
    </row>
    <row r="991" spans="1:79" s="22" customFormat="1" ht="29.1" customHeight="1" x14ac:dyDescent="0.3">
      <c r="A991" s="109">
        <v>16</v>
      </c>
      <c r="B991" s="109" t="s">
        <v>1441</v>
      </c>
      <c r="C991" s="109"/>
      <c r="D991" s="110" t="s">
        <v>446</v>
      </c>
      <c r="E991" s="110">
        <v>45708</v>
      </c>
      <c r="F991" s="189" t="s">
        <v>496</v>
      </c>
      <c r="G991" s="169" t="s">
        <v>1236</v>
      </c>
      <c r="H991" s="135" t="s">
        <v>1073</v>
      </c>
      <c r="I991" s="135"/>
      <c r="J991" s="135"/>
      <c r="K991" s="113" t="s">
        <v>443</v>
      </c>
      <c r="L991" s="109">
        <v>0</v>
      </c>
      <c r="M991" s="114" t="s">
        <v>33</v>
      </c>
      <c r="N991" s="115" t="s">
        <v>26</v>
      </c>
      <c r="O991" s="116"/>
      <c r="P991" s="117" t="s">
        <v>3040</v>
      </c>
      <c r="Q991" s="141">
        <v>45065</v>
      </c>
      <c r="R991" s="118">
        <f t="shared" si="855"/>
        <v>45072</v>
      </c>
      <c r="S991" s="114" t="s">
        <v>31</v>
      </c>
      <c r="T991" s="353"/>
      <c r="U991" s="372"/>
      <c r="V991" s="120"/>
      <c r="W991" s="114"/>
      <c r="X991" s="109"/>
      <c r="Y991" s="109"/>
      <c r="Z991" s="115"/>
      <c r="AA991" s="115"/>
      <c r="AB991" s="109"/>
      <c r="AC991" s="110"/>
      <c r="AD991" s="110"/>
      <c r="AE991" s="110"/>
      <c r="AF991" s="110"/>
      <c r="AG991" s="110"/>
      <c r="AH991" s="115"/>
      <c r="AI991" s="110"/>
      <c r="AJ991" s="113"/>
      <c r="AK991" s="110"/>
      <c r="AL991" s="121"/>
      <c r="AM991" s="121"/>
      <c r="AN991" s="109" t="s">
        <v>2355</v>
      </c>
      <c r="AO991" s="121"/>
      <c r="AP991" s="121"/>
      <c r="AQ991" s="206"/>
      <c r="AR991" s="110"/>
      <c r="AS991" s="121"/>
      <c r="AT991" s="121"/>
      <c r="AU991" s="109" t="s">
        <v>1134</v>
      </c>
      <c r="AV991" s="110">
        <v>45352</v>
      </c>
      <c r="AW991" s="121"/>
      <c r="BJ991" s="22">
        <f t="shared" ca="1" si="722"/>
        <v>0</v>
      </c>
      <c r="BK991" s="22">
        <f t="shared" ca="1" si="754"/>
        <v>0</v>
      </c>
      <c r="BL991" s="22">
        <f t="shared" ca="1" si="755"/>
        <v>0</v>
      </c>
      <c r="BM991" s="22">
        <f t="shared" ca="1" si="756"/>
        <v>0</v>
      </c>
      <c r="BN991" s="22">
        <f t="shared" ca="1" si="757"/>
        <v>0</v>
      </c>
      <c r="BO991" s="22">
        <f t="shared" ca="1" si="758"/>
        <v>0</v>
      </c>
      <c r="BP991" s="22">
        <f t="shared" ca="1" si="759"/>
        <v>0</v>
      </c>
      <c r="BQ991" s="22">
        <f t="shared" ca="1" si="760"/>
        <v>0</v>
      </c>
      <c r="BR991" s="22">
        <f t="shared" ca="1" si="761"/>
        <v>0</v>
      </c>
      <c r="BS991" s="22">
        <f t="shared" ca="1" si="762"/>
        <v>0</v>
      </c>
      <c r="BT991" s="22">
        <f t="shared" ca="1" si="723"/>
        <v>0</v>
      </c>
      <c r="BU991" s="22">
        <f t="shared" ca="1" si="763"/>
        <v>0</v>
      </c>
      <c r="BV991" s="22">
        <f t="shared" ca="1" si="764"/>
        <v>0</v>
      </c>
      <c r="BW991" s="22">
        <f t="shared" ca="1" si="765"/>
        <v>0</v>
      </c>
      <c r="BX991" s="22">
        <f t="shared" ca="1" si="766"/>
        <v>0</v>
      </c>
      <c r="BY991" s="71">
        <f t="shared" si="778"/>
        <v>0</v>
      </c>
      <c r="BZ991" s="71">
        <f t="shared" si="767"/>
        <v>0</v>
      </c>
      <c r="CA991" s="72">
        <f t="shared" si="779"/>
        <v>0</v>
      </c>
    </row>
    <row r="992" spans="1:79" s="22" customFormat="1" ht="29.1" customHeight="1" x14ac:dyDescent="0.3">
      <c r="A992" s="109">
        <v>16</v>
      </c>
      <c r="B992" s="109" t="s">
        <v>1441</v>
      </c>
      <c r="C992" s="109"/>
      <c r="D992" s="110" t="s">
        <v>445</v>
      </c>
      <c r="E992" s="110">
        <v>45708</v>
      </c>
      <c r="F992" s="189" t="s">
        <v>496</v>
      </c>
      <c r="G992" s="169" t="s">
        <v>1236</v>
      </c>
      <c r="H992" s="135" t="s">
        <v>1073</v>
      </c>
      <c r="I992" s="135"/>
      <c r="J992" s="135"/>
      <c r="K992" s="113">
        <v>0</v>
      </c>
      <c r="L992" s="109">
        <v>0</v>
      </c>
      <c r="M992" s="114" t="s">
        <v>33</v>
      </c>
      <c r="N992" s="115" t="s">
        <v>26</v>
      </c>
      <c r="O992" s="116"/>
      <c r="P992" s="117" t="s">
        <v>651</v>
      </c>
      <c r="Q992" s="141">
        <v>45118</v>
      </c>
      <c r="R992" s="118">
        <f t="shared" ref="R992" si="866">IF(AND(L992&lt;1,OR(K992&lt;1, K992="A")),Q992+14,Q992+7)</f>
        <v>45132</v>
      </c>
      <c r="S992" s="114" t="s">
        <v>31</v>
      </c>
      <c r="T992" s="353"/>
      <c r="U992" s="372"/>
      <c r="V992" s="120"/>
      <c r="W992" s="114"/>
      <c r="X992" s="109"/>
      <c r="Y992" s="109"/>
      <c r="Z992" s="115"/>
      <c r="AA992" s="115"/>
      <c r="AB992" s="109"/>
      <c r="AC992" s="110"/>
      <c r="AD992" s="110"/>
      <c r="AE992" s="110"/>
      <c r="AF992" s="110"/>
      <c r="AG992" s="110"/>
      <c r="AH992" s="115"/>
      <c r="AI992" s="110"/>
      <c r="AJ992" s="113"/>
      <c r="AK992" s="110"/>
      <c r="AL992" s="121"/>
      <c r="AM992" s="121"/>
      <c r="AN992" s="109" t="s">
        <v>2355</v>
      </c>
      <c r="AO992" s="121"/>
      <c r="AP992" s="121"/>
      <c r="AQ992" s="206" t="s">
        <v>1907</v>
      </c>
      <c r="AR992" s="110">
        <v>45121</v>
      </c>
      <c r="AS992" s="121"/>
      <c r="AT992" s="121"/>
      <c r="AU992" s="109" t="s">
        <v>1134</v>
      </c>
      <c r="AV992" s="110">
        <v>45352</v>
      </c>
      <c r="AW992" s="121"/>
      <c r="BJ992" s="22">
        <f t="shared" ca="1" si="722"/>
        <v>0</v>
      </c>
      <c r="BK992" s="22">
        <f t="shared" ca="1" si="754"/>
        <v>0</v>
      </c>
      <c r="BL992" s="22">
        <f t="shared" ca="1" si="755"/>
        <v>0</v>
      </c>
      <c r="BM992" s="22">
        <f t="shared" ca="1" si="756"/>
        <v>0</v>
      </c>
      <c r="BN992" s="22">
        <f t="shared" ca="1" si="757"/>
        <v>0</v>
      </c>
      <c r="BO992" s="22">
        <f t="shared" ca="1" si="758"/>
        <v>0</v>
      </c>
      <c r="BP992" s="22">
        <f t="shared" ca="1" si="759"/>
        <v>0</v>
      </c>
      <c r="BQ992" s="22">
        <f t="shared" ca="1" si="760"/>
        <v>0</v>
      </c>
      <c r="BR992" s="22">
        <f t="shared" ca="1" si="761"/>
        <v>0</v>
      </c>
      <c r="BS992" s="22">
        <f t="shared" ca="1" si="762"/>
        <v>0</v>
      </c>
      <c r="BT992" s="22">
        <f t="shared" ca="1" si="723"/>
        <v>0</v>
      </c>
      <c r="BU992" s="22">
        <f t="shared" ca="1" si="763"/>
        <v>0</v>
      </c>
      <c r="BV992" s="22">
        <f t="shared" ca="1" si="764"/>
        <v>0</v>
      </c>
      <c r="BW992" s="22">
        <f t="shared" ca="1" si="765"/>
        <v>0</v>
      </c>
      <c r="BX992" s="22">
        <f t="shared" ca="1" si="766"/>
        <v>0</v>
      </c>
      <c r="BY992" s="71">
        <f t="shared" si="778"/>
        <v>0</v>
      </c>
      <c r="BZ992" s="71">
        <f t="shared" si="767"/>
        <v>0</v>
      </c>
      <c r="CA992" s="72">
        <f t="shared" si="779"/>
        <v>0</v>
      </c>
    </row>
    <row r="993" spans="1:79" s="22" customFormat="1" ht="29.1" customHeight="1" x14ac:dyDescent="0.3">
      <c r="A993" s="109">
        <v>16</v>
      </c>
      <c r="B993" s="109" t="s">
        <v>1441</v>
      </c>
      <c r="C993" s="109"/>
      <c r="D993" s="110" t="s">
        <v>445</v>
      </c>
      <c r="E993" s="110">
        <v>45708</v>
      </c>
      <c r="F993" s="189" t="s">
        <v>496</v>
      </c>
      <c r="G993" s="169" t="s">
        <v>1236</v>
      </c>
      <c r="H993" s="135" t="s">
        <v>1073</v>
      </c>
      <c r="I993" s="135"/>
      <c r="J993" s="135"/>
      <c r="K993" s="113">
        <v>0</v>
      </c>
      <c r="L993" s="109">
        <v>1</v>
      </c>
      <c r="M993" s="114" t="s">
        <v>33</v>
      </c>
      <c r="N993" s="115" t="s">
        <v>26</v>
      </c>
      <c r="O993" s="116"/>
      <c r="P993" s="117" t="s">
        <v>716</v>
      </c>
      <c r="Q993" s="141">
        <v>45195</v>
      </c>
      <c r="R993" s="118">
        <f t="shared" si="855"/>
        <v>45202</v>
      </c>
      <c r="S993" s="114" t="s">
        <v>30</v>
      </c>
      <c r="T993" s="353" t="s">
        <v>1563</v>
      </c>
      <c r="U993" s="372">
        <v>45205</v>
      </c>
      <c r="V993" s="120"/>
      <c r="W993" s="114"/>
      <c r="X993" s="109"/>
      <c r="Y993" s="109"/>
      <c r="Z993" s="115"/>
      <c r="AA993" s="115"/>
      <c r="AB993" s="109"/>
      <c r="AC993" s="110"/>
      <c r="AD993" s="110"/>
      <c r="AE993" s="110"/>
      <c r="AF993" s="110"/>
      <c r="AG993" s="110"/>
      <c r="AH993" s="115"/>
      <c r="AI993" s="110"/>
      <c r="AJ993" s="113"/>
      <c r="AK993" s="110"/>
      <c r="AL993" s="121"/>
      <c r="AM993" s="121"/>
      <c r="AN993" s="109" t="s">
        <v>2355</v>
      </c>
      <c r="AO993" s="121"/>
      <c r="AP993" s="121"/>
      <c r="AQ993" s="206" t="s">
        <v>1907</v>
      </c>
      <c r="AR993" s="110">
        <v>45210</v>
      </c>
      <c r="AS993" s="121"/>
      <c r="AT993" s="121"/>
      <c r="AU993" s="109" t="s">
        <v>1134</v>
      </c>
      <c r="AV993" s="110">
        <v>45352</v>
      </c>
      <c r="AW993" s="121"/>
      <c r="BJ993" s="22">
        <f t="shared" ca="1" si="722"/>
        <v>0</v>
      </c>
      <c r="BK993" s="22">
        <f t="shared" ca="1" si="754"/>
        <v>0</v>
      </c>
      <c r="BL993" s="22">
        <f t="shared" ca="1" si="755"/>
        <v>0</v>
      </c>
      <c r="BM993" s="22">
        <f t="shared" ca="1" si="756"/>
        <v>0</v>
      </c>
      <c r="BN993" s="22">
        <f t="shared" ca="1" si="757"/>
        <v>0</v>
      </c>
      <c r="BO993" s="22">
        <f t="shared" ca="1" si="758"/>
        <v>0</v>
      </c>
      <c r="BP993" s="22">
        <f t="shared" ca="1" si="759"/>
        <v>0</v>
      </c>
      <c r="BQ993" s="22">
        <f t="shared" ca="1" si="760"/>
        <v>0</v>
      </c>
      <c r="BR993" s="22">
        <f t="shared" ca="1" si="761"/>
        <v>0</v>
      </c>
      <c r="BS993" s="22">
        <f t="shared" ca="1" si="762"/>
        <v>0</v>
      </c>
      <c r="BT993" s="22">
        <f t="shared" ca="1" si="723"/>
        <v>0</v>
      </c>
      <c r="BU993" s="22">
        <f t="shared" ca="1" si="763"/>
        <v>0</v>
      </c>
      <c r="BV993" s="22">
        <f t="shared" ca="1" si="764"/>
        <v>0</v>
      </c>
      <c r="BW993" s="22">
        <f t="shared" ca="1" si="765"/>
        <v>0</v>
      </c>
      <c r="BX993" s="22">
        <f t="shared" ca="1" si="766"/>
        <v>0</v>
      </c>
      <c r="BY993" s="71">
        <f t="shared" si="778"/>
        <v>0</v>
      </c>
      <c r="BZ993" s="71">
        <f t="shared" si="767"/>
        <v>0</v>
      </c>
      <c r="CA993" s="72">
        <f t="shared" si="779"/>
        <v>0</v>
      </c>
    </row>
    <row r="994" spans="1:79" s="22" customFormat="1" ht="29.1" customHeight="1" x14ac:dyDescent="0.3">
      <c r="A994" s="109">
        <v>16</v>
      </c>
      <c r="B994" s="109" t="s">
        <v>1441</v>
      </c>
      <c r="C994" s="109"/>
      <c r="D994" s="110" t="s">
        <v>445</v>
      </c>
      <c r="E994" s="110">
        <v>45708</v>
      </c>
      <c r="F994" s="189" t="s">
        <v>496</v>
      </c>
      <c r="G994" s="169" t="s">
        <v>1236</v>
      </c>
      <c r="H994" s="135" t="s">
        <v>1073</v>
      </c>
      <c r="I994" s="135"/>
      <c r="J994" s="135"/>
      <c r="K994" s="113">
        <v>0</v>
      </c>
      <c r="L994" s="109">
        <v>2</v>
      </c>
      <c r="M994" s="114" t="s">
        <v>33</v>
      </c>
      <c r="N994" s="115" t="s">
        <v>26</v>
      </c>
      <c r="O994" s="116"/>
      <c r="P994" s="117" t="s">
        <v>1437</v>
      </c>
      <c r="Q994" s="141">
        <v>45230</v>
      </c>
      <c r="R994" s="118">
        <f t="shared" ref="R994:R1008" si="867">IF(AND(L994&lt;1,OR(K994&lt;1, K994="A")),Q994+14,Q994+7)</f>
        <v>45237</v>
      </c>
      <c r="S994" s="114" t="s">
        <v>31</v>
      </c>
      <c r="T994" s="353"/>
      <c r="U994" s="372"/>
      <c r="V994" s="120"/>
      <c r="W994" s="114"/>
      <c r="X994" s="109"/>
      <c r="Y994" s="109"/>
      <c r="Z994" s="115"/>
      <c r="AA994" s="110"/>
      <c r="AB994" s="123"/>
      <c r="AC994" s="110"/>
      <c r="AD994" s="110"/>
      <c r="AE994" s="118"/>
      <c r="AF994" s="110"/>
      <c r="AG994" s="110"/>
      <c r="AH994" s="115"/>
      <c r="AI994" s="110"/>
      <c r="AJ994" s="113"/>
      <c r="AK994" s="110"/>
      <c r="AL994" s="121"/>
      <c r="AM994" s="121"/>
      <c r="AN994" s="109" t="s">
        <v>2355</v>
      </c>
      <c r="AO994" s="121"/>
      <c r="AP994" s="121"/>
      <c r="AQ994" s="206" t="s">
        <v>1907</v>
      </c>
      <c r="AR994" s="110">
        <v>45266</v>
      </c>
      <c r="AS994" s="121"/>
      <c r="AT994" s="121"/>
      <c r="AU994" s="109" t="s">
        <v>1134</v>
      </c>
      <c r="AV994" s="110">
        <v>45352</v>
      </c>
      <c r="AW994" s="121"/>
      <c r="BJ994" s="22">
        <f t="shared" ca="1" si="722"/>
        <v>0</v>
      </c>
      <c r="BK994" s="22">
        <f t="shared" ca="1" si="754"/>
        <v>0</v>
      </c>
      <c r="BL994" s="22">
        <f t="shared" ca="1" si="755"/>
        <v>0</v>
      </c>
      <c r="BM994" s="22">
        <f t="shared" ca="1" si="756"/>
        <v>0</v>
      </c>
      <c r="BN994" s="22">
        <f t="shared" ca="1" si="757"/>
        <v>0</v>
      </c>
      <c r="BO994" s="22">
        <f t="shared" ca="1" si="758"/>
        <v>0</v>
      </c>
      <c r="BP994" s="22">
        <f t="shared" ca="1" si="759"/>
        <v>0</v>
      </c>
      <c r="BQ994" s="22">
        <f t="shared" ca="1" si="760"/>
        <v>0</v>
      </c>
      <c r="BR994" s="22">
        <f t="shared" ca="1" si="761"/>
        <v>0</v>
      </c>
      <c r="BS994" s="22">
        <f t="shared" ca="1" si="762"/>
        <v>0</v>
      </c>
      <c r="BT994" s="22">
        <f t="shared" ca="1" si="723"/>
        <v>0</v>
      </c>
      <c r="BU994" s="22">
        <f t="shared" ca="1" si="763"/>
        <v>0</v>
      </c>
      <c r="BV994" s="22">
        <f t="shared" ca="1" si="764"/>
        <v>0</v>
      </c>
      <c r="BW994" s="22">
        <f t="shared" ca="1" si="765"/>
        <v>0</v>
      </c>
      <c r="BX994" s="22">
        <f t="shared" ca="1" si="766"/>
        <v>0</v>
      </c>
      <c r="BY994" s="22">
        <f t="shared" si="778"/>
        <v>0</v>
      </c>
      <c r="BZ994" s="22">
        <f t="shared" si="767"/>
        <v>0</v>
      </c>
      <c r="CA994" s="22">
        <f t="shared" si="779"/>
        <v>0</v>
      </c>
    </row>
    <row r="995" spans="1:79" s="22" customFormat="1" ht="29.1" customHeight="1" x14ac:dyDescent="0.3">
      <c r="A995" s="109">
        <v>16</v>
      </c>
      <c r="B995" s="109" t="s">
        <v>1441</v>
      </c>
      <c r="C995" s="109"/>
      <c r="D995" s="110" t="s">
        <v>445</v>
      </c>
      <c r="E995" s="110">
        <v>45708</v>
      </c>
      <c r="F995" s="189" t="s">
        <v>496</v>
      </c>
      <c r="G995" s="169" t="s">
        <v>1236</v>
      </c>
      <c r="H995" s="135" t="s">
        <v>1073</v>
      </c>
      <c r="I995" s="135"/>
      <c r="J995" s="135"/>
      <c r="K995" s="113">
        <v>0</v>
      </c>
      <c r="L995" s="109">
        <v>3</v>
      </c>
      <c r="M995" s="114" t="s">
        <v>33</v>
      </c>
      <c r="N995" s="115" t="s">
        <v>26</v>
      </c>
      <c r="O995" s="116">
        <v>45544</v>
      </c>
      <c r="P995" s="117" t="s">
        <v>2924</v>
      </c>
      <c r="Q995" s="141">
        <v>45475</v>
      </c>
      <c r="R995" s="118">
        <f t="shared" ref="R995:R999" si="868">IF(AND(L995&lt;1,OR(K995&lt;1, K995="A")),Q995+14,Q995+7)</f>
        <v>45482</v>
      </c>
      <c r="S995" s="114" t="s">
        <v>31</v>
      </c>
      <c r="T995" s="353"/>
      <c r="U995" s="372"/>
      <c r="V995" s="120"/>
      <c r="W995" s="114"/>
      <c r="X995" s="109"/>
      <c r="Y995" s="109"/>
      <c r="Z995" s="115"/>
      <c r="AA995" s="110"/>
      <c r="AB995" s="123"/>
      <c r="AC995" s="110"/>
      <c r="AD995" s="110"/>
      <c r="AE995" s="118"/>
      <c r="AF995" s="110"/>
      <c r="AG995" s="110"/>
      <c r="AH995" s="115"/>
      <c r="AI995" s="110"/>
      <c r="AJ995" s="113"/>
      <c r="AK995" s="110"/>
      <c r="AL995" s="121"/>
      <c r="AM995" s="121"/>
      <c r="AN995" s="109" t="s">
        <v>2355</v>
      </c>
      <c r="AO995" s="121"/>
      <c r="AP995" s="121"/>
      <c r="AQ995" s="206"/>
      <c r="AR995" s="110"/>
      <c r="AS995" s="121"/>
      <c r="AT995" s="121"/>
      <c r="AU995" s="109" t="s">
        <v>1134</v>
      </c>
      <c r="AV995" s="110">
        <v>45352</v>
      </c>
      <c r="AW995" s="121"/>
      <c r="BJ995" s="22">
        <f t="shared" ca="1" si="722"/>
        <v>0</v>
      </c>
      <c r="BK995" s="22">
        <f t="shared" ca="1" si="754"/>
        <v>0</v>
      </c>
      <c r="BL995" s="22">
        <f t="shared" ca="1" si="755"/>
        <v>0</v>
      </c>
      <c r="BM995" s="22">
        <f t="shared" ca="1" si="756"/>
        <v>0</v>
      </c>
      <c r="BN995" s="22">
        <f t="shared" ca="1" si="757"/>
        <v>0</v>
      </c>
      <c r="BO995" s="22">
        <f t="shared" ca="1" si="758"/>
        <v>0</v>
      </c>
      <c r="BP995" s="22">
        <f t="shared" ca="1" si="759"/>
        <v>0</v>
      </c>
      <c r="BQ995" s="22">
        <f t="shared" ca="1" si="760"/>
        <v>0</v>
      </c>
      <c r="BR995" s="22">
        <f t="shared" ca="1" si="761"/>
        <v>0</v>
      </c>
      <c r="BS995" s="22">
        <f t="shared" ca="1" si="762"/>
        <v>0</v>
      </c>
      <c r="BT995" s="22">
        <f t="shared" ca="1" si="723"/>
        <v>0</v>
      </c>
      <c r="BU995" s="22">
        <f t="shared" ca="1" si="763"/>
        <v>0</v>
      </c>
      <c r="BV995" s="22">
        <f t="shared" ca="1" si="764"/>
        <v>0</v>
      </c>
      <c r="BW995" s="22">
        <f t="shared" ca="1" si="765"/>
        <v>0</v>
      </c>
      <c r="BX995" s="22">
        <f t="shared" ca="1" si="766"/>
        <v>0</v>
      </c>
      <c r="BY995" s="22">
        <f t="shared" si="778"/>
        <v>0</v>
      </c>
      <c r="BZ995" s="22">
        <f t="shared" si="767"/>
        <v>0</v>
      </c>
      <c r="CA995" s="22">
        <f t="shared" si="779"/>
        <v>0</v>
      </c>
    </row>
    <row r="996" spans="1:79" ht="29.1" customHeight="1" x14ac:dyDescent="0.3">
      <c r="A996" s="4">
        <v>16</v>
      </c>
      <c r="B996" s="4" t="s">
        <v>1441</v>
      </c>
      <c r="C996" s="4"/>
      <c r="D996" s="139" t="s">
        <v>445</v>
      </c>
      <c r="E996" s="13">
        <v>45708</v>
      </c>
      <c r="F996" s="122" t="s">
        <v>496</v>
      </c>
      <c r="G996" s="16" t="s">
        <v>1236</v>
      </c>
      <c r="H996" s="130" t="s">
        <v>1073</v>
      </c>
      <c r="I996" s="130"/>
      <c r="J996" s="130"/>
      <c r="K996" s="7">
        <v>0</v>
      </c>
      <c r="L996" s="4">
        <v>4</v>
      </c>
      <c r="M996" s="3" t="s">
        <v>33</v>
      </c>
      <c r="N996" s="46" t="s">
        <v>24</v>
      </c>
      <c r="O996" s="76"/>
      <c r="P996" s="78" t="s">
        <v>3349</v>
      </c>
      <c r="Q996" s="142">
        <v>45595</v>
      </c>
      <c r="R996" s="9">
        <f t="shared" ref="R996" si="869">IF(AND(L996&lt;1,OR(K996&lt;1, K996="A")),Q996+14,Q996+7)</f>
        <v>45602</v>
      </c>
      <c r="S996" s="3" t="s">
        <v>31</v>
      </c>
      <c r="T996" s="355"/>
      <c r="U996" s="373"/>
      <c r="V996" s="20" t="s">
        <v>2532</v>
      </c>
      <c r="W996" s="3" t="s">
        <v>1705</v>
      </c>
      <c r="X996" s="5" t="s">
        <v>444</v>
      </c>
      <c r="Y996" s="5">
        <v>0</v>
      </c>
      <c r="Z996" s="45" t="s">
        <v>1055</v>
      </c>
      <c r="AA996" s="13">
        <v>45348</v>
      </c>
      <c r="AB996" s="87" t="s">
        <v>1704</v>
      </c>
      <c r="AC996" s="21">
        <v>45286</v>
      </c>
      <c r="AD996" s="21">
        <v>45287</v>
      </c>
      <c r="AE996" s="9">
        <f t="shared" ref="AE996" si="870">IF(AND(Y996&lt;1,OR(X996&lt;1, X996="A")),AD996+14,AD996+7)</f>
        <v>45294</v>
      </c>
      <c r="AF996" s="13" t="s">
        <v>445</v>
      </c>
      <c r="AG996" s="27"/>
      <c r="AH996" s="34"/>
      <c r="AI996" s="27"/>
      <c r="AJ996" s="41"/>
      <c r="AK996" s="21"/>
      <c r="AL996" s="6"/>
      <c r="AM996" s="6"/>
      <c r="AN996" s="94" t="s">
        <v>2355</v>
      </c>
      <c r="AO996" s="6"/>
      <c r="AP996" s="6"/>
      <c r="AQ996" s="207"/>
      <c r="AR996" s="21"/>
      <c r="AS996" s="6"/>
      <c r="AT996" s="6"/>
      <c r="AU996" s="4" t="s">
        <v>1134</v>
      </c>
      <c r="AV996" s="13">
        <v>45352</v>
      </c>
      <c r="AW996" s="6"/>
      <c r="BJ996" s="22">
        <f t="shared" ca="1" si="722"/>
        <v>1</v>
      </c>
      <c r="BK996" s="22">
        <f t="shared" ca="1" si="754"/>
        <v>1</v>
      </c>
      <c r="BL996" s="22">
        <f t="shared" ca="1" si="755"/>
        <v>0</v>
      </c>
      <c r="BM996" s="22">
        <f t="shared" ca="1" si="756"/>
        <v>0</v>
      </c>
      <c r="BN996" s="22">
        <f t="shared" ca="1" si="757"/>
        <v>1</v>
      </c>
      <c r="BO996" s="22">
        <f t="shared" ca="1" si="758"/>
        <v>0</v>
      </c>
      <c r="BP996" s="22">
        <f t="shared" ca="1" si="759"/>
        <v>1</v>
      </c>
      <c r="BQ996" s="22">
        <f t="shared" ca="1" si="760"/>
        <v>0</v>
      </c>
      <c r="BR996" s="22">
        <f t="shared" ca="1" si="761"/>
        <v>0</v>
      </c>
      <c r="BS996" s="22">
        <f t="shared" ca="1" si="762"/>
        <v>0</v>
      </c>
      <c r="BT996" s="22">
        <f t="shared" ca="1" si="723"/>
        <v>1</v>
      </c>
      <c r="BU996" s="22">
        <f t="shared" ca="1" si="763"/>
        <v>0</v>
      </c>
      <c r="BV996" s="22">
        <f t="shared" ca="1" si="764"/>
        <v>0</v>
      </c>
      <c r="BW996" s="22">
        <f t="shared" ca="1" si="765"/>
        <v>0</v>
      </c>
      <c r="BX996" s="22">
        <f t="shared" ca="1" si="766"/>
        <v>1</v>
      </c>
      <c r="BY996" s="71">
        <f t="shared" si="778"/>
        <v>1</v>
      </c>
      <c r="BZ996" s="71">
        <f t="shared" si="767"/>
        <v>1</v>
      </c>
      <c r="CA996" s="72">
        <f t="shared" si="779"/>
        <v>1</v>
      </c>
    </row>
    <row r="997" spans="1:79" s="22" customFormat="1" ht="29.1" customHeight="1" x14ac:dyDescent="0.3">
      <c r="A997" s="109">
        <v>16</v>
      </c>
      <c r="B997" s="109" t="s">
        <v>1441</v>
      </c>
      <c r="C997" s="109"/>
      <c r="D997" s="110" t="s">
        <v>446</v>
      </c>
      <c r="E997" s="110">
        <v>45708</v>
      </c>
      <c r="F997" s="189" t="s">
        <v>500</v>
      </c>
      <c r="G997" s="169" t="s">
        <v>1236</v>
      </c>
      <c r="H997" s="135" t="s">
        <v>1079</v>
      </c>
      <c r="I997" s="135"/>
      <c r="J997" s="135"/>
      <c r="K997" s="113" t="s">
        <v>778</v>
      </c>
      <c r="L997" s="109">
        <v>0</v>
      </c>
      <c r="M997" s="114" t="s">
        <v>412</v>
      </c>
      <c r="N997" s="115" t="s">
        <v>26</v>
      </c>
      <c r="O997" s="116"/>
      <c r="P997" s="117" t="s">
        <v>592</v>
      </c>
      <c r="Q997" s="141">
        <v>45138</v>
      </c>
      <c r="R997" s="118">
        <f t="shared" si="868"/>
        <v>45152</v>
      </c>
      <c r="S997" s="114" t="s">
        <v>31</v>
      </c>
      <c r="T997" s="353"/>
      <c r="U997" s="372"/>
      <c r="V997" s="241"/>
      <c r="W997" s="114"/>
      <c r="X997" s="109"/>
      <c r="Y997" s="109"/>
      <c r="Z997" s="115"/>
      <c r="AA997" s="109"/>
      <c r="AB997" s="123"/>
      <c r="AC997" s="110"/>
      <c r="AD997" s="110"/>
      <c r="AE997" s="118"/>
      <c r="AF997" s="110"/>
      <c r="AG997" s="110"/>
      <c r="AH997" s="115"/>
      <c r="AI997" s="110"/>
      <c r="AJ997" s="113"/>
      <c r="AK997" s="110"/>
      <c r="AL997" s="121"/>
      <c r="AM997" s="121"/>
      <c r="AN997" s="123" t="s">
        <v>2834</v>
      </c>
      <c r="AO997" s="121"/>
      <c r="AP997" s="121"/>
      <c r="AQ997" s="206"/>
      <c r="AR997" s="110"/>
      <c r="AS997" s="121"/>
      <c r="AT997" s="121"/>
      <c r="AU997" s="109" t="s">
        <v>1134</v>
      </c>
      <c r="AV997" s="110">
        <v>45352</v>
      </c>
      <c r="AW997" s="121"/>
      <c r="BJ997" s="22">
        <f t="shared" ca="1" si="722"/>
        <v>0</v>
      </c>
      <c r="BK997" s="22">
        <f t="shared" ca="1" si="754"/>
        <v>0</v>
      </c>
      <c r="BL997" s="22">
        <f t="shared" ca="1" si="755"/>
        <v>0</v>
      </c>
      <c r="BM997" s="22">
        <f t="shared" ca="1" si="756"/>
        <v>0</v>
      </c>
      <c r="BN997" s="22">
        <f t="shared" ca="1" si="757"/>
        <v>0</v>
      </c>
      <c r="BO997" s="22">
        <f t="shared" ca="1" si="758"/>
        <v>0</v>
      </c>
      <c r="BP997" s="22">
        <f t="shared" ca="1" si="759"/>
        <v>0</v>
      </c>
      <c r="BQ997" s="22">
        <f t="shared" ca="1" si="760"/>
        <v>0</v>
      </c>
      <c r="BR997" s="22">
        <f t="shared" ca="1" si="761"/>
        <v>0</v>
      </c>
      <c r="BS997" s="22">
        <f t="shared" ca="1" si="762"/>
        <v>0</v>
      </c>
      <c r="BT997" s="22">
        <f t="shared" ca="1" si="723"/>
        <v>0</v>
      </c>
      <c r="BU997" s="22">
        <f t="shared" ca="1" si="763"/>
        <v>0</v>
      </c>
      <c r="BV997" s="22">
        <f t="shared" ca="1" si="764"/>
        <v>0</v>
      </c>
      <c r="BW997" s="22">
        <f t="shared" ca="1" si="765"/>
        <v>0</v>
      </c>
      <c r="BX997" s="22">
        <f t="shared" ca="1" si="766"/>
        <v>0</v>
      </c>
      <c r="BY997" s="22">
        <f t="shared" si="778"/>
        <v>0</v>
      </c>
      <c r="BZ997" s="22">
        <f t="shared" si="767"/>
        <v>0</v>
      </c>
      <c r="CA997" s="22">
        <f t="shared" si="779"/>
        <v>0</v>
      </c>
    </row>
    <row r="998" spans="1:79" s="22" customFormat="1" ht="29.1" customHeight="1" x14ac:dyDescent="0.3">
      <c r="A998" s="109">
        <v>16</v>
      </c>
      <c r="B998" s="109" t="s">
        <v>1441</v>
      </c>
      <c r="C998" s="109"/>
      <c r="D998" s="110" t="s">
        <v>446</v>
      </c>
      <c r="E998" s="110">
        <v>45708</v>
      </c>
      <c r="F998" s="189" t="s">
        <v>500</v>
      </c>
      <c r="G998" s="169" t="s">
        <v>1236</v>
      </c>
      <c r="H998" s="135" t="s">
        <v>1079</v>
      </c>
      <c r="I998" s="135"/>
      <c r="J998" s="135"/>
      <c r="K998" s="113" t="s">
        <v>443</v>
      </c>
      <c r="L998" s="109">
        <v>0</v>
      </c>
      <c r="M998" s="114" t="s">
        <v>412</v>
      </c>
      <c r="N998" s="115" t="s">
        <v>26</v>
      </c>
      <c r="O998" s="116"/>
      <c r="P998" s="117" t="s">
        <v>658</v>
      </c>
      <c r="Q998" s="141">
        <v>45174</v>
      </c>
      <c r="R998" s="118">
        <f t="shared" ref="R998" si="871">IF(AND(L998&lt;1,OR(K998&lt;1, K998="A")),Q998+14,Q998+7)</f>
        <v>45181</v>
      </c>
      <c r="S998" s="114" t="s">
        <v>31</v>
      </c>
      <c r="T998" s="353"/>
      <c r="U998" s="372"/>
      <c r="V998" s="241"/>
      <c r="W998" s="114"/>
      <c r="X998" s="109"/>
      <c r="Y998" s="109"/>
      <c r="Z998" s="115"/>
      <c r="AA998" s="109"/>
      <c r="AB998" s="123"/>
      <c r="AC998" s="110"/>
      <c r="AD998" s="110"/>
      <c r="AE998" s="118"/>
      <c r="AF998" s="110"/>
      <c r="AG998" s="110"/>
      <c r="AH998" s="115"/>
      <c r="AI998" s="110"/>
      <c r="AJ998" s="113"/>
      <c r="AK998" s="110"/>
      <c r="AL998" s="121"/>
      <c r="AM998" s="121"/>
      <c r="AN998" s="123" t="s">
        <v>2834</v>
      </c>
      <c r="AO998" s="121"/>
      <c r="AP998" s="121"/>
      <c r="AQ998" s="206"/>
      <c r="AR998" s="110"/>
      <c r="AS998" s="121"/>
      <c r="AT998" s="121"/>
      <c r="AU998" s="109" t="s">
        <v>1134</v>
      </c>
      <c r="AV998" s="110">
        <v>45352</v>
      </c>
      <c r="AW998" s="121"/>
      <c r="BJ998" s="22">
        <f t="shared" ca="1" si="722"/>
        <v>0</v>
      </c>
      <c r="BK998" s="22">
        <f t="shared" ca="1" si="754"/>
        <v>0</v>
      </c>
      <c r="BL998" s="22">
        <f t="shared" ca="1" si="755"/>
        <v>0</v>
      </c>
      <c r="BM998" s="22">
        <f t="shared" ca="1" si="756"/>
        <v>0</v>
      </c>
      <c r="BN998" s="22">
        <f t="shared" ca="1" si="757"/>
        <v>0</v>
      </c>
      <c r="BO998" s="22">
        <f t="shared" ca="1" si="758"/>
        <v>0</v>
      </c>
      <c r="BP998" s="22">
        <f t="shared" ca="1" si="759"/>
        <v>0</v>
      </c>
      <c r="BQ998" s="22">
        <f t="shared" ca="1" si="760"/>
        <v>0</v>
      </c>
      <c r="BR998" s="22">
        <f t="shared" ca="1" si="761"/>
        <v>0</v>
      </c>
      <c r="BS998" s="22">
        <f t="shared" ca="1" si="762"/>
        <v>0</v>
      </c>
      <c r="BT998" s="22">
        <f t="shared" ca="1" si="723"/>
        <v>0</v>
      </c>
      <c r="BU998" s="22">
        <f t="shared" ca="1" si="763"/>
        <v>0</v>
      </c>
      <c r="BV998" s="22">
        <f t="shared" ca="1" si="764"/>
        <v>0</v>
      </c>
      <c r="BW998" s="22">
        <f t="shared" ca="1" si="765"/>
        <v>0</v>
      </c>
      <c r="BX998" s="22">
        <f t="shared" ca="1" si="766"/>
        <v>0</v>
      </c>
      <c r="BY998" s="22">
        <f t="shared" si="778"/>
        <v>0</v>
      </c>
      <c r="BZ998" s="22">
        <f t="shared" si="767"/>
        <v>0</v>
      </c>
      <c r="CA998" s="22">
        <f t="shared" si="779"/>
        <v>0</v>
      </c>
    </row>
    <row r="999" spans="1:79" s="22" customFormat="1" ht="29.1" customHeight="1" x14ac:dyDescent="0.3">
      <c r="A999" s="109">
        <v>16</v>
      </c>
      <c r="B999" s="109" t="s">
        <v>1441</v>
      </c>
      <c r="C999" s="109"/>
      <c r="D999" s="110" t="s">
        <v>446</v>
      </c>
      <c r="E999" s="110">
        <v>45708</v>
      </c>
      <c r="F999" s="189" t="s">
        <v>500</v>
      </c>
      <c r="G999" s="169" t="s">
        <v>1236</v>
      </c>
      <c r="H999" s="135" t="s">
        <v>1079</v>
      </c>
      <c r="I999" s="135"/>
      <c r="J999" s="135"/>
      <c r="K999" s="113" t="s">
        <v>572</v>
      </c>
      <c r="L999" s="109">
        <v>0</v>
      </c>
      <c r="M999" s="114" t="s">
        <v>412</v>
      </c>
      <c r="N999" s="115" t="s">
        <v>26</v>
      </c>
      <c r="O999" s="116"/>
      <c r="P999" s="117" t="s">
        <v>716</v>
      </c>
      <c r="Q999" s="141">
        <v>45195</v>
      </c>
      <c r="R999" s="118">
        <f t="shared" si="868"/>
        <v>45202</v>
      </c>
      <c r="S999" s="114" t="s">
        <v>31</v>
      </c>
      <c r="T999" s="353"/>
      <c r="U999" s="372"/>
      <c r="V999" s="241"/>
      <c r="W999" s="114"/>
      <c r="X999" s="109"/>
      <c r="Y999" s="109"/>
      <c r="Z999" s="115"/>
      <c r="AA999" s="109"/>
      <c r="AB999" s="123"/>
      <c r="AC999" s="110"/>
      <c r="AD999" s="110"/>
      <c r="AE999" s="118"/>
      <c r="AF999" s="110"/>
      <c r="AG999" s="110"/>
      <c r="AH999" s="115"/>
      <c r="AI999" s="110"/>
      <c r="AJ999" s="113"/>
      <c r="AK999" s="110"/>
      <c r="AL999" s="121"/>
      <c r="AM999" s="121"/>
      <c r="AN999" s="123" t="s">
        <v>2834</v>
      </c>
      <c r="AO999" s="121"/>
      <c r="AP999" s="121"/>
      <c r="AQ999" s="206"/>
      <c r="AR999" s="110"/>
      <c r="AS999" s="121"/>
      <c r="AT999" s="121"/>
      <c r="AU999" s="109" t="s">
        <v>1134</v>
      </c>
      <c r="AV999" s="110">
        <v>45352</v>
      </c>
      <c r="AW999" s="121"/>
      <c r="BJ999" s="22">
        <f t="shared" ca="1" si="722"/>
        <v>0</v>
      </c>
      <c r="BK999" s="22">
        <f t="shared" ca="1" si="754"/>
        <v>0</v>
      </c>
      <c r="BL999" s="22">
        <f t="shared" ca="1" si="755"/>
        <v>0</v>
      </c>
      <c r="BM999" s="22">
        <f t="shared" ca="1" si="756"/>
        <v>0</v>
      </c>
      <c r="BN999" s="22">
        <f t="shared" ca="1" si="757"/>
        <v>0</v>
      </c>
      <c r="BO999" s="22">
        <f t="shared" ca="1" si="758"/>
        <v>0</v>
      </c>
      <c r="BP999" s="22">
        <f t="shared" ca="1" si="759"/>
        <v>0</v>
      </c>
      <c r="BQ999" s="22">
        <f t="shared" ca="1" si="760"/>
        <v>0</v>
      </c>
      <c r="BR999" s="22">
        <f t="shared" ca="1" si="761"/>
        <v>0</v>
      </c>
      <c r="BS999" s="22">
        <f t="shared" ca="1" si="762"/>
        <v>0</v>
      </c>
      <c r="BT999" s="22">
        <f t="shared" ca="1" si="723"/>
        <v>0</v>
      </c>
      <c r="BU999" s="22">
        <f t="shared" ca="1" si="763"/>
        <v>0</v>
      </c>
      <c r="BV999" s="22">
        <f t="shared" ca="1" si="764"/>
        <v>0</v>
      </c>
      <c r="BW999" s="22">
        <f t="shared" ca="1" si="765"/>
        <v>0</v>
      </c>
      <c r="BX999" s="22">
        <f t="shared" ca="1" si="766"/>
        <v>0</v>
      </c>
      <c r="BY999" s="22">
        <f t="shared" si="778"/>
        <v>0</v>
      </c>
      <c r="BZ999" s="22">
        <f t="shared" si="767"/>
        <v>0</v>
      </c>
      <c r="CA999" s="22">
        <f t="shared" si="779"/>
        <v>0</v>
      </c>
    </row>
    <row r="1000" spans="1:79" ht="29.1" customHeight="1" x14ac:dyDescent="0.3">
      <c r="A1000" s="4">
        <v>16</v>
      </c>
      <c r="B1000" s="4" t="s">
        <v>1441</v>
      </c>
      <c r="C1000" s="4"/>
      <c r="D1000" s="139" t="s">
        <v>445</v>
      </c>
      <c r="E1000" s="13">
        <v>45708</v>
      </c>
      <c r="F1000" s="122" t="s">
        <v>500</v>
      </c>
      <c r="G1000" s="16" t="s">
        <v>1236</v>
      </c>
      <c r="H1000" s="130" t="s">
        <v>1079</v>
      </c>
      <c r="I1000" s="130"/>
      <c r="J1000" s="130"/>
      <c r="K1000" s="7">
        <v>0</v>
      </c>
      <c r="L1000" s="4">
        <v>0</v>
      </c>
      <c r="M1000" s="3" t="s">
        <v>412</v>
      </c>
      <c r="N1000" s="285" t="s">
        <v>1294</v>
      </c>
      <c r="O1000" s="76" t="s">
        <v>2925</v>
      </c>
      <c r="P1000" s="78" t="s">
        <v>641</v>
      </c>
      <c r="Q1000" s="142">
        <v>45209</v>
      </c>
      <c r="R1000" s="9">
        <f t="shared" si="867"/>
        <v>45223</v>
      </c>
      <c r="S1000" s="3" t="s">
        <v>30</v>
      </c>
      <c r="T1000" s="354" t="s">
        <v>1549</v>
      </c>
      <c r="U1000" s="373">
        <v>45204</v>
      </c>
      <c r="V1000" s="208" t="s">
        <v>2536</v>
      </c>
      <c r="W1000" s="3" t="s">
        <v>1643</v>
      </c>
      <c r="X1000" s="5" t="s">
        <v>778</v>
      </c>
      <c r="Y1000" s="5">
        <v>0</v>
      </c>
      <c r="Z1000" s="46" t="s">
        <v>24</v>
      </c>
      <c r="AA1000" s="5"/>
      <c r="AB1000" s="87" t="s">
        <v>2934</v>
      </c>
      <c r="AC1000" s="21">
        <v>45485</v>
      </c>
      <c r="AD1000" s="21">
        <v>45485</v>
      </c>
      <c r="AE1000" s="9">
        <f t="shared" ref="AE1000:AE1004" si="872">IF(AND(Y1000&lt;1,OR(X1000&lt;1, X1000="A")),AD1000+14,AD1000+7)</f>
        <v>45499</v>
      </c>
      <c r="AF1000" s="13" t="s">
        <v>446</v>
      </c>
      <c r="AG1000" s="27"/>
      <c r="AH1000" s="34"/>
      <c r="AI1000" s="27"/>
      <c r="AJ1000" s="41"/>
      <c r="AK1000" s="21"/>
      <c r="AL1000" s="6"/>
      <c r="AM1000" s="6"/>
      <c r="AN1000" s="87" t="s">
        <v>2834</v>
      </c>
      <c r="AO1000" s="6"/>
      <c r="AP1000" s="6"/>
      <c r="AQ1000" s="207" t="s">
        <v>1907</v>
      </c>
      <c r="AR1000" s="21">
        <v>45218</v>
      </c>
      <c r="AS1000" s="6"/>
      <c r="AT1000" s="6"/>
      <c r="AU1000" s="4" t="s">
        <v>1134</v>
      </c>
      <c r="AV1000" s="13">
        <v>45352</v>
      </c>
      <c r="AW1000" s="6"/>
      <c r="BJ1000" s="22">
        <f t="shared" ca="1" si="722"/>
        <v>1</v>
      </c>
      <c r="BK1000" s="22">
        <f t="shared" ca="1" si="754"/>
        <v>1</v>
      </c>
      <c r="BL1000" s="22">
        <f t="shared" ca="1" si="755"/>
        <v>0</v>
      </c>
      <c r="BM1000" s="22">
        <f t="shared" ca="1" si="756"/>
        <v>0</v>
      </c>
      <c r="BN1000" s="22">
        <f t="shared" ca="1" si="757"/>
        <v>0</v>
      </c>
      <c r="BO1000" s="22">
        <f t="shared" ca="1" si="758"/>
        <v>0</v>
      </c>
      <c r="BP1000" s="22">
        <f t="shared" ca="1" si="759"/>
        <v>0</v>
      </c>
      <c r="BQ1000" s="22">
        <f t="shared" ca="1" si="760"/>
        <v>0</v>
      </c>
      <c r="BR1000" s="22">
        <f t="shared" ca="1" si="761"/>
        <v>0</v>
      </c>
      <c r="BS1000" s="22">
        <f t="shared" ca="1" si="762"/>
        <v>0</v>
      </c>
      <c r="BT1000" s="22">
        <f t="shared" ca="1" si="723"/>
        <v>1</v>
      </c>
      <c r="BU1000" s="22">
        <f t="shared" ca="1" si="763"/>
        <v>0</v>
      </c>
      <c r="BV1000" s="22">
        <f t="shared" ca="1" si="764"/>
        <v>1</v>
      </c>
      <c r="BW1000" s="22">
        <f t="shared" ca="1" si="765"/>
        <v>0</v>
      </c>
      <c r="BX1000" s="22">
        <f t="shared" ca="1" si="766"/>
        <v>0</v>
      </c>
      <c r="BY1000" s="71">
        <f t="shared" si="778"/>
        <v>1</v>
      </c>
      <c r="BZ1000" s="71">
        <f t="shared" si="767"/>
        <v>1</v>
      </c>
      <c r="CA1000" s="72">
        <f t="shared" si="779"/>
        <v>1</v>
      </c>
    </row>
    <row r="1001" spans="1:79" s="22" customFormat="1" ht="29.1" customHeight="1" x14ac:dyDescent="0.3">
      <c r="A1001" s="109">
        <v>16</v>
      </c>
      <c r="B1001" s="109" t="s">
        <v>1441</v>
      </c>
      <c r="C1001" s="109"/>
      <c r="D1001" s="110" t="s">
        <v>446</v>
      </c>
      <c r="E1001" s="110">
        <v>45708</v>
      </c>
      <c r="F1001" s="189" t="s">
        <v>497</v>
      </c>
      <c r="G1001" s="169" t="s">
        <v>1236</v>
      </c>
      <c r="H1001" s="135" t="s">
        <v>1071</v>
      </c>
      <c r="I1001" s="135"/>
      <c r="J1001" s="135"/>
      <c r="K1001" s="113" t="s">
        <v>778</v>
      </c>
      <c r="L1001" s="109">
        <v>0</v>
      </c>
      <c r="M1001" s="114" t="s">
        <v>147</v>
      </c>
      <c r="N1001" s="115" t="s">
        <v>26</v>
      </c>
      <c r="O1001" s="116"/>
      <c r="P1001" s="117" t="s">
        <v>3039</v>
      </c>
      <c r="Q1001" s="141">
        <v>45061</v>
      </c>
      <c r="R1001" s="118">
        <f t="shared" ref="R1001" si="873">IF(AND(L1001&lt;1,OR(K1001&lt;1, K1001="A")),Q1001+14,Q1001+7)</f>
        <v>45075</v>
      </c>
      <c r="S1001" s="114" t="s">
        <v>31</v>
      </c>
      <c r="T1001" s="353"/>
      <c r="U1001" s="372"/>
      <c r="V1001" s="241"/>
      <c r="W1001" s="114"/>
      <c r="X1001" s="109"/>
      <c r="Y1001" s="109"/>
      <c r="Z1001" s="115"/>
      <c r="AA1001" s="109"/>
      <c r="AB1001" s="263"/>
      <c r="AC1001" s="110"/>
      <c r="AD1001" s="110"/>
      <c r="AE1001" s="118"/>
      <c r="AF1001" s="110"/>
      <c r="AG1001" s="110"/>
      <c r="AH1001" s="115"/>
      <c r="AI1001" s="110"/>
      <c r="AJ1001" s="113"/>
      <c r="AK1001" s="110"/>
      <c r="AL1001" s="121"/>
      <c r="AM1001" s="121"/>
      <c r="AN1001" s="123" t="s">
        <v>2834</v>
      </c>
      <c r="AO1001" s="121"/>
      <c r="AP1001" s="121"/>
      <c r="AQ1001" s="206"/>
      <c r="AR1001" s="110"/>
      <c r="AS1001" s="121"/>
      <c r="AT1001" s="121"/>
      <c r="AU1001" s="109" t="s">
        <v>1134</v>
      </c>
      <c r="AV1001" s="110">
        <v>45352</v>
      </c>
      <c r="AW1001" s="121"/>
      <c r="BJ1001" s="22">
        <f t="shared" ca="1" si="722"/>
        <v>0</v>
      </c>
      <c r="BK1001" s="22">
        <f t="shared" ca="1" si="754"/>
        <v>0</v>
      </c>
      <c r="BL1001" s="22">
        <f t="shared" ca="1" si="755"/>
        <v>0</v>
      </c>
      <c r="BM1001" s="22">
        <f t="shared" ca="1" si="756"/>
        <v>0</v>
      </c>
      <c r="BN1001" s="22">
        <f t="shared" ca="1" si="757"/>
        <v>0</v>
      </c>
      <c r="BO1001" s="22">
        <f t="shared" ca="1" si="758"/>
        <v>0</v>
      </c>
      <c r="BP1001" s="22">
        <f t="shared" ca="1" si="759"/>
        <v>0</v>
      </c>
      <c r="BQ1001" s="22">
        <f t="shared" ca="1" si="760"/>
        <v>0</v>
      </c>
      <c r="BR1001" s="22">
        <f t="shared" ca="1" si="761"/>
        <v>0</v>
      </c>
      <c r="BS1001" s="22">
        <f t="shared" ca="1" si="762"/>
        <v>0</v>
      </c>
      <c r="BT1001" s="22">
        <f t="shared" ca="1" si="723"/>
        <v>0</v>
      </c>
      <c r="BU1001" s="22">
        <f t="shared" ca="1" si="763"/>
        <v>0</v>
      </c>
      <c r="BV1001" s="22">
        <f t="shared" ca="1" si="764"/>
        <v>0</v>
      </c>
      <c r="BW1001" s="22">
        <f t="shared" ca="1" si="765"/>
        <v>0</v>
      </c>
      <c r="BX1001" s="22">
        <f t="shared" ca="1" si="766"/>
        <v>0</v>
      </c>
      <c r="BY1001" s="22">
        <f t="shared" si="778"/>
        <v>0</v>
      </c>
      <c r="BZ1001" s="22">
        <f t="shared" si="767"/>
        <v>0</v>
      </c>
      <c r="CA1001" s="22">
        <f t="shared" si="779"/>
        <v>0</v>
      </c>
    </row>
    <row r="1002" spans="1:79" s="22" customFormat="1" ht="29.1" customHeight="1" x14ac:dyDescent="0.3">
      <c r="A1002" s="109">
        <v>16</v>
      </c>
      <c r="B1002" s="109" t="s">
        <v>1441</v>
      </c>
      <c r="C1002" s="109"/>
      <c r="D1002" s="110" t="s">
        <v>446</v>
      </c>
      <c r="E1002" s="110">
        <v>45708</v>
      </c>
      <c r="F1002" s="189" t="s">
        <v>497</v>
      </c>
      <c r="G1002" s="169" t="s">
        <v>1236</v>
      </c>
      <c r="H1002" s="135" t="s">
        <v>1071</v>
      </c>
      <c r="I1002" s="135"/>
      <c r="J1002" s="135"/>
      <c r="K1002" s="113" t="s">
        <v>443</v>
      </c>
      <c r="L1002" s="109">
        <v>0</v>
      </c>
      <c r="M1002" s="114" t="s">
        <v>147</v>
      </c>
      <c r="N1002" s="115" t="s">
        <v>26</v>
      </c>
      <c r="O1002" s="116"/>
      <c r="P1002" s="117" t="s">
        <v>799</v>
      </c>
      <c r="Q1002" s="141">
        <v>45075</v>
      </c>
      <c r="R1002" s="118">
        <f t="shared" si="867"/>
        <v>45082</v>
      </c>
      <c r="S1002" s="114" t="s">
        <v>31</v>
      </c>
      <c r="T1002" s="353"/>
      <c r="U1002" s="372"/>
      <c r="V1002" s="241"/>
      <c r="W1002" s="114"/>
      <c r="X1002" s="109"/>
      <c r="Y1002" s="109"/>
      <c r="Z1002" s="115"/>
      <c r="AA1002" s="109"/>
      <c r="AB1002" s="263"/>
      <c r="AC1002" s="110"/>
      <c r="AD1002" s="110"/>
      <c r="AE1002" s="118"/>
      <c r="AF1002" s="110"/>
      <c r="AG1002" s="110"/>
      <c r="AH1002" s="115"/>
      <c r="AI1002" s="110"/>
      <c r="AJ1002" s="113"/>
      <c r="AK1002" s="110"/>
      <c r="AL1002" s="121"/>
      <c r="AM1002" s="121"/>
      <c r="AN1002" s="123" t="s">
        <v>2834</v>
      </c>
      <c r="AO1002" s="121"/>
      <c r="AP1002" s="121"/>
      <c r="AQ1002" s="206"/>
      <c r="AR1002" s="110"/>
      <c r="AS1002" s="121"/>
      <c r="AT1002" s="121"/>
      <c r="AU1002" s="109" t="s">
        <v>1134</v>
      </c>
      <c r="AV1002" s="110">
        <v>45352</v>
      </c>
      <c r="AW1002" s="121"/>
      <c r="BJ1002" s="22">
        <f t="shared" ca="1" si="722"/>
        <v>0</v>
      </c>
      <c r="BK1002" s="22">
        <f t="shared" ca="1" si="754"/>
        <v>0</v>
      </c>
      <c r="BL1002" s="22">
        <f t="shared" ca="1" si="755"/>
        <v>0</v>
      </c>
      <c r="BM1002" s="22">
        <f t="shared" ca="1" si="756"/>
        <v>0</v>
      </c>
      <c r="BN1002" s="22">
        <f t="shared" ca="1" si="757"/>
        <v>0</v>
      </c>
      <c r="BO1002" s="22">
        <f t="shared" ca="1" si="758"/>
        <v>0</v>
      </c>
      <c r="BP1002" s="22">
        <f t="shared" ca="1" si="759"/>
        <v>0</v>
      </c>
      <c r="BQ1002" s="22">
        <f t="shared" ca="1" si="760"/>
        <v>0</v>
      </c>
      <c r="BR1002" s="22">
        <f t="shared" ca="1" si="761"/>
        <v>0</v>
      </c>
      <c r="BS1002" s="22">
        <f t="shared" ca="1" si="762"/>
        <v>0</v>
      </c>
      <c r="BT1002" s="22">
        <f t="shared" ca="1" si="723"/>
        <v>0</v>
      </c>
      <c r="BU1002" s="22">
        <f t="shared" ca="1" si="763"/>
        <v>0</v>
      </c>
      <c r="BV1002" s="22">
        <f t="shared" ca="1" si="764"/>
        <v>0</v>
      </c>
      <c r="BW1002" s="22">
        <f t="shared" ca="1" si="765"/>
        <v>0</v>
      </c>
      <c r="BX1002" s="22">
        <f t="shared" ca="1" si="766"/>
        <v>0</v>
      </c>
      <c r="BY1002" s="22">
        <f t="shared" si="778"/>
        <v>0</v>
      </c>
      <c r="BZ1002" s="22">
        <f t="shared" si="767"/>
        <v>0</v>
      </c>
      <c r="CA1002" s="22">
        <f t="shared" si="779"/>
        <v>0</v>
      </c>
    </row>
    <row r="1003" spans="1:79" s="22" customFormat="1" ht="29.1" customHeight="1" x14ac:dyDescent="0.3">
      <c r="A1003" s="109">
        <v>16</v>
      </c>
      <c r="B1003" s="109" t="s">
        <v>1441</v>
      </c>
      <c r="C1003" s="109"/>
      <c r="D1003" s="110" t="s">
        <v>446</v>
      </c>
      <c r="E1003" s="110">
        <v>45708</v>
      </c>
      <c r="F1003" s="189" t="s">
        <v>497</v>
      </c>
      <c r="G1003" s="169" t="s">
        <v>1236</v>
      </c>
      <c r="H1003" s="135" t="s">
        <v>1071</v>
      </c>
      <c r="I1003" s="135"/>
      <c r="J1003" s="135"/>
      <c r="K1003" s="113" t="s">
        <v>572</v>
      </c>
      <c r="L1003" s="109">
        <v>0</v>
      </c>
      <c r="M1003" s="114" t="s">
        <v>147</v>
      </c>
      <c r="N1003" s="115" t="s">
        <v>26</v>
      </c>
      <c r="O1003" s="116"/>
      <c r="P1003" s="117" t="s">
        <v>620</v>
      </c>
      <c r="Q1003" s="141">
        <v>45148</v>
      </c>
      <c r="R1003" s="118">
        <f t="shared" ref="R1003" si="874">IF(AND(L1003&lt;1,OR(K1003&lt;1, K1003="A")),Q1003+14,Q1003+7)</f>
        <v>45155</v>
      </c>
      <c r="S1003" s="114" t="s">
        <v>31</v>
      </c>
      <c r="T1003" s="353"/>
      <c r="U1003" s="372"/>
      <c r="V1003" s="241"/>
      <c r="W1003" s="114"/>
      <c r="X1003" s="109"/>
      <c r="Y1003" s="109"/>
      <c r="Z1003" s="115"/>
      <c r="AA1003" s="109"/>
      <c r="AB1003" s="263"/>
      <c r="AC1003" s="110"/>
      <c r="AD1003" s="110"/>
      <c r="AE1003" s="118"/>
      <c r="AF1003" s="110"/>
      <c r="AG1003" s="110"/>
      <c r="AH1003" s="115"/>
      <c r="AI1003" s="110"/>
      <c r="AJ1003" s="113"/>
      <c r="AK1003" s="110"/>
      <c r="AL1003" s="121"/>
      <c r="AM1003" s="121"/>
      <c r="AN1003" s="123" t="s">
        <v>2834</v>
      </c>
      <c r="AO1003" s="121"/>
      <c r="AP1003" s="121"/>
      <c r="AQ1003" s="206"/>
      <c r="AR1003" s="110"/>
      <c r="AS1003" s="121"/>
      <c r="AT1003" s="121"/>
      <c r="AU1003" s="109" t="s">
        <v>1134</v>
      </c>
      <c r="AV1003" s="110">
        <v>45352</v>
      </c>
      <c r="AW1003" s="121"/>
      <c r="BJ1003" s="22">
        <f t="shared" ca="1" si="722"/>
        <v>0</v>
      </c>
      <c r="BK1003" s="22">
        <f t="shared" ca="1" si="754"/>
        <v>0</v>
      </c>
      <c r="BL1003" s="22">
        <f t="shared" ca="1" si="755"/>
        <v>0</v>
      </c>
      <c r="BM1003" s="22">
        <f t="shared" ca="1" si="756"/>
        <v>0</v>
      </c>
      <c r="BN1003" s="22">
        <f t="shared" ca="1" si="757"/>
        <v>0</v>
      </c>
      <c r="BO1003" s="22">
        <f t="shared" ca="1" si="758"/>
        <v>0</v>
      </c>
      <c r="BP1003" s="22">
        <f t="shared" ca="1" si="759"/>
        <v>0</v>
      </c>
      <c r="BQ1003" s="22">
        <f t="shared" ca="1" si="760"/>
        <v>0</v>
      </c>
      <c r="BR1003" s="22">
        <f t="shared" ca="1" si="761"/>
        <v>0</v>
      </c>
      <c r="BS1003" s="22">
        <f t="shared" ca="1" si="762"/>
        <v>0</v>
      </c>
      <c r="BT1003" s="22">
        <f t="shared" ca="1" si="723"/>
        <v>0</v>
      </c>
      <c r="BU1003" s="22">
        <f t="shared" ca="1" si="763"/>
        <v>0</v>
      </c>
      <c r="BV1003" s="22">
        <f t="shared" ca="1" si="764"/>
        <v>0</v>
      </c>
      <c r="BW1003" s="22">
        <f t="shared" ca="1" si="765"/>
        <v>0</v>
      </c>
      <c r="BX1003" s="22">
        <f t="shared" ca="1" si="766"/>
        <v>0</v>
      </c>
      <c r="BY1003" s="22">
        <f t="shared" si="778"/>
        <v>0</v>
      </c>
      <c r="BZ1003" s="22">
        <f t="shared" si="767"/>
        <v>0</v>
      </c>
      <c r="CA1003" s="22">
        <f t="shared" si="779"/>
        <v>0</v>
      </c>
    </row>
    <row r="1004" spans="1:79" ht="43.5" customHeight="1" x14ac:dyDescent="0.3">
      <c r="A1004" s="4">
        <v>16</v>
      </c>
      <c r="B1004" s="4" t="s">
        <v>1441</v>
      </c>
      <c r="C1004" s="4"/>
      <c r="D1004" s="139" t="s">
        <v>445</v>
      </c>
      <c r="E1004" s="13">
        <v>45708</v>
      </c>
      <c r="F1004" s="122" t="s">
        <v>497</v>
      </c>
      <c r="G1004" s="16" t="s">
        <v>1236</v>
      </c>
      <c r="H1004" s="130" t="s">
        <v>1071</v>
      </c>
      <c r="I1004" s="130"/>
      <c r="J1004" s="130"/>
      <c r="K1004" s="7">
        <v>0</v>
      </c>
      <c r="L1004" s="4">
        <v>0</v>
      </c>
      <c r="M1004" s="3" t="s">
        <v>147</v>
      </c>
      <c r="N1004" s="45" t="s">
        <v>1055</v>
      </c>
      <c r="O1004" s="76"/>
      <c r="P1004" s="78" t="s">
        <v>608</v>
      </c>
      <c r="Q1004" s="142">
        <v>45155</v>
      </c>
      <c r="R1004" s="9">
        <f t="shared" si="867"/>
        <v>45169</v>
      </c>
      <c r="S1004" s="3" t="s">
        <v>30</v>
      </c>
      <c r="T1004" s="355" t="s">
        <v>1530</v>
      </c>
      <c r="U1004" s="373">
        <v>45160</v>
      </c>
      <c r="V1004" s="208" t="s">
        <v>3527</v>
      </c>
      <c r="W1004" s="3" t="s">
        <v>2794</v>
      </c>
      <c r="X1004" s="5" t="s">
        <v>443</v>
      </c>
      <c r="Y1004" s="5">
        <v>0</v>
      </c>
      <c r="Z1004" s="45" t="s">
        <v>1055</v>
      </c>
      <c r="AA1004" s="21">
        <v>45622</v>
      </c>
      <c r="AB1004" s="262" t="s">
        <v>3096</v>
      </c>
      <c r="AC1004" s="21">
        <v>45566</v>
      </c>
      <c r="AD1004" s="21">
        <v>45566</v>
      </c>
      <c r="AE1004" s="9">
        <f t="shared" si="872"/>
        <v>45573</v>
      </c>
      <c r="AF1004" s="13" t="s">
        <v>446</v>
      </c>
      <c r="AG1004" s="27"/>
      <c r="AH1004" s="34"/>
      <c r="AI1004" s="27"/>
      <c r="AJ1004" s="41"/>
      <c r="AK1004" s="21"/>
      <c r="AL1004" s="6"/>
      <c r="AM1004" s="6"/>
      <c r="AN1004" s="87" t="s">
        <v>2834</v>
      </c>
      <c r="AO1004" s="6"/>
      <c r="AP1004" s="6"/>
      <c r="AQ1004" s="207" t="s">
        <v>1907</v>
      </c>
      <c r="AR1004" s="21">
        <v>45167</v>
      </c>
      <c r="AS1004" s="6"/>
      <c r="AT1004" s="6"/>
      <c r="AU1004" s="4" t="s">
        <v>1134</v>
      </c>
      <c r="AV1004" s="13">
        <v>45352</v>
      </c>
      <c r="AW1004" s="6"/>
      <c r="BJ1004" s="22">
        <f t="shared" ca="1" si="722"/>
        <v>1</v>
      </c>
      <c r="BK1004" s="22">
        <f t="shared" ca="1" si="754"/>
        <v>1</v>
      </c>
      <c r="BL1004" s="22">
        <f t="shared" ca="1" si="755"/>
        <v>0</v>
      </c>
      <c r="BM1004" s="22">
        <f t="shared" ca="1" si="756"/>
        <v>0</v>
      </c>
      <c r="BN1004" s="22">
        <f t="shared" ca="1" si="757"/>
        <v>0</v>
      </c>
      <c r="BO1004" s="22">
        <f t="shared" ca="1" si="758"/>
        <v>0</v>
      </c>
      <c r="BP1004" s="22">
        <f t="shared" ca="1" si="759"/>
        <v>0</v>
      </c>
      <c r="BQ1004" s="22">
        <f t="shared" ca="1" si="760"/>
        <v>0</v>
      </c>
      <c r="BR1004" s="22">
        <f t="shared" ca="1" si="761"/>
        <v>1</v>
      </c>
      <c r="BS1004" s="22">
        <f t="shared" ca="1" si="762"/>
        <v>1</v>
      </c>
      <c r="BT1004" s="22">
        <f t="shared" ca="1" si="723"/>
        <v>1</v>
      </c>
      <c r="BU1004" s="22">
        <f t="shared" ca="1" si="763"/>
        <v>0</v>
      </c>
      <c r="BV1004" s="22">
        <f t="shared" ca="1" si="764"/>
        <v>0</v>
      </c>
      <c r="BW1004" s="22">
        <f t="shared" ca="1" si="765"/>
        <v>0</v>
      </c>
      <c r="BX1004" s="22">
        <f t="shared" ca="1" si="766"/>
        <v>1</v>
      </c>
      <c r="BY1004" s="71">
        <f t="shared" si="778"/>
        <v>1</v>
      </c>
      <c r="BZ1004" s="71">
        <f t="shared" si="767"/>
        <v>1</v>
      </c>
      <c r="CA1004" s="72">
        <f t="shared" si="779"/>
        <v>1</v>
      </c>
    </row>
    <row r="1005" spans="1:79" s="22" customFormat="1" ht="29.1" customHeight="1" x14ac:dyDescent="0.3">
      <c r="A1005" s="109">
        <v>16</v>
      </c>
      <c r="B1005" s="109" t="s">
        <v>1441</v>
      </c>
      <c r="C1005" s="109"/>
      <c r="D1005" s="110" t="s">
        <v>446</v>
      </c>
      <c r="E1005" s="110">
        <v>45708</v>
      </c>
      <c r="F1005" s="189" t="s">
        <v>498</v>
      </c>
      <c r="G1005" s="169" t="s">
        <v>1236</v>
      </c>
      <c r="H1005" s="135" t="s">
        <v>1078</v>
      </c>
      <c r="I1005" s="135"/>
      <c r="J1005" s="135"/>
      <c r="K1005" s="113" t="s">
        <v>778</v>
      </c>
      <c r="L1005" s="109">
        <v>0</v>
      </c>
      <c r="M1005" s="114" t="s">
        <v>83</v>
      </c>
      <c r="N1005" s="115" t="s">
        <v>26</v>
      </c>
      <c r="O1005" s="116"/>
      <c r="P1005" s="117" t="s">
        <v>3042</v>
      </c>
      <c r="Q1005" s="141">
        <v>45044</v>
      </c>
      <c r="R1005" s="118">
        <f t="shared" si="867"/>
        <v>45058</v>
      </c>
      <c r="S1005" s="114" t="s">
        <v>31</v>
      </c>
      <c r="T1005" s="353"/>
      <c r="U1005" s="372"/>
      <c r="V1005" s="120"/>
      <c r="W1005" s="114"/>
      <c r="X1005" s="109"/>
      <c r="Y1005" s="109"/>
      <c r="Z1005" s="115"/>
      <c r="AA1005" s="109"/>
      <c r="AB1005" s="109"/>
      <c r="AC1005" s="110"/>
      <c r="AD1005" s="110"/>
      <c r="AE1005" s="110"/>
      <c r="AF1005" s="110"/>
      <c r="AG1005" s="110"/>
      <c r="AH1005" s="115"/>
      <c r="AI1005" s="110"/>
      <c r="AJ1005" s="113"/>
      <c r="AK1005" s="110"/>
      <c r="AL1005" s="121"/>
      <c r="AM1005" s="121"/>
      <c r="AN1005" s="123" t="s">
        <v>2834</v>
      </c>
      <c r="AO1005" s="121"/>
      <c r="AP1005" s="121"/>
      <c r="AQ1005" s="206"/>
      <c r="AR1005" s="121"/>
      <c r="AS1005" s="121"/>
      <c r="AT1005" s="121"/>
      <c r="AU1005" s="109" t="s">
        <v>1134</v>
      </c>
      <c r="AV1005" s="110">
        <v>45352</v>
      </c>
      <c r="AW1005" s="121"/>
      <c r="BJ1005" s="22">
        <f t="shared" ca="1" si="722"/>
        <v>0</v>
      </c>
      <c r="BK1005" s="22">
        <f t="shared" ca="1" si="754"/>
        <v>0</v>
      </c>
      <c r="BL1005" s="22">
        <f t="shared" ca="1" si="755"/>
        <v>0</v>
      </c>
      <c r="BM1005" s="22">
        <f t="shared" ca="1" si="756"/>
        <v>0</v>
      </c>
      <c r="BN1005" s="22">
        <f t="shared" ca="1" si="757"/>
        <v>0</v>
      </c>
      <c r="BO1005" s="22">
        <f t="shared" ca="1" si="758"/>
        <v>0</v>
      </c>
      <c r="BP1005" s="22">
        <f t="shared" ca="1" si="759"/>
        <v>0</v>
      </c>
      <c r="BQ1005" s="22">
        <f t="shared" ca="1" si="760"/>
        <v>0</v>
      </c>
      <c r="BR1005" s="22">
        <f t="shared" ca="1" si="761"/>
        <v>0</v>
      </c>
      <c r="BS1005" s="22">
        <f t="shared" ca="1" si="762"/>
        <v>0</v>
      </c>
      <c r="BT1005" s="22">
        <f t="shared" ca="1" si="723"/>
        <v>0</v>
      </c>
      <c r="BU1005" s="22">
        <f t="shared" ca="1" si="763"/>
        <v>0</v>
      </c>
      <c r="BV1005" s="22">
        <f t="shared" ca="1" si="764"/>
        <v>0</v>
      </c>
      <c r="BW1005" s="22">
        <f t="shared" ca="1" si="765"/>
        <v>0</v>
      </c>
      <c r="BX1005" s="22">
        <f t="shared" ca="1" si="766"/>
        <v>0</v>
      </c>
      <c r="BY1005" s="22">
        <f t="shared" si="778"/>
        <v>0</v>
      </c>
      <c r="BZ1005" s="22">
        <f t="shared" si="767"/>
        <v>0</v>
      </c>
      <c r="CA1005" s="22">
        <f t="shared" si="779"/>
        <v>0</v>
      </c>
    </row>
    <row r="1006" spans="1:79" s="22" customFormat="1" ht="29.1" customHeight="1" x14ac:dyDescent="0.3">
      <c r="A1006" s="109">
        <v>16</v>
      </c>
      <c r="B1006" s="109" t="s">
        <v>1441</v>
      </c>
      <c r="C1006" s="109"/>
      <c r="D1006" s="110" t="s">
        <v>446</v>
      </c>
      <c r="E1006" s="110">
        <v>45708</v>
      </c>
      <c r="F1006" s="189" t="s">
        <v>498</v>
      </c>
      <c r="G1006" s="169" t="s">
        <v>1236</v>
      </c>
      <c r="H1006" s="135" t="s">
        <v>1078</v>
      </c>
      <c r="I1006" s="135"/>
      <c r="J1006" s="135"/>
      <c r="K1006" s="113" t="s">
        <v>443</v>
      </c>
      <c r="L1006" s="109">
        <v>0</v>
      </c>
      <c r="M1006" s="114" t="s">
        <v>83</v>
      </c>
      <c r="N1006" s="115" t="s">
        <v>26</v>
      </c>
      <c r="O1006" s="116"/>
      <c r="P1006" s="117" t="s">
        <v>2297</v>
      </c>
      <c r="Q1006" s="141">
        <v>45071</v>
      </c>
      <c r="R1006" s="118">
        <f t="shared" ref="R1006" si="875">IF(AND(L1006&lt;1,OR(K1006&lt;1, K1006="A")),Q1006+14,Q1006+7)</f>
        <v>45078</v>
      </c>
      <c r="S1006" s="114" t="s">
        <v>31</v>
      </c>
      <c r="T1006" s="353"/>
      <c r="U1006" s="372"/>
      <c r="V1006" s="120"/>
      <c r="W1006" s="114"/>
      <c r="X1006" s="109"/>
      <c r="Y1006" s="109"/>
      <c r="Z1006" s="115"/>
      <c r="AA1006" s="109"/>
      <c r="AB1006" s="109"/>
      <c r="AC1006" s="110"/>
      <c r="AD1006" s="110"/>
      <c r="AE1006" s="110"/>
      <c r="AF1006" s="110"/>
      <c r="AG1006" s="110"/>
      <c r="AH1006" s="115"/>
      <c r="AI1006" s="110"/>
      <c r="AJ1006" s="113"/>
      <c r="AK1006" s="110"/>
      <c r="AL1006" s="121"/>
      <c r="AM1006" s="121"/>
      <c r="AN1006" s="123" t="s">
        <v>2834</v>
      </c>
      <c r="AO1006" s="121"/>
      <c r="AP1006" s="121"/>
      <c r="AQ1006" s="206"/>
      <c r="AR1006" s="121"/>
      <c r="AS1006" s="121"/>
      <c r="AT1006" s="121"/>
      <c r="AU1006" s="109" t="s">
        <v>1134</v>
      </c>
      <c r="AV1006" s="110">
        <v>45352</v>
      </c>
      <c r="AW1006" s="121"/>
      <c r="BJ1006" s="22">
        <f t="shared" ca="1" si="722"/>
        <v>0</v>
      </c>
      <c r="BK1006" s="22">
        <f t="shared" ca="1" si="754"/>
        <v>0</v>
      </c>
      <c r="BL1006" s="22">
        <f t="shared" ca="1" si="755"/>
        <v>0</v>
      </c>
      <c r="BM1006" s="22">
        <f t="shared" ca="1" si="756"/>
        <v>0</v>
      </c>
      <c r="BN1006" s="22">
        <f t="shared" ca="1" si="757"/>
        <v>0</v>
      </c>
      <c r="BO1006" s="22">
        <f t="shared" ca="1" si="758"/>
        <v>0</v>
      </c>
      <c r="BP1006" s="22">
        <f t="shared" ca="1" si="759"/>
        <v>0</v>
      </c>
      <c r="BQ1006" s="22">
        <f t="shared" ca="1" si="760"/>
        <v>0</v>
      </c>
      <c r="BR1006" s="22">
        <f t="shared" ca="1" si="761"/>
        <v>0</v>
      </c>
      <c r="BS1006" s="22">
        <f t="shared" ca="1" si="762"/>
        <v>0</v>
      </c>
      <c r="BT1006" s="22">
        <f t="shared" ca="1" si="723"/>
        <v>0</v>
      </c>
      <c r="BU1006" s="22">
        <f t="shared" ca="1" si="763"/>
        <v>0</v>
      </c>
      <c r="BV1006" s="22">
        <f t="shared" ca="1" si="764"/>
        <v>0</v>
      </c>
      <c r="BW1006" s="22">
        <f t="shared" ca="1" si="765"/>
        <v>0</v>
      </c>
      <c r="BX1006" s="22">
        <f t="shared" ca="1" si="766"/>
        <v>0</v>
      </c>
      <c r="BY1006" s="22">
        <f t="shared" si="778"/>
        <v>0</v>
      </c>
      <c r="BZ1006" s="22">
        <f t="shared" si="767"/>
        <v>0</v>
      </c>
      <c r="CA1006" s="22">
        <f t="shared" si="779"/>
        <v>0</v>
      </c>
    </row>
    <row r="1007" spans="1:79" ht="29.1" customHeight="1" x14ac:dyDescent="0.3">
      <c r="A1007" s="4">
        <v>16</v>
      </c>
      <c r="B1007" s="4" t="s">
        <v>1441</v>
      </c>
      <c r="C1007" s="4"/>
      <c r="D1007" s="139" t="s">
        <v>445</v>
      </c>
      <c r="E1007" s="13">
        <v>45708</v>
      </c>
      <c r="F1007" s="122" t="s">
        <v>498</v>
      </c>
      <c r="G1007" s="16" t="s">
        <v>1236</v>
      </c>
      <c r="H1007" s="130" t="s">
        <v>1078</v>
      </c>
      <c r="I1007" s="130"/>
      <c r="J1007" s="130"/>
      <c r="K1007" s="7">
        <v>0</v>
      </c>
      <c r="L1007" s="4">
        <v>0</v>
      </c>
      <c r="M1007" s="3" t="s">
        <v>83</v>
      </c>
      <c r="N1007" s="45" t="s">
        <v>1055</v>
      </c>
      <c r="O1007" s="76"/>
      <c r="P1007" s="78" t="s">
        <v>587</v>
      </c>
      <c r="Q1007" s="142">
        <v>45091</v>
      </c>
      <c r="R1007" s="9">
        <f t="shared" si="867"/>
        <v>45105</v>
      </c>
      <c r="S1007" s="3" t="s">
        <v>30</v>
      </c>
      <c r="T1007" s="355" t="s">
        <v>1534</v>
      </c>
      <c r="U1007" s="373">
        <v>45093</v>
      </c>
      <c r="V1007" s="208" t="s">
        <v>3232</v>
      </c>
      <c r="W1007" s="3" t="s">
        <v>1660</v>
      </c>
      <c r="X1007" s="5" t="s">
        <v>778</v>
      </c>
      <c r="Y1007" s="5">
        <v>0</v>
      </c>
      <c r="Z1007" s="46" t="s">
        <v>24</v>
      </c>
      <c r="AA1007" s="8"/>
      <c r="AB1007" s="78" t="s">
        <v>3224</v>
      </c>
      <c r="AC1007" s="21">
        <v>45576</v>
      </c>
      <c r="AD1007" s="21">
        <v>45576</v>
      </c>
      <c r="AE1007" s="9">
        <f>IF(AND(Y1007&lt;1,OR(X1007&lt;1, X1007="A")),AD1007+14,AD1007+7)</f>
        <v>45590</v>
      </c>
      <c r="AF1007" s="13" t="s">
        <v>446</v>
      </c>
      <c r="AG1007" s="27"/>
      <c r="AH1007" s="34"/>
      <c r="AI1007" s="27"/>
      <c r="AJ1007" s="41"/>
      <c r="AK1007" s="21"/>
      <c r="AL1007" s="6"/>
      <c r="AM1007" s="6"/>
      <c r="AN1007" s="87" t="s">
        <v>2834</v>
      </c>
      <c r="AO1007" s="6"/>
      <c r="AP1007" s="6"/>
      <c r="AQ1007" s="207" t="s">
        <v>1907</v>
      </c>
      <c r="AR1007" s="21">
        <v>45099</v>
      </c>
      <c r="AS1007" s="6"/>
      <c r="AT1007" s="6"/>
      <c r="AU1007" s="4" t="s">
        <v>1134</v>
      </c>
      <c r="AV1007" s="13">
        <v>45352</v>
      </c>
      <c r="AW1007" s="6"/>
      <c r="BJ1007" s="22">
        <f t="shared" ca="1" si="722"/>
        <v>1</v>
      </c>
      <c r="BK1007" s="22">
        <f t="shared" ca="1" si="754"/>
        <v>1</v>
      </c>
      <c r="BL1007" s="22">
        <f t="shared" ca="1" si="755"/>
        <v>0</v>
      </c>
      <c r="BM1007" s="22">
        <f t="shared" ca="1" si="756"/>
        <v>0</v>
      </c>
      <c r="BN1007" s="22">
        <f t="shared" ca="1" si="757"/>
        <v>0</v>
      </c>
      <c r="BO1007" s="22">
        <f t="shared" ca="1" si="758"/>
        <v>0</v>
      </c>
      <c r="BP1007" s="22">
        <f t="shared" ca="1" si="759"/>
        <v>0</v>
      </c>
      <c r="BQ1007" s="22">
        <f t="shared" ca="1" si="760"/>
        <v>0</v>
      </c>
      <c r="BR1007" s="22">
        <f t="shared" ca="1" si="761"/>
        <v>1</v>
      </c>
      <c r="BS1007" s="22">
        <f t="shared" ca="1" si="762"/>
        <v>1</v>
      </c>
      <c r="BT1007" s="22">
        <f t="shared" ca="1" si="723"/>
        <v>1</v>
      </c>
      <c r="BU1007" s="22">
        <f t="shared" ca="1" si="763"/>
        <v>0</v>
      </c>
      <c r="BV1007" s="22">
        <f t="shared" ca="1" si="764"/>
        <v>1</v>
      </c>
      <c r="BW1007" s="22">
        <f t="shared" ca="1" si="765"/>
        <v>0</v>
      </c>
      <c r="BX1007" s="22">
        <f t="shared" ca="1" si="766"/>
        <v>0</v>
      </c>
      <c r="BY1007" s="71">
        <f t="shared" si="778"/>
        <v>1</v>
      </c>
      <c r="BZ1007" s="71">
        <f t="shared" si="767"/>
        <v>1</v>
      </c>
      <c r="CA1007" s="72">
        <f t="shared" si="779"/>
        <v>1</v>
      </c>
    </row>
    <row r="1008" spans="1:79" s="22" customFormat="1" ht="29.1" customHeight="1" x14ac:dyDescent="0.3">
      <c r="A1008" s="109">
        <v>16</v>
      </c>
      <c r="B1008" s="109" t="s">
        <v>1441</v>
      </c>
      <c r="C1008" s="109"/>
      <c r="D1008" s="110" t="s">
        <v>446</v>
      </c>
      <c r="E1008" s="110">
        <v>45708</v>
      </c>
      <c r="F1008" s="189" t="s">
        <v>501</v>
      </c>
      <c r="G1008" s="169" t="s">
        <v>1236</v>
      </c>
      <c r="H1008" s="135" t="s">
        <v>1068</v>
      </c>
      <c r="I1008" s="135"/>
      <c r="J1008" s="135"/>
      <c r="K1008" s="113" t="s">
        <v>444</v>
      </c>
      <c r="L1008" s="109">
        <v>0</v>
      </c>
      <c r="M1008" s="114" t="s">
        <v>103</v>
      </c>
      <c r="N1008" s="115" t="s">
        <v>26</v>
      </c>
      <c r="O1008" s="116"/>
      <c r="P1008" s="117" t="s">
        <v>644</v>
      </c>
      <c r="Q1008" s="141">
        <v>45184</v>
      </c>
      <c r="R1008" s="118">
        <f t="shared" si="867"/>
        <v>45191</v>
      </c>
      <c r="S1008" s="114" t="s">
        <v>31</v>
      </c>
      <c r="T1008" s="353"/>
      <c r="U1008" s="372"/>
      <c r="V1008" s="120"/>
      <c r="W1008" s="114"/>
      <c r="X1008" s="109"/>
      <c r="Y1008" s="109"/>
      <c r="Z1008" s="115"/>
      <c r="AA1008" s="115"/>
      <c r="AB1008" s="109"/>
      <c r="AC1008" s="110"/>
      <c r="AD1008" s="110"/>
      <c r="AE1008" s="110"/>
      <c r="AF1008" s="110"/>
      <c r="AG1008" s="110"/>
      <c r="AH1008" s="115"/>
      <c r="AI1008" s="110"/>
      <c r="AJ1008" s="113"/>
      <c r="AK1008" s="110"/>
      <c r="AL1008" s="121"/>
      <c r="AM1008" s="121"/>
      <c r="AN1008" s="123" t="s">
        <v>2834</v>
      </c>
      <c r="AO1008" s="121"/>
      <c r="AP1008" s="121"/>
      <c r="AQ1008" s="121"/>
      <c r="AR1008" s="121"/>
      <c r="AS1008" s="121"/>
      <c r="AT1008" s="121"/>
      <c r="AU1008" s="109" t="s">
        <v>1134</v>
      </c>
      <c r="AV1008" s="110">
        <v>45352</v>
      </c>
      <c r="AW1008" s="121"/>
      <c r="BJ1008" s="22">
        <f t="shared" ca="1" si="722"/>
        <v>0</v>
      </c>
      <c r="BK1008" s="22">
        <f t="shared" ca="1" si="754"/>
        <v>0</v>
      </c>
      <c r="BL1008" s="22">
        <f t="shared" ca="1" si="755"/>
        <v>0</v>
      </c>
      <c r="BM1008" s="22">
        <f t="shared" ca="1" si="756"/>
        <v>0</v>
      </c>
      <c r="BN1008" s="22">
        <f t="shared" ca="1" si="757"/>
        <v>0</v>
      </c>
      <c r="BO1008" s="22">
        <f t="shared" ca="1" si="758"/>
        <v>0</v>
      </c>
      <c r="BP1008" s="22">
        <f t="shared" ca="1" si="759"/>
        <v>0</v>
      </c>
      <c r="BQ1008" s="22">
        <f t="shared" ca="1" si="760"/>
        <v>0</v>
      </c>
      <c r="BR1008" s="22">
        <f t="shared" ca="1" si="761"/>
        <v>0</v>
      </c>
      <c r="BS1008" s="22">
        <f t="shared" ca="1" si="762"/>
        <v>0</v>
      </c>
      <c r="BT1008" s="22">
        <f t="shared" ca="1" si="723"/>
        <v>0</v>
      </c>
      <c r="BU1008" s="22">
        <f t="shared" ca="1" si="763"/>
        <v>0</v>
      </c>
      <c r="BV1008" s="22">
        <f t="shared" ca="1" si="764"/>
        <v>0</v>
      </c>
      <c r="BW1008" s="22">
        <f t="shared" ca="1" si="765"/>
        <v>0</v>
      </c>
      <c r="BX1008" s="22">
        <f t="shared" ca="1" si="766"/>
        <v>0</v>
      </c>
      <c r="BY1008" s="71">
        <f t="shared" si="778"/>
        <v>0</v>
      </c>
      <c r="BZ1008" s="71">
        <f t="shared" si="767"/>
        <v>0</v>
      </c>
      <c r="CA1008" s="72">
        <f t="shared" si="779"/>
        <v>0</v>
      </c>
    </row>
    <row r="1009" spans="1:79" ht="29.1" customHeight="1" x14ac:dyDescent="0.3">
      <c r="A1009" s="4">
        <v>16</v>
      </c>
      <c r="B1009" s="4" t="s">
        <v>1441</v>
      </c>
      <c r="C1009" s="4"/>
      <c r="D1009" s="139" t="s">
        <v>445</v>
      </c>
      <c r="E1009" s="13">
        <v>45708</v>
      </c>
      <c r="F1009" s="122" t="s">
        <v>501</v>
      </c>
      <c r="G1009" s="16" t="s">
        <v>1236</v>
      </c>
      <c r="H1009" s="130" t="s">
        <v>1068</v>
      </c>
      <c r="I1009" s="130"/>
      <c r="J1009" s="130"/>
      <c r="K1009" s="7">
        <v>0</v>
      </c>
      <c r="L1009" s="4">
        <v>0</v>
      </c>
      <c r="M1009" s="3" t="s">
        <v>103</v>
      </c>
      <c r="N1009" s="45" t="s">
        <v>1055</v>
      </c>
      <c r="O1009" s="76">
        <v>45245</v>
      </c>
      <c r="P1009" s="78" t="s">
        <v>1267</v>
      </c>
      <c r="Q1009" s="142">
        <v>45245</v>
      </c>
      <c r="R1009" s="9">
        <f t="shared" ref="R1009:R1018" si="876">IF(AND(L1009&lt;1,OR(K1009&lt;1, K1009="A")),Q1009+14,Q1009+7)</f>
        <v>45259</v>
      </c>
      <c r="S1009" s="3" t="s">
        <v>30</v>
      </c>
      <c r="T1009" s="310" t="s">
        <v>1531</v>
      </c>
      <c r="U1009" s="373">
        <v>45253</v>
      </c>
      <c r="V1009" s="208" t="s">
        <v>3006</v>
      </c>
      <c r="W1009" s="3" t="s">
        <v>1456</v>
      </c>
      <c r="X1009" s="5" t="s">
        <v>778</v>
      </c>
      <c r="Y1009" s="5">
        <v>0</v>
      </c>
      <c r="Z1009" s="46" t="s">
        <v>24</v>
      </c>
      <c r="AA1009" s="5"/>
      <c r="AB1009" s="262" t="s">
        <v>3004</v>
      </c>
      <c r="AC1009" s="21">
        <v>45539</v>
      </c>
      <c r="AD1009" s="21">
        <v>45539</v>
      </c>
      <c r="AE1009" s="9">
        <f t="shared" ref="AE1009" si="877">IF(AND(Y1009&lt;1,OR(X1009&lt;1, X1009="A")),AD1009+14,AD1009+7)</f>
        <v>45553</v>
      </c>
      <c r="AF1009" s="13" t="s">
        <v>446</v>
      </c>
      <c r="AG1009" s="27"/>
      <c r="AH1009" s="34"/>
      <c r="AI1009" s="27"/>
      <c r="AJ1009" s="41"/>
      <c r="AK1009" s="21"/>
      <c r="AL1009" s="6"/>
      <c r="AM1009" s="6"/>
      <c r="AN1009" s="87" t="s">
        <v>2834</v>
      </c>
      <c r="AO1009" s="6"/>
      <c r="AP1009" s="6"/>
      <c r="AQ1009" s="6"/>
      <c r="AR1009" s="6"/>
      <c r="AS1009" s="6"/>
      <c r="AT1009" s="6"/>
      <c r="AU1009" s="4" t="s">
        <v>1134</v>
      </c>
      <c r="AV1009" s="13">
        <v>45352</v>
      </c>
      <c r="AW1009" s="6"/>
      <c r="BJ1009" s="22">
        <f t="shared" ca="1" si="722"/>
        <v>1</v>
      </c>
      <c r="BK1009" s="22">
        <f t="shared" ca="1" si="754"/>
        <v>1</v>
      </c>
      <c r="BL1009" s="22">
        <f t="shared" ca="1" si="755"/>
        <v>0</v>
      </c>
      <c r="BM1009" s="22">
        <f t="shared" ca="1" si="756"/>
        <v>0</v>
      </c>
      <c r="BN1009" s="22">
        <f t="shared" ca="1" si="757"/>
        <v>0</v>
      </c>
      <c r="BO1009" s="22">
        <f t="shared" ca="1" si="758"/>
        <v>0</v>
      </c>
      <c r="BP1009" s="22">
        <f t="shared" ca="1" si="759"/>
        <v>0</v>
      </c>
      <c r="BQ1009" s="22">
        <f t="shared" ca="1" si="760"/>
        <v>0</v>
      </c>
      <c r="BR1009" s="22">
        <f t="shared" ca="1" si="761"/>
        <v>1</v>
      </c>
      <c r="BS1009" s="22">
        <f t="shared" ca="1" si="762"/>
        <v>1</v>
      </c>
      <c r="BT1009" s="22">
        <f t="shared" ca="1" si="723"/>
        <v>1</v>
      </c>
      <c r="BU1009" s="22">
        <f t="shared" ca="1" si="763"/>
        <v>0</v>
      </c>
      <c r="BV1009" s="22">
        <f t="shared" ca="1" si="764"/>
        <v>1</v>
      </c>
      <c r="BW1009" s="22">
        <f t="shared" ca="1" si="765"/>
        <v>0</v>
      </c>
      <c r="BX1009" s="22">
        <f t="shared" ca="1" si="766"/>
        <v>0</v>
      </c>
      <c r="BY1009" s="71">
        <f t="shared" si="778"/>
        <v>1</v>
      </c>
      <c r="BZ1009" s="71">
        <f t="shared" si="767"/>
        <v>1</v>
      </c>
      <c r="CA1009" s="72">
        <f t="shared" si="779"/>
        <v>1</v>
      </c>
    </row>
    <row r="1010" spans="1:79" s="22" customFormat="1" ht="39" customHeight="1" x14ac:dyDescent="0.3">
      <c r="A1010" s="109">
        <v>16</v>
      </c>
      <c r="B1010" s="109" t="s">
        <v>1441</v>
      </c>
      <c r="C1010" s="109"/>
      <c r="D1010" s="110" t="s">
        <v>445</v>
      </c>
      <c r="E1010" s="110">
        <v>45708</v>
      </c>
      <c r="F1010" s="189" t="s">
        <v>748</v>
      </c>
      <c r="G1010" s="169" t="s">
        <v>1236</v>
      </c>
      <c r="H1010" s="135" t="s">
        <v>1070</v>
      </c>
      <c r="I1010" s="135"/>
      <c r="J1010" s="135"/>
      <c r="K1010" s="113">
        <v>0</v>
      </c>
      <c r="L1010" s="109">
        <v>0</v>
      </c>
      <c r="M1010" s="114" t="s">
        <v>749</v>
      </c>
      <c r="N1010" s="115" t="s">
        <v>26</v>
      </c>
      <c r="O1010" s="116"/>
      <c r="P1010" s="117" t="s">
        <v>3104</v>
      </c>
      <c r="Q1010" s="141">
        <v>45216</v>
      </c>
      <c r="R1010" s="118">
        <f t="shared" si="876"/>
        <v>45230</v>
      </c>
      <c r="S1010" s="114" t="s">
        <v>31</v>
      </c>
      <c r="T1010" s="315"/>
      <c r="U1010" s="372"/>
      <c r="V1010" s="120"/>
      <c r="W1010" s="114"/>
      <c r="X1010" s="109"/>
      <c r="Y1010" s="109"/>
      <c r="Z1010" s="115"/>
      <c r="AA1010" s="110"/>
      <c r="AB1010" s="123"/>
      <c r="AC1010" s="110"/>
      <c r="AD1010" s="110"/>
      <c r="AE1010" s="118"/>
      <c r="AF1010" s="110"/>
      <c r="AG1010" s="110"/>
      <c r="AH1010" s="115"/>
      <c r="AI1010" s="110"/>
      <c r="AJ1010" s="113"/>
      <c r="AK1010" s="110"/>
      <c r="AL1010" s="121"/>
      <c r="AM1010" s="121"/>
      <c r="AN1010" s="109" t="s">
        <v>2355</v>
      </c>
      <c r="AO1010" s="121"/>
      <c r="AP1010" s="121"/>
      <c r="AQ1010" s="206" t="s">
        <v>1907</v>
      </c>
      <c r="AR1010" s="110">
        <v>45215</v>
      </c>
      <c r="AS1010" s="121"/>
      <c r="AT1010" s="121"/>
      <c r="AU1010" s="109" t="s">
        <v>1134</v>
      </c>
      <c r="AV1010" s="110">
        <v>45352</v>
      </c>
      <c r="AW1010" s="121"/>
      <c r="BJ1010" s="22">
        <f t="shared" ca="1" si="722"/>
        <v>0</v>
      </c>
      <c r="BK1010" s="22">
        <f t="shared" ca="1" si="754"/>
        <v>0</v>
      </c>
      <c r="BL1010" s="22">
        <f t="shared" ca="1" si="755"/>
        <v>0</v>
      </c>
      <c r="BM1010" s="22">
        <f t="shared" ca="1" si="756"/>
        <v>0</v>
      </c>
      <c r="BN1010" s="22">
        <f t="shared" ca="1" si="757"/>
        <v>0</v>
      </c>
      <c r="BO1010" s="22">
        <f t="shared" ca="1" si="758"/>
        <v>0</v>
      </c>
      <c r="BP1010" s="22">
        <f t="shared" ca="1" si="759"/>
        <v>0</v>
      </c>
      <c r="BQ1010" s="22">
        <f t="shared" ca="1" si="760"/>
        <v>0</v>
      </c>
      <c r="BR1010" s="22">
        <f t="shared" ca="1" si="761"/>
        <v>0</v>
      </c>
      <c r="BS1010" s="22">
        <f t="shared" ca="1" si="762"/>
        <v>0</v>
      </c>
      <c r="BT1010" s="22">
        <f t="shared" ca="1" si="723"/>
        <v>0</v>
      </c>
      <c r="BU1010" s="22">
        <f t="shared" ca="1" si="763"/>
        <v>0</v>
      </c>
      <c r="BV1010" s="22">
        <f t="shared" ca="1" si="764"/>
        <v>0</v>
      </c>
      <c r="BW1010" s="22">
        <f t="shared" ca="1" si="765"/>
        <v>0</v>
      </c>
      <c r="BX1010" s="22">
        <f t="shared" ca="1" si="766"/>
        <v>0</v>
      </c>
      <c r="BY1010" s="22">
        <f t="shared" si="778"/>
        <v>0</v>
      </c>
      <c r="BZ1010" s="22">
        <f t="shared" si="767"/>
        <v>0</v>
      </c>
      <c r="CA1010" s="22">
        <f t="shared" si="779"/>
        <v>0</v>
      </c>
    </row>
    <row r="1011" spans="1:79" s="22" customFormat="1" ht="39" customHeight="1" x14ac:dyDescent="0.3">
      <c r="A1011" s="109">
        <v>16</v>
      </c>
      <c r="B1011" s="109" t="s">
        <v>1441</v>
      </c>
      <c r="C1011" s="109"/>
      <c r="D1011" s="110" t="s">
        <v>445</v>
      </c>
      <c r="E1011" s="110">
        <v>45708</v>
      </c>
      <c r="F1011" s="189" t="s">
        <v>748</v>
      </c>
      <c r="G1011" s="169" t="s">
        <v>1236</v>
      </c>
      <c r="H1011" s="135" t="s">
        <v>1070</v>
      </c>
      <c r="I1011" s="135"/>
      <c r="J1011" s="135"/>
      <c r="K1011" s="113">
        <v>1</v>
      </c>
      <c r="L1011" s="109">
        <v>0</v>
      </c>
      <c r="M1011" s="114" t="s">
        <v>749</v>
      </c>
      <c r="N1011" s="115" t="s">
        <v>26</v>
      </c>
      <c r="O1011" s="116"/>
      <c r="P1011" s="117" t="s">
        <v>3104</v>
      </c>
      <c r="Q1011" s="141">
        <v>45219</v>
      </c>
      <c r="R1011" s="118">
        <f t="shared" ref="R1011" si="878">IF(AND(L1011&lt;1,OR(K1011&lt;1, K1011="A")),Q1011+14,Q1011+7)</f>
        <v>45226</v>
      </c>
      <c r="S1011" s="114" t="s">
        <v>31</v>
      </c>
      <c r="T1011" s="315"/>
      <c r="U1011" s="372"/>
      <c r="V1011" s="120"/>
      <c r="W1011" s="114"/>
      <c r="X1011" s="109"/>
      <c r="Y1011" s="109"/>
      <c r="Z1011" s="115"/>
      <c r="AA1011" s="110"/>
      <c r="AB1011" s="123"/>
      <c r="AC1011" s="110"/>
      <c r="AD1011" s="110"/>
      <c r="AE1011" s="118"/>
      <c r="AF1011" s="110"/>
      <c r="AG1011" s="110"/>
      <c r="AH1011" s="115"/>
      <c r="AI1011" s="110"/>
      <c r="AJ1011" s="113"/>
      <c r="AK1011" s="110"/>
      <c r="AL1011" s="121"/>
      <c r="AM1011" s="121"/>
      <c r="AN1011" s="109" t="s">
        <v>2355</v>
      </c>
      <c r="AO1011" s="121"/>
      <c r="AP1011" s="121"/>
      <c r="AQ1011" s="206"/>
      <c r="AR1011" s="110"/>
      <c r="AS1011" s="121"/>
      <c r="AT1011" s="121"/>
      <c r="AU1011" s="109" t="s">
        <v>1134</v>
      </c>
      <c r="AV1011" s="110">
        <v>45352</v>
      </c>
      <c r="AW1011" s="121"/>
      <c r="BJ1011" s="22">
        <f t="shared" ca="1" si="722"/>
        <v>0</v>
      </c>
      <c r="BK1011" s="22">
        <f t="shared" ca="1" si="754"/>
        <v>0</v>
      </c>
      <c r="BL1011" s="22">
        <f t="shared" ca="1" si="755"/>
        <v>0</v>
      </c>
      <c r="BM1011" s="22">
        <f t="shared" ca="1" si="756"/>
        <v>0</v>
      </c>
      <c r="BN1011" s="22">
        <f t="shared" ca="1" si="757"/>
        <v>0</v>
      </c>
      <c r="BO1011" s="22">
        <f t="shared" ca="1" si="758"/>
        <v>0</v>
      </c>
      <c r="BP1011" s="22">
        <f t="shared" ca="1" si="759"/>
        <v>0</v>
      </c>
      <c r="BQ1011" s="22">
        <f t="shared" ca="1" si="760"/>
        <v>0</v>
      </c>
      <c r="BR1011" s="22">
        <f t="shared" ca="1" si="761"/>
        <v>0</v>
      </c>
      <c r="BS1011" s="22">
        <f t="shared" ca="1" si="762"/>
        <v>0</v>
      </c>
      <c r="BT1011" s="22">
        <f t="shared" ca="1" si="723"/>
        <v>0</v>
      </c>
      <c r="BU1011" s="22">
        <f t="shared" ca="1" si="763"/>
        <v>0</v>
      </c>
      <c r="BV1011" s="22">
        <f t="shared" ca="1" si="764"/>
        <v>0</v>
      </c>
      <c r="BW1011" s="22">
        <f t="shared" ca="1" si="765"/>
        <v>0</v>
      </c>
      <c r="BX1011" s="22">
        <f t="shared" ca="1" si="766"/>
        <v>0</v>
      </c>
      <c r="BY1011" s="22">
        <f t="shared" si="778"/>
        <v>0</v>
      </c>
      <c r="BZ1011" s="22">
        <f t="shared" si="767"/>
        <v>0</v>
      </c>
      <c r="CA1011" s="22">
        <f t="shared" si="779"/>
        <v>0</v>
      </c>
    </row>
    <row r="1012" spans="1:79" s="22" customFormat="1" ht="39" customHeight="1" x14ac:dyDescent="0.3">
      <c r="A1012" s="109">
        <v>16</v>
      </c>
      <c r="B1012" s="109" t="s">
        <v>1441</v>
      </c>
      <c r="C1012" s="109"/>
      <c r="D1012" s="110" t="s">
        <v>445</v>
      </c>
      <c r="E1012" s="110">
        <v>45708</v>
      </c>
      <c r="F1012" s="189" t="s">
        <v>748</v>
      </c>
      <c r="G1012" s="169" t="s">
        <v>1236</v>
      </c>
      <c r="H1012" s="135" t="s">
        <v>1070</v>
      </c>
      <c r="I1012" s="135"/>
      <c r="J1012" s="135"/>
      <c r="K1012" s="113">
        <v>0</v>
      </c>
      <c r="L1012" s="109">
        <v>1</v>
      </c>
      <c r="M1012" s="114" t="s">
        <v>749</v>
      </c>
      <c r="N1012" s="115" t="s">
        <v>26</v>
      </c>
      <c r="O1012" s="116" t="s">
        <v>2993</v>
      </c>
      <c r="P1012" s="117" t="s">
        <v>1516</v>
      </c>
      <c r="Q1012" s="141">
        <v>45273</v>
      </c>
      <c r="R1012" s="118">
        <f t="shared" si="876"/>
        <v>45280</v>
      </c>
      <c r="S1012" s="114" t="s">
        <v>30</v>
      </c>
      <c r="T1012" s="315" t="s">
        <v>1708</v>
      </c>
      <c r="U1012" s="372">
        <v>45282</v>
      </c>
      <c r="V1012" s="120" t="s">
        <v>2530</v>
      </c>
      <c r="W1012" s="114" t="s">
        <v>2539</v>
      </c>
      <c r="X1012" s="109">
        <v>0</v>
      </c>
      <c r="Y1012" s="109">
        <v>0</v>
      </c>
      <c r="Z1012" s="115" t="s">
        <v>26</v>
      </c>
      <c r="AA1012" s="110">
        <v>45313</v>
      </c>
      <c r="AB1012" s="123"/>
      <c r="AC1012" s="110"/>
      <c r="AD1012" s="110">
        <v>45307</v>
      </c>
      <c r="AE1012" s="118">
        <f t="shared" ref="AE1012" si="879">IF(AND(Y1012&lt;1,OR(X1012&lt;1, X1012="A")),AD1012+14,AD1012+7)</f>
        <v>45321</v>
      </c>
      <c r="AF1012" s="110" t="s">
        <v>445</v>
      </c>
      <c r="AG1012" s="110"/>
      <c r="AH1012" s="115"/>
      <c r="AI1012" s="110"/>
      <c r="AJ1012" s="113"/>
      <c r="AK1012" s="110"/>
      <c r="AL1012" s="121"/>
      <c r="AM1012" s="121"/>
      <c r="AN1012" s="109" t="s">
        <v>2355</v>
      </c>
      <c r="AO1012" s="121"/>
      <c r="AP1012" s="121"/>
      <c r="AQ1012" s="206" t="s">
        <v>1907</v>
      </c>
      <c r="AR1012" s="110">
        <v>45274</v>
      </c>
      <c r="AS1012" s="121"/>
      <c r="AT1012" s="121"/>
      <c r="AU1012" s="109" t="s">
        <v>1134</v>
      </c>
      <c r="AV1012" s="110">
        <v>45352</v>
      </c>
      <c r="AW1012" s="121"/>
      <c r="BJ1012" s="22">
        <f t="shared" ca="1" si="722"/>
        <v>0</v>
      </c>
      <c r="BK1012" s="22">
        <f t="shared" ca="1" si="754"/>
        <v>0</v>
      </c>
      <c r="BL1012" s="22">
        <f t="shared" ca="1" si="755"/>
        <v>0</v>
      </c>
      <c r="BM1012" s="22">
        <f t="shared" ca="1" si="756"/>
        <v>0</v>
      </c>
      <c r="BN1012" s="22">
        <f t="shared" ca="1" si="757"/>
        <v>0</v>
      </c>
      <c r="BO1012" s="22">
        <f t="shared" ca="1" si="758"/>
        <v>0</v>
      </c>
      <c r="BP1012" s="22">
        <f t="shared" ca="1" si="759"/>
        <v>0</v>
      </c>
      <c r="BQ1012" s="22">
        <f t="shared" ca="1" si="760"/>
        <v>0</v>
      </c>
      <c r="BR1012" s="22">
        <f t="shared" ca="1" si="761"/>
        <v>0</v>
      </c>
      <c r="BS1012" s="22">
        <f t="shared" ca="1" si="762"/>
        <v>0</v>
      </c>
      <c r="BT1012" s="22">
        <f t="shared" ca="1" si="723"/>
        <v>0</v>
      </c>
      <c r="BU1012" s="22">
        <f t="shared" ca="1" si="763"/>
        <v>0</v>
      </c>
      <c r="BV1012" s="22">
        <f t="shared" ca="1" si="764"/>
        <v>0</v>
      </c>
      <c r="BW1012" s="22">
        <f t="shared" ca="1" si="765"/>
        <v>0</v>
      </c>
      <c r="BX1012" s="22">
        <f t="shared" ca="1" si="766"/>
        <v>0</v>
      </c>
      <c r="BY1012" s="22">
        <f t="shared" si="778"/>
        <v>0</v>
      </c>
      <c r="BZ1012" s="22">
        <f t="shared" si="767"/>
        <v>0</v>
      </c>
      <c r="CA1012" s="22">
        <f t="shared" si="779"/>
        <v>0</v>
      </c>
    </row>
    <row r="1013" spans="1:79" s="22" customFormat="1" ht="39" customHeight="1" x14ac:dyDescent="0.3">
      <c r="A1013" s="109">
        <v>16</v>
      </c>
      <c r="B1013" s="109" t="s">
        <v>1441</v>
      </c>
      <c r="C1013" s="109" t="s">
        <v>1324</v>
      </c>
      <c r="D1013" s="110" t="s">
        <v>446</v>
      </c>
      <c r="E1013" s="110">
        <v>45708</v>
      </c>
      <c r="F1013" s="189" t="s">
        <v>1292</v>
      </c>
      <c r="G1013" s="169" t="s">
        <v>1236</v>
      </c>
      <c r="H1013" s="135" t="s">
        <v>1075</v>
      </c>
      <c r="I1013" s="135"/>
      <c r="J1013" s="135"/>
      <c r="K1013" s="113" t="s">
        <v>633</v>
      </c>
      <c r="L1013" s="109">
        <v>0</v>
      </c>
      <c r="M1013" s="114" t="s">
        <v>1293</v>
      </c>
      <c r="N1013" s="115" t="s">
        <v>26</v>
      </c>
      <c r="O1013" s="116">
        <v>45253</v>
      </c>
      <c r="P1013" s="117" t="s">
        <v>1291</v>
      </c>
      <c r="Q1013" s="141">
        <v>45246</v>
      </c>
      <c r="R1013" s="118">
        <f t="shared" si="876"/>
        <v>45253</v>
      </c>
      <c r="S1013" s="114" t="s">
        <v>31</v>
      </c>
      <c r="T1013" s="353"/>
      <c r="U1013" s="372"/>
      <c r="V1013" s="120"/>
      <c r="W1013" s="114"/>
      <c r="X1013" s="109"/>
      <c r="Y1013" s="109"/>
      <c r="Z1013" s="115"/>
      <c r="AA1013" s="115"/>
      <c r="AB1013" s="109"/>
      <c r="AC1013" s="110"/>
      <c r="AD1013" s="110"/>
      <c r="AE1013" s="110"/>
      <c r="AF1013" s="110"/>
      <c r="AG1013" s="110"/>
      <c r="AH1013" s="115"/>
      <c r="AI1013" s="110"/>
      <c r="AJ1013" s="113"/>
      <c r="AK1013" s="110"/>
      <c r="AL1013" s="121"/>
      <c r="AM1013" s="121"/>
      <c r="AN1013" s="123" t="s">
        <v>2834</v>
      </c>
      <c r="AO1013" s="121"/>
      <c r="AP1013" s="121"/>
      <c r="AQ1013" s="121"/>
      <c r="AR1013" s="121"/>
      <c r="AS1013" s="121"/>
      <c r="AT1013" s="121"/>
      <c r="AU1013" s="109" t="s">
        <v>1134</v>
      </c>
      <c r="AV1013" s="110">
        <v>45352</v>
      </c>
      <c r="AW1013" s="121"/>
      <c r="BJ1013" s="22">
        <f t="shared" ca="1" si="722"/>
        <v>0</v>
      </c>
      <c r="BK1013" s="22">
        <f t="shared" ca="1" si="754"/>
        <v>0</v>
      </c>
      <c r="BL1013" s="22">
        <f t="shared" ca="1" si="755"/>
        <v>0</v>
      </c>
      <c r="BM1013" s="22">
        <f t="shared" ca="1" si="756"/>
        <v>0</v>
      </c>
      <c r="BN1013" s="22">
        <f t="shared" ca="1" si="757"/>
        <v>0</v>
      </c>
      <c r="BO1013" s="22">
        <f t="shared" ca="1" si="758"/>
        <v>0</v>
      </c>
      <c r="BP1013" s="22">
        <f t="shared" ca="1" si="759"/>
        <v>0</v>
      </c>
      <c r="BQ1013" s="22">
        <f t="shared" ca="1" si="760"/>
        <v>0</v>
      </c>
      <c r="BR1013" s="22">
        <f t="shared" ca="1" si="761"/>
        <v>0</v>
      </c>
      <c r="BS1013" s="22">
        <f t="shared" ca="1" si="762"/>
        <v>0</v>
      </c>
      <c r="BT1013" s="22">
        <f t="shared" ca="1" si="723"/>
        <v>0</v>
      </c>
      <c r="BU1013" s="22">
        <f t="shared" ca="1" si="763"/>
        <v>0</v>
      </c>
      <c r="BV1013" s="22">
        <f t="shared" ca="1" si="764"/>
        <v>0</v>
      </c>
      <c r="BW1013" s="22">
        <f t="shared" ca="1" si="765"/>
        <v>0</v>
      </c>
      <c r="BX1013" s="22">
        <f t="shared" ca="1" si="766"/>
        <v>0</v>
      </c>
      <c r="BY1013" s="22">
        <f t="shared" si="778"/>
        <v>0</v>
      </c>
      <c r="BZ1013" s="22">
        <f t="shared" si="767"/>
        <v>0</v>
      </c>
      <c r="CA1013" s="22">
        <f t="shared" si="779"/>
        <v>0</v>
      </c>
    </row>
    <row r="1014" spans="1:79" s="22" customFormat="1" ht="39" customHeight="1" x14ac:dyDescent="0.3">
      <c r="A1014" s="109">
        <v>16</v>
      </c>
      <c r="B1014" s="109" t="s">
        <v>1441</v>
      </c>
      <c r="C1014" s="109" t="s">
        <v>1324</v>
      </c>
      <c r="D1014" s="110" t="s">
        <v>445</v>
      </c>
      <c r="E1014" s="110">
        <v>45708</v>
      </c>
      <c r="F1014" s="189" t="s">
        <v>1292</v>
      </c>
      <c r="G1014" s="169" t="s">
        <v>1236</v>
      </c>
      <c r="H1014" s="135" t="s">
        <v>1075</v>
      </c>
      <c r="I1014" s="135"/>
      <c r="J1014" s="135"/>
      <c r="K1014" s="113">
        <v>0</v>
      </c>
      <c r="L1014" s="109">
        <v>0</v>
      </c>
      <c r="M1014" s="114" t="s">
        <v>1293</v>
      </c>
      <c r="N1014" s="115" t="s">
        <v>26</v>
      </c>
      <c r="O1014" s="116"/>
      <c r="P1014" s="117" t="s">
        <v>2335</v>
      </c>
      <c r="Q1014" s="141">
        <v>45377</v>
      </c>
      <c r="R1014" s="118">
        <f t="shared" ref="R1014" si="880">IF(AND(L1014&lt;1,OR(K1014&lt;1, K1014="A")),Q1014+14,Q1014+7)</f>
        <v>45391</v>
      </c>
      <c r="S1014" s="114" t="s">
        <v>31</v>
      </c>
      <c r="T1014" s="353"/>
      <c r="U1014" s="372"/>
      <c r="V1014" s="120"/>
      <c r="W1014" s="114"/>
      <c r="X1014" s="109"/>
      <c r="Y1014" s="109"/>
      <c r="Z1014" s="115"/>
      <c r="AA1014" s="115"/>
      <c r="AB1014" s="109"/>
      <c r="AC1014" s="110"/>
      <c r="AD1014" s="110"/>
      <c r="AE1014" s="110"/>
      <c r="AF1014" s="110"/>
      <c r="AG1014" s="110"/>
      <c r="AH1014" s="115"/>
      <c r="AI1014" s="110"/>
      <c r="AJ1014" s="113"/>
      <c r="AK1014" s="110"/>
      <c r="AL1014" s="121"/>
      <c r="AM1014" s="121"/>
      <c r="AN1014" s="123" t="s">
        <v>2834</v>
      </c>
      <c r="AO1014" s="121"/>
      <c r="AP1014" s="121"/>
      <c r="AQ1014" s="121"/>
      <c r="AR1014" s="121"/>
      <c r="AS1014" s="121"/>
      <c r="AT1014" s="121"/>
      <c r="AU1014" s="109" t="s">
        <v>1134</v>
      </c>
      <c r="AV1014" s="110">
        <v>45352</v>
      </c>
      <c r="AW1014" s="121"/>
      <c r="BJ1014" s="22">
        <f t="shared" ca="1" si="722"/>
        <v>0</v>
      </c>
      <c r="BK1014" s="22">
        <f t="shared" ca="1" si="754"/>
        <v>0</v>
      </c>
      <c r="BL1014" s="22">
        <f t="shared" ca="1" si="755"/>
        <v>0</v>
      </c>
      <c r="BM1014" s="22">
        <f t="shared" ca="1" si="756"/>
        <v>0</v>
      </c>
      <c r="BN1014" s="22">
        <f t="shared" ca="1" si="757"/>
        <v>0</v>
      </c>
      <c r="BO1014" s="22">
        <f t="shared" ca="1" si="758"/>
        <v>0</v>
      </c>
      <c r="BP1014" s="22">
        <f t="shared" ca="1" si="759"/>
        <v>0</v>
      </c>
      <c r="BQ1014" s="22">
        <f t="shared" ca="1" si="760"/>
        <v>0</v>
      </c>
      <c r="BR1014" s="22">
        <f t="shared" ca="1" si="761"/>
        <v>0</v>
      </c>
      <c r="BS1014" s="22">
        <f t="shared" ca="1" si="762"/>
        <v>0</v>
      </c>
      <c r="BT1014" s="22">
        <f t="shared" ca="1" si="723"/>
        <v>0</v>
      </c>
      <c r="BU1014" s="22">
        <f t="shared" ca="1" si="763"/>
        <v>0</v>
      </c>
      <c r="BV1014" s="22">
        <f t="shared" ca="1" si="764"/>
        <v>0</v>
      </c>
      <c r="BW1014" s="22">
        <f t="shared" ca="1" si="765"/>
        <v>0</v>
      </c>
      <c r="BX1014" s="22">
        <f t="shared" ca="1" si="766"/>
        <v>0</v>
      </c>
      <c r="BY1014" s="22">
        <f t="shared" si="778"/>
        <v>0</v>
      </c>
      <c r="BZ1014" s="22">
        <f t="shared" si="767"/>
        <v>0</v>
      </c>
      <c r="CA1014" s="22">
        <f t="shared" si="779"/>
        <v>0</v>
      </c>
    </row>
    <row r="1015" spans="1:79" s="22" customFormat="1" ht="39" customHeight="1" x14ac:dyDescent="0.3">
      <c r="A1015" s="109">
        <v>16</v>
      </c>
      <c r="B1015" s="109" t="s">
        <v>1441</v>
      </c>
      <c r="C1015" s="109" t="s">
        <v>1324</v>
      </c>
      <c r="D1015" s="110" t="s">
        <v>446</v>
      </c>
      <c r="E1015" s="110">
        <v>45708</v>
      </c>
      <c r="F1015" s="189" t="s">
        <v>1292</v>
      </c>
      <c r="G1015" s="169" t="s">
        <v>1236</v>
      </c>
      <c r="H1015" s="135" t="s">
        <v>1075</v>
      </c>
      <c r="I1015" s="135"/>
      <c r="J1015" s="135"/>
      <c r="K1015" s="113" t="s">
        <v>572</v>
      </c>
      <c r="L1015" s="109">
        <v>0</v>
      </c>
      <c r="M1015" s="114" t="s">
        <v>1293</v>
      </c>
      <c r="N1015" s="115" t="s">
        <v>26</v>
      </c>
      <c r="O1015" s="116">
        <v>45380</v>
      </c>
      <c r="P1015" s="117" t="s">
        <v>2336</v>
      </c>
      <c r="Q1015" s="141">
        <v>45378</v>
      </c>
      <c r="R1015" s="118">
        <f t="shared" ref="R1015" si="881">IF(AND(L1015&lt;1,OR(K1015&lt;1, K1015="A")),Q1015+14,Q1015+7)</f>
        <v>45385</v>
      </c>
      <c r="S1015" s="114" t="s">
        <v>31</v>
      </c>
      <c r="T1015" s="353"/>
      <c r="U1015" s="372"/>
      <c r="V1015" s="120"/>
      <c r="W1015" s="114"/>
      <c r="X1015" s="109"/>
      <c r="Y1015" s="109"/>
      <c r="Z1015" s="115"/>
      <c r="AA1015" s="115"/>
      <c r="AB1015" s="109"/>
      <c r="AC1015" s="110"/>
      <c r="AD1015" s="110"/>
      <c r="AE1015" s="110"/>
      <c r="AF1015" s="110"/>
      <c r="AG1015" s="110"/>
      <c r="AH1015" s="115"/>
      <c r="AI1015" s="110"/>
      <c r="AJ1015" s="113"/>
      <c r="AK1015" s="110"/>
      <c r="AL1015" s="121"/>
      <c r="AM1015" s="121"/>
      <c r="AN1015" s="123" t="s">
        <v>2834</v>
      </c>
      <c r="AO1015" s="121"/>
      <c r="AP1015" s="121"/>
      <c r="AQ1015" s="121"/>
      <c r="AR1015" s="121"/>
      <c r="AS1015" s="121"/>
      <c r="AT1015" s="121"/>
      <c r="AU1015" s="109" t="s">
        <v>1134</v>
      </c>
      <c r="AV1015" s="110">
        <v>45352</v>
      </c>
      <c r="AW1015" s="121"/>
      <c r="BJ1015" s="22">
        <f t="shared" ca="1" si="722"/>
        <v>0</v>
      </c>
      <c r="BK1015" s="22">
        <f t="shared" ca="1" si="754"/>
        <v>0</v>
      </c>
      <c r="BL1015" s="22">
        <f t="shared" ca="1" si="755"/>
        <v>0</v>
      </c>
      <c r="BM1015" s="22">
        <f t="shared" ca="1" si="756"/>
        <v>0</v>
      </c>
      <c r="BN1015" s="22">
        <f t="shared" ca="1" si="757"/>
        <v>0</v>
      </c>
      <c r="BO1015" s="22">
        <f t="shared" ca="1" si="758"/>
        <v>0</v>
      </c>
      <c r="BP1015" s="22">
        <f t="shared" ca="1" si="759"/>
        <v>0</v>
      </c>
      <c r="BQ1015" s="22">
        <f t="shared" ca="1" si="760"/>
        <v>0</v>
      </c>
      <c r="BR1015" s="22">
        <f t="shared" ca="1" si="761"/>
        <v>0</v>
      </c>
      <c r="BS1015" s="22">
        <f t="shared" ca="1" si="762"/>
        <v>0</v>
      </c>
      <c r="BT1015" s="22">
        <f t="shared" ca="1" si="723"/>
        <v>0</v>
      </c>
      <c r="BU1015" s="22">
        <f t="shared" ca="1" si="763"/>
        <v>0</v>
      </c>
      <c r="BV1015" s="22">
        <f t="shared" ca="1" si="764"/>
        <v>0</v>
      </c>
      <c r="BW1015" s="22">
        <f t="shared" ca="1" si="765"/>
        <v>0</v>
      </c>
      <c r="BX1015" s="22">
        <f t="shared" ca="1" si="766"/>
        <v>0</v>
      </c>
      <c r="BY1015" s="22">
        <f t="shared" si="778"/>
        <v>0</v>
      </c>
      <c r="BZ1015" s="22">
        <f t="shared" si="767"/>
        <v>0</v>
      </c>
      <c r="CA1015" s="22">
        <f t="shared" si="779"/>
        <v>0</v>
      </c>
    </row>
    <row r="1016" spans="1:79" ht="39" customHeight="1" x14ac:dyDescent="0.3">
      <c r="A1016" s="4">
        <v>16</v>
      </c>
      <c r="B1016" s="4" t="s">
        <v>1441</v>
      </c>
      <c r="C1016" s="4" t="s">
        <v>1324</v>
      </c>
      <c r="D1016" s="139" t="s">
        <v>445</v>
      </c>
      <c r="E1016" s="13">
        <v>45708</v>
      </c>
      <c r="F1016" s="122" t="s">
        <v>1292</v>
      </c>
      <c r="G1016" s="16" t="s">
        <v>1236</v>
      </c>
      <c r="H1016" s="130" t="s">
        <v>1075</v>
      </c>
      <c r="I1016" s="130"/>
      <c r="J1016" s="130"/>
      <c r="K1016" s="7">
        <v>0</v>
      </c>
      <c r="L1016" s="4">
        <v>0</v>
      </c>
      <c r="M1016" s="3" t="s">
        <v>1293</v>
      </c>
      <c r="N1016" s="45" t="s">
        <v>1055</v>
      </c>
      <c r="O1016" s="76">
        <v>45380</v>
      </c>
      <c r="P1016" s="78" t="s">
        <v>2356</v>
      </c>
      <c r="Q1016" s="142">
        <v>45387</v>
      </c>
      <c r="R1016" s="9">
        <f t="shared" ref="R1016" si="882">IF(AND(L1016&lt;1,OR(K1016&lt;1, K1016="A")),Q1016+14,Q1016+7)</f>
        <v>45401</v>
      </c>
      <c r="S1016" s="3" t="s">
        <v>30</v>
      </c>
      <c r="T1016" s="354" t="s">
        <v>2742</v>
      </c>
      <c r="U1016" s="373">
        <v>45400</v>
      </c>
      <c r="V1016" s="20" t="s">
        <v>2537</v>
      </c>
      <c r="W1016" s="3" t="s">
        <v>2540</v>
      </c>
      <c r="X1016" s="5"/>
      <c r="Y1016" s="5"/>
      <c r="Z1016" s="47" t="s">
        <v>1337</v>
      </c>
      <c r="AA1016" s="5"/>
      <c r="AB1016" s="5"/>
      <c r="AC1016" s="21"/>
      <c r="AD1016" s="21"/>
      <c r="AE1016" s="21"/>
      <c r="AF1016" s="13"/>
      <c r="AG1016" s="27"/>
      <c r="AH1016" s="34"/>
      <c r="AI1016" s="27"/>
      <c r="AJ1016" s="41"/>
      <c r="AK1016" s="21"/>
      <c r="AL1016" s="6"/>
      <c r="AM1016" s="6"/>
      <c r="AN1016" s="87" t="s">
        <v>2834</v>
      </c>
      <c r="AO1016" s="6"/>
      <c r="AP1016" s="6"/>
      <c r="AQ1016" s="6"/>
      <c r="AR1016" s="6"/>
      <c r="AS1016" s="6"/>
      <c r="AT1016" s="6"/>
      <c r="AU1016" s="4" t="s">
        <v>1134</v>
      </c>
      <c r="AV1016" s="13">
        <v>45352</v>
      </c>
      <c r="AW1016" s="6"/>
      <c r="BJ1016" s="22">
        <f t="shared" ca="1" si="722"/>
        <v>1</v>
      </c>
      <c r="BK1016" s="22">
        <f t="shared" ca="1" si="754"/>
        <v>1</v>
      </c>
      <c r="BL1016" s="22">
        <f t="shared" ca="1" si="755"/>
        <v>0</v>
      </c>
      <c r="BM1016" s="22">
        <f t="shared" ca="1" si="756"/>
        <v>0</v>
      </c>
      <c r="BN1016" s="22">
        <f t="shared" ca="1" si="757"/>
        <v>0</v>
      </c>
      <c r="BO1016" s="22">
        <f t="shared" ca="1" si="758"/>
        <v>0</v>
      </c>
      <c r="BP1016" s="22">
        <f t="shared" ca="1" si="759"/>
        <v>0</v>
      </c>
      <c r="BQ1016" s="22">
        <f t="shared" ca="1" si="760"/>
        <v>0</v>
      </c>
      <c r="BR1016" s="22">
        <f t="shared" ca="1" si="761"/>
        <v>1</v>
      </c>
      <c r="BS1016" s="22">
        <f t="shared" ca="1" si="762"/>
        <v>1</v>
      </c>
      <c r="BT1016" s="22">
        <f t="shared" ca="1" si="723"/>
        <v>1</v>
      </c>
      <c r="BU1016" s="22">
        <f t="shared" ca="1" si="763"/>
        <v>1</v>
      </c>
      <c r="BV1016" s="22">
        <f t="shared" ca="1" si="764"/>
        <v>0</v>
      </c>
      <c r="BW1016" s="22">
        <f t="shared" ca="1" si="765"/>
        <v>0</v>
      </c>
      <c r="BX1016" s="22">
        <f t="shared" ca="1" si="766"/>
        <v>0</v>
      </c>
      <c r="BY1016" s="71">
        <f t="shared" si="778"/>
        <v>1</v>
      </c>
      <c r="BZ1016" s="71">
        <f t="shared" si="767"/>
        <v>1</v>
      </c>
      <c r="CA1016" s="72">
        <f t="shared" si="779"/>
        <v>1</v>
      </c>
    </row>
    <row r="1017" spans="1:79" s="22" customFormat="1" ht="29.1" customHeight="1" x14ac:dyDescent="0.3">
      <c r="A1017" s="109">
        <v>16</v>
      </c>
      <c r="B1017" s="109" t="s">
        <v>1441</v>
      </c>
      <c r="C1017" s="109"/>
      <c r="D1017" s="110" t="s">
        <v>446</v>
      </c>
      <c r="E1017" s="110">
        <v>45708</v>
      </c>
      <c r="F1017" s="189" t="s">
        <v>1426</v>
      </c>
      <c r="G1017" s="169" t="s">
        <v>1236</v>
      </c>
      <c r="H1017" s="135" t="s">
        <v>1069</v>
      </c>
      <c r="I1017" s="135"/>
      <c r="J1017" s="135"/>
      <c r="K1017" s="113" t="s">
        <v>444</v>
      </c>
      <c r="L1017" s="109">
        <v>0</v>
      </c>
      <c r="M1017" s="114" t="s">
        <v>1427</v>
      </c>
      <c r="N1017" s="115" t="s">
        <v>26</v>
      </c>
      <c r="O1017" s="116">
        <v>45306</v>
      </c>
      <c r="P1017" s="117" t="s">
        <v>1423</v>
      </c>
      <c r="Q1017" s="141">
        <v>45264</v>
      </c>
      <c r="R1017" s="118">
        <f t="shared" si="876"/>
        <v>45271</v>
      </c>
      <c r="S1017" s="114" t="s">
        <v>31</v>
      </c>
      <c r="T1017" s="353"/>
      <c r="U1017" s="372"/>
      <c r="V1017" s="120"/>
      <c r="W1017" s="114"/>
      <c r="X1017" s="109"/>
      <c r="Y1017" s="109"/>
      <c r="Z1017" s="115"/>
      <c r="AA1017" s="115"/>
      <c r="AB1017" s="109"/>
      <c r="AC1017" s="110"/>
      <c r="AD1017" s="110"/>
      <c r="AE1017" s="110"/>
      <c r="AF1017" s="110"/>
      <c r="AG1017" s="110"/>
      <c r="AH1017" s="115"/>
      <c r="AI1017" s="110"/>
      <c r="AJ1017" s="113"/>
      <c r="AK1017" s="110"/>
      <c r="AL1017" s="121"/>
      <c r="AM1017" s="121"/>
      <c r="AN1017" s="123" t="s">
        <v>2834</v>
      </c>
      <c r="AO1017" s="121"/>
      <c r="AP1017" s="121"/>
      <c r="AQ1017" s="121"/>
      <c r="AR1017" s="121"/>
      <c r="AS1017" s="121"/>
      <c r="AT1017" s="121"/>
      <c r="AU1017" s="109" t="s">
        <v>1134</v>
      </c>
      <c r="AV1017" s="110">
        <v>45352</v>
      </c>
      <c r="AW1017" s="121"/>
      <c r="BJ1017" s="22">
        <f t="shared" ca="1" si="722"/>
        <v>0</v>
      </c>
      <c r="BK1017" s="22">
        <f t="shared" ca="1" si="754"/>
        <v>0</v>
      </c>
      <c r="BL1017" s="22">
        <f t="shared" ca="1" si="755"/>
        <v>0</v>
      </c>
      <c r="BM1017" s="22">
        <f t="shared" ca="1" si="756"/>
        <v>0</v>
      </c>
      <c r="BN1017" s="22">
        <f t="shared" ca="1" si="757"/>
        <v>0</v>
      </c>
      <c r="BO1017" s="22">
        <f t="shared" ca="1" si="758"/>
        <v>0</v>
      </c>
      <c r="BP1017" s="22">
        <f t="shared" ca="1" si="759"/>
        <v>0</v>
      </c>
      <c r="BQ1017" s="22">
        <f t="shared" ca="1" si="760"/>
        <v>0</v>
      </c>
      <c r="BR1017" s="22">
        <f t="shared" ca="1" si="761"/>
        <v>0</v>
      </c>
      <c r="BS1017" s="22">
        <f t="shared" ca="1" si="762"/>
        <v>0</v>
      </c>
      <c r="BT1017" s="22">
        <f t="shared" ca="1" si="723"/>
        <v>0</v>
      </c>
      <c r="BU1017" s="22">
        <f t="shared" ca="1" si="763"/>
        <v>0</v>
      </c>
      <c r="BV1017" s="22">
        <f t="shared" ca="1" si="764"/>
        <v>0</v>
      </c>
      <c r="BW1017" s="22">
        <f t="shared" ca="1" si="765"/>
        <v>0</v>
      </c>
      <c r="BX1017" s="22">
        <f t="shared" ca="1" si="766"/>
        <v>0</v>
      </c>
      <c r="BY1017" s="71">
        <f t="shared" si="778"/>
        <v>0</v>
      </c>
      <c r="BZ1017" s="71">
        <f t="shared" si="767"/>
        <v>0</v>
      </c>
      <c r="CA1017" s="72">
        <f t="shared" si="779"/>
        <v>0</v>
      </c>
    </row>
    <row r="1018" spans="1:79" s="22" customFormat="1" ht="29.1" customHeight="1" x14ac:dyDescent="0.3">
      <c r="A1018" s="109">
        <v>16</v>
      </c>
      <c r="B1018" s="109" t="s">
        <v>1441</v>
      </c>
      <c r="C1018" s="109"/>
      <c r="D1018" s="110" t="s">
        <v>445</v>
      </c>
      <c r="E1018" s="110">
        <v>45708</v>
      </c>
      <c r="F1018" s="189" t="s">
        <v>1426</v>
      </c>
      <c r="G1018" s="169" t="s">
        <v>1236</v>
      </c>
      <c r="H1018" s="135" t="s">
        <v>1069</v>
      </c>
      <c r="I1018" s="135"/>
      <c r="J1018" s="135"/>
      <c r="K1018" s="113">
        <v>0</v>
      </c>
      <c r="L1018" s="109">
        <v>0</v>
      </c>
      <c r="M1018" s="114" t="s">
        <v>1427</v>
      </c>
      <c r="N1018" s="115" t="s">
        <v>26</v>
      </c>
      <c r="O1018" s="116"/>
      <c r="P1018" s="117" t="s">
        <v>1769</v>
      </c>
      <c r="Q1018" s="141">
        <v>45317</v>
      </c>
      <c r="R1018" s="118">
        <f t="shared" si="876"/>
        <v>45331</v>
      </c>
      <c r="S1018" s="114" t="s">
        <v>30</v>
      </c>
      <c r="T1018" s="353" t="s">
        <v>1814</v>
      </c>
      <c r="U1018" s="372">
        <v>45328</v>
      </c>
      <c r="V1018" s="241" t="s">
        <v>2723</v>
      </c>
      <c r="W1018" s="114" t="s">
        <v>2541</v>
      </c>
      <c r="X1018" s="109" t="s">
        <v>444</v>
      </c>
      <c r="Y1018" s="109">
        <v>0</v>
      </c>
      <c r="Z1018" s="115" t="s">
        <v>26</v>
      </c>
      <c r="AA1018" s="110">
        <v>45677</v>
      </c>
      <c r="AB1018" s="263" t="s">
        <v>3017</v>
      </c>
      <c r="AC1018" s="110">
        <v>45548</v>
      </c>
      <c r="AD1018" s="110">
        <v>45548</v>
      </c>
      <c r="AE1018" s="118">
        <f t="shared" ref="AE1018" si="883">IF(AND(Y1018&lt;1,OR(X1018&lt;1, X1018="A")),AD1018+14,AD1018+7)</f>
        <v>45555</v>
      </c>
      <c r="AF1018" s="110" t="s">
        <v>446</v>
      </c>
      <c r="AG1018" s="110"/>
      <c r="AH1018" s="115"/>
      <c r="AI1018" s="110"/>
      <c r="AJ1018" s="113"/>
      <c r="AK1018" s="110"/>
      <c r="AL1018" s="121"/>
      <c r="AM1018" s="121"/>
      <c r="AN1018" s="123" t="s">
        <v>2834</v>
      </c>
      <c r="AO1018" s="121"/>
      <c r="AP1018" s="121"/>
      <c r="AQ1018" s="121"/>
      <c r="AR1018" s="121"/>
      <c r="AS1018" s="121"/>
      <c r="AT1018" s="121"/>
      <c r="AU1018" s="109" t="s">
        <v>1134</v>
      </c>
      <c r="AV1018" s="110">
        <v>45352</v>
      </c>
      <c r="AW1018" s="121"/>
      <c r="BJ1018" s="22">
        <f t="shared" ref="BJ1018:BJ1270" ca="1" si="884">IF(OR($N1018="аннулирован", $N1018="", TODAY()&lt;$E1018),0,1)</f>
        <v>0</v>
      </c>
      <c r="BK1018" s="22">
        <f t="shared" ca="1" si="754"/>
        <v>0</v>
      </c>
      <c r="BL1018" s="22">
        <f t="shared" ca="1" si="755"/>
        <v>0</v>
      </c>
      <c r="BM1018" s="22">
        <f t="shared" ca="1" si="756"/>
        <v>0</v>
      </c>
      <c r="BN1018" s="22">
        <f t="shared" ca="1" si="757"/>
        <v>0</v>
      </c>
      <c r="BO1018" s="22">
        <f t="shared" ca="1" si="758"/>
        <v>0</v>
      </c>
      <c r="BP1018" s="22">
        <f t="shared" ca="1" si="759"/>
        <v>0</v>
      </c>
      <c r="BQ1018" s="22">
        <f t="shared" ca="1" si="760"/>
        <v>0</v>
      </c>
      <c r="BR1018" s="22">
        <f t="shared" ca="1" si="761"/>
        <v>0</v>
      </c>
      <c r="BS1018" s="22">
        <f t="shared" ca="1" si="762"/>
        <v>0</v>
      </c>
      <c r="BT1018" s="22">
        <f t="shared" ref="BT1018:BT1270" ca="1" si="885">IF(OR($Z1018="аннулирован", $Z1018="", TODAY()&lt;$E1018),0,1)</f>
        <v>0</v>
      </c>
      <c r="BU1018" s="22">
        <f t="shared" ca="1" si="763"/>
        <v>0</v>
      </c>
      <c r="BV1018" s="22">
        <f t="shared" ca="1" si="764"/>
        <v>0</v>
      </c>
      <c r="BW1018" s="22">
        <f t="shared" ca="1" si="765"/>
        <v>0</v>
      </c>
      <c r="BX1018" s="22">
        <f t="shared" ca="1" si="766"/>
        <v>0</v>
      </c>
      <c r="BY1018" s="22">
        <f t="shared" si="778"/>
        <v>0</v>
      </c>
      <c r="BZ1018" s="22">
        <f t="shared" si="767"/>
        <v>0</v>
      </c>
      <c r="CA1018" s="22">
        <f t="shared" si="779"/>
        <v>0</v>
      </c>
    </row>
    <row r="1019" spans="1:79" s="22" customFormat="1" ht="29.1" customHeight="1" x14ac:dyDescent="0.3">
      <c r="A1019" s="109">
        <v>16</v>
      </c>
      <c r="B1019" s="109" t="s">
        <v>1441</v>
      </c>
      <c r="C1019" s="109"/>
      <c r="D1019" s="110" t="s">
        <v>445</v>
      </c>
      <c r="E1019" s="110">
        <v>45708</v>
      </c>
      <c r="F1019" s="189" t="s">
        <v>2912</v>
      </c>
      <c r="G1019" s="169" t="s">
        <v>1236</v>
      </c>
      <c r="H1019" s="135" t="s">
        <v>1069</v>
      </c>
      <c r="I1019" s="135"/>
      <c r="J1019" s="135" t="s">
        <v>2899</v>
      </c>
      <c r="K1019" s="113">
        <v>0</v>
      </c>
      <c r="L1019" s="109">
        <v>0</v>
      </c>
      <c r="M1019" s="114" t="s">
        <v>2913</v>
      </c>
      <c r="N1019" s="115" t="s">
        <v>26</v>
      </c>
      <c r="O1019" s="116">
        <v>45484</v>
      </c>
      <c r="P1019" s="117" t="s">
        <v>2898</v>
      </c>
      <c r="Q1019" s="141">
        <v>45470</v>
      </c>
      <c r="R1019" s="118">
        <f>IF(AND(L1019&lt;1,OR(K1019&lt;1, K1019="A")),Q1019+14,Q1019+7)</f>
        <v>45484</v>
      </c>
      <c r="S1019" s="114" t="s">
        <v>31</v>
      </c>
      <c r="T1019" s="353"/>
      <c r="U1019" s="372"/>
      <c r="V1019" s="120"/>
      <c r="W1019" s="114"/>
      <c r="X1019" s="109"/>
      <c r="Y1019" s="109"/>
      <c r="Z1019" s="115"/>
      <c r="AA1019" s="109"/>
      <c r="AB1019" s="123"/>
      <c r="AC1019" s="110"/>
      <c r="AD1019" s="110"/>
      <c r="AE1019" s="118"/>
      <c r="AF1019" s="110"/>
      <c r="AG1019" s="110"/>
      <c r="AH1019" s="115"/>
      <c r="AI1019" s="110"/>
      <c r="AJ1019" s="113"/>
      <c r="AK1019" s="110"/>
      <c r="AL1019" s="121"/>
      <c r="AM1019" s="121"/>
      <c r="AN1019" s="123" t="s">
        <v>2834</v>
      </c>
      <c r="AO1019" s="121"/>
      <c r="AP1019" s="121"/>
      <c r="AQ1019" s="121"/>
      <c r="AR1019" s="121"/>
      <c r="AS1019" s="121"/>
      <c r="AT1019" s="121"/>
      <c r="AU1019" s="109" t="s">
        <v>1134</v>
      </c>
      <c r="AV1019" s="110">
        <v>45352</v>
      </c>
      <c r="AW1019" s="121"/>
      <c r="BJ1019" s="22">
        <f ca="1">IF(OR($N1019="аннулирован", $N1019="", TODAY()&lt;$E1019),0,1)</f>
        <v>0</v>
      </c>
      <c r="BK1019" s="22">
        <f ca="1">IF(AND($BJ1019=1, $J1019=""),1,0)</f>
        <v>0</v>
      </c>
      <c r="BL1019" s="22">
        <f ca="1">IF(AND($BJ1019=1, $N1019="не выдан"),1,0)</f>
        <v>0</v>
      </c>
      <c r="BM1019" s="22">
        <f ca="1">IF(AND($BK1019=1, $N1019="не выдан"),1,0)</f>
        <v>0</v>
      </c>
      <c r="BN1019" s="22">
        <f ca="1">IF(AND($BJ1019=1, $N1019="на проверке"),1,0)</f>
        <v>0</v>
      </c>
      <c r="BO1019" s="22">
        <f ca="1">IF(AND($BJ1019=1, $N1019="замечания"),1,0)</f>
        <v>0</v>
      </c>
      <c r="BP1019" s="22">
        <f ca="1">IF(AND($BK1019=1, $N1019="на проверке"),1,0)</f>
        <v>0</v>
      </c>
      <c r="BQ1019" s="22">
        <f ca="1">IF(AND($BK1019=1, $N1019="замечания"),1,0)</f>
        <v>0</v>
      </c>
      <c r="BR1019" s="22">
        <f ca="1">IF(AND($BJ1019=1, $N1019="согласовано"),1,0)</f>
        <v>0</v>
      </c>
      <c r="BS1019" s="22">
        <f ca="1">IF(AND($BK1019=1, $N1019="согласовано"),1,0)</f>
        <v>0</v>
      </c>
      <c r="BT1019" s="22">
        <f ca="1">IF(OR($Z1019="аннулирован", $Z1019="", TODAY()&lt;$E1019),0,1)</f>
        <v>0</v>
      </c>
      <c r="BU1019" s="22">
        <f ca="1">IF(AND($BT1019=1, $Z1019="не выдан"),1,0)</f>
        <v>0</v>
      </c>
      <c r="BV1019" s="22">
        <f ca="1">IF(AND($BT1019=1, $Z1019="на проверке"),1,0)</f>
        <v>0</v>
      </c>
      <c r="BW1019" s="22">
        <f ca="1">IF(AND($BT1019=1, $Z1019="замечания"),1,0)</f>
        <v>0</v>
      </c>
      <c r="BX1019" s="22">
        <f ca="1">IF(AND($BT1019=1, $Z1019="согласовано"),1,0)</f>
        <v>0</v>
      </c>
      <c r="BY1019" s="22">
        <f>IF(OR($N1019="аннулирован", $N1019=""),0,1)</f>
        <v>0</v>
      </c>
      <c r="BZ1019" s="22">
        <f>IF(AND($BY1019=1, $J1019=""),1,0)</f>
        <v>0</v>
      </c>
      <c r="CA1019" s="22">
        <f>IF(OR($Z1019="аннулирован", $Z1019=""),0,1)</f>
        <v>0</v>
      </c>
    </row>
    <row r="1020" spans="1:79" ht="29.1" customHeight="1" x14ac:dyDescent="0.3">
      <c r="A1020" s="4">
        <v>16</v>
      </c>
      <c r="B1020" s="4" t="s">
        <v>1441</v>
      </c>
      <c r="C1020" s="4"/>
      <c r="D1020" s="139" t="s">
        <v>445</v>
      </c>
      <c r="E1020" s="13">
        <v>45708</v>
      </c>
      <c r="F1020" s="122" t="s">
        <v>1426</v>
      </c>
      <c r="G1020" s="16" t="s">
        <v>1236</v>
      </c>
      <c r="H1020" s="130" t="s">
        <v>1069</v>
      </c>
      <c r="I1020" s="130"/>
      <c r="J1020" s="130"/>
      <c r="K1020" s="7">
        <v>0</v>
      </c>
      <c r="L1020" s="4">
        <v>1</v>
      </c>
      <c r="M1020" s="3" t="s">
        <v>1427</v>
      </c>
      <c r="N1020" s="45" t="s">
        <v>1055</v>
      </c>
      <c r="O1020" s="76">
        <v>45490</v>
      </c>
      <c r="P1020" s="78" t="s">
        <v>2931</v>
      </c>
      <c r="Q1020" s="142">
        <v>45483</v>
      </c>
      <c r="R1020" s="9">
        <f>IF(AND(L1020&lt;1,OR(K1020&lt;1, K1020="A")),Q1020+14,Q1020+7)</f>
        <v>45490</v>
      </c>
      <c r="S1020" s="3" t="s">
        <v>30</v>
      </c>
      <c r="T1020" s="354" t="s">
        <v>3369</v>
      </c>
      <c r="U1020" s="373">
        <v>45596</v>
      </c>
      <c r="V1020" s="208" t="s">
        <v>2723</v>
      </c>
      <c r="W1020" s="3" t="s">
        <v>2541</v>
      </c>
      <c r="X1020" s="5" t="s">
        <v>633</v>
      </c>
      <c r="Y1020" s="5">
        <v>0</v>
      </c>
      <c r="Z1020" s="45" t="s">
        <v>1055</v>
      </c>
      <c r="AA1020" s="21">
        <v>45714</v>
      </c>
      <c r="AB1020" s="262"/>
      <c r="AC1020" s="21"/>
      <c r="AD1020" s="21"/>
      <c r="AE1020" s="9"/>
      <c r="AF1020" s="13" t="s">
        <v>446</v>
      </c>
      <c r="AG1020" s="27"/>
      <c r="AH1020" s="34"/>
      <c r="AI1020" s="27"/>
      <c r="AJ1020" s="41"/>
      <c r="AK1020" s="21"/>
      <c r="AL1020" s="6"/>
      <c r="AM1020" s="6"/>
      <c r="AN1020" s="5" t="s">
        <v>3381</v>
      </c>
      <c r="AO1020" s="87" t="s">
        <v>3761</v>
      </c>
      <c r="AP1020" s="21">
        <v>45582</v>
      </c>
      <c r="AQ1020" s="207" t="s">
        <v>3382</v>
      </c>
      <c r="AR1020" s="21">
        <v>45607</v>
      </c>
      <c r="AS1020" s="336" t="s">
        <v>3685</v>
      </c>
      <c r="AT1020" s="21">
        <v>45715</v>
      </c>
      <c r="AU1020" s="4" t="s">
        <v>1134</v>
      </c>
      <c r="AV1020" s="13">
        <v>45352</v>
      </c>
      <c r="AW1020" s="6"/>
      <c r="BJ1020" s="22">
        <f t="shared" ca="1" si="884"/>
        <v>1</v>
      </c>
      <c r="BK1020" s="22">
        <f t="shared" ca="1" si="754"/>
        <v>1</v>
      </c>
      <c r="BL1020" s="22">
        <f t="shared" ca="1" si="755"/>
        <v>0</v>
      </c>
      <c r="BM1020" s="22">
        <f t="shared" ca="1" si="756"/>
        <v>0</v>
      </c>
      <c r="BN1020" s="22">
        <f t="shared" ca="1" si="757"/>
        <v>0</v>
      </c>
      <c r="BO1020" s="22">
        <f t="shared" ca="1" si="758"/>
        <v>0</v>
      </c>
      <c r="BP1020" s="22">
        <f t="shared" ca="1" si="759"/>
        <v>0</v>
      </c>
      <c r="BQ1020" s="22">
        <f t="shared" ca="1" si="760"/>
        <v>0</v>
      </c>
      <c r="BR1020" s="22">
        <f t="shared" ca="1" si="761"/>
        <v>1</v>
      </c>
      <c r="BS1020" s="22">
        <f t="shared" ca="1" si="762"/>
        <v>1</v>
      </c>
      <c r="BT1020" s="22">
        <f t="shared" ca="1" si="885"/>
        <v>1</v>
      </c>
      <c r="BU1020" s="22">
        <f t="shared" ca="1" si="763"/>
        <v>0</v>
      </c>
      <c r="BV1020" s="22">
        <f t="shared" ca="1" si="764"/>
        <v>0</v>
      </c>
      <c r="BW1020" s="22">
        <f t="shared" ca="1" si="765"/>
        <v>0</v>
      </c>
      <c r="BX1020" s="22">
        <f t="shared" ca="1" si="766"/>
        <v>1</v>
      </c>
      <c r="BY1020" s="71">
        <f t="shared" si="778"/>
        <v>1</v>
      </c>
      <c r="BZ1020" s="71">
        <f t="shared" si="767"/>
        <v>1</v>
      </c>
      <c r="CA1020" s="72">
        <f t="shared" si="779"/>
        <v>1</v>
      </c>
    </row>
    <row r="1021" spans="1:79" ht="51.9" customHeight="1" thickBot="1" x14ac:dyDescent="0.35">
      <c r="A1021" s="4">
        <v>9</v>
      </c>
      <c r="B1021" s="4" t="s">
        <v>1441</v>
      </c>
      <c r="C1021" s="4"/>
      <c r="D1021" s="13"/>
      <c r="E1021" s="13">
        <v>45618</v>
      </c>
      <c r="F1021" s="5" t="s">
        <v>2856</v>
      </c>
      <c r="G1021" s="168" t="s">
        <v>1236</v>
      </c>
      <c r="H1021" s="130" t="s">
        <v>1084</v>
      </c>
      <c r="I1021" s="130"/>
      <c r="J1021" s="130"/>
      <c r="K1021" s="7"/>
      <c r="L1021" s="4"/>
      <c r="M1021" s="3" t="s">
        <v>2857</v>
      </c>
      <c r="N1021" s="47" t="s">
        <v>1337</v>
      </c>
      <c r="O1021" s="76"/>
      <c r="P1021" s="78"/>
      <c r="Q1021" s="142"/>
      <c r="R1021" s="9">
        <f t="shared" ref="R1021" si="886">IF(AND(L1021&lt;1,OR(K1021&lt;1, K1021="A")),Q1021+14,Q1021+7)</f>
        <v>14</v>
      </c>
      <c r="S1021" s="3" t="s">
        <v>31</v>
      </c>
      <c r="T1021" s="356"/>
      <c r="U1021" s="373"/>
      <c r="V1021" s="208"/>
      <c r="W1021" s="3"/>
      <c r="X1021" s="5"/>
      <c r="Y1021" s="5"/>
      <c r="Z1021" s="8"/>
      <c r="AA1021" s="13"/>
      <c r="AB1021" s="87"/>
      <c r="AC1021" s="21"/>
      <c r="AD1021" s="21"/>
      <c r="AE1021" s="9"/>
      <c r="AF1021" s="13"/>
      <c r="AG1021" s="27"/>
      <c r="AH1021" s="34"/>
      <c r="AI1021" s="27"/>
      <c r="AJ1021" s="41"/>
      <c r="AK1021" s="21"/>
      <c r="AL1021" s="6"/>
      <c r="AM1021" s="6"/>
      <c r="AN1021" s="5"/>
      <c r="AO1021" s="6"/>
      <c r="AP1021" s="6"/>
      <c r="AQ1021" s="5"/>
      <c r="AR1021" s="5"/>
      <c r="AS1021" s="6"/>
      <c r="AT1021" s="6"/>
      <c r="AU1021" s="4" t="s">
        <v>1134</v>
      </c>
      <c r="AV1021" s="13">
        <v>45352</v>
      </c>
      <c r="AW1021" s="6"/>
      <c r="BJ1021" s="22">
        <f t="shared" ca="1" si="722"/>
        <v>1</v>
      </c>
      <c r="BK1021" s="22">
        <f t="shared" ca="1" si="754"/>
        <v>1</v>
      </c>
      <c r="BL1021" s="22">
        <f t="shared" ca="1" si="755"/>
        <v>1</v>
      </c>
      <c r="BM1021" s="22">
        <f t="shared" ca="1" si="756"/>
        <v>1</v>
      </c>
      <c r="BN1021" s="22">
        <f t="shared" ca="1" si="757"/>
        <v>0</v>
      </c>
      <c r="BO1021" s="22">
        <f t="shared" ca="1" si="758"/>
        <v>0</v>
      </c>
      <c r="BP1021" s="22">
        <f t="shared" ca="1" si="759"/>
        <v>0</v>
      </c>
      <c r="BQ1021" s="22">
        <f t="shared" ca="1" si="760"/>
        <v>0</v>
      </c>
      <c r="BR1021" s="22">
        <f t="shared" ca="1" si="761"/>
        <v>0</v>
      </c>
      <c r="BS1021" s="22">
        <f t="shared" ca="1" si="762"/>
        <v>0</v>
      </c>
      <c r="BT1021" s="22">
        <f t="shared" ca="1" si="723"/>
        <v>0</v>
      </c>
      <c r="BU1021" s="22">
        <f t="shared" ca="1" si="763"/>
        <v>0</v>
      </c>
      <c r="BV1021" s="22">
        <f t="shared" ca="1" si="764"/>
        <v>0</v>
      </c>
      <c r="BW1021" s="22">
        <f t="shared" ca="1" si="765"/>
        <v>0</v>
      </c>
      <c r="BX1021" s="22">
        <f t="shared" ca="1" si="766"/>
        <v>0</v>
      </c>
      <c r="BY1021" s="71">
        <f t="shared" si="778"/>
        <v>1</v>
      </c>
      <c r="BZ1021" s="71">
        <f t="shared" si="767"/>
        <v>1</v>
      </c>
      <c r="CA1021" s="72">
        <f t="shared" si="779"/>
        <v>0</v>
      </c>
    </row>
    <row r="1022" spans="1:79" s="38" customFormat="1" ht="21" customHeight="1" x14ac:dyDescent="0.4">
      <c r="A1022" s="44" t="s">
        <v>552</v>
      </c>
      <c r="B1022" s="44"/>
      <c r="C1022" s="44"/>
      <c r="D1022" s="44"/>
      <c r="E1022" s="44"/>
      <c r="F1022" s="44"/>
      <c r="G1022" s="44"/>
      <c r="H1022" s="134"/>
      <c r="I1022" s="134"/>
      <c r="J1022" s="134"/>
      <c r="K1022" s="44"/>
      <c r="L1022" s="44"/>
      <c r="M1022" s="44"/>
      <c r="N1022" s="44"/>
      <c r="O1022" s="44"/>
      <c r="P1022" s="127"/>
      <c r="Q1022" s="44"/>
      <c r="R1022" s="148"/>
      <c r="S1022" s="44"/>
      <c r="T1022" s="44"/>
      <c r="U1022" s="44"/>
      <c r="V1022" s="44"/>
      <c r="W1022" s="44"/>
      <c r="X1022" s="44"/>
      <c r="Y1022" s="44"/>
      <c r="Z1022" s="44"/>
      <c r="AA1022" s="44"/>
      <c r="AB1022" s="44"/>
      <c r="AC1022" s="36"/>
      <c r="AD1022" s="36"/>
      <c r="AE1022" s="36"/>
      <c r="AF1022" s="36"/>
      <c r="AG1022" s="36"/>
      <c r="AH1022" s="36"/>
      <c r="AI1022" s="36"/>
      <c r="AJ1022" s="36"/>
      <c r="AK1022" s="36"/>
      <c r="AL1022" s="37"/>
      <c r="AM1022" s="37"/>
      <c r="AN1022" s="37"/>
      <c r="AO1022" s="37"/>
      <c r="AP1022" s="37"/>
      <c r="AQ1022" s="37"/>
      <c r="AR1022" s="37"/>
      <c r="AS1022" s="37"/>
      <c r="AT1022" s="37"/>
      <c r="AU1022" s="37"/>
      <c r="AV1022" s="37"/>
      <c r="AW1022" s="37"/>
      <c r="BJ1022" s="22">
        <f t="shared" ca="1" si="884"/>
        <v>0</v>
      </c>
      <c r="BK1022" s="22">
        <f t="shared" ca="1" si="754"/>
        <v>0</v>
      </c>
      <c r="BL1022" s="22">
        <f t="shared" ca="1" si="755"/>
        <v>0</v>
      </c>
      <c r="BM1022" s="22">
        <f t="shared" ca="1" si="756"/>
        <v>0</v>
      </c>
      <c r="BN1022" s="22">
        <f t="shared" ca="1" si="757"/>
        <v>0</v>
      </c>
      <c r="BO1022" s="22">
        <f t="shared" ca="1" si="758"/>
        <v>0</v>
      </c>
      <c r="BP1022" s="22">
        <f t="shared" ca="1" si="759"/>
        <v>0</v>
      </c>
      <c r="BQ1022" s="22">
        <f t="shared" ca="1" si="760"/>
        <v>0</v>
      </c>
      <c r="BR1022" s="22">
        <f t="shared" ca="1" si="761"/>
        <v>0</v>
      </c>
      <c r="BS1022" s="22">
        <f t="shared" ca="1" si="762"/>
        <v>0</v>
      </c>
      <c r="BT1022" s="22">
        <f t="shared" ca="1" si="885"/>
        <v>0</v>
      </c>
      <c r="BU1022" s="22">
        <f t="shared" ca="1" si="763"/>
        <v>0</v>
      </c>
      <c r="BV1022" s="22">
        <f t="shared" ca="1" si="764"/>
        <v>0</v>
      </c>
      <c r="BW1022" s="22">
        <f t="shared" ca="1" si="765"/>
        <v>0</v>
      </c>
      <c r="BX1022" s="22">
        <f t="shared" ca="1" si="766"/>
        <v>0</v>
      </c>
      <c r="BY1022" s="71">
        <f t="shared" si="778"/>
        <v>0</v>
      </c>
      <c r="BZ1022" s="71">
        <f t="shared" si="767"/>
        <v>0</v>
      </c>
      <c r="CA1022" s="72">
        <f t="shared" si="779"/>
        <v>0</v>
      </c>
    </row>
    <row r="1023" spans="1:79" s="22" customFormat="1" ht="65.099999999999994" customHeight="1" x14ac:dyDescent="0.3">
      <c r="A1023" s="109">
        <v>16</v>
      </c>
      <c r="B1023" s="109" t="s">
        <v>1441</v>
      </c>
      <c r="C1023" s="109"/>
      <c r="D1023" s="110" t="s">
        <v>446</v>
      </c>
      <c r="E1023" s="110">
        <v>45708</v>
      </c>
      <c r="F1023" s="189" t="s">
        <v>762</v>
      </c>
      <c r="G1023" s="169" t="s">
        <v>1235</v>
      </c>
      <c r="H1023" s="135" t="s">
        <v>1076</v>
      </c>
      <c r="I1023" s="135"/>
      <c r="J1023" s="135"/>
      <c r="K1023" s="113" t="s">
        <v>444</v>
      </c>
      <c r="L1023" s="109">
        <v>0</v>
      </c>
      <c r="M1023" s="114" t="s">
        <v>761</v>
      </c>
      <c r="N1023" s="115" t="s">
        <v>26</v>
      </c>
      <c r="O1023" s="116">
        <v>45132</v>
      </c>
      <c r="P1023" s="117" t="s">
        <v>732</v>
      </c>
      <c r="Q1023" s="141">
        <v>45132</v>
      </c>
      <c r="R1023" s="118">
        <f>IF(AND(L1023&lt;1,OR(K1023&lt;1, K1023="A")),Q1023+14,Q1023+7)</f>
        <v>45139</v>
      </c>
      <c r="S1023" s="114" t="s">
        <v>31</v>
      </c>
      <c r="T1023" s="353"/>
      <c r="U1023" s="372"/>
      <c r="V1023" s="120"/>
      <c r="W1023" s="114"/>
      <c r="X1023" s="109"/>
      <c r="Y1023" s="109"/>
      <c r="Z1023" s="115"/>
      <c r="AA1023" s="115"/>
      <c r="AB1023" s="109"/>
      <c r="AC1023" s="110"/>
      <c r="AD1023" s="110"/>
      <c r="AE1023" s="110"/>
      <c r="AF1023" s="110"/>
      <c r="AG1023" s="110"/>
      <c r="AH1023" s="115"/>
      <c r="AI1023" s="110"/>
      <c r="AJ1023" s="113"/>
      <c r="AK1023" s="110"/>
      <c r="AL1023" s="121"/>
      <c r="AM1023" s="121"/>
      <c r="AN1023" s="123" t="s">
        <v>2834</v>
      </c>
      <c r="AO1023" s="121"/>
      <c r="AP1023" s="121"/>
      <c r="AQ1023" s="121"/>
      <c r="AR1023" s="121"/>
      <c r="AS1023" s="121"/>
      <c r="AT1023" s="121"/>
      <c r="AU1023" s="109" t="s">
        <v>1134</v>
      </c>
      <c r="AV1023" s="110">
        <v>45352</v>
      </c>
      <c r="AW1023" s="121"/>
      <c r="BJ1023" s="22">
        <f ca="1">IF(OR($N1023="аннулирован", $N1023="", TODAY()&lt;$E1023),0,1)</f>
        <v>0</v>
      </c>
      <c r="BK1023" s="22">
        <f ca="1">IF(AND($BJ1023=1, $J1023=""),1,0)</f>
        <v>0</v>
      </c>
      <c r="BL1023" s="22">
        <f ca="1">IF(AND($BJ1023=1, $N1023="не выдан"),1,0)</f>
        <v>0</v>
      </c>
      <c r="BM1023" s="22">
        <f ca="1">IF(AND($BK1023=1, $N1023="не выдан"),1,0)</f>
        <v>0</v>
      </c>
      <c r="BN1023" s="22">
        <f ca="1">IF(AND($BJ1023=1, $N1023="на проверке"),1,0)</f>
        <v>0</v>
      </c>
      <c r="BO1023" s="22">
        <f ca="1">IF(AND($BJ1023=1, $N1023="замечания"),1,0)</f>
        <v>0</v>
      </c>
      <c r="BP1023" s="22">
        <f ca="1">IF(AND($BK1023=1, $N1023="на проверке"),1,0)</f>
        <v>0</v>
      </c>
      <c r="BQ1023" s="22">
        <f ca="1">IF(AND($BK1023=1, $N1023="замечания"),1,0)</f>
        <v>0</v>
      </c>
      <c r="BR1023" s="22">
        <f ca="1">IF(AND($BJ1023=1, $N1023="согласовано"),1,0)</f>
        <v>0</v>
      </c>
      <c r="BS1023" s="22">
        <f ca="1">IF(AND($BK1023=1, $N1023="согласовано"),1,0)</f>
        <v>0</v>
      </c>
      <c r="BT1023" s="22">
        <f ca="1">IF(OR($Z1023="аннулирован", $Z1023="", TODAY()&lt;$E1023),0,1)</f>
        <v>0</v>
      </c>
      <c r="BU1023" s="22">
        <f ca="1">IF(AND($BT1023=1, $Z1023="не выдан"),1,0)</f>
        <v>0</v>
      </c>
      <c r="BV1023" s="22">
        <f ca="1">IF(AND($BT1023=1, $Z1023="на проверке"),1,0)</f>
        <v>0</v>
      </c>
      <c r="BW1023" s="22">
        <f ca="1">IF(AND($BT1023=1, $Z1023="замечания"),1,0)</f>
        <v>0</v>
      </c>
      <c r="BX1023" s="22">
        <f ca="1">IF(AND($BT1023=1, $Z1023="согласовано"),1,0)</f>
        <v>0</v>
      </c>
      <c r="BY1023" s="71">
        <f>IF(OR($N1023="аннулирован", $N1023=""),0,1)</f>
        <v>0</v>
      </c>
      <c r="BZ1023" s="71">
        <f>IF(AND($BY1023=1, $J1023=""),1,0)</f>
        <v>0</v>
      </c>
      <c r="CA1023" s="72">
        <f>IF(OR($Z1023="аннулирован", $Z1023=""),0,1)</f>
        <v>0</v>
      </c>
    </row>
    <row r="1024" spans="1:79" s="22" customFormat="1" ht="65.099999999999994" customHeight="1" x14ac:dyDescent="0.3">
      <c r="A1024" s="109">
        <v>16</v>
      </c>
      <c r="B1024" s="109" t="s">
        <v>1441</v>
      </c>
      <c r="C1024" s="109"/>
      <c r="D1024" s="110" t="s">
        <v>446</v>
      </c>
      <c r="E1024" s="110">
        <v>45708</v>
      </c>
      <c r="F1024" s="189" t="s">
        <v>762</v>
      </c>
      <c r="G1024" s="169" t="s">
        <v>1235</v>
      </c>
      <c r="H1024" s="135" t="s">
        <v>1076</v>
      </c>
      <c r="I1024" s="135"/>
      <c r="J1024" s="135"/>
      <c r="K1024" s="113" t="s">
        <v>443</v>
      </c>
      <c r="L1024" s="109">
        <v>0</v>
      </c>
      <c r="M1024" s="114" t="s">
        <v>761</v>
      </c>
      <c r="N1024" s="115" t="s">
        <v>26</v>
      </c>
      <c r="O1024" s="116">
        <v>45336</v>
      </c>
      <c r="P1024" s="117" t="s">
        <v>1768</v>
      </c>
      <c r="Q1024" s="141">
        <v>45316</v>
      </c>
      <c r="R1024" s="118">
        <f t="shared" ref="R1024" si="887">IF(AND(L1024&lt;1,OR(K1024&lt;1, K1024="A")),Q1024+14,Q1024+7)</f>
        <v>45323</v>
      </c>
      <c r="S1024" s="114" t="s">
        <v>31</v>
      </c>
      <c r="T1024" s="353"/>
      <c r="U1024" s="372"/>
      <c r="V1024" s="120"/>
      <c r="W1024" s="114"/>
      <c r="X1024" s="109"/>
      <c r="Y1024" s="109"/>
      <c r="Z1024" s="115"/>
      <c r="AA1024" s="115"/>
      <c r="AB1024" s="109"/>
      <c r="AC1024" s="110"/>
      <c r="AD1024" s="110"/>
      <c r="AE1024" s="110"/>
      <c r="AF1024" s="110"/>
      <c r="AG1024" s="110"/>
      <c r="AH1024" s="115"/>
      <c r="AI1024" s="110"/>
      <c r="AJ1024" s="113"/>
      <c r="AK1024" s="110"/>
      <c r="AL1024" s="121"/>
      <c r="AM1024" s="121"/>
      <c r="AN1024" s="123" t="s">
        <v>2834</v>
      </c>
      <c r="AO1024" s="121"/>
      <c r="AP1024" s="121"/>
      <c r="AQ1024" s="121"/>
      <c r="AR1024" s="121"/>
      <c r="AS1024" s="121"/>
      <c r="AT1024" s="121"/>
      <c r="AU1024" s="109" t="s">
        <v>1134</v>
      </c>
      <c r="AV1024" s="110">
        <v>45352</v>
      </c>
      <c r="AW1024" s="121"/>
      <c r="BJ1024" s="22">
        <f ca="1">IF(OR($N1024="аннулирован", $N1024="", TODAY()&lt;$E1024),0,1)</f>
        <v>0</v>
      </c>
      <c r="BK1024" s="22">
        <f ca="1">IF(AND($BJ1024=1, $J1024=""),1,0)</f>
        <v>0</v>
      </c>
      <c r="BL1024" s="22">
        <f ca="1">IF(AND($BJ1024=1, $N1024="не выдан"),1,0)</f>
        <v>0</v>
      </c>
      <c r="BM1024" s="22">
        <f ca="1">IF(AND($BK1024=1, $N1024="не выдан"),1,0)</f>
        <v>0</v>
      </c>
      <c r="BN1024" s="22">
        <f ca="1">IF(AND($BJ1024=1, $N1024="на проверке"),1,0)</f>
        <v>0</v>
      </c>
      <c r="BO1024" s="22">
        <f ca="1">IF(AND($BJ1024=1, $N1024="замечания"),1,0)</f>
        <v>0</v>
      </c>
      <c r="BP1024" s="22">
        <f ca="1">IF(AND($BK1024=1, $N1024="на проверке"),1,0)</f>
        <v>0</v>
      </c>
      <c r="BQ1024" s="22">
        <f ca="1">IF(AND($BK1024=1, $N1024="замечания"),1,0)</f>
        <v>0</v>
      </c>
      <c r="BR1024" s="22">
        <f ca="1">IF(AND($BJ1024=1, $N1024="согласовано"),1,0)</f>
        <v>0</v>
      </c>
      <c r="BS1024" s="22">
        <f ca="1">IF(AND($BK1024=1, $N1024="согласовано"),1,0)</f>
        <v>0</v>
      </c>
      <c r="BT1024" s="22">
        <f ca="1">IF(OR($Z1024="аннулирован", $Z1024="", TODAY()&lt;$E1024),0,1)</f>
        <v>0</v>
      </c>
      <c r="BU1024" s="22">
        <f ca="1">IF(AND($BT1024=1, $Z1024="не выдан"),1,0)</f>
        <v>0</v>
      </c>
      <c r="BV1024" s="22">
        <f ca="1">IF(AND($BT1024=1, $Z1024="на проверке"),1,0)</f>
        <v>0</v>
      </c>
      <c r="BW1024" s="22">
        <f ca="1">IF(AND($BT1024=1, $Z1024="замечания"),1,0)</f>
        <v>0</v>
      </c>
      <c r="BX1024" s="22">
        <f ca="1">IF(AND($BT1024=1, $Z1024="согласовано"),1,0)</f>
        <v>0</v>
      </c>
      <c r="BY1024" s="22">
        <f>IF(OR($N1024="аннулирован", $N1024=""),0,1)</f>
        <v>0</v>
      </c>
      <c r="BZ1024" s="22">
        <f>IF(AND($BY1024=1, $J1024=""),1,0)</f>
        <v>0</v>
      </c>
      <c r="CA1024" s="22">
        <f>IF(OR($Z1024="аннулирован", $Z1024=""),0,1)</f>
        <v>0</v>
      </c>
    </row>
    <row r="1025" spans="1:79" ht="65.099999999999994" customHeight="1" x14ac:dyDescent="0.3">
      <c r="A1025" s="4">
        <v>16</v>
      </c>
      <c r="B1025" s="4" t="s">
        <v>1441</v>
      </c>
      <c r="C1025" s="4"/>
      <c r="D1025" s="139" t="s">
        <v>445</v>
      </c>
      <c r="E1025" s="13">
        <v>45708</v>
      </c>
      <c r="F1025" s="122" t="s">
        <v>762</v>
      </c>
      <c r="G1025" s="16" t="s">
        <v>1235</v>
      </c>
      <c r="H1025" s="130" t="s">
        <v>1076</v>
      </c>
      <c r="I1025" s="130"/>
      <c r="J1025" s="130"/>
      <c r="K1025" s="7">
        <v>0</v>
      </c>
      <c r="L1025" s="4">
        <v>0</v>
      </c>
      <c r="M1025" s="3" t="s">
        <v>761</v>
      </c>
      <c r="N1025" s="45" t="s">
        <v>1055</v>
      </c>
      <c r="O1025" s="76">
        <v>45350</v>
      </c>
      <c r="P1025" s="78" t="s">
        <v>1878</v>
      </c>
      <c r="Q1025" s="142">
        <v>45348</v>
      </c>
      <c r="R1025" s="9">
        <f t="shared" ref="R1025:R1028" si="888">IF(AND(L1025&lt;1,OR(K1025&lt;1, K1025="A")),Q1025+14,Q1025+7)</f>
        <v>45362</v>
      </c>
      <c r="S1025" s="3" t="s">
        <v>30</v>
      </c>
      <c r="T1025" s="354" t="s">
        <v>2367</v>
      </c>
      <c r="U1025" s="373">
        <v>45384</v>
      </c>
      <c r="V1025" s="208" t="s">
        <v>3528</v>
      </c>
      <c r="W1025" s="3" t="s">
        <v>2549</v>
      </c>
      <c r="X1025" s="5">
        <v>0</v>
      </c>
      <c r="Y1025" s="5">
        <v>0</v>
      </c>
      <c r="Z1025" s="45" t="s">
        <v>1055</v>
      </c>
      <c r="AA1025" s="21">
        <v>45623</v>
      </c>
      <c r="AB1025" s="5"/>
      <c r="AC1025" s="21"/>
      <c r="AD1025" s="21">
        <v>45623</v>
      </c>
      <c r="AE1025" s="9">
        <f t="shared" ref="AE1025" si="889">IF(AND(Y1025&lt;1,OR(X1025&lt;1, X1025="A")),AD1025+14,AD1025+7)</f>
        <v>45637</v>
      </c>
      <c r="AF1025" s="13" t="s">
        <v>446</v>
      </c>
      <c r="AG1025" s="27"/>
      <c r="AH1025" s="34"/>
      <c r="AI1025" s="27"/>
      <c r="AJ1025" s="41"/>
      <c r="AK1025" s="21"/>
      <c r="AL1025" s="6"/>
      <c r="AM1025" s="6"/>
      <c r="AN1025" s="87" t="s">
        <v>2834</v>
      </c>
      <c r="AO1025" s="6"/>
      <c r="AP1025" s="6"/>
      <c r="AQ1025" s="6"/>
      <c r="AR1025" s="6"/>
      <c r="AS1025" s="6"/>
      <c r="AT1025" s="6"/>
      <c r="AU1025" s="4" t="s">
        <v>1134</v>
      </c>
      <c r="AV1025" s="13">
        <v>45352</v>
      </c>
      <c r="AW1025" s="6"/>
      <c r="BJ1025" s="22">
        <f ca="1">IF(OR($N1025="аннулирован", $N1025="", TODAY()&lt;$E1025),0,1)</f>
        <v>1</v>
      </c>
      <c r="BK1025" s="22">
        <f ca="1">IF(AND($BJ1025=1, $J1025=""),1,0)</f>
        <v>1</v>
      </c>
      <c r="BL1025" s="22">
        <f ca="1">IF(AND($BJ1025=1, $N1025="не выдан"),1,0)</f>
        <v>0</v>
      </c>
      <c r="BM1025" s="22">
        <f ca="1">IF(AND($BK1025=1, $N1025="не выдан"),1,0)</f>
        <v>0</v>
      </c>
      <c r="BN1025" s="22">
        <f ca="1">IF(AND($BJ1025=1, $N1025="на проверке"),1,0)</f>
        <v>0</v>
      </c>
      <c r="BO1025" s="22">
        <f ca="1">IF(AND($BJ1025=1, $N1025="замечания"),1,0)</f>
        <v>0</v>
      </c>
      <c r="BP1025" s="22">
        <f ca="1">IF(AND($BK1025=1, $N1025="на проверке"),1,0)</f>
        <v>0</v>
      </c>
      <c r="BQ1025" s="22">
        <f ca="1">IF(AND($BK1025=1, $N1025="замечания"),1,0)</f>
        <v>0</v>
      </c>
      <c r="BR1025" s="22">
        <f ca="1">IF(AND($BJ1025=1, $N1025="согласовано"),1,0)</f>
        <v>1</v>
      </c>
      <c r="BS1025" s="22">
        <f ca="1">IF(AND($BK1025=1, $N1025="согласовано"),1,0)</f>
        <v>1</v>
      </c>
      <c r="BT1025" s="22">
        <f ca="1">IF(OR($Z1025="аннулирован", $Z1025="", TODAY()&lt;$E1025),0,1)</f>
        <v>1</v>
      </c>
      <c r="BU1025" s="22">
        <f ca="1">IF(AND($BT1025=1, $Z1025="не выдан"),1,0)</f>
        <v>0</v>
      </c>
      <c r="BV1025" s="22">
        <f ca="1">IF(AND($BT1025=1, $Z1025="на проверке"),1,0)</f>
        <v>0</v>
      </c>
      <c r="BW1025" s="22">
        <f ca="1">IF(AND($BT1025=1, $Z1025="замечания"),1,0)</f>
        <v>0</v>
      </c>
      <c r="BX1025" s="22">
        <f ca="1">IF(AND($BT1025=1, $Z1025="согласовано"),1,0)</f>
        <v>1</v>
      </c>
      <c r="BY1025" s="71">
        <f>IF(OR($N1025="аннулирован", $N1025=""),0,1)</f>
        <v>1</v>
      </c>
      <c r="BZ1025" s="71">
        <f>IF(AND($BY1025=1, $J1025=""),1,0)</f>
        <v>1</v>
      </c>
      <c r="CA1025" s="72">
        <f>IF(OR($Z1025="аннулирован", $Z1025=""),0,1)</f>
        <v>1</v>
      </c>
    </row>
    <row r="1026" spans="1:79" s="22" customFormat="1" ht="51.9" customHeight="1" x14ac:dyDescent="0.3">
      <c r="A1026" s="109">
        <v>16</v>
      </c>
      <c r="B1026" s="109" t="s">
        <v>1441</v>
      </c>
      <c r="C1026" s="109"/>
      <c r="D1026" s="110" t="s">
        <v>446</v>
      </c>
      <c r="E1026" s="110">
        <v>45708</v>
      </c>
      <c r="F1026" s="189" t="s">
        <v>553</v>
      </c>
      <c r="G1026" s="169" t="s">
        <v>1235</v>
      </c>
      <c r="H1026" s="135" t="s">
        <v>1077</v>
      </c>
      <c r="I1026" s="135"/>
      <c r="J1026" s="135"/>
      <c r="K1026" s="113" t="s">
        <v>778</v>
      </c>
      <c r="L1026" s="109">
        <v>0</v>
      </c>
      <c r="M1026" s="114" t="s">
        <v>754</v>
      </c>
      <c r="N1026" s="115" t="s">
        <v>26</v>
      </c>
      <c r="O1026" s="116"/>
      <c r="P1026" s="117" t="s">
        <v>3052</v>
      </c>
      <c r="Q1026" s="141">
        <v>44992</v>
      </c>
      <c r="R1026" s="118">
        <f t="shared" ref="R1026" si="890">IF(AND(L1026&lt;1,OR(K1026&lt;1, K1026="A")),Q1026+14,Q1026+7)</f>
        <v>45006</v>
      </c>
      <c r="S1026" s="114" t="s">
        <v>31</v>
      </c>
      <c r="T1026" s="315"/>
      <c r="U1026" s="372"/>
      <c r="V1026" s="241"/>
      <c r="W1026" s="114"/>
      <c r="X1026" s="109"/>
      <c r="Y1026" s="109"/>
      <c r="Z1026" s="115"/>
      <c r="AA1026" s="109"/>
      <c r="AB1026" s="263"/>
      <c r="AC1026" s="110"/>
      <c r="AD1026" s="110"/>
      <c r="AE1026" s="118"/>
      <c r="AF1026" s="110"/>
      <c r="AG1026" s="110"/>
      <c r="AH1026" s="115"/>
      <c r="AI1026" s="110"/>
      <c r="AJ1026" s="113"/>
      <c r="AK1026" s="110"/>
      <c r="AL1026" s="121"/>
      <c r="AM1026" s="121"/>
      <c r="AN1026" s="109" t="s">
        <v>2355</v>
      </c>
      <c r="AO1026" s="121"/>
      <c r="AP1026" s="121"/>
      <c r="AQ1026" s="206"/>
      <c r="AR1026" s="110"/>
      <c r="AS1026" s="121"/>
      <c r="AT1026" s="121"/>
      <c r="AU1026" s="109" t="s">
        <v>1134</v>
      </c>
      <c r="AV1026" s="110">
        <v>45352</v>
      </c>
      <c r="AW1026" s="121"/>
      <c r="BJ1026" s="22">
        <f t="shared" ca="1" si="884"/>
        <v>0</v>
      </c>
      <c r="BK1026" s="22">
        <f t="shared" ca="1" si="754"/>
        <v>0</v>
      </c>
      <c r="BL1026" s="22">
        <f t="shared" ca="1" si="755"/>
        <v>0</v>
      </c>
      <c r="BM1026" s="22">
        <f t="shared" ca="1" si="756"/>
        <v>0</v>
      </c>
      <c r="BN1026" s="22">
        <f t="shared" ca="1" si="757"/>
        <v>0</v>
      </c>
      <c r="BO1026" s="22">
        <f t="shared" ca="1" si="758"/>
        <v>0</v>
      </c>
      <c r="BP1026" s="22">
        <f t="shared" ca="1" si="759"/>
        <v>0</v>
      </c>
      <c r="BQ1026" s="22">
        <f t="shared" ca="1" si="760"/>
        <v>0</v>
      </c>
      <c r="BR1026" s="22">
        <f t="shared" ca="1" si="761"/>
        <v>0</v>
      </c>
      <c r="BS1026" s="22">
        <f t="shared" ca="1" si="762"/>
        <v>0</v>
      </c>
      <c r="BT1026" s="22">
        <f t="shared" ca="1" si="885"/>
        <v>0</v>
      </c>
      <c r="BU1026" s="22">
        <f t="shared" ca="1" si="763"/>
        <v>0</v>
      </c>
      <c r="BV1026" s="22">
        <f t="shared" ca="1" si="764"/>
        <v>0</v>
      </c>
      <c r="BW1026" s="22">
        <f t="shared" ca="1" si="765"/>
        <v>0</v>
      </c>
      <c r="BX1026" s="22">
        <f t="shared" ca="1" si="766"/>
        <v>0</v>
      </c>
      <c r="BY1026" s="22">
        <f t="shared" si="778"/>
        <v>0</v>
      </c>
      <c r="BZ1026" s="22">
        <f t="shared" si="767"/>
        <v>0</v>
      </c>
      <c r="CA1026" s="22">
        <f t="shared" si="779"/>
        <v>0</v>
      </c>
    </row>
    <row r="1027" spans="1:79" s="22" customFormat="1" ht="51.9" customHeight="1" x14ac:dyDescent="0.3">
      <c r="A1027" s="109">
        <v>16</v>
      </c>
      <c r="B1027" s="109" t="s">
        <v>1441</v>
      </c>
      <c r="C1027" s="109"/>
      <c r="D1027" s="110" t="s">
        <v>446</v>
      </c>
      <c r="E1027" s="110">
        <v>45708</v>
      </c>
      <c r="F1027" s="189" t="s">
        <v>553</v>
      </c>
      <c r="G1027" s="169" t="s">
        <v>1235</v>
      </c>
      <c r="H1027" s="135" t="s">
        <v>1077</v>
      </c>
      <c r="I1027" s="135"/>
      <c r="J1027" s="135"/>
      <c r="K1027" s="113" t="s">
        <v>443</v>
      </c>
      <c r="L1027" s="109">
        <v>0</v>
      </c>
      <c r="M1027" s="114" t="s">
        <v>754</v>
      </c>
      <c r="N1027" s="115" t="s">
        <v>26</v>
      </c>
      <c r="O1027" s="116"/>
      <c r="P1027" s="117" t="s">
        <v>3091</v>
      </c>
      <c r="Q1027" s="141">
        <v>45092</v>
      </c>
      <c r="R1027" s="118">
        <f t="shared" si="888"/>
        <v>45099</v>
      </c>
      <c r="S1027" s="114" t="s">
        <v>31</v>
      </c>
      <c r="T1027" s="315"/>
      <c r="U1027" s="372"/>
      <c r="V1027" s="241"/>
      <c r="W1027" s="114"/>
      <c r="X1027" s="109"/>
      <c r="Y1027" s="109"/>
      <c r="Z1027" s="115"/>
      <c r="AA1027" s="109"/>
      <c r="AB1027" s="263"/>
      <c r="AC1027" s="110"/>
      <c r="AD1027" s="110"/>
      <c r="AE1027" s="118"/>
      <c r="AF1027" s="110"/>
      <c r="AG1027" s="110"/>
      <c r="AH1027" s="115"/>
      <c r="AI1027" s="110"/>
      <c r="AJ1027" s="113"/>
      <c r="AK1027" s="110"/>
      <c r="AL1027" s="121"/>
      <c r="AM1027" s="121"/>
      <c r="AN1027" s="109" t="s">
        <v>2355</v>
      </c>
      <c r="AO1027" s="121"/>
      <c r="AP1027" s="121"/>
      <c r="AQ1027" s="206"/>
      <c r="AR1027" s="110"/>
      <c r="AS1027" s="121"/>
      <c r="AT1027" s="121"/>
      <c r="AU1027" s="109" t="s">
        <v>1134</v>
      </c>
      <c r="AV1027" s="110">
        <v>45352</v>
      </c>
      <c r="AW1027" s="121"/>
      <c r="BJ1027" s="22">
        <f t="shared" ca="1" si="884"/>
        <v>0</v>
      </c>
      <c r="BK1027" s="22">
        <f t="shared" ca="1" si="754"/>
        <v>0</v>
      </c>
      <c r="BL1027" s="22">
        <f t="shared" ca="1" si="755"/>
        <v>0</v>
      </c>
      <c r="BM1027" s="22">
        <f t="shared" ca="1" si="756"/>
        <v>0</v>
      </c>
      <c r="BN1027" s="22">
        <f t="shared" ca="1" si="757"/>
        <v>0</v>
      </c>
      <c r="BO1027" s="22">
        <f t="shared" ca="1" si="758"/>
        <v>0</v>
      </c>
      <c r="BP1027" s="22">
        <f t="shared" ca="1" si="759"/>
        <v>0</v>
      </c>
      <c r="BQ1027" s="22">
        <f t="shared" ca="1" si="760"/>
        <v>0</v>
      </c>
      <c r="BR1027" s="22">
        <f t="shared" ca="1" si="761"/>
        <v>0</v>
      </c>
      <c r="BS1027" s="22">
        <f t="shared" ca="1" si="762"/>
        <v>0</v>
      </c>
      <c r="BT1027" s="22">
        <f t="shared" ca="1" si="885"/>
        <v>0</v>
      </c>
      <c r="BU1027" s="22">
        <f t="shared" ca="1" si="763"/>
        <v>0</v>
      </c>
      <c r="BV1027" s="22">
        <f t="shared" ca="1" si="764"/>
        <v>0</v>
      </c>
      <c r="BW1027" s="22">
        <f t="shared" ca="1" si="765"/>
        <v>0</v>
      </c>
      <c r="BX1027" s="22">
        <f t="shared" ca="1" si="766"/>
        <v>0</v>
      </c>
      <c r="BY1027" s="22">
        <f t="shared" si="778"/>
        <v>0</v>
      </c>
      <c r="BZ1027" s="22">
        <f t="shared" si="767"/>
        <v>0</v>
      </c>
      <c r="CA1027" s="22">
        <f t="shared" si="779"/>
        <v>0</v>
      </c>
    </row>
    <row r="1028" spans="1:79" s="22" customFormat="1" ht="51.9" customHeight="1" x14ac:dyDescent="0.3">
      <c r="A1028" s="109">
        <v>16</v>
      </c>
      <c r="B1028" s="109" t="s">
        <v>1441</v>
      </c>
      <c r="C1028" s="109"/>
      <c r="D1028" s="110" t="s">
        <v>445</v>
      </c>
      <c r="E1028" s="110">
        <v>45708</v>
      </c>
      <c r="F1028" s="189" t="s">
        <v>553</v>
      </c>
      <c r="G1028" s="169" t="s">
        <v>1235</v>
      </c>
      <c r="H1028" s="135" t="s">
        <v>1077</v>
      </c>
      <c r="I1028" s="135"/>
      <c r="J1028" s="135"/>
      <c r="K1028" s="113">
        <v>0</v>
      </c>
      <c r="L1028" s="109">
        <v>0</v>
      </c>
      <c r="M1028" s="114" t="s">
        <v>754</v>
      </c>
      <c r="N1028" s="115" t="s">
        <v>26</v>
      </c>
      <c r="O1028" s="116"/>
      <c r="P1028" s="117" t="s">
        <v>653</v>
      </c>
      <c r="Q1028" s="141">
        <v>45141</v>
      </c>
      <c r="R1028" s="118">
        <f t="shared" si="888"/>
        <v>45155</v>
      </c>
      <c r="S1028" s="114" t="s">
        <v>30</v>
      </c>
      <c r="T1028" s="315" t="s">
        <v>1525</v>
      </c>
      <c r="U1028" s="372">
        <v>45146</v>
      </c>
      <c r="V1028" s="241"/>
      <c r="W1028" s="114"/>
      <c r="X1028" s="109"/>
      <c r="Y1028" s="109"/>
      <c r="Z1028" s="115"/>
      <c r="AA1028" s="109"/>
      <c r="AB1028" s="263"/>
      <c r="AC1028" s="110"/>
      <c r="AD1028" s="110"/>
      <c r="AE1028" s="118"/>
      <c r="AF1028" s="110"/>
      <c r="AG1028" s="110"/>
      <c r="AH1028" s="115"/>
      <c r="AI1028" s="110"/>
      <c r="AJ1028" s="113"/>
      <c r="AK1028" s="110"/>
      <c r="AL1028" s="121"/>
      <c r="AM1028" s="121"/>
      <c r="AN1028" s="109" t="s">
        <v>2355</v>
      </c>
      <c r="AO1028" s="121"/>
      <c r="AP1028" s="121"/>
      <c r="AQ1028" s="206" t="s">
        <v>1907</v>
      </c>
      <c r="AR1028" s="110">
        <v>45155</v>
      </c>
      <c r="AS1028" s="121"/>
      <c r="AT1028" s="121"/>
      <c r="AU1028" s="109" t="s">
        <v>1134</v>
      </c>
      <c r="AV1028" s="110">
        <v>45352</v>
      </c>
      <c r="AW1028" s="121"/>
      <c r="BJ1028" s="22">
        <f t="shared" ca="1" si="884"/>
        <v>0</v>
      </c>
      <c r="BK1028" s="22">
        <f t="shared" ca="1" si="754"/>
        <v>0</v>
      </c>
      <c r="BL1028" s="22">
        <f t="shared" ca="1" si="755"/>
        <v>0</v>
      </c>
      <c r="BM1028" s="22">
        <f t="shared" ca="1" si="756"/>
        <v>0</v>
      </c>
      <c r="BN1028" s="22">
        <f t="shared" ca="1" si="757"/>
        <v>0</v>
      </c>
      <c r="BO1028" s="22">
        <f t="shared" ca="1" si="758"/>
        <v>0</v>
      </c>
      <c r="BP1028" s="22">
        <f t="shared" ca="1" si="759"/>
        <v>0</v>
      </c>
      <c r="BQ1028" s="22">
        <f t="shared" ca="1" si="760"/>
        <v>0</v>
      </c>
      <c r="BR1028" s="22">
        <f t="shared" ca="1" si="761"/>
        <v>0</v>
      </c>
      <c r="BS1028" s="22">
        <f t="shared" ca="1" si="762"/>
        <v>0</v>
      </c>
      <c r="BT1028" s="22">
        <f t="shared" ca="1" si="885"/>
        <v>0</v>
      </c>
      <c r="BU1028" s="22">
        <f t="shared" ca="1" si="763"/>
        <v>0</v>
      </c>
      <c r="BV1028" s="22">
        <f t="shared" ca="1" si="764"/>
        <v>0</v>
      </c>
      <c r="BW1028" s="22">
        <f t="shared" ca="1" si="765"/>
        <v>0</v>
      </c>
      <c r="BX1028" s="22">
        <f t="shared" ca="1" si="766"/>
        <v>0</v>
      </c>
      <c r="BY1028" s="22">
        <f t="shared" si="778"/>
        <v>0</v>
      </c>
      <c r="BZ1028" s="22">
        <f t="shared" si="767"/>
        <v>0</v>
      </c>
      <c r="CA1028" s="22">
        <f t="shared" si="779"/>
        <v>0</v>
      </c>
    </row>
    <row r="1029" spans="1:79" ht="51.9" customHeight="1" x14ac:dyDescent="0.3">
      <c r="A1029" s="4">
        <v>16</v>
      </c>
      <c r="B1029" s="4" t="s">
        <v>1441</v>
      </c>
      <c r="C1029" s="4"/>
      <c r="D1029" s="139" t="s">
        <v>445</v>
      </c>
      <c r="E1029" s="13">
        <v>45708</v>
      </c>
      <c r="F1029" s="122" t="s">
        <v>553</v>
      </c>
      <c r="G1029" s="16" t="s">
        <v>1235</v>
      </c>
      <c r="H1029" s="130" t="s">
        <v>1077</v>
      </c>
      <c r="I1029" s="130"/>
      <c r="J1029" s="130"/>
      <c r="K1029" s="7">
        <v>0</v>
      </c>
      <c r="L1029" s="4">
        <v>1</v>
      </c>
      <c r="M1029" s="3" t="s">
        <v>754</v>
      </c>
      <c r="N1029" s="188" t="s">
        <v>27</v>
      </c>
      <c r="O1029" s="76">
        <v>45707</v>
      </c>
      <c r="P1029" s="78" t="s">
        <v>3642</v>
      </c>
      <c r="Q1029" s="142">
        <v>45680</v>
      </c>
      <c r="R1029" s="9">
        <f t="shared" ref="R1029:R1055" si="891">IF(AND(L1029&lt;1,OR(K1029&lt;1, K1029="A")),Q1029+14,Q1029+7)</f>
        <v>45687</v>
      </c>
      <c r="S1029" s="3" t="s">
        <v>31</v>
      </c>
      <c r="T1029" s="354"/>
      <c r="U1029" s="373"/>
      <c r="V1029" s="208" t="s">
        <v>2769</v>
      </c>
      <c r="W1029" s="3" t="s">
        <v>2542</v>
      </c>
      <c r="X1029" s="5" t="s">
        <v>443</v>
      </c>
      <c r="Y1029" s="5">
        <v>0</v>
      </c>
      <c r="Z1029" s="46" t="s">
        <v>24</v>
      </c>
      <c r="AA1029" s="5"/>
      <c r="AB1029" s="262" t="s">
        <v>3096</v>
      </c>
      <c r="AC1029" s="21">
        <v>45566</v>
      </c>
      <c r="AD1029" s="21">
        <v>45566</v>
      </c>
      <c r="AE1029" s="9">
        <f t="shared" ref="AE1029" si="892">IF(AND(Y1029&lt;1,OR(X1029&lt;1, X1029="A")),AD1029+14,AD1029+7)</f>
        <v>45573</v>
      </c>
      <c r="AF1029" s="13" t="s">
        <v>446</v>
      </c>
      <c r="AG1029" s="27"/>
      <c r="AH1029" s="34"/>
      <c r="AI1029" s="27"/>
      <c r="AJ1029" s="41"/>
      <c r="AK1029" s="21"/>
      <c r="AL1029" s="6"/>
      <c r="AM1029" s="6"/>
      <c r="AN1029" s="5" t="s">
        <v>2355</v>
      </c>
      <c r="AO1029" s="6"/>
      <c r="AP1029" s="6"/>
      <c r="AQ1029" s="207"/>
      <c r="AR1029" s="21"/>
      <c r="AS1029" s="6"/>
      <c r="AT1029" s="6"/>
      <c r="AU1029" s="4" t="s">
        <v>1134</v>
      </c>
      <c r="AV1029" s="13">
        <v>45352</v>
      </c>
      <c r="AW1029" s="6"/>
      <c r="BJ1029" s="22">
        <f t="shared" ca="1" si="884"/>
        <v>1</v>
      </c>
      <c r="BK1029" s="22">
        <f t="shared" ca="1" si="754"/>
        <v>1</v>
      </c>
      <c r="BL1029" s="22">
        <f t="shared" ca="1" si="755"/>
        <v>0</v>
      </c>
      <c r="BM1029" s="22">
        <f t="shared" ca="1" si="756"/>
        <v>0</v>
      </c>
      <c r="BN1029" s="22">
        <f t="shared" ca="1" si="757"/>
        <v>0</v>
      </c>
      <c r="BO1029" s="22">
        <f t="shared" ca="1" si="758"/>
        <v>1</v>
      </c>
      <c r="BP1029" s="22">
        <f t="shared" ca="1" si="759"/>
        <v>0</v>
      </c>
      <c r="BQ1029" s="22">
        <f t="shared" ca="1" si="760"/>
        <v>1</v>
      </c>
      <c r="BR1029" s="22">
        <f t="shared" ca="1" si="761"/>
        <v>0</v>
      </c>
      <c r="BS1029" s="22">
        <f t="shared" ca="1" si="762"/>
        <v>0</v>
      </c>
      <c r="BT1029" s="22">
        <f t="shared" ca="1" si="885"/>
        <v>1</v>
      </c>
      <c r="BU1029" s="22">
        <f t="shared" ca="1" si="763"/>
        <v>0</v>
      </c>
      <c r="BV1029" s="22">
        <f t="shared" ca="1" si="764"/>
        <v>1</v>
      </c>
      <c r="BW1029" s="22">
        <f t="shared" ca="1" si="765"/>
        <v>0</v>
      </c>
      <c r="BX1029" s="22">
        <f t="shared" ca="1" si="766"/>
        <v>0</v>
      </c>
      <c r="BY1029" s="71">
        <f t="shared" si="778"/>
        <v>1</v>
      </c>
      <c r="BZ1029" s="71">
        <f t="shared" si="767"/>
        <v>1</v>
      </c>
      <c r="CA1029" s="72">
        <f t="shared" si="779"/>
        <v>1</v>
      </c>
    </row>
    <row r="1030" spans="1:79" s="22" customFormat="1" ht="39" customHeight="1" x14ac:dyDescent="0.3">
      <c r="A1030" s="109">
        <v>16</v>
      </c>
      <c r="B1030" s="109" t="s">
        <v>1441</v>
      </c>
      <c r="C1030" s="109"/>
      <c r="D1030" s="110" t="s">
        <v>446</v>
      </c>
      <c r="E1030" s="110">
        <v>45708</v>
      </c>
      <c r="F1030" s="189" t="s">
        <v>1782</v>
      </c>
      <c r="G1030" s="169" t="s">
        <v>1235</v>
      </c>
      <c r="H1030" s="135" t="s">
        <v>1783</v>
      </c>
      <c r="I1030" s="135"/>
      <c r="J1030" s="135"/>
      <c r="K1030" s="113" t="s">
        <v>444</v>
      </c>
      <c r="L1030" s="109">
        <v>0</v>
      </c>
      <c r="M1030" s="114" t="s">
        <v>1784</v>
      </c>
      <c r="N1030" s="115" t="s">
        <v>26</v>
      </c>
      <c r="O1030" s="116">
        <v>45348</v>
      </c>
      <c r="P1030" s="117" t="s">
        <v>1785</v>
      </c>
      <c r="Q1030" s="141">
        <v>45327</v>
      </c>
      <c r="R1030" s="118">
        <f>IF(AND(L1030&lt;1,OR(K1030&lt;1, K1030="A")),Q1030+14,Q1030+7)</f>
        <v>45334</v>
      </c>
      <c r="S1030" s="114" t="s">
        <v>31</v>
      </c>
      <c r="T1030" s="353"/>
      <c r="U1030" s="372"/>
      <c r="V1030" s="120"/>
      <c r="W1030" s="114"/>
      <c r="X1030" s="109"/>
      <c r="Y1030" s="109"/>
      <c r="Z1030" s="115"/>
      <c r="AA1030" s="115"/>
      <c r="AB1030" s="109"/>
      <c r="AC1030" s="110"/>
      <c r="AD1030" s="110"/>
      <c r="AE1030" s="110"/>
      <c r="AF1030" s="110"/>
      <c r="AG1030" s="110"/>
      <c r="AH1030" s="115"/>
      <c r="AI1030" s="110"/>
      <c r="AJ1030" s="113"/>
      <c r="AK1030" s="110"/>
      <c r="AL1030" s="121"/>
      <c r="AM1030" s="121"/>
      <c r="AN1030" s="121"/>
      <c r="AO1030" s="121"/>
      <c r="AP1030" s="121"/>
      <c r="AQ1030" s="121"/>
      <c r="AR1030" s="121"/>
      <c r="AS1030" s="121"/>
      <c r="AT1030" s="121"/>
      <c r="AU1030" s="109" t="s">
        <v>1134</v>
      </c>
      <c r="AV1030" s="110">
        <v>45352</v>
      </c>
      <c r="AW1030" s="121"/>
      <c r="BJ1030" s="22">
        <f t="shared" ref="BJ1030:BJ1038" ca="1" si="893">IF(OR($N1030="аннулирован", $N1030="", TODAY()&lt;$E1030),0,1)</f>
        <v>0</v>
      </c>
      <c r="BK1030" s="22">
        <f t="shared" ref="BK1030:BK1038" ca="1" si="894">IF(AND($BJ1030=1, $J1030=""),1,0)</f>
        <v>0</v>
      </c>
      <c r="BL1030" s="22">
        <f t="shared" ref="BL1030:BL1038" ca="1" si="895">IF(AND($BJ1030=1, $N1030="не выдан"),1,0)</f>
        <v>0</v>
      </c>
      <c r="BM1030" s="22">
        <f t="shared" ref="BM1030:BM1038" ca="1" si="896">IF(AND($BK1030=1, $N1030="не выдан"),1,0)</f>
        <v>0</v>
      </c>
      <c r="BN1030" s="22">
        <f t="shared" ref="BN1030:BN1038" ca="1" si="897">IF(AND($BJ1030=1, $N1030="на проверке"),1,0)</f>
        <v>0</v>
      </c>
      <c r="BO1030" s="22">
        <f t="shared" ref="BO1030:BO1038" ca="1" si="898">IF(AND($BJ1030=1, $N1030="замечания"),1,0)</f>
        <v>0</v>
      </c>
      <c r="BP1030" s="22">
        <f t="shared" ref="BP1030:BP1038" ca="1" si="899">IF(AND($BK1030=1, $N1030="на проверке"),1,0)</f>
        <v>0</v>
      </c>
      <c r="BQ1030" s="22">
        <f t="shared" ref="BQ1030:BQ1038" ca="1" si="900">IF(AND($BK1030=1, $N1030="замечания"),1,0)</f>
        <v>0</v>
      </c>
      <c r="BR1030" s="22">
        <f t="shared" ref="BR1030:BR1038" ca="1" si="901">IF(AND($BJ1030=1, $N1030="согласовано"),1,0)</f>
        <v>0</v>
      </c>
      <c r="BS1030" s="22">
        <f t="shared" ref="BS1030:BS1038" ca="1" si="902">IF(AND($BK1030=1, $N1030="согласовано"),1,0)</f>
        <v>0</v>
      </c>
      <c r="BT1030" s="22">
        <f t="shared" ref="BT1030:BT1038" ca="1" si="903">IF(OR($Z1030="аннулирован", $Z1030="", TODAY()&lt;$E1030),0,1)</f>
        <v>0</v>
      </c>
      <c r="BU1030" s="22">
        <f t="shared" ref="BU1030:BU1038" ca="1" si="904">IF(AND($BT1030=1, $Z1030="не выдан"),1,0)</f>
        <v>0</v>
      </c>
      <c r="BV1030" s="22">
        <f t="shared" ref="BV1030:BV1038" ca="1" si="905">IF(AND($BT1030=1, $Z1030="на проверке"),1,0)</f>
        <v>0</v>
      </c>
      <c r="BW1030" s="22">
        <f t="shared" ref="BW1030:BW1038" ca="1" si="906">IF(AND($BT1030=1, $Z1030="замечания"),1,0)</f>
        <v>0</v>
      </c>
      <c r="BX1030" s="22">
        <f t="shared" ref="BX1030:BX1038" ca="1" si="907">IF(AND($BT1030=1, $Z1030="согласовано"),1,0)</f>
        <v>0</v>
      </c>
      <c r="BY1030" s="22">
        <f t="shared" ref="BY1030:BY1038" si="908">IF(OR($N1030="аннулирован", $N1030=""),0,1)</f>
        <v>0</v>
      </c>
      <c r="BZ1030" s="22">
        <f t="shared" ref="BZ1030:BZ1038" si="909">IF(AND($BY1030=1, $J1030=""),1,0)</f>
        <v>0</v>
      </c>
      <c r="CA1030" s="22">
        <f t="shared" ref="CA1030:CA1038" si="910">IF(OR($Z1030="аннулирован", $Z1030=""),0,1)</f>
        <v>0</v>
      </c>
    </row>
    <row r="1031" spans="1:79" s="22" customFormat="1" ht="39" customHeight="1" x14ac:dyDescent="0.3">
      <c r="A1031" s="109">
        <v>16</v>
      </c>
      <c r="B1031" s="109" t="s">
        <v>1441</v>
      </c>
      <c r="C1031" s="109"/>
      <c r="D1031" s="110" t="s">
        <v>446</v>
      </c>
      <c r="E1031" s="110">
        <v>45708</v>
      </c>
      <c r="F1031" s="189" t="s">
        <v>1782</v>
      </c>
      <c r="G1031" s="169" t="s">
        <v>1235</v>
      </c>
      <c r="H1031" s="135" t="s">
        <v>1783</v>
      </c>
      <c r="I1031" s="135"/>
      <c r="J1031" s="135"/>
      <c r="K1031" s="113" t="s">
        <v>443</v>
      </c>
      <c r="L1031" s="109">
        <v>0</v>
      </c>
      <c r="M1031" s="114" t="s">
        <v>1784</v>
      </c>
      <c r="N1031" s="115" t="s">
        <v>26</v>
      </c>
      <c r="O1031" s="116">
        <v>45376</v>
      </c>
      <c r="P1031" s="117" t="s">
        <v>2278</v>
      </c>
      <c r="Q1031" s="141">
        <v>45358</v>
      </c>
      <c r="R1031" s="118">
        <f t="shared" ref="R1031" si="911">IF(AND(L1031&lt;1,OR(K1031&lt;1, K1031="A")),Q1031+14,Q1031+7)</f>
        <v>45365</v>
      </c>
      <c r="S1031" s="114" t="s">
        <v>31</v>
      </c>
      <c r="T1031" s="353"/>
      <c r="U1031" s="372"/>
      <c r="V1031" s="120"/>
      <c r="W1031" s="114"/>
      <c r="X1031" s="109"/>
      <c r="Y1031" s="109"/>
      <c r="Z1031" s="115"/>
      <c r="AA1031" s="115"/>
      <c r="AB1031" s="109"/>
      <c r="AC1031" s="110"/>
      <c r="AD1031" s="110"/>
      <c r="AE1031" s="110"/>
      <c r="AF1031" s="110"/>
      <c r="AG1031" s="110"/>
      <c r="AH1031" s="115"/>
      <c r="AI1031" s="110"/>
      <c r="AJ1031" s="113"/>
      <c r="AK1031" s="110"/>
      <c r="AL1031" s="121"/>
      <c r="AM1031" s="121"/>
      <c r="AN1031" s="121"/>
      <c r="AO1031" s="121"/>
      <c r="AP1031" s="121"/>
      <c r="AQ1031" s="121"/>
      <c r="AR1031" s="121"/>
      <c r="AS1031" s="121"/>
      <c r="AT1031" s="121"/>
      <c r="AU1031" s="109" t="s">
        <v>1134</v>
      </c>
      <c r="AV1031" s="110">
        <v>45352</v>
      </c>
      <c r="AW1031" s="121"/>
      <c r="BJ1031" s="22">
        <f t="shared" ca="1" si="893"/>
        <v>0</v>
      </c>
      <c r="BK1031" s="22">
        <f t="shared" ca="1" si="894"/>
        <v>0</v>
      </c>
      <c r="BL1031" s="22">
        <f t="shared" ca="1" si="895"/>
        <v>0</v>
      </c>
      <c r="BM1031" s="22">
        <f t="shared" ca="1" si="896"/>
        <v>0</v>
      </c>
      <c r="BN1031" s="22">
        <f t="shared" ca="1" si="897"/>
        <v>0</v>
      </c>
      <c r="BO1031" s="22">
        <f t="shared" ca="1" si="898"/>
        <v>0</v>
      </c>
      <c r="BP1031" s="22">
        <f t="shared" ca="1" si="899"/>
        <v>0</v>
      </c>
      <c r="BQ1031" s="22">
        <f t="shared" ca="1" si="900"/>
        <v>0</v>
      </c>
      <c r="BR1031" s="22">
        <f t="shared" ca="1" si="901"/>
        <v>0</v>
      </c>
      <c r="BS1031" s="22">
        <f t="shared" ca="1" si="902"/>
        <v>0</v>
      </c>
      <c r="BT1031" s="22">
        <f t="shared" ca="1" si="903"/>
        <v>0</v>
      </c>
      <c r="BU1031" s="22">
        <f t="shared" ca="1" si="904"/>
        <v>0</v>
      </c>
      <c r="BV1031" s="22">
        <f t="shared" ca="1" si="905"/>
        <v>0</v>
      </c>
      <c r="BW1031" s="22">
        <f t="shared" ca="1" si="906"/>
        <v>0</v>
      </c>
      <c r="BX1031" s="22">
        <f t="shared" ca="1" si="907"/>
        <v>0</v>
      </c>
      <c r="BY1031" s="22">
        <f t="shared" si="908"/>
        <v>0</v>
      </c>
      <c r="BZ1031" s="22">
        <f t="shared" si="909"/>
        <v>0</v>
      </c>
      <c r="CA1031" s="22">
        <f t="shared" si="910"/>
        <v>0</v>
      </c>
    </row>
    <row r="1032" spans="1:79" s="22" customFormat="1" ht="39" customHeight="1" x14ac:dyDescent="0.3">
      <c r="A1032" s="109">
        <v>16</v>
      </c>
      <c r="B1032" s="109" t="s">
        <v>1441</v>
      </c>
      <c r="C1032" s="109"/>
      <c r="D1032" s="110" t="s">
        <v>446</v>
      </c>
      <c r="E1032" s="110">
        <v>45708</v>
      </c>
      <c r="F1032" s="189" t="s">
        <v>1782</v>
      </c>
      <c r="G1032" s="169" t="s">
        <v>1235</v>
      </c>
      <c r="H1032" s="135" t="s">
        <v>1783</v>
      </c>
      <c r="I1032" s="135"/>
      <c r="J1032" s="135"/>
      <c r="K1032" s="113" t="s">
        <v>572</v>
      </c>
      <c r="L1032" s="109">
        <v>0</v>
      </c>
      <c r="M1032" s="114" t="s">
        <v>1784</v>
      </c>
      <c r="N1032" s="115" t="s">
        <v>26</v>
      </c>
      <c r="O1032" s="116">
        <v>45404</v>
      </c>
      <c r="P1032" s="117" t="s">
        <v>2373</v>
      </c>
      <c r="Q1032" s="141">
        <v>45393</v>
      </c>
      <c r="R1032" s="118">
        <f t="shared" ref="R1032" si="912">IF(AND(L1032&lt;1,OR(K1032&lt;1, K1032="A")),Q1032+14,Q1032+7)</f>
        <v>45400</v>
      </c>
      <c r="S1032" s="114" t="s">
        <v>31</v>
      </c>
      <c r="T1032" s="353"/>
      <c r="U1032" s="372"/>
      <c r="V1032" s="120"/>
      <c r="W1032" s="114"/>
      <c r="X1032" s="109"/>
      <c r="Y1032" s="109"/>
      <c r="Z1032" s="115"/>
      <c r="AA1032" s="109"/>
      <c r="AB1032" s="109"/>
      <c r="AC1032" s="110"/>
      <c r="AD1032" s="110"/>
      <c r="AE1032" s="110"/>
      <c r="AF1032" s="110"/>
      <c r="AG1032" s="110"/>
      <c r="AH1032" s="115"/>
      <c r="AI1032" s="110"/>
      <c r="AJ1032" s="113"/>
      <c r="AK1032" s="110"/>
      <c r="AL1032" s="121"/>
      <c r="AM1032" s="121"/>
      <c r="AN1032" s="121"/>
      <c r="AO1032" s="121"/>
      <c r="AP1032" s="121"/>
      <c r="AQ1032" s="121"/>
      <c r="AR1032" s="121"/>
      <c r="AS1032" s="121"/>
      <c r="AT1032" s="121"/>
      <c r="AU1032" s="109" t="s">
        <v>1134</v>
      </c>
      <c r="AV1032" s="110">
        <v>45352</v>
      </c>
      <c r="AW1032" s="121"/>
      <c r="BJ1032" s="22">
        <f t="shared" ca="1" si="893"/>
        <v>0</v>
      </c>
      <c r="BK1032" s="22">
        <f t="shared" ca="1" si="894"/>
        <v>0</v>
      </c>
      <c r="BL1032" s="22">
        <f t="shared" ca="1" si="895"/>
        <v>0</v>
      </c>
      <c r="BM1032" s="22">
        <f t="shared" ca="1" si="896"/>
        <v>0</v>
      </c>
      <c r="BN1032" s="22">
        <f t="shared" ca="1" si="897"/>
        <v>0</v>
      </c>
      <c r="BO1032" s="22">
        <f t="shared" ca="1" si="898"/>
        <v>0</v>
      </c>
      <c r="BP1032" s="22">
        <f t="shared" ca="1" si="899"/>
        <v>0</v>
      </c>
      <c r="BQ1032" s="22">
        <f t="shared" ca="1" si="900"/>
        <v>0</v>
      </c>
      <c r="BR1032" s="22">
        <f t="shared" ca="1" si="901"/>
        <v>0</v>
      </c>
      <c r="BS1032" s="22">
        <f t="shared" ca="1" si="902"/>
        <v>0</v>
      </c>
      <c r="BT1032" s="22">
        <f t="shared" ca="1" si="903"/>
        <v>0</v>
      </c>
      <c r="BU1032" s="22">
        <f t="shared" ca="1" si="904"/>
        <v>0</v>
      </c>
      <c r="BV1032" s="22">
        <f t="shared" ca="1" si="905"/>
        <v>0</v>
      </c>
      <c r="BW1032" s="22">
        <f t="shared" ca="1" si="906"/>
        <v>0</v>
      </c>
      <c r="BX1032" s="22">
        <f t="shared" ca="1" si="907"/>
        <v>0</v>
      </c>
      <c r="BY1032" s="22">
        <f t="shared" si="908"/>
        <v>0</v>
      </c>
      <c r="BZ1032" s="22">
        <f t="shared" si="909"/>
        <v>0</v>
      </c>
      <c r="CA1032" s="22">
        <f t="shared" si="910"/>
        <v>0</v>
      </c>
    </row>
    <row r="1033" spans="1:79" ht="39" customHeight="1" x14ac:dyDescent="0.3">
      <c r="A1033" s="4">
        <v>16</v>
      </c>
      <c r="B1033" s="4" t="s">
        <v>1441</v>
      </c>
      <c r="C1033" s="4"/>
      <c r="D1033" s="139" t="s">
        <v>445</v>
      </c>
      <c r="E1033" s="13">
        <v>45708</v>
      </c>
      <c r="F1033" s="122" t="s">
        <v>1782</v>
      </c>
      <c r="G1033" s="16" t="s">
        <v>1235</v>
      </c>
      <c r="H1033" s="130" t="s">
        <v>1783</v>
      </c>
      <c r="I1033" s="130"/>
      <c r="J1033" s="130"/>
      <c r="K1033" s="7">
        <v>0</v>
      </c>
      <c r="L1033" s="4">
        <v>0</v>
      </c>
      <c r="M1033" s="3" t="s">
        <v>1784</v>
      </c>
      <c r="N1033" s="45" t="s">
        <v>1055</v>
      </c>
      <c r="O1033" s="76"/>
      <c r="P1033" s="78" t="s">
        <v>2743</v>
      </c>
      <c r="Q1033" s="142">
        <v>45408</v>
      </c>
      <c r="R1033" s="9">
        <f t="shared" ref="R1033" si="913">IF(AND(L1033&lt;1,OR(K1033&lt;1, K1033="A")),Q1033+14,Q1033+7)</f>
        <v>45422</v>
      </c>
      <c r="S1033" s="3" t="s">
        <v>30</v>
      </c>
      <c r="T1033" s="354" t="s">
        <v>1521</v>
      </c>
      <c r="U1033" s="373">
        <v>45435</v>
      </c>
      <c r="V1033" s="208" t="s">
        <v>2870</v>
      </c>
      <c r="W1033" s="3" t="s">
        <v>1451</v>
      </c>
      <c r="X1033" s="5" t="s">
        <v>778</v>
      </c>
      <c r="Y1033" s="5">
        <v>0</v>
      </c>
      <c r="Z1033" s="46" t="s">
        <v>24</v>
      </c>
      <c r="AA1033" s="5"/>
      <c r="AB1033" s="87" t="s">
        <v>2868</v>
      </c>
      <c r="AC1033" s="21">
        <v>45450</v>
      </c>
      <c r="AD1033" s="21">
        <v>45450</v>
      </c>
      <c r="AE1033" s="9">
        <f t="shared" ref="AE1033" si="914">IF(AND(Y1033&lt;1,OR(X1033&lt;1, X1033="A")),AD1033+14,AD1033+7)</f>
        <v>45464</v>
      </c>
      <c r="AF1033" s="92" t="s">
        <v>446</v>
      </c>
      <c r="AG1033" s="27"/>
      <c r="AH1033" s="34"/>
      <c r="AI1033" s="27"/>
      <c r="AJ1033" s="41"/>
      <c r="AK1033" s="21"/>
      <c r="AL1033" s="6"/>
      <c r="AM1033" s="6"/>
      <c r="AN1033" s="6"/>
      <c r="AO1033" s="6"/>
      <c r="AP1033" s="6"/>
      <c r="AQ1033" s="6"/>
      <c r="AR1033" s="6"/>
      <c r="AS1033" s="6"/>
      <c r="AT1033" s="6"/>
      <c r="AU1033" s="4" t="s">
        <v>1134</v>
      </c>
      <c r="AV1033" s="13">
        <v>45352</v>
      </c>
      <c r="AW1033" s="6"/>
      <c r="BJ1033" s="22">
        <f t="shared" ca="1" si="893"/>
        <v>1</v>
      </c>
      <c r="BK1033" s="22">
        <f t="shared" ca="1" si="894"/>
        <v>1</v>
      </c>
      <c r="BL1033" s="22">
        <f t="shared" ca="1" si="895"/>
        <v>0</v>
      </c>
      <c r="BM1033" s="22">
        <f t="shared" ca="1" si="896"/>
        <v>0</v>
      </c>
      <c r="BN1033" s="22">
        <f t="shared" ca="1" si="897"/>
        <v>0</v>
      </c>
      <c r="BO1033" s="22">
        <f t="shared" ca="1" si="898"/>
        <v>0</v>
      </c>
      <c r="BP1033" s="22">
        <f t="shared" ca="1" si="899"/>
        <v>0</v>
      </c>
      <c r="BQ1033" s="22">
        <f t="shared" ca="1" si="900"/>
        <v>0</v>
      </c>
      <c r="BR1033" s="22">
        <f t="shared" ca="1" si="901"/>
        <v>1</v>
      </c>
      <c r="BS1033" s="22">
        <f t="shared" ca="1" si="902"/>
        <v>1</v>
      </c>
      <c r="BT1033" s="22">
        <f t="shared" ca="1" si="903"/>
        <v>1</v>
      </c>
      <c r="BU1033" s="22">
        <f t="shared" ca="1" si="904"/>
        <v>0</v>
      </c>
      <c r="BV1033" s="22">
        <f t="shared" ca="1" si="905"/>
        <v>1</v>
      </c>
      <c r="BW1033" s="22">
        <f t="shared" ca="1" si="906"/>
        <v>0</v>
      </c>
      <c r="BX1033" s="22">
        <f t="shared" ca="1" si="907"/>
        <v>0</v>
      </c>
      <c r="BY1033" s="71">
        <f t="shared" si="908"/>
        <v>1</v>
      </c>
      <c r="BZ1033" s="71">
        <f t="shared" si="909"/>
        <v>1</v>
      </c>
      <c r="CA1033" s="72">
        <f t="shared" si="910"/>
        <v>1</v>
      </c>
    </row>
    <row r="1034" spans="1:79" s="22" customFormat="1" ht="29.1" customHeight="1" x14ac:dyDescent="0.3">
      <c r="A1034" s="109">
        <v>16</v>
      </c>
      <c r="B1034" s="109" t="s">
        <v>1441</v>
      </c>
      <c r="C1034" s="109"/>
      <c r="D1034" s="110" t="s">
        <v>446</v>
      </c>
      <c r="E1034" s="110">
        <v>45708</v>
      </c>
      <c r="F1034" s="189" t="s">
        <v>556</v>
      </c>
      <c r="G1034" s="169" t="s">
        <v>1235</v>
      </c>
      <c r="H1034" s="135" t="s">
        <v>1037</v>
      </c>
      <c r="I1034" s="135" t="s">
        <v>1040</v>
      </c>
      <c r="J1034" s="135"/>
      <c r="K1034" s="113" t="s">
        <v>778</v>
      </c>
      <c r="L1034" s="109">
        <v>0</v>
      </c>
      <c r="M1034" s="114" t="s">
        <v>751</v>
      </c>
      <c r="N1034" s="115" t="s">
        <v>26</v>
      </c>
      <c r="O1034" s="116"/>
      <c r="P1034" s="117" t="s">
        <v>2158</v>
      </c>
      <c r="Q1034" s="141">
        <v>45016</v>
      </c>
      <c r="R1034" s="118">
        <f>IF(AND(L1034&lt;1,OR(K1034&lt;1, K1034="A")),Q1034+14,Q1034+7)</f>
        <v>45030</v>
      </c>
      <c r="S1034" s="114" t="s">
        <v>31</v>
      </c>
      <c r="T1034" s="315"/>
      <c r="U1034" s="372"/>
      <c r="V1034" s="120"/>
      <c r="W1034" s="114"/>
      <c r="X1034" s="109"/>
      <c r="Y1034" s="109"/>
      <c r="Z1034" s="115"/>
      <c r="AA1034" s="109"/>
      <c r="AB1034" s="123"/>
      <c r="AC1034" s="110"/>
      <c r="AD1034" s="110"/>
      <c r="AE1034" s="118"/>
      <c r="AF1034" s="110"/>
      <c r="AG1034" s="110"/>
      <c r="AH1034" s="115"/>
      <c r="AI1034" s="110"/>
      <c r="AJ1034" s="113"/>
      <c r="AK1034" s="110"/>
      <c r="AL1034" s="121"/>
      <c r="AM1034" s="121"/>
      <c r="AN1034" s="109" t="s">
        <v>2355</v>
      </c>
      <c r="AO1034" s="121"/>
      <c r="AP1034" s="121"/>
      <c r="AQ1034" s="206"/>
      <c r="AR1034" s="110"/>
      <c r="AS1034" s="121"/>
      <c r="AT1034" s="121"/>
      <c r="AU1034" s="109" t="s">
        <v>1134</v>
      </c>
      <c r="AV1034" s="110">
        <v>45352</v>
      </c>
      <c r="AW1034" s="121"/>
      <c r="BJ1034" s="22">
        <f t="shared" ca="1" si="893"/>
        <v>0</v>
      </c>
      <c r="BK1034" s="22">
        <f t="shared" ca="1" si="894"/>
        <v>0</v>
      </c>
      <c r="BL1034" s="22">
        <f t="shared" ca="1" si="895"/>
        <v>0</v>
      </c>
      <c r="BM1034" s="22">
        <f t="shared" ca="1" si="896"/>
        <v>0</v>
      </c>
      <c r="BN1034" s="22">
        <f t="shared" ca="1" si="897"/>
        <v>0</v>
      </c>
      <c r="BO1034" s="22">
        <f t="shared" ca="1" si="898"/>
        <v>0</v>
      </c>
      <c r="BP1034" s="22">
        <f t="shared" ca="1" si="899"/>
        <v>0</v>
      </c>
      <c r="BQ1034" s="22">
        <f t="shared" ca="1" si="900"/>
        <v>0</v>
      </c>
      <c r="BR1034" s="22">
        <f t="shared" ca="1" si="901"/>
        <v>0</v>
      </c>
      <c r="BS1034" s="22">
        <f t="shared" ca="1" si="902"/>
        <v>0</v>
      </c>
      <c r="BT1034" s="22">
        <f t="shared" ca="1" si="903"/>
        <v>0</v>
      </c>
      <c r="BU1034" s="22">
        <f t="shared" ca="1" si="904"/>
        <v>0</v>
      </c>
      <c r="BV1034" s="22">
        <f t="shared" ca="1" si="905"/>
        <v>0</v>
      </c>
      <c r="BW1034" s="22">
        <f t="shared" ca="1" si="906"/>
        <v>0</v>
      </c>
      <c r="BX1034" s="22">
        <f t="shared" ca="1" si="907"/>
        <v>0</v>
      </c>
      <c r="BY1034" s="22">
        <f t="shared" si="908"/>
        <v>0</v>
      </c>
      <c r="BZ1034" s="22">
        <f t="shared" si="909"/>
        <v>0</v>
      </c>
      <c r="CA1034" s="22">
        <f t="shared" si="910"/>
        <v>0</v>
      </c>
    </row>
    <row r="1035" spans="1:79" s="22" customFormat="1" ht="29.1" customHeight="1" x14ac:dyDescent="0.3">
      <c r="A1035" s="109">
        <v>16</v>
      </c>
      <c r="B1035" s="109" t="s">
        <v>1441</v>
      </c>
      <c r="C1035" s="109"/>
      <c r="D1035" s="110" t="s">
        <v>446</v>
      </c>
      <c r="E1035" s="110">
        <v>45708</v>
      </c>
      <c r="F1035" s="189" t="s">
        <v>556</v>
      </c>
      <c r="G1035" s="169" t="s">
        <v>1235</v>
      </c>
      <c r="H1035" s="135" t="s">
        <v>1037</v>
      </c>
      <c r="I1035" s="135" t="s">
        <v>1040</v>
      </c>
      <c r="J1035" s="135"/>
      <c r="K1035" s="113" t="s">
        <v>572</v>
      </c>
      <c r="L1035" s="109">
        <v>0</v>
      </c>
      <c r="M1035" s="114" t="s">
        <v>751</v>
      </c>
      <c r="N1035" s="115" t="s">
        <v>26</v>
      </c>
      <c r="O1035" s="116"/>
      <c r="P1035" s="117" t="s">
        <v>1679</v>
      </c>
      <c r="Q1035" s="141">
        <v>45224</v>
      </c>
      <c r="R1035" s="118">
        <f t="shared" ref="R1035" si="915">IF(AND(L1035&lt;1,OR(K1035&lt;1, K1035="A")),Q1035+14,Q1035+7)</f>
        <v>45231</v>
      </c>
      <c r="S1035" s="114" t="s">
        <v>31</v>
      </c>
      <c r="T1035" s="315"/>
      <c r="U1035" s="372"/>
      <c r="V1035" s="120"/>
      <c r="W1035" s="114"/>
      <c r="X1035" s="109"/>
      <c r="Y1035" s="109"/>
      <c r="Z1035" s="115"/>
      <c r="AA1035" s="109"/>
      <c r="AB1035" s="123"/>
      <c r="AC1035" s="110"/>
      <c r="AD1035" s="110"/>
      <c r="AE1035" s="118"/>
      <c r="AF1035" s="110"/>
      <c r="AG1035" s="110"/>
      <c r="AH1035" s="115"/>
      <c r="AI1035" s="110"/>
      <c r="AJ1035" s="113"/>
      <c r="AK1035" s="110"/>
      <c r="AL1035" s="121"/>
      <c r="AM1035" s="121"/>
      <c r="AN1035" s="109" t="s">
        <v>2355</v>
      </c>
      <c r="AO1035" s="121"/>
      <c r="AP1035" s="121"/>
      <c r="AQ1035" s="206"/>
      <c r="AR1035" s="110"/>
      <c r="AS1035" s="121"/>
      <c r="AT1035" s="121"/>
      <c r="AU1035" s="109" t="s">
        <v>1134</v>
      </c>
      <c r="AV1035" s="110">
        <v>45352</v>
      </c>
      <c r="AW1035" s="121"/>
      <c r="BJ1035" s="22">
        <f t="shared" ca="1" si="893"/>
        <v>0</v>
      </c>
      <c r="BK1035" s="22">
        <f t="shared" ca="1" si="894"/>
        <v>0</v>
      </c>
      <c r="BL1035" s="22">
        <f t="shared" ca="1" si="895"/>
        <v>0</v>
      </c>
      <c r="BM1035" s="22">
        <f t="shared" ca="1" si="896"/>
        <v>0</v>
      </c>
      <c r="BN1035" s="22">
        <f t="shared" ca="1" si="897"/>
        <v>0</v>
      </c>
      <c r="BO1035" s="22">
        <f t="shared" ca="1" si="898"/>
        <v>0</v>
      </c>
      <c r="BP1035" s="22">
        <f t="shared" ca="1" si="899"/>
        <v>0</v>
      </c>
      <c r="BQ1035" s="22">
        <f t="shared" ca="1" si="900"/>
        <v>0</v>
      </c>
      <c r="BR1035" s="22">
        <f t="shared" ca="1" si="901"/>
        <v>0</v>
      </c>
      <c r="BS1035" s="22">
        <f t="shared" ca="1" si="902"/>
        <v>0</v>
      </c>
      <c r="BT1035" s="22">
        <f t="shared" ca="1" si="903"/>
        <v>0</v>
      </c>
      <c r="BU1035" s="22">
        <f t="shared" ca="1" si="904"/>
        <v>0</v>
      </c>
      <c r="BV1035" s="22">
        <f t="shared" ca="1" si="905"/>
        <v>0</v>
      </c>
      <c r="BW1035" s="22">
        <f t="shared" ca="1" si="906"/>
        <v>0</v>
      </c>
      <c r="BX1035" s="22">
        <f t="shared" ca="1" si="907"/>
        <v>0</v>
      </c>
      <c r="BY1035" s="22">
        <f t="shared" si="908"/>
        <v>0</v>
      </c>
      <c r="BZ1035" s="22">
        <f t="shared" si="909"/>
        <v>0</v>
      </c>
      <c r="CA1035" s="22">
        <f t="shared" si="910"/>
        <v>0</v>
      </c>
    </row>
    <row r="1036" spans="1:79" s="22" customFormat="1" ht="29.1" customHeight="1" x14ac:dyDescent="0.3">
      <c r="A1036" s="109">
        <v>16</v>
      </c>
      <c r="B1036" s="109" t="s">
        <v>1441</v>
      </c>
      <c r="C1036" s="109"/>
      <c r="D1036" s="110" t="s">
        <v>445</v>
      </c>
      <c r="E1036" s="110">
        <v>45708</v>
      </c>
      <c r="F1036" s="189" t="s">
        <v>556</v>
      </c>
      <c r="G1036" s="169" t="s">
        <v>1235</v>
      </c>
      <c r="H1036" s="135" t="s">
        <v>1037</v>
      </c>
      <c r="I1036" s="135" t="s">
        <v>1040</v>
      </c>
      <c r="J1036" s="135"/>
      <c r="K1036" s="113">
        <v>0</v>
      </c>
      <c r="L1036" s="109">
        <v>0</v>
      </c>
      <c r="M1036" s="114" t="s">
        <v>751</v>
      </c>
      <c r="N1036" s="115" t="s">
        <v>26</v>
      </c>
      <c r="O1036" s="116"/>
      <c r="P1036" s="117" t="s">
        <v>700</v>
      </c>
      <c r="Q1036" s="141">
        <v>45041</v>
      </c>
      <c r="R1036" s="118">
        <f>IF(AND(L1036&lt;1,OR(K1036&lt;1, K1036="A")),Q1036+14,Q1036+7)</f>
        <v>45055</v>
      </c>
      <c r="S1036" s="114" t="s">
        <v>30</v>
      </c>
      <c r="T1036" s="315" t="s">
        <v>1526</v>
      </c>
      <c r="U1036" s="260">
        <v>45043</v>
      </c>
      <c r="V1036" s="120"/>
      <c r="W1036" s="114"/>
      <c r="X1036" s="109"/>
      <c r="Y1036" s="109"/>
      <c r="Z1036" s="115"/>
      <c r="AA1036" s="109"/>
      <c r="AB1036" s="123"/>
      <c r="AC1036" s="110"/>
      <c r="AD1036" s="110"/>
      <c r="AE1036" s="118"/>
      <c r="AF1036" s="110"/>
      <c r="AG1036" s="110"/>
      <c r="AH1036" s="115"/>
      <c r="AI1036" s="110"/>
      <c r="AJ1036" s="113"/>
      <c r="AK1036" s="110"/>
      <c r="AL1036" s="121"/>
      <c r="AM1036" s="121"/>
      <c r="AN1036" s="109" t="s">
        <v>2355</v>
      </c>
      <c r="AO1036" s="121"/>
      <c r="AP1036" s="121"/>
      <c r="AQ1036" s="206" t="s">
        <v>1907</v>
      </c>
      <c r="AR1036" s="110">
        <v>45068</v>
      </c>
      <c r="AS1036" s="121"/>
      <c r="AT1036" s="121"/>
      <c r="AU1036" s="109" t="s">
        <v>1134</v>
      </c>
      <c r="AV1036" s="110">
        <v>45352</v>
      </c>
      <c r="AW1036" s="121"/>
      <c r="BJ1036" s="22">
        <f t="shared" ca="1" si="893"/>
        <v>0</v>
      </c>
      <c r="BK1036" s="22">
        <f t="shared" ca="1" si="894"/>
        <v>0</v>
      </c>
      <c r="BL1036" s="22">
        <f t="shared" ca="1" si="895"/>
        <v>0</v>
      </c>
      <c r="BM1036" s="22">
        <f t="shared" ca="1" si="896"/>
        <v>0</v>
      </c>
      <c r="BN1036" s="22">
        <f t="shared" ca="1" si="897"/>
        <v>0</v>
      </c>
      <c r="BO1036" s="22">
        <f t="shared" ca="1" si="898"/>
        <v>0</v>
      </c>
      <c r="BP1036" s="22">
        <f t="shared" ca="1" si="899"/>
        <v>0</v>
      </c>
      <c r="BQ1036" s="22">
        <f t="shared" ca="1" si="900"/>
        <v>0</v>
      </c>
      <c r="BR1036" s="22">
        <f t="shared" ca="1" si="901"/>
        <v>0</v>
      </c>
      <c r="BS1036" s="22">
        <f t="shared" ca="1" si="902"/>
        <v>0</v>
      </c>
      <c r="BT1036" s="22">
        <f t="shared" ca="1" si="903"/>
        <v>0</v>
      </c>
      <c r="BU1036" s="22">
        <f t="shared" ca="1" si="904"/>
        <v>0</v>
      </c>
      <c r="BV1036" s="22">
        <f t="shared" ca="1" si="905"/>
        <v>0</v>
      </c>
      <c r="BW1036" s="22">
        <f t="shared" ca="1" si="906"/>
        <v>0</v>
      </c>
      <c r="BX1036" s="22">
        <f t="shared" ca="1" si="907"/>
        <v>0</v>
      </c>
      <c r="BY1036" s="22">
        <f t="shared" si="908"/>
        <v>0</v>
      </c>
      <c r="BZ1036" s="22">
        <f t="shared" si="909"/>
        <v>0</v>
      </c>
      <c r="CA1036" s="22">
        <f t="shared" si="910"/>
        <v>0</v>
      </c>
    </row>
    <row r="1037" spans="1:79" s="22" customFormat="1" ht="29.1" customHeight="1" x14ac:dyDescent="0.3">
      <c r="A1037" s="109">
        <v>16</v>
      </c>
      <c r="B1037" s="109" t="s">
        <v>1441</v>
      </c>
      <c r="C1037" s="109"/>
      <c r="D1037" s="110" t="s">
        <v>445</v>
      </c>
      <c r="E1037" s="110">
        <v>45708</v>
      </c>
      <c r="F1037" s="189" t="s">
        <v>556</v>
      </c>
      <c r="G1037" s="169" t="s">
        <v>1235</v>
      </c>
      <c r="H1037" s="135" t="s">
        <v>1037</v>
      </c>
      <c r="I1037" s="135" t="s">
        <v>1040</v>
      </c>
      <c r="J1037" s="135"/>
      <c r="K1037" s="113">
        <v>0</v>
      </c>
      <c r="L1037" s="109">
        <v>1</v>
      </c>
      <c r="M1037" s="114" t="s">
        <v>751</v>
      </c>
      <c r="N1037" s="115" t="s">
        <v>26</v>
      </c>
      <c r="O1037" s="116"/>
      <c r="P1037" s="117" t="s">
        <v>1680</v>
      </c>
      <c r="Q1037" s="141">
        <v>45226</v>
      </c>
      <c r="R1037" s="118">
        <f t="shared" ref="R1037" si="916">IF(AND(L1037&lt;1,OR(K1037&lt;1, K1037="A")),Q1037+14,Q1037+7)</f>
        <v>45233</v>
      </c>
      <c r="S1037" s="114" t="s">
        <v>31</v>
      </c>
      <c r="T1037" s="315"/>
      <c r="U1037" s="372"/>
      <c r="V1037" s="120"/>
      <c r="W1037" s="114"/>
      <c r="X1037" s="109"/>
      <c r="Y1037" s="109"/>
      <c r="Z1037" s="115"/>
      <c r="AA1037" s="109"/>
      <c r="AB1037" s="123"/>
      <c r="AC1037" s="110"/>
      <c r="AD1037" s="110"/>
      <c r="AE1037" s="118"/>
      <c r="AF1037" s="110"/>
      <c r="AG1037" s="110"/>
      <c r="AH1037" s="115"/>
      <c r="AI1037" s="110"/>
      <c r="AJ1037" s="113"/>
      <c r="AK1037" s="110"/>
      <c r="AL1037" s="121"/>
      <c r="AM1037" s="121"/>
      <c r="AN1037" s="109" t="s">
        <v>2355</v>
      </c>
      <c r="AO1037" s="121"/>
      <c r="AP1037" s="121"/>
      <c r="AQ1037" s="316" t="s">
        <v>3470</v>
      </c>
      <c r="AR1037" s="110">
        <v>45617</v>
      </c>
      <c r="AS1037" s="121"/>
      <c r="AT1037" s="121"/>
      <c r="AU1037" s="109" t="s">
        <v>1134</v>
      </c>
      <c r="AV1037" s="110">
        <v>45352</v>
      </c>
      <c r="AW1037" s="121"/>
      <c r="BJ1037" s="22">
        <f t="shared" ca="1" si="893"/>
        <v>0</v>
      </c>
      <c r="BK1037" s="22">
        <f t="shared" ca="1" si="894"/>
        <v>0</v>
      </c>
      <c r="BL1037" s="22">
        <f t="shared" ca="1" si="895"/>
        <v>0</v>
      </c>
      <c r="BM1037" s="22">
        <f t="shared" ca="1" si="896"/>
        <v>0</v>
      </c>
      <c r="BN1037" s="22">
        <f t="shared" ca="1" si="897"/>
        <v>0</v>
      </c>
      <c r="BO1037" s="22">
        <f t="shared" ca="1" si="898"/>
        <v>0</v>
      </c>
      <c r="BP1037" s="22">
        <f t="shared" ca="1" si="899"/>
        <v>0</v>
      </c>
      <c r="BQ1037" s="22">
        <f t="shared" ca="1" si="900"/>
        <v>0</v>
      </c>
      <c r="BR1037" s="22">
        <f t="shared" ca="1" si="901"/>
        <v>0</v>
      </c>
      <c r="BS1037" s="22">
        <f t="shared" ca="1" si="902"/>
        <v>0</v>
      </c>
      <c r="BT1037" s="22">
        <f t="shared" ca="1" si="903"/>
        <v>0</v>
      </c>
      <c r="BU1037" s="22">
        <f t="shared" ca="1" si="904"/>
        <v>0</v>
      </c>
      <c r="BV1037" s="22">
        <f t="shared" ca="1" si="905"/>
        <v>0</v>
      </c>
      <c r="BW1037" s="22">
        <f t="shared" ca="1" si="906"/>
        <v>0</v>
      </c>
      <c r="BX1037" s="22">
        <f t="shared" ca="1" si="907"/>
        <v>0</v>
      </c>
      <c r="BY1037" s="22">
        <f t="shared" si="908"/>
        <v>0</v>
      </c>
      <c r="BZ1037" s="22">
        <f t="shared" si="909"/>
        <v>0</v>
      </c>
      <c r="CA1037" s="22">
        <f t="shared" si="910"/>
        <v>0</v>
      </c>
    </row>
    <row r="1038" spans="1:79" ht="29.1" customHeight="1" x14ac:dyDescent="0.3">
      <c r="A1038" s="4">
        <v>16</v>
      </c>
      <c r="B1038" s="4" t="s">
        <v>1441</v>
      </c>
      <c r="C1038" s="4"/>
      <c r="D1038" s="139" t="s">
        <v>445</v>
      </c>
      <c r="E1038" s="13">
        <v>45708</v>
      </c>
      <c r="F1038" s="122" t="s">
        <v>556</v>
      </c>
      <c r="G1038" s="16" t="s">
        <v>1235</v>
      </c>
      <c r="H1038" s="130" t="s">
        <v>1037</v>
      </c>
      <c r="I1038" s="130" t="s">
        <v>1040</v>
      </c>
      <c r="J1038" s="130"/>
      <c r="K1038" s="7">
        <v>0</v>
      </c>
      <c r="L1038" s="4">
        <v>2</v>
      </c>
      <c r="M1038" s="3" t="s">
        <v>751</v>
      </c>
      <c r="N1038" s="46" t="s">
        <v>24</v>
      </c>
      <c r="O1038" s="76"/>
      <c r="P1038" s="78" t="s">
        <v>3619</v>
      </c>
      <c r="Q1038" s="142">
        <v>45677</v>
      </c>
      <c r="R1038" s="9">
        <f t="shared" ref="R1038:R1040" si="917">IF(AND(L1038&lt;1,OR(K1038&lt;1, K1038="A")),Q1038+14,Q1038+7)</f>
        <v>45684</v>
      </c>
      <c r="S1038" s="3" t="s">
        <v>31</v>
      </c>
      <c r="T1038" s="354"/>
      <c r="U1038" s="373"/>
      <c r="V1038" s="20" t="s">
        <v>2770</v>
      </c>
      <c r="W1038" s="3" t="s">
        <v>2534</v>
      </c>
      <c r="X1038" s="5" t="s">
        <v>778</v>
      </c>
      <c r="Y1038" s="5">
        <v>0</v>
      </c>
      <c r="Z1038" s="46" t="s">
        <v>24</v>
      </c>
      <c r="AA1038" s="5"/>
      <c r="AB1038" s="87" t="s">
        <v>2762</v>
      </c>
      <c r="AC1038" s="21">
        <v>45433</v>
      </c>
      <c r="AD1038" s="21">
        <v>45433</v>
      </c>
      <c r="AE1038" s="9">
        <f t="shared" ref="AE1038" si="918">IF(AND(Y1038&lt;1,OR(X1038&lt;1, X1038="A")),AD1038+14,AD1038+7)</f>
        <v>45447</v>
      </c>
      <c r="AF1038" s="13" t="s">
        <v>446</v>
      </c>
      <c r="AG1038" s="27"/>
      <c r="AH1038" s="34"/>
      <c r="AI1038" s="27"/>
      <c r="AJ1038" s="41"/>
      <c r="AK1038" s="21"/>
      <c r="AL1038" s="6"/>
      <c r="AM1038" s="6"/>
      <c r="AN1038" s="94" t="s">
        <v>2355</v>
      </c>
      <c r="AO1038" s="6"/>
      <c r="AP1038" s="6"/>
      <c r="AQ1038" s="318"/>
      <c r="AR1038" s="21"/>
      <c r="AS1038" s="6"/>
      <c r="AT1038" s="6"/>
      <c r="AU1038" s="4" t="s">
        <v>1134</v>
      </c>
      <c r="AV1038" s="13">
        <v>45352</v>
      </c>
      <c r="AW1038" s="6"/>
      <c r="BJ1038" s="22">
        <f t="shared" ca="1" si="893"/>
        <v>1</v>
      </c>
      <c r="BK1038" s="22">
        <f t="shared" ca="1" si="894"/>
        <v>1</v>
      </c>
      <c r="BL1038" s="22">
        <f t="shared" ca="1" si="895"/>
        <v>0</v>
      </c>
      <c r="BM1038" s="22">
        <f t="shared" ca="1" si="896"/>
        <v>0</v>
      </c>
      <c r="BN1038" s="22">
        <f t="shared" ca="1" si="897"/>
        <v>1</v>
      </c>
      <c r="BO1038" s="22">
        <f t="shared" ca="1" si="898"/>
        <v>0</v>
      </c>
      <c r="BP1038" s="22">
        <f t="shared" ca="1" si="899"/>
        <v>1</v>
      </c>
      <c r="BQ1038" s="22">
        <f t="shared" ca="1" si="900"/>
        <v>0</v>
      </c>
      <c r="BR1038" s="22">
        <f t="shared" ca="1" si="901"/>
        <v>0</v>
      </c>
      <c r="BS1038" s="22">
        <f t="shared" ca="1" si="902"/>
        <v>0</v>
      </c>
      <c r="BT1038" s="22">
        <f t="shared" ca="1" si="903"/>
        <v>1</v>
      </c>
      <c r="BU1038" s="22">
        <f t="shared" ca="1" si="904"/>
        <v>0</v>
      </c>
      <c r="BV1038" s="22">
        <f t="shared" ca="1" si="905"/>
        <v>1</v>
      </c>
      <c r="BW1038" s="22">
        <f t="shared" ca="1" si="906"/>
        <v>0</v>
      </c>
      <c r="BX1038" s="22">
        <f t="shared" ca="1" si="907"/>
        <v>0</v>
      </c>
      <c r="BY1038" s="71">
        <f t="shared" si="908"/>
        <v>1</v>
      </c>
      <c r="BZ1038" s="71">
        <f t="shared" si="909"/>
        <v>1</v>
      </c>
      <c r="CA1038" s="72">
        <f t="shared" si="910"/>
        <v>1</v>
      </c>
    </row>
    <row r="1039" spans="1:79" s="22" customFormat="1" ht="39" customHeight="1" x14ac:dyDescent="0.3">
      <c r="A1039" s="109">
        <v>16</v>
      </c>
      <c r="B1039" s="109" t="s">
        <v>1441</v>
      </c>
      <c r="C1039" s="109"/>
      <c r="D1039" s="110" t="s">
        <v>446</v>
      </c>
      <c r="E1039" s="110">
        <v>45708</v>
      </c>
      <c r="F1039" s="189" t="s">
        <v>554</v>
      </c>
      <c r="G1039" s="169" t="s">
        <v>1235</v>
      </c>
      <c r="H1039" s="135" t="s">
        <v>1037</v>
      </c>
      <c r="I1039" s="135" t="s">
        <v>1039</v>
      </c>
      <c r="J1039" s="135"/>
      <c r="K1039" s="113" t="s">
        <v>778</v>
      </c>
      <c r="L1039" s="109">
        <v>0</v>
      </c>
      <c r="M1039" s="114" t="s">
        <v>753</v>
      </c>
      <c r="N1039" s="115" t="s">
        <v>26</v>
      </c>
      <c r="O1039" s="116"/>
      <c r="P1039" s="117" t="s">
        <v>3046</v>
      </c>
      <c r="Q1039" s="141">
        <v>44858</v>
      </c>
      <c r="R1039" s="118">
        <f t="shared" ref="R1039" si="919">IF(AND(L1039&lt;1,OR(K1039&lt;1, K1039="A")),Q1039+14,Q1039+7)</f>
        <v>44872</v>
      </c>
      <c r="S1039" s="114" t="s">
        <v>31</v>
      </c>
      <c r="T1039" s="353"/>
      <c r="U1039" s="372"/>
      <c r="V1039" s="241"/>
      <c r="W1039" s="114"/>
      <c r="X1039" s="109"/>
      <c r="Y1039" s="109"/>
      <c r="Z1039" s="115"/>
      <c r="AA1039" s="110"/>
      <c r="AB1039" s="123"/>
      <c r="AC1039" s="110"/>
      <c r="AD1039" s="110"/>
      <c r="AE1039" s="118"/>
      <c r="AF1039" s="110"/>
      <c r="AG1039" s="110"/>
      <c r="AH1039" s="115"/>
      <c r="AI1039" s="110"/>
      <c r="AJ1039" s="113"/>
      <c r="AK1039" s="110"/>
      <c r="AL1039" s="121"/>
      <c r="AM1039" s="121"/>
      <c r="AN1039" s="109" t="s">
        <v>2355</v>
      </c>
      <c r="AO1039" s="121"/>
      <c r="AP1039" s="121"/>
      <c r="AQ1039" s="206"/>
      <c r="AR1039" s="251"/>
      <c r="AS1039" s="121"/>
      <c r="AT1039" s="121"/>
      <c r="AU1039" s="109" t="s">
        <v>1134</v>
      </c>
      <c r="AV1039" s="110">
        <v>45352</v>
      </c>
      <c r="AW1039" s="121"/>
      <c r="BJ1039" s="22">
        <f t="shared" ca="1" si="884"/>
        <v>0</v>
      </c>
      <c r="BK1039" s="22">
        <f t="shared" ca="1" si="754"/>
        <v>0</v>
      </c>
      <c r="BL1039" s="22">
        <f t="shared" ca="1" si="755"/>
        <v>0</v>
      </c>
      <c r="BM1039" s="22">
        <f t="shared" ca="1" si="756"/>
        <v>0</v>
      </c>
      <c r="BN1039" s="22">
        <f t="shared" ca="1" si="757"/>
        <v>0</v>
      </c>
      <c r="BO1039" s="22">
        <f t="shared" ca="1" si="758"/>
        <v>0</v>
      </c>
      <c r="BP1039" s="22">
        <f t="shared" ca="1" si="759"/>
        <v>0</v>
      </c>
      <c r="BQ1039" s="22">
        <f t="shared" ca="1" si="760"/>
        <v>0</v>
      </c>
      <c r="BR1039" s="22">
        <f t="shared" ca="1" si="761"/>
        <v>0</v>
      </c>
      <c r="BS1039" s="22">
        <f t="shared" ca="1" si="762"/>
        <v>0</v>
      </c>
      <c r="BT1039" s="22">
        <f t="shared" ca="1" si="885"/>
        <v>0</v>
      </c>
      <c r="BU1039" s="22">
        <f t="shared" ca="1" si="763"/>
        <v>0</v>
      </c>
      <c r="BV1039" s="22">
        <f t="shared" ca="1" si="764"/>
        <v>0</v>
      </c>
      <c r="BW1039" s="22">
        <f t="shared" ca="1" si="765"/>
        <v>0</v>
      </c>
      <c r="BX1039" s="22">
        <f t="shared" ca="1" si="766"/>
        <v>0</v>
      </c>
      <c r="BY1039" s="22">
        <f t="shared" si="778"/>
        <v>0</v>
      </c>
      <c r="BZ1039" s="22">
        <f t="shared" si="767"/>
        <v>0</v>
      </c>
      <c r="CA1039" s="22">
        <f t="shared" si="779"/>
        <v>0</v>
      </c>
    </row>
    <row r="1040" spans="1:79" s="22" customFormat="1" ht="39" customHeight="1" x14ac:dyDescent="0.3">
      <c r="A1040" s="109">
        <v>16</v>
      </c>
      <c r="B1040" s="109" t="s">
        <v>1441</v>
      </c>
      <c r="C1040" s="109"/>
      <c r="D1040" s="110" t="s">
        <v>446</v>
      </c>
      <c r="E1040" s="110">
        <v>45708</v>
      </c>
      <c r="F1040" s="189" t="s">
        <v>554</v>
      </c>
      <c r="G1040" s="169" t="s">
        <v>1235</v>
      </c>
      <c r="H1040" s="135" t="s">
        <v>1037</v>
      </c>
      <c r="I1040" s="135" t="s">
        <v>1039</v>
      </c>
      <c r="J1040" s="135"/>
      <c r="K1040" s="113" t="s">
        <v>443</v>
      </c>
      <c r="L1040" s="109">
        <v>0</v>
      </c>
      <c r="M1040" s="114" t="s">
        <v>753</v>
      </c>
      <c r="N1040" s="115" t="s">
        <v>26</v>
      </c>
      <c r="O1040" s="116"/>
      <c r="P1040" s="117" t="s">
        <v>3106</v>
      </c>
      <c r="Q1040" s="141">
        <v>44886</v>
      </c>
      <c r="R1040" s="118">
        <f t="shared" si="917"/>
        <v>44893</v>
      </c>
      <c r="S1040" s="114" t="s">
        <v>31</v>
      </c>
      <c r="T1040" s="353"/>
      <c r="U1040" s="372"/>
      <c r="V1040" s="241"/>
      <c r="W1040" s="114"/>
      <c r="X1040" s="109"/>
      <c r="Y1040" s="109"/>
      <c r="Z1040" s="115"/>
      <c r="AA1040" s="110"/>
      <c r="AB1040" s="123"/>
      <c r="AC1040" s="110"/>
      <c r="AD1040" s="110"/>
      <c r="AE1040" s="118"/>
      <c r="AF1040" s="110"/>
      <c r="AG1040" s="110"/>
      <c r="AH1040" s="115"/>
      <c r="AI1040" s="110"/>
      <c r="AJ1040" s="113"/>
      <c r="AK1040" s="110"/>
      <c r="AL1040" s="121"/>
      <c r="AM1040" s="121"/>
      <c r="AN1040" s="109" t="s">
        <v>2355</v>
      </c>
      <c r="AO1040" s="121"/>
      <c r="AP1040" s="121"/>
      <c r="AQ1040" s="206"/>
      <c r="AR1040" s="251"/>
      <c r="AS1040" s="121"/>
      <c r="AT1040" s="121"/>
      <c r="AU1040" s="109" t="s">
        <v>1134</v>
      </c>
      <c r="AV1040" s="110">
        <v>45352</v>
      </c>
      <c r="AW1040" s="121"/>
      <c r="BJ1040" s="22">
        <f t="shared" ca="1" si="884"/>
        <v>0</v>
      </c>
      <c r="BK1040" s="22">
        <f t="shared" ca="1" si="754"/>
        <v>0</v>
      </c>
      <c r="BL1040" s="22">
        <f t="shared" ca="1" si="755"/>
        <v>0</v>
      </c>
      <c r="BM1040" s="22">
        <f t="shared" ca="1" si="756"/>
        <v>0</v>
      </c>
      <c r="BN1040" s="22">
        <f t="shared" ca="1" si="757"/>
        <v>0</v>
      </c>
      <c r="BO1040" s="22">
        <f t="shared" ca="1" si="758"/>
        <v>0</v>
      </c>
      <c r="BP1040" s="22">
        <f t="shared" ca="1" si="759"/>
        <v>0</v>
      </c>
      <c r="BQ1040" s="22">
        <f t="shared" ca="1" si="760"/>
        <v>0</v>
      </c>
      <c r="BR1040" s="22">
        <f t="shared" ca="1" si="761"/>
        <v>0</v>
      </c>
      <c r="BS1040" s="22">
        <f t="shared" ca="1" si="762"/>
        <v>0</v>
      </c>
      <c r="BT1040" s="22">
        <f t="shared" ca="1" si="885"/>
        <v>0</v>
      </c>
      <c r="BU1040" s="22">
        <f t="shared" ca="1" si="763"/>
        <v>0</v>
      </c>
      <c r="BV1040" s="22">
        <f t="shared" ca="1" si="764"/>
        <v>0</v>
      </c>
      <c r="BW1040" s="22">
        <f t="shared" ca="1" si="765"/>
        <v>0</v>
      </c>
      <c r="BX1040" s="22">
        <f t="shared" ca="1" si="766"/>
        <v>0</v>
      </c>
      <c r="BY1040" s="22">
        <f t="shared" si="778"/>
        <v>0</v>
      </c>
      <c r="BZ1040" s="22">
        <f t="shared" si="767"/>
        <v>0</v>
      </c>
      <c r="CA1040" s="22">
        <f t="shared" si="779"/>
        <v>0</v>
      </c>
    </row>
    <row r="1041" spans="1:79" s="22" customFormat="1" ht="39" customHeight="1" x14ac:dyDescent="0.3">
      <c r="A1041" s="109">
        <v>16</v>
      </c>
      <c r="B1041" s="109" t="s">
        <v>1441</v>
      </c>
      <c r="C1041" s="109"/>
      <c r="D1041" s="110" t="s">
        <v>445</v>
      </c>
      <c r="E1041" s="110">
        <v>45708</v>
      </c>
      <c r="F1041" s="189" t="s">
        <v>554</v>
      </c>
      <c r="G1041" s="169" t="s">
        <v>1235</v>
      </c>
      <c r="H1041" s="135" t="s">
        <v>1037</v>
      </c>
      <c r="I1041" s="135" t="s">
        <v>1039</v>
      </c>
      <c r="J1041" s="135"/>
      <c r="K1041" s="113">
        <v>0</v>
      </c>
      <c r="L1041" s="109">
        <v>0</v>
      </c>
      <c r="M1041" s="114" t="s">
        <v>753</v>
      </c>
      <c r="N1041" s="115" t="s">
        <v>26</v>
      </c>
      <c r="O1041" s="116"/>
      <c r="P1041" s="117" t="s">
        <v>750</v>
      </c>
      <c r="Q1041" s="141">
        <v>44890</v>
      </c>
      <c r="R1041" s="118">
        <f t="shared" si="891"/>
        <v>44904</v>
      </c>
      <c r="S1041" s="114" t="s">
        <v>30</v>
      </c>
      <c r="T1041" s="315" t="s">
        <v>1668</v>
      </c>
      <c r="U1041" s="372">
        <v>44895</v>
      </c>
      <c r="V1041" s="241"/>
      <c r="W1041" s="114"/>
      <c r="X1041" s="109"/>
      <c r="Y1041" s="109"/>
      <c r="Z1041" s="115"/>
      <c r="AA1041" s="110"/>
      <c r="AB1041" s="123"/>
      <c r="AC1041" s="110"/>
      <c r="AD1041" s="110"/>
      <c r="AE1041" s="118"/>
      <c r="AF1041" s="110"/>
      <c r="AG1041" s="110"/>
      <c r="AH1041" s="115"/>
      <c r="AI1041" s="110"/>
      <c r="AJ1041" s="113"/>
      <c r="AK1041" s="110"/>
      <c r="AL1041" s="121"/>
      <c r="AM1041" s="121"/>
      <c r="AN1041" s="109" t="s">
        <v>2355</v>
      </c>
      <c r="AO1041" s="121"/>
      <c r="AP1041" s="121"/>
      <c r="AQ1041" s="206" t="s">
        <v>1907</v>
      </c>
      <c r="AR1041" s="251">
        <v>44894</v>
      </c>
      <c r="AS1041" s="121"/>
      <c r="AT1041" s="121"/>
      <c r="AU1041" s="109" t="s">
        <v>1134</v>
      </c>
      <c r="AV1041" s="110">
        <v>45352</v>
      </c>
      <c r="AW1041" s="121"/>
      <c r="BJ1041" s="22">
        <f t="shared" ca="1" si="884"/>
        <v>0</v>
      </c>
      <c r="BK1041" s="22">
        <f t="shared" ca="1" si="754"/>
        <v>0</v>
      </c>
      <c r="BL1041" s="22">
        <f t="shared" ca="1" si="755"/>
        <v>0</v>
      </c>
      <c r="BM1041" s="22">
        <f t="shared" ca="1" si="756"/>
        <v>0</v>
      </c>
      <c r="BN1041" s="22">
        <f t="shared" ca="1" si="757"/>
        <v>0</v>
      </c>
      <c r="BO1041" s="22">
        <f t="shared" ca="1" si="758"/>
        <v>0</v>
      </c>
      <c r="BP1041" s="22">
        <f t="shared" ca="1" si="759"/>
        <v>0</v>
      </c>
      <c r="BQ1041" s="22">
        <f t="shared" ca="1" si="760"/>
        <v>0</v>
      </c>
      <c r="BR1041" s="22">
        <f t="shared" ca="1" si="761"/>
        <v>0</v>
      </c>
      <c r="BS1041" s="22">
        <f t="shared" ca="1" si="762"/>
        <v>0</v>
      </c>
      <c r="BT1041" s="22">
        <f t="shared" ca="1" si="885"/>
        <v>0</v>
      </c>
      <c r="BU1041" s="22">
        <f t="shared" ca="1" si="763"/>
        <v>0</v>
      </c>
      <c r="BV1041" s="22">
        <f t="shared" ca="1" si="764"/>
        <v>0</v>
      </c>
      <c r="BW1041" s="22">
        <f t="shared" ca="1" si="765"/>
        <v>0</v>
      </c>
      <c r="BX1041" s="22">
        <f t="shared" ca="1" si="766"/>
        <v>0</v>
      </c>
      <c r="BY1041" s="22">
        <f t="shared" si="778"/>
        <v>0</v>
      </c>
      <c r="BZ1041" s="22">
        <f t="shared" si="767"/>
        <v>0</v>
      </c>
      <c r="CA1041" s="22">
        <f t="shared" si="779"/>
        <v>0</v>
      </c>
    </row>
    <row r="1042" spans="1:79" ht="39" customHeight="1" x14ac:dyDescent="0.3">
      <c r="A1042" s="4">
        <v>16</v>
      </c>
      <c r="B1042" s="4" t="s">
        <v>1441</v>
      </c>
      <c r="C1042" s="4"/>
      <c r="D1042" s="139" t="s">
        <v>445</v>
      </c>
      <c r="E1042" s="13">
        <v>45708</v>
      </c>
      <c r="F1042" s="122" t="s">
        <v>554</v>
      </c>
      <c r="G1042" s="16" t="s">
        <v>1235</v>
      </c>
      <c r="H1042" s="130" t="s">
        <v>1037</v>
      </c>
      <c r="I1042" s="130" t="s">
        <v>1039</v>
      </c>
      <c r="J1042" s="130"/>
      <c r="K1042" s="7">
        <v>0</v>
      </c>
      <c r="L1042" s="4">
        <v>1</v>
      </c>
      <c r="M1042" s="3" t="s">
        <v>753</v>
      </c>
      <c r="N1042" s="46" t="s">
        <v>24</v>
      </c>
      <c r="O1042" s="76"/>
      <c r="P1042" s="78" t="s">
        <v>3361</v>
      </c>
      <c r="Q1042" s="142">
        <v>45598</v>
      </c>
      <c r="R1042" s="9">
        <f t="shared" ref="R1042" si="920">IF(AND(L1042&lt;1,OR(K1042&lt;1, K1042="A")),Q1042+14,Q1042+7)</f>
        <v>45605</v>
      </c>
      <c r="S1042" s="3" t="s">
        <v>31</v>
      </c>
      <c r="T1042" s="354"/>
      <c r="U1042" s="373"/>
      <c r="V1042" s="208" t="s">
        <v>2546</v>
      </c>
      <c r="W1042" s="3" t="s">
        <v>2547</v>
      </c>
      <c r="X1042" s="5">
        <v>0</v>
      </c>
      <c r="Y1042" s="5">
        <v>0</v>
      </c>
      <c r="Z1042" s="45" t="s">
        <v>1055</v>
      </c>
      <c r="AA1042" s="13">
        <v>45320</v>
      </c>
      <c r="AB1042" s="87" t="s">
        <v>1791</v>
      </c>
      <c r="AC1042" s="21">
        <v>45328</v>
      </c>
      <c r="AD1042" s="21">
        <v>45328</v>
      </c>
      <c r="AE1042" s="9">
        <f t="shared" ref="AE1042" si="921">IF(AND(Y1042&lt;1,OR(X1042&lt;1, X1042="A")),AD1042+14,AD1042+7)</f>
        <v>45342</v>
      </c>
      <c r="AF1042" s="13" t="s">
        <v>445</v>
      </c>
      <c r="AG1042" s="27"/>
      <c r="AH1042" s="34"/>
      <c r="AI1042" s="27"/>
      <c r="AJ1042" s="41"/>
      <c r="AK1042" s="21"/>
      <c r="AL1042" s="6"/>
      <c r="AM1042" s="6"/>
      <c r="AN1042" s="5" t="s">
        <v>2355</v>
      </c>
      <c r="AO1042" s="6"/>
      <c r="AP1042" s="6"/>
      <c r="AQ1042" s="5" t="s">
        <v>3013</v>
      </c>
      <c r="AR1042" s="252">
        <v>45602</v>
      </c>
      <c r="AS1042" s="6"/>
      <c r="AT1042" s="6"/>
      <c r="AU1042" s="4" t="s">
        <v>1134</v>
      </c>
      <c r="AV1042" s="13">
        <v>45352</v>
      </c>
      <c r="AW1042" s="6"/>
      <c r="BJ1042" s="22">
        <f t="shared" ca="1" si="884"/>
        <v>1</v>
      </c>
      <c r="BK1042" s="22">
        <f t="shared" ca="1" si="754"/>
        <v>1</v>
      </c>
      <c r="BL1042" s="22">
        <f t="shared" ca="1" si="755"/>
        <v>0</v>
      </c>
      <c r="BM1042" s="22">
        <f t="shared" ca="1" si="756"/>
        <v>0</v>
      </c>
      <c r="BN1042" s="22">
        <f t="shared" ca="1" si="757"/>
        <v>1</v>
      </c>
      <c r="BO1042" s="22">
        <f t="shared" ca="1" si="758"/>
        <v>0</v>
      </c>
      <c r="BP1042" s="22">
        <f t="shared" ca="1" si="759"/>
        <v>1</v>
      </c>
      <c r="BQ1042" s="22">
        <f t="shared" ca="1" si="760"/>
        <v>0</v>
      </c>
      <c r="BR1042" s="22">
        <f t="shared" ca="1" si="761"/>
        <v>0</v>
      </c>
      <c r="BS1042" s="22">
        <f t="shared" ca="1" si="762"/>
        <v>0</v>
      </c>
      <c r="BT1042" s="22">
        <f t="shared" ca="1" si="885"/>
        <v>1</v>
      </c>
      <c r="BU1042" s="22">
        <f t="shared" ca="1" si="763"/>
        <v>0</v>
      </c>
      <c r="BV1042" s="22">
        <f t="shared" ca="1" si="764"/>
        <v>0</v>
      </c>
      <c r="BW1042" s="22">
        <f t="shared" ca="1" si="765"/>
        <v>0</v>
      </c>
      <c r="BX1042" s="22">
        <f t="shared" ca="1" si="766"/>
        <v>1</v>
      </c>
      <c r="BY1042" s="71">
        <f t="shared" si="778"/>
        <v>1</v>
      </c>
      <c r="BZ1042" s="71">
        <f t="shared" si="767"/>
        <v>1</v>
      </c>
      <c r="CA1042" s="72">
        <f t="shared" si="779"/>
        <v>1</v>
      </c>
    </row>
    <row r="1043" spans="1:79" s="22" customFormat="1" ht="39" customHeight="1" x14ac:dyDescent="0.3">
      <c r="A1043" s="109">
        <v>16</v>
      </c>
      <c r="B1043" s="109" t="s">
        <v>1441</v>
      </c>
      <c r="C1043" s="109"/>
      <c r="D1043" s="110" t="s">
        <v>446</v>
      </c>
      <c r="E1043" s="110">
        <v>45708</v>
      </c>
      <c r="F1043" s="189" t="s">
        <v>555</v>
      </c>
      <c r="G1043" s="169" t="s">
        <v>1235</v>
      </c>
      <c r="H1043" s="135" t="s">
        <v>1037</v>
      </c>
      <c r="I1043" s="135" t="s">
        <v>1060</v>
      </c>
      <c r="J1043" s="135"/>
      <c r="K1043" s="113" t="s">
        <v>778</v>
      </c>
      <c r="L1043" s="109">
        <v>0</v>
      </c>
      <c r="M1043" s="114" t="s">
        <v>752</v>
      </c>
      <c r="N1043" s="115" t="s">
        <v>26</v>
      </c>
      <c r="O1043" s="116"/>
      <c r="P1043" s="117" t="s">
        <v>2158</v>
      </c>
      <c r="Q1043" s="141">
        <v>45016</v>
      </c>
      <c r="R1043" s="118">
        <f t="shared" si="891"/>
        <v>45030</v>
      </c>
      <c r="S1043" s="114" t="s">
        <v>31</v>
      </c>
      <c r="T1043" s="353"/>
      <c r="U1043" s="372"/>
      <c r="V1043" s="120"/>
      <c r="W1043" s="114"/>
      <c r="X1043" s="109"/>
      <c r="Y1043" s="109"/>
      <c r="Z1043" s="115"/>
      <c r="AA1043" s="115"/>
      <c r="AB1043" s="109"/>
      <c r="AC1043" s="110"/>
      <c r="AD1043" s="110"/>
      <c r="AE1043" s="110"/>
      <c r="AF1043" s="110"/>
      <c r="AG1043" s="110"/>
      <c r="AH1043" s="115"/>
      <c r="AI1043" s="110"/>
      <c r="AJ1043" s="113"/>
      <c r="AK1043" s="110"/>
      <c r="AL1043" s="121"/>
      <c r="AM1043" s="121"/>
      <c r="AN1043" s="109" t="s">
        <v>2355</v>
      </c>
      <c r="AO1043" s="121"/>
      <c r="AP1043" s="121"/>
      <c r="AQ1043" s="109"/>
      <c r="AR1043" s="110"/>
      <c r="AS1043" s="121"/>
      <c r="AT1043" s="121"/>
      <c r="AU1043" s="109" t="s">
        <v>1134</v>
      </c>
      <c r="AV1043" s="110">
        <v>45352</v>
      </c>
      <c r="AW1043" s="121"/>
      <c r="BJ1043" s="22">
        <f t="shared" ca="1" si="884"/>
        <v>0</v>
      </c>
      <c r="BK1043" s="22">
        <f t="shared" ca="1" si="754"/>
        <v>0</v>
      </c>
      <c r="BL1043" s="22">
        <f t="shared" ca="1" si="755"/>
        <v>0</v>
      </c>
      <c r="BM1043" s="22">
        <f t="shared" ca="1" si="756"/>
        <v>0</v>
      </c>
      <c r="BN1043" s="22">
        <f t="shared" ca="1" si="757"/>
        <v>0</v>
      </c>
      <c r="BO1043" s="22">
        <f t="shared" ca="1" si="758"/>
        <v>0</v>
      </c>
      <c r="BP1043" s="22">
        <f t="shared" ca="1" si="759"/>
        <v>0</v>
      </c>
      <c r="BQ1043" s="22">
        <f t="shared" ca="1" si="760"/>
        <v>0</v>
      </c>
      <c r="BR1043" s="22">
        <f t="shared" ca="1" si="761"/>
        <v>0</v>
      </c>
      <c r="BS1043" s="22">
        <f t="shared" ca="1" si="762"/>
        <v>0</v>
      </c>
      <c r="BT1043" s="22">
        <f t="shared" ca="1" si="885"/>
        <v>0</v>
      </c>
      <c r="BU1043" s="22">
        <f t="shared" ca="1" si="763"/>
        <v>0</v>
      </c>
      <c r="BV1043" s="22">
        <f t="shared" ca="1" si="764"/>
        <v>0</v>
      </c>
      <c r="BW1043" s="22">
        <f t="shared" ca="1" si="765"/>
        <v>0</v>
      </c>
      <c r="BX1043" s="22">
        <f t="shared" ca="1" si="766"/>
        <v>0</v>
      </c>
      <c r="BY1043" s="22">
        <f t="shared" si="778"/>
        <v>0</v>
      </c>
      <c r="BZ1043" s="22">
        <f t="shared" si="767"/>
        <v>0</v>
      </c>
      <c r="CA1043" s="22">
        <f t="shared" si="779"/>
        <v>0</v>
      </c>
    </row>
    <row r="1044" spans="1:79" s="22" customFormat="1" ht="39" customHeight="1" x14ac:dyDescent="0.3">
      <c r="A1044" s="109">
        <v>16</v>
      </c>
      <c r="B1044" s="109" t="s">
        <v>1441</v>
      </c>
      <c r="C1044" s="109"/>
      <c r="D1044" s="110" t="s">
        <v>446</v>
      </c>
      <c r="E1044" s="110">
        <v>45708</v>
      </c>
      <c r="F1044" s="189" t="s">
        <v>555</v>
      </c>
      <c r="G1044" s="169" t="s">
        <v>1235</v>
      </c>
      <c r="H1044" s="135" t="s">
        <v>1037</v>
      </c>
      <c r="I1044" s="135" t="s">
        <v>1060</v>
      </c>
      <c r="J1044" s="135"/>
      <c r="K1044" s="113" t="s">
        <v>443</v>
      </c>
      <c r="L1044" s="109">
        <v>0</v>
      </c>
      <c r="M1044" s="114" t="s">
        <v>752</v>
      </c>
      <c r="N1044" s="115" t="s">
        <v>26</v>
      </c>
      <c r="O1044" s="116"/>
      <c r="P1044" s="117" t="s">
        <v>653</v>
      </c>
      <c r="Q1044" s="141">
        <v>45141</v>
      </c>
      <c r="R1044" s="118">
        <f t="shared" ref="R1044" si="922">IF(AND(L1044&lt;1,OR(K1044&lt;1, K1044="A")),Q1044+14,Q1044+7)</f>
        <v>45148</v>
      </c>
      <c r="S1044" s="114" t="s">
        <v>31</v>
      </c>
      <c r="T1044" s="353"/>
      <c r="U1044" s="372"/>
      <c r="V1044" s="120"/>
      <c r="W1044" s="114"/>
      <c r="X1044" s="109"/>
      <c r="Y1044" s="109"/>
      <c r="Z1044" s="115"/>
      <c r="AA1044" s="115"/>
      <c r="AB1044" s="109"/>
      <c r="AC1044" s="110"/>
      <c r="AD1044" s="110"/>
      <c r="AE1044" s="110"/>
      <c r="AF1044" s="110"/>
      <c r="AG1044" s="110"/>
      <c r="AH1044" s="115"/>
      <c r="AI1044" s="110"/>
      <c r="AJ1044" s="113"/>
      <c r="AK1044" s="110"/>
      <c r="AL1044" s="121"/>
      <c r="AM1044" s="121"/>
      <c r="AN1044" s="109" t="s">
        <v>2355</v>
      </c>
      <c r="AO1044" s="121"/>
      <c r="AP1044" s="121"/>
      <c r="AQ1044" s="109"/>
      <c r="AR1044" s="110"/>
      <c r="AS1044" s="121"/>
      <c r="AT1044" s="121"/>
      <c r="AU1044" s="109" t="s">
        <v>1134</v>
      </c>
      <c r="AV1044" s="110">
        <v>45352</v>
      </c>
      <c r="AW1044" s="121"/>
      <c r="BJ1044" s="22">
        <f t="shared" ca="1" si="884"/>
        <v>0</v>
      </c>
      <c r="BK1044" s="22">
        <f t="shared" ca="1" si="754"/>
        <v>0</v>
      </c>
      <c r="BL1044" s="22">
        <f t="shared" ca="1" si="755"/>
        <v>0</v>
      </c>
      <c r="BM1044" s="22">
        <f t="shared" ca="1" si="756"/>
        <v>0</v>
      </c>
      <c r="BN1044" s="22">
        <f t="shared" ca="1" si="757"/>
        <v>0</v>
      </c>
      <c r="BO1044" s="22">
        <f t="shared" ca="1" si="758"/>
        <v>0</v>
      </c>
      <c r="BP1044" s="22">
        <f t="shared" ca="1" si="759"/>
        <v>0</v>
      </c>
      <c r="BQ1044" s="22">
        <f t="shared" ca="1" si="760"/>
        <v>0</v>
      </c>
      <c r="BR1044" s="22">
        <f t="shared" ca="1" si="761"/>
        <v>0</v>
      </c>
      <c r="BS1044" s="22">
        <f t="shared" ca="1" si="762"/>
        <v>0</v>
      </c>
      <c r="BT1044" s="22">
        <f t="shared" ca="1" si="885"/>
        <v>0</v>
      </c>
      <c r="BU1044" s="22">
        <f t="shared" ca="1" si="763"/>
        <v>0</v>
      </c>
      <c r="BV1044" s="22">
        <f t="shared" ca="1" si="764"/>
        <v>0</v>
      </c>
      <c r="BW1044" s="22">
        <f t="shared" ca="1" si="765"/>
        <v>0</v>
      </c>
      <c r="BX1044" s="22">
        <f t="shared" ca="1" si="766"/>
        <v>0</v>
      </c>
      <c r="BY1044" s="22">
        <f t="shared" si="778"/>
        <v>0</v>
      </c>
      <c r="BZ1044" s="22">
        <f t="shared" si="767"/>
        <v>0</v>
      </c>
      <c r="CA1044" s="22">
        <f t="shared" si="779"/>
        <v>0</v>
      </c>
    </row>
    <row r="1045" spans="1:79" s="22" customFormat="1" ht="39" customHeight="1" x14ac:dyDescent="0.3">
      <c r="A1045" s="109">
        <v>16</v>
      </c>
      <c r="B1045" s="109" t="s">
        <v>1441</v>
      </c>
      <c r="C1045" s="109"/>
      <c r="D1045" s="110" t="s">
        <v>446</v>
      </c>
      <c r="E1045" s="110">
        <v>45708</v>
      </c>
      <c r="F1045" s="189" t="s">
        <v>555</v>
      </c>
      <c r="G1045" s="169" t="s">
        <v>1235</v>
      </c>
      <c r="H1045" s="135" t="s">
        <v>1037</v>
      </c>
      <c r="I1045" s="135" t="s">
        <v>1060</v>
      </c>
      <c r="J1045" s="135"/>
      <c r="K1045" s="113" t="s">
        <v>572</v>
      </c>
      <c r="L1045" s="109">
        <v>0</v>
      </c>
      <c r="M1045" s="114" t="s">
        <v>752</v>
      </c>
      <c r="N1045" s="115" t="s">
        <v>26</v>
      </c>
      <c r="O1045" s="116"/>
      <c r="P1045" s="117" t="s">
        <v>634</v>
      </c>
      <c r="Q1045" s="141">
        <v>45153</v>
      </c>
      <c r="R1045" s="118">
        <f t="shared" si="891"/>
        <v>45160</v>
      </c>
      <c r="S1045" s="114" t="s">
        <v>31</v>
      </c>
      <c r="T1045" s="353"/>
      <c r="U1045" s="372"/>
      <c r="V1045" s="120"/>
      <c r="W1045" s="114"/>
      <c r="X1045" s="109"/>
      <c r="Y1045" s="109"/>
      <c r="Z1045" s="115"/>
      <c r="AA1045" s="115"/>
      <c r="AB1045" s="109"/>
      <c r="AC1045" s="110"/>
      <c r="AD1045" s="110"/>
      <c r="AE1045" s="110"/>
      <c r="AF1045" s="110"/>
      <c r="AG1045" s="110"/>
      <c r="AH1045" s="115"/>
      <c r="AI1045" s="110"/>
      <c r="AJ1045" s="113"/>
      <c r="AK1045" s="110"/>
      <c r="AL1045" s="121"/>
      <c r="AM1045" s="121"/>
      <c r="AN1045" s="109" t="s">
        <v>2355</v>
      </c>
      <c r="AO1045" s="121"/>
      <c r="AP1045" s="121"/>
      <c r="AQ1045" s="109"/>
      <c r="AR1045" s="110"/>
      <c r="AS1045" s="121"/>
      <c r="AT1045" s="121"/>
      <c r="AU1045" s="109" t="s">
        <v>1134</v>
      </c>
      <c r="AV1045" s="110">
        <v>45352</v>
      </c>
      <c r="AW1045" s="121"/>
      <c r="BJ1045" s="22">
        <f t="shared" ca="1" si="884"/>
        <v>0</v>
      </c>
      <c r="BK1045" s="22">
        <f t="shared" ca="1" si="754"/>
        <v>0</v>
      </c>
      <c r="BL1045" s="22">
        <f t="shared" ca="1" si="755"/>
        <v>0</v>
      </c>
      <c r="BM1045" s="22">
        <f t="shared" ca="1" si="756"/>
        <v>0</v>
      </c>
      <c r="BN1045" s="22">
        <f t="shared" ca="1" si="757"/>
        <v>0</v>
      </c>
      <c r="BO1045" s="22">
        <f t="shared" ca="1" si="758"/>
        <v>0</v>
      </c>
      <c r="BP1045" s="22">
        <f t="shared" ca="1" si="759"/>
        <v>0</v>
      </c>
      <c r="BQ1045" s="22">
        <f t="shared" ca="1" si="760"/>
        <v>0</v>
      </c>
      <c r="BR1045" s="22">
        <f t="shared" ca="1" si="761"/>
        <v>0</v>
      </c>
      <c r="BS1045" s="22">
        <f t="shared" ca="1" si="762"/>
        <v>0</v>
      </c>
      <c r="BT1045" s="22">
        <f t="shared" ca="1" si="885"/>
        <v>0</v>
      </c>
      <c r="BU1045" s="22">
        <f t="shared" ca="1" si="763"/>
        <v>0</v>
      </c>
      <c r="BV1045" s="22">
        <f t="shared" ca="1" si="764"/>
        <v>0</v>
      </c>
      <c r="BW1045" s="22">
        <f t="shared" ca="1" si="765"/>
        <v>0</v>
      </c>
      <c r="BX1045" s="22">
        <f t="shared" ca="1" si="766"/>
        <v>0</v>
      </c>
      <c r="BY1045" s="22">
        <f t="shared" si="778"/>
        <v>0</v>
      </c>
      <c r="BZ1045" s="22">
        <f t="shared" si="767"/>
        <v>0</v>
      </c>
      <c r="CA1045" s="22">
        <f t="shared" si="779"/>
        <v>0</v>
      </c>
    </row>
    <row r="1046" spans="1:79" s="22" customFormat="1" ht="39" customHeight="1" x14ac:dyDescent="0.3">
      <c r="A1046" s="109">
        <v>16</v>
      </c>
      <c r="B1046" s="109" t="s">
        <v>1441</v>
      </c>
      <c r="C1046" s="109"/>
      <c r="D1046" s="110" t="s">
        <v>445</v>
      </c>
      <c r="E1046" s="110">
        <v>45708</v>
      </c>
      <c r="F1046" s="189" t="s">
        <v>555</v>
      </c>
      <c r="G1046" s="169" t="s">
        <v>1235</v>
      </c>
      <c r="H1046" s="135" t="s">
        <v>1037</v>
      </c>
      <c r="I1046" s="135" t="s">
        <v>1060</v>
      </c>
      <c r="J1046" s="135"/>
      <c r="K1046" s="113">
        <v>0</v>
      </c>
      <c r="L1046" s="109">
        <v>0</v>
      </c>
      <c r="M1046" s="114" t="s">
        <v>752</v>
      </c>
      <c r="N1046" s="115" t="s">
        <v>26</v>
      </c>
      <c r="O1046" s="116"/>
      <c r="P1046" s="117" t="s">
        <v>2157</v>
      </c>
      <c r="Q1046" s="141">
        <v>45224</v>
      </c>
      <c r="R1046" s="118">
        <f t="shared" ref="R1046:R1047" si="923">IF(AND(L1046&lt;1,OR(K1046&lt;1, K1046="A")),Q1046+14,Q1046+7)</f>
        <v>45238</v>
      </c>
      <c r="S1046" s="114" t="s">
        <v>31</v>
      </c>
      <c r="T1046" s="353"/>
      <c r="U1046" s="372"/>
      <c r="V1046" s="120"/>
      <c r="W1046" s="114"/>
      <c r="X1046" s="109"/>
      <c r="Y1046" s="109"/>
      <c r="Z1046" s="115"/>
      <c r="AA1046" s="115"/>
      <c r="AB1046" s="109"/>
      <c r="AC1046" s="110"/>
      <c r="AD1046" s="110"/>
      <c r="AE1046" s="110"/>
      <c r="AF1046" s="110"/>
      <c r="AG1046" s="110"/>
      <c r="AH1046" s="115"/>
      <c r="AI1046" s="110"/>
      <c r="AJ1046" s="113"/>
      <c r="AK1046" s="110"/>
      <c r="AL1046" s="121"/>
      <c r="AM1046" s="121"/>
      <c r="AN1046" s="109" t="s">
        <v>2355</v>
      </c>
      <c r="AO1046" s="121"/>
      <c r="AP1046" s="121"/>
      <c r="AQ1046" s="206" t="s">
        <v>1907</v>
      </c>
      <c r="AR1046" s="110">
        <v>45167</v>
      </c>
      <c r="AS1046" s="121"/>
      <c r="AT1046" s="121"/>
      <c r="AU1046" s="109" t="s">
        <v>1134</v>
      </c>
      <c r="AV1046" s="110">
        <v>45352</v>
      </c>
      <c r="AW1046" s="121"/>
      <c r="BJ1046" s="22">
        <f t="shared" ca="1" si="884"/>
        <v>0</v>
      </c>
      <c r="BK1046" s="22">
        <f t="shared" ca="1" si="754"/>
        <v>0</v>
      </c>
      <c r="BL1046" s="22">
        <f t="shared" ca="1" si="755"/>
        <v>0</v>
      </c>
      <c r="BM1046" s="22">
        <f t="shared" ca="1" si="756"/>
        <v>0</v>
      </c>
      <c r="BN1046" s="22">
        <f t="shared" ca="1" si="757"/>
        <v>0</v>
      </c>
      <c r="BO1046" s="22">
        <f t="shared" ca="1" si="758"/>
        <v>0</v>
      </c>
      <c r="BP1046" s="22">
        <f t="shared" ca="1" si="759"/>
        <v>0</v>
      </c>
      <c r="BQ1046" s="22">
        <f t="shared" ca="1" si="760"/>
        <v>0</v>
      </c>
      <c r="BR1046" s="22">
        <f t="shared" ca="1" si="761"/>
        <v>0</v>
      </c>
      <c r="BS1046" s="22">
        <f t="shared" ca="1" si="762"/>
        <v>0</v>
      </c>
      <c r="BT1046" s="22">
        <f t="shared" ca="1" si="885"/>
        <v>0</v>
      </c>
      <c r="BU1046" s="22">
        <f t="shared" ca="1" si="763"/>
        <v>0</v>
      </c>
      <c r="BV1046" s="22">
        <f t="shared" ca="1" si="764"/>
        <v>0</v>
      </c>
      <c r="BW1046" s="22">
        <f t="shared" ca="1" si="765"/>
        <v>0</v>
      </c>
      <c r="BX1046" s="22">
        <f t="shared" ca="1" si="766"/>
        <v>0</v>
      </c>
      <c r="BY1046" s="22">
        <f t="shared" si="778"/>
        <v>0</v>
      </c>
      <c r="BZ1046" s="22">
        <f t="shared" si="767"/>
        <v>0</v>
      </c>
      <c r="CA1046" s="22">
        <f t="shared" si="779"/>
        <v>0</v>
      </c>
    </row>
    <row r="1047" spans="1:79" s="22" customFormat="1" ht="39" customHeight="1" x14ac:dyDescent="0.3">
      <c r="A1047" s="109">
        <v>16</v>
      </c>
      <c r="B1047" s="109" t="s">
        <v>1441</v>
      </c>
      <c r="C1047" s="109"/>
      <c r="D1047" s="110" t="s">
        <v>445</v>
      </c>
      <c r="E1047" s="110">
        <v>45708</v>
      </c>
      <c r="F1047" s="189" t="s">
        <v>555</v>
      </c>
      <c r="G1047" s="169" t="s">
        <v>1235</v>
      </c>
      <c r="H1047" s="135" t="s">
        <v>1037</v>
      </c>
      <c r="I1047" s="135" t="s">
        <v>1060</v>
      </c>
      <c r="J1047" s="135"/>
      <c r="K1047" s="113">
        <v>0</v>
      </c>
      <c r="L1047" s="109">
        <v>1</v>
      </c>
      <c r="M1047" s="114" t="s">
        <v>752</v>
      </c>
      <c r="N1047" s="115" t="s">
        <v>26</v>
      </c>
      <c r="O1047" s="116"/>
      <c r="P1047" s="117" t="s">
        <v>1679</v>
      </c>
      <c r="Q1047" s="141">
        <v>45224</v>
      </c>
      <c r="R1047" s="118">
        <f t="shared" si="923"/>
        <v>45231</v>
      </c>
      <c r="S1047" s="114" t="s">
        <v>30</v>
      </c>
      <c r="T1047" s="315" t="s">
        <v>1547</v>
      </c>
      <c r="U1047" s="372">
        <v>45245</v>
      </c>
      <c r="V1047" s="120"/>
      <c r="W1047" s="114"/>
      <c r="X1047" s="109"/>
      <c r="Y1047" s="109"/>
      <c r="Z1047" s="115"/>
      <c r="AA1047" s="109"/>
      <c r="AB1047" s="123"/>
      <c r="AC1047" s="110"/>
      <c r="AD1047" s="110"/>
      <c r="AE1047" s="118"/>
      <c r="AF1047" s="110"/>
      <c r="AG1047" s="110"/>
      <c r="AH1047" s="115"/>
      <c r="AI1047" s="110"/>
      <c r="AJ1047" s="113"/>
      <c r="AK1047" s="110"/>
      <c r="AL1047" s="121"/>
      <c r="AM1047" s="121"/>
      <c r="AN1047" s="109" t="s">
        <v>2355</v>
      </c>
      <c r="AO1047" s="121"/>
      <c r="AP1047" s="121"/>
      <c r="AQ1047" s="206" t="s">
        <v>1907</v>
      </c>
      <c r="AR1047" s="110">
        <v>45250</v>
      </c>
      <c r="AS1047" s="121"/>
      <c r="AT1047" s="121"/>
      <c r="AU1047" s="109" t="s">
        <v>1134</v>
      </c>
      <c r="AV1047" s="110">
        <v>45352</v>
      </c>
      <c r="AW1047" s="121"/>
      <c r="BJ1047" s="22">
        <f t="shared" ca="1" si="884"/>
        <v>0</v>
      </c>
      <c r="BK1047" s="22">
        <f t="shared" ca="1" si="754"/>
        <v>0</v>
      </c>
      <c r="BL1047" s="22">
        <f t="shared" ca="1" si="755"/>
        <v>0</v>
      </c>
      <c r="BM1047" s="22">
        <f t="shared" ca="1" si="756"/>
        <v>0</v>
      </c>
      <c r="BN1047" s="22">
        <f t="shared" ca="1" si="757"/>
        <v>0</v>
      </c>
      <c r="BO1047" s="22">
        <f t="shared" ca="1" si="758"/>
        <v>0</v>
      </c>
      <c r="BP1047" s="22">
        <f t="shared" ca="1" si="759"/>
        <v>0</v>
      </c>
      <c r="BQ1047" s="22">
        <f t="shared" ca="1" si="760"/>
        <v>0</v>
      </c>
      <c r="BR1047" s="22">
        <f t="shared" ca="1" si="761"/>
        <v>0</v>
      </c>
      <c r="BS1047" s="22">
        <f t="shared" ca="1" si="762"/>
        <v>0</v>
      </c>
      <c r="BT1047" s="22">
        <f t="shared" ca="1" si="885"/>
        <v>0</v>
      </c>
      <c r="BU1047" s="22">
        <f t="shared" ca="1" si="763"/>
        <v>0</v>
      </c>
      <c r="BV1047" s="22">
        <f t="shared" ca="1" si="764"/>
        <v>0</v>
      </c>
      <c r="BW1047" s="22">
        <f t="shared" ca="1" si="765"/>
        <v>0</v>
      </c>
      <c r="BX1047" s="22">
        <f t="shared" ca="1" si="766"/>
        <v>0</v>
      </c>
      <c r="BY1047" s="22">
        <f t="shared" si="778"/>
        <v>0</v>
      </c>
      <c r="BZ1047" s="22">
        <f t="shared" si="767"/>
        <v>0</v>
      </c>
      <c r="CA1047" s="22">
        <f t="shared" si="779"/>
        <v>0</v>
      </c>
    </row>
    <row r="1048" spans="1:79" ht="39" customHeight="1" x14ac:dyDescent="0.3">
      <c r="A1048" s="4">
        <v>16</v>
      </c>
      <c r="B1048" s="4" t="s">
        <v>1441</v>
      </c>
      <c r="C1048" s="4"/>
      <c r="D1048" s="139" t="s">
        <v>445</v>
      </c>
      <c r="E1048" s="13">
        <v>45708</v>
      </c>
      <c r="F1048" s="122" t="s">
        <v>555</v>
      </c>
      <c r="G1048" s="16" t="s">
        <v>1235</v>
      </c>
      <c r="H1048" s="130" t="s">
        <v>1037</v>
      </c>
      <c r="I1048" s="130" t="s">
        <v>1060</v>
      </c>
      <c r="J1048" s="130"/>
      <c r="K1048" s="7">
        <v>0</v>
      </c>
      <c r="L1048" s="4">
        <v>2</v>
      </c>
      <c r="M1048" s="3" t="s">
        <v>752</v>
      </c>
      <c r="N1048" s="46" t="s">
        <v>24</v>
      </c>
      <c r="O1048" s="76"/>
      <c r="P1048" s="78" t="s">
        <v>3619</v>
      </c>
      <c r="Q1048" s="142">
        <v>45677</v>
      </c>
      <c r="R1048" s="9">
        <f t="shared" si="891"/>
        <v>45684</v>
      </c>
      <c r="S1048" s="3" t="s">
        <v>31</v>
      </c>
      <c r="T1048" s="354"/>
      <c r="U1048" s="373"/>
      <c r="V1048" s="20" t="s">
        <v>2783</v>
      </c>
      <c r="W1048" s="3" t="s">
        <v>2533</v>
      </c>
      <c r="X1048" s="5" t="s">
        <v>778</v>
      </c>
      <c r="Y1048" s="5">
        <v>0</v>
      </c>
      <c r="Z1048" s="46" t="s">
        <v>24</v>
      </c>
      <c r="AA1048" s="5"/>
      <c r="AB1048" s="87" t="s">
        <v>2762</v>
      </c>
      <c r="AC1048" s="21">
        <v>45433</v>
      </c>
      <c r="AD1048" s="21">
        <v>45433</v>
      </c>
      <c r="AE1048" s="9">
        <f t="shared" ref="AE1048" si="924">IF(AND(Y1048&lt;1,OR(X1048&lt;1, X1048="A")),AD1048+14,AD1048+7)</f>
        <v>45447</v>
      </c>
      <c r="AF1048" s="13" t="s">
        <v>446</v>
      </c>
      <c r="AG1048" s="27"/>
      <c r="AH1048" s="34"/>
      <c r="AI1048" s="27"/>
      <c r="AJ1048" s="41"/>
      <c r="AK1048" s="21"/>
      <c r="AL1048" s="6"/>
      <c r="AM1048" s="6"/>
      <c r="AN1048" s="87" t="s">
        <v>3794</v>
      </c>
      <c r="AO1048" s="5" t="s">
        <v>3796</v>
      </c>
      <c r="AP1048" s="21">
        <v>45714</v>
      </c>
      <c r="AQ1048" s="207"/>
      <c r="AR1048" s="21"/>
      <c r="AS1048" s="6"/>
      <c r="AT1048" s="6"/>
      <c r="AU1048" s="4" t="s">
        <v>1134</v>
      </c>
      <c r="AV1048" s="13">
        <v>45352</v>
      </c>
      <c r="AW1048" s="6"/>
      <c r="BJ1048" s="22">
        <f t="shared" ca="1" si="884"/>
        <v>1</v>
      </c>
      <c r="BK1048" s="22">
        <f t="shared" ca="1" si="754"/>
        <v>1</v>
      </c>
      <c r="BL1048" s="22">
        <f t="shared" ca="1" si="755"/>
        <v>0</v>
      </c>
      <c r="BM1048" s="22">
        <f t="shared" ca="1" si="756"/>
        <v>0</v>
      </c>
      <c r="BN1048" s="22">
        <f t="shared" ca="1" si="757"/>
        <v>1</v>
      </c>
      <c r="BO1048" s="22">
        <f t="shared" ca="1" si="758"/>
        <v>0</v>
      </c>
      <c r="BP1048" s="22">
        <f t="shared" ca="1" si="759"/>
        <v>1</v>
      </c>
      <c r="BQ1048" s="22">
        <f t="shared" ca="1" si="760"/>
        <v>0</v>
      </c>
      <c r="BR1048" s="22">
        <f t="shared" ca="1" si="761"/>
        <v>0</v>
      </c>
      <c r="BS1048" s="22">
        <f t="shared" ca="1" si="762"/>
        <v>0</v>
      </c>
      <c r="BT1048" s="22">
        <f t="shared" ca="1" si="885"/>
        <v>1</v>
      </c>
      <c r="BU1048" s="22">
        <f t="shared" ca="1" si="763"/>
        <v>0</v>
      </c>
      <c r="BV1048" s="22">
        <f t="shared" ca="1" si="764"/>
        <v>1</v>
      </c>
      <c r="BW1048" s="22">
        <f t="shared" ca="1" si="765"/>
        <v>0</v>
      </c>
      <c r="BX1048" s="22">
        <f t="shared" ca="1" si="766"/>
        <v>0</v>
      </c>
      <c r="BY1048" s="71">
        <f t="shared" si="778"/>
        <v>1</v>
      </c>
      <c r="BZ1048" s="71">
        <f t="shared" si="767"/>
        <v>1</v>
      </c>
      <c r="CA1048" s="72">
        <f t="shared" si="779"/>
        <v>1</v>
      </c>
    </row>
    <row r="1049" spans="1:79" s="22" customFormat="1" ht="29.1" customHeight="1" x14ac:dyDescent="0.3">
      <c r="A1049" s="109">
        <v>16</v>
      </c>
      <c r="B1049" s="109" t="s">
        <v>1441</v>
      </c>
      <c r="C1049" s="109"/>
      <c r="D1049" s="110" t="s">
        <v>446</v>
      </c>
      <c r="E1049" s="110">
        <v>45708</v>
      </c>
      <c r="F1049" s="189" t="s">
        <v>557</v>
      </c>
      <c r="G1049" s="169" t="s">
        <v>1235</v>
      </c>
      <c r="H1049" s="135" t="s">
        <v>1073</v>
      </c>
      <c r="I1049" s="135"/>
      <c r="J1049" s="135"/>
      <c r="K1049" s="113" t="s">
        <v>778</v>
      </c>
      <c r="L1049" s="109">
        <v>0</v>
      </c>
      <c r="M1049" s="114" t="s">
        <v>755</v>
      </c>
      <c r="N1049" s="115" t="s">
        <v>26</v>
      </c>
      <c r="O1049" s="116"/>
      <c r="P1049" s="117" t="s">
        <v>738</v>
      </c>
      <c r="Q1049" s="141">
        <v>45016</v>
      </c>
      <c r="R1049" s="118">
        <f t="shared" si="891"/>
        <v>45030</v>
      </c>
      <c r="S1049" s="114" t="s">
        <v>31</v>
      </c>
      <c r="T1049" s="315"/>
      <c r="U1049" s="372"/>
      <c r="V1049" s="120"/>
      <c r="W1049" s="114"/>
      <c r="X1049" s="109"/>
      <c r="Y1049" s="109"/>
      <c r="Z1049" s="115"/>
      <c r="AA1049" s="110"/>
      <c r="AB1049" s="123"/>
      <c r="AC1049" s="110"/>
      <c r="AD1049" s="110"/>
      <c r="AE1049" s="118"/>
      <c r="AF1049" s="110"/>
      <c r="AG1049" s="110"/>
      <c r="AH1049" s="115"/>
      <c r="AI1049" s="110"/>
      <c r="AJ1049" s="113"/>
      <c r="AK1049" s="110"/>
      <c r="AL1049" s="121"/>
      <c r="AM1049" s="121"/>
      <c r="AN1049" s="109" t="s">
        <v>2355</v>
      </c>
      <c r="AO1049" s="121"/>
      <c r="AP1049" s="121"/>
      <c r="AQ1049" s="206"/>
      <c r="AR1049" s="110"/>
      <c r="AS1049" s="121"/>
      <c r="AT1049" s="121"/>
      <c r="AU1049" s="109" t="s">
        <v>1134</v>
      </c>
      <c r="AV1049" s="110">
        <v>45352</v>
      </c>
      <c r="AW1049" s="121"/>
      <c r="BJ1049" s="22">
        <f t="shared" ca="1" si="884"/>
        <v>0</v>
      </c>
      <c r="BK1049" s="22">
        <f t="shared" ca="1" si="754"/>
        <v>0</v>
      </c>
      <c r="BL1049" s="22">
        <f t="shared" ca="1" si="755"/>
        <v>0</v>
      </c>
      <c r="BM1049" s="22">
        <f t="shared" ca="1" si="756"/>
        <v>0</v>
      </c>
      <c r="BN1049" s="22">
        <f t="shared" ca="1" si="757"/>
        <v>0</v>
      </c>
      <c r="BO1049" s="22">
        <f t="shared" ca="1" si="758"/>
        <v>0</v>
      </c>
      <c r="BP1049" s="22">
        <f t="shared" ca="1" si="759"/>
        <v>0</v>
      </c>
      <c r="BQ1049" s="22">
        <f t="shared" ca="1" si="760"/>
        <v>0</v>
      </c>
      <c r="BR1049" s="22">
        <f t="shared" ca="1" si="761"/>
        <v>0</v>
      </c>
      <c r="BS1049" s="22">
        <f t="shared" ca="1" si="762"/>
        <v>0</v>
      </c>
      <c r="BT1049" s="22">
        <f t="shared" ca="1" si="885"/>
        <v>0</v>
      </c>
      <c r="BU1049" s="22">
        <f t="shared" ca="1" si="763"/>
        <v>0</v>
      </c>
      <c r="BV1049" s="22">
        <f t="shared" ca="1" si="764"/>
        <v>0</v>
      </c>
      <c r="BW1049" s="22">
        <f t="shared" ca="1" si="765"/>
        <v>0</v>
      </c>
      <c r="BX1049" s="22">
        <f t="shared" ca="1" si="766"/>
        <v>0</v>
      </c>
      <c r="BY1049" s="22">
        <f t="shared" si="778"/>
        <v>0</v>
      </c>
      <c r="BZ1049" s="22">
        <f t="shared" si="767"/>
        <v>0</v>
      </c>
      <c r="CA1049" s="22">
        <f t="shared" si="779"/>
        <v>0</v>
      </c>
    </row>
    <row r="1050" spans="1:79" s="22" customFormat="1" ht="29.1" customHeight="1" x14ac:dyDescent="0.3">
      <c r="A1050" s="109">
        <v>16</v>
      </c>
      <c r="B1050" s="109" t="s">
        <v>1441</v>
      </c>
      <c r="C1050" s="109"/>
      <c r="D1050" s="110" t="s">
        <v>445</v>
      </c>
      <c r="E1050" s="110">
        <v>45708</v>
      </c>
      <c r="F1050" s="189" t="s">
        <v>557</v>
      </c>
      <c r="G1050" s="169" t="s">
        <v>1235</v>
      </c>
      <c r="H1050" s="135" t="s">
        <v>1073</v>
      </c>
      <c r="I1050" s="135"/>
      <c r="J1050" s="135"/>
      <c r="K1050" s="113">
        <v>0</v>
      </c>
      <c r="L1050" s="109">
        <v>0</v>
      </c>
      <c r="M1050" s="114" t="s">
        <v>755</v>
      </c>
      <c r="N1050" s="115" t="s">
        <v>26</v>
      </c>
      <c r="O1050" s="116"/>
      <c r="P1050" s="117" t="s">
        <v>667</v>
      </c>
      <c r="Q1050" s="141">
        <v>45100</v>
      </c>
      <c r="R1050" s="118">
        <f t="shared" ref="R1050" si="925">IF(AND(L1050&lt;1,OR(K1050&lt;1, K1050="A")),Q1050+14,Q1050+7)</f>
        <v>45114</v>
      </c>
      <c r="S1050" s="114" t="s">
        <v>31</v>
      </c>
      <c r="T1050" s="315"/>
      <c r="U1050" s="372"/>
      <c r="V1050" s="120"/>
      <c r="W1050" s="114"/>
      <c r="X1050" s="109"/>
      <c r="Y1050" s="109"/>
      <c r="Z1050" s="115"/>
      <c r="AA1050" s="110"/>
      <c r="AB1050" s="123"/>
      <c r="AC1050" s="110"/>
      <c r="AD1050" s="110"/>
      <c r="AE1050" s="118"/>
      <c r="AF1050" s="110"/>
      <c r="AG1050" s="110"/>
      <c r="AH1050" s="115"/>
      <c r="AI1050" s="110"/>
      <c r="AJ1050" s="113"/>
      <c r="AK1050" s="110"/>
      <c r="AL1050" s="121"/>
      <c r="AM1050" s="121"/>
      <c r="AN1050" s="109" t="s">
        <v>2355</v>
      </c>
      <c r="AO1050" s="121"/>
      <c r="AP1050" s="121"/>
      <c r="AQ1050" s="206" t="s">
        <v>1907</v>
      </c>
      <c r="AR1050" s="110">
        <v>45105</v>
      </c>
      <c r="AS1050" s="121"/>
      <c r="AT1050" s="121"/>
      <c r="AU1050" s="109" t="s">
        <v>1134</v>
      </c>
      <c r="AV1050" s="110">
        <v>45352</v>
      </c>
      <c r="AW1050" s="121"/>
      <c r="BJ1050" s="22">
        <f t="shared" ca="1" si="884"/>
        <v>0</v>
      </c>
      <c r="BK1050" s="22">
        <f t="shared" ca="1" si="754"/>
        <v>0</v>
      </c>
      <c r="BL1050" s="22">
        <f t="shared" ca="1" si="755"/>
        <v>0</v>
      </c>
      <c r="BM1050" s="22">
        <f t="shared" ca="1" si="756"/>
        <v>0</v>
      </c>
      <c r="BN1050" s="22">
        <f t="shared" ca="1" si="757"/>
        <v>0</v>
      </c>
      <c r="BO1050" s="22">
        <f t="shared" ca="1" si="758"/>
        <v>0</v>
      </c>
      <c r="BP1050" s="22">
        <f t="shared" ca="1" si="759"/>
        <v>0</v>
      </c>
      <c r="BQ1050" s="22">
        <f t="shared" ca="1" si="760"/>
        <v>0</v>
      </c>
      <c r="BR1050" s="22">
        <f t="shared" ca="1" si="761"/>
        <v>0</v>
      </c>
      <c r="BS1050" s="22">
        <f t="shared" ca="1" si="762"/>
        <v>0</v>
      </c>
      <c r="BT1050" s="22">
        <f t="shared" ca="1" si="885"/>
        <v>0</v>
      </c>
      <c r="BU1050" s="22">
        <f t="shared" ca="1" si="763"/>
        <v>0</v>
      </c>
      <c r="BV1050" s="22">
        <f t="shared" ca="1" si="764"/>
        <v>0</v>
      </c>
      <c r="BW1050" s="22">
        <f t="shared" ca="1" si="765"/>
        <v>0</v>
      </c>
      <c r="BX1050" s="22">
        <f t="shared" ca="1" si="766"/>
        <v>0</v>
      </c>
      <c r="BY1050" s="22">
        <f t="shared" si="778"/>
        <v>0</v>
      </c>
      <c r="BZ1050" s="22">
        <f t="shared" si="767"/>
        <v>0</v>
      </c>
      <c r="CA1050" s="22">
        <f t="shared" si="779"/>
        <v>0</v>
      </c>
    </row>
    <row r="1051" spans="1:79" ht="29.1" customHeight="1" x14ac:dyDescent="0.3">
      <c r="A1051" s="4">
        <v>16</v>
      </c>
      <c r="B1051" s="4" t="s">
        <v>1441</v>
      </c>
      <c r="C1051" s="4"/>
      <c r="D1051" s="139" t="s">
        <v>445</v>
      </c>
      <c r="E1051" s="13">
        <v>45708</v>
      </c>
      <c r="F1051" s="122" t="s">
        <v>557</v>
      </c>
      <c r="G1051" s="16" t="s">
        <v>1235</v>
      </c>
      <c r="H1051" s="130" t="s">
        <v>1073</v>
      </c>
      <c r="I1051" s="130"/>
      <c r="J1051" s="130"/>
      <c r="K1051" s="7">
        <v>0</v>
      </c>
      <c r="L1051" s="4">
        <v>1</v>
      </c>
      <c r="M1051" s="3" t="s">
        <v>755</v>
      </c>
      <c r="N1051" s="45" t="s">
        <v>1055</v>
      </c>
      <c r="O1051" s="76"/>
      <c r="P1051" s="78" t="s">
        <v>606</v>
      </c>
      <c r="Q1051" s="142">
        <v>45197</v>
      </c>
      <c r="R1051" s="9">
        <f t="shared" si="891"/>
        <v>45204</v>
      </c>
      <c r="S1051" s="3" t="s">
        <v>30</v>
      </c>
      <c r="T1051" s="354" t="s">
        <v>1547</v>
      </c>
      <c r="U1051" s="373">
        <v>45245</v>
      </c>
      <c r="V1051" s="20" t="s">
        <v>2771</v>
      </c>
      <c r="W1051" s="3" t="s">
        <v>2543</v>
      </c>
      <c r="X1051" s="5" t="s">
        <v>443</v>
      </c>
      <c r="Y1051" s="5">
        <v>0</v>
      </c>
      <c r="Z1051" s="45" t="s">
        <v>1055</v>
      </c>
      <c r="AA1051" s="21">
        <v>45426</v>
      </c>
      <c r="AB1051" s="87" t="s">
        <v>2762</v>
      </c>
      <c r="AC1051" s="21">
        <v>45433</v>
      </c>
      <c r="AD1051" s="21">
        <v>45433</v>
      </c>
      <c r="AE1051" s="9">
        <f t="shared" ref="AE1051:AE1055" si="926">IF(AND(Y1051&lt;1,OR(X1051&lt;1, X1051="A")),AD1051+14,AD1051+7)</f>
        <v>45440</v>
      </c>
      <c r="AF1051" s="13" t="s">
        <v>446</v>
      </c>
      <c r="AG1051" s="27"/>
      <c r="AH1051" s="34"/>
      <c r="AI1051" s="27"/>
      <c r="AJ1051" s="41"/>
      <c r="AK1051" s="21"/>
      <c r="AL1051" s="6"/>
      <c r="AM1051" s="6"/>
      <c r="AN1051" s="5" t="s">
        <v>2355</v>
      </c>
      <c r="AO1051" s="6"/>
      <c r="AP1051" s="6"/>
      <c r="AQ1051" s="207" t="s">
        <v>1907</v>
      </c>
      <c r="AR1051" s="21">
        <v>45250</v>
      </c>
      <c r="AS1051" s="6"/>
      <c r="AT1051" s="6"/>
      <c r="AU1051" s="4" t="s">
        <v>1134</v>
      </c>
      <c r="AV1051" s="13">
        <v>45352</v>
      </c>
      <c r="AW1051" s="6"/>
      <c r="BJ1051" s="22">
        <f t="shared" ca="1" si="884"/>
        <v>1</v>
      </c>
      <c r="BK1051" s="22">
        <f t="shared" ca="1" si="754"/>
        <v>1</v>
      </c>
      <c r="BL1051" s="22">
        <f t="shared" ca="1" si="755"/>
        <v>0</v>
      </c>
      <c r="BM1051" s="22">
        <f t="shared" ca="1" si="756"/>
        <v>0</v>
      </c>
      <c r="BN1051" s="22">
        <f t="shared" ca="1" si="757"/>
        <v>0</v>
      </c>
      <c r="BO1051" s="22">
        <f t="shared" ca="1" si="758"/>
        <v>0</v>
      </c>
      <c r="BP1051" s="22">
        <f t="shared" ca="1" si="759"/>
        <v>0</v>
      </c>
      <c r="BQ1051" s="22">
        <f t="shared" ca="1" si="760"/>
        <v>0</v>
      </c>
      <c r="BR1051" s="22">
        <f t="shared" ca="1" si="761"/>
        <v>1</v>
      </c>
      <c r="BS1051" s="22">
        <f t="shared" ca="1" si="762"/>
        <v>1</v>
      </c>
      <c r="BT1051" s="22">
        <f t="shared" ca="1" si="885"/>
        <v>1</v>
      </c>
      <c r="BU1051" s="22">
        <f t="shared" ca="1" si="763"/>
        <v>0</v>
      </c>
      <c r="BV1051" s="22">
        <f t="shared" ca="1" si="764"/>
        <v>0</v>
      </c>
      <c r="BW1051" s="22">
        <f t="shared" ca="1" si="765"/>
        <v>0</v>
      </c>
      <c r="BX1051" s="22">
        <f t="shared" ca="1" si="766"/>
        <v>1</v>
      </c>
      <c r="BY1051" s="71">
        <f t="shared" si="778"/>
        <v>1</v>
      </c>
      <c r="BZ1051" s="71">
        <f t="shared" si="767"/>
        <v>1</v>
      </c>
      <c r="CA1051" s="72">
        <f t="shared" si="779"/>
        <v>1</v>
      </c>
    </row>
    <row r="1052" spans="1:79" s="22" customFormat="1" ht="29.25" customHeight="1" x14ac:dyDescent="0.3">
      <c r="A1052" s="109">
        <v>16</v>
      </c>
      <c r="B1052" s="109" t="s">
        <v>1441</v>
      </c>
      <c r="C1052" s="109"/>
      <c r="D1052" s="110" t="s">
        <v>445</v>
      </c>
      <c r="E1052" s="110">
        <v>45708</v>
      </c>
      <c r="F1052" s="189" t="s">
        <v>759</v>
      </c>
      <c r="G1052" s="169" t="s">
        <v>1235</v>
      </c>
      <c r="H1052" s="135" t="s">
        <v>1070</v>
      </c>
      <c r="I1052" s="135"/>
      <c r="J1052" s="135"/>
      <c r="K1052" s="113">
        <v>1</v>
      </c>
      <c r="L1052" s="109">
        <v>0</v>
      </c>
      <c r="M1052" s="114" t="s">
        <v>760</v>
      </c>
      <c r="N1052" s="115" t="s">
        <v>26</v>
      </c>
      <c r="O1052" s="116"/>
      <c r="P1052" s="117"/>
      <c r="Q1052" s="141"/>
      <c r="R1052" s="118">
        <f>IF(AND(L1052&lt;1,OR(K1052&lt;1, K1052="A")),Q1052+14,Q1052+7)</f>
        <v>7</v>
      </c>
      <c r="S1052" s="114" t="s">
        <v>31</v>
      </c>
      <c r="T1052" s="353"/>
      <c r="U1052" s="372"/>
      <c r="V1052" s="120"/>
      <c r="W1052" s="114"/>
      <c r="X1052" s="109"/>
      <c r="Y1052" s="109"/>
      <c r="Z1052" s="115"/>
      <c r="AA1052" s="110"/>
      <c r="AB1052" s="123"/>
      <c r="AC1052" s="110"/>
      <c r="AD1052" s="110"/>
      <c r="AE1052" s="118"/>
      <c r="AF1052" s="110"/>
      <c r="AG1052" s="110"/>
      <c r="AH1052" s="115"/>
      <c r="AI1052" s="110"/>
      <c r="AJ1052" s="113"/>
      <c r="AK1052" s="110"/>
      <c r="AL1052" s="121"/>
      <c r="AM1052" s="121"/>
      <c r="AN1052" s="109" t="s">
        <v>2355</v>
      </c>
      <c r="AO1052" s="121"/>
      <c r="AP1052" s="121"/>
      <c r="AQ1052" s="121"/>
      <c r="AR1052" s="121"/>
      <c r="AS1052" s="121"/>
      <c r="AT1052" s="121"/>
      <c r="AU1052" s="109" t="s">
        <v>1134</v>
      </c>
      <c r="AV1052" s="110">
        <v>45352</v>
      </c>
      <c r="AW1052" s="121"/>
      <c r="BJ1052" s="22">
        <f ca="1">IF(OR($N1052="аннулирован", $N1052="", TODAY()&lt;$E1052),0,1)</f>
        <v>0</v>
      </c>
      <c r="BK1052" s="22">
        <f ca="1">IF(AND($BJ1052=1, $J1052=""),1,0)</f>
        <v>0</v>
      </c>
      <c r="BL1052" s="22">
        <f ca="1">IF(AND($BJ1052=1, $N1052="не выдан"),1,0)</f>
        <v>0</v>
      </c>
      <c r="BM1052" s="22">
        <f ca="1">IF(AND($BK1052=1, $N1052="не выдан"),1,0)</f>
        <v>0</v>
      </c>
      <c r="BN1052" s="22">
        <f ca="1">IF(AND($BJ1052=1, $N1052="на проверке"),1,0)</f>
        <v>0</v>
      </c>
      <c r="BO1052" s="22">
        <f ca="1">IF(AND($BJ1052=1, $N1052="замечания"),1,0)</f>
        <v>0</v>
      </c>
      <c r="BP1052" s="22">
        <f ca="1">IF(AND($BK1052=1, $N1052="на проверке"),1,0)</f>
        <v>0</v>
      </c>
      <c r="BQ1052" s="22">
        <f ca="1">IF(AND($BK1052=1, $N1052="замечания"),1,0)</f>
        <v>0</v>
      </c>
      <c r="BR1052" s="22">
        <f ca="1">IF(AND($BJ1052=1, $N1052="согласовано"),1,0)</f>
        <v>0</v>
      </c>
      <c r="BS1052" s="22">
        <f ca="1">IF(AND($BK1052=1, $N1052="согласовано"),1,0)</f>
        <v>0</v>
      </c>
      <c r="BT1052" s="22">
        <f ca="1">IF(OR($Z1052="аннулирован", $Z1052="", TODAY()&lt;$E1052),0,1)</f>
        <v>0</v>
      </c>
      <c r="BU1052" s="22">
        <f ca="1">IF(AND($BT1052=1, $Z1052="не выдан"),1,0)</f>
        <v>0</v>
      </c>
      <c r="BV1052" s="22">
        <f ca="1">IF(AND($BT1052=1, $Z1052="на проверке"),1,0)</f>
        <v>0</v>
      </c>
      <c r="BW1052" s="22">
        <f ca="1">IF(AND($BT1052=1, $Z1052="замечания"),1,0)</f>
        <v>0</v>
      </c>
      <c r="BX1052" s="22">
        <f ca="1">IF(AND($BT1052=1, $Z1052="согласовано"),1,0)</f>
        <v>0</v>
      </c>
      <c r="BY1052" s="22">
        <f>IF(OR($N1052="аннулирован", $N1052=""),0,1)</f>
        <v>0</v>
      </c>
      <c r="BZ1052" s="22">
        <f>IF(AND($BY1052=1, $J1052=""),1,0)</f>
        <v>0</v>
      </c>
      <c r="CA1052" s="22">
        <f>IF(OR($Z1052="аннулирован", $Z1052=""),0,1)</f>
        <v>0</v>
      </c>
    </row>
    <row r="1053" spans="1:79" s="22" customFormat="1" ht="29.25" customHeight="1" x14ac:dyDescent="0.3">
      <c r="A1053" s="109">
        <v>16</v>
      </c>
      <c r="B1053" s="109" t="s">
        <v>1441</v>
      </c>
      <c r="C1053" s="109"/>
      <c r="D1053" s="110" t="s">
        <v>445</v>
      </c>
      <c r="E1053" s="110">
        <v>45708</v>
      </c>
      <c r="F1053" s="189" t="s">
        <v>759</v>
      </c>
      <c r="G1053" s="169" t="s">
        <v>1235</v>
      </c>
      <c r="H1053" s="135" t="s">
        <v>1070</v>
      </c>
      <c r="I1053" s="135"/>
      <c r="J1053" s="135"/>
      <c r="K1053" s="113">
        <v>2</v>
      </c>
      <c r="L1053" s="109">
        <v>0</v>
      </c>
      <c r="M1053" s="114" t="s">
        <v>760</v>
      </c>
      <c r="N1053" s="115" t="s">
        <v>26</v>
      </c>
      <c r="O1053" s="116" t="s">
        <v>2993</v>
      </c>
      <c r="P1053" s="117"/>
      <c r="Q1053" s="141"/>
      <c r="R1053" s="118">
        <f>IF(AND(L1053&lt;1,OR(K1053&lt;1, K1053="A")),Q1053+14,Q1053+7)</f>
        <v>7</v>
      </c>
      <c r="S1053" s="114" t="s">
        <v>31</v>
      </c>
      <c r="T1053" s="353"/>
      <c r="U1053" s="372"/>
      <c r="V1053" s="120" t="s">
        <v>2544</v>
      </c>
      <c r="W1053" s="114" t="s">
        <v>2545</v>
      </c>
      <c r="X1053" s="109">
        <v>0</v>
      </c>
      <c r="Y1053" s="109">
        <v>0</v>
      </c>
      <c r="Z1053" s="115" t="s">
        <v>26</v>
      </c>
      <c r="AA1053" s="110">
        <v>45313</v>
      </c>
      <c r="AB1053" s="123"/>
      <c r="AC1053" s="110"/>
      <c r="AD1053" s="110">
        <v>45307</v>
      </c>
      <c r="AE1053" s="118">
        <f t="shared" ref="AE1053" si="927">IF(AND(Y1053&lt;1,OR(X1053&lt;1, X1053="A")),AD1053+14,AD1053+7)</f>
        <v>45321</v>
      </c>
      <c r="AF1053" s="110" t="s">
        <v>445</v>
      </c>
      <c r="AG1053" s="110"/>
      <c r="AH1053" s="115"/>
      <c r="AI1053" s="110"/>
      <c r="AJ1053" s="113"/>
      <c r="AK1053" s="110"/>
      <c r="AL1053" s="121"/>
      <c r="AM1053" s="121"/>
      <c r="AN1053" s="109" t="s">
        <v>2355</v>
      </c>
      <c r="AO1053" s="121"/>
      <c r="AP1053" s="121"/>
      <c r="AQ1053" s="121"/>
      <c r="AR1053" s="121"/>
      <c r="AS1053" s="121"/>
      <c r="AT1053" s="121"/>
      <c r="AU1053" s="109" t="s">
        <v>1134</v>
      </c>
      <c r="AV1053" s="110">
        <v>45352</v>
      </c>
      <c r="AW1053" s="121"/>
      <c r="BJ1053" s="22">
        <f ca="1">IF(OR($N1053="аннулирован", $N1053="", TODAY()&lt;$E1053),0,1)</f>
        <v>0</v>
      </c>
      <c r="BK1053" s="22">
        <f ca="1">IF(AND($BJ1053=1, $J1053=""),1,0)</f>
        <v>0</v>
      </c>
      <c r="BL1053" s="22">
        <f ca="1">IF(AND($BJ1053=1, $N1053="не выдан"),1,0)</f>
        <v>0</v>
      </c>
      <c r="BM1053" s="22">
        <f ca="1">IF(AND($BK1053=1, $N1053="не выдан"),1,0)</f>
        <v>0</v>
      </c>
      <c r="BN1053" s="22">
        <f ca="1">IF(AND($BJ1053=1, $N1053="на проверке"),1,0)</f>
        <v>0</v>
      </c>
      <c r="BO1053" s="22">
        <f ca="1">IF(AND($BJ1053=1, $N1053="замечания"),1,0)</f>
        <v>0</v>
      </c>
      <c r="BP1053" s="22">
        <f ca="1">IF(AND($BK1053=1, $N1053="на проверке"),1,0)</f>
        <v>0</v>
      </c>
      <c r="BQ1053" s="22">
        <f ca="1">IF(AND($BK1053=1, $N1053="замечания"),1,0)</f>
        <v>0</v>
      </c>
      <c r="BR1053" s="22">
        <f ca="1">IF(AND($BJ1053=1, $N1053="согласовано"),1,0)</f>
        <v>0</v>
      </c>
      <c r="BS1053" s="22">
        <f ca="1">IF(AND($BK1053=1, $N1053="согласовано"),1,0)</f>
        <v>0</v>
      </c>
      <c r="BT1053" s="22">
        <f ca="1">IF(OR($Z1053="аннулирован", $Z1053="", TODAY()&lt;$E1053),0,1)</f>
        <v>0</v>
      </c>
      <c r="BU1053" s="22">
        <f ca="1">IF(AND($BT1053=1, $Z1053="не выдан"),1,0)</f>
        <v>0</v>
      </c>
      <c r="BV1053" s="22">
        <f ca="1">IF(AND($BT1053=1, $Z1053="на проверке"),1,0)</f>
        <v>0</v>
      </c>
      <c r="BW1053" s="22">
        <f ca="1">IF(AND($BT1053=1, $Z1053="замечания"),1,0)</f>
        <v>0</v>
      </c>
      <c r="BX1053" s="22">
        <f ca="1">IF(AND($BT1053=1, $Z1053="согласовано"),1,0)</f>
        <v>0</v>
      </c>
      <c r="BY1053" s="22">
        <f>IF(OR($N1053="аннулирован", $N1053=""),0,1)</f>
        <v>0</v>
      </c>
      <c r="BZ1053" s="22">
        <f>IF(AND($BY1053=1, $J1053=""),1,0)</f>
        <v>0</v>
      </c>
      <c r="CA1053" s="22">
        <f>IF(OR($Z1053="аннулирован", $Z1053=""),0,1)</f>
        <v>0</v>
      </c>
    </row>
    <row r="1054" spans="1:79" s="22" customFormat="1" ht="43.5" customHeight="1" x14ac:dyDescent="0.3">
      <c r="A1054" s="109">
        <v>16</v>
      </c>
      <c r="B1054" s="109" t="s">
        <v>1441</v>
      </c>
      <c r="C1054" s="109"/>
      <c r="D1054" s="110"/>
      <c r="E1054" s="110">
        <v>45708</v>
      </c>
      <c r="F1054" s="189" t="s">
        <v>3010</v>
      </c>
      <c r="G1054" s="169" t="s">
        <v>1235</v>
      </c>
      <c r="H1054" s="135" t="s">
        <v>1073</v>
      </c>
      <c r="I1054" s="135"/>
      <c r="J1054" s="135" t="s">
        <v>2959</v>
      </c>
      <c r="K1054" s="113">
        <v>0</v>
      </c>
      <c r="L1054" s="109">
        <v>0</v>
      </c>
      <c r="M1054" s="114" t="s">
        <v>2961</v>
      </c>
      <c r="N1054" s="115" t="s">
        <v>26</v>
      </c>
      <c r="O1054" s="116">
        <v>45544</v>
      </c>
      <c r="P1054" s="117" t="s">
        <v>3009</v>
      </c>
      <c r="Q1054" s="141">
        <v>45540</v>
      </c>
      <c r="R1054" s="118">
        <f t="shared" ref="R1054" si="928">IF(AND(L1054&lt;1,OR(K1054&lt;1, K1054="A")),Q1054+14,Q1054+7)</f>
        <v>45554</v>
      </c>
      <c r="S1054" s="114" t="s">
        <v>31</v>
      </c>
      <c r="T1054" s="315"/>
      <c r="U1054" s="372"/>
      <c r="V1054" s="120"/>
      <c r="W1054" s="114"/>
      <c r="X1054" s="109"/>
      <c r="Y1054" s="109"/>
      <c r="Z1054" s="115"/>
      <c r="AA1054" s="110"/>
      <c r="AB1054" s="123"/>
      <c r="AC1054" s="110"/>
      <c r="AD1054" s="110"/>
      <c r="AE1054" s="118"/>
      <c r="AF1054" s="110"/>
      <c r="AG1054" s="110"/>
      <c r="AH1054" s="115"/>
      <c r="AI1054" s="110"/>
      <c r="AJ1054" s="113"/>
      <c r="AK1054" s="110"/>
      <c r="AL1054" s="121"/>
      <c r="AM1054" s="121"/>
      <c r="AN1054" s="109" t="s">
        <v>2355</v>
      </c>
      <c r="AO1054" s="121"/>
      <c r="AP1054" s="121"/>
      <c r="AQ1054" s="206"/>
      <c r="AR1054" s="110"/>
      <c r="AS1054" s="121"/>
      <c r="AT1054" s="121"/>
      <c r="AU1054" s="109" t="s">
        <v>1134</v>
      </c>
      <c r="AV1054" s="110">
        <v>45352</v>
      </c>
      <c r="AW1054" s="121"/>
      <c r="BJ1054" s="22">
        <f t="shared" ca="1" si="884"/>
        <v>0</v>
      </c>
      <c r="BK1054" s="22">
        <f t="shared" ca="1" si="754"/>
        <v>0</v>
      </c>
      <c r="BL1054" s="22">
        <f t="shared" ca="1" si="755"/>
        <v>0</v>
      </c>
      <c r="BM1054" s="22">
        <f t="shared" ca="1" si="756"/>
        <v>0</v>
      </c>
      <c r="BN1054" s="22">
        <f t="shared" ca="1" si="757"/>
        <v>0</v>
      </c>
      <c r="BO1054" s="22">
        <f t="shared" ca="1" si="758"/>
        <v>0</v>
      </c>
      <c r="BP1054" s="22">
        <f t="shared" ca="1" si="759"/>
        <v>0</v>
      </c>
      <c r="BQ1054" s="22">
        <f t="shared" ca="1" si="760"/>
        <v>0</v>
      </c>
      <c r="BR1054" s="22">
        <f t="shared" ca="1" si="761"/>
        <v>0</v>
      </c>
      <c r="BS1054" s="22">
        <f t="shared" ca="1" si="762"/>
        <v>0</v>
      </c>
      <c r="BT1054" s="22">
        <f t="shared" ca="1" si="885"/>
        <v>0</v>
      </c>
      <c r="BU1054" s="22">
        <f t="shared" ca="1" si="763"/>
        <v>0</v>
      </c>
      <c r="BV1054" s="22">
        <f t="shared" ca="1" si="764"/>
        <v>0</v>
      </c>
      <c r="BW1054" s="22">
        <f t="shared" ca="1" si="765"/>
        <v>0</v>
      </c>
      <c r="BX1054" s="22">
        <f t="shared" ca="1" si="766"/>
        <v>0</v>
      </c>
      <c r="BY1054" s="22">
        <f t="shared" si="778"/>
        <v>0</v>
      </c>
      <c r="BZ1054" s="22">
        <f t="shared" si="767"/>
        <v>0</v>
      </c>
      <c r="CA1054" s="22">
        <f t="shared" si="779"/>
        <v>0</v>
      </c>
    </row>
    <row r="1055" spans="1:79" ht="43.5" customHeight="1" x14ac:dyDescent="0.3">
      <c r="A1055" s="4">
        <v>16</v>
      </c>
      <c r="B1055" s="4" t="s">
        <v>1441</v>
      </c>
      <c r="C1055" s="4"/>
      <c r="D1055" s="140"/>
      <c r="E1055" s="13">
        <v>45708</v>
      </c>
      <c r="F1055" s="122" t="s">
        <v>3010</v>
      </c>
      <c r="G1055" s="16" t="s">
        <v>1235</v>
      </c>
      <c r="H1055" s="130" t="s">
        <v>1073</v>
      </c>
      <c r="I1055" s="130"/>
      <c r="J1055" s="130" t="s">
        <v>2959</v>
      </c>
      <c r="K1055" s="7">
        <v>0</v>
      </c>
      <c r="L1055" s="4">
        <v>0</v>
      </c>
      <c r="M1055" s="3" t="s">
        <v>2961</v>
      </c>
      <c r="N1055" s="45" t="s">
        <v>1055</v>
      </c>
      <c r="O1055" s="76">
        <v>45583</v>
      </c>
      <c r="P1055" s="78" t="s">
        <v>2871</v>
      </c>
      <c r="Q1055" s="142">
        <v>45580</v>
      </c>
      <c r="R1055" s="9">
        <f t="shared" si="891"/>
        <v>45594</v>
      </c>
      <c r="S1055" s="3" t="s">
        <v>30</v>
      </c>
      <c r="T1055" s="358" t="s">
        <v>3534</v>
      </c>
      <c r="U1055" s="373">
        <v>45628</v>
      </c>
      <c r="V1055" s="20" t="s">
        <v>3260</v>
      </c>
      <c r="W1055" s="3" t="s">
        <v>2963</v>
      </c>
      <c r="X1055" s="5"/>
      <c r="Y1055" s="5"/>
      <c r="Z1055" s="47" t="s">
        <v>1337</v>
      </c>
      <c r="AA1055" s="13"/>
      <c r="AB1055" s="87"/>
      <c r="AC1055" s="21"/>
      <c r="AD1055" s="21"/>
      <c r="AE1055" s="9">
        <f t="shared" si="926"/>
        <v>14</v>
      </c>
      <c r="AF1055" s="13"/>
      <c r="AG1055" s="27"/>
      <c r="AH1055" s="34"/>
      <c r="AI1055" s="27"/>
      <c r="AJ1055" s="41"/>
      <c r="AK1055" s="21"/>
      <c r="AL1055" s="6"/>
      <c r="AM1055" s="6"/>
      <c r="AN1055" s="5" t="s">
        <v>2355</v>
      </c>
      <c r="AO1055" s="6"/>
      <c r="AP1055" s="6"/>
      <c r="AQ1055" s="207" t="s">
        <v>3363</v>
      </c>
      <c r="AR1055" s="21">
        <v>45597</v>
      </c>
      <c r="AS1055" s="6"/>
      <c r="AT1055" s="6"/>
      <c r="AU1055" s="4" t="s">
        <v>1134</v>
      </c>
      <c r="AV1055" s="13">
        <v>45352</v>
      </c>
      <c r="AW1055" s="6"/>
      <c r="BJ1055" s="22">
        <f t="shared" ca="1" si="884"/>
        <v>1</v>
      </c>
      <c r="BK1055" s="22">
        <f t="shared" ca="1" si="754"/>
        <v>0</v>
      </c>
      <c r="BL1055" s="22">
        <f t="shared" ca="1" si="755"/>
        <v>0</v>
      </c>
      <c r="BM1055" s="22">
        <f t="shared" ca="1" si="756"/>
        <v>0</v>
      </c>
      <c r="BN1055" s="22">
        <f t="shared" ca="1" si="757"/>
        <v>0</v>
      </c>
      <c r="BO1055" s="22">
        <f t="shared" ca="1" si="758"/>
        <v>0</v>
      </c>
      <c r="BP1055" s="22">
        <f t="shared" ca="1" si="759"/>
        <v>0</v>
      </c>
      <c r="BQ1055" s="22">
        <f t="shared" ca="1" si="760"/>
        <v>0</v>
      </c>
      <c r="BR1055" s="22">
        <f t="shared" ca="1" si="761"/>
        <v>1</v>
      </c>
      <c r="BS1055" s="22">
        <f t="shared" ca="1" si="762"/>
        <v>0</v>
      </c>
      <c r="BT1055" s="22">
        <f t="shared" ca="1" si="885"/>
        <v>1</v>
      </c>
      <c r="BU1055" s="22">
        <f t="shared" ca="1" si="763"/>
        <v>1</v>
      </c>
      <c r="BV1055" s="22">
        <f t="shared" ca="1" si="764"/>
        <v>0</v>
      </c>
      <c r="BW1055" s="22">
        <f t="shared" ca="1" si="765"/>
        <v>0</v>
      </c>
      <c r="BX1055" s="22">
        <f t="shared" ca="1" si="766"/>
        <v>0</v>
      </c>
      <c r="BY1055" s="71">
        <f t="shared" si="778"/>
        <v>1</v>
      </c>
      <c r="BZ1055" s="71">
        <f t="shared" si="767"/>
        <v>0</v>
      </c>
      <c r="CA1055" s="72">
        <f t="shared" si="779"/>
        <v>1</v>
      </c>
    </row>
    <row r="1056" spans="1:79" s="22" customFormat="1" ht="29.1" customHeight="1" x14ac:dyDescent="0.3">
      <c r="A1056" s="109">
        <v>16</v>
      </c>
      <c r="B1056" s="109" t="s">
        <v>1441</v>
      </c>
      <c r="C1056" s="109"/>
      <c r="D1056" s="110" t="s">
        <v>446</v>
      </c>
      <c r="E1056" s="110">
        <v>45708</v>
      </c>
      <c r="F1056" s="189" t="s">
        <v>558</v>
      </c>
      <c r="G1056" s="169" t="s">
        <v>1235</v>
      </c>
      <c r="H1056" s="135" t="s">
        <v>1071</v>
      </c>
      <c r="I1056" s="135"/>
      <c r="J1056" s="135"/>
      <c r="K1056" s="113" t="s">
        <v>778</v>
      </c>
      <c r="L1056" s="109">
        <v>0</v>
      </c>
      <c r="M1056" s="114" t="s">
        <v>80</v>
      </c>
      <c r="N1056" s="115" t="s">
        <v>26</v>
      </c>
      <c r="O1056" s="116"/>
      <c r="P1056" s="117" t="s">
        <v>2167</v>
      </c>
      <c r="Q1056" s="141">
        <v>45076</v>
      </c>
      <c r="R1056" s="118">
        <f t="shared" ref="R1056" si="929">IF(AND(L1056&lt;1,OR(K1056&lt;1, K1056="A")),Q1056+14,Q1056+7)</f>
        <v>45090</v>
      </c>
      <c r="S1056" s="114" t="s">
        <v>31</v>
      </c>
      <c r="T1056" s="353"/>
      <c r="U1056" s="372"/>
      <c r="V1056" s="241"/>
      <c r="W1056" s="114"/>
      <c r="X1056" s="109"/>
      <c r="Y1056" s="109"/>
      <c r="Z1056" s="115"/>
      <c r="AA1056" s="109"/>
      <c r="AB1056" s="263"/>
      <c r="AC1056" s="110"/>
      <c r="AD1056" s="110"/>
      <c r="AE1056" s="118"/>
      <c r="AF1056" s="110"/>
      <c r="AG1056" s="110"/>
      <c r="AH1056" s="115"/>
      <c r="AI1056" s="110"/>
      <c r="AJ1056" s="113"/>
      <c r="AK1056" s="110"/>
      <c r="AL1056" s="121"/>
      <c r="AM1056" s="121"/>
      <c r="AN1056" s="123" t="s">
        <v>2834</v>
      </c>
      <c r="AO1056" s="121"/>
      <c r="AP1056" s="121"/>
      <c r="AQ1056" s="206"/>
      <c r="AR1056" s="110"/>
      <c r="AS1056" s="121"/>
      <c r="AT1056" s="121"/>
      <c r="AU1056" s="109" t="s">
        <v>1134</v>
      </c>
      <c r="AV1056" s="110">
        <v>45352</v>
      </c>
      <c r="AW1056" s="121"/>
      <c r="BJ1056" s="22">
        <f t="shared" ca="1" si="884"/>
        <v>0</v>
      </c>
      <c r="BK1056" s="22">
        <f t="shared" ca="1" si="754"/>
        <v>0</v>
      </c>
      <c r="BL1056" s="22">
        <f t="shared" ca="1" si="755"/>
        <v>0</v>
      </c>
      <c r="BM1056" s="22">
        <f t="shared" ca="1" si="756"/>
        <v>0</v>
      </c>
      <c r="BN1056" s="22">
        <f t="shared" ca="1" si="757"/>
        <v>0</v>
      </c>
      <c r="BO1056" s="22">
        <f t="shared" ca="1" si="758"/>
        <v>0</v>
      </c>
      <c r="BP1056" s="22">
        <f t="shared" ca="1" si="759"/>
        <v>0</v>
      </c>
      <c r="BQ1056" s="22">
        <f t="shared" ca="1" si="760"/>
        <v>0</v>
      </c>
      <c r="BR1056" s="22">
        <f t="shared" ca="1" si="761"/>
        <v>0</v>
      </c>
      <c r="BS1056" s="22">
        <f t="shared" ca="1" si="762"/>
        <v>0</v>
      </c>
      <c r="BT1056" s="22">
        <f t="shared" ca="1" si="885"/>
        <v>0</v>
      </c>
      <c r="BU1056" s="22">
        <f t="shared" ca="1" si="763"/>
        <v>0</v>
      </c>
      <c r="BV1056" s="22">
        <f t="shared" ca="1" si="764"/>
        <v>0</v>
      </c>
      <c r="BW1056" s="22">
        <f t="shared" ca="1" si="765"/>
        <v>0</v>
      </c>
      <c r="BX1056" s="22">
        <f t="shared" ca="1" si="766"/>
        <v>0</v>
      </c>
      <c r="BY1056" s="22">
        <f t="shared" si="778"/>
        <v>0</v>
      </c>
      <c r="BZ1056" s="22">
        <f t="shared" si="767"/>
        <v>0</v>
      </c>
      <c r="CA1056" s="22">
        <f t="shared" si="779"/>
        <v>0</v>
      </c>
    </row>
    <row r="1057" spans="1:79" s="22" customFormat="1" ht="29.1" customHeight="1" x14ac:dyDescent="0.3">
      <c r="A1057" s="109">
        <v>16</v>
      </c>
      <c r="B1057" s="109" t="s">
        <v>1441</v>
      </c>
      <c r="C1057" s="109"/>
      <c r="D1057" s="110" t="s">
        <v>446</v>
      </c>
      <c r="E1057" s="110">
        <v>45708</v>
      </c>
      <c r="F1057" s="189" t="s">
        <v>558</v>
      </c>
      <c r="G1057" s="169" t="s">
        <v>1235</v>
      </c>
      <c r="H1057" s="135" t="s">
        <v>1071</v>
      </c>
      <c r="I1057" s="135"/>
      <c r="J1057" s="135"/>
      <c r="K1057" s="113" t="s">
        <v>443</v>
      </c>
      <c r="L1057" s="109">
        <v>0</v>
      </c>
      <c r="M1057" s="114" t="s">
        <v>80</v>
      </c>
      <c r="N1057" s="115" t="s">
        <v>26</v>
      </c>
      <c r="O1057" s="116"/>
      <c r="P1057" s="117" t="s">
        <v>799</v>
      </c>
      <c r="Q1057" s="141">
        <v>45075</v>
      </c>
      <c r="R1057" s="118">
        <f t="shared" ref="R1057:R1067" si="930">IF(AND(L1057&lt;1,OR(K1057&lt;1, K1057="A")),Q1057+14,Q1057+7)</f>
        <v>45082</v>
      </c>
      <c r="S1057" s="114" t="s">
        <v>31</v>
      </c>
      <c r="T1057" s="353"/>
      <c r="U1057" s="372"/>
      <c r="V1057" s="241"/>
      <c r="W1057" s="114"/>
      <c r="X1057" s="109"/>
      <c r="Y1057" s="109"/>
      <c r="Z1057" s="115"/>
      <c r="AA1057" s="109"/>
      <c r="AB1057" s="263"/>
      <c r="AC1057" s="110"/>
      <c r="AD1057" s="110"/>
      <c r="AE1057" s="118"/>
      <c r="AF1057" s="110"/>
      <c r="AG1057" s="110"/>
      <c r="AH1057" s="115"/>
      <c r="AI1057" s="110"/>
      <c r="AJ1057" s="113"/>
      <c r="AK1057" s="110"/>
      <c r="AL1057" s="121"/>
      <c r="AM1057" s="121"/>
      <c r="AN1057" s="123" t="s">
        <v>2834</v>
      </c>
      <c r="AO1057" s="121"/>
      <c r="AP1057" s="121"/>
      <c r="AQ1057" s="206"/>
      <c r="AR1057" s="110"/>
      <c r="AS1057" s="121"/>
      <c r="AT1057" s="121"/>
      <c r="AU1057" s="109" t="s">
        <v>1134</v>
      </c>
      <c r="AV1057" s="110">
        <v>45352</v>
      </c>
      <c r="AW1057" s="121"/>
      <c r="BJ1057" s="22">
        <f t="shared" ca="1" si="884"/>
        <v>0</v>
      </c>
      <c r="BK1057" s="22">
        <f t="shared" ca="1" si="754"/>
        <v>0</v>
      </c>
      <c r="BL1057" s="22">
        <f t="shared" ca="1" si="755"/>
        <v>0</v>
      </c>
      <c r="BM1057" s="22">
        <f t="shared" ca="1" si="756"/>
        <v>0</v>
      </c>
      <c r="BN1057" s="22">
        <f t="shared" ca="1" si="757"/>
        <v>0</v>
      </c>
      <c r="BO1057" s="22">
        <f t="shared" ca="1" si="758"/>
        <v>0</v>
      </c>
      <c r="BP1057" s="22">
        <f t="shared" ca="1" si="759"/>
        <v>0</v>
      </c>
      <c r="BQ1057" s="22">
        <f t="shared" ca="1" si="760"/>
        <v>0</v>
      </c>
      <c r="BR1057" s="22">
        <f t="shared" ca="1" si="761"/>
        <v>0</v>
      </c>
      <c r="BS1057" s="22">
        <f t="shared" ca="1" si="762"/>
        <v>0</v>
      </c>
      <c r="BT1057" s="22">
        <f t="shared" ca="1" si="885"/>
        <v>0</v>
      </c>
      <c r="BU1057" s="22">
        <f t="shared" ca="1" si="763"/>
        <v>0</v>
      </c>
      <c r="BV1057" s="22">
        <f t="shared" ca="1" si="764"/>
        <v>0</v>
      </c>
      <c r="BW1057" s="22">
        <f t="shared" ca="1" si="765"/>
        <v>0</v>
      </c>
      <c r="BX1057" s="22">
        <f t="shared" ca="1" si="766"/>
        <v>0</v>
      </c>
      <c r="BY1057" s="22">
        <f t="shared" si="778"/>
        <v>0</v>
      </c>
      <c r="BZ1057" s="22">
        <f t="shared" si="767"/>
        <v>0</v>
      </c>
      <c r="CA1057" s="22">
        <f t="shared" si="779"/>
        <v>0</v>
      </c>
    </row>
    <row r="1058" spans="1:79" s="22" customFormat="1" ht="29.1" customHeight="1" x14ac:dyDescent="0.3">
      <c r="A1058" s="109">
        <v>16</v>
      </c>
      <c r="B1058" s="109" t="s">
        <v>1441</v>
      </c>
      <c r="C1058" s="109"/>
      <c r="D1058" s="110" t="s">
        <v>446</v>
      </c>
      <c r="E1058" s="110">
        <v>45708</v>
      </c>
      <c r="F1058" s="189" t="s">
        <v>558</v>
      </c>
      <c r="G1058" s="169" t="s">
        <v>1235</v>
      </c>
      <c r="H1058" s="135" t="s">
        <v>1071</v>
      </c>
      <c r="I1058" s="135"/>
      <c r="J1058" s="135"/>
      <c r="K1058" s="113" t="s">
        <v>572</v>
      </c>
      <c r="L1058" s="109">
        <v>0</v>
      </c>
      <c r="M1058" s="114" t="s">
        <v>80</v>
      </c>
      <c r="N1058" s="115" t="s">
        <v>26</v>
      </c>
      <c r="O1058" s="116"/>
      <c r="P1058" s="117" t="s">
        <v>620</v>
      </c>
      <c r="Q1058" s="141">
        <v>45148</v>
      </c>
      <c r="R1058" s="118">
        <f t="shared" ref="R1058" si="931">IF(AND(L1058&lt;1,OR(K1058&lt;1, K1058="A")),Q1058+14,Q1058+7)</f>
        <v>45155</v>
      </c>
      <c r="S1058" s="114" t="s">
        <v>31</v>
      </c>
      <c r="T1058" s="353"/>
      <c r="U1058" s="372"/>
      <c r="V1058" s="241"/>
      <c r="W1058" s="114"/>
      <c r="X1058" s="109"/>
      <c r="Y1058" s="109"/>
      <c r="Z1058" s="115"/>
      <c r="AA1058" s="109"/>
      <c r="AB1058" s="263"/>
      <c r="AC1058" s="110"/>
      <c r="AD1058" s="110"/>
      <c r="AE1058" s="118"/>
      <c r="AF1058" s="110"/>
      <c r="AG1058" s="110"/>
      <c r="AH1058" s="115"/>
      <c r="AI1058" s="110"/>
      <c r="AJ1058" s="113"/>
      <c r="AK1058" s="110"/>
      <c r="AL1058" s="121"/>
      <c r="AM1058" s="121"/>
      <c r="AN1058" s="123" t="s">
        <v>2834</v>
      </c>
      <c r="AO1058" s="121"/>
      <c r="AP1058" s="121"/>
      <c r="AQ1058" s="206"/>
      <c r="AR1058" s="110"/>
      <c r="AS1058" s="121"/>
      <c r="AT1058" s="121"/>
      <c r="AU1058" s="109" t="s">
        <v>1134</v>
      </c>
      <c r="AV1058" s="110">
        <v>45352</v>
      </c>
      <c r="AW1058" s="121"/>
      <c r="BJ1058" s="22">
        <f t="shared" ca="1" si="884"/>
        <v>0</v>
      </c>
      <c r="BK1058" s="22">
        <f t="shared" ca="1" si="754"/>
        <v>0</v>
      </c>
      <c r="BL1058" s="22">
        <f t="shared" ca="1" si="755"/>
        <v>0</v>
      </c>
      <c r="BM1058" s="22">
        <f t="shared" ca="1" si="756"/>
        <v>0</v>
      </c>
      <c r="BN1058" s="22">
        <f t="shared" ca="1" si="757"/>
        <v>0</v>
      </c>
      <c r="BO1058" s="22">
        <f t="shared" ca="1" si="758"/>
        <v>0</v>
      </c>
      <c r="BP1058" s="22">
        <f t="shared" ca="1" si="759"/>
        <v>0</v>
      </c>
      <c r="BQ1058" s="22">
        <f t="shared" ca="1" si="760"/>
        <v>0</v>
      </c>
      <c r="BR1058" s="22">
        <f t="shared" ca="1" si="761"/>
        <v>0</v>
      </c>
      <c r="BS1058" s="22">
        <f t="shared" ca="1" si="762"/>
        <v>0</v>
      </c>
      <c r="BT1058" s="22">
        <f t="shared" ca="1" si="885"/>
        <v>0</v>
      </c>
      <c r="BU1058" s="22">
        <f t="shared" ca="1" si="763"/>
        <v>0</v>
      </c>
      <c r="BV1058" s="22">
        <f t="shared" ca="1" si="764"/>
        <v>0</v>
      </c>
      <c r="BW1058" s="22">
        <f t="shared" ca="1" si="765"/>
        <v>0</v>
      </c>
      <c r="BX1058" s="22">
        <f t="shared" ca="1" si="766"/>
        <v>0</v>
      </c>
      <c r="BY1058" s="22">
        <f t="shared" si="778"/>
        <v>0</v>
      </c>
      <c r="BZ1058" s="22">
        <f t="shared" si="767"/>
        <v>0</v>
      </c>
      <c r="CA1058" s="22">
        <f t="shared" si="779"/>
        <v>0</v>
      </c>
    </row>
    <row r="1059" spans="1:79" ht="29.1" customHeight="1" x14ac:dyDescent="0.3">
      <c r="A1059" s="4">
        <v>16</v>
      </c>
      <c r="B1059" s="4" t="s">
        <v>1441</v>
      </c>
      <c r="C1059" s="4"/>
      <c r="D1059" s="139" t="s">
        <v>445</v>
      </c>
      <c r="E1059" s="13">
        <v>45708</v>
      </c>
      <c r="F1059" s="122" t="s">
        <v>558</v>
      </c>
      <c r="G1059" s="16" t="s">
        <v>1235</v>
      </c>
      <c r="H1059" s="130" t="s">
        <v>1071</v>
      </c>
      <c r="I1059" s="130"/>
      <c r="J1059" s="130"/>
      <c r="K1059" s="7">
        <v>0</v>
      </c>
      <c r="L1059" s="4">
        <v>0</v>
      </c>
      <c r="M1059" s="3" t="s">
        <v>80</v>
      </c>
      <c r="N1059" s="45" t="s">
        <v>1055</v>
      </c>
      <c r="O1059" s="76"/>
      <c r="P1059" s="78" t="s">
        <v>608</v>
      </c>
      <c r="Q1059" s="142">
        <v>45155</v>
      </c>
      <c r="R1059" s="9">
        <f t="shared" si="930"/>
        <v>45169</v>
      </c>
      <c r="S1059" s="3" t="s">
        <v>30</v>
      </c>
      <c r="T1059" s="355" t="s">
        <v>1530</v>
      </c>
      <c r="U1059" s="373">
        <v>45160</v>
      </c>
      <c r="V1059" s="208" t="s">
        <v>2796</v>
      </c>
      <c r="W1059" s="3" t="s">
        <v>1474</v>
      </c>
      <c r="X1059" s="5" t="s">
        <v>443</v>
      </c>
      <c r="Y1059" s="5">
        <v>0</v>
      </c>
      <c r="Z1059" s="45" t="s">
        <v>1055</v>
      </c>
      <c r="AA1059" s="21">
        <v>45598</v>
      </c>
      <c r="AB1059" s="262" t="s">
        <v>3096</v>
      </c>
      <c r="AC1059" s="21">
        <v>45566</v>
      </c>
      <c r="AD1059" s="21">
        <v>45566</v>
      </c>
      <c r="AE1059" s="9">
        <f t="shared" ref="AE1059" si="932">IF(AND(Y1059&lt;1,OR(X1059&lt;1, X1059="A")),AD1059+14,AD1059+7)</f>
        <v>45573</v>
      </c>
      <c r="AF1059" s="13" t="s">
        <v>446</v>
      </c>
      <c r="AG1059" s="27"/>
      <c r="AH1059" s="34"/>
      <c r="AI1059" s="27"/>
      <c r="AJ1059" s="41"/>
      <c r="AK1059" s="21"/>
      <c r="AL1059" s="6"/>
      <c r="AM1059" s="6"/>
      <c r="AN1059" s="87" t="s">
        <v>2834</v>
      </c>
      <c r="AO1059" s="6"/>
      <c r="AP1059" s="6"/>
      <c r="AQ1059" s="207" t="s">
        <v>1907</v>
      </c>
      <c r="AR1059" s="21">
        <v>45167</v>
      </c>
      <c r="AS1059" s="6"/>
      <c r="AT1059" s="6"/>
      <c r="AU1059" s="4" t="s">
        <v>1134</v>
      </c>
      <c r="AV1059" s="13">
        <v>45352</v>
      </c>
      <c r="AW1059" s="6"/>
      <c r="BJ1059" s="22">
        <f t="shared" ca="1" si="884"/>
        <v>1</v>
      </c>
      <c r="BK1059" s="22">
        <f t="shared" ca="1" si="754"/>
        <v>1</v>
      </c>
      <c r="BL1059" s="22">
        <f t="shared" ca="1" si="755"/>
        <v>0</v>
      </c>
      <c r="BM1059" s="22">
        <f t="shared" ca="1" si="756"/>
        <v>0</v>
      </c>
      <c r="BN1059" s="22">
        <f t="shared" ca="1" si="757"/>
        <v>0</v>
      </c>
      <c r="BO1059" s="22">
        <f t="shared" ca="1" si="758"/>
        <v>0</v>
      </c>
      <c r="BP1059" s="22">
        <f t="shared" ca="1" si="759"/>
        <v>0</v>
      </c>
      <c r="BQ1059" s="22">
        <f t="shared" ca="1" si="760"/>
        <v>0</v>
      </c>
      <c r="BR1059" s="22">
        <f t="shared" ca="1" si="761"/>
        <v>1</v>
      </c>
      <c r="BS1059" s="22">
        <f t="shared" ca="1" si="762"/>
        <v>1</v>
      </c>
      <c r="BT1059" s="22">
        <f t="shared" ca="1" si="885"/>
        <v>1</v>
      </c>
      <c r="BU1059" s="22">
        <f t="shared" ca="1" si="763"/>
        <v>0</v>
      </c>
      <c r="BV1059" s="22">
        <f t="shared" ca="1" si="764"/>
        <v>0</v>
      </c>
      <c r="BW1059" s="22">
        <f t="shared" ca="1" si="765"/>
        <v>0</v>
      </c>
      <c r="BX1059" s="22">
        <f t="shared" ca="1" si="766"/>
        <v>1</v>
      </c>
      <c r="BY1059" s="71">
        <f t="shared" si="778"/>
        <v>1</v>
      </c>
      <c r="BZ1059" s="71">
        <f t="shared" si="767"/>
        <v>1</v>
      </c>
      <c r="CA1059" s="72">
        <f t="shared" si="779"/>
        <v>1</v>
      </c>
    </row>
    <row r="1060" spans="1:79" s="22" customFormat="1" ht="51.9" customHeight="1" x14ac:dyDescent="0.3">
      <c r="A1060" s="109">
        <v>16</v>
      </c>
      <c r="B1060" s="109" t="s">
        <v>1441</v>
      </c>
      <c r="C1060" s="109"/>
      <c r="D1060" s="110" t="s">
        <v>446</v>
      </c>
      <c r="E1060" s="110">
        <v>45708</v>
      </c>
      <c r="F1060" s="189" t="s">
        <v>559</v>
      </c>
      <c r="G1060" s="169" t="s">
        <v>1235</v>
      </c>
      <c r="H1060" s="135" t="s">
        <v>1078</v>
      </c>
      <c r="I1060" s="135"/>
      <c r="J1060" s="135"/>
      <c r="K1060" s="113" t="s">
        <v>778</v>
      </c>
      <c r="L1060" s="109">
        <v>0</v>
      </c>
      <c r="M1060" s="114" t="s">
        <v>83</v>
      </c>
      <c r="N1060" s="115" t="s">
        <v>26</v>
      </c>
      <c r="O1060" s="116"/>
      <c r="P1060" s="117" t="s">
        <v>3107</v>
      </c>
      <c r="Q1060" s="141">
        <v>44945</v>
      </c>
      <c r="R1060" s="118">
        <f t="shared" ref="R1060" si="933">IF(AND(L1060&lt;1,OR(K1060&lt;1, K1060="A")),Q1060+14,Q1060+7)</f>
        <v>44959</v>
      </c>
      <c r="S1060" s="114" t="s">
        <v>31</v>
      </c>
      <c r="T1060" s="353"/>
      <c r="U1060" s="372"/>
      <c r="V1060" s="120"/>
      <c r="W1060" s="114"/>
      <c r="X1060" s="109"/>
      <c r="Y1060" s="109"/>
      <c r="Z1060" s="115"/>
      <c r="AA1060" s="109"/>
      <c r="AB1060" s="123"/>
      <c r="AC1060" s="110"/>
      <c r="AD1060" s="110"/>
      <c r="AE1060" s="118"/>
      <c r="AF1060" s="110"/>
      <c r="AG1060" s="110"/>
      <c r="AH1060" s="115"/>
      <c r="AI1060" s="110"/>
      <c r="AJ1060" s="113"/>
      <c r="AK1060" s="110"/>
      <c r="AL1060" s="121"/>
      <c r="AM1060" s="121"/>
      <c r="AN1060" s="123" t="s">
        <v>2834</v>
      </c>
      <c r="AO1060" s="121"/>
      <c r="AP1060" s="121"/>
      <c r="AQ1060" s="206"/>
      <c r="AR1060" s="110"/>
      <c r="AS1060" s="121"/>
      <c r="AT1060" s="121"/>
      <c r="AU1060" s="109" t="s">
        <v>1134</v>
      </c>
      <c r="AV1060" s="110">
        <v>45352</v>
      </c>
      <c r="AW1060" s="121"/>
      <c r="BJ1060" s="22">
        <f t="shared" ca="1" si="884"/>
        <v>0</v>
      </c>
      <c r="BK1060" s="22">
        <f t="shared" ca="1" si="754"/>
        <v>0</v>
      </c>
      <c r="BL1060" s="22">
        <f t="shared" ca="1" si="755"/>
        <v>0</v>
      </c>
      <c r="BM1060" s="22">
        <f t="shared" ca="1" si="756"/>
        <v>0</v>
      </c>
      <c r="BN1060" s="22">
        <f t="shared" ca="1" si="757"/>
        <v>0</v>
      </c>
      <c r="BO1060" s="22">
        <f t="shared" ca="1" si="758"/>
        <v>0</v>
      </c>
      <c r="BP1060" s="22">
        <f t="shared" ca="1" si="759"/>
        <v>0</v>
      </c>
      <c r="BQ1060" s="22">
        <f t="shared" ca="1" si="760"/>
        <v>0</v>
      </c>
      <c r="BR1060" s="22">
        <f t="shared" ca="1" si="761"/>
        <v>0</v>
      </c>
      <c r="BS1060" s="22">
        <f t="shared" ca="1" si="762"/>
        <v>0</v>
      </c>
      <c r="BT1060" s="22">
        <f t="shared" ca="1" si="885"/>
        <v>0</v>
      </c>
      <c r="BU1060" s="22">
        <f t="shared" ca="1" si="763"/>
        <v>0</v>
      </c>
      <c r="BV1060" s="22">
        <f t="shared" ca="1" si="764"/>
        <v>0</v>
      </c>
      <c r="BW1060" s="22">
        <f t="shared" ca="1" si="765"/>
        <v>0</v>
      </c>
      <c r="BX1060" s="22">
        <f t="shared" ca="1" si="766"/>
        <v>0</v>
      </c>
      <c r="BY1060" s="22">
        <f t="shared" si="778"/>
        <v>0</v>
      </c>
      <c r="BZ1060" s="22">
        <f t="shared" si="767"/>
        <v>0</v>
      </c>
      <c r="CA1060" s="22">
        <f t="shared" si="779"/>
        <v>0</v>
      </c>
    </row>
    <row r="1061" spans="1:79" s="22" customFormat="1" ht="51.9" customHeight="1" x14ac:dyDescent="0.3">
      <c r="A1061" s="109">
        <v>16</v>
      </c>
      <c r="B1061" s="109" t="s">
        <v>1441</v>
      </c>
      <c r="C1061" s="109"/>
      <c r="D1061" s="110" t="s">
        <v>446</v>
      </c>
      <c r="E1061" s="110">
        <v>45708</v>
      </c>
      <c r="F1061" s="189" t="s">
        <v>559</v>
      </c>
      <c r="G1061" s="169" t="s">
        <v>1235</v>
      </c>
      <c r="H1061" s="135" t="s">
        <v>1078</v>
      </c>
      <c r="I1061" s="135"/>
      <c r="J1061" s="135"/>
      <c r="K1061" s="113" t="s">
        <v>443</v>
      </c>
      <c r="L1061" s="109">
        <v>0</v>
      </c>
      <c r="M1061" s="114" t="s">
        <v>83</v>
      </c>
      <c r="N1061" s="115" t="s">
        <v>26</v>
      </c>
      <c r="O1061" s="116"/>
      <c r="P1061" s="117" t="s">
        <v>3108</v>
      </c>
      <c r="Q1061" s="141">
        <v>44958</v>
      </c>
      <c r="R1061" s="118">
        <f t="shared" si="930"/>
        <v>44965</v>
      </c>
      <c r="S1061" s="114" t="s">
        <v>31</v>
      </c>
      <c r="T1061" s="353"/>
      <c r="U1061" s="372"/>
      <c r="V1061" s="120"/>
      <c r="W1061" s="114"/>
      <c r="X1061" s="109"/>
      <c r="Y1061" s="109"/>
      <c r="Z1061" s="115"/>
      <c r="AA1061" s="109"/>
      <c r="AB1061" s="123"/>
      <c r="AC1061" s="110"/>
      <c r="AD1061" s="110"/>
      <c r="AE1061" s="118"/>
      <c r="AF1061" s="110"/>
      <c r="AG1061" s="110"/>
      <c r="AH1061" s="115"/>
      <c r="AI1061" s="110"/>
      <c r="AJ1061" s="113"/>
      <c r="AK1061" s="110"/>
      <c r="AL1061" s="121"/>
      <c r="AM1061" s="121"/>
      <c r="AN1061" s="123" t="s">
        <v>2834</v>
      </c>
      <c r="AO1061" s="121"/>
      <c r="AP1061" s="121"/>
      <c r="AQ1061" s="206"/>
      <c r="AR1061" s="110"/>
      <c r="AS1061" s="121"/>
      <c r="AT1061" s="121"/>
      <c r="AU1061" s="109" t="s">
        <v>1134</v>
      </c>
      <c r="AV1061" s="110">
        <v>45352</v>
      </c>
      <c r="AW1061" s="121"/>
      <c r="BJ1061" s="22">
        <f t="shared" ca="1" si="884"/>
        <v>0</v>
      </c>
      <c r="BK1061" s="22">
        <f t="shared" ca="1" si="754"/>
        <v>0</v>
      </c>
      <c r="BL1061" s="22">
        <f t="shared" ca="1" si="755"/>
        <v>0</v>
      </c>
      <c r="BM1061" s="22">
        <f t="shared" ca="1" si="756"/>
        <v>0</v>
      </c>
      <c r="BN1061" s="22">
        <f t="shared" ca="1" si="757"/>
        <v>0</v>
      </c>
      <c r="BO1061" s="22">
        <f t="shared" ca="1" si="758"/>
        <v>0</v>
      </c>
      <c r="BP1061" s="22">
        <f t="shared" ca="1" si="759"/>
        <v>0</v>
      </c>
      <c r="BQ1061" s="22">
        <f t="shared" ca="1" si="760"/>
        <v>0</v>
      </c>
      <c r="BR1061" s="22">
        <f t="shared" ca="1" si="761"/>
        <v>0</v>
      </c>
      <c r="BS1061" s="22">
        <f t="shared" ca="1" si="762"/>
        <v>0</v>
      </c>
      <c r="BT1061" s="22">
        <f t="shared" ca="1" si="885"/>
        <v>0</v>
      </c>
      <c r="BU1061" s="22">
        <f t="shared" ca="1" si="763"/>
        <v>0</v>
      </c>
      <c r="BV1061" s="22">
        <f t="shared" ca="1" si="764"/>
        <v>0</v>
      </c>
      <c r="BW1061" s="22">
        <f t="shared" ca="1" si="765"/>
        <v>0</v>
      </c>
      <c r="BX1061" s="22">
        <f t="shared" ca="1" si="766"/>
        <v>0</v>
      </c>
      <c r="BY1061" s="22">
        <f t="shared" si="778"/>
        <v>0</v>
      </c>
      <c r="BZ1061" s="22">
        <f t="shared" si="767"/>
        <v>0</v>
      </c>
      <c r="CA1061" s="22">
        <f t="shared" si="779"/>
        <v>0</v>
      </c>
    </row>
    <row r="1062" spans="1:79" s="22" customFormat="1" ht="51.9" customHeight="1" x14ac:dyDescent="0.3">
      <c r="A1062" s="109">
        <v>16</v>
      </c>
      <c r="B1062" s="109" t="s">
        <v>1441</v>
      </c>
      <c r="C1062" s="109"/>
      <c r="D1062" s="110" t="s">
        <v>446</v>
      </c>
      <c r="E1062" s="110">
        <v>45708</v>
      </c>
      <c r="F1062" s="189" t="s">
        <v>559</v>
      </c>
      <c r="G1062" s="169" t="s">
        <v>1235</v>
      </c>
      <c r="H1062" s="135" t="s">
        <v>1078</v>
      </c>
      <c r="I1062" s="135"/>
      <c r="J1062" s="135"/>
      <c r="K1062" s="113" t="s">
        <v>572</v>
      </c>
      <c r="L1062" s="109">
        <v>0</v>
      </c>
      <c r="M1062" s="114" t="s">
        <v>83</v>
      </c>
      <c r="N1062" s="115" t="s">
        <v>26</v>
      </c>
      <c r="O1062" s="116"/>
      <c r="P1062" s="117" t="s">
        <v>3109</v>
      </c>
      <c r="Q1062" s="141">
        <v>44964</v>
      </c>
      <c r="R1062" s="118">
        <f t="shared" ref="R1062" si="934">IF(AND(L1062&lt;1,OR(K1062&lt;1, K1062="A")),Q1062+14,Q1062+7)</f>
        <v>44971</v>
      </c>
      <c r="S1062" s="114" t="s">
        <v>31</v>
      </c>
      <c r="T1062" s="353"/>
      <c r="U1062" s="372"/>
      <c r="V1062" s="120"/>
      <c r="W1062" s="114"/>
      <c r="X1062" s="109"/>
      <c r="Y1062" s="109"/>
      <c r="Z1062" s="115"/>
      <c r="AA1062" s="109"/>
      <c r="AB1062" s="123"/>
      <c r="AC1062" s="110"/>
      <c r="AD1062" s="110"/>
      <c r="AE1062" s="118"/>
      <c r="AF1062" s="110"/>
      <c r="AG1062" s="110"/>
      <c r="AH1062" s="115"/>
      <c r="AI1062" s="110"/>
      <c r="AJ1062" s="113"/>
      <c r="AK1062" s="110"/>
      <c r="AL1062" s="121"/>
      <c r="AM1062" s="121"/>
      <c r="AN1062" s="123" t="s">
        <v>2834</v>
      </c>
      <c r="AO1062" s="121"/>
      <c r="AP1062" s="121"/>
      <c r="AQ1062" s="206"/>
      <c r="AR1062" s="110"/>
      <c r="AS1062" s="121"/>
      <c r="AT1062" s="121"/>
      <c r="AU1062" s="109" t="s">
        <v>1134</v>
      </c>
      <c r="AV1062" s="110">
        <v>45352</v>
      </c>
      <c r="AW1062" s="121"/>
      <c r="BJ1062" s="22">
        <f t="shared" ca="1" si="884"/>
        <v>0</v>
      </c>
      <c r="BK1062" s="22">
        <f t="shared" ca="1" si="754"/>
        <v>0</v>
      </c>
      <c r="BL1062" s="22">
        <f t="shared" ca="1" si="755"/>
        <v>0</v>
      </c>
      <c r="BM1062" s="22">
        <f t="shared" ca="1" si="756"/>
        <v>0</v>
      </c>
      <c r="BN1062" s="22">
        <f t="shared" ca="1" si="757"/>
        <v>0</v>
      </c>
      <c r="BO1062" s="22">
        <f t="shared" ca="1" si="758"/>
        <v>0</v>
      </c>
      <c r="BP1062" s="22">
        <f t="shared" ca="1" si="759"/>
        <v>0</v>
      </c>
      <c r="BQ1062" s="22">
        <f t="shared" ca="1" si="760"/>
        <v>0</v>
      </c>
      <c r="BR1062" s="22">
        <f t="shared" ca="1" si="761"/>
        <v>0</v>
      </c>
      <c r="BS1062" s="22">
        <f t="shared" ca="1" si="762"/>
        <v>0</v>
      </c>
      <c r="BT1062" s="22">
        <f t="shared" ca="1" si="885"/>
        <v>0</v>
      </c>
      <c r="BU1062" s="22">
        <f t="shared" ca="1" si="763"/>
        <v>0</v>
      </c>
      <c r="BV1062" s="22">
        <f t="shared" ca="1" si="764"/>
        <v>0</v>
      </c>
      <c r="BW1062" s="22">
        <f t="shared" ca="1" si="765"/>
        <v>0</v>
      </c>
      <c r="BX1062" s="22">
        <f t="shared" ca="1" si="766"/>
        <v>0</v>
      </c>
      <c r="BY1062" s="22">
        <f t="shared" si="778"/>
        <v>0</v>
      </c>
      <c r="BZ1062" s="22">
        <f t="shared" si="767"/>
        <v>0</v>
      </c>
      <c r="CA1062" s="22">
        <f t="shared" si="779"/>
        <v>0</v>
      </c>
    </row>
    <row r="1063" spans="1:79" s="22" customFormat="1" ht="51.9" customHeight="1" x14ac:dyDescent="0.3">
      <c r="A1063" s="109">
        <v>16</v>
      </c>
      <c r="B1063" s="109" t="s">
        <v>1441</v>
      </c>
      <c r="C1063" s="109"/>
      <c r="D1063" s="110" t="s">
        <v>446</v>
      </c>
      <c r="E1063" s="110">
        <v>45708</v>
      </c>
      <c r="F1063" s="189" t="s">
        <v>559</v>
      </c>
      <c r="G1063" s="169" t="s">
        <v>1235</v>
      </c>
      <c r="H1063" s="135" t="s">
        <v>1078</v>
      </c>
      <c r="I1063" s="135"/>
      <c r="J1063" s="135"/>
      <c r="K1063" s="113" t="s">
        <v>996</v>
      </c>
      <c r="L1063" s="109">
        <v>0</v>
      </c>
      <c r="M1063" s="114" t="s">
        <v>83</v>
      </c>
      <c r="N1063" s="115" t="s">
        <v>26</v>
      </c>
      <c r="O1063" s="116"/>
      <c r="P1063" s="117" t="s">
        <v>3110</v>
      </c>
      <c r="Q1063" s="141">
        <v>44987</v>
      </c>
      <c r="R1063" s="118">
        <f t="shared" si="930"/>
        <v>44994</v>
      </c>
      <c r="S1063" s="114" t="s">
        <v>31</v>
      </c>
      <c r="T1063" s="353"/>
      <c r="U1063" s="372"/>
      <c r="V1063" s="120"/>
      <c r="W1063" s="114"/>
      <c r="X1063" s="109"/>
      <c r="Y1063" s="109"/>
      <c r="Z1063" s="115"/>
      <c r="AA1063" s="109"/>
      <c r="AB1063" s="123"/>
      <c r="AC1063" s="110"/>
      <c r="AD1063" s="110"/>
      <c r="AE1063" s="118"/>
      <c r="AF1063" s="110"/>
      <c r="AG1063" s="110"/>
      <c r="AH1063" s="115"/>
      <c r="AI1063" s="110"/>
      <c r="AJ1063" s="113"/>
      <c r="AK1063" s="110"/>
      <c r="AL1063" s="121"/>
      <c r="AM1063" s="121"/>
      <c r="AN1063" s="123" t="s">
        <v>2834</v>
      </c>
      <c r="AO1063" s="121"/>
      <c r="AP1063" s="121"/>
      <c r="AQ1063" s="206"/>
      <c r="AR1063" s="110"/>
      <c r="AS1063" s="121"/>
      <c r="AT1063" s="121"/>
      <c r="AU1063" s="109" t="s">
        <v>1134</v>
      </c>
      <c r="AV1063" s="110">
        <v>45352</v>
      </c>
      <c r="AW1063" s="121"/>
      <c r="BJ1063" s="22">
        <f t="shared" ca="1" si="884"/>
        <v>0</v>
      </c>
      <c r="BK1063" s="22">
        <f t="shared" ca="1" si="754"/>
        <v>0</v>
      </c>
      <c r="BL1063" s="22">
        <f t="shared" ca="1" si="755"/>
        <v>0</v>
      </c>
      <c r="BM1063" s="22">
        <f t="shared" ca="1" si="756"/>
        <v>0</v>
      </c>
      <c r="BN1063" s="22">
        <f t="shared" ca="1" si="757"/>
        <v>0</v>
      </c>
      <c r="BO1063" s="22">
        <f t="shared" ca="1" si="758"/>
        <v>0</v>
      </c>
      <c r="BP1063" s="22">
        <f t="shared" ca="1" si="759"/>
        <v>0</v>
      </c>
      <c r="BQ1063" s="22">
        <f t="shared" ca="1" si="760"/>
        <v>0</v>
      </c>
      <c r="BR1063" s="22">
        <f t="shared" ca="1" si="761"/>
        <v>0</v>
      </c>
      <c r="BS1063" s="22">
        <f t="shared" ca="1" si="762"/>
        <v>0</v>
      </c>
      <c r="BT1063" s="22">
        <f t="shared" ca="1" si="885"/>
        <v>0</v>
      </c>
      <c r="BU1063" s="22">
        <f t="shared" ca="1" si="763"/>
        <v>0</v>
      </c>
      <c r="BV1063" s="22">
        <f t="shared" ca="1" si="764"/>
        <v>0</v>
      </c>
      <c r="BW1063" s="22">
        <f t="shared" ca="1" si="765"/>
        <v>0</v>
      </c>
      <c r="BX1063" s="22">
        <f t="shared" ca="1" si="766"/>
        <v>0</v>
      </c>
      <c r="BY1063" s="22">
        <f t="shared" si="778"/>
        <v>0</v>
      </c>
      <c r="BZ1063" s="22">
        <f t="shared" si="767"/>
        <v>0</v>
      </c>
      <c r="CA1063" s="22">
        <f t="shared" si="779"/>
        <v>0</v>
      </c>
    </row>
    <row r="1064" spans="1:79" s="22" customFormat="1" ht="51.9" customHeight="1" x14ac:dyDescent="0.3">
      <c r="A1064" s="109">
        <v>16</v>
      </c>
      <c r="B1064" s="109" t="s">
        <v>1441</v>
      </c>
      <c r="C1064" s="109"/>
      <c r="D1064" s="110" t="s">
        <v>446</v>
      </c>
      <c r="E1064" s="110">
        <v>45708</v>
      </c>
      <c r="F1064" s="189" t="s">
        <v>559</v>
      </c>
      <c r="G1064" s="169" t="s">
        <v>1235</v>
      </c>
      <c r="H1064" s="135" t="s">
        <v>1078</v>
      </c>
      <c r="I1064" s="135"/>
      <c r="J1064" s="135"/>
      <c r="K1064" s="113" t="s">
        <v>1010</v>
      </c>
      <c r="L1064" s="109">
        <v>0</v>
      </c>
      <c r="M1064" s="114" t="s">
        <v>83</v>
      </c>
      <c r="N1064" s="115" t="s">
        <v>26</v>
      </c>
      <c r="O1064" s="116"/>
      <c r="P1064" s="117" t="s">
        <v>3111</v>
      </c>
      <c r="Q1064" s="141">
        <v>44998</v>
      </c>
      <c r="R1064" s="118">
        <f t="shared" ref="R1064" si="935">IF(AND(L1064&lt;1,OR(K1064&lt;1, K1064="A")),Q1064+14,Q1064+7)</f>
        <v>45005</v>
      </c>
      <c r="S1064" s="114" t="s">
        <v>31</v>
      </c>
      <c r="T1064" s="353"/>
      <c r="U1064" s="372"/>
      <c r="V1064" s="120"/>
      <c r="W1064" s="114"/>
      <c r="X1064" s="109"/>
      <c r="Y1064" s="109"/>
      <c r="Z1064" s="115"/>
      <c r="AA1064" s="109"/>
      <c r="AB1064" s="123"/>
      <c r="AC1064" s="110"/>
      <c r="AD1064" s="110"/>
      <c r="AE1064" s="118"/>
      <c r="AF1064" s="110"/>
      <c r="AG1064" s="110"/>
      <c r="AH1064" s="115"/>
      <c r="AI1064" s="110"/>
      <c r="AJ1064" s="113"/>
      <c r="AK1064" s="110"/>
      <c r="AL1064" s="121"/>
      <c r="AM1064" s="121"/>
      <c r="AN1064" s="123" t="s">
        <v>2834</v>
      </c>
      <c r="AO1064" s="121"/>
      <c r="AP1064" s="121"/>
      <c r="AQ1064" s="206"/>
      <c r="AR1064" s="110"/>
      <c r="AS1064" s="121"/>
      <c r="AT1064" s="121"/>
      <c r="AU1064" s="109" t="s">
        <v>1134</v>
      </c>
      <c r="AV1064" s="110">
        <v>45352</v>
      </c>
      <c r="AW1064" s="121"/>
      <c r="BJ1064" s="22">
        <f t="shared" ca="1" si="884"/>
        <v>0</v>
      </c>
      <c r="BK1064" s="22">
        <f t="shared" ca="1" si="754"/>
        <v>0</v>
      </c>
      <c r="BL1064" s="22">
        <f t="shared" ca="1" si="755"/>
        <v>0</v>
      </c>
      <c r="BM1064" s="22">
        <f t="shared" ca="1" si="756"/>
        <v>0</v>
      </c>
      <c r="BN1064" s="22">
        <f t="shared" ca="1" si="757"/>
        <v>0</v>
      </c>
      <c r="BO1064" s="22">
        <f t="shared" ca="1" si="758"/>
        <v>0</v>
      </c>
      <c r="BP1064" s="22">
        <f t="shared" ca="1" si="759"/>
        <v>0</v>
      </c>
      <c r="BQ1064" s="22">
        <f t="shared" ca="1" si="760"/>
        <v>0</v>
      </c>
      <c r="BR1064" s="22">
        <f t="shared" ca="1" si="761"/>
        <v>0</v>
      </c>
      <c r="BS1064" s="22">
        <f t="shared" ca="1" si="762"/>
        <v>0</v>
      </c>
      <c r="BT1064" s="22">
        <f t="shared" ca="1" si="885"/>
        <v>0</v>
      </c>
      <c r="BU1064" s="22">
        <f t="shared" ca="1" si="763"/>
        <v>0</v>
      </c>
      <c r="BV1064" s="22">
        <f t="shared" ca="1" si="764"/>
        <v>0</v>
      </c>
      <c r="BW1064" s="22">
        <f t="shared" ca="1" si="765"/>
        <v>0</v>
      </c>
      <c r="BX1064" s="22">
        <f t="shared" ca="1" si="766"/>
        <v>0</v>
      </c>
      <c r="BY1064" s="22">
        <f t="shared" si="778"/>
        <v>0</v>
      </c>
      <c r="BZ1064" s="22">
        <f t="shared" si="767"/>
        <v>0</v>
      </c>
      <c r="CA1064" s="22">
        <f t="shared" si="779"/>
        <v>0</v>
      </c>
    </row>
    <row r="1065" spans="1:79" s="22" customFormat="1" ht="51.9" customHeight="1" x14ac:dyDescent="0.3">
      <c r="A1065" s="109">
        <v>16</v>
      </c>
      <c r="B1065" s="109" t="s">
        <v>1441</v>
      </c>
      <c r="C1065" s="109"/>
      <c r="D1065" s="110" t="s">
        <v>445</v>
      </c>
      <c r="E1065" s="110">
        <v>45708</v>
      </c>
      <c r="F1065" s="189" t="s">
        <v>559</v>
      </c>
      <c r="G1065" s="169" t="s">
        <v>1235</v>
      </c>
      <c r="H1065" s="135" t="s">
        <v>1078</v>
      </c>
      <c r="I1065" s="135"/>
      <c r="J1065" s="135"/>
      <c r="K1065" s="113">
        <v>0</v>
      </c>
      <c r="L1065" s="109">
        <v>0</v>
      </c>
      <c r="M1065" s="114" t="s">
        <v>83</v>
      </c>
      <c r="N1065" s="115" t="s">
        <v>26</v>
      </c>
      <c r="O1065" s="116"/>
      <c r="P1065" s="117" t="s">
        <v>757</v>
      </c>
      <c r="Q1065" s="141">
        <v>45008</v>
      </c>
      <c r="R1065" s="118">
        <f t="shared" si="930"/>
        <v>45022</v>
      </c>
      <c r="S1065" s="114" t="s">
        <v>30</v>
      </c>
      <c r="T1065" s="353" t="s">
        <v>1567</v>
      </c>
      <c r="U1065" s="372">
        <v>45008</v>
      </c>
      <c r="V1065" s="120"/>
      <c r="W1065" s="114"/>
      <c r="X1065" s="109"/>
      <c r="Y1065" s="109"/>
      <c r="Z1065" s="115"/>
      <c r="AA1065" s="109"/>
      <c r="AB1065" s="123"/>
      <c r="AC1065" s="110"/>
      <c r="AD1065" s="110"/>
      <c r="AE1065" s="118"/>
      <c r="AF1065" s="110"/>
      <c r="AG1065" s="110"/>
      <c r="AH1065" s="115"/>
      <c r="AI1065" s="110"/>
      <c r="AJ1065" s="113"/>
      <c r="AK1065" s="110"/>
      <c r="AL1065" s="121"/>
      <c r="AM1065" s="121"/>
      <c r="AN1065" s="123" t="s">
        <v>2834</v>
      </c>
      <c r="AO1065" s="121"/>
      <c r="AP1065" s="121"/>
      <c r="AQ1065" s="206" t="s">
        <v>1907</v>
      </c>
      <c r="AR1065" s="110">
        <v>45013</v>
      </c>
      <c r="AS1065" s="121"/>
      <c r="AT1065" s="121"/>
      <c r="AU1065" s="109" t="s">
        <v>1134</v>
      </c>
      <c r="AV1065" s="110">
        <v>45352</v>
      </c>
      <c r="AW1065" s="121"/>
      <c r="BJ1065" s="22">
        <f t="shared" ca="1" si="884"/>
        <v>0</v>
      </c>
      <c r="BK1065" s="22">
        <f t="shared" ca="1" si="754"/>
        <v>0</v>
      </c>
      <c r="BL1065" s="22">
        <f t="shared" ca="1" si="755"/>
        <v>0</v>
      </c>
      <c r="BM1065" s="22">
        <f t="shared" ca="1" si="756"/>
        <v>0</v>
      </c>
      <c r="BN1065" s="22">
        <f t="shared" ca="1" si="757"/>
        <v>0</v>
      </c>
      <c r="BO1065" s="22">
        <f t="shared" ca="1" si="758"/>
        <v>0</v>
      </c>
      <c r="BP1065" s="22">
        <f t="shared" ca="1" si="759"/>
        <v>0</v>
      </c>
      <c r="BQ1065" s="22">
        <f t="shared" ca="1" si="760"/>
        <v>0</v>
      </c>
      <c r="BR1065" s="22">
        <f t="shared" ca="1" si="761"/>
        <v>0</v>
      </c>
      <c r="BS1065" s="22">
        <f t="shared" ca="1" si="762"/>
        <v>0</v>
      </c>
      <c r="BT1065" s="22">
        <f t="shared" ca="1" si="885"/>
        <v>0</v>
      </c>
      <c r="BU1065" s="22">
        <f t="shared" ca="1" si="763"/>
        <v>0</v>
      </c>
      <c r="BV1065" s="22">
        <f t="shared" ca="1" si="764"/>
        <v>0</v>
      </c>
      <c r="BW1065" s="22">
        <f t="shared" ca="1" si="765"/>
        <v>0</v>
      </c>
      <c r="BX1065" s="22">
        <f t="shared" ca="1" si="766"/>
        <v>0</v>
      </c>
      <c r="BY1065" s="22">
        <f t="shared" si="778"/>
        <v>0</v>
      </c>
      <c r="BZ1065" s="22">
        <f t="shared" si="767"/>
        <v>0</v>
      </c>
      <c r="CA1065" s="22">
        <f t="shared" si="779"/>
        <v>0</v>
      </c>
    </row>
    <row r="1066" spans="1:79" ht="51.9" customHeight="1" x14ac:dyDescent="0.3">
      <c r="A1066" s="4">
        <v>16</v>
      </c>
      <c r="B1066" s="4" t="s">
        <v>1441</v>
      </c>
      <c r="C1066" s="4"/>
      <c r="D1066" s="139" t="s">
        <v>445</v>
      </c>
      <c r="E1066" s="13">
        <v>45708</v>
      </c>
      <c r="F1066" s="122" t="s">
        <v>559</v>
      </c>
      <c r="G1066" s="16" t="s">
        <v>1235</v>
      </c>
      <c r="H1066" s="130" t="s">
        <v>1078</v>
      </c>
      <c r="I1066" s="130"/>
      <c r="J1066" s="130"/>
      <c r="K1066" s="7">
        <v>0</v>
      </c>
      <c r="L1066" s="4">
        <v>1</v>
      </c>
      <c r="M1066" s="3" t="s">
        <v>83</v>
      </c>
      <c r="N1066" s="188" t="s">
        <v>27</v>
      </c>
      <c r="O1066" s="76">
        <v>45667</v>
      </c>
      <c r="P1066" s="78" t="s">
        <v>3585</v>
      </c>
      <c r="Q1066" s="142">
        <v>45653</v>
      </c>
      <c r="R1066" s="9">
        <f t="shared" ref="R1066" si="936">IF(AND(L1066&lt;1,OR(K1066&lt;1, K1066="A")),Q1066+14,Q1066+7)</f>
        <v>45660</v>
      </c>
      <c r="S1066" s="3" t="s">
        <v>31</v>
      </c>
      <c r="T1066" s="355"/>
      <c r="U1066" s="373"/>
      <c r="V1066" s="20" t="s">
        <v>758</v>
      </c>
      <c r="W1066" s="3" t="s">
        <v>1489</v>
      </c>
      <c r="X1066" s="5" t="s">
        <v>444</v>
      </c>
      <c r="Y1066" s="5">
        <v>0</v>
      </c>
      <c r="Z1066" s="46" t="s">
        <v>24</v>
      </c>
      <c r="AA1066" s="5"/>
      <c r="AB1066" s="87" t="s">
        <v>712</v>
      </c>
      <c r="AC1066" s="21">
        <v>45106</v>
      </c>
      <c r="AD1066" s="21"/>
      <c r="AE1066" s="9">
        <f t="shared" ref="AE1066" si="937">IF(AND(Y1066&lt;1,OR(X1066&lt;1, X1066="A")),AD1066+14,AD1066+7)</f>
        <v>7</v>
      </c>
      <c r="AF1066" s="13" t="s">
        <v>446</v>
      </c>
      <c r="AG1066" s="27"/>
      <c r="AH1066" s="34"/>
      <c r="AI1066" s="27"/>
      <c r="AJ1066" s="41"/>
      <c r="AK1066" s="21"/>
      <c r="AL1066" s="6"/>
      <c r="AM1066" s="6"/>
      <c r="AN1066" s="87" t="s">
        <v>2834</v>
      </c>
      <c r="AO1066" s="6"/>
      <c r="AP1066" s="6"/>
      <c r="AQ1066" s="207"/>
      <c r="AR1066" s="21"/>
      <c r="AS1066" s="6"/>
      <c r="AT1066" s="6"/>
      <c r="AU1066" s="4" t="s">
        <v>1134</v>
      </c>
      <c r="AV1066" s="13">
        <v>45352</v>
      </c>
      <c r="AW1066" s="6"/>
      <c r="BJ1066" s="22">
        <f t="shared" ca="1" si="884"/>
        <v>1</v>
      </c>
      <c r="BK1066" s="22">
        <f t="shared" ca="1" si="754"/>
        <v>1</v>
      </c>
      <c r="BL1066" s="22">
        <f t="shared" ca="1" si="755"/>
        <v>0</v>
      </c>
      <c r="BM1066" s="22">
        <f t="shared" ca="1" si="756"/>
        <v>0</v>
      </c>
      <c r="BN1066" s="22">
        <f t="shared" ca="1" si="757"/>
        <v>0</v>
      </c>
      <c r="BO1066" s="22">
        <f t="shared" ca="1" si="758"/>
        <v>1</v>
      </c>
      <c r="BP1066" s="22">
        <f t="shared" ca="1" si="759"/>
        <v>0</v>
      </c>
      <c r="BQ1066" s="22">
        <f t="shared" ca="1" si="760"/>
        <v>1</v>
      </c>
      <c r="BR1066" s="22">
        <f t="shared" ca="1" si="761"/>
        <v>0</v>
      </c>
      <c r="BS1066" s="22">
        <f t="shared" ca="1" si="762"/>
        <v>0</v>
      </c>
      <c r="BT1066" s="22">
        <f t="shared" ca="1" si="885"/>
        <v>1</v>
      </c>
      <c r="BU1066" s="22">
        <f t="shared" ca="1" si="763"/>
        <v>0</v>
      </c>
      <c r="BV1066" s="22">
        <f t="shared" ca="1" si="764"/>
        <v>1</v>
      </c>
      <c r="BW1066" s="22">
        <f t="shared" ca="1" si="765"/>
        <v>0</v>
      </c>
      <c r="BX1066" s="22">
        <f t="shared" ca="1" si="766"/>
        <v>0</v>
      </c>
      <c r="BY1066" s="71">
        <f t="shared" si="778"/>
        <v>1</v>
      </c>
      <c r="BZ1066" s="71">
        <f t="shared" si="767"/>
        <v>1</v>
      </c>
      <c r="CA1066" s="72">
        <f t="shared" si="779"/>
        <v>1</v>
      </c>
    </row>
    <row r="1067" spans="1:79" s="22" customFormat="1" ht="29.1" customHeight="1" x14ac:dyDescent="0.3">
      <c r="A1067" s="109">
        <v>16</v>
      </c>
      <c r="B1067" s="109" t="s">
        <v>1441</v>
      </c>
      <c r="C1067" s="109" t="s">
        <v>1324</v>
      </c>
      <c r="D1067" s="110" t="s">
        <v>446</v>
      </c>
      <c r="E1067" s="110">
        <v>45708</v>
      </c>
      <c r="F1067" s="189" t="s">
        <v>561</v>
      </c>
      <c r="G1067" s="169" t="s">
        <v>1235</v>
      </c>
      <c r="H1067" s="135" t="s">
        <v>1100</v>
      </c>
      <c r="I1067" s="135"/>
      <c r="J1067" s="135"/>
      <c r="K1067" s="113" t="s">
        <v>444</v>
      </c>
      <c r="L1067" s="109">
        <v>0</v>
      </c>
      <c r="M1067" s="114" t="s">
        <v>85</v>
      </c>
      <c r="N1067" s="115" t="s">
        <v>26</v>
      </c>
      <c r="O1067" s="116"/>
      <c r="P1067" s="117" t="s">
        <v>671</v>
      </c>
      <c r="Q1067" s="141">
        <v>45216</v>
      </c>
      <c r="R1067" s="118">
        <f t="shared" si="930"/>
        <v>45223</v>
      </c>
      <c r="S1067" s="114" t="s">
        <v>31</v>
      </c>
      <c r="T1067" s="353"/>
      <c r="U1067" s="372"/>
      <c r="V1067" s="120"/>
      <c r="W1067" s="114"/>
      <c r="X1067" s="109"/>
      <c r="Y1067" s="109"/>
      <c r="Z1067" s="115"/>
      <c r="AA1067" s="115"/>
      <c r="AB1067" s="109"/>
      <c r="AC1067" s="110"/>
      <c r="AD1067" s="110"/>
      <c r="AE1067" s="110"/>
      <c r="AF1067" s="110"/>
      <c r="AG1067" s="110"/>
      <c r="AH1067" s="115"/>
      <c r="AI1067" s="110"/>
      <c r="AJ1067" s="113"/>
      <c r="AK1067" s="110"/>
      <c r="AL1067" s="121"/>
      <c r="AM1067" s="121"/>
      <c r="AN1067" s="123" t="s">
        <v>2834</v>
      </c>
      <c r="AO1067" s="121"/>
      <c r="AP1067" s="121"/>
      <c r="AQ1067" s="121"/>
      <c r="AR1067" s="121"/>
      <c r="AS1067" s="121"/>
      <c r="AT1067" s="121"/>
      <c r="AU1067" s="109" t="s">
        <v>1134</v>
      </c>
      <c r="AV1067" s="110">
        <v>45352</v>
      </c>
      <c r="AW1067" s="121"/>
      <c r="BJ1067" s="22">
        <f t="shared" ca="1" si="884"/>
        <v>0</v>
      </c>
      <c r="BK1067" s="22">
        <f t="shared" ca="1" si="754"/>
        <v>0</v>
      </c>
      <c r="BL1067" s="22">
        <f t="shared" ca="1" si="755"/>
        <v>0</v>
      </c>
      <c r="BM1067" s="22">
        <f t="shared" ca="1" si="756"/>
        <v>0</v>
      </c>
      <c r="BN1067" s="22">
        <f t="shared" ca="1" si="757"/>
        <v>0</v>
      </c>
      <c r="BO1067" s="22">
        <f t="shared" ca="1" si="758"/>
        <v>0</v>
      </c>
      <c r="BP1067" s="22">
        <f t="shared" ca="1" si="759"/>
        <v>0</v>
      </c>
      <c r="BQ1067" s="22">
        <f t="shared" ca="1" si="760"/>
        <v>0</v>
      </c>
      <c r="BR1067" s="22">
        <f t="shared" ca="1" si="761"/>
        <v>0</v>
      </c>
      <c r="BS1067" s="22">
        <f t="shared" ca="1" si="762"/>
        <v>0</v>
      </c>
      <c r="BT1067" s="22">
        <f t="shared" ca="1" si="885"/>
        <v>0</v>
      </c>
      <c r="BU1067" s="22">
        <f t="shared" ca="1" si="763"/>
        <v>0</v>
      </c>
      <c r="BV1067" s="22">
        <f t="shared" ca="1" si="764"/>
        <v>0</v>
      </c>
      <c r="BW1067" s="22">
        <f t="shared" ca="1" si="765"/>
        <v>0</v>
      </c>
      <c r="BX1067" s="22">
        <f t="shared" ca="1" si="766"/>
        <v>0</v>
      </c>
      <c r="BY1067" s="71">
        <f t="shared" si="778"/>
        <v>0</v>
      </c>
      <c r="BZ1067" s="71">
        <f t="shared" si="767"/>
        <v>0</v>
      </c>
      <c r="CA1067" s="72">
        <f t="shared" si="779"/>
        <v>0</v>
      </c>
    </row>
    <row r="1068" spans="1:79" s="22" customFormat="1" ht="29.1" customHeight="1" x14ac:dyDescent="0.3">
      <c r="A1068" s="109">
        <v>16</v>
      </c>
      <c r="B1068" s="109" t="s">
        <v>1441</v>
      </c>
      <c r="C1068" s="109" t="s">
        <v>1324</v>
      </c>
      <c r="D1068" s="110" t="s">
        <v>446</v>
      </c>
      <c r="E1068" s="110">
        <v>45708</v>
      </c>
      <c r="F1068" s="189" t="s">
        <v>561</v>
      </c>
      <c r="G1068" s="169" t="s">
        <v>1235</v>
      </c>
      <c r="H1068" s="135" t="s">
        <v>1100</v>
      </c>
      <c r="I1068" s="135"/>
      <c r="J1068" s="135"/>
      <c r="K1068" s="113" t="s">
        <v>633</v>
      </c>
      <c r="L1068" s="109">
        <v>0</v>
      </c>
      <c r="M1068" s="114" t="s">
        <v>85</v>
      </c>
      <c r="N1068" s="115" t="s">
        <v>26</v>
      </c>
      <c r="O1068" s="116">
        <v>45268</v>
      </c>
      <c r="P1068" s="117" t="s">
        <v>1357</v>
      </c>
      <c r="Q1068" s="141">
        <v>45258</v>
      </c>
      <c r="R1068" s="118">
        <f t="shared" ref="R1068:R1077" si="938">IF(AND(L1068&lt;1,OR(K1068&lt;1, K1068="A")),Q1068+14,Q1068+7)</f>
        <v>45265</v>
      </c>
      <c r="S1068" s="114" t="s">
        <v>30</v>
      </c>
      <c r="T1068" s="353" t="s">
        <v>1540</v>
      </c>
      <c r="U1068" s="372">
        <v>45258</v>
      </c>
      <c r="V1068" s="120"/>
      <c r="W1068" s="114"/>
      <c r="X1068" s="109"/>
      <c r="Y1068" s="109"/>
      <c r="Z1068" s="115"/>
      <c r="AA1068" s="115"/>
      <c r="AB1068" s="109"/>
      <c r="AC1068" s="110"/>
      <c r="AD1068" s="110"/>
      <c r="AE1068" s="110"/>
      <c r="AF1068" s="110"/>
      <c r="AG1068" s="110"/>
      <c r="AH1068" s="115"/>
      <c r="AI1068" s="110"/>
      <c r="AJ1068" s="113"/>
      <c r="AK1068" s="110"/>
      <c r="AL1068" s="121"/>
      <c r="AM1068" s="121"/>
      <c r="AN1068" s="123" t="s">
        <v>2834</v>
      </c>
      <c r="AO1068" s="121"/>
      <c r="AP1068" s="121"/>
      <c r="AQ1068" s="121"/>
      <c r="AR1068" s="121"/>
      <c r="AS1068" s="121"/>
      <c r="AT1068" s="121"/>
      <c r="AU1068" s="109" t="s">
        <v>1134</v>
      </c>
      <c r="AV1068" s="110">
        <v>45352</v>
      </c>
      <c r="AW1068" s="121"/>
      <c r="BJ1068" s="22">
        <f t="shared" ca="1" si="884"/>
        <v>0</v>
      </c>
      <c r="BK1068" s="22">
        <f t="shared" ca="1" si="754"/>
        <v>0</v>
      </c>
      <c r="BL1068" s="22">
        <f t="shared" ca="1" si="755"/>
        <v>0</v>
      </c>
      <c r="BM1068" s="22">
        <f t="shared" ca="1" si="756"/>
        <v>0</v>
      </c>
      <c r="BN1068" s="22">
        <f t="shared" ca="1" si="757"/>
        <v>0</v>
      </c>
      <c r="BO1068" s="22">
        <f t="shared" ca="1" si="758"/>
        <v>0</v>
      </c>
      <c r="BP1068" s="22">
        <f t="shared" ca="1" si="759"/>
        <v>0</v>
      </c>
      <c r="BQ1068" s="22">
        <f t="shared" ca="1" si="760"/>
        <v>0</v>
      </c>
      <c r="BR1068" s="22">
        <f t="shared" ca="1" si="761"/>
        <v>0</v>
      </c>
      <c r="BS1068" s="22">
        <f t="shared" ca="1" si="762"/>
        <v>0</v>
      </c>
      <c r="BT1068" s="22">
        <f t="shared" ca="1" si="885"/>
        <v>0</v>
      </c>
      <c r="BU1068" s="22">
        <f t="shared" ca="1" si="763"/>
        <v>0</v>
      </c>
      <c r="BV1068" s="22">
        <f t="shared" ca="1" si="764"/>
        <v>0</v>
      </c>
      <c r="BW1068" s="22">
        <f t="shared" ca="1" si="765"/>
        <v>0</v>
      </c>
      <c r="BX1068" s="22">
        <f t="shared" ca="1" si="766"/>
        <v>0</v>
      </c>
      <c r="BY1068" s="71">
        <f t="shared" si="778"/>
        <v>0</v>
      </c>
      <c r="BZ1068" s="71">
        <f t="shared" si="767"/>
        <v>0</v>
      </c>
      <c r="CA1068" s="72">
        <f t="shared" si="779"/>
        <v>0</v>
      </c>
    </row>
    <row r="1069" spans="1:79" s="22" customFormat="1" ht="29.1" customHeight="1" x14ac:dyDescent="0.3">
      <c r="A1069" s="109">
        <v>16</v>
      </c>
      <c r="B1069" s="109" t="s">
        <v>1441</v>
      </c>
      <c r="C1069" s="109" t="s">
        <v>1324</v>
      </c>
      <c r="D1069" s="110" t="s">
        <v>445</v>
      </c>
      <c r="E1069" s="110">
        <v>45708</v>
      </c>
      <c r="F1069" s="189" t="s">
        <v>561</v>
      </c>
      <c r="G1069" s="169" t="s">
        <v>1235</v>
      </c>
      <c r="H1069" s="135" t="s">
        <v>1100</v>
      </c>
      <c r="I1069" s="135"/>
      <c r="J1069" s="135"/>
      <c r="K1069" s="113">
        <v>0</v>
      </c>
      <c r="L1069" s="109">
        <v>0</v>
      </c>
      <c r="M1069" s="114" t="s">
        <v>85</v>
      </c>
      <c r="N1069" s="115" t="s">
        <v>26</v>
      </c>
      <c r="O1069" s="116">
        <v>45337</v>
      </c>
      <c r="P1069" s="117" t="s">
        <v>1775</v>
      </c>
      <c r="Q1069" s="141">
        <v>45320</v>
      </c>
      <c r="R1069" s="118">
        <f t="shared" ref="R1069" si="939">IF(AND(L1069&lt;1,OR(K1069&lt;1, K1069="A")),Q1069+14,Q1069+7)</f>
        <v>45334</v>
      </c>
      <c r="S1069" s="114" t="s">
        <v>31</v>
      </c>
      <c r="T1069" s="353"/>
      <c r="U1069" s="372"/>
      <c r="V1069" s="120"/>
      <c r="W1069" s="114"/>
      <c r="X1069" s="109"/>
      <c r="Y1069" s="109"/>
      <c r="Z1069" s="115"/>
      <c r="AA1069" s="109"/>
      <c r="AB1069" s="109"/>
      <c r="AC1069" s="110"/>
      <c r="AD1069" s="110"/>
      <c r="AE1069" s="110"/>
      <c r="AF1069" s="110"/>
      <c r="AG1069" s="110"/>
      <c r="AH1069" s="115"/>
      <c r="AI1069" s="110"/>
      <c r="AJ1069" s="113"/>
      <c r="AK1069" s="110"/>
      <c r="AL1069" s="121"/>
      <c r="AM1069" s="121"/>
      <c r="AN1069" s="123" t="s">
        <v>2834</v>
      </c>
      <c r="AO1069" s="121"/>
      <c r="AP1069" s="121"/>
      <c r="AQ1069" s="121"/>
      <c r="AR1069" s="121"/>
      <c r="AS1069" s="121"/>
      <c r="AT1069" s="121"/>
      <c r="AU1069" s="109" t="s">
        <v>1134</v>
      </c>
      <c r="AV1069" s="110">
        <v>45352</v>
      </c>
      <c r="AW1069" s="121"/>
      <c r="BJ1069" s="22">
        <f t="shared" ca="1" si="884"/>
        <v>0</v>
      </c>
      <c r="BK1069" s="22">
        <f t="shared" ca="1" si="754"/>
        <v>0</v>
      </c>
      <c r="BL1069" s="22">
        <f t="shared" ca="1" si="755"/>
        <v>0</v>
      </c>
      <c r="BM1069" s="22">
        <f t="shared" ca="1" si="756"/>
        <v>0</v>
      </c>
      <c r="BN1069" s="22">
        <f t="shared" ca="1" si="757"/>
        <v>0</v>
      </c>
      <c r="BO1069" s="22">
        <f t="shared" ca="1" si="758"/>
        <v>0</v>
      </c>
      <c r="BP1069" s="22">
        <f t="shared" ca="1" si="759"/>
        <v>0</v>
      </c>
      <c r="BQ1069" s="22">
        <f t="shared" ca="1" si="760"/>
        <v>0</v>
      </c>
      <c r="BR1069" s="22">
        <f t="shared" ca="1" si="761"/>
        <v>0</v>
      </c>
      <c r="BS1069" s="22">
        <f t="shared" ca="1" si="762"/>
        <v>0</v>
      </c>
      <c r="BT1069" s="22">
        <f t="shared" ca="1" si="885"/>
        <v>0</v>
      </c>
      <c r="BU1069" s="22">
        <f t="shared" ca="1" si="763"/>
        <v>0</v>
      </c>
      <c r="BV1069" s="22">
        <f t="shared" ca="1" si="764"/>
        <v>0</v>
      </c>
      <c r="BW1069" s="22">
        <f t="shared" ca="1" si="765"/>
        <v>0</v>
      </c>
      <c r="BX1069" s="22">
        <f t="shared" ca="1" si="766"/>
        <v>0</v>
      </c>
      <c r="BY1069" s="22">
        <f t="shared" si="778"/>
        <v>0</v>
      </c>
      <c r="BZ1069" s="22">
        <f t="shared" si="767"/>
        <v>0</v>
      </c>
      <c r="CA1069" s="22">
        <f t="shared" si="779"/>
        <v>0</v>
      </c>
    </row>
    <row r="1070" spans="1:79" s="22" customFormat="1" ht="29.1" customHeight="1" x14ac:dyDescent="0.3">
      <c r="A1070" s="109">
        <v>16</v>
      </c>
      <c r="B1070" s="109" t="s">
        <v>1441</v>
      </c>
      <c r="C1070" s="109" t="s">
        <v>1324</v>
      </c>
      <c r="D1070" s="110" t="s">
        <v>445</v>
      </c>
      <c r="E1070" s="110">
        <v>45708</v>
      </c>
      <c r="F1070" s="189" t="s">
        <v>561</v>
      </c>
      <c r="G1070" s="169" t="s">
        <v>1235</v>
      </c>
      <c r="H1070" s="135" t="s">
        <v>1100</v>
      </c>
      <c r="I1070" s="135"/>
      <c r="J1070" s="135"/>
      <c r="K1070" s="113">
        <v>0</v>
      </c>
      <c r="L1070" s="109">
        <v>1</v>
      </c>
      <c r="M1070" s="114" t="s">
        <v>85</v>
      </c>
      <c r="N1070" s="115" t="s">
        <v>26</v>
      </c>
      <c r="O1070" s="116">
        <v>45419</v>
      </c>
      <c r="P1070" s="117" t="s">
        <v>2740</v>
      </c>
      <c r="Q1070" s="141">
        <v>45405</v>
      </c>
      <c r="R1070" s="118">
        <f t="shared" ref="R1070" si="940">IF(AND(L1070&lt;1,OR(K1070&lt;1, K1070="A")),Q1070+14,Q1070+7)</f>
        <v>45412</v>
      </c>
      <c r="S1070" s="114" t="s">
        <v>31</v>
      </c>
      <c r="T1070" s="353"/>
      <c r="U1070" s="372"/>
      <c r="V1070" s="120"/>
      <c r="W1070" s="114"/>
      <c r="X1070" s="109"/>
      <c r="Y1070" s="109"/>
      <c r="Z1070" s="115"/>
      <c r="AA1070" s="109"/>
      <c r="AB1070" s="109"/>
      <c r="AC1070" s="110"/>
      <c r="AD1070" s="110"/>
      <c r="AE1070" s="110"/>
      <c r="AF1070" s="110"/>
      <c r="AG1070" s="110"/>
      <c r="AH1070" s="115"/>
      <c r="AI1070" s="110"/>
      <c r="AJ1070" s="113"/>
      <c r="AK1070" s="110"/>
      <c r="AL1070" s="121"/>
      <c r="AM1070" s="121"/>
      <c r="AN1070" s="123" t="s">
        <v>2861</v>
      </c>
      <c r="AO1070" s="121"/>
      <c r="AP1070" s="121"/>
      <c r="AQ1070" s="121"/>
      <c r="AR1070" s="121"/>
      <c r="AS1070" s="121"/>
      <c r="AT1070" s="121"/>
      <c r="AU1070" s="109" t="s">
        <v>1134</v>
      </c>
      <c r="AV1070" s="110">
        <v>45352</v>
      </c>
      <c r="AW1070" s="121"/>
      <c r="BJ1070" s="22">
        <f t="shared" ca="1" si="884"/>
        <v>0</v>
      </c>
      <c r="BK1070" s="22">
        <f t="shared" ca="1" si="754"/>
        <v>0</v>
      </c>
      <c r="BL1070" s="22">
        <f t="shared" ca="1" si="755"/>
        <v>0</v>
      </c>
      <c r="BM1070" s="22">
        <f t="shared" ca="1" si="756"/>
        <v>0</v>
      </c>
      <c r="BN1070" s="22">
        <f t="shared" ca="1" si="757"/>
        <v>0</v>
      </c>
      <c r="BO1070" s="22">
        <f t="shared" ca="1" si="758"/>
        <v>0</v>
      </c>
      <c r="BP1070" s="22">
        <f t="shared" ca="1" si="759"/>
        <v>0</v>
      </c>
      <c r="BQ1070" s="22">
        <f t="shared" ca="1" si="760"/>
        <v>0</v>
      </c>
      <c r="BR1070" s="22">
        <f t="shared" ca="1" si="761"/>
        <v>0</v>
      </c>
      <c r="BS1070" s="22">
        <f t="shared" ca="1" si="762"/>
        <v>0</v>
      </c>
      <c r="BT1070" s="22">
        <f t="shared" ca="1" si="885"/>
        <v>0</v>
      </c>
      <c r="BU1070" s="22">
        <f t="shared" ca="1" si="763"/>
        <v>0</v>
      </c>
      <c r="BV1070" s="22">
        <f t="shared" ca="1" si="764"/>
        <v>0</v>
      </c>
      <c r="BW1070" s="22">
        <f t="shared" ca="1" si="765"/>
        <v>0</v>
      </c>
      <c r="BX1070" s="22">
        <f t="shared" ca="1" si="766"/>
        <v>0</v>
      </c>
      <c r="BY1070" s="22">
        <f t="shared" si="778"/>
        <v>0</v>
      </c>
      <c r="BZ1070" s="22">
        <f t="shared" si="767"/>
        <v>0</v>
      </c>
      <c r="CA1070" s="22">
        <f t="shared" si="779"/>
        <v>0</v>
      </c>
    </row>
    <row r="1071" spans="1:79" ht="29.1" customHeight="1" x14ac:dyDescent="0.3">
      <c r="A1071" s="4">
        <v>16</v>
      </c>
      <c r="B1071" s="4" t="s">
        <v>1441</v>
      </c>
      <c r="C1071" s="4" t="s">
        <v>1324</v>
      </c>
      <c r="D1071" s="139" t="s">
        <v>445</v>
      </c>
      <c r="E1071" s="13">
        <v>45708</v>
      </c>
      <c r="F1071" s="122" t="s">
        <v>561</v>
      </c>
      <c r="G1071" s="16" t="s">
        <v>1235</v>
      </c>
      <c r="H1071" s="130" t="s">
        <v>1100</v>
      </c>
      <c r="I1071" s="130"/>
      <c r="J1071" s="130"/>
      <c r="K1071" s="7">
        <v>0</v>
      </c>
      <c r="L1071" s="4">
        <v>2</v>
      </c>
      <c r="M1071" s="3" t="s">
        <v>85</v>
      </c>
      <c r="N1071" s="188" t="s">
        <v>27</v>
      </c>
      <c r="O1071" s="76">
        <v>45506</v>
      </c>
      <c r="P1071" s="78" t="s">
        <v>2876</v>
      </c>
      <c r="Q1071" s="142">
        <v>45456</v>
      </c>
      <c r="R1071" s="9">
        <f t="shared" ref="R1071:R1072" si="941">IF(AND(L1071&lt;1,OR(K1071&lt;1, K1071="A")),Q1071+14,Q1071+7)</f>
        <v>45463</v>
      </c>
      <c r="S1071" s="3" t="s">
        <v>31</v>
      </c>
      <c r="T1071" s="355"/>
      <c r="U1071" s="373"/>
      <c r="V1071" s="208" t="s">
        <v>2548</v>
      </c>
      <c r="W1071" s="3" t="s">
        <v>1450</v>
      </c>
      <c r="X1071" s="5" t="s">
        <v>778</v>
      </c>
      <c r="Y1071" s="5">
        <v>0</v>
      </c>
      <c r="Z1071" s="46" t="s">
        <v>24</v>
      </c>
      <c r="AA1071" s="8"/>
      <c r="AB1071" s="78" t="s">
        <v>2976</v>
      </c>
      <c r="AC1071" s="21">
        <v>45511</v>
      </c>
      <c r="AD1071" s="21">
        <v>45511</v>
      </c>
      <c r="AE1071" s="9">
        <f t="shared" ref="AE1071" si="942">IF(AND(Y1071&lt;1,OR(X1071&lt;1, X1071="A")),AD1071+14,AD1071+7)</f>
        <v>45525</v>
      </c>
      <c r="AF1071" s="13" t="s">
        <v>446</v>
      </c>
      <c r="AG1071" s="27"/>
      <c r="AH1071" s="34"/>
      <c r="AI1071" s="27"/>
      <c r="AJ1071" s="41"/>
      <c r="AK1071" s="21"/>
      <c r="AL1071" s="6"/>
      <c r="AM1071" s="6"/>
      <c r="AN1071" s="87" t="s">
        <v>2861</v>
      </c>
      <c r="AO1071" s="6"/>
      <c r="AP1071" s="6"/>
      <c r="AQ1071" s="6"/>
      <c r="AR1071" s="6"/>
      <c r="AS1071" s="6"/>
      <c r="AT1071" s="6"/>
      <c r="AU1071" s="4" t="s">
        <v>1134</v>
      </c>
      <c r="AV1071" s="13">
        <v>45352</v>
      </c>
      <c r="AW1071" s="6"/>
      <c r="BJ1071" s="22">
        <f t="shared" ca="1" si="884"/>
        <v>1</v>
      </c>
      <c r="BK1071" s="22">
        <f t="shared" ca="1" si="754"/>
        <v>1</v>
      </c>
      <c r="BL1071" s="22">
        <f t="shared" ca="1" si="755"/>
        <v>0</v>
      </c>
      <c r="BM1071" s="22">
        <f t="shared" ca="1" si="756"/>
        <v>0</v>
      </c>
      <c r="BN1071" s="22">
        <f t="shared" ca="1" si="757"/>
        <v>0</v>
      </c>
      <c r="BO1071" s="22">
        <f t="shared" ca="1" si="758"/>
        <v>1</v>
      </c>
      <c r="BP1071" s="22">
        <f t="shared" ca="1" si="759"/>
        <v>0</v>
      </c>
      <c r="BQ1071" s="22">
        <f t="shared" ca="1" si="760"/>
        <v>1</v>
      </c>
      <c r="BR1071" s="22">
        <f t="shared" ca="1" si="761"/>
        <v>0</v>
      </c>
      <c r="BS1071" s="22">
        <f t="shared" ca="1" si="762"/>
        <v>0</v>
      </c>
      <c r="BT1071" s="22">
        <f t="shared" ca="1" si="885"/>
        <v>1</v>
      </c>
      <c r="BU1071" s="22">
        <f t="shared" ca="1" si="763"/>
        <v>0</v>
      </c>
      <c r="BV1071" s="22">
        <f t="shared" ca="1" si="764"/>
        <v>1</v>
      </c>
      <c r="BW1071" s="22">
        <f t="shared" ca="1" si="765"/>
        <v>0</v>
      </c>
      <c r="BX1071" s="22">
        <f t="shared" ca="1" si="766"/>
        <v>0</v>
      </c>
      <c r="BY1071" s="71">
        <f t="shared" si="778"/>
        <v>1</v>
      </c>
      <c r="BZ1071" s="71">
        <f t="shared" si="767"/>
        <v>1</v>
      </c>
      <c r="CA1071" s="72">
        <f t="shared" si="779"/>
        <v>1</v>
      </c>
    </row>
    <row r="1072" spans="1:79" s="22" customFormat="1" ht="29.1" customHeight="1" x14ac:dyDescent="0.3">
      <c r="A1072" s="109">
        <v>16</v>
      </c>
      <c r="B1072" s="109" t="s">
        <v>1441</v>
      </c>
      <c r="C1072" s="109" t="s">
        <v>1324</v>
      </c>
      <c r="D1072" s="110" t="s">
        <v>446</v>
      </c>
      <c r="E1072" s="110">
        <v>45708</v>
      </c>
      <c r="F1072" s="189" t="s">
        <v>562</v>
      </c>
      <c r="G1072" s="169" t="s">
        <v>1235</v>
      </c>
      <c r="H1072" s="135" t="s">
        <v>1075</v>
      </c>
      <c r="I1072" s="135"/>
      <c r="J1072" s="135"/>
      <c r="K1072" s="113" t="s">
        <v>778</v>
      </c>
      <c r="L1072" s="109">
        <v>0</v>
      </c>
      <c r="M1072" s="114" t="s">
        <v>115</v>
      </c>
      <c r="N1072" s="115" t="s">
        <v>26</v>
      </c>
      <c r="O1072" s="116"/>
      <c r="P1072" s="117" t="s">
        <v>1845</v>
      </c>
      <c r="Q1072" s="141">
        <v>45224</v>
      </c>
      <c r="R1072" s="118">
        <f t="shared" si="941"/>
        <v>45238</v>
      </c>
      <c r="S1072" s="114" t="s">
        <v>31</v>
      </c>
      <c r="T1072" s="353"/>
      <c r="U1072" s="372"/>
      <c r="V1072" s="120"/>
      <c r="W1072" s="114"/>
      <c r="X1072" s="109"/>
      <c r="Y1072" s="109"/>
      <c r="Z1072" s="115"/>
      <c r="AA1072" s="115"/>
      <c r="AB1072" s="109"/>
      <c r="AC1072" s="110"/>
      <c r="AD1072" s="110"/>
      <c r="AE1072" s="110"/>
      <c r="AF1072" s="110"/>
      <c r="AG1072" s="110"/>
      <c r="AH1072" s="115"/>
      <c r="AI1072" s="110"/>
      <c r="AJ1072" s="113"/>
      <c r="AK1072" s="110"/>
      <c r="AL1072" s="121"/>
      <c r="AM1072" s="121"/>
      <c r="AN1072" s="123" t="s">
        <v>2834</v>
      </c>
      <c r="AO1072" s="121"/>
      <c r="AP1072" s="121"/>
      <c r="AQ1072" s="121"/>
      <c r="AR1072" s="121"/>
      <c r="AS1072" s="121"/>
      <c r="AT1072" s="121"/>
      <c r="AU1072" s="109" t="s">
        <v>1134</v>
      </c>
      <c r="AV1072" s="110">
        <v>45352</v>
      </c>
      <c r="AW1072" s="121"/>
      <c r="BJ1072" s="22">
        <f t="shared" ca="1" si="884"/>
        <v>0</v>
      </c>
      <c r="BK1072" s="22">
        <f t="shared" ca="1" si="754"/>
        <v>0</v>
      </c>
      <c r="BL1072" s="22">
        <f t="shared" ca="1" si="755"/>
        <v>0</v>
      </c>
      <c r="BM1072" s="22">
        <f t="shared" ca="1" si="756"/>
        <v>0</v>
      </c>
      <c r="BN1072" s="22">
        <f t="shared" ca="1" si="757"/>
        <v>0</v>
      </c>
      <c r="BO1072" s="22">
        <f t="shared" ca="1" si="758"/>
        <v>0</v>
      </c>
      <c r="BP1072" s="22">
        <f t="shared" ca="1" si="759"/>
        <v>0</v>
      </c>
      <c r="BQ1072" s="22">
        <f t="shared" ca="1" si="760"/>
        <v>0</v>
      </c>
      <c r="BR1072" s="22">
        <f t="shared" ca="1" si="761"/>
        <v>0</v>
      </c>
      <c r="BS1072" s="22">
        <f t="shared" ca="1" si="762"/>
        <v>0</v>
      </c>
      <c r="BT1072" s="22">
        <f t="shared" ca="1" si="885"/>
        <v>0</v>
      </c>
      <c r="BU1072" s="22">
        <f t="shared" ca="1" si="763"/>
        <v>0</v>
      </c>
      <c r="BV1072" s="22">
        <f t="shared" ca="1" si="764"/>
        <v>0</v>
      </c>
      <c r="BW1072" s="22">
        <f t="shared" ca="1" si="765"/>
        <v>0</v>
      </c>
      <c r="BX1072" s="22">
        <f t="shared" ca="1" si="766"/>
        <v>0</v>
      </c>
      <c r="BY1072" s="22">
        <f t="shared" si="778"/>
        <v>0</v>
      </c>
      <c r="BZ1072" s="22">
        <f t="shared" si="767"/>
        <v>0</v>
      </c>
      <c r="CA1072" s="22">
        <f t="shared" si="779"/>
        <v>0</v>
      </c>
    </row>
    <row r="1073" spans="1:79" s="22" customFormat="1" ht="29.1" customHeight="1" x14ac:dyDescent="0.3">
      <c r="A1073" s="109">
        <v>16</v>
      </c>
      <c r="B1073" s="109" t="s">
        <v>1441</v>
      </c>
      <c r="C1073" s="109" t="s">
        <v>1324</v>
      </c>
      <c r="D1073" s="110" t="s">
        <v>446</v>
      </c>
      <c r="E1073" s="110">
        <v>45708</v>
      </c>
      <c r="F1073" s="189" t="s">
        <v>562</v>
      </c>
      <c r="G1073" s="169" t="s">
        <v>1235</v>
      </c>
      <c r="H1073" s="135" t="s">
        <v>1075</v>
      </c>
      <c r="I1073" s="135"/>
      <c r="J1073" s="135"/>
      <c r="K1073" s="113" t="s">
        <v>633</v>
      </c>
      <c r="L1073" s="109">
        <v>0</v>
      </c>
      <c r="M1073" s="114" t="s">
        <v>115</v>
      </c>
      <c r="N1073" s="115" t="s">
        <v>26</v>
      </c>
      <c r="O1073" s="116">
        <v>45236</v>
      </c>
      <c r="P1073" s="117" t="s">
        <v>1357</v>
      </c>
      <c r="Q1073" s="141">
        <v>45258</v>
      </c>
      <c r="R1073" s="118">
        <f t="shared" si="938"/>
        <v>45265</v>
      </c>
      <c r="S1073" s="114" t="s">
        <v>31</v>
      </c>
      <c r="T1073" s="353"/>
      <c r="U1073" s="372"/>
      <c r="V1073" s="120"/>
      <c r="W1073" s="114"/>
      <c r="X1073" s="109"/>
      <c r="Y1073" s="109"/>
      <c r="Z1073" s="115"/>
      <c r="AA1073" s="115"/>
      <c r="AB1073" s="109"/>
      <c r="AC1073" s="110"/>
      <c r="AD1073" s="110"/>
      <c r="AE1073" s="110"/>
      <c r="AF1073" s="110"/>
      <c r="AG1073" s="110"/>
      <c r="AH1073" s="115"/>
      <c r="AI1073" s="110"/>
      <c r="AJ1073" s="113"/>
      <c r="AK1073" s="110"/>
      <c r="AL1073" s="121"/>
      <c r="AM1073" s="121"/>
      <c r="AN1073" s="123" t="s">
        <v>2834</v>
      </c>
      <c r="AO1073" s="121"/>
      <c r="AP1073" s="121"/>
      <c r="AQ1073" s="121"/>
      <c r="AR1073" s="121"/>
      <c r="AS1073" s="121"/>
      <c r="AT1073" s="121"/>
      <c r="AU1073" s="109" t="s">
        <v>1134</v>
      </c>
      <c r="AV1073" s="110">
        <v>45352</v>
      </c>
      <c r="AW1073" s="121"/>
      <c r="BJ1073" s="22">
        <f t="shared" ca="1" si="884"/>
        <v>0</v>
      </c>
      <c r="BK1073" s="22">
        <f t="shared" ca="1" si="754"/>
        <v>0</v>
      </c>
      <c r="BL1073" s="22">
        <f t="shared" ca="1" si="755"/>
        <v>0</v>
      </c>
      <c r="BM1073" s="22">
        <f t="shared" ca="1" si="756"/>
        <v>0</v>
      </c>
      <c r="BN1073" s="22">
        <f t="shared" ca="1" si="757"/>
        <v>0</v>
      </c>
      <c r="BO1073" s="22">
        <f t="shared" ca="1" si="758"/>
        <v>0</v>
      </c>
      <c r="BP1073" s="22">
        <f t="shared" ca="1" si="759"/>
        <v>0</v>
      </c>
      <c r="BQ1073" s="22">
        <f t="shared" ca="1" si="760"/>
        <v>0</v>
      </c>
      <c r="BR1073" s="22">
        <f t="shared" ca="1" si="761"/>
        <v>0</v>
      </c>
      <c r="BS1073" s="22">
        <f t="shared" ca="1" si="762"/>
        <v>0</v>
      </c>
      <c r="BT1073" s="22">
        <f t="shared" ca="1" si="885"/>
        <v>0</v>
      </c>
      <c r="BU1073" s="22">
        <f t="shared" ca="1" si="763"/>
        <v>0</v>
      </c>
      <c r="BV1073" s="22">
        <f t="shared" ca="1" si="764"/>
        <v>0</v>
      </c>
      <c r="BW1073" s="22">
        <f t="shared" ca="1" si="765"/>
        <v>0</v>
      </c>
      <c r="BX1073" s="22">
        <f t="shared" ca="1" si="766"/>
        <v>0</v>
      </c>
      <c r="BY1073" s="22">
        <f t="shared" si="778"/>
        <v>0</v>
      </c>
      <c r="BZ1073" s="22">
        <f t="shared" si="767"/>
        <v>0</v>
      </c>
      <c r="CA1073" s="22">
        <f t="shared" si="779"/>
        <v>0</v>
      </c>
    </row>
    <row r="1074" spans="1:79" s="22" customFormat="1" ht="29.1" customHeight="1" x14ac:dyDescent="0.3">
      <c r="A1074" s="109">
        <v>16</v>
      </c>
      <c r="B1074" s="109" t="s">
        <v>1441</v>
      </c>
      <c r="C1074" s="109" t="s">
        <v>1324</v>
      </c>
      <c r="D1074" s="110" t="s">
        <v>446</v>
      </c>
      <c r="E1074" s="110">
        <v>45708</v>
      </c>
      <c r="F1074" s="189" t="s">
        <v>562</v>
      </c>
      <c r="G1074" s="169" t="s">
        <v>1235</v>
      </c>
      <c r="H1074" s="135" t="s">
        <v>1075</v>
      </c>
      <c r="I1074" s="135"/>
      <c r="J1074" s="135"/>
      <c r="K1074" s="113" t="s">
        <v>572</v>
      </c>
      <c r="L1074" s="109">
        <v>0</v>
      </c>
      <c r="M1074" s="114" t="s">
        <v>115</v>
      </c>
      <c r="N1074" s="115" t="s">
        <v>26</v>
      </c>
      <c r="O1074" s="116">
        <v>45380</v>
      </c>
      <c r="P1074" s="117" t="s">
        <v>2336</v>
      </c>
      <c r="Q1074" s="141">
        <v>45378</v>
      </c>
      <c r="R1074" s="118">
        <f t="shared" ref="R1074" si="943">IF(AND(L1074&lt;1,OR(K1074&lt;1, K1074="A")),Q1074+14,Q1074+7)</f>
        <v>45385</v>
      </c>
      <c r="S1074" s="114" t="s">
        <v>31</v>
      </c>
      <c r="T1074" s="353"/>
      <c r="U1074" s="372"/>
      <c r="V1074" s="241" t="s">
        <v>562</v>
      </c>
      <c r="W1074" s="114" t="s">
        <v>1477</v>
      </c>
      <c r="X1074" s="109" t="s">
        <v>778</v>
      </c>
      <c r="Y1074" s="109">
        <v>0</v>
      </c>
      <c r="Z1074" s="115" t="s">
        <v>26</v>
      </c>
      <c r="AA1074" s="115"/>
      <c r="AB1074" s="117" t="s">
        <v>2976</v>
      </c>
      <c r="AC1074" s="110">
        <v>45511</v>
      </c>
      <c r="AD1074" s="110">
        <v>45511</v>
      </c>
      <c r="AE1074" s="118">
        <f t="shared" ref="AE1074" si="944">IF(AND(Y1074&lt;1,OR(X1074&lt;1, X1074="A")),AD1074+14,AD1074+7)</f>
        <v>45525</v>
      </c>
      <c r="AF1074" s="110" t="s">
        <v>446</v>
      </c>
      <c r="AG1074" s="110"/>
      <c r="AH1074" s="115"/>
      <c r="AI1074" s="110"/>
      <c r="AJ1074" s="113"/>
      <c r="AK1074" s="110"/>
      <c r="AL1074" s="121"/>
      <c r="AM1074" s="121"/>
      <c r="AN1074" s="123" t="s">
        <v>2834</v>
      </c>
      <c r="AO1074" s="121"/>
      <c r="AP1074" s="121"/>
      <c r="AQ1074" s="121"/>
      <c r="AR1074" s="121"/>
      <c r="AS1074" s="121"/>
      <c r="AT1074" s="121"/>
      <c r="AU1074" s="109" t="s">
        <v>1134</v>
      </c>
      <c r="AV1074" s="110">
        <v>45352</v>
      </c>
      <c r="AW1074" s="121"/>
      <c r="BJ1074" s="22">
        <f t="shared" ca="1" si="884"/>
        <v>0</v>
      </c>
      <c r="BK1074" s="22">
        <f t="shared" ca="1" si="754"/>
        <v>0</v>
      </c>
      <c r="BL1074" s="22">
        <f t="shared" ca="1" si="755"/>
        <v>0</v>
      </c>
      <c r="BM1074" s="22">
        <f t="shared" ca="1" si="756"/>
        <v>0</v>
      </c>
      <c r="BN1074" s="22">
        <f t="shared" ca="1" si="757"/>
        <v>0</v>
      </c>
      <c r="BO1074" s="22">
        <f t="shared" ca="1" si="758"/>
        <v>0</v>
      </c>
      <c r="BP1074" s="22">
        <f t="shared" ca="1" si="759"/>
        <v>0</v>
      </c>
      <c r="BQ1074" s="22">
        <f t="shared" ca="1" si="760"/>
        <v>0</v>
      </c>
      <c r="BR1074" s="22">
        <f t="shared" ca="1" si="761"/>
        <v>0</v>
      </c>
      <c r="BS1074" s="22">
        <f t="shared" ca="1" si="762"/>
        <v>0</v>
      </c>
      <c r="BT1074" s="22">
        <f t="shared" ca="1" si="885"/>
        <v>0</v>
      </c>
      <c r="BU1074" s="22">
        <f t="shared" ca="1" si="763"/>
        <v>0</v>
      </c>
      <c r="BV1074" s="22">
        <f t="shared" ca="1" si="764"/>
        <v>0</v>
      </c>
      <c r="BW1074" s="22">
        <f t="shared" ca="1" si="765"/>
        <v>0</v>
      </c>
      <c r="BX1074" s="22">
        <f t="shared" ca="1" si="766"/>
        <v>0</v>
      </c>
      <c r="BY1074" s="22">
        <f t="shared" si="778"/>
        <v>0</v>
      </c>
      <c r="BZ1074" s="22">
        <f t="shared" si="767"/>
        <v>0</v>
      </c>
      <c r="CA1074" s="22">
        <f t="shared" si="779"/>
        <v>0</v>
      </c>
    </row>
    <row r="1075" spans="1:79" ht="29.1" customHeight="1" x14ac:dyDescent="0.3">
      <c r="A1075" s="4">
        <v>16</v>
      </c>
      <c r="B1075" s="4" t="s">
        <v>1441</v>
      </c>
      <c r="C1075" s="4" t="s">
        <v>1324</v>
      </c>
      <c r="D1075" s="139" t="s">
        <v>445</v>
      </c>
      <c r="E1075" s="13">
        <v>45708</v>
      </c>
      <c r="F1075" s="122" t="s">
        <v>562</v>
      </c>
      <c r="G1075" s="16" t="s">
        <v>1235</v>
      </c>
      <c r="H1075" s="130" t="s">
        <v>1075</v>
      </c>
      <c r="I1075" s="130"/>
      <c r="J1075" s="130"/>
      <c r="K1075" s="7">
        <v>0</v>
      </c>
      <c r="L1075" s="4">
        <v>0</v>
      </c>
      <c r="M1075" s="3" t="s">
        <v>115</v>
      </c>
      <c r="N1075" s="45" t="s">
        <v>1055</v>
      </c>
      <c r="O1075" s="76">
        <v>45380</v>
      </c>
      <c r="P1075" s="78" t="s">
        <v>2356</v>
      </c>
      <c r="Q1075" s="142">
        <v>45387</v>
      </c>
      <c r="R1075" s="9">
        <f t="shared" ref="R1075" si="945">IF(AND(L1075&lt;1,OR(K1075&lt;1, K1075="A")),Q1075+14,Q1075+7)</f>
        <v>45401</v>
      </c>
      <c r="S1075" s="3" t="s">
        <v>30</v>
      </c>
      <c r="T1075" s="354" t="s">
        <v>2742</v>
      </c>
      <c r="U1075" s="373">
        <v>45400</v>
      </c>
      <c r="V1075" s="208" t="s">
        <v>3280</v>
      </c>
      <c r="W1075" s="3" t="s">
        <v>1477</v>
      </c>
      <c r="X1075" s="5">
        <v>0</v>
      </c>
      <c r="Y1075" s="5">
        <v>1</v>
      </c>
      <c r="Z1075" s="45" t="s">
        <v>1055</v>
      </c>
      <c r="AA1075" s="304">
        <v>45587</v>
      </c>
      <c r="AB1075" s="78"/>
      <c r="AC1075" s="21"/>
      <c r="AD1075" s="21"/>
      <c r="AE1075" s="9">
        <f t="shared" ref="AE1075" si="946">IF(AND(Y1075&lt;1,OR(X1075&lt;1, X1075="A")),AD1075+14,AD1075+7)</f>
        <v>7</v>
      </c>
      <c r="AF1075" s="13" t="s">
        <v>446</v>
      </c>
      <c r="AG1075" s="27"/>
      <c r="AH1075" s="34"/>
      <c r="AI1075" s="27"/>
      <c r="AJ1075" s="41"/>
      <c r="AK1075" s="21"/>
      <c r="AL1075" s="6"/>
      <c r="AM1075" s="6"/>
      <c r="AN1075" s="246" t="s">
        <v>2834</v>
      </c>
      <c r="AO1075" s="100"/>
      <c r="AP1075" s="100"/>
      <c r="AQ1075" s="100"/>
      <c r="AR1075" s="100"/>
      <c r="AS1075" s="100"/>
      <c r="AT1075" s="100"/>
      <c r="AU1075" s="94" t="s">
        <v>1134</v>
      </c>
      <c r="AV1075" s="95">
        <v>45352</v>
      </c>
      <c r="AW1075" s="6"/>
      <c r="BJ1075" s="22">
        <f t="shared" ca="1" si="884"/>
        <v>1</v>
      </c>
      <c r="BK1075" s="22">
        <f t="shared" ca="1" si="754"/>
        <v>1</v>
      </c>
      <c r="BL1075" s="22">
        <f t="shared" ca="1" si="755"/>
        <v>0</v>
      </c>
      <c r="BM1075" s="22">
        <f t="shared" ca="1" si="756"/>
        <v>0</v>
      </c>
      <c r="BN1075" s="22">
        <f t="shared" ca="1" si="757"/>
        <v>0</v>
      </c>
      <c r="BO1075" s="22">
        <f t="shared" ca="1" si="758"/>
        <v>0</v>
      </c>
      <c r="BP1075" s="22">
        <f t="shared" ca="1" si="759"/>
        <v>0</v>
      </c>
      <c r="BQ1075" s="22">
        <f t="shared" ca="1" si="760"/>
        <v>0</v>
      </c>
      <c r="BR1075" s="22">
        <f t="shared" ca="1" si="761"/>
        <v>1</v>
      </c>
      <c r="BS1075" s="22">
        <f t="shared" ca="1" si="762"/>
        <v>1</v>
      </c>
      <c r="BT1075" s="22">
        <f t="shared" ca="1" si="885"/>
        <v>1</v>
      </c>
      <c r="BU1075" s="22">
        <f t="shared" ca="1" si="763"/>
        <v>0</v>
      </c>
      <c r="BV1075" s="22">
        <f t="shared" ca="1" si="764"/>
        <v>0</v>
      </c>
      <c r="BW1075" s="22">
        <f t="shared" ca="1" si="765"/>
        <v>0</v>
      </c>
      <c r="BX1075" s="22">
        <f t="shared" ca="1" si="766"/>
        <v>1</v>
      </c>
      <c r="BY1075" s="71">
        <f t="shared" si="778"/>
        <v>1</v>
      </c>
      <c r="BZ1075" s="71">
        <f t="shared" si="767"/>
        <v>1</v>
      </c>
      <c r="CA1075" s="72">
        <f t="shared" si="779"/>
        <v>1</v>
      </c>
    </row>
    <row r="1076" spans="1:79" s="22" customFormat="1" ht="29.1" customHeight="1" x14ac:dyDescent="0.3">
      <c r="A1076" s="109">
        <v>16</v>
      </c>
      <c r="B1076" s="109" t="s">
        <v>1441</v>
      </c>
      <c r="C1076" s="109"/>
      <c r="D1076" s="110" t="s">
        <v>446</v>
      </c>
      <c r="E1076" s="110">
        <v>45708</v>
      </c>
      <c r="F1076" s="189" t="s">
        <v>1431</v>
      </c>
      <c r="G1076" s="169" t="s">
        <v>1235</v>
      </c>
      <c r="H1076" s="135" t="s">
        <v>1069</v>
      </c>
      <c r="I1076" s="135"/>
      <c r="J1076" s="135"/>
      <c r="K1076" s="113" t="s">
        <v>444</v>
      </c>
      <c r="L1076" s="109">
        <v>0</v>
      </c>
      <c r="M1076" s="114" t="s">
        <v>1432</v>
      </c>
      <c r="N1076" s="115" t="s">
        <v>26</v>
      </c>
      <c r="O1076" s="116">
        <v>45306</v>
      </c>
      <c r="P1076" s="117" t="s">
        <v>1423</v>
      </c>
      <c r="Q1076" s="141">
        <v>45264</v>
      </c>
      <c r="R1076" s="118">
        <f t="shared" si="938"/>
        <v>45271</v>
      </c>
      <c r="S1076" s="114" t="s">
        <v>31</v>
      </c>
      <c r="T1076" s="353"/>
      <c r="U1076" s="372"/>
      <c r="V1076" s="120"/>
      <c r="W1076" s="114"/>
      <c r="X1076" s="109"/>
      <c r="Y1076" s="109"/>
      <c r="Z1076" s="115"/>
      <c r="AA1076" s="115"/>
      <c r="AB1076" s="109"/>
      <c r="AC1076" s="110"/>
      <c r="AD1076" s="110"/>
      <c r="AE1076" s="110"/>
      <c r="AF1076" s="110"/>
      <c r="AG1076" s="110"/>
      <c r="AH1076" s="115"/>
      <c r="AI1076" s="110"/>
      <c r="AJ1076" s="113"/>
      <c r="AK1076" s="110"/>
      <c r="AL1076" s="121"/>
      <c r="AM1076" s="121"/>
      <c r="AN1076" s="123" t="s">
        <v>2834</v>
      </c>
      <c r="AO1076" s="121"/>
      <c r="AP1076" s="121"/>
      <c r="AQ1076" s="121"/>
      <c r="AR1076" s="121"/>
      <c r="AS1076" s="121"/>
      <c r="AT1076" s="121"/>
      <c r="AU1076" s="109" t="s">
        <v>1134</v>
      </c>
      <c r="AV1076" s="110">
        <v>45352</v>
      </c>
      <c r="AW1076" s="121"/>
      <c r="BJ1076" s="22">
        <f t="shared" ca="1" si="884"/>
        <v>0</v>
      </c>
      <c r="BK1076" s="22">
        <f t="shared" ref="BK1076:BK1332" ca="1" si="947">IF(AND($BJ1076=1, $J1076=""),1,0)</f>
        <v>0</v>
      </c>
      <c r="BL1076" s="22">
        <f t="shared" ref="BL1076:BL1332" ca="1" si="948">IF(AND($BJ1076=1, $N1076="не выдан"),1,0)</f>
        <v>0</v>
      </c>
      <c r="BM1076" s="22">
        <f t="shared" ref="BM1076:BM1332" ca="1" si="949">IF(AND($BK1076=1, $N1076="не выдан"),1,0)</f>
        <v>0</v>
      </c>
      <c r="BN1076" s="22">
        <f t="shared" ref="BN1076:BN1332" ca="1" si="950">IF(AND($BJ1076=1, $N1076="на проверке"),1,0)</f>
        <v>0</v>
      </c>
      <c r="BO1076" s="22">
        <f t="shared" ref="BO1076:BO1332" ca="1" si="951">IF(AND($BJ1076=1, $N1076="замечания"),1,0)</f>
        <v>0</v>
      </c>
      <c r="BP1076" s="22">
        <f t="shared" ref="BP1076:BP1332" ca="1" si="952">IF(AND($BK1076=1, $N1076="на проверке"),1,0)</f>
        <v>0</v>
      </c>
      <c r="BQ1076" s="22">
        <f t="shared" ref="BQ1076:BQ1332" ca="1" si="953">IF(AND($BK1076=1, $N1076="замечания"),1,0)</f>
        <v>0</v>
      </c>
      <c r="BR1076" s="22">
        <f t="shared" ref="BR1076:BR1332" ca="1" si="954">IF(AND($BJ1076=1, $N1076="согласовано"),1,0)</f>
        <v>0</v>
      </c>
      <c r="BS1076" s="22">
        <f t="shared" ref="BS1076:BS1332" ca="1" si="955">IF(AND($BK1076=1, $N1076="согласовано"),1,0)</f>
        <v>0</v>
      </c>
      <c r="BT1076" s="22">
        <f t="shared" ca="1" si="885"/>
        <v>0</v>
      </c>
      <c r="BU1076" s="22">
        <f t="shared" ref="BU1076:BU1332" ca="1" si="956">IF(AND($BT1076=1, $Z1076="не выдан"),1,0)</f>
        <v>0</v>
      </c>
      <c r="BV1076" s="22">
        <f t="shared" ref="BV1076:BV1332" ca="1" si="957">IF(AND($BT1076=1, $Z1076="на проверке"),1,0)</f>
        <v>0</v>
      </c>
      <c r="BW1076" s="22">
        <f t="shared" ref="BW1076:BW1332" ca="1" si="958">IF(AND($BT1076=1, $Z1076="замечания"),1,0)</f>
        <v>0</v>
      </c>
      <c r="BX1076" s="22">
        <f t="shared" ref="BX1076:BX1332" ca="1" si="959">IF(AND($BT1076=1, $Z1076="согласовано"),1,0)</f>
        <v>0</v>
      </c>
      <c r="BY1076" s="71">
        <f t="shared" si="778"/>
        <v>0</v>
      </c>
      <c r="BZ1076" s="71">
        <f t="shared" ref="BZ1076:BZ1332" si="960">IF(AND($BY1076=1, $J1076=""),1,0)</f>
        <v>0</v>
      </c>
      <c r="CA1076" s="72">
        <f t="shared" si="779"/>
        <v>0</v>
      </c>
    </row>
    <row r="1077" spans="1:79" s="22" customFormat="1" ht="29.1" customHeight="1" x14ac:dyDescent="0.3">
      <c r="A1077" s="109">
        <v>16</v>
      </c>
      <c r="B1077" s="109" t="s">
        <v>1441</v>
      </c>
      <c r="C1077" s="109"/>
      <c r="D1077" s="110" t="s">
        <v>445</v>
      </c>
      <c r="E1077" s="110">
        <v>45708</v>
      </c>
      <c r="F1077" s="189" t="s">
        <v>1431</v>
      </c>
      <c r="G1077" s="169" t="s">
        <v>1235</v>
      </c>
      <c r="H1077" s="135" t="s">
        <v>1069</v>
      </c>
      <c r="I1077" s="135"/>
      <c r="J1077" s="135"/>
      <c r="K1077" s="113">
        <v>0</v>
      </c>
      <c r="L1077" s="109">
        <v>0</v>
      </c>
      <c r="M1077" s="114" t="s">
        <v>1432</v>
      </c>
      <c r="N1077" s="115" t="s">
        <v>26</v>
      </c>
      <c r="O1077" s="116"/>
      <c r="P1077" s="117" t="s">
        <v>1769</v>
      </c>
      <c r="Q1077" s="141">
        <v>45317</v>
      </c>
      <c r="R1077" s="118">
        <f t="shared" si="938"/>
        <v>45331</v>
      </c>
      <c r="S1077" s="114" t="s">
        <v>30</v>
      </c>
      <c r="T1077" s="353" t="s">
        <v>1814</v>
      </c>
      <c r="U1077" s="372">
        <v>45328</v>
      </c>
      <c r="V1077" s="241" t="s">
        <v>3622</v>
      </c>
      <c r="W1077" s="114" t="s">
        <v>2550</v>
      </c>
      <c r="X1077" s="109">
        <v>0</v>
      </c>
      <c r="Y1077" s="109">
        <v>1</v>
      </c>
      <c r="Z1077" s="115" t="s">
        <v>26</v>
      </c>
      <c r="AA1077" s="110">
        <v>45678</v>
      </c>
      <c r="AB1077" s="263"/>
      <c r="AC1077" s="110"/>
      <c r="AD1077" s="110">
        <v>45678</v>
      </c>
      <c r="AE1077" s="118">
        <f t="shared" ref="AE1077" si="961">IF(AND(Y1077&lt;1,OR(X1077&lt;1, X1077="A")),AD1077+14,AD1077+7)</f>
        <v>45685</v>
      </c>
      <c r="AF1077" s="110" t="s">
        <v>446</v>
      </c>
      <c r="AG1077" s="110"/>
      <c r="AH1077" s="115"/>
      <c r="AI1077" s="110"/>
      <c r="AJ1077" s="113"/>
      <c r="AK1077" s="110"/>
      <c r="AL1077" s="121"/>
      <c r="AM1077" s="121"/>
      <c r="AN1077" s="123" t="s">
        <v>2834</v>
      </c>
      <c r="AO1077" s="121"/>
      <c r="AP1077" s="121"/>
      <c r="AQ1077" s="121"/>
      <c r="AR1077" s="121"/>
      <c r="AS1077" s="121"/>
      <c r="AT1077" s="121"/>
      <c r="AU1077" s="109" t="s">
        <v>1134</v>
      </c>
      <c r="AV1077" s="110">
        <v>45352</v>
      </c>
      <c r="AW1077" s="121"/>
      <c r="BJ1077" s="22">
        <f t="shared" ca="1" si="884"/>
        <v>0</v>
      </c>
      <c r="BK1077" s="22">
        <f t="shared" ca="1" si="947"/>
        <v>0</v>
      </c>
      <c r="BL1077" s="22">
        <f t="shared" ca="1" si="948"/>
        <v>0</v>
      </c>
      <c r="BM1077" s="22">
        <f t="shared" ca="1" si="949"/>
        <v>0</v>
      </c>
      <c r="BN1077" s="22">
        <f t="shared" ca="1" si="950"/>
        <v>0</v>
      </c>
      <c r="BO1077" s="22">
        <f t="shared" ca="1" si="951"/>
        <v>0</v>
      </c>
      <c r="BP1077" s="22">
        <f t="shared" ca="1" si="952"/>
        <v>0</v>
      </c>
      <c r="BQ1077" s="22">
        <f t="shared" ca="1" si="953"/>
        <v>0</v>
      </c>
      <c r="BR1077" s="22">
        <f t="shared" ca="1" si="954"/>
        <v>0</v>
      </c>
      <c r="BS1077" s="22">
        <f t="shared" ca="1" si="955"/>
        <v>0</v>
      </c>
      <c r="BT1077" s="22">
        <f t="shared" ca="1" si="885"/>
        <v>0</v>
      </c>
      <c r="BU1077" s="22">
        <f t="shared" ca="1" si="956"/>
        <v>0</v>
      </c>
      <c r="BV1077" s="22">
        <f t="shared" ca="1" si="957"/>
        <v>0</v>
      </c>
      <c r="BW1077" s="22">
        <f t="shared" ca="1" si="958"/>
        <v>0</v>
      </c>
      <c r="BX1077" s="22">
        <f t="shared" ca="1" si="959"/>
        <v>0</v>
      </c>
      <c r="BY1077" s="22">
        <f t="shared" si="778"/>
        <v>0</v>
      </c>
      <c r="BZ1077" s="22">
        <f t="shared" si="960"/>
        <v>0</v>
      </c>
      <c r="CA1077" s="22">
        <f t="shared" si="779"/>
        <v>0</v>
      </c>
    </row>
    <row r="1078" spans="1:79" s="22" customFormat="1" ht="29.1" customHeight="1" x14ac:dyDescent="0.3">
      <c r="A1078" s="109">
        <v>16</v>
      </c>
      <c r="B1078" s="109" t="s">
        <v>1441</v>
      </c>
      <c r="C1078" s="109"/>
      <c r="D1078" s="110" t="s">
        <v>445</v>
      </c>
      <c r="E1078" s="110">
        <v>45708</v>
      </c>
      <c r="F1078" s="189" t="s">
        <v>2914</v>
      </c>
      <c r="G1078" s="169" t="s">
        <v>1235</v>
      </c>
      <c r="H1078" s="135" t="s">
        <v>1069</v>
      </c>
      <c r="I1078" s="135"/>
      <c r="J1078" s="135" t="s">
        <v>2899</v>
      </c>
      <c r="K1078" s="113">
        <v>0</v>
      </c>
      <c r="L1078" s="109">
        <v>0</v>
      </c>
      <c r="M1078" s="114" t="s">
        <v>2915</v>
      </c>
      <c r="N1078" s="115" t="s">
        <v>26</v>
      </c>
      <c r="O1078" s="116">
        <v>45484</v>
      </c>
      <c r="P1078" s="117" t="s">
        <v>2898</v>
      </c>
      <c r="Q1078" s="141">
        <v>45470</v>
      </c>
      <c r="R1078" s="118">
        <f>IF(AND(L1078&lt;1,OR(K1078&lt;1, K1078="A")),Q1078+14,Q1078+7)</f>
        <v>45484</v>
      </c>
      <c r="S1078" s="114" t="s">
        <v>31</v>
      </c>
      <c r="T1078" s="353"/>
      <c r="U1078" s="372"/>
      <c r="V1078" s="241" t="s">
        <v>2724</v>
      </c>
      <c r="W1078" s="114" t="s">
        <v>2550</v>
      </c>
      <c r="X1078" s="109" t="s">
        <v>444</v>
      </c>
      <c r="Y1078" s="109">
        <v>0</v>
      </c>
      <c r="Z1078" s="115" t="s">
        <v>26</v>
      </c>
      <c r="AA1078" s="109"/>
      <c r="AB1078" s="263" t="s">
        <v>3017</v>
      </c>
      <c r="AC1078" s="110">
        <v>45548</v>
      </c>
      <c r="AD1078" s="110">
        <v>45548</v>
      </c>
      <c r="AE1078" s="118">
        <f t="shared" ref="AE1078" si="962">IF(AND(Y1078&lt;1,OR(X1078&lt;1, X1078="A")),AD1078+14,AD1078+7)</f>
        <v>45555</v>
      </c>
      <c r="AF1078" s="110" t="s">
        <v>446</v>
      </c>
      <c r="AG1078" s="110"/>
      <c r="AH1078" s="115"/>
      <c r="AI1078" s="110"/>
      <c r="AJ1078" s="113"/>
      <c r="AK1078" s="110"/>
      <c r="AL1078" s="121"/>
      <c r="AM1078" s="121"/>
      <c r="AN1078" s="123" t="s">
        <v>2834</v>
      </c>
      <c r="AO1078" s="121"/>
      <c r="AP1078" s="121"/>
      <c r="AQ1078" s="121"/>
      <c r="AR1078" s="121"/>
      <c r="AS1078" s="121"/>
      <c r="AT1078" s="121"/>
      <c r="AU1078" s="109" t="s">
        <v>1134</v>
      </c>
      <c r="AV1078" s="110">
        <v>45352</v>
      </c>
      <c r="AW1078" s="121"/>
      <c r="BJ1078" s="22">
        <f ca="1">IF(OR($N1078="аннулирован", $N1078="", TODAY()&lt;$E1078),0,1)</f>
        <v>0</v>
      </c>
      <c r="BK1078" s="22">
        <f ca="1">IF(AND($BJ1078=1, $J1078=""),1,0)</f>
        <v>0</v>
      </c>
      <c r="BL1078" s="22">
        <f ca="1">IF(AND($BJ1078=1, $N1078="не выдан"),1,0)</f>
        <v>0</v>
      </c>
      <c r="BM1078" s="22">
        <f ca="1">IF(AND($BK1078=1, $N1078="не выдан"),1,0)</f>
        <v>0</v>
      </c>
      <c r="BN1078" s="22">
        <f ca="1">IF(AND($BJ1078=1, $N1078="на проверке"),1,0)</f>
        <v>0</v>
      </c>
      <c r="BO1078" s="22">
        <f ca="1">IF(AND($BJ1078=1, $N1078="замечания"),1,0)</f>
        <v>0</v>
      </c>
      <c r="BP1078" s="22">
        <f ca="1">IF(AND($BK1078=1, $N1078="на проверке"),1,0)</f>
        <v>0</v>
      </c>
      <c r="BQ1078" s="22">
        <f ca="1">IF(AND($BK1078=1, $N1078="замечания"),1,0)</f>
        <v>0</v>
      </c>
      <c r="BR1078" s="22">
        <f ca="1">IF(AND($BJ1078=1, $N1078="согласовано"),1,0)</f>
        <v>0</v>
      </c>
      <c r="BS1078" s="22">
        <f ca="1">IF(AND($BK1078=1, $N1078="согласовано"),1,0)</f>
        <v>0</v>
      </c>
      <c r="BT1078" s="22">
        <f ca="1">IF(OR($Z1078="аннулирован", $Z1078="", TODAY()&lt;$E1078),0,1)</f>
        <v>0</v>
      </c>
      <c r="BU1078" s="22">
        <f ca="1">IF(AND($BT1078=1, $Z1078="не выдан"),1,0)</f>
        <v>0</v>
      </c>
      <c r="BV1078" s="22">
        <f ca="1">IF(AND($BT1078=1, $Z1078="на проверке"),1,0)</f>
        <v>0</v>
      </c>
      <c r="BW1078" s="22">
        <f ca="1">IF(AND($BT1078=1, $Z1078="замечания"),1,0)</f>
        <v>0</v>
      </c>
      <c r="BX1078" s="22">
        <f ca="1">IF(AND($BT1078=1, $Z1078="согласовано"),1,0)</f>
        <v>0</v>
      </c>
      <c r="BY1078" s="22">
        <f>IF(OR($N1078="аннулирован", $N1078=""),0,1)</f>
        <v>0</v>
      </c>
      <c r="BZ1078" s="22">
        <f>IF(AND($BY1078=1, $J1078=""),1,0)</f>
        <v>0</v>
      </c>
      <c r="CA1078" s="22">
        <f>IF(OR($Z1078="аннулирован", $Z1078=""),0,1)</f>
        <v>0</v>
      </c>
    </row>
    <row r="1079" spans="1:79" ht="29.1" customHeight="1" x14ac:dyDescent="0.3">
      <c r="A1079" s="4">
        <v>16</v>
      </c>
      <c r="B1079" s="4" t="s">
        <v>1441</v>
      </c>
      <c r="C1079" s="4"/>
      <c r="D1079" s="139" t="s">
        <v>445</v>
      </c>
      <c r="E1079" s="13">
        <v>45708</v>
      </c>
      <c r="F1079" s="122" t="s">
        <v>1431</v>
      </c>
      <c r="G1079" s="16" t="s">
        <v>1235</v>
      </c>
      <c r="H1079" s="130" t="s">
        <v>1069</v>
      </c>
      <c r="I1079" s="130"/>
      <c r="J1079" s="130"/>
      <c r="K1079" s="7">
        <v>0</v>
      </c>
      <c r="L1079" s="4">
        <v>1</v>
      </c>
      <c r="M1079" s="3" t="s">
        <v>1432</v>
      </c>
      <c r="N1079" s="45" t="s">
        <v>1055</v>
      </c>
      <c r="O1079" s="76">
        <v>45490</v>
      </c>
      <c r="P1079" s="78" t="s">
        <v>2931</v>
      </c>
      <c r="Q1079" s="142">
        <v>45483</v>
      </c>
      <c r="R1079" s="9">
        <f>IF(AND(L1079&lt;1,OR(K1079&lt;1, K1079="A")),Q1079+14,Q1079+7)</f>
        <v>45490</v>
      </c>
      <c r="S1079" s="3" t="s">
        <v>30</v>
      </c>
      <c r="T1079" s="354" t="s">
        <v>3369</v>
      </c>
      <c r="U1079" s="373">
        <v>45596</v>
      </c>
      <c r="V1079" s="208" t="s">
        <v>3622</v>
      </c>
      <c r="W1079" s="3" t="s">
        <v>2550</v>
      </c>
      <c r="X1079" s="5">
        <v>0</v>
      </c>
      <c r="Y1079" s="5">
        <v>1</v>
      </c>
      <c r="Z1079" s="45" t="s">
        <v>1055</v>
      </c>
      <c r="AA1079" s="21">
        <v>45714</v>
      </c>
      <c r="AB1079" s="262"/>
      <c r="AC1079" s="21"/>
      <c r="AD1079" s="21">
        <v>45678</v>
      </c>
      <c r="AE1079" s="9">
        <f t="shared" ref="AE1079" si="963">IF(AND(Y1079&lt;1,OR(X1079&lt;1, X1079="A")),AD1079+14,AD1079+7)</f>
        <v>45685</v>
      </c>
      <c r="AF1079" s="13" t="s">
        <v>446</v>
      </c>
      <c r="AG1079" s="27"/>
      <c r="AH1079" s="34"/>
      <c r="AI1079" s="27"/>
      <c r="AJ1079" s="41"/>
      <c r="AK1079" s="21"/>
      <c r="AL1079" s="6"/>
      <c r="AM1079" s="6"/>
      <c r="AN1079" s="5" t="s">
        <v>3381</v>
      </c>
      <c r="AO1079" s="87" t="s">
        <v>3761</v>
      </c>
      <c r="AP1079" s="21">
        <v>45582</v>
      </c>
      <c r="AQ1079" s="207" t="s">
        <v>3382</v>
      </c>
      <c r="AR1079" s="21">
        <v>45607</v>
      </c>
      <c r="AS1079" s="336" t="s">
        <v>3685</v>
      </c>
      <c r="AT1079" s="21">
        <v>45715</v>
      </c>
      <c r="AU1079" s="4" t="s">
        <v>1134</v>
      </c>
      <c r="AV1079" s="13">
        <v>45352</v>
      </c>
      <c r="AW1079" s="6"/>
      <c r="BJ1079" s="22">
        <f t="shared" ca="1" si="884"/>
        <v>1</v>
      </c>
      <c r="BK1079" s="22">
        <f t="shared" ca="1" si="947"/>
        <v>1</v>
      </c>
      <c r="BL1079" s="22">
        <f t="shared" ca="1" si="948"/>
        <v>0</v>
      </c>
      <c r="BM1079" s="22">
        <f t="shared" ca="1" si="949"/>
        <v>0</v>
      </c>
      <c r="BN1079" s="22">
        <f t="shared" ca="1" si="950"/>
        <v>0</v>
      </c>
      <c r="BO1079" s="22">
        <f t="shared" ca="1" si="951"/>
        <v>0</v>
      </c>
      <c r="BP1079" s="22">
        <f t="shared" ca="1" si="952"/>
        <v>0</v>
      </c>
      <c r="BQ1079" s="22">
        <f t="shared" ca="1" si="953"/>
        <v>0</v>
      </c>
      <c r="BR1079" s="22">
        <f t="shared" ca="1" si="954"/>
        <v>1</v>
      </c>
      <c r="BS1079" s="22">
        <f t="shared" ca="1" si="955"/>
        <v>1</v>
      </c>
      <c r="BT1079" s="22">
        <f t="shared" ca="1" si="885"/>
        <v>1</v>
      </c>
      <c r="BU1079" s="22">
        <f t="shared" ca="1" si="956"/>
        <v>0</v>
      </c>
      <c r="BV1079" s="22">
        <f t="shared" ca="1" si="957"/>
        <v>0</v>
      </c>
      <c r="BW1079" s="22">
        <f t="shared" ca="1" si="958"/>
        <v>0</v>
      </c>
      <c r="BX1079" s="22">
        <f t="shared" ca="1" si="959"/>
        <v>1</v>
      </c>
      <c r="BY1079" s="71">
        <f t="shared" si="778"/>
        <v>1</v>
      </c>
      <c r="BZ1079" s="71">
        <f t="shared" si="960"/>
        <v>1</v>
      </c>
      <c r="CA1079" s="72">
        <f t="shared" si="779"/>
        <v>1</v>
      </c>
    </row>
    <row r="1080" spans="1:79" s="22" customFormat="1" ht="51.9" customHeight="1" x14ac:dyDescent="0.3">
      <c r="A1080" s="109"/>
      <c r="B1080" s="109" t="s">
        <v>1441</v>
      </c>
      <c r="C1080" s="109"/>
      <c r="D1080" s="110" t="s">
        <v>446</v>
      </c>
      <c r="E1080" s="110">
        <v>45618</v>
      </c>
      <c r="F1080" s="210" t="s">
        <v>2858</v>
      </c>
      <c r="G1080" s="172" t="s">
        <v>1235</v>
      </c>
      <c r="H1080" s="135" t="s">
        <v>1084</v>
      </c>
      <c r="I1080" s="135"/>
      <c r="J1080" s="135"/>
      <c r="K1080" s="113" t="s">
        <v>778</v>
      </c>
      <c r="L1080" s="109">
        <v>0</v>
      </c>
      <c r="M1080" s="114" t="s">
        <v>2859</v>
      </c>
      <c r="N1080" s="115" t="s">
        <v>26</v>
      </c>
      <c r="O1080" s="116">
        <v>45525</v>
      </c>
      <c r="P1080" s="117" t="s">
        <v>2931</v>
      </c>
      <c r="Q1080" s="141">
        <v>45516</v>
      </c>
      <c r="R1080" s="118">
        <f t="shared" ref="R1080" si="964">IF(AND(L1080&lt;1,OR(K1080&lt;1, K1080="A")),Q1080+14,Q1080+7)</f>
        <v>45530</v>
      </c>
      <c r="S1080" s="114" t="s">
        <v>31</v>
      </c>
      <c r="T1080" s="340"/>
      <c r="U1080" s="372"/>
      <c r="V1080" s="120"/>
      <c r="W1080" s="114"/>
      <c r="X1080" s="109"/>
      <c r="Y1080" s="109"/>
      <c r="Z1080" s="115"/>
      <c r="AA1080" s="110"/>
      <c r="AB1080" s="123"/>
      <c r="AC1080" s="110"/>
      <c r="AD1080" s="110"/>
      <c r="AE1080" s="118"/>
      <c r="AF1080" s="110"/>
      <c r="AG1080" s="110"/>
      <c r="AH1080" s="115"/>
      <c r="AI1080" s="110"/>
      <c r="AJ1080" s="113"/>
      <c r="AK1080" s="110"/>
      <c r="AL1080" s="121"/>
      <c r="AM1080" s="121"/>
      <c r="AN1080" s="109"/>
      <c r="AO1080" s="121"/>
      <c r="AP1080" s="121"/>
      <c r="AQ1080" s="109"/>
      <c r="AR1080" s="109"/>
      <c r="AS1080" s="121"/>
      <c r="AT1080" s="121"/>
      <c r="AU1080" s="109"/>
      <c r="AV1080" s="110"/>
      <c r="AW1080" s="121"/>
      <c r="BJ1080" s="22">
        <f t="shared" ca="1" si="884"/>
        <v>0</v>
      </c>
      <c r="BK1080" s="22">
        <f t="shared" ca="1" si="947"/>
        <v>0</v>
      </c>
      <c r="BL1080" s="22">
        <f t="shared" ca="1" si="948"/>
        <v>0</v>
      </c>
      <c r="BM1080" s="22">
        <f t="shared" ca="1" si="949"/>
        <v>0</v>
      </c>
      <c r="BN1080" s="22">
        <f t="shared" ca="1" si="950"/>
        <v>0</v>
      </c>
      <c r="BO1080" s="22">
        <f t="shared" ca="1" si="951"/>
        <v>0</v>
      </c>
      <c r="BP1080" s="22">
        <f t="shared" ca="1" si="952"/>
        <v>0</v>
      </c>
      <c r="BQ1080" s="22">
        <f t="shared" ca="1" si="953"/>
        <v>0</v>
      </c>
      <c r="BR1080" s="22">
        <f t="shared" ca="1" si="954"/>
        <v>0</v>
      </c>
      <c r="BS1080" s="22">
        <f t="shared" ca="1" si="955"/>
        <v>0</v>
      </c>
      <c r="BT1080" s="22">
        <f t="shared" ca="1" si="885"/>
        <v>0</v>
      </c>
      <c r="BU1080" s="22">
        <f t="shared" ca="1" si="956"/>
        <v>0</v>
      </c>
      <c r="BV1080" s="22">
        <f t="shared" ca="1" si="957"/>
        <v>0</v>
      </c>
      <c r="BW1080" s="22">
        <f t="shared" ca="1" si="958"/>
        <v>0</v>
      </c>
      <c r="BX1080" s="22">
        <f t="shared" ca="1" si="959"/>
        <v>0</v>
      </c>
      <c r="BY1080" s="22">
        <f t="shared" si="778"/>
        <v>0</v>
      </c>
      <c r="BZ1080" s="22">
        <f t="shared" si="960"/>
        <v>0</v>
      </c>
      <c r="CA1080" s="22">
        <f t="shared" si="779"/>
        <v>0</v>
      </c>
    </row>
    <row r="1081" spans="1:79" s="22" customFormat="1" ht="51.9" customHeight="1" x14ac:dyDescent="0.3">
      <c r="A1081" s="109"/>
      <c r="B1081" s="109" t="s">
        <v>1441</v>
      </c>
      <c r="C1081" s="109"/>
      <c r="D1081" s="110" t="s">
        <v>446</v>
      </c>
      <c r="E1081" s="110">
        <v>45618</v>
      </c>
      <c r="F1081" s="289" t="s">
        <v>2858</v>
      </c>
      <c r="G1081" s="172" t="s">
        <v>1235</v>
      </c>
      <c r="H1081" s="135" t="s">
        <v>1084</v>
      </c>
      <c r="I1081" s="135"/>
      <c r="J1081" s="135"/>
      <c r="K1081" s="113" t="s">
        <v>443</v>
      </c>
      <c r="L1081" s="109">
        <v>0</v>
      </c>
      <c r="M1081" s="114" t="s">
        <v>2859</v>
      </c>
      <c r="N1081" s="115" t="s">
        <v>26</v>
      </c>
      <c r="O1081" s="116">
        <v>45533</v>
      </c>
      <c r="P1081" s="117" t="s">
        <v>2999</v>
      </c>
      <c r="Q1081" s="141">
        <v>45531</v>
      </c>
      <c r="R1081" s="118">
        <f t="shared" ref="R1081" si="965">IF(AND(L1081&lt;1,OR(K1081&lt;1, K1081="A")),Q1081+14,Q1081+7)</f>
        <v>45538</v>
      </c>
      <c r="S1081" s="114" t="s">
        <v>31</v>
      </c>
      <c r="T1081" s="340"/>
      <c r="U1081" s="372"/>
      <c r="V1081" s="120"/>
      <c r="W1081" s="114"/>
      <c r="X1081" s="109"/>
      <c r="Y1081" s="109"/>
      <c r="Z1081" s="115"/>
      <c r="AA1081" s="110"/>
      <c r="AB1081" s="123"/>
      <c r="AC1081" s="110"/>
      <c r="AD1081" s="110"/>
      <c r="AE1081" s="118"/>
      <c r="AF1081" s="110"/>
      <c r="AG1081" s="110"/>
      <c r="AH1081" s="115"/>
      <c r="AI1081" s="110"/>
      <c r="AJ1081" s="113"/>
      <c r="AK1081" s="110"/>
      <c r="AL1081" s="121"/>
      <c r="AM1081" s="121"/>
      <c r="AN1081" s="109"/>
      <c r="AO1081" s="121"/>
      <c r="AP1081" s="121"/>
      <c r="AQ1081" s="109"/>
      <c r="AR1081" s="109"/>
      <c r="AS1081" s="121"/>
      <c r="AT1081" s="121"/>
      <c r="AU1081" s="109"/>
      <c r="AV1081" s="110"/>
      <c r="AW1081" s="121"/>
      <c r="BJ1081" s="22">
        <f t="shared" ca="1" si="884"/>
        <v>0</v>
      </c>
      <c r="BK1081" s="22">
        <f t="shared" ca="1" si="947"/>
        <v>0</v>
      </c>
      <c r="BL1081" s="22">
        <f t="shared" ca="1" si="948"/>
        <v>0</v>
      </c>
      <c r="BM1081" s="22">
        <f t="shared" ca="1" si="949"/>
        <v>0</v>
      </c>
      <c r="BN1081" s="22">
        <f t="shared" ca="1" si="950"/>
        <v>0</v>
      </c>
      <c r="BO1081" s="22">
        <f t="shared" ca="1" si="951"/>
        <v>0</v>
      </c>
      <c r="BP1081" s="22">
        <f t="shared" ca="1" si="952"/>
        <v>0</v>
      </c>
      <c r="BQ1081" s="22">
        <f t="shared" ca="1" si="953"/>
        <v>0</v>
      </c>
      <c r="BR1081" s="22">
        <f t="shared" ca="1" si="954"/>
        <v>0</v>
      </c>
      <c r="BS1081" s="22">
        <f t="shared" ca="1" si="955"/>
        <v>0</v>
      </c>
      <c r="BT1081" s="22">
        <f t="shared" ca="1" si="885"/>
        <v>0</v>
      </c>
      <c r="BU1081" s="22">
        <f t="shared" ca="1" si="956"/>
        <v>0</v>
      </c>
      <c r="BV1081" s="22">
        <f t="shared" ca="1" si="957"/>
        <v>0</v>
      </c>
      <c r="BW1081" s="22">
        <f t="shared" ca="1" si="958"/>
        <v>0</v>
      </c>
      <c r="BX1081" s="22">
        <f t="shared" ca="1" si="959"/>
        <v>0</v>
      </c>
      <c r="BY1081" s="22">
        <f t="shared" si="778"/>
        <v>0</v>
      </c>
      <c r="BZ1081" s="22">
        <f t="shared" si="960"/>
        <v>0</v>
      </c>
      <c r="CA1081" s="22">
        <f t="shared" si="779"/>
        <v>0</v>
      </c>
    </row>
    <row r="1082" spans="1:79" s="22" customFormat="1" ht="51.9" customHeight="1" x14ac:dyDescent="0.3">
      <c r="A1082" s="109"/>
      <c r="B1082" s="109" t="s">
        <v>1441</v>
      </c>
      <c r="C1082" s="109"/>
      <c r="D1082" s="110" t="s">
        <v>446</v>
      </c>
      <c r="E1082" s="110">
        <v>45618</v>
      </c>
      <c r="F1082" s="289" t="s">
        <v>2858</v>
      </c>
      <c r="G1082" s="172" t="s">
        <v>1235</v>
      </c>
      <c r="H1082" s="135" t="s">
        <v>1084</v>
      </c>
      <c r="I1082" s="135"/>
      <c r="J1082" s="135"/>
      <c r="K1082" s="113" t="s">
        <v>572</v>
      </c>
      <c r="L1082" s="109">
        <v>0</v>
      </c>
      <c r="M1082" s="114" t="s">
        <v>2859</v>
      </c>
      <c r="N1082" s="115" t="s">
        <v>26</v>
      </c>
      <c r="O1082" s="116">
        <v>45541</v>
      </c>
      <c r="P1082" s="117" t="s">
        <v>3000</v>
      </c>
      <c r="Q1082" s="141">
        <v>45538</v>
      </c>
      <c r="R1082" s="118">
        <f t="shared" ref="R1082" si="966">IF(AND(L1082&lt;1,OR(K1082&lt;1, K1082="A")),Q1082+14,Q1082+7)</f>
        <v>45545</v>
      </c>
      <c r="S1082" s="114" t="s">
        <v>31</v>
      </c>
      <c r="T1082" s="340"/>
      <c r="U1082" s="372"/>
      <c r="V1082" s="120"/>
      <c r="W1082" s="114"/>
      <c r="X1082" s="109"/>
      <c r="Y1082" s="109"/>
      <c r="Z1082" s="115"/>
      <c r="AA1082" s="110"/>
      <c r="AB1082" s="123"/>
      <c r="AC1082" s="110"/>
      <c r="AD1082" s="110"/>
      <c r="AE1082" s="118"/>
      <c r="AF1082" s="110"/>
      <c r="AG1082" s="110"/>
      <c r="AH1082" s="115"/>
      <c r="AI1082" s="110"/>
      <c r="AJ1082" s="113"/>
      <c r="AK1082" s="110"/>
      <c r="AL1082" s="121"/>
      <c r="AM1082" s="121"/>
      <c r="AN1082" s="109"/>
      <c r="AO1082" s="121"/>
      <c r="AP1082" s="121"/>
      <c r="AQ1082" s="109"/>
      <c r="AR1082" s="109"/>
      <c r="AS1082" s="121"/>
      <c r="AT1082" s="121"/>
      <c r="AU1082" s="109"/>
      <c r="AV1082" s="110"/>
      <c r="AW1082" s="121"/>
      <c r="BJ1082" s="22">
        <f t="shared" ca="1" si="884"/>
        <v>0</v>
      </c>
      <c r="BK1082" s="22">
        <f t="shared" ca="1" si="947"/>
        <v>0</v>
      </c>
      <c r="BL1082" s="22">
        <f t="shared" ca="1" si="948"/>
        <v>0</v>
      </c>
      <c r="BM1082" s="22">
        <f t="shared" ca="1" si="949"/>
        <v>0</v>
      </c>
      <c r="BN1082" s="22">
        <f t="shared" ca="1" si="950"/>
        <v>0</v>
      </c>
      <c r="BO1082" s="22">
        <f t="shared" ca="1" si="951"/>
        <v>0</v>
      </c>
      <c r="BP1082" s="22">
        <f t="shared" ca="1" si="952"/>
        <v>0</v>
      </c>
      <c r="BQ1082" s="22">
        <f t="shared" ca="1" si="953"/>
        <v>0</v>
      </c>
      <c r="BR1082" s="22">
        <f t="shared" ca="1" si="954"/>
        <v>0</v>
      </c>
      <c r="BS1082" s="22">
        <f t="shared" ca="1" si="955"/>
        <v>0</v>
      </c>
      <c r="BT1082" s="22">
        <f t="shared" ca="1" si="885"/>
        <v>0</v>
      </c>
      <c r="BU1082" s="22">
        <f t="shared" ca="1" si="956"/>
        <v>0</v>
      </c>
      <c r="BV1082" s="22">
        <f t="shared" ca="1" si="957"/>
        <v>0</v>
      </c>
      <c r="BW1082" s="22">
        <f t="shared" ca="1" si="958"/>
        <v>0</v>
      </c>
      <c r="BX1082" s="22">
        <f t="shared" ca="1" si="959"/>
        <v>0</v>
      </c>
      <c r="BY1082" s="22">
        <f t="shared" si="778"/>
        <v>0</v>
      </c>
      <c r="BZ1082" s="22">
        <f t="shared" si="960"/>
        <v>0</v>
      </c>
      <c r="CA1082" s="22">
        <f t="shared" si="779"/>
        <v>0</v>
      </c>
    </row>
    <row r="1083" spans="1:79" ht="51.9" customHeight="1" x14ac:dyDescent="0.3">
      <c r="A1083" s="4">
        <v>9</v>
      </c>
      <c r="B1083" s="4" t="s">
        <v>1441</v>
      </c>
      <c r="C1083" s="4"/>
      <c r="D1083" s="139" t="s">
        <v>445</v>
      </c>
      <c r="E1083" s="13">
        <v>45618</v>
      </c>
      <c r="F1083" s="122" t="s">
        <v>2858</v>
      </c>
      <c r="G1083" s="168" t="s">
        <v>1235</v>
      </c>
      <c r="H1083" s="130" t="s">
        <v>1084</v>
      </c>
      <c r="I1083" s="130"/>
      <c r="J1083" s="130"/>
      <c r="K1083" s="7">
        <v>0</v>
      </c>
      <c r="L1083" s="4">
        <v>0</v>
      </c>
      <c r="M1083" s="3" t="s">
        <v>2859</v>
      </c>
      <c r="N1083" s="45" t="s">
        <v>1055</v>
      </c>
      <c r="O1083" s="76"/>
      <c r="P1083" s="78" t="s">
        <v>3014</v>
      </c>
      <c r="Q1083" s="142">
        <v>45545</v>
      </c>
      <c r="R1083" s="9">
        <f t="shared" ref="R1083" si="967">IF(AND(L1083&lt;1,OR(K1083&lt;1, K1083="A")),Q1083+14,Q1083+7)</f>
        <v>45559</v>
      </c>
      <c r="S1083" s="3" t="s">
        <v>30</v>
      </c>
      <c r="T1083" s="354" t="s">
        <v>3370</v>
      </c>
      <c r="U1083" s="373">
        <v>45596</v>
      </c>
      <c r="V1083" s="20" t="s">
        <v>2980</v>
      </c>
      <c r="W1083" s="3" t="s">
        <v>2981</v>
      </c>
      <c r="X1083" s="5"/>
      <c r="Y1083" s="5"/>
      <c r="Z1083" s="47" t="s">
        <v>1337</v>
      </c>
      <c r="AA1083" s="13"/>
      <c r="AB1083" s="87"/>
      <c r="AC1083" s="21"/>
      <c r="AD1083" s="21"/>
      <c r="AE1083" s="9">
        <f t="shared" ref="AE1083" si="968">IF(AND(Y1083&lt;1,OR(X1083&lt;1, X1083="A")),AD1083+14,AD1083+7)</f>
        <v>14</v>
      </c>
      <c r="AF1083" s="13" t="s">
        <v>446</v>
      </c>
      <c r="AG1083" s="27"/>
      <c r="AH1083" s="34"/>
      <c r="AI1083" s="27"/>
      <c r="AJ1083" s="41"/>
      <c r="AK1083" s="21"/>
      <c r="AL1083" s="6"/>
      <c r="AM1083" s="6"/>
      <c r="AN1083" s="5"/>
      <c r="AO1083" s="6"/>
      <c r="AP1083" s="6"/>
      <c r="AQ1083" s="5"/>
      <c r="AR1083" s="5"/>
      <c r="AS1083" s="6"/>
      <c r="AT1083" s="6"/>
      <c r="AU1083" s="4" t="s">
        <v>1134</v>
      </c>
      <c r="AV1083" s="13">
        <v>45352</v>
      </c>
      <c r="AW1083" s="6"/>
      <c r="BJ1083" s="22">
        <f t="shared" ca="1" si="884"/>
        <v>1</v>
      </c>
      <c r="BK1083" s="22">
        <f t="shared" ca="1" si="947"/>
        <v>1</v>
      </c>
      <c r="BL1083" s="22">
        <f t="shared" ca="1" si="948"/>
        <v>0</v>
      </c>
      <c r="BM1083" s="22">
        <f t="shared" ca="1" si="949"/>
        <v>0</v>
      </c>
      <c r="BN1083" s="22">
        <f t="shared" ca="1" si="950"/>
        <v>0</v>
      </c>
      <c r="BO1083" s="22">
        <f t="shared" ca="1" si="951"/>
        <v>0</v>
      </c>
      <c r="BP1083" s="22">
        <f t="shared" ca="1" si="952"/>
        <v>0</v>
      </c>
      <c r="BQ1083" s="22">
        <f t="shared" ca="1" si="953"/>
        <v>0</v>
      </c>
      <c r="BR1083" s="22">
        <f t="shared" ca="1" si="954"/>
        <v>1</v>
      </c>
      <c r="BS1083" s="22">
        <f t="shared" ca="1" si="955"/>
        <v>1</v>
      </c>
      <c r="BT1083" s="22">
        <f t="shared" ca="1" si="885"/>
        <v>1</v>
      </c>
      <c r="BU1083" s="22">
        <f t="shared" ca="1" si="956"/>
        <v>1</v>
      </c>
      <c r="BV1083" s="22">
        <f t="shared" ca="1" si="957"/>
        <v>0</v>
      </c>
      <c r="BW1083" s="22">
        <f t="shared" ca="1" si="958"/>
        <v>0</v>
      </c>
      <c r="BX1083" s="22">
        <f t="shared" ca="1" si="959"/>
        <v>0</v>
      </c>
      <c r="BY1083" s="71">
        <f t="shared" si="778"/>
        <v>1</v>
      </c>
      <c r="BZ1083" s="71">
        <f t="shared" si="960"/>
        <v>1</v>
      </c>
      <c r="CA1083" s="72">
        <f t="shared" si="779"/>
        <v>1</v>
      </c>
    </row>
    <row r="1084" spans="1:79" s="22" customFormat="1" ht="38.25" customHeight="1" x14ac:dyDescent="0.3">
      <c r="A1084" s="109">
        <v>16</v>
      </c>
      <c r="B1084" s="109" t="s">
        <v>1441</v>
      </c>
      <c r="C1084" s="109"/>
      <c r="D1084" s="110" t="s">
        <v>446</v>
      </c>
      <c r="E1084" s="110">
        <v>45708</v>
      </c>
      <c r="F1084" s="189" t="s">
        <v>560</v>
      </c>
      <c r="G1084" s="169" t="s">
        <v>1235</v>
      </c>
      <c r="H1084" s="135" t="s">
        <v>1079</v>
      </c>
      <c r="I1084" s="135"/>
      <c r="J1084" s="135"/>
      <c r="K1084" s="113" t="s">
        <v>778</v>
      </c>
      <c r="L1084" s="109">
        <v>0</v>
      </c>
      <c r="M1084" s="114" t="s">
        <v>412</v>
      </c>
      <c r="N1084" s="115" t="s">
        <v>26</v>
      </c>
      <c r="O1084" s="116"/>
      <c r="P1084" s="117" t="s">
        <v>756</v>
      </c>
      <c r="Q1084" s="141">
        <v>45076</v>
      </c>
      <c r="R1084" s="118">
        <f t="shared" ref="R1084" si="969">IF(AND(L1084&lt;1,OR(K1084&lt;1, K1084="A")),Q1084+14,Q1084+7)</f>
        <v>45090</v>
      </c>
      <c r="S1084" s="114" t="s">
        <v>31</v>
      </c>
      <c r="T1084" s="353"/>
      <c r="U1084" s="372"/>
      <c r="V1084" s="120"/>
      <c r="W1084" s="114"/>
      <c r="X1084" s="109"/>
      <c r="Y1084" s="109"/>
      <c r="Z1084" s="115"/>
      <c r="AA1084" s="115"/>
      <c r="AB1084" s="109"/>
      <c r="AC1084" s="110"/>
      <c r="AD1084" s="110"/>
      <c r="AE1084" s="110"/>
      <c r="AF1084" s="110"/>
      <c r="AG1084" s="110"/>
      <c r="AH1084" s="115"/>
      <c r="AI1084" s="110"/>
      <c r="AJ1084" s="113"/>
      <c r="AK1084" s="110"/>
      <c r="AL1084" s="121"/>
      <c r="AM1084" s="121"/>
      <c r="AN1084" s="123" t="s">
        <v>2834</v>
      </c>
      <c r="AO1084" s="121"/>
      <c r="AP1084" s="121"/>
      <c r="AQ1084" s="121"/>
      <c r="AR1084" s="121"/>
      <c r="AS1084" s="121"/>
      <c r="AT1084" s="121"/>
      <c r="AU1084" s="109" t="s">
        <v>1134</v>
      </c>
      <c r="AV1084" s="110">
        <v>45352</v>
      </c>
      <c r="AW1084" s="121"/>
      <c r="BJ1084" s="22">
        <f ca="1">IF(OR($N1084="аннулирован", $N1084="", TODAY()&lt;$E1084),0,1)</f>
        <v>0</v>
      </c>
      <c r="BK1084" s="22">
        <f ca="1">IF(AND($BJ1084=1, $J1084=""),1,0)</f>
        <v>0</v>
      </c>
      <c r="BL1084" s="22">
        <f ca="1">IF(AND($BJ1084=1, $N1084="не выдан"),1,0)</f>
        <v>0</v>
      </c>
      <c r="BM1084" s="22">
        <f ca="1">IF(AND($BK1084=1, $N1084="не выдан"),1,0)</f>
        <v>0</v>
      </c>
      <c r="BN1084" s="22">
        <f ca="1">IF(AND($BJ1084=1, $N1084="на проверке"),1,0)</f>
        <v>0</v>
      </c>
      <c r="BO1084" s="22">
        <f ca="1">IF(AND($BJ1084=1, $N1084="замечания"),1,0)</f>
        <v>0</v>
      </c>
      <c r="BP1084" s="22">
        <f ca="1">IF(AND($BK1084=1, $N1084="на проверке"),1,0)</f>
        <v>0</v>
      </c>
      <c r="BQ1084" s="22">
        <f ca="1">IF(AND($BK1084=1, $N1084="замечания"),1,0)</f>
        <v>0</v>
      </c>
      <c r="BR1084" s="22">
        <f ca="1">IF(AND($BJ1084=1, $N1084="согласовано"),1,0)</f>
        <v>0</v>
      </c>
      <c r="BS1084" s="22">
        <f ca="1">IF(AND($BK1084=1, $N1084="согласовано"),1,0)</f>
        <v>0</v>
      </c>
      <c r="BT1084" s="22">
        <f ca="1">IF(OR($Z1084="аннулирован", $Z1084="", TODAY()&lt;$E1084),0,1)</f>
        <v>0</v>
      </c>
      <c r="BU1084" s="22">
        <f ca="1">IF(AND($BT1084=1, $Z1084="не выдан"),1,0)</f>
        <v>0</v>
      </c>
      <c r="BV1084" s="22">
        <f ca="1">IF(AND($BT1084=1, $Z1084="на проверке"),1,0)</f>
        <v>0</v>
      </c>
      <c r="BW1084" s="22">
        <f ca="1">IF(AND($BT1084=1, $Z1084="замечания"),1,0)</f>
        <v>0</v>
      </c>
      <c r="BX1084" s="22">
        <f ca="1">IF(AND($BT1084=1, $Z1084="согласовано"),1,0)</f>
        <v>0</v>
      </c>
      <c r="BY1084" s="71">
        <f>IF(OR($N1084="аннулирован", $N1084=""),0,1)</f>
        <v>0</v>
      </c>
      <c r="BZ1084" s="71">
        <f>IF(AND($BY1084=1, $J1084=""),1,0)</f>
        <v>0</v>
      </c>
      <c r="CA1084" s="72">
        <f>IF(OR($Z1084="аннулирован", $Z1084=""),0,1)</f>
        <v>0</v>
      </c>
    </row>
    <row r="1085" spans="1:79" s="22" customFormat="1" ht="44.25" customHeight="1" x14ac:dyDescent="0.3">
      <c r="A1085" s="109">
        <v>16</v>
      </c>
      <c r="B1085" s="109" t="s">
        <v>1441</v>
      </c>
      <c r="C1085" s="109"/>
      <c r="D1085" s="110" t="s">
        <v>446</v>
      </c>
      <c r="E1085" s="110">
        <v>45708</v>
      </c>
      <c r="F1085" s="189" t="s">
        <v>560</v>
      </c>
      <c r="G1085" s="169" t="s">
        <v>1235</v>
      </c>
      <c r="H1085" s="135" t="s">
        <v>1079</v>
      </c>
      <c r="I1085" s="135"/>
      <c r="J1085" s="135"/>
      <c r="K1085" s="113" t="s">
        <v>633</v>
      </c>
      <c r="L1085" s="109">
        <v>0</v>
      </c>
      <c r="M1085" s="114" t="s">
        <v>412</v>
      </c>
      <c r="N1085" s="115" t="s">
        <v>26</v>
      </c>
      <c r="O1085" s="116"/>
      <c r="P1085" s="117" t="s">
        <v>756</v>
      </c>
      <c r="Q1085" s="141">
        <v>45148</v>
      </c>
      <c r="R1085" s="118">
        <f>IF(AND(L1085&lt;1,OR(K1085&lt;1, K1085="A")),Q1085+14,Q1085+7)</f>
        <v>45155</v>
      </c>
      <c r="S1085" s="114" t="s">
        <v>31</v>
      </c>
      <c r="T1085" s="353"/>
      <c r="U1085" s="372"/>
      <c r="V1085" s="120"/>
      <c r="W1085" s="114"/>
      <c r="X1085" s="109"/>
      <c r="Y1085" s="109"/>
      <c r="Z1085" s="115"/>
      <c r="AA1085" s="115"/>
      <c r="AB1085" s="109"/>
      <c r="AC1085" s="110"/>
      <c r="AD1085" s="110"/>
      <c r="AE1085" s="110"/>
      <c r="AF1085" s="110"/>
      <c r="AG1085" s="110"/>
      <c r="AH1085" s="115"/>
      <c r="AI1085" s="110"/>
      <c r="AJ1085" s="113"/>
      <c r="AK1085" s="110"/>
      <c r="AL1085" s="121"/>
      <c r="AM1085" s="121"/>
      <c r="AN1085" s="123" t="s">
        <v>2834</v>
      </c>
      <c r="AO1085" s="121"/>
      <c r="AP1085" s="121"/>
      <c r="AQ1085" s="121"/>
      <c r="AR1085" s="121"/>
      <c r="AS1085" s="121"/>
      <c r="AT1085" s="121"/>
      <c r="AU1085" s="109" t="s">
        <v>1134</v>
      </c>
      <c r="AV1085" s="110">
        <v>45352</v>
      </c>
      <c r="AW1085" s="121"/>
      <c r="BJ1085" s="22">
        <f ca="1">IF(OR($N1085="аннулирован", $N1085="", TODAY()&lt;$E1085),0,1)</f>
        <v>0</v>
      </c>
      <c r="BK1085" s="22">
        <f ca="1">IF(AND($BJ1085=1, $J1085=""),1,0)</f>
        <v>0</v>
      </c>
      <c r="BL1085" s="22">
        <f ca="1">IF(AND($BJ1085=1, $N1085="не выдан"),1,0)</f>
        <v>0</v>
      </c>
      <c r="BM1085" s="22">
        <f ca="1">IF(AND($BK1085=1, $N1085="не выдан"),1,0)</f>
        <v>0</v>
      </c>
      <c r="BN1085" s="22">
        <f ca="1">IF(AND($BJ1085=1, $N1085="на проверке"),1,0)</f>
        <v>0</v>
      </c>
      <c r="BO1085" s="22">
        <f ca="1">IF(AND($BJ1085=1, $N1085="замечания"),1,0)</f>
        <v>0</v>
      </c>
      <c r="BP1085" s="22">
        <f ca="1">IF(AND($BK1085=1, $N1085="на проверке"),1,0)</f>
        <v>0</v>
      </c>
      <c r="BQ1085" s="22">
        <f ca="1">IF(AND($BK1085=1, $N1085="замечания"),1,0)</f>
        <v>0</v>
      </c>
      <c r="BR1085" s="22">
        <f ca="1">IF(AND($BJ1085=1, $N1085="согласовано"),1,0)</f>
        <v>0</v>
      </c>
      <c r="BS1085" s="22">
        <f ca="1">IF(AND($BK1085=1, $N1085="согласовано"),1,0)</f>
        <v>0</v>
      </c>
      <c r="BT1085" s="22">
        <f ca="1">IF(OR($Z1085="аннулирован", $Z1085="", TODAY()&lt;$E1085),0,1)</f>
        <v>0</v>
      </c>
      <c r="BU1085" s="22">
        <f ca="1">IF(AND($BT1085=1, $Z1085="не выдан"),1,0)</f>
        <v>0</v>
      </c>
      <c r="BV1085" s="22">
        <f ca="1">IF(AND($BT1085=1, $Z1085="на проверке"),1,0)</f>
        <v>0</v>
      </c>
      <c r="BW1085" s="22">
        <f ca="1">IF(AND($BT1085=1, $Z1085="замечания"),1,0)</f>
        <v>0</v>
      </c>
      <c r="BX1085" s="22">
        <f ca="1">IF(AND($BT1085=1, $Z1085="согласовано"),1,0)</f>
        <v>0</v>
      </c>
      <c r="BY1085" s="71">
        <f>IF(OR($N1085="аннулирован", $N1085=""),0,1)</f>
        <v>0</v>
      </c>
      <c r="BZ1085" s="71">
        <f>IF(AND($BY1085=1, $J1085=""),1,0)</f>
        <v>0</v>
      </c>
      <c r="CA1085" s="72">
        <f>IF(OR($Z1085="аннулирован", $Z1085=""),0,1)</f>
        <v>0</v>
      </c>
    </row>
    <row r="1086" spans="1:79" s="22" customFormat="1" ht="49.5" customHeight="1" x14ac:dyDescent="0.3">
      <c r="A1086" s="109">
        <v>16</v>
      </c>
      <c r="B1086" s="109" t="s">
        <v>1441</v>
      </c>
      <c r="C1086" s="109"/>
      <c r="D1086" s="110" t="s">
        <v>445</v>
      </c>
      <c r="E1086" s="110">
        <v>45708</v>
      </c>
      <c r="F1086" s="189" t="s">
        <v>560</v>
      </c>
      <c r="G1086" s="169" t="s">
        <v>1235</v>
      </c>
      <c r="H1086" s="135" t="s">
        <v>1079</v>
      </c>
      <c r="I1086" s="135"/>
      <c r="J1086" s="135"/>
      <c r="K1086" s="113">
        <v>0</v>
      </c>
      <c r="L1086" s="109">
        <v>0</v>
      </c>
      <c r="M1086" s="114" t="s">
        <v>412</v>
      </c>
      <c r="N1086" s="115" t="s">
        <v>26</v>
      </c>
      <c r="O1086" s="116" t="s">
        <v>2925</v>
      </c>
      <c r="P1086" s="117" t="s">
        <v>1028</v>
      </c>
      <c r="Q1086" s="141">
        <v>45238</v>
      </c>
      <c r="R1086" s="118">
        <f>IF(AND(L1086&lt;1,OR(K1086&lt;1, K1086="A")),Q1086+14,Q1086+7)</f>
        <v>45252</v>
      </c>
      <c r="S1086" s="114" t="s">
        <v>31</v>
      </c>
      <c r="T1086" s="353"/>
      <c r="U1086" s="372"/>
      <c r="V1086" s="241"/>
      <c r="W1086" s="114"/>
      <c r="X1086" s="109"/>
      <c r="Y1086" s="109"/>
      <c r="Z1086" s="115"/>
      <c r="AA1086" s="115"/>
      <c r="AB1086" s="117"/>
      <c r="AC1086" s="110"/>
      <c r="AD1086" s="110"/>
      <c r="AE1086" s="118"/>
      <c r="AF1086" s="110"/>
      <c r="AG1086" s="110"/>
      <c r="AH1086" s="115"/>
      <c r="AI1086" s="110"/>
      <c r="AJ1086" s="113"/>
      <c r="AK1086" s="110"/>
      <c r="AL1086" s="121"/>
      <c r="AM1086" s="121"/>
      <c r="AN1086" s="123" t="s">
        <v>2861</v>
      </c>
      <c r="AO1086" s="121"/>
      <c r="AP1086" s="121"/>
      <c r="AQ1086" s="121"/>
      <c r="AR1086" s="121"/>
      <c r="AS1086" s="121"/>
      <c r="AT1086" s="121"/>
      <c r="AU1086" s="109" t="s">
        <v>1134</v>
      </c>
      <c r="AV1086" s="110">
        <v>45352</v>
      </c>
      <c r="AW1086" s="121"/>
      <c r="BJ1086" s="22">
        <f ca="1">IF(OR($N1086="аннулирован", $N1086="", TODAY()&lt;$E1086),0,1)</f>
        <v>0</v>
      </c>
      <c r="BK1086" s="22">
        <f ca="1">IF(AND($BJ1086=1, $J1086=""),1,0)</f>
        <v>0</v>
      </c>
      <c r="BL1086" s="22">
        <f ca="1">IF(AND($BJ1086=1, $N1086="не выдан"),1,0)</f>
        <v>0</v>
      </c>
      <c r="BM1086" s="22">
        <f ca="1">IF(AND($BK1086=1, $N1086="не выдан"),1,0)</f>
        <v>0</v>
      </c>
      <c r="BN1086" s="22">
        <f ca="1">IF(AND($BJ1086=1, $N1086="на проверке"),1,0)</f>
        <v>0</v>
      </c>
      <c r="BO1086" s="22">
        <f ca="1">IF(AND($BJ1086=1, $N1086="замечания"),1,0)</f>
        <v>0</v>
      </c>
      <c r="BP1086" s="22">
        <f ca="1">IF(AND($BK1086=1, $N1086="на проверке"),1,0)</f>
        <v>0</v>
      </c>
      <c r="BQ1086" s="22">
        <f ca="1">IF(AND($BK1086=1, $N1086="замечания"),1,0)</f>
        <v>0</v>
      </c>
      <c r="BR1086" s="22">
        <f ca="1">IF(AND($BJ1086=1, $N1086="согласовано"),1,0)</f>
        <v>0</v>
      </c>
      <c r="BS1086" s="22">
        <f ca="1">IF(AND($BK1086=1, $N1086="согласовано"),1,0)</f>
        <v>0</v>
      </c>
      <c r="BT1086" s="22">
        <f ca="1">IF(OR($Z1086="аннулирован", $Z1086="", TODAY()&lt;$E1086),0,1)</f>
        <v>0</v>
      </c>
      <c r="BU1086" s="22">
        <f ca="1">IF(AND($BT1086=1, $Z1086="не выдан"),1,0)</f>
        <v>0</v>
      </c>
      <c r="BV1086" s="22">
        <f ca="1">IF(AND($BT1086=1, $Z1086="на проверке"),1,0)</f>
        <v>0</v>
      </c>
      <c r="BW1086" s="22">
        <f ca="1">IF(AND($BT1086=1, $Z1086="замечания"),1,0)</f>
        <v>0</v>
      </c>
      <c r="BX1086" s="22">
        <f ca="1">IF(AND($BT1086=1, $Z1086="согласовано"),1,0)</f>
        <v>0</v>
      </c>
      <c r="BY1086" s="22">
        <f>IF(OR($N1086="аннулирован", $N1086=""),0,1)</f>
        <v>0</v>
      </c>
      <c r="BZ1086" s="22">
        <f>IF(AND($BY1086=1, $J1086=""),1,0)</f>
        <v>0</v>
      </c>
      <c r="CA1086" s="22">
        <f>IF(OR($Z1086="аннулирован", $Z1086=""),0,1)</f>
        <v>0</v>
      </c>
    </row>
    <row r="1087" spans="1:79" ht="49.5" customHeight="1" thickBot="1" x14ac:dyDescent="0.35">
      <c r="A1087" s="4">
        <v>16</v>
      </c>
      <c r="B1087" s="4" t="s">
        <v>1441</v>
      </c>
      <c r="C1087" s="4"/>
      <c r="D1087" s="139" t="s">
        <v>445</v>
      </c>
      <c r="E1087" s="13">
        <v>45708</v>
      </c>
      <c r="F1087" s="122" t="s">
        <v>560</v>
      </c>
      <c r="G1087" s="16" t="s">
        <v>1235</v>
      </c>
      <c r="H1087" s="130" t="s">
        <v>1079</v>
      </c>
      <c r="I1087" s="130"/>
      <c r="J1087" s="130"/>
      <c r="K1087" s="7">
        <v>0</v>
      </c>
      <c r="L1087" s="4">
        <v>1</v>
      </c>
      <c r="M1087" s="3" t="s">
        <v>412</v>
      </c>
      <c r="N1087" s="46" t="s">
        <v>24</v>
      </c>
      <c r="O1087" s="76"/>
      <c r="P1087" s="78" t="s">
        <v>3543</v>
      </c>
      <c r="Q1087" s="142">
        <v>45642</v>
      </c>
      <c r="R1087" s="9">
        <f>IF(AND(L1087&lt;1,OR(K1087&lt;1, K1087="A")),Q1087+14,Q1087+7)</f>
        <v>45649</v>
      </c>
      <c r="S1087" s="3" t="s">
        <v>31</v>
      </c>
      <c r="T1087" s="355"/>
      <c r="U1087" s="373"/>
      <c r="V1087" s="208" t="s">
        <v>2538</v>
      </c>
      <c r="W1087" s="3" t="s">
        <v>1643</v>
      </c>
      <c r="X1087" s="5" t="s">
        <v>778</v>
      </c>
      <c r="Y1087" s="5">
        <v>0</v>
      </c>
      <c r="Z1087" s="46" t="s">
        <v>24</v>
      </c>
      <c r="AA1087" s="8"/>
      <c r="AB1087" s="78" t="s">
        <v>2976</v>
      </c>
      <c r="AC1087" s="21">
        <v>45511</v>
      </c>
      <c r="AD1087" s="21">
        <v>45511</v>
      </c>
      <c r="AE1087" s="9">
        <f>IF(AND(Y1087&lt;1,OR(X1087&lt;1, X1087="A")),AD1087+14,AD1087+7)</f>
        <v>45525</v>
      </c>
      <c r="AF1087" s="13" t="s">
        <v>446</v>
      </c>
      <c r="AG1087" s="27"/>
      <c r="AH1087" s="34"/>
      <c r="AI1087" s="27"/>
      <c r="AJ1087" s="41"/>
      <c r="AK1087" s="21"/>
      <c r="AL1087" s="6"/>
      <c r="AM1087" s="6"/>
      <c r="AN1087" s="87" t="s">
        <v>2861</v>
      </c>
      <c r="AO1087" s="6"/>
      <c r="AP1087" s="6"/>
      <c r="AQ1087" s="6"/>
      <c r="AR1087" s="6"/>
      <c r="AS1087" s="6"/>
      <c r="AT1087" s="6"/>
      <c r="AU1087" s="4" t="s">
        <v>1134</v>
      </c>
      <c r="AV1087" s="13">
        <v>45352</v>
      </c>
      <c r="AW1087" s="6"/>
      <c r="BJ1087" s="22">
        <f ca="1">IF(OR($N1087="аннулирован", $N1087="", TODAY()&lt;$E1087),0,1)</f>
        <v>1</v>
      </c>
      <c r="BK1087" s="22">
        <f ca="1">IF(AND($BJ1087=1, $J1087=""),1,0)</f>
        <v>1</v>
      </c>
      <c r="BL1087" s="22">
        <f ca="1">IF(AND($BJ1087=1, $N1087="не выдан"),1,0)</f>
        <v>0</v>
      </c>
      <c r="BM1087" s="22">
        <f ca="1">IF(AND($BK1087=1, $N1087="не выдан"),1,0)</f>
        <v>0</v>
      </c>
      <c r="BN1087" s="22">
        <f ca="1">IF(AND($BJ1087=1, $N1087="на проверке"),1,0)</f>
        <v>1</v>
      </c>
      <c r="BO1087" s="22">
        <f ca="1">IF(AND($BJ1087=1, $N1087="замечания"),1,0)</f>
        <v>0</v>
      </c>
      <c r="BP1087" s="22">
        <f ca="1">IF(AND($BK1087=1, $N1087="на проверке"),1,0)</f>
        <v>1</v>
      </c>
      <c r="BQ1087" s="22">
        <f ca="1">IF(AND($BK1087=1, $N1087="замечания"),1,0)</f>
        <v>0</v>
      </c>
      <c r="BR1087" s="22">
        <f ca="1">IF(AND($BJ1087=1, $N1087="согласовано"),1,0)</f>
        <v>0</v>
      </c>
      <c r="BS1087" s="22">
        <f ca="1">IF(AND($BK1087=1, $N1087="согласовано"),1,0)</f>
        <v>0</v>
      </c>
      <c r="BT1087" s="22">
        <f ca="1">IF(OR($Z1087="аннулирован", $Z1087="", TODAY()&lt;$E1087),0,1)</f>
        <v>1</v>
      </c>
      <c r="BU1087" s="22">
        <f ca="1">IF(AND($BT1087=1, $Z1087="не выдан"),1,0)</f>
        <v>0</v>
      </c>
      <c r="BV1087" s="22">
        <f ca="1">IF(AND($BT1087=1, $Z1087="на проверке"),1,0)</f>
        <v>1</v>
      </c>
      <c r="BW1087" s="22">
        <f ca="1">IF(AND($BT1087=1, $Z1087="замечания"),1,0)</f>
        <v>0</v>
      </c>
      <c r="BX1087" s="22">
        <f ca="1">IF(AND($BT1087=1, $Z1087="согласовано"),1,0)</f>
        <v>0</v>
      </c>
      <c r="BY1087" s="71">
        <f>IF(OR($N1087="аннулирован", $N1087=""),0,1)</f>
        <v>1</v>
      </c>
      <c r="BZ1087" s="71">
        <f>IF(AND($BY1087=1, $J1087=""),1,0)</f>
        <v>1</v>
      </c>
      <c r="CA1087" s="72">
        <f>IF(OR($Z1087="аннулирован", $Z1087=""),0,1)</f>
        <v>1</v>
      </c>
    </row>
    <row r="1088" spans="1:79" s="38" customFormat="1" ht="21" customHeight="1" x14ac:dyDescent="0.4">
      <c r="A1088" s="44" t="s">
        <v>1442</v>
      </c>
      <c r="B1088" s="44"/>
      <c r="C1088" s="44"/>
      <c r="D1088" s="44"/>
      <c r="E1088" s="44"/>
      <c r="F1088" s="44"/>
      <c r="G1088" s="44"/>
      <c r="H1088" s="134"/>
      <c r="I1088" s="134"/>
      <c r="J1088" s="134"/>
      <c r="K1088" s="44"/>
      <c r="L1088" s="44"/>
      <c r="M1088" s="44"/>
      <c r="N1088" s="44"/>
      <c r="O1088" s="44"/>
      <c r="P1088" s="127"/>
      <c r="Q1088" s="44"/>
      <c r="R1088" s="148"/>
      <c r="S1088" s="44"/>
      <c r="T1088" s="44"/>
      <c r="U1088" s="44"/>
      <c r="V1088" s="44"/>
      <c r="W1088" s="44"/>
      <c r="X1088" s="44"/>
      <c r="Y1088" s="44"/>
      <c r="Z1088" s="44"/>
      <c r="AA1088" s="44"/>
      <c r="AB1088" s="44"/>
      <c r="AC1088" s="36"/>
      <c r="AD1088" s="36"/>
      <c r="AE1088" s="36"/>
      <c r="AF1088" s="36"/>
      <c r="AG1088" s="36"/>
      <c r="AH1088" s="36"/>
      <c r="AI1088" s="36"/>
      <c r="AJ1088" s="36"/>
      <c r="AK1088" s="36"/>
      <c r="AL1088" s="37"/>
      <c r="AM1088" s="37"/>
      <c r="AN1088" s="37"/>
      <c r="AO1088" s="37"/>
      <c r="AP1088" s="37"/>
      <c r="AQ1088" s="37"/>
      <c r="AR1088" s="37"/>
      <c r="AS1088" s="37"/>
      <c r="AT1088" s="37"/>
      <c r="AU1088" s="37"/>
      <c r="AV1088" s="37"/>
      <c r="AW1088" s="37"/>
      <c r="BJ1088" s="22">
        <f t="shared" ca="1" si="884"/>
        <v>0</v>
      </c>
      <c r="BK1088" s="22">
        <f t="shared" ca="1" si="947"/>
        <v>0</v>
      </c>
      <c r="BL1088" s="22">
        <f t="shared" ca="1" si="948"/>
        <v>0</v>
      </c>
      <c r="BM1088" s="22">
        <f t="shared" ca="1" si="949"/>
        <v>0</v>
      </c>
      <c r="BN1088" s="22">
        <f t="shared" ca="1" si="950"/>
        <v>0</v>
      </c>
      <c r="BO1088" s="22">
        <f t="shared" ca="1" si="951"/>
        <v>0</v>
      </c>
      <c r="BP1088" s="22">
        <f t="shared" ca="1" si="952"/>
        <v>0</v>
      </c>
      <c r="BQ1088" s="22">
        <f t="shared" ca="1" si="953"/>
        <v>0</v>
      </c>
      <c r="BR1088" s="22">
        <f t="shared" ca="1" si="954"/>
        <v>0</v>
      </c>
      <c r="BS1088" s="22">
        <f t="shared" ca="1" si="955"/>
        <v>0</v>
      </c>
      <c r="BT1088" s="22">
        <f t="shared" ca="1" si="885"/>
        <v>0</v>
      </c>
      <c r="BU1088" s="22">
        <f t="shared" ca="1" si="956"/>
        <v>0</v>
      </c>
      <c r="BV1088" s="22">
        <f t="shared" ca="1" si="957"/>
        <v>0</v>
      </c>
      <c r="BW1088" s="22">
        <f t="shared" ca="1" si="958"/>
        <v>0</v>
      </c>
      <c r="BX1088" s="22">
        <f t="shared" ca="1" si="959"/>
        <v>0</v>
      </c>
      <c r="BY1088" s="71">
        <f t="shared" si="778"/>
        <v>0</v>
      </c>
      <c r="BZ1088" s="71">
        <f t="shared" si="960"/>
        <v>0</v>
      </c>
      <c r="CA1088" s="72">
        <f t="shared" si="779"/>
        <v>0</v>
      </c>
    </row>
    <row r="1089" spans="1:79" s="22" customFormat="1" ht="51.9" customHeight="1" x14ac:dyDescent="0.3">
      <c r="A1089" s="109">
        <v>16</v>
      </c>
      <c r="B1089" s="109" t="s">
        <v>1441</v>
      </c>
      <c r="C1089" s="109"/>
      <c r="D1089" s="110" t="s">
        <v>446</v>
      </c>
      <c r="E1089" s="110">
        <v>45708</v>
      </c>
      <c r="F1089" s="189" t="s">
        <v>1444</v>
      </c>
      <c r="G1089" s="169" t="s">
        <v>1235</v>
      </c>
      <c r="H1089" s="135" t="s">
        <v>1067</v>
      </c>
      <c r="I1089" s="135"/>
      <c r="J1089" s="135"/>
      <c r="K1089" s="113" t="s">
        <v>444</v>
      </c>
      <c r="L1089" s="109">
        <v>0</v>
      </c>
      <c r="M1089" s="114" t="s">
        <v>1443</v>
      </c>
      <c r="N1089" s="115" t="s">
        <v>26</v>
      </c>
      <c r="O1089" s="116">
        <v>45331</v>
      </c>
      <c r="P1089" s="117" t="s">
        <v>1438</v>
      </c>
      <c r="Q1089" s="141">
        <v>45265</v>
      </c>
      <c r="R1089" s="118">
        <f>IF(AND(L1089&lt;1,OR(K1089&lt;1, K1089="A")),Q1089+14,Q1089+7)</f>
        <v>45272</v>
      </c>
      <c r="S1089" s="114" t="s">
        <v>31</v>
      </c>
      <c r="T1089" s="353"/>
      <c r="U1089" s="372"/>
      <c r="V1089" s="241" t="s">
        <v>2552</v>
      </c>
      <c r="W1089" s="114" t="s">
        <v>2553</v>
      </c>
      <c r="X1089" s="109" t="s">
        <v>778</v>
      </c>
      <c r="Y1089" s="109">
        <v>0</v>
      </c>
      <c r="Z1089" s="115" t="s">
        <v>26</v>
      </c>
      <c r="AA1089" s="109"/>
      <c r="AB1089" s="123" t="s">
        <v>2868</v>
      </c>
      <c r="AC1089" s="110">
        <v>45450</v>
      </c>
      <c r="AD1089" s="110">
        <v>45450</v>
      </c>
      <c r="AE1089" s="118">
        <f t="shared" ref="AE1089:AE1090" si="970">IF(AND(Y1089&lt;1,OR(X1089&lt;1, X1089="A")),AD1089+14,AD1089+7)</f>
        <v>45464</v>
      </c>
      <c r="AF1089" s="196" t="s">
        <v>446</v>
      </c>
      <c r="AG1089" s="110"/>
      <c r="AH1089" s="115"/>
      <c r="AI1089" s="110"/>
      <c r="AJ1089" s="113"/>
      <c r="AK1089" s="110"/>
      <c r="AL1089" s="121"/>
      <c r="AM1089" s="121"/>
      <c r="AN1089" s="123" t="s">
        <v>2834</v>
      </c>
      <c r="AO1089" s="121"/>
      <c r="AP1089" s="121"/>
      <c r="AQ1089" s="121"/>
      <c r="AR1089" s="121"/>
      <c r="AS1089" s="121"/>
      <c r="AT1089" s="121"/>
      <c r="AU1089" s="109" t="s">
        <v>1134</v>
      </c>
      <c r="AV1089" s="110">
        <v>45352</v>
      </c>
      <c r="AW1089" s="121"/>
      <c r="BJ1089" s="22">
        <f t="shared" ca="1" si="884"/>
        <v>0</v>
      </c>
      <c r="BK1089" s="22">
        <f t="shared" ca="1" si="947"/>
        <v>0</v>
      </c>
      <c r="BL1089" s="22">
        <f t="shared" ca="1" si="948"/>
        <v>0</v>
      </c>
      <c r="BM1089" s="22">
        <f t="shared" ca="1" si="949"/>
        <v>0</v>
      </c>
      <c r="BN1089" s="22">
        <f t="shared" ca="1" si="950"/>
        <v>0</v>
      </c>
      <c r="BO1089" s="22">
        <f t="shared" ca="1" si="951"/>
        <v>0</v>
      </c>
      <c r="BP1089" s="22">
        <f t="shared" ca="1" si="952"/>
        <v>0</v>
      </c>
      <c r="BQ1089" s="22">
        <f t="shared" ca="1" si="953"/>
        <v>0</v>
      </c>
      <c r="BR1089" s="22">
        <f t="shared" ca="1" si="954"/>
        <v>0</v>
      </c>
      <c r="BS1089" s="22">
        <f t="shared" ca="1" si="955"/>
        <v>0</v>
      </c>
      <c r="BT1089" s="22">
        <f t="shared" ca="1" si="885"/>
        <v>0</v>
      </c>
      <c r="BU1089" s="22">
        <f t="shared" ca="1" si="956"/>
        <v>0</v>
      </c>
      <c r="BV1089" s="22">
        <f t="shared" ca="1" si="957"/>
        <v>0</v>
      </c>
      <c r="BW1089" s="22">
        <f t="shared" ca="1" si="958"/>
        <v>0</v>
      </c>
      <c r="BX1089" s="22">
        <f t="shared" ca="1" si="959"/>
        <v>0</v>
      </c>
      <c r="BY1089" s="22">
        <f t="shared" si="778"/>
        <v>0</v>
      </c>
      <c r="BZ1089" s="22">
        <f t="shared" si="960"/>
        <v>0</v>
      </c>
      <c r="CA1089" s="22">
        <f t="shared" si="779"/>
        <v>0</v>
      </c>
    </row>
    <row r="1090" spans="1:79" s="22" customFormat="1" ht="51.9" customHeight="1" x14ac:dyDescent="0.3">
      <c r="A1090" s="109">
        <v>16</v>
      </c>
      <c r="B1090" s="109" t="s">
        <v>1441</v>
      </c>
      <c r="C1090" s="109"/>
      <c r="D1090" s="110" t="s">
        <v>446</v>
      </c>
      <c r="E1090" s="110">
        <v>45708</v>
      </c>
      <c r="F1090" s="189" t="s">
        <v>1444</v>
      </c>
      <c r="G1090" s="169" t="s">
        <v>1235</v>
      </c>
      <c r="H1090" s="135" t="s">
        <v>1067</v>
      </c>
      <c r="I1090" s="135"/>
      <c r="J1090" s="135"/>
      <c r="K1090" s="113" t="s">
        <v>443</v>
      </c>
      <c r="L1090" s="109">
        <v>0</v>
      </c>
      <c r="M1090" s="114" t="s">
        <v>1443</v>
      </c>
      <c r="N1090" s="115" t="s">
        <v>26</v>
      </c>
      <c r="O1090" s="116" t="s">
        <v>1888</v>
      </c>
      <c r="P1090" s="117" t="s">
        <v>1848</v>
      </c>
      <c r="Q1090" s="141">
        <v>45344</v>
      </c>
      <c r="R1090" s="118">
        <f>IF(AND(L1090&lt;1,OR(K1090&lt;1, K1090="A")),Q1090+14,Q1090+7)</f>
        <v>45351</v>
      </c>
      <c r="S1090" s="114" t="s">
        <v>31</v>
      </c>
      <c r="T1090" s="353"/>
      <c r="U1090" s="372"/>
      <c r="V1090" s="241" t="s">
        <v>2552</v>
      </c>
      <c r="W1090" s="114" t="s">
        <v>2553</v>
      </c>
      <c r="X1090" s="109" t="s">
        <v>443</v>
      </c>
      <c r="Y1090" s="109">
        <v>0</v>
      </c>
      <c r="Z1090" s="115" t="s">
        <v>26</v>
      </c>
      <c r="AA1090" s="109"/>
      <c r="AB1090" s="263" t="s">
        <v>3004</v>
      </c>
      <c r="AC1090" s="110">
        <v>45539</v>
      </c>
      <c r="AD1090" s="110">
        <v>45539</v>
      </c>
      <c r="AE1090" s="118">
        <f t="shared" si="970"/>
        <v>45546</v>
      </c>
      <c r="AF1090" s="110" t="s">
        <v>446</v>
      </c>
      <c r="AG1090" s="110"/>
      <c r="AH1090" s="115"/>
      <c r="AI1090" s="110"/>
      <c r="AJ1090" s="113"/>
      <c r="AK1090" s="110"/>
      <c r="AL1090" s="121"/>
      <c r="AM1090" s="121"/>
      <c r="AN1090" s="123" t="s">
        <v>2834</v>
      </c>
      <c r="AO1090" s="121"/>
      <c r="AP1090" s="121"/>
      <c r="AQ1090" s="121"/>
      <c r="AR1090" s="121"/>
      <c r="AS1090" s="121"/>
      <c r="AT1090" s="121"/>
      <c r="AU1090" s="109" t="s">
        <v>1134</v>
      </c>
      <c r="AV1090" s="110">
        <v>45352</v>
      </c>
      <c r="AW1090" s="121"/>
      <c r="BJ1090" s="22">
        <f t="shared" ca="1" si="884"/>
        <v>0</v>
      </c>
      <c r="BK1090" s="22">
        <f t="shared" ca="1" si="947"/>
        <v>0</v>
      </c>
      <c r="BL1090" s="22">
        <f t="shared" ca="1" si="948"/>
        <v>0</v>
      </c>
      <c r="BM1090" s="22">
        <f t="shared" ca="1" si="949"/>
        <v>0</v>
      </c>
      <c r="BN1090" s="22">
        <f t="shared" ca="1" si="950"/>
        <v>0</v>
      </c>
      <c r="BO1090" s="22">
        <f t="shared" ca="1" si="951"/>
        <v>0</v>
      </c>
      <c r="BP1090" s="22">
        <f t="shared" ca="1" si="952"/>
        <v>0</v>
      </c>
      <c r="BQ1090" s="22">
        <f t="shared" ca="1" si="953"/>
        <v>0</v>
      </c>
      <c r="BR1090" s="22">
        <f t="shared" ca="1" si="954"/>
        <v>0</v>
      </c>
      <c r="BS1090" s="22">
        <f t="shared" ca="1" si="955"/>
        <v>0</v>
      </c>
      <c r="BT1090" s="22">
        <f t="shared" ca="1" si="885"/>
        <v>0</v>
      </c>
      <c r="BU1090" s="22">
        <f t="shared" ca="1" si="956"/>
        <v>0</v>
      </c>
      <c r="BV1090" s="22">
        <f t="shared" ca="1" si="957"/>
        <v>0</v>
      </c>
      <c r="BW1090" s="22">
        <f t="shared" ca="1" si="958"/>
        <v>0</v>
      </c>
      <c r="BX1090" s="22">
        <f t="shared" ca="1" si="959"/>
        <v>0</v>
      </c>
      <c r="BY1090" s="22">
        <f t="shared" si="778"/>
        <v>0</v>
      </c>
      <c r="BZ1090" s="22">
        <f t="shared" si="960"/>
        <v>0</v>
      </c>
      <c r="CA1090" s="22">
        <f t="shared" si="779"/>
        <v>0</v>
      </c>
    </row>
    <row r="1091" spans="1:79" s="22" customFormat="1" ht="51.9" customHeight="1" x14ac:dyDescent="0.3">
      <c r="A1091" s="109">
        <v>16</v>
      </c>
      <c r="B1091" s="109" t="s">
        <v>1441</v>
      </c>
      <c r="C1091" s="109"/>
      <c r="D1091" s="110" t="s">
        <v>446</v>
      </c>
      <c r="E1091" s="110">
        <v>45708</v>
      </c>
      <c r="F1091" s="189" t="s">
        <v>1444</v>
      </c>
      <c r="G1091" s="169" t="s">
        <v>2551</v>
      </c>
      <c r="H1091" s="135" t="s">
        <v>1067</v>
      </c>
      <c r="I1091" s="135"/>
      <c r="J1091" s="135"/>
      <c r="K1091" s="113" t="s">
        <v>572</v>
      </c>
      <c r="L1091" s="109">
        <v>0</v>
      </c>
      <c r="M1091" s="114" t="s">
        <v>1443</v>
      </c>
      <c r="N1091" s="115" t="s">
        <v>26</v>
      </c>
      <c r="O1091" s="116">
        <v>45401</v>
      </c>
      <c r="P1091" s="117" t="s">
        <v>2373</v>
      </c>
      <c r="Q1091" s="141">
        <v>45393</v>
      </c>
      <c r="R1091" s="118">
        <f>IF(AND(L1091&lt;1,OR(K1091&lt;1, K1091="A")),Q1091+14,Q1091+7)</f>
        <v>45400</v>
      </c>
      <c r="S1091" s="114" t="s">
        <v>31</v>
      </c>
      <c r="T1091" s="353"/>
      <c r="U1091" s="372"/>
      <c r="V1091" s="241"/>
      <c r="W1091" s="114"/>
      <c r="X1091" s="109"/>
      <c r="Y1091" s="109"/>
      <c r="Z1091" s="115"/>
      <c r="AA1091" s="109"/>
      <c r="AB1091" s="123"/>
      <c r="AC1091" s="110"/>
      <c r="AD1091" s="110"/>
      <c r="AE1091" s="118"/>
      <c r="AF1091" s="196"/>
      <c r="AG1091" s="110"/>
      <c r="AH1091" s="115"/>
      <c r="AI1091" s="110"/>
      <c r="AJ1091" s="113"/>
      <c r="AK1091" s="110"/>
      <c r="AL1091" s="121"/>
      <c r="AM1091" s="121"/>
      <c r="AN1091" s="123" t="s">
        <v>2834</v>
      </c>
      <c r="AO1091" s="121"/>
      <c r="AP1091" s="121"/>
      <c r="AQ1091" s="121"/>
      <c r="AR1091" s="121"/>
      <c r="AS1091" s="121"/>
      <c r="AT1091" s="121"/>
      <c r="AU1091" s="109" t="s">
        <v>1134</v>
      </c>
      <c r="AV1091" s="110">
        <v>45352</v>
      </c>
      <c r="AW1091" s="121"/>
      <c r="BJ1091" s="22">
        <f t="shared" ca="1" si="884"/>
        <v>0</v>
      </c>
      <c r="BK1091" s="22">
        <f t="shared" ca="1" si="947"/>
        <v>0</v>
      </c>
      <c r="BL1091" s="22">
        <f t="shared" ca="1" si="948"/>
        <v>0</v>
      </c>
      <c r="BM1091" s="22">
        <f t="shared" ca="1" si="949"/>
        <v>0</v>
      </c>
      <c r="BN1091" s="22">
        <f t="shared" ca="1" si="950"/>
        <v>0</v>
      </c>
      <c r="BO1091" s="22">
        <f t="shared" ca="1" si="951"/>
        <v>0</v>
      </c>
      <c r="BP1091" s="22">
        <f t="shared" ca="1" si="952"/>
        <v>0</v>
      </c>
      <c r="BQ1091" s="22">
        <f t="shared" ca="1" si="953"/>
        <v>0</v>
      </c>
      <c r="BR1091" s="22">
        <f t="shared" ca="1" si="954"/>
        <v>0</v>
      </c>
      <c r="BS1091" s="22">
        <f t="shared" ca="1" si="955"/>
        <v>0</v>
      </c>
      <c r="BT1091" s="22">
        <f t="shared" ca="1" si="885"/>
        <v>0</v>
      </c>
      <c r="BU1091" s="22">
        <f t="shared" ca="1" si="956"/>
        <v>0</v>
      </c>
      <c r="BV1091" s="22">
        <f t="shared" ca="1" si="957"/>
        <v>0</v>
      </c>
      <c r="BW1091" s="22">
        <f t="shared" ca="1" si="958"/>
        <v>0</v>
      </c>
      <c r="BX1091" s="22">
        <f t="shared" ca="1" si="959"/>
        <v>0</v>
      </c>
      <c r="BY1091" s="22">
        <f t="shared" si="778"/>
        <v>0</v>
      </c>
      <c r="BZ1091" s="22">
        <f t="shared" si="960"/>
        <v>0</v>
      </c>
      <c r="CA1091" s="22">
        <f t="shared" si="779"/>
        <v>0</v>
      </c>
    </row>
    <row r="1092" spans="1:79" ht="51.9" customHeight="1" thickBot="1" x14ac:dyDescent="0.35">
      <c r="A1092" s="4">
        <v>16</v>
      </c>
      <c r="B1092" s="4" t="s">
        <v>1441</v>
      </c>
      <c r="C1092" s="4"/>
      <c r="D1092" s="139" t="s">
        <v>445</v>
      </c>
      <c r="E1092" s="13">
        <v>45708</v>
      </c>
      <c r="F1092" s="122" t="s">
        <v>1444</v>
      </c>
      <c r="G1092" s="16" t="s">
        <v>2551</v>
      </c>
      <c r="H1092" s="130" t="s">
        <v>1067</v>
      </c>
      <c r="I1092" s="130"/>
      <c r="J1092" s="130"/>
      <c r="K1092" s="7">
        <v>0</v>
      </c>
      <c r="L1092" s="4">
        <v>0</v>
      </c>
      <c r="M1092" s="3" t="s">
        <v>1443</v>
      </c>
      <c r="N1092" s="45" t="s">
        <v>1055</v>
      </c>
      <c r="O1092" s="76"/>
      <c r="P1092" s="78" t="s">
        <v>2743</v>
      </c>
      <c r="Q1092" s="142">
        <v>45408</v>
      </c>
      <c r="R1092" s="9">
        <f>IF(AND(L1092&lt;1,OR(K1092&lt;1, K1092="A")),Q1092+14,Q1092+7)</f>
        <v>45422</v>
      </c>
      <c r="S1092" s="3" t="s">
        <v>30</v>
      </c>
      <c r="T1092" s="354" t="s">
        <v>1521</v>
      </c>
      <c r="U1092" s="373">
        <v>45435</v>
      </c>
      <c r="V1092" s="208" t="s">
        <v>3233</v>
      </c>
      <c r="W1092" s="3" t="s">
        <v>2553</v>
      </c>
      <c r="X1092" s="5" t="s">
        <v>572</v>
      </c>
      <c r="Y1092" s="5">
        <v>0</v>
      </c>
      <c r="Z1092" s="45" t="s">
        <v>1055</v>
      </c>
      <c r="AA1092" s="21">
        <v>45601</v>
      </c>
      <c r="AB1092" s="262" t="s">
        <v>3224</v>
      </c>
      <c r="AC1092" s="21">
        <v>45576</v>
      </c>
      <c r="AD1092" s="21">
        <v>45576</v>
      </c>
      <c r="AE1092" s="9">
        <f t="shared" ref="AE1092" si="971">IF(AND(Y1092&lt;1,OR(X1092&lt;1, X1092="A")),AD1092+14,AD1092+7)</f>
        <v>45583</v>
      </c>
      <c r="AF1092" s="13" t="s">
        <v>446</v>
      </c>
      <c r="AG1092" s="27"/>
      <c r="AH1092" s="34"/>
      <c r="AI1092" s="27"/>
      <c r="AJ1092" s="41"/>
      <c r="AK1092" s="21"/>
      <c r="AL1092" s="6"/>
      <c r="AM1092" s="6"/>
      <c r="AN1092" s="87" t="s">
        <v>2834</v>
      </c>
      <c r="AO1092" s="6"/>
      <c r="AP1092" s="6"/>
      <c r="AQ1092" s="6"/>
      <c r="AR1092" s="6"/>
      <c r="AS1092" s="6"/>
      <c r="AT1092" s="6"/>
      <c r="AU1092" s="4" t="s">
        <v>1134</v>
      </c>
      <c r="AV1092" s="13">
        <v>45352</v>
      </c>
      <c r="AW1092" s="6"/>
      <c r="BJ1092" s="22">
        <f t="shared" ca="1" si="884"/>
        <v>1</v>
      </c>
      <c r="BK1092" s="22">
        <f t="shared" ca="1" si="947"/>
        <v>1</v>
      </c>
      <c r="BL1092" s="22">
        <f t="shared" ca="1" si="948"/>
        <v>0</v>
      </c>
      <c r="BM1092" s="22">
        <f t="shared" ca="1" si="949"/>
        <v>0</v>
      </c>
      <c r="BN1092" s="22">
        <f t="shared" ca="1" si="950"/>
        <v>0</v>
      </c>
      <c r="BO1092" s="22">
        <f t="shared" ca="1" si="951"/>
        <v>0</v>
      </c>
      <c r="BP1092" s="22">
        <f t="shared" ca="1" si="952"/>
        <v>0</v>
      </c>
      <c r="BQ1092" s="22">
        <f t="shared" ca="1" si="953"/>
        <v>0</v>
      </c>
      <c r="BR1092" s="22">
        <f t="shared" ca="1" si="954"/>
        <v>1</v>
      </c>
      <c r="BS1092" s="22">
        <f t="shared" ca="1" si="955"/>
        <v>1</v>
      </c>
      <c r="BT1092" s="22">
        <f t="shared" ca="1" si="885"/>
        <v>1</v>
      </c>
      <c r="BU1092" s="22">
        <f t="shared" ca="1" si="956"/>
        <v>0</v>
      </c>
      <c r="BV1092" s="22">
        <f t="shared" ca="1" si="957"/>
        <v>0</v>
      </c>
      <c r="BW1092" s="22">
        <f t="shared" ca="1" si="958"/>
        <v>0</v>
      </c>
      <c r="BX1092" s="22">
        <f t="shared" ca="1" si="959"/>
        <v>1</v>
      </c>
      <c r="BY1092" s="71">
        <f t="shared" si="778"/>
        <v>1</v>
      </c>
      <c r="BZ1092" s="71">
        <f t="shared" si="960"/>
        <v>1</v>
      </c>
      <c r="CA1092" s="72">
        <f t="shared" si="779"/>
        <v>1</v>
      </c>
    </row>
    <row r="1093" spans="1:79" s="38" customFormat="1" ht="21" customHeight="1" x14ac:dyDescent="0.4">
      <c r="A1093" s="44" t="s">
        <v>171</v>
      </c>
      <c r="B1093" s="44"/>
      <c r="C1093" s="44"/>
      <c r="D1093" s="44"/>
      <c r="E1093" s="44"/>
      <c r="F1093" s="44"/>
      <c r="G1093" s="44"/>
      <c r="H1093" s="134"/>
      <c r="I1093" s="134"/>
      <c r="J1093" s="134"/>
      <c r="K1093" s="44"/>
      <c r="L1093" s="44"/>
      <c r="M1093" s="44"/>
      <c r="N1093" s="44"/>
      <c r="O1093" s="44"/>
      <c r="P1093" s="127"/>
      <c r="Q1093" s="44"/>
      <c r="R1093" s="148"/>
      <c r="S1093" s="44"/>
      <c r="T1093" s="44"/>
      <c r="U1093" s="44"/>
      <c r="V1093" s="44"/>
      <c r="W1093" s="44"/>
      <c r="X1093" s="44"/>
      <c r="Y1093" s="44"/>
      <c r="Z1093" s="44"/>
      <c r="AA1093" s="44"/>
      <c r="AB1093" s="44"/>
      <c r="AC1093" s="36"/>
      <c r="AD1093" s="36"/>
      <c r="AE1093" s="36"/>
      <c r="AF1093" s="36"/>
      <c r="AG1093" s="36"/>
      <c r="AH1093" s="36"/>
      <c r="AI1093" s="36"/>
      <c r="AJ1093" s="36"/>
      <c r="AK1093" s="36"/>
      <c r="AL1093" s="37"/>
      <c r="AM1093" s="37"/>
      <c r="AN1093" s="37"/>
      <c r="AO1093" s="37"/>
      <c r="AP1093" s="37"/>
      <c r="AQ1093" s="37"/>
      <c r="AR1093" s="37"/>
      <c r="AS1093" s="37"/>
      <c r="AT1093" s="37"/>
      <c r="AU1093" s="37"/>
      <c r="AV1093" s="37"/>
      <c r="AW1093" s="37"/>
      <c r="BJ1093" s="22">
        <f t="shared" ca="1" si="884"/>
        <v>0</v>
      </c>
      <c r="BK1093" s="22">
        <f t="shared" ca="1" si="947"/>
        <v>0</v>
      </c>
      <c r="BL1093" s="22">
        <f t="shared" ca="1" si="948"/>
        <v>0</v>
      </c>
      <c r="BM1093" s="22">
        <f t="shared" ca="1" si="949"/>
        <v>0</v>
      </c>
      <c r="BN1093" s="22">
        <f t="shared" ca="1" si="950"/>
        <v>0</v>
      </c>
      <c r="BO1093" s="22">
        <f t="shared" ca="1" si="951"/>
        <v>0</v>
      </c>
      <c r="BP1093" s="22">
        <f t="shared" ca="1" si="952"/>
        <v>0</v>
      </c>
      <c r="BQ1093" s="22">
        <f t="shared" ca="1" si="953"/>
        <v>0</v>
      </c>
      <c r="BR1093" s="22">
        <f t="shared" ca="1" si="954"/>
        <v>0</v>
      </c>
      <c r="BS1093" s="22">
        <f t="shared" ca="1" si="955"/>
        <v>0</v>
      </c>
      <c r="BT1093" s="22">
        <f t="shared" ca="1" si="885"/>
        <v>0</v>
      </c>
      <c r="BU1093" s="22">
        <f t="shared" ca="1" si="956"/>
        <v>0</v>
      </c>
      <c r="BV1093" s="22">
        <f t="shared" ca="1" si="957"/>
        <v>0</v>
      </c>
      <c r="BW1093" s="22">
        <f t="shared" ca="1" si="958"/>
        <v>0</v>
      </c>
      <c r="BX1093" s="22">
        <f t="shared" ca="1" si="959"/>
        <v>0</v>
      </c>
      <c r="BY1093" s="71">
        <f t="shared" si="778"/>
        <v>0</v>
      </c>
      <c r="BZ1093" s="71">
        <f t="shared" si="960"/>
        <v>0</v>
      </c>
      <c r="CA1093" s="72">
        <f t="shared" si="779"/>
        <v>0</v>
      </c>
    </row>
    <row r="1094" spans="1:79" s="22" customFormat="1" ht="29.1" customHeight="1" x14ac:dyDescent="0.3">
      <c r="A1094" s="199" t="s">
        <v>1821</v>
      </c>
      <c r="B1094" s="109" t="s">
        <v>1441</v>
      </c>
      <c r="C1094" s="109" t="s">
        <v>1327</v>
      </c>
      <c r="D1094" s="110" t="s">
        <v>446</v>
      </c>
      <c r="E1094" s="110">
        <v>45618</v>
      </c>
      <c r="F1094" s="189" t="s">
        <v>1012</v>
      </c>
      <c r="G1094" s="169" t="s">
        <v>1231</v>
      </c>
      <c r="H1094" s="135" t="s">
        <v>1082</v>
      </c>
      <c r="I1094" s="135"/>
      <c r="J1094" s="135"/>
      <c r="K1094" s="113" t="s">
        <v>778</v>
      </c>
      <c r="L1094" s="109">
        <v>0</v>
      </c>
      <c r="M1094" s="114" t="s">
        <v>198</v>
      </c>
      <c r="N1094" s="115" t="s">
        <v>26</v>
      </c>
      <c r="O1094" s="116"/>
      <c r="P1094" s="117" t="s">
        <v>3112</v>
      </c>
      <c r="Q1094" s="141">
        <v>45124</v>
      </c>
      <c r="R1094" s="118">
        <f>IF(AND(L1094&lt;1,OR(K1094&lt;1, K1094="A")),Q1094+14,Q1094+7)</f>
        <v>45138</v>
      </c>
      <c r="S1094" s="114" t="s">
        <v>31</v>
      </c>
      <c r="T1094" s="353"/>
      <c r="U1094" s="372"/>
      <c r="V1094" s="120"/>
      <c r="W1094" s="114"/>
      <c r="X1094" s="109"/>
      <c r="Y1094" s="109"/>
      <c r="Z1094" s="115"/>
      <c r="AA1094" s="115"/>
      <c r="AB1094" s="109"/>
      <c r="AC1094" s="110"/>
      <c r="AD1094" s="110"/>
      <c r="AE1094" s="110"/>
      <c r="AF1094" s="110"/>
      <c r="AG1094" s="110"/>
      <c r="AH1094" s="115"/>
      <c r="AI1094" s="110"/>
      <c r="AJ1094" s="113"/>
      <c r="AK1094" s="110"/>
      <c r="AL1094" s="121"/>
      <c r="AM1094" s="121"/>
      <c r="AN1094" s="109" t="s">
        <v>2355</v>
      </c>
      <c r="AO1094" s="121"/>
      <c r="AP1094" s="121"/>
      <c r="AQ1094" s="121"/>
      <c r="AR1094" s="121"/>
      <c r="AS1094" s="121"/>
      <c r="AT1094" s="121"/>
      <c r="AU1094" s="109" t="s">
        <v>1134</v>
      </c>
      <c r="AV1094" s="110">
        <v>45485</v>
      </c>
      <c r="AW1094" s="244"/>
      <c r="BJ1094" s="22">
        <f t="shared" ref="BJ1094:BJ1101" ca="1" si="972">IF(OR($N1094="аннулирован", $N1094="", TODAY()&lt;$E1094),0,1)</f>
        <v>0</v>
      </c>
      <c r="BK1094" s="22">
        <f t="shared" ref="BK1094:BK1101" ca="1" si="973">IF(AND($BJ1094=1, $J1094=""),1,0)</f>
        <v>0</v>
      </c>
      <c r="BL1094" s="22">
        <f t="shared" ref="BL1094:BL1101" ca="1" si="974">IF(AND($BJ1094=1, $N1094="не выдан"),1,0)</f>
        <v>0</v>
      </c>
      <c r="BM1094" s="22">
        <f t="shared" ref="BM1094:BM1101" ca="1" si="975">IF(AND($BK1094=1, $N1094="не выдан"),1,0)</f>
        <v>0</v>
      </c>
      <c r="BN1094" s="22">
        <f t="shared" ref="BN1094:BN1101" ca="1" si="976">IF(AND($BJ1094=1, $N1094="на проверке"),1,0)</f>
        <v>0</v>
      </c>
      <c r="BO1094" s="22">
        <f t="shared" ref="BO1094:BO1101" ca="1" si="977">IF(AND($BJ1094=1, $N1094="замечания"),1,0)</f>
        <v>0</v>
      </c>
      <c r="BP1094" s="22">
        <f t="shared" ref="BP1094:BP1101" ca="1" si="978">IF(AND($BK1094=1, $N1094="на проверке"),1,0)</f>
        <v>0</v>
      </c>
      <c r="BQ1094" s="22">
        <f t="shared" ref="BQ1094:BQ1101" ca="1" si="979">IF(AND($BK1094=1, $N1094="замечания"),1,0)</f>
        <v>0</v>
      </c>
      <c r="BR1094" s="22">
        <f t="shared" ref="BR1094:BR1101" ca="1" si="980">IF(AND($BJ1094=1, $N1094="согласовано"),1,0)</f>
        <v>0</v>
      </c>
      <c r="BS1094" s="22">
        <f t="shared" ref="BS1094:BS1101" ca="1" si="981">IF(AND($BK1094=1, $N1094="согласовано"),1,0)</f>
        <v>0</v>
      </c>
      <c r="BT1094" s="22">
        <f t="shared" ref="BT1094:BT1101" ca="1" si="982">IF(OR($Z1094="аннулирован", $Z1094="", TODAY()&lt;$E1094),0,1)</f>
        <v>0</v>
      </c>
      <c r="BU1094" s="22">
        <f t="shared" ref="BU1094:BU1101" ca="1" si="983">IF(AND($BT1094=1, $Z1094="не выдан"),1,0)</f>
        <v>0</v>
      </c>
      <c r="BV1094" s="22">
        <f t="shared" ref="BV1094:BV1101" ca="1" si="984">IF(AND($BT1094=1, $Z1094="на проверке"),1,0)</f>
        <v>0</v>
      </c>
      <c r="BW1094" s="22">
        <f t="shared" ref="BW1094:BW1101" ca="1" si="985">IF(AND($BT1094=1, $Z1094="замечания"),1,0)</f>
        <v>0</v>
      </c>
      <c r="BX1094" s="22">
        <f t="shared" ref="BX1094:BX1101" ca="1" si="986">IF(AND($BT1094=1, $Z1094="согласовано"),1,0)</f>
        <v>0</v>
      </c>
      <c r="BY1094" s="22">
        <f t="shared" ref="BY1094:BY1101" si="987">IF(OR($N1094="аннулирован", $N1094=""),0,1)</f>
        <v>0</v>
      </c>
      <c r="BZ1094" s="22">
        <f t="shared" ref="BZ1094:BZ1101" si="988">IF(AND($BY1094=1, $J1094=""),1,0)</f>
        <v>0</v>
      </c>
      <c r="CA1094" s="22">
        <f t="shared" ref="CA1094:CA1101" si="989">IF(OR($Z1094="аннулирован", $Z1094=""),0,1)</f>
        <v>0</v>
      </c>
    </row>
    <row r="1095" spans="1:79" s="22" customFormat="1" ht="29.1" customHeight="1" x14ac:dyDescent="0.3">
      <c r="A1095" s="199" t="s">
        <v>1821</v>
      </c>
      <c r="B1095" s="109" t="s">
        <v>1441</v>
      </c>
      <c r="C1095" s="109" t="s">
        <v>1327</v>
      </c>
      <c r="D1095" s="110" t="s">
        <v>446</v>
      </c>
      <c r="E1095" s="110">
        <v>45618</v>
      </c>
      <c r="F1095" s="189" t="s">
        <v>1012</v>
      </c>
      <c r="G1095" s="169" t="s">
        <v>1231</v>
      </c>
      <c r="H1095" s="135" t="s">
        <v>1082</v>
      </c>
      <c r="I1095" s="135"/>
      <c r="J1095" s="135"/>
      <c r="K1095" s="113" t="s">
        <v>443</v>
      </c>
      <c r="L1095" s="109">
        <v>0</v>
      </c>
      <c r="M1095" s="114" t="s">
        <v>198</v>
      </c>
      <c r="N1095" s="115" t="s">
        <v>26</v>
      </c>
      <c r="O1095" s="116"/>
      <c r="P1095" s="117" t="s">
        <v>2157</v>
      </c>
      <c r="Q1095" s="141">
        <v>45160</v>
      </c>
      <c r="R1095" s="118">
        <f>IF(AND(L1095&lt;1,OR(K1095&lt;1, K1095="A")),Q1095+14,Q1095+7)</f>
        <v>45167</v>
      </c>
      <c r="S1095" s="114" t="s">
        <v>31</v>
      </c>
      <c r="T1095" s="353"/>
      <c r="U1095" s="372"/>
      <c r="V1095" s="120"/>
      <c r="W1095" s="114"/>
      <c r="X1095" s="109"/>
      <c r="Y1095" s="109"/>
      <c r="Z1095" s="115"/>
      <c r="AA1095" s="115"/>
      <c r="AB1095" s="109"/>
      <c r="AC1095" s="110"/>
      <c r="AD1095" s="110"/>
      <c r="AE1095" s="110"/>
      <c r="AF1095" s="110"/>
      <c r="AG1095" s="110"/>
      <c r="AH1095" s="115"/>
      <c r="AI1095" s="110"/>
      <c r="AJ1095" s="113"/>
      <c r="AK1095" s="110"/>
      <c r="AL1095" s="121"/>
      <c r="AM1095" s="121"/>
      <c r="AN1095" s="109" t="s">
        <v>2355</v>
      </c>
      <c r="AO1095" s="121"/>
      <c r="AP1095" s="121"/>
      <c r="AQ1095" s="121"/>
      <c r="AR1095" s="121"/>
      <c r="AS1095" s="121"/>
      <c r="AT1095" s="121"/>
      <c r="AU1095" s="109" t="s">
        <v>1134</v>
      </c>
      <c r="AV1095" s="110">
        <v>45485</v>
      </c>
      <c r="AW1095" s="244"/>
      <c r="BJ1095" s="22">
        <f t="shared" ca="1" si="972"/>
        <v>0</v>
      </c>
      <c r="BK1095" s="22">
        <f t="shared" ca="1" si="973"/>
        <v>0</v>
      </c>
      <c r="BL1095" s="22">
        <f t="shared" ca="1" si="974"/>
        <v>0</v>
      </c>
      <c r="BM1095" s="22">
        <f t="shared" ca="1" si="975"/>
        <v>0</v>
      </c>
      <c r="BN1095" s="22">
        <f t="shared" ca="1" si="976"/>
        <v>0</v>
      </c>
      <c r="BO1095" s="22">
        <f t="shared" ca="1" si="977"/>
        <v>0</v>
      </c>
      <c r="BP1095" s="22">
        <f t="shared" ca="1" si="978"/>
        <v>0</v>
      </c>
      <c r="BQ1095" s="22">
        <f t="shared" ca="1" si="979"/>
        <v>0</v>
      </c>
      <c r="BR1095" s="22">
        <f t="shared" ca="1" si="980"/>
        <v>0</v>
      </c>
      <c r="BS1095" s="22">
        <f t="shared" ca="1" si="981"/>
        <v>0</v>
      </c>
      <c r="BT1095" s="22">
        <f t="shared" ca="1" si="982"/>
        <v>0</v>
      </c>
      <c r="BU1095" s="22">
        <f t="shared" ca="1" si="983"/>
        <v>0</v>
      </c>
      <c r="BV1095" s="22">
        <f t="shared" ca="1" si="984"/>
        <v>0</v>
      </c>
      <c r="BW1095" s="22">
        <f t="shared" ca="1" si="985"/>
        <v>0</v>
      </c>
      <c r="BX1095" s="22">
        <f t="shared" ca="1" si="986"/>
        <v>0</v>
      </c>
      <c r="BY1095" s="22">
        <f t="shared" si="987"/>
        <v>0</v>
      </c>
      <c r="BZ1095" s="22">
        <f t="shared" si="988"/>
        <v>0</v>
      </c>
      <c r="CA1095" s="22">
        <f t="shared" si="989"/>
        <v>0</v>
      </c>
    </row>
    <row r="1096" spans="1:79" s="22" customFormat="1" ht="29.1" customHeight="1" x14ac:dyDescent="0.3">
      <c r="A1096" s="199" t="s">
        <v>1821</v>
      </c>
      <c r="B1096" s="109" t="s">
        <v>1441</v>
      </c>
      <c r="C1096" s="109" t="s">
        <v>1327</v>
      </c>
      <c r="D1096" s="110" t="s">
        <v>446</v>
      </c>
      <c r="E1096" s="110">
        <v>45618</v>
      </c>
      <c r="F1096" s="189" t="s">
        <v>1012</v>
      </c>
      <c r="G1096" s="169" t="s">
        <v>1231</v>
      </c>
      <c r="H1096" s="135" t="s">
        <v>1082</v>
      </c>
      <c r="I1096" s="135"/>
      <c r="J1096" s="135"/>
      <c r="K1096" s="113" t="s">
        <v>613</v>
      </c>
      <c r="L1096" s="109">
        <v>0</v>
      </c>
      <c r="M1096" s="114" t="s">
        <v>198</v>
      </c>
      <c r="N1096" s="115" t="s">
        <v>26</v>
      </c>
      <c r="O1096" s="116">
        <v>45316</v>
      </c>
      <c r="P1096" s="117" t="s">
        <v>1011</v>
      </c>
      <c r="Q1096" s="141">
        <v>45195</v>
      </c>
      <c r="R1096" s="118">
        <f>IF(AND(L1096&lt;1,OR(K1096&lt;1, K1096="A")),Q1096+14,Q1096+7)</f>
        <v>45202</v>
      </c>
      <c r="S1096" s="114" t="s">
        <v>31</v>
      </c>
      <c r="T1096" s="353"/>
      <c r="U1096" s="372"/>
      <c r="V1096" s="120"/>
      <c r="W1096" s="114"/>
      <c r="X1096" s="109"/>
      <c r="Y1096" s="109"/>
      <c r="Z1096" s="115"/>
      <c r="AA1096" s="115"/>
      <c r="AB1096" s="109"/>
      <c r="AC1096" s="110"/>
      <c r="AD1096" s="110"/>
      <c r="AE1096" s="110"/>
      <c r="AF1096" s="110"/>
      <c r="AG1096" s="110"/>
      <c r="AH1096" s="115"/>
      <c r="AI1096" s="110"/>
      <c r="AJ1096" s="113"/>
      <c r="AK1096" s="110"/>
      <c r="AL1096" s="121"/>
      <c r="AM1096" s="121"/>
      <c r="AN1096" s="109" t="s">
        <v>2355</v>
      </c>
      <c r="AO1096" s="121"/>
      <c r="AP1096" s="121"/>
      <c r="AQ1096" s="121"/>
      <c r="AR1096" s="121"/>
      <c r="AS1096" s="121"/>
      <c r="AT1096" s="121"/>
      <c r="AU1096" s="109" t="s">
        <v>1134</v>
      </c>
      <c r="AV1096" s="110">
        <v>45485</v>
      </c>
      <c r="AW1096" s="244" t="s">
        <v>2450</v>
      </c>
      <c r="BJ1096" s="22">
        <f t="shared" ca="1" si="972"/>
        <v>0</v>
      </c>
      <c r="BK1096" s="22">
        <f t="shared" ca="1" si="973"/>
        <v>0</v>
      </c>
      <c r="BL1096" s="22">
        <f t="shared" ca="1" si="974"/>
        <v>0</v>
      </c>
      <c r="BM1096" s="22">
        <f t="shared" ca="1" si="975"/>
        <v>0</v>
      </c>
      <c r="BN1096" s="22">
        <f t="shared" ca="1" si="976"/>
        <v>0</v>
      </c>
      <c r="BO1096" s="22">
        <f t="shared" ca="1" si="977"/>
        <v>0</v>
      </c>
      <c r="BP1096" s="22">
        <f t="shared" ca="1" si="978"/>
        <v>0</v>
      </c>
      <c r="BQ1096" s="22">
        <f t="shared" ca="1" si="979"/>
        <v>0</v>
      </c>
      <c r="BR1096" s="22">
        <f t="shared" ca="1" si="980"/>
        <v>0</v>
      </c>
      <c r="BS1096" s="22">
        <f t="shared" ca="1" si="981"/>
        <v>0</v>
      </c>
      <c r="BT1096" s="22">
        <f t="shared" ca="1" si="982"/>
        <v>0</v>
      </c>
      <c r="BU1096" s="22">
        <f t="shared" ca="1" si="983"/>
        <v>0</v>
      </c>
      <c r="BV1096" s="22">
        <f t="shared" ca="1" si="984"/>
        <v>0</v>
      </c>
      <c r="BW1096" s="22">
        <f t="shared" ca="1" si="985"/>
        <v>0</v>
      </c>
      <c r="BX1096" s="22">
        <f t="shared" ca="1" si="986"/>
        <v>0</v>
      </c>
      <c r="BY1096" s="22">
        <f t="shared" si="987"/>
        <v>0</v>
      </c>
      <c r="BZ1096" s="22">
        <f t="shared" si="988"/>
        <v>0</v>
      </c>
      <c r="CA1096" s="22">
        <f t="shared" si="989"/>
        <v>0</v>
      </c>
    </row>
    <row r="1097" spans="1:79" s="22" customFormat="1" ht="29.1" customHeight="1" x14ac:dyDescent="0.3">
      <c r="A1097" s="199" t="s">
        <v>1821</v>
      </c>
      <c r="B1097" s="109" t="s">
        <v>1441</v>
      </c>
      <c r="C1097" s="109" t="s">
        <v>1327</v>
      </c>
      <c r="D1097" s="110" t="s">
        <v>446</v>
      </c>
      <c r="E1097" s="110">
        <v>45618</v>
      </c>
      <c r="F1097" s="189" t="s">
        <v>1012</v>
      </c>
      <c r="G1097" s="169" t="s">
        <v>1231</v>
      </c>
      <c r="H1097" s="135" t="s">
        <v>1082</v>
      </c>
      <c r="I1097" s="135"/>
      <c r="J1097" s="135"/>
      <c r="K1097" s="113" t="s">
        <v>996</v>
      </c>
      <c r="L1097" s="109">
        <v>0</v>
      </c>
      <c r="M1097" s="114" t="s">
        <v>198</v>
      </c>
      <c r="N1097" s="115" t="s">
        <v>26</v>
      </c>
      <c r="O1097" s="116">
        <v>45383</v>
      </c>
      <c r="P1097" s="117" t="s">
        <v>2337</v>
      </c>
      <c r="Q1097" s="141">
        <v>45378</v>
      </c>
      <c r="R1097" s="118">
        <f t="shared" ref="R1097" si="990">IF(AND(L1097&lt;1,OR(K1097&lt;1, K1097="A")),Q1097+14,Q1097+7)</f>
        <v>45385</v>
      </c>
      <c r="S1097" s="114" t="s">
        <v>31</v>
      </c>
      <c r="T1097" s="353"/>
      <c r="U1097" s="372"/>
      <c r="V1097" s="120"/>
      <c r="W1097" s="114"/>
      <c r="X1097" s="109"/>
      <c r="Y1097" s="109"/>
      <c r="Z1097" s="115"/>
      <c r="AA1097" s="109"/>
      <c r="AB1097" s="109"/>
      <c r="AC1097" s="110"/>
      <c r="AD1097" s="110"/>
      <c r="AE1097" s="110"/>
      <c r="AF1097" s="110"/>
      <c r="AG1097" s="110"/>
      <c r="AH1097" s="115"/>
      <c r="AI1097" s="110"/>
      <c r="AJ1097" s="113"/>
      <c r="AK1097" s="110"/>
      <c r="AL1097" s="121"/>
      <c r="AM1097" s="121"/>
      <c r="AN1097" s="109" t="s">
        <v>2355</v>
      </c>
      <c r="AO1097" s="121"/>
      <c r="AP1097" s="121"/>
      <c r="AQ1097" s="121"/>
      <c r="AR1097" s="121"/>
      <c r="AS1097" s="121"/>
      <c r="AT1097" s="121"/>
      <c r="AU1097" s="109" t="s">
        <v>1134</v>
      </c>
      <c r="AV1097" s="110">
        <v>45485</v>
      </c>
      <c r="AW1097" s="244" t="s">
        <v>2450</v>
      </c>
      <c r="BJ1097" s="22">
        <f t="shared" ca="1" si="972"/>
        <v>0</v>
      </c>
      <c r="BK1097" s="22">
        <f t="shared" ca="1" si="973"/>
        <v>0</v>
      </c>
      <c r="BL1097" s="22">
        <f t="shared" ca="1" si="974"/>
        <v>0</v>
      </c>
      <c r="BM1097" s="22">
        <f t="shared" ca="1" si="975"/>
        <v>0</v>
      </c>
      <c r="BN1097" s="22">
        <f t="shared" ca="1" si="976"/>
        <v>0</v>
      </c>
      <c r="BO1097" s="22">
        <f t="shared" ca="1" si="977"/>
        <v>0</v>
      </c>
      <c r="BP1097" s="22">
        <f t="shared" ca="1" si="978"/>
        <v>0</v>
      </c>
      <c r="BQ1097" s="22">
        <f t="shared" ca="1" si="979"/>
        <v>0</v>
      </c>
      <c r="BR1097" s="22">
        <f t="shared" ca="1" si="980"/>
        <v>0</v>
      </c>
      <c r="BS1097" s="22">
        <f t="shared" ca="1" si="981"/>
        <v>0</v>
      </c>
      <c r="BT1097" s="22">
        <f t="shared" ca="1" si="982"/>
        <v>0</v>
      </c>
      <c r="BU1097" s="22">
        <f t="shared" ca="1" si="983"/>
        <v>0</v>
      </c>
      <c r="BV1097" s="22">
        <f t="shared" ca="1" si="984"/>
        <v>0</v>
      </c>
      <c r="BW1097" s="22">
        <f t="shared" ca="1" si="985"/>
        <v>0</v>
      </c>
      <c r="BX1097" s="22">
        <f t="shared" ca="1" si="986"/>
        <v>0</v>
      </c>
      <c r="BY1097" s="22">
        <f t="shared" si="987"/>
        <v>0</v>
      </c>
      <c r="BZ1097" s="22">
        <f t="shared" si="988"/>
        <v>0</v>
      </c>
      <c r="CA1097" s="22">
        <f t="shared" si="989"/>
        <v>0</v>
      </c>
    </row>
    <row r="1098" spans="1:79" s="22" customFormat="1" ht="29.1" customHeight="1" x14ac:dyDescent="0.3">
      <c r="A1098" s="199" t="s">
        <v>1821</v>
      </c>
      <c r="B1098" s="109" t="s">
        <v>1441</v>
      </c>
      <c r="C1098" s="109" t="s">
        <v>1327</v>
      </c>
      <c r="D1098" s="110" t="s">
        <v>446</v>
      </c>
      <c r="E1098" s="110">
        <v>45618</v>
      </c>
      <c r="F1098" s="189" t="s">
        <v>1012</v>
      </c>
      <c r="G1098" s="169" t="s">
        <v>1231</v>
      </c>
      <c r="H1098" s="135" t="s">
        <v>1082</v>
      </c>
      <c r="I1098" s="135"/>
      <c r="J1098" s="135"/>
      <c r="K1098" s="113" t="s">
        <v>1010</v>
      </c>
      <c r="L1098" s="109">
        <v>0</v>
      </c>
      <c r="M1098" s="114" t="s">
        <v>198</v>
      </c>
      <c r="N1098" s="115" t="s">
        <v>26</v>
      </c>
      <c r="O1098" s="116">
        <v>45435</v>
      </c>
      <c r="P1098" s="117" t="s">
        <v>2758</v>
      </c>
      <c r="Q1098" s="141">
        <v>45432</v>
      </c>
      <c r="R1098" s="118">
        <f t="shared" ref="R1098" si="991">IF(AND(L1098&lt;1,OR(K1098&lt;1, K1098="A")),Q1098+14,Q1098+7)</f>
        <v>45439</v>
      </c>
      <c r="S1098" s="114" t="s">
        <v>31</v>
      </c>
      <c r="T1098" s="353"/>
      <c r="U1098" s="372"/>
      <c r="V1098" s="120"/>
      <c r="W1098" s="114"/>
      <c r="X1098" s="267"/>
      <c r="Y1098" s="267"/>
      <c r="Z1098" s="115"/>
      <c r="AA1098" s="109"/>
      <c r="AB1098" s="268"/>
      <c r="AC1098" s="269"/>
      <c r="AD1098" s="269"/>
      <c r="AE1098" s="118"/>
      <c r="AF1098" s="270"/>
      <c r="AG1098" s="110"/>
      <c r="AH1098" s="115"/>
      <c r="AI1098" s="110"/>
      <c r="AJ1098" s="113"/>
      <c r="AK1098" s="110"/>
      <c r="AL1098" s="121"/>
      <c r="AM1098" s="121"/>
      <c r="AN1098" s="109" t="s">
        <v>2355</v>
      </c>
      <c r="AO1098" s="121"/>
      <c r="AP1098" s="121"/>
      <c r="AQ1098" s="121"/>
      <c r="AR1098" s="121"/>
      <c r="AS1098" s="121"/>
      <c r="AT1098" s="121"/>
      <c r="AU1098" s="109" t="s">
        <v>1134</v>
      </c>
      <c r="AV1098" s="110">
        <v>45485</v>
      </c>
      <c r="AW1098" s="244" t="s">
        <v>2450</v>
      </c>
      <c r="BJ1098" s="22">
        <f t="shared" ca="1" si="972"/>
        <v>0</v>
      </c>
      <c r="BK1098" s="22">
        <f t="shared" ca="1" si="973"/>
        <v>0</v>
      </c>
      <c r="BL1098" s="22">
        <f t="shared" ca="1" si="974"/>
        <v>0</v>
      </c>
      <c r="BM1098" s="22">
        <f t="shared" ca="1" si="975"/>
        <v>0</v>
      </c>
      <c r="BN1098" s="22">
        <f t="shared" ca="1" si="976"/>
        <v>0</v>
      </c>
      <c r="BO1098" s="22">
        <f t="shared" ca="1" si="977"/>
        <v>0</v>
      </c>
      <c r="BP1098" s="22">
        <f t="shared" ca="1" si="978"/>
        <v>0</v>
      </c>
      <c r="BQ1098" s="22">
        <f t="shared" ca="1" si="979"/>
        <v>0</v>
      </c>
      <c r="BR1098" s="22">
        <f t="shared" ca="1" si="980"/>
        <v>0</v>
      </c>
      <c r="BS1098" s="22">
        <f t="shared" ca="1" si="981"/>
        <v>0</v>
      </c>
      <c r="BT1098" s="22">
        <f t="shared" ca="1" si="982"/>
        <v>0</v>
      </c>
      <c r="BU1098" s="22">
        <f t="shared" ca="1" si="983"/>
        <v>0</v>
      </c>
      <c r="BV1098" s="22">
        <f t="shared" ca="1" si="984"/>
        <v>0</v>
      </c>
      <c r="BW1098" s="22">
        <f t="shared" ca="1" si="985"/>
        <v>0</v>
      </c>
      <c r="BX1098" s="22">
        <f t="shared" ca="1" si="986"/>
        <v>0</v>
      </c>
      <c r="BY1098" s="22">
        <f t="shared" si="987"/>
        <v>0</v>
      </c>
      <c r="BZ1098" s="22">
        <f t="shared" si="988"/>
        <v>0</v>
      </c>
      <c r="CA1098" s="22">
        <f t="shared" si="989"/>
        <v>0</v>
      </c>
    </row>
    <row r="1099" spans="1:79" s="22" customFormat="1" ht="29.1" customHeight="1" x14ac:dyDescent="0.3">
      <c r="A1099" s="199" t="s">
        <v>1821</v>
      </c>
      <c r="B1099" s="109" t="s">
        <v>1441</v>
      </c>
      <c r="C1099" s="109" t="s">
        <v>1327</v>
      </c>
      <c r="D1099" s="110" t="s">
        <v>445</v>
      </c>
      <c r="E1099" s="110">
        <v>45618</v>
      </c>
      <c r="F1099" s="189" t="s">
        <v>1012</v>
      </c>
      <c r="G1099" s="169" t="s">
        <v>1231</v>
      </c>
      <c r="H1099" s="135" t="s">
        <v>1082</v>
      </c>
      <c r="I1099" s="135"/>
      <c r="J1099" s="135"/>
      <c r="K1099" s="113">
        <v>0</v>
      </c>
      <c r="L1099" s="109">
        <v>0</v>
      </c>
      <c r="M1099" s="114" t="s">
        <v>198</v>
      </c>
      <c r="N1099" s="115" t="s">
        <v>26</v>
      </c>
      <c r="O1099" s="116"/>
      <c r="P1099" s="117" t="s">
        <v>2828</v>
      </c>
      <c r="Q1099" s="141">
        <v>45440</v>
      </c>
      <c r="R1099" s="118">
        <f t="shared" ref="R1099:R1103" si="992">IF(AND(L1099&lt;1,OR(K1099&lt;1, K1099="A")),Q1099+14,Q1099+7)</f>
        <v>45454</v>
      </c>
      <c r="S1099" s="114" t="s">
        <v>30</v>
      </c>
      <c r="T1099" s="315" t="s">
        <v>2827</v>
      </c>
      <c r="U1099" s="372">
        <v>45439</v>
      </c>
      <c r="V1099" s="120" t="s">
        <v>2556</v>
      </c>
      <c r="W1099" s="114" t="s">
        <v>1463</v>
      </c>
      <c r="X1099" s="267" t="s">
        <v>778</v>
      </c>
      <c r="Y1099" s="267">
        <v>0</v>
      </c>
      <c r="Z1099" s="115" t="s">
        <v>26</v>
      </c>
      <c r="AA1099" s="109"/>
      <c r="AB1099" s="268" t="s">
        <v>2826</v>
      </c>
      <c r="AC1099" s="269">
        <v>45439</v>
      </c>
      <c r="AD1099" s="269">
        <v>45439</v>
      </c>
      <c r="AE1099" s="118">
        <v>45453</v>
      </c>
      <c r="AF1099" s="196" t="s">
        <v>446</v>
      </c>
      <c r="AG1099" s="110"/>
      <c r="AH1099" s="115"/>
      <c r="AI1099" s="110"/>
      <c r="AJ1099" s="113"/>
      <c r="AK1099" s="110"/>
      <c r="AL1099" s="121"/>
      <c r="AM1099" s="121"/>
      <c r="AN1099" s="109" t="s">
        <v>2355</v>
      </c>
      <c r="AO1099" s="121"/>
      <c r="AP1099" s="121"/>
      <c r="AQ1099" s="206" t="s">
        <v>2884</v>
      </c>
      <c r="AR1099" s="290">
        <v>45462</v>
      </c>
      <c r="AS1099" s="121"/>
      <c r="AT1099" s="121"/>
      <c r="AU1099" s="109" t="s">
        <v>1134</v>
      </c>
      <c r="AV1099" s="110">
        <v>45485</v>
      </c>
      <c r="AW1099" s="244" t="s">
        <v>2450</v>
      </c>
      <c r="BJ1099" s="22">
        <f t="shared" ca="1" si="972"/>
        <v>0</v>
      </c>
      <c r="BK1099" s="22">
        <f t="shared" ca="1" si="973"/>
        <v>0</v>
      </c>
      <c r="BL1099" s="22">
        <f t="shared" ca="1" si="974"/>
        <v>0</v>
      </c>
      <c r="BM1099" s="22">
        <f t="shared" ca="1" si="975"/>
        <v>0</v>
      </c>
      <c r="BN1099" s="22">
        <f t="shared" ca="1" si="976"/>
        <v>0</v>
      </c>
      <c r="BO1099" s="22">
        <f t="shared" ca="1" si="977"/>
        <v>0</v>
      </c>
      <c r="BP1099" s="22">
        <f t="shared" ca="1" si="978"/>
        <v>0</v>
      </c>
      <c r="BQ1099" s="22">
        <f t="shared" ca="1" si="979"/>
        <v>0</v>
      </c>
      <c r="BR1099" s="22">
        <f t="shared" ca="1" si="980"/>
        <v>0</v>
      </c>
      <c r="BS1099" s="22">
        <f t="shared" ca="1" si="981"/>
        <v>0</v>
      </c>
      <c r="BT1099" s="22">
        <f t="shared" ca="1" si="982"/>
        <v>0</v>
      </c>
      <c r="BU1099" s="22">
        <f t="shared" ca="1" si="983"/>
        <v>0</v>
      </c>
      <c r="BV1099" s="22">
        <f t="shared" ca="1" si="984"/>
        <v>0</v>
      </c>
      <c r="BW1099" s="22">
        <f t="shared" ca="1" si="985"/>
        <v>0</v>
      </c>
      <c r="BX1099" s="22">
        <f t="shared" ca="1" si="986"/>
        <v>0</v>
      </c>
      <c r="BY1099" s="22">
        <f t="shared" si="987"/>
        <v>0</v>
      </c>
      <c r="BZ1099" s="22">
        <f t="shared" si="988"/>
        <v>0</v>
      </c>
      <c r="CA1099" s="22">
        <f t="shared" si="989"/>
        <v>0</v>
      </c>
    </row>
    <row r="1100" spans="1:79" s="22" customFormat="1" ht="29.1" customHeight="1" x14ac:dyDescent="0.3">
      <c r="A1100" s="199" t="s">
        <v>1821</v>
      </c>
      <c r="B1100" s="109" t="s">
        <v>1441</v>
      </c>
      <c r="C1100" s="109" t="s">
        <v>1327</v>
      </c>
      <c r="D1100" s="110" t="s">
        <v>445</v>
      </c>
      <c r="E1100" s="110">
        <v>45618</v>
      </c>
      <c r="F1100" s="189" t="s">
        <v>1012</v>
      </c>
      <c r="G1100" s="169" t="s">
        <v>1231</v>
      </c>
      <c r="H1100" s="135" t="s">
        <v>1082</v>
      </c>
      <c r="I1100" s="135"/>
      <c r="J1100" s="135"/>
      <c r="K1100" s="113">
        <v>0</v>
      </c>
      <c r="L1100" s="109">
        <v>0</v>
      </c>
      <c r="M1100" s="114" t="s">
        <v>198</v>
      </c>
      <c r="N1100" s="115" t="s">
        <v>26</v>
      </c>
      <c r="O1100" s="116">
        <v>45492</v>
      </c>
      <c r="P1100" s="117" t="s">
        <v>2942</v>
      </c>
      <c r="Q1100" s="141">
        <v>45490</v>
      </c>
      <c r="R1100" s="118">
        <f t="shared" si="992"/>
        <v>45504</v>
      </c>
      <c r="S1100" s="114" t="s">
        <v>31</v>
      </c>
      <c r="T1100" s="353"/>
      <c r="U1100" s="372"/>
      <c r="V1100" s="241"/>
      <c r="W1100" s="114"/>
      <c r="X1100" s="362"/>
      <c r="Y1100" s="267"/>
      <c r="Z1100" s="115"/>
      <c r="AA1100" s="109"/>
      <c r="AB1100" s="363"/>
      <c r="AC1100" s="269"/>
      <c r="AD1100" s="269"/>
      <c r="AE1100" s="118"/>
      <c r="AF1100" s="196"/>
      <c r="AG1100" s="110"/>
      <c r="AH1100" s="115"/>
      <c r="AI1100" s="110"/>
      <c r="AJ1100" s="113"/>
      <c r="AK1100" s="110"/>
      <c r="AL1100" s="121"/>
      <c r="AM1100" s="121"/>
      <c r="AN1100" s="109" t="s">
        <v>2355</v>
      </c>
      <c r="AO1100" s="121"/>
      <c r="AP1100" s="121"/>
      <c r="AQ1100" s="109" t="s">
        <v>3013</v>
      </c>
      <c r="AR1100" s="110">
        <v>45502</v>
      </c>
      <c r="AS1100" s="121"/>
      <c r="AT1100" s="121"/>
      <c r="AU1100" s="109" t="s">
        <v>1134</v>
      </c>
      <c r="AV1100" s="110">
        <v>45485</v>
      </c>
      <c r="AW1100" s="244" t="s">
        <v>2450</v>
      </c>
      <c r="BJ1100" s="22">
        <f t="shared" ca="1" si="972"/>
        <v>0</v>
      </c>
      <c r="BK1100" s="22">
        <f t="shared" ca="1" si="973"/>
        <v>0</v>
      </c>
      <c r="BL1100" s="22">
        <f t="shared" ca="1" si="974"/>
        <v>0</v>
      </c>
      <c r="BM1100" s="22">
        <f t="shared" ca="1" si="975"/>
        <v>0</v>
      </c>
      <c r="BN1100" s="22">
        <f t="shared" ca="1" si="976"/>
        <v>0</v>
      </c>
      <c r="BO1100" s="22">
        <f t="shared" ca="1" si="977"/>
        <v>0</v>
      </c>
      <c r="BP1100" s="22">
        <f t="shared" ca="1" si="978"/>
        <v>0</v>
      </c>
      <c r="BQ1100" s="22">
        <f t="shared" ca="1" si="979"/>
        <v>0</v>
      </c>
      <c r="BR1100" s="22">
        <f t="shared" ca="1" si="980"/>
        <v>0</v>
      </c>
      <c r="BS1100" s="22">
        <f t="shared" ca="1" si="981"/>
        <v>0</v>
      </c>
      <c r="BT1100" s="22">
        <f t="shared" ca="1" si="982"/>
        <v>0</v>
      </c>
      <c r="BU1100" s="22">
        <f t="shared" ca="1" si="983"/>
        <v>0</v>
      </c>
      <c r="BV1100" s="22">
        <f t="shared" ca="1" si="984"/>
        <v>0</v>
      </c>
      <c r="BW1100" s="22">
        <f t="shared" ca="1" si="985"/>
        <v>0</v>
      </c>
      <c r="BX1100" s="22">
        <f t="shared" ca="1" si="986"/>
        <v>0</v>
      </c>
      <c r="BY1100" s="22">
        <f t="shared" si="987"/>
        <v>0</v>
      </c>
      <c r="BZ1100" s="22">
        <f t="shared" si="988"/>
        <v>0</v>
      </c>
      <c r="CA1100" s="22">
        <f t="shared" si="989"/>
        <v>0</v>
      </c>
    </row>
    <row r="1101" spans="1:79" ht="29.1" customHeight="1" x14ac:dyDescent="0.3">
      <c r="A1101" s="14" t="s">
        <v>1821</v>
      </c>
      <c r="B1101" s="4" t="s">
        <v>1441</v>
      </c>
      <c r="C1101" s="4" t="s">
        <v>1327</v>
      </c>
      <c r="D1101" s="139" t="s">
        <v>445</v>
      </c>
      <c r="E1101" s="13">
        <v>45618</v>
      </c>
      <c r="F1101" s="122" t="s">
        <v>1012</v>
      </c>
      <c r="G1101" s="16" t="s">
        <v>1231</v>
      </c>
      <c r="H1101" s="130" t="s">
        <v>1082</v>
      </c>
      <c r="I1101" s="130"/>
      <c r="J1101" s="130"/>
      <c r="K1101" s="7">
        <v>0</v>
      </c>
      <c r="L1101" s="4">
        <v>0</v>
      </c>
      <c r="M1101" s="3" t="s">
        <v>198</v>
      </c>
      <c r="N1101" s="45" t="s">
        <v>1055</v>
      </c>
      <c r="O1101" s="76">
        <v>45713</v>
      </c>
      <c r="P1101" s="78" t="s">
        <v>2942</v>
      </c>
      <c r="Q1101" s="142">
        <v>45709</v>
      </c>
      <c r="R1101" s="9">
        <f t="shared" ref="R1101" si="993">IF(AND(L1101&lt;1,OR(K1101&lt;1, K1101="A")),Q1101+14,Q1101+7)</f>
        <v>45723</v>
      </c>
      <c r="S1101" s="3" t="s">
        <v>31</v>
      </c>
      <c r="T1101" s="355"/>
      <c r="U1101" s="373"/>
      <c r="V1101" s="208" t="s">
        <v>2556</v>
      </c>
      <c r="W1101" s="3" t="s">
        <v>1463</v>
      </c>
      <c r="X1101" s="292" t="s">
        <v>633</v>
      </c>
      <c r="Y1101" s="265">
        <v>0</v>
      </c>
      <c r="Z1101" s="46" t="s">
        <v>24</v>
      </c>
      <c r="AA1101" s="5"/>
      <c r="AB1101" s="293" t="s">
        <v>3017</v>
      </c>
      <c r="AC1101" s="266">
        <v>45548</v>
      </c>
      <c r="AD1101" s="266">
        <v>45548</v>
      </c>
      <c r="AE1101" s="9">
        <f t="shared" ref="AE1101" si="994">IF(AND(Y1101&lt;1,OR(X1101&lt;1, X1101="A")),AD1101+14,AD1101+7)</f>
        <v>45555</v>
      </c>
      <c r="AF1101" s="92" t="s">
        <v>446</v>
      </c>
      <c r="AG1101" s="27"/>
      <c r="AH1101" s="34"/>
      <c r="AI1101" s="27"/>
      <c r="AJ1101" s="41"/>
      <c r="AK1101" s="21"/>
      <c r="AL1101" s="6"/>
      <c r="AM1101" s="6"/>
      <c r="AN1101" s="246" t="s">
        <v>3757</v>
      </c>
      <c r="AO1101" s="87" t="s">
        <v>3758</v>
      </c>
      <c r="AP1101" s="318">
        <v>45671</v>
      </c>
      <c r="AQ1101" s="5"/>
      <c r="AR1101" s="21"/>
      <c r="AS1101" s="6"/>
      <c r="AT1101" s="6"/>
      <c r="AU1101" s="94" t="s">
        <v>1134</v>
      </c>
      <c r="AV1101" s="95">
        <v>45485</v>
      </c>
      <c r="AW1101" s="245"/>
      <c r="BJ1101" s="22">
        <f t="shared" ca="1" si="972"/>
        <v>1</v>
      </c>
      <c r="BK1101" s="22">
        <f t="shared" ca="1" si="973"/>
        <v>1</v>
      </c>
      <c r="BL1101" s="22">
        <f t="shared" ca="1" si="974"/>
        <v>0</v>
      </c>
      <c r="BM1101" s="22">
        <f t="shared" ca="1" si="975"/>
        <v>0</v>
      </c>
      <c r="BN1101" s="22">
        <f t="shared" ca="1" si="976"/>
        <v>0</v>
      </c>
      <c r="BO1101" s="22">
        <f t="shared" ca="1" si="977"/>
        <v>0</v>
      </c>
      <c r="BP1101" s="22">
        <f t="shared" ca="1" si="978"/>
        <v>0</v>
      </c>
      <c r="BQ1101" s="22">
        <f t="shared" ca="1" si="979"/>
        <v>0</v>
      </c>
      <c r="BR1101" s="22">
        <f t="shared" ca="1" si="980"/>
        <v>1</v>
      </c>
      <c r="BS1101" s="22">
        <f t="shared" ca="1" si="981"/>
        <v>1</v>
      </c>
      <c r="BT1101" s="22">
        <f t="shared" ca="1" si="982"/>
        <v>1</v>
      </c>
      <c r="BU1101" s="22">
        <f t="shared" ca="1" si="983"/>
        <v>0</v>
      </c>
      <c r="BV1101" s="22">
        <f t="shared" ca="1" si="984"/>
        <v>1</v>
      </c>
      <c r="BW1101" s="22">
        <f t="shared" ca="1" si="985"/>
        <v>0</v>
      </c>
      <c r="BX1101" s="22">
        <f t="shared" ca="1" si="986"/>
        <v>0</v>
      </c>
      <c r="BY1101" s="71">
        <f t="shared" si="987"/>
        <v>1</v>
      </c>
      <c r="BZ1101" s="71">
        <f t="shared" si="988"/>
        <v>1</v>
      </c>
      <c r="CA1101" s="72">
        <f t="shared" si="989"/>
        <v>1</v>
      </c>
    </row>
    <row r="1102" spans="1:79" s="22" customFormat="1" ht="29.1" customHeight="1" x14ac:dyDescent="0.3">
      <c r="A1102" s="199" t="s">
        <v>1821</v>
      </c>
      <c r="B1102" s="109" t="s">
        <v>1441</v>
      </c>
      <c r="C1102" s="109" t="s">
        <v>1327</v>
      </c>
      <c r="D1102" s="110" t="s">
        <v>446</v>
      </c>
      <c r="E1102" s="110">
        <v>45618</v>
      </c>
      <c r="F1102" s="189" t="s">
        <v>172</v>
      </c>
      <c r="G1102" s="169" t="s">
        <v>1231</v>
      </c>
      <c r="H1102" s="135" t="s">
        <v>1102</v>
      </c>
      <c r="I1102" s="135"/>
      <c r="J1102" s="135"/>
      <c r="K1102" s="113" t="s">
        <v>778</v>
      </c>
      <c r="L1102" s="109">
        <v>0</v>
      </c>
      <c r="M1102" s="114" t="s">
        <v>79</v>
      </c>
      <c r="N1102" s="115" t="s">
        <v>26</v>
      </c>
      <c r="O1102" s="116"/>
      <c r="P1102" s="117" t="s">
        <v>3113</v>
      </c>
      <c r="Q1102" s="141">
        <v>44949</v>
      </c>
      <c r="R1102" s="118">
        <f t="shared" ref="R1102" si="995">IF(AND(L1102&lt;1,OR(K1102&lt;1, K1102="A")),Q1102+14,Q1102+7)</f>
        <v>44963</v>
      </c>
      <c r="S1102" s="114" t="s">
        <v>31</v>
      </c>
      <c r="T1102" s="353"/>
      <c r="U1102" s="372"/>
      <c r="V1102" s="120"/>
      <c r="W1102" s="114"/>
      <c r="X1102" s="109"/>
      <c r="Y1102" s="109"/>
      <c r="Z1102" s="115"/>
      <c r="AA1102" s="115"/>
      <c r="AB1102" s="109"/>
      <c r="AC1102" s="110"/>
      <c r="AD1102" s="110"/>
      <c r="AE1102" s="110"/>
      <c r="AF1102" s="110"/>
      <c r="AG1102" s="110"/>
      <c r="AH1102" s="115"/>
      <c r="AI1102" s="110"/>
      <c r="AJ1102" s="113"/>
      <c r="AK1102" s="110"/>
      <c r="AL1102" s="121"/>
      <c r="AM1102" s="121"/>
      <c r="AN1102" s="109" t="s">
        <v>2355</v>
      </c>
      <c r="AO1102" s="121"/>
      <c r="AP1102" s="121"/>
      <c r="AQ1102" s="121"/>
      <c r="AR1102" s="121"/>
      <c r="AS1102" s="121"/>
      <c r="AT1102" s="121"/>
      <c r="AU1102" s="109" t="s">
        <v>1134</v>
      </c>
      <c r="AV1102" s="110">
        <v>45485</v>
      </c>
      <c r="AW1102" s="121"/>
      <c r="BJ1102" s="22">
        <f t="shared" ca="1" si="884"/>
        <v>0</v>
      </c>
      <c r="BK1102" s="22">
        <f t="shared" ca="1" si="947"/>
        <v>0</v>
      </c>
      <c r="BL1102" s="22">
        <f t="shared" ca="1" si="948"/>
        <v>0</v>
      </c>
      <c r="BM1102" s="22">
        <f t="shared" ca="1" si="949"/>
        <v>0</v>
      </c>
      <c r="BN1102" s="22">
        <f t="shared" ca="1" si="950"/>
        <v>0</v>
      </c>
      <c r="BO1102" s="22">
        <f t="shared" ca="1" si="951"/>
        <v>0</v>
      </c>
      <c r="BP1102" s="22">
        <f t="shared" ca="1" si="952"/>
        <v>0</v>
      </c>
      <c r="BQ1102" s="22">
        <f t="shared" ca="1" si="953"/>
        <v>0</v>
      </c>
      <c r="BR1102" s="22">
        <f t="shared" ca="1" si="954"/>
        <v>0</v>
      </c>
      <c r="BS1102" s="22">
        <f t="shared" ca="1" si="955"/>
        <v>0</v>
      </c>
      <c r="BT1102" s="22">
        <f t="shared" ca="1" si="885"/>
        <v>0</v>
      </c>
      <c r="BU1102" s="22">
        <f t="shared" ca="1" si="956"/>
        <v>0</v>
      </c>
      <c r="BV1102" s="22">
        <f t="shared" ca="1" si="957"/>
        <v>0</v>
      </c>
      <c r="BW1102" s="22">
        <f t="shared" ca="1" si="958"/>
        <v>0</v>
      </c>
      <c r="BX1102" s="22">
        <f t="shared" ca="1" si="959"/>
        <v>0</v>
      </c>
      <c r="BY1102" s="22">
        <f t="shared" ref="BY1102:BY1377" si="996">IF(OR($N1102="аннулирован", $N1102=""),0,1)</f>
        <v>0</v>
      </c>
      <c r="BZ1102" s="22">
        <f t="shared" si="960"/>
        <v>0</v>
      </c>
      <c r="CA1102" s="22">
        <f t="shared" ref="CA1102:CA1377" si="997">IF(OR($Z1102="аннулирован", $Z1102=""),0,1)</f>
        <v>0</v>
      </c>
    </row>
    <row r="1103" spans="1:79" s="22" customFormat="1" ht="29.1" customHeight="1" x14ac:dyDescent="0.3">
      <c r="A1103" s="199" t="s">
        <v>1821</v>
      </c>
      <c r="B1103" s="109" t="s">
        <v>1441</v>
      </c>
      <c r="C1103" s="109" t="s">
        <v>1327</v>
      </c>
      <c r="D1103" s="110" t="s">
        <v>446</v>
      </c>
      <c r="E1103" s="110">
        <v>45618</v>
      </c>
      <c r="F1103" s="189" t="s">
        <v>172</v>
      </c>
      <c r="G1103" s="169" t="s">
        <v>1231</v>
      </c>
      <c r="H1103" s="135" t="s">
        <v>1102</v>
      </c>
      <c r="I1103" s="135"/>
      <c r="J1103" s="135"/>
      <c r="K1103" s="113" t="s">
        <v>443</v>
      </c>
      <c r="L1103" s="109">
        <v>0</v>
      </c>
      <c r="M1103" s="114" t="s">
        <v>79</v>
      </c>
      <c r="N1103" s="115" t="s">
        <v>26</v>
      </c>
      <c r="O1103" s="116"/>
      <c r="P1103" s="117" t="s">
        <v>3114</v>
      </c>
      <c r="Q1103" s="141">
        <v>45009</v>
      </c>
      <c r="R1103" s="118">
        <f t="shared" si="992"/>
        <v>45016</v>
      </c>
      <c r="S1103" s="114" t="s">
        <v>31</v>
      </c>
      <c r="T1103" s="353"/>
      <c r="U1103" s="372"/>
      <c r="V1103" s="120"/>
      <c r="W1103" s="114"/>
      <c r="X1103" s="109"/>
      <c r="Y1103" s="109"/>
      <c r="Z1103" s="115"/>
      <c r="AA1103" s="115"/>
      <c r="AB1103" s="109"/>
      <c r="AC1103" s="110"/>
      <c r="AD1103" s="110"/>
      <c r="AE1103" s="110"/>
      <c r="AF1103" s="110"/>
      <c r="AG1103" s="110"/>
      <c r="AH1103" s="115"/>
      <c r="AI1103" s="110"/>
      <c r="AJ1103" s="113"/>
      <c r="AK1103" s="110"/>
      <c r="AL1103" s="121"/>
      <c r="AM1103" s="121"/>
      <c r="AN1103" s="109" t="s">
        <v>2355</v>
      </c>
      <c r="AO1103" s="121"/>
      <c r="AP1103" s="121"/>
      <c r="AQ1103" s="121"/>
      <c r="AR1103" s="121"/>
      <c r="AS1103" s="121"/>
      <c r="AT1103" s="121"/>
      <c r="AU1103" s="109" t="s">
        <v>1134</v>
      </c>
      <c r="AV1103" s="110">
        <v>45485</v>
      </c>
      <c r="AW1103" s="121"/>
      <c r="BJ1103" s="22">
        <f t="shared" ca="1" si="884"/>
        <v>0</v>
      </c>
      <c r="BK1103" s="22">
        <f t="shared" ca="1" si="947"/>
        <v>0</v>
      </c>
      <c r="BL1103" s="22">
        <f t="shared" ca="1" si="948"/>
        <v>0</v>
      </c>
      <c r="BM1103" s="22">
        <f t="shared" ca="1" si="949"/>
        <v>0</v>
      </c>
      <c r="BN1103" s="22">
        <f t="shared" ca="1" si="950"/>
        <v>0</v>
      </c>
      <c r="BO1103" s="22">
        <f t="shared" ca="1" si="951"/>
        <v>0</v>
      </c>
      <c r="BP1103" s="22">
        <f t="shared" ca="1" si="952"/>
        <v>0</v>
      </c>
      <c r="BQ1103" s="22">
        <f t="shared" ca="1" si="953"/>
        <v>0</v>
      </c>
      <c r="BR1103" s="22">
        <f t="shared" ca="1" si="954"/>
        <v>0</v>
      </c>
      <c r="BS1103" s="22">
        <f t="shared" ca="1" si="955"/>
        <v>0</v>
      </c>
      <c r="BT1103" s="22">
        <f t="shared" ca="1" si="885"/>
        <v>0</v>
      </c>
      <c r="BU1103" s="22">
        <f t="shared" ca="1" si="956"/>
        <v>0</v>
      </c>
      <c r="BV1103" s="22">
        <f t="shared" ca="1" si="957"/>
        <v>0</v>
      </c>
      <c r="BW1103" s="22">
        <f t="shared" ca="1" si="958"/>
        <v>0</v>
      </c>
      <c r="BX1103" s="22">
        <f t="shared" ca="1" si="959"/>
        <v>0</v>
      </c>
      <c r="BY1103" s="22">
        <f t="shared" si="996"/>
        <v>0</v>
      </c>
      <c r="BZ1103" s="22">
        <f t="shared" si="960"/>
        <v>0</v>
      </c>
      <c r="CA1103" s="22">
        <f t="shared" si="997"/>
        <v>0</v>
      </c>
    </row>
    <row r="1104" spans="1:79" s="22" customFormat="1" ht="29.1" customHeight="1" x14ac:dyDescent="0.3">
      <c r="A1104" s="199" t="s">
        <v>1821</v>
      </c>
      <c r="B1104" s="109" t="s">
        <v>1441</v>
      </c>
      <c r="C1104" s="109" t="s">
        <v>1327</v>
      </c>
      <c r="D1104" s="110" t="s">
        <v>446</v>
      </c>
      <c r="E1104" s="110">
        <v>45618</v>
      </c>
      <c r="F1104" s="189" t="s">
        <v>172</v>
      </c>
      <c r="G1104" s="169" t="s">
        <v>1231</v>
      </c>
      <c r="H1104" s="135" t="s">
        <v>1102</v>
      </c>
      <c r="I1104" s="135"/>
      <c r="J1104" s="135"/>
      <c r="K1104" s="113" t="s">
        <v>572</v>
      </c>
      <c r="L1104" s="109">
        <v>0</v>
      </c>
      <c r="M1104" s="114" t="s">
        <v>79</v>
      </c>
      <c r="N1104" s="115" t="s">
        <v>26</v>
      </c>
      <c r="O1104" s="116"/>
      <c r="P1104" s="117" t="s">
        <v>1352</v>
      </c>
      <c r="Q1104" s="141">
        <v>45079</v>
      </c>
      <c r="R1104" s="118">
        <f t="shared" ref="R1104:R1138" si="998">IF(AND(L1104&lt;1,OR(K1104&lt;1, K1104="A")),Q1104+14,Q1104+7)</f>
        <v>45086</v>
      </c>
      <c r="S1104" s="114" t="s">
        <v>31</v>
      </c>
      <c r="T1104" s="353"/>
      <c r="U1104" s="372"/>
      <c r="V1104" s="120"/>
      <c r="W1104" s="114"/>
      <c r="X1104" s="109"/>
      <c r="Y1104" s="109"/>
      <c r="Z1104" s="115"/>
      <c r="AA1104" s="115"/>
      <c r="AB1104" s="109"/>
      <c r="AC1104" s="110"/>
      <c r="AD1104" s="110"/>
      <c r="AE1104" s="110"/>
      <c r="AF1104" s="110"/>
      <c r="AG1104" s="110"/>
      <c r="AH1104" s="115"/>
      <c r="AI1104" s="110"/>
      <c r="AJ1104" s="113"/>
      <c r="AK1104" s="110"/>
      <c r="AL1104" s="121"/>
      <c r="AM1104" s="121"/>
      <c r="AN1104" s="109" t="s">
        <v>2355</v>
      </c>
      <c r="AO1104" s="121"/>
      <c r="AP1104" s="121"/>
      <c r="AQ1104" s="121"/>
      <c r="AR1104" s="121"/>
      <c r="AS1104" s="121"/>
      <c r="AT1104" s="121"/>
      <c r="AU1104" s="109" t="s">
        <v>1134</v>
      </c>
      <c r="AV1104" s="110">
        <v>45485</v>
      </c>
      <c r="AW1104" s="121"/>
      <c r="BJ1104" s="22">
        <f t="shared" ca="1" si="884"/>
        <v>0</v>
      </c>
      <c r="BK1104" s="22">
        <f t="shared" ca="1" si="947"/>
        <v>0</v>
      </c>
      <c r="BL1104" s="22">
        <f t="shared" ca="1" si="948"/>
        <v>0</v>
      </c>
      <c r="BM1104" s="22">
        <f t="shared" ca="1" si="949"/>
        <v>0</v>
      </c>
      <c r="BN1104" s="22">
        <f t="shared" ca="1" si="950"/>
        <v>0</v>
      </c>
      <c r="BO1104" s="22">
        <f t="shared" ca="1" si="951"/>
        <v>0</v>
      </c>
      <c r="BP1104" s="22">
        <f t="shared" ca="1" si="952"/>
        <v>0</v>
      </c>
      <c r="BQ1104" s="22">
        <f t="shared" ca="1" si="953"/>
        <v>0</v>
      </c>
      <c r="BR1104" s="22">
        <f t="shared" ca="1" si="954"/>
        <v>0</v>
      </c>
      <c r="BS1104" s="22">
        <f t="shared" ca="1" si="955"/>
        <v>0</v>
      </c>
      <c r="BT1104" s="22">
        <f t="shared" ca="1" si="885"/>
        <v>0</v>
      </c>
      <c r="BU1104" s="22">
        <f t="shared" ca="1" si="956"/>
        <v>0</v>
      </c>
      <c r="BV1104" s="22">
        <f t="shared" ca="1" si="957"/>
        <v>0</v>
      </c>
      <c r="BW1104" s="22">
        <f t="shared" ca="1" si="958"/>
        <v>0</v>
      </c>
      <c r="BX1104" s="22">
        <f t="shared" ca="1" si="959"/>
        <v>0</v>
      </c>
      <c r="BY1104" s="22">
        <f t="shared" si="996"/>
        <v>0</v>
      </c>
      <c r="BZ1104" s="22">
        <f t="shared" si="960"/>
        <v>0</v>
      </c>
      <c r="CA1104" s="22">
        <f t="shared" si="997"/>
        <v>0</v>
      </c>
    </row>
    <row r="1105" spans="1:79" s="22" customFormat="1" ht="29.1" customHeight="1" x14ac:dyDescent="0.3">
      <c r="A1105" s="199" t="s">
        <v>1821</v>
      </c>
      <c r="B1105" s="109" t="s">
        <v>1441</v>
      </c>
      <c r="C1105" s="109" t="s">
        <v>1327</v>
      </c>
      <c r="D1105" s="110" t="s">
        <v>446</v>
      </c>
      <c r="E1105" s="110">
        <v>45618</v>
      </c>
      <c r="F1105" s="189" t="s">
        <v>172</v>
      </c>
      <c r="G1105" s="169" t="s">
        <v>1231</v>
      </c>
      <c r="H1105" s="135" t="s">
        <v>1102</v>
      </c>
      <c r="I1105" s="135"/>
      <c r="J1105" s="135"/>
      <c r="K1105" s="113" t="s">
        <v>996</v>
      </c>
      <c r="L1105" s="109">
        <v>0</v>
      </c>
      <c r="M1105" s="114" t="s">
        <v>79</v>
      </c>
      <c r="N1105" s="115" t="s">
        <v>26</v>
      </c>
      <c r="O1105" s="116"/>
      <c r="P1105" s="117" t="s">
        <v>995</v>
      </c>
      <c r="Q1105" s="141">
        <v>45166</v>
      </c>
      <c r="R1105" s="118">
        <f t="shared" ref="R1105" si="999">IF(AND(L1105&lt;1,OR(K1105&lt;1, K1105="A")),Q1105+14,Q1105+7)</f>
        <v>45173</v>
      </c>
      <c r="S1105" s="114" t="s">
        <v>31</v>
      </c>
      <c r="T1105" s="353"/>
      <c r="U1105" s="372"/>
      <c r="V1105" s="120"/>
      <c r="W1105" s="114"/>
      <c r="X1105" s="109"/>
      <c r="Y1105" s="109"/>
      <c r="Z1105" s="115"/>
      <c r="AA1105" s="115"/>
      <c r="AB1105" s="109"/>
      <c r="AC1105" s="110"/>
      <c r="AD1105" s="110"/>
      <c r="AE1105" s="110"/>
      <c r="AF1105" s="110"/>
      <c r="AG1105" s="110"/>
      <c r="AH1105" s="115"/>
      <c r="AI1105" s="110"/>
      <c r="AJ1105" s="113"/>
      <c r="AK1105" s="110"/>
      <c r="AL1105" s="121"/>
      <c r="AM1105" s="121"/>
      <c r="AN1105" s="109" t="s">
        <v>2355</v>
      </c>
      <c r="AO1105" s="121"/>
      <c r="AP1105" s="121"/>
      <c r="AQ1105" s="121"/>
      <c r="AR1105" s="121"/>
      <c r="AS1105" s="121"/>
      <c r="AT1105" s="121"/>
      <c r="AU1105" s="109" t="s">
        <v>1134</v>
      </c>
      <c r="AV1105" s="110">
        <v>45485</v>
      </c>
      <c r="AW1105" s="121"/>
      <c r="BJ1105" s="22">
        <f t="shared" ca="1" si="884"/>
        <v>0</v>
      </c>
      <c r="BK1105" s="22">
        <f t="shared" ca="1" si="947"/>
        <v>0</v>
      </c>
      <c r="BL1105" s="22">
        <f t="shared" ca="1" si="948"/>
        <v>0</v>
      </c>
      <c r="BM1105" s="22">
        <f t="shared" ca="1" si="949"/>
        <v>0</v>
      </c>
      <c r="BN1105" s="22">
        <f t="shared" ca="1" si="950"/>
        <v>0</v>
      </c>
      <c r="BO1105" s="22">
        <f t="shared" ca="1" si="951"/>
        <v>0</v>
      </c>
      <c r="BP1105" s="22">
        <f t="shared" ca="1" si="952"/>
        <v>0</v>
      </c>
      <c r="BQ1105" s="22">
        <f t="shared" ca="1" si="953"/>
        <v>0</v>
      </c>
      <c r="BR1105" s="22">
        <f t="shared" ca="1" si="954"/>
        <v>0</v>
      </c>
      <c r="BS1105" s="22">
        <f t="shared" ca="1" si="955"/>
        <v>0</v>
      </c>
      <c r="BT1105" s="22">
        <f t="shared" ca="1" si="885"/>
        <v>0</v>
      </c>
      <c r="BU1105" s="22">
        <f t="shared" ca="1" si="956"/>
        <v>0</v>
      </c>
      <c r="BV1105" s="22">
        <f t="shared" ca="1" si="957"/>
        <v>0</v>
      </c>
      <c r="BW1105" s="22">
        <f t="shared" ca="1" si="958"/>
        <v>0</v>
      </c>
      <c r="BX1105" s="22">
        <f t="shared" ca="1" si="959"/>
        <v>0</v>
      </c>
      <c r="BY1105" s="22">
        <f t="shared" si="996"/>
        <v>0</v>
      </c>
      <c r="BZ1105" s="22">
        <f t="shared" si="960"/>
        <v>0</v>
      </c>
      <c r="CA1105" s="22">
        <f t="shared" si="997"/>
        <v>0</v>
      </c>
    </row>
    <row r="1106" spans="1:79" s="22" customFormat="1" ht="29.1" customHeight="1" x14ac:dyDescent="0.3">
      <c r="A1106" s="199" t="s">
        <v>1821</v>
      </c>
      <c r="B1106" s="109" t="s">
        <v>1441</v>
      </c>
      <c r="C1106" s="109" t="s">
        <v>1327</v>
      </c>
      <c r="D1106" s="110" t="s">
        <v>446</v>
      </c>
      <c r="E1106" s="110">
        <v>45618</v>
      </c>
      <c r="F1106" s="189" t="s">
        <v>172</v>
      </c>
      <c r="G1106" s="169" t="s">
        <v>1231</v>
      </c>
      <c r="H1106" s="135" t="s">
        <v>1102</v>
      </c>
      <c r="I1106" s="135"/>
      <c r="J1106" s="135"/>
      <c r="K1106" s="113" t="s">
        <v>1010</v>
      </c>
      <c r="L1106" s="109">
        <v>0</v>
      </c>
      <c r="M1106" s="114" t="s">
        <v>79</v>
      </c>
      <c r="N1106" s="115" t="s">
        <v>26</v>
      </c>
      <c r="O1106" s="116">
        <v>45404</v>
      </c>
      <c r="P1106" s="117" t="s">
        <v>2371</v>
      </c>
      <c r="Q1106" s="141">
        <v>45392</v>
      </c>
      <c r="R1106" s="118">
        <f t="shared" ref="R1106:R1108" si="1000">IF(AND(L1106&lt;1,OR(K1106&lt;1, K1106="A")),Q1106+14,Q1106+7)</f>
        <v>45399</v>
      </c>
      <c r="S1106" s="114" t="s">
        <v>31</v>
      </c>
      <c r="T1106" s="353"/>
      <c r="U1106" s="372"/>
      <c r="V1106" s="120"/>
      <c r="W1106" s="114"/>
      <c r="X1106" s="109"/>
      <c r="Y1106" s="109"/>
      <c r="Z1106" s="115"/>
      <c r="AA1106" s="109"/>
      <c r="AB1106" s="109"/>
      <c r="AC1106" s="110"/>
      <c r="AD1106" s="110"/>
      <c r="AE1106" s="110"/>
      <c r="AF1106" s="110"/>
      <c r="AG1106" s="110"/>
      <c r="AH1106" s="115"/>
      <c r="AI1106" s="110"/>
      <c r="AJ1106" s="113"/>
      <c r="AK1106" s="110"/>
      <c r="AL1106" s="121"/>
      <c r="AM1106" s="121"/>
      <c r="AN1106" s="109" t="s">
        <v>2355</v>
      </c>
      <c r="AO1106" s="121"/>
      <c r="AP1106" s="121"/>
      <c r="AQ1106" s="121"/>
      <c r="AR1106" s="121"/>
      <c r="AS1106" s="121"/>
      <c r="AT1106" s="121"/>
      <c r="AU1106" s="109" t="s">
        <v>1134</v>
      </c>
      <c r="AV1106" s="110">
        <v>45485</v>
      </c>
      <c r="AW1106" s="121"/>
      <c r="BJ1106" s="22">
        <f t="shared" ca="1" si="884"/>
        <v>0</v>
      </c>
      <c r="BK1106" s="22">
        <f t="shared" ca="1" si="947"/>
        <v>0</v>
      </c>
      <c r="BL1106" s="22">
        <f t="shared" ca="1" si="948"/>
        <v>0</v>
      </c>
      <c r="BM1106" s="22">
        <f t="shared" ca="1" si="949"/>
        <v>0</v>
      </c>
      <c r="BN1106" s="22">
        <f t="shared" ca="1" si="950"/>
        <v>0</v>
      </c>
      <c r="BO1106" s="22">
        <f t="shared" ca="1" si="951"/>
        <v>0</v>
      </c>
      <c r="BP1106" s="22">
        <f t="shared" ca="1" si="952"/>
        <v>0</v>
      </c>
      <c r="BQ1106" s="22">
        <f t="shared" ca="1" si="953"/>
        <v>0</v>
      </c>
      <c r="BR1106" s="22">
        <f t="shared" ca="1" si="954"/>
        <v>0</v>
      </c>
      <c r="BS1106" s="22">
        <f t="shared" ca="1" si="955"/>
        <v>0</v>
      </c>
      <c r="BT1106" s="22">
        <f t="shared" ca="1" si="885"/>
        <v>0</v>
      </c>
      <c r="BU1106" s="22">
        <f t="shared" ca="1" si="956"/>
        <v>0</v>
      </c>
      <c r="BV1106" s="22">
        <f t="shared" ca="1" si="957"/>
        <v>0</v>
      </c>
      <c r="BW1106" s="22">
        <f t="shared" ca="1" si="958"/>
        <v>0</v>
      </c>
      <c r="BX1106" s="22">
        <f t="shared" ca="1" si="959"/>
        <v>0</v>
      </c>
      <c r="BY1106" s="22">
        <f t="shared" si="996"/>
        <v>0</v>
      </c>
      <c r="BZ1106" s="22">
        <f t="shared" si="960"/>
        <v>0</v>
      </c>
      <c r="CA1106" s="22">
        <f t="shared" si="997"/>
        <v>0</v>
      </c>
    </row>
    <row r="1107" spans="1:79" s="22" customFormat="1" ht="29.1" customHeight="1" x14ac:dyDescent="0.3">
      <c r="A1107" s="199" t="s">
        <v>1821</v>
      </c>
      <c r="B1107" s="109" t="s">
        <v>1441</v>
      </c>
      <c r="C1107" s="109" t="s">
        <v>1327</v>
      </c>
      <c r="D1107" s="110" t="s">
        <v>446</v>
      </c>
      <c r="E1107" s="110">
        <v>45618</v>
      </c>
      <c r="F1107" s="189" t="s">
        <v>172</v>
      </c>
      <c r="G1107" s="169" t="s">
        <v>1231</v>
      </c>
      <c r="H1107" s="135" t="s">
        <v>1102</v>
      </c>
      <c r="I1107" s="135"/>
      <c r="J1107" s="135"/>
      <c r="K1107" s="113" t="s">
        <v>1010</v>
      </c>
      <c r="L1107" s="109">
        <v>0</v>
      </c>
      <c r="M1107" s="114" t="s">
        <v>79</v>
      </c>
      <c r="N1107" s="115" t="s">
        <v>26</v>
      </c>
      <c r="O1107" s="116">
        <v>45492</v>
      </c>
      <c r="P1107" s="117" t="s">
        <v>2942</v>
      </c>
      <c r="Q1107" s="141">
        <v>45490</v>
      </c>
      <c r="R1107" s="118">
        <f t="shared" si="1000"/>
        <v>45497</v>
      </c>
      <c r="S1107" s="114" t="s">
        <v>31</v>
      </c>
      <c r="T1107" s="353"/>
      <c r="U1107" s="372"/>
      <c r="V1107" s="120"/>
      <c r="W1107" s="114"/>
      <c r="X1107" s="109"/>
      <c r="Y1107" s="109"/>
      <c r="Z1107" s="115"/>
      <c r="AA1107" s="109"/>
      <c r="AB1107" s="109"/>
      <c r="AC1107" s="110"/>
      <c r="AD1107" s="110"/>
      <c r="AE1107" s="110"/>
      <c r="AF1107" s="110"/>
      <c r="AG1107" s="110"/>
      <c r="AH1107" s="115"/>
      <c r="AI1107" s="110"/>
      <c r="AJ1107" s="113"/>
      <c r="AK1107" s="110"/>
      <c r="AL1107" s="121"/>
      <c r="AM1107" s="121"/>
      <c r="AN1107" s="109" t="s">
        <v>2355</v>
      </c>
      <c r="AO1107" s="121"/>
      <c r="AP1107" s="121"/>
      <c r="AQ1107" s="109" t="s">
        <v>3013</v>
      </c>
      <c r="AR1107" s="110">
        <v>45505</v>
      </c>
      <c r="AS1107" s="121"/>
      <c r="AT1107" s="121"/>
      <c r="AU1107" s="109" t="s">
        <v>1134</v>
      </c>
      <c r="AV1107" s="110">
        <v>45485</v>
      </c>
      <c r="AW1107" s="121"/>
      <c r="BJ1107" s="22">
        <f t="shared" ca="1" si="884"/>
        <v>0</v>
      </c>
      <c r="BK1107" s="22">
        <f t="shared" ca="1" si="947"/>
        <v>0</v>
      </c>
      <c r="BL1107" s="22">
        <f t="shared" ca="1" si="948"/>
        <v>0</v>
      </c>
      <c r="BM1107" s="22">
        <f t="shared" ca="1" si="949"/>
        <v>0</v>
      </c>
      <c r="BN1107" s="22">
        <f t="shared" ca="1" si="950"/>
        <v>0</v>
      </c>
      <c r="BO1107" s="22">
        <f t="shared" ca="1" si="951"/>
        <v>0</v>
      </c>
      <c r="BP1107" s="22">
        <f t="shared" ca="1" si="952"/>
        <v>0</v>
      </c>
      <c r="BQ1107" s="22">
        <f t="shared" ca="1" si="953"/>
        <v>0</v>
      </c>
      <c r="BR1107" s="22">
        <f t="shared" ca="1" si="954"/>
        <v>0</v>
      </c>
      <c r="BS1107" s="22">
        <f t="shared" ca="1" si="955"/>
        <v>0</v>
      </c>
      <c r="BT1107" s="22">
        <f t="shared" ca="1" si="885"/>
        <v>0</v>
      </c>
      <c r="BU1107" s="22">
        <f t="shared" ca="1" si="956"/>
        <v>0</v>
      </c>
      <c r="BV1107" s="22">
        <f t="shared" ca="1" si="957"/>
        <v>0</v>
      </c>
      <c r="BW1107" s="22">
        <f t="shared" ca="1" si="958"/>
        <v>0</v>
      </c>
      <c r="BX1107" s="22">
        <f t="shared" ca="1" si="959"/>
        <v>0</v>
      </c>
      <c r="BY1107" s="22">
        <f t="shared" si="996"/>
        <v>0</v>
      </c>
      <c r="BZ1107" s="22">
        <f t="shared" si="960"/>
        <v>0</v>
      </c>
      <c r="CA1107" s="22">
        <f t="shared" si="997"/>
        <v>0</v>
      </c>
    </row>
    <row r="1108" spans="1:79" ht="29.1" customHeight="1" x14ac:dyDescent="0.3">
      <c r="A1108" s="14" t="s">
        <v>1821</v>
      </c>
      <c r="B1108" s="4" t="s">
        <v>1441</v>
      </c>
      <c r="C1108" s="4" t="s">
        <v>1327</v>
      </c>
      <c r="D1108" s="140" t="s">
        <v>446</v>
      </c>
      <c r="E1108" s="13">
        <v>45618</v>
      </c>
      <c r="F1108" s="122" t="s">
        <v>172</v>
      </c>
      <c r="G1108" s="16" t="s">
        <v>1231</v>
      </c>
      <c r="H1108" s="130" t="s">
        <v>1102</v>
      </c>
      <c r="I1108" s="130"/>
      <c r="J1108" s="130"/>
      <c r="K1108" s="7" t="s">
        <v>1010</v>
      </c>
      <c r="L1108" s="4">
        <v>0</v>
      </c>
      <c r="M1108" s="3" t="s">
        <v>79</v>
      </c>
      <c r="N1108" s="45" t="s">
        <v>1055</v>
      </c>
      <c r="O1108" s="76">
        <v>45713</v>
      </c>
      <c r="P1108" s="78" t="s">
        <v>2942</v>
      </c>
      <c r="Q1108" s="142">
        <v>45709</v>
      </c>
      <c r="R1108" s="9">
        <f t="shared" si="1000"/>
        <v>45716</v>
      </c>
      <c r="S1108" s="3" t="s">
        <v>31</v>
      </c>
      <c r="T1108" s="355"/>
      <c r="U1108" s="373"/>
      <c r="V1108" s="20" t="s">
        <v>2555</v>
      </c>
      <c r="W1108" s="3" t="s">
        <v>1458</v>
      </c>
      <c r="X1108" s="5"/>
      <c r="Y1108" s="5"/>
      <c r="Z1108" s="47" t="s">
        <v>1337</v>
      </c>
      <c r="AA1108" s="5"/>
      <c r="AB1108" s="5"/>
      <c r="AC1108" s="21"/>
      <c r="AD1108" s="21"/>
      <c r="AE1108" s="21"/>
      <c r="AF1108" s="13"/>
      <c r="AG1108" s="27"/>
      <c r="AH1108" s="34"/>
      <c r="AI1108" s="27"/>
      <c r="AJ1108" s="41"/>
      <c r="AK1108" s="21"/>
      <c r="AL1108" s="6"/>
      <c r="AM1108" s="6"/>
      <c r="AN1108" s="5" t="s">
        <v>2355</v>
      </c>
      <c r="AO1108" s="6"/>
      <c r="AP1108" s="6"/>
      <c r="AQ1108" s="5"/>
      <c r="AR1108" s="21"/>
      <c r="AS1108" s="6"/>
      <c r="AT1108" s="6"/>
      <c r="AU1108" s="94" t="s">
        <v>1134</v>
      </c>
      <c r="AV1108" s="95">
        <v>45485</v>
      </c>
      <c r="AW1108" s="6"/>
      <c r="BJ1108" s="22">
        <f t="shared" ca="1" si="884"/>
        <v>1</v>
      </c>
      <c r="BK1108" s="22">
        <f t="shared" ca="1" si="947"/>
        <v>1</v>
      </c>
      <c r="BL1108" s="22">
        <f t="shared" ca="1" si="948"/>
        <v>0</v>
      </c>
      <c r="BM1108" s="22">
        <f t="shared" ca="1" si="949"/>
        <v>0</v>
      </c>
      <c r="BN1108" s="22">
        <f t="shared" ca="1" si="950"/>
        <v>0</v>
      </c>
      <c r="BO1108" s="22">
        <f t="shared" ca="1" si="951"/>
        <v>0</v>
      </c>
      <c r="BP1108" s="22">
        <f t="shared" ca="1" si="952"/>
        <v>0</v>
      </c>
      <c r="BQ1108" s="22">
        <f t="shared" ca="1" si="953"/>
        <v>0</v>
      </c>
      <c r="BR1108" s="22">
        <f t="shared" ca="1" si="954"/>
        <v>1</v>
      </c>
      <c r="BS1108" s="22">
        <f t="shared" ca="1" si="955"/>
        <v>1</v>
      </c>
      <c r="BT1108" s="22">
        <f t="shared" ca="1" si="885"/>
        <v>1</v>
      </c>
      <c r="BU1108" s="22">
        <f t="shared" ca="1" si="956"/>
        <v>1</v>
      </c>
      <c r="BV1108" s="22">
        <f t="shared" ca="1" si="957"/>
        <v>0</v>
      </c>
      <c r="BW1108" s="22">
        <f t="shared" ca="1" si="958"/>
        <v>0</v>
      </c>
      <c r="BX1108" s="22">
        <f t="shared" ca="1" si="959"/>
        <v>0</v>
      </c>
      <c r="BY1108" s="71">
        <f t="shared" si="996"/>
        <v>1</v>
      </c>
      <c r="BZ1108" s="71">
        <f t="shared" si="960"/>
        <v>1</v>
      </c>
      <c r="CA1108" s="72">
        <f t="shared" si="997"/>
        <v>1</v>
      </c>
    </row>
    <row r="1109" spans="1:79" s="22" customFormat="1" ht="51.9" customHeight="1" x14ac:dyDescent="0.3">
      <c r="A1109" s="199" t="s">
        <v>1824</v>
      </c>
      <c r="B1109" s="109" t="s">
        <v>1441</v>
      </c>
      <c r="C1109" s="109" t="s">
        <v>1327</v>
      </c>
      <c r="D1109" s="110" t="s">
        <v>445</v>
      </c>
      <c r="E1109" s="110">
        <v>44708</v>
      </c>
      <c r="F1109" s="189" t="s">
        <v>997</v>
      </c>
      <c r="G1109" s="169" t="s">
        <v>1231</v>
      </c>
      <c r="H1109" s="135" t="s">
        <v>1112</v>
      </c>
      <c r="I1109" s="135"/>
      <c r="J1109" s="135"/>
      <c r="K1109" s="113">
        <v>0</v>
      </c>
      <c r="L1109" s="109">
        <v>1</v>
      </c>
      <c r="M1109" s="114" t="s">
        <v>159</v>
      </c>
      <c r="N1109" s="115" t="s">
        <v>26</v>
      </c>
      <c r="O1109" s="116"/>
      <c r="P1109" s="117" t="s">
        <v>642</v>
      </c>
      <c r="Q1109" s="141">
        <v>45209</v>
      </c>
      <c r="R1109" s="118">
        <f t="shared" si="998"/>
        <v>45216</v>
      </c>
      <c r="S1109" s="114" t="s">
        <v>31</v>
      </c>
      <c r="T1109" s="353"/>
      <c r="U1109" s="372"/>
      <c r="V1109" s="120"/>
      <c r="W1109" s="114"/>
      <c r="X1109" s="109"/>
      <c r="Y1109" s="109"/>
      <c r="Z1109" s="115"/>
      <c r="AA1109" s="110"/>
      <c r="AB1109" s="123"/>
      <c r="AC1109" s="110"/>
      <c r="AD1109" s="110"/>
      <c r="AE1109" s="118"/>
      <c r="AF1109" s="110"/>
      <c r="AG1109" s="110"/>
      <c r="AH1109" s="115"/>
      <c r="AI1109" s="110"/>
      <c r="AJ1109" s="113"/>
      <c r="AK1109" s="110"/>
      <c r="AL1109" s="121"/>
      <c r="AM1109" s="121"/>
      <c r="AN1109" s="109" t="s">
        <v>2355</v>
      </c>
      <c r="AO1109" s="121"/>
      <c r="AP1109" s="121"/>
      <c r="AQ1109" s="121"/>
      <c r="AR1109" s="121"/>
      <c r="AS1109" s="121"/>
      <c r="AT1109" s="121"/>
      <c r="AU1109" s="109" t="s">
        <v>1134</v>
      </c>
      <c r="AV1109" s="110">
        <v>44922</v>
      </c>
      <c r="AW1109" s="121"/>
      <c r="BJ1109" s="22">
        <f t="shared" ca="1" si="884"/>
        <v>0</v>
      </c>
      <c r="BK1109" s="22">
        <f t="shared" ca="1" si="947"/>
        <v>0</v>
      </c>
      <c r="BL1109" s="22">
        <f t="shared" ca="1" si="948"/>
        <v>0</v>
      </c>
      <c r="BM1109" s="22">
        <f t="shared" ca="1" si="949"/>
        <v>0</v>
      </c>
      <c r="BN1109" s="22">
        <f t="shared" ca="1" si="950"/>
        <v>0</v>
      </c>
      <c r="BO1109" s="22">
        <f t="shared" ca="1" si="951"/>
        <v>0</v>
      </c>
      <c r="BP1109" s="22">
        <f t="shared" ca="1" si="952"/>
        <v>0</v>
      </c>
      <c r="BQ1109" s="22">
        <f t="shared" ca="1" si="953"/>
        <v>0</v>
      </c>
      <c r="BR1109" s="22">
        <f t="shared" ca="1" si="954"/>
        <v>0</v>
      </c>
      <c r="BS1109" s="22">
        <f t="shared" ca="1" si="955"/>
        <v>0</v>
      </c>
      <c r="BT1109" s="22">
        <f t="shared" ca="1" si="885"/>
        <v>0</v>
      </c>
      <c r="BU1109" s="22">
        <f t="shared" ca="1" si="956"/>
        <v>0</v>
      </c>
      <c r="BV1109" s="22">
        <f t="shared" ca="1" si="957"/>
        <v>0</v>
      </c>
      <c r="BW1109" s="22">
        <f t="shared" ca="1" si="958"/>
        <v>0</v>
      </c>
      <c r="BX1109" s="22">
        <f t="shared" ca="1" si="959"/>
        <v>0</v>
      </c>
      <c r="BY1109" s="22">
        <f t="shared" si="996"/>
        <v>0</v>
      </c>
      <c r="BZ1109" s="22">
        <f t="shared" si="960"/>
        <v>0</v>
      </c>
      <c r="CA1109" s="22">
        <f t="shared" si="997"/>
        <v>0</v>
      </c>
    </row>
    <row r="1110" spans="1:79" s="22" customFormat="1" ht="51.9" customHeight="1" x14ac:dyDescent="0.3">
      <c r="A1110" s="199" t="s">
        <v>1824</v>
      </c>
      <c r="B1110" s="109" t="s">
        <v>1441</v>
      </c>
      <c r="C1110" s="109" t="s">
        <v>1327</v>
      </c>
      <c r="D1110" s="110" t="s">
        <v>445</v>
      </c>
      <c r="E1110" s="110">
        <v>44708</v>
      </c>
      <c r="F1110" s="189" t="s">
        <v>997</v>
      </c>
      <c r="G1110" s="169" t="s">
        <v>1231</v>
      </c>
      <c r="H1110" s="135" t="s">
        <v>1112</v>
      </c>
      <c r="I1110" s="135"/>
      <c r="J1110" s="135"/>
      <c r="K1110" s="113">
        <v>0</v>
      </c>
      <c r="L1110" s="109">
        <v>1</v>
      </c>
      <c r="M1110" s="114" t="s">
        <v>159</v>
      </c>
      <c r="N1110" s="115" t="s">
        <v>26</v>
      </c>
      <c r="O1110" s="116">
        <v>45492</v>
      </c>
      <c r="P1110" s="117" t="s">
        <v>2942</v>
      </c>
      <c r="Q1110" s="141">
        <v>45490</v>
      </c>
      <c r="R1110" s="118">
        <f t="shared" si="998"/>
        <v>45497</v>
      </c>
      <c r="S1110" s="114" t="s">
        <v>31</v>
      </c>
      <c r="T1110" s="353"/>
      <c r="U1110" s="372"/>
      <c r="V1110" s="120"/>
      <c r="W1110" s="114"/>
      <c r="X1110" s="109"/>
      <c r="Y1110" s="109"/>
      <c r="Z1110" s="115"/>
      <c r="AA1110" s="110"/>
      <c r="AB1110" s="123"/>
      <c r="AC1110" s="110"/>
      <c r="AD1110" s="110"/>
      <c r="AE1110" s="118"/>
      <c r="AF1110" s="110"/>
      <c r="AG1110" s="110"/>
      <c r="AH1110" s="115"/>
      <c r="AI1110" s="110"/>
      <c r="AJ1110" s="113"/>
      <c r="AK1110" s="110"/>
      <c r="AL1110" s="121"/>
      <c r="AM1110" s="121"/>
      <c r="AN1110" s="109" t="s">
        <v>2355</v>
      </c>
      <c r="AO1110" s="121"/>
      <c r="AP1110" s="121"/>
      <c r="AQ1110" s="109" t="s">
        <v>3013</v>
      </c>
      <c r="AR1110" s="110">
        <v>45572</v>
      </c>
      <c r="AS1110" s="121"/>
      <c r="AT1110" s="121"/>
      <c r="AU1110" s="109" t="s">
        <v>1134</v>
      </c>
      <c r="AV1110" s="110">
        <v>44922</v>
      </c>
      <c r="AW1110" s="121"/>
      <c r="BJ1110" s="22">
        <f t="shared" ca="1" si="884"/>
        <v>0</v>
      </c>
      <c r="BK1110" s="22">
        <f t="shared" ca="1" si="947"/>
        <v>0</v>
      </c>
      <c r="BL1110" s="22">
        <f t="shared" ca="1" si="948"/>
        <v>0</v>
      </c>
      <c r="BM1110" s="22">
        <f t="shared" ca="1" si="949"/>
        <v>0</v>
      </c>
      <c r="BN1110" s="22">
        <f t="shared" ca="1" si="950"/>
        <v>0</v>
      </c>
      <c r="BO1110" s="22">
        <f t="shared" ca="1" si="951"/>
        <v>0</v>
      </c>
      <c r="BP1110" s="22">
        <f t="shared" ca="1" si="952"/>
        <v>0</v>
      </c>
      <c r="BQ1110" s="22">
        <f t="shared" ca="1" si="953"/>
        <v>0</v>
      </c>
      <c r="BR1110" s="22">
        <f t="shared" ca="1" si="954"/>
        <v>0</v>
      </c>
      <c r="BS1110" s="22">
        <f t="shared" ca="1" si="955"/>
        <v>0</v>
      </c>
      <c r="BT1110" s="22">
        <f t="shared" ca="1" si="885"/>
        <v>0</v>
      </c>
      <c r="BU1110" s="22">
        <f t="shared" ca="1" si="956"/>
        <v>0</v>
      </c>
      <c r="BV1110" s="22">
        <f t="shared" ca="1" si="957"/>
        <v>0</v>
      </c>
      <c r="BW1110" s="22">
        <f t="shared" ca="1" si="958"/>
        <v>0</v>
      </c>
      <c r="BX1110" s="22">
        <f t="shared" ca="1" si="959"/>
        <v>0</v>
      </c>
      <c r="BY1110" s="22">
        <f t="shared" si="996"/>
        <v>0</v>
      </c>
      <c r="BZ1110" s="22">
        <f t="shared" si="960"/>
        <v>0</v>
      </c>
      <c r="CA1110" s="22">
        <f t="shared" si="997"/>
        <v>0</v>
      </c>
    </row>
    <row r="1111" spans="1:79" ht="51.9" customHeight="1" x14ac:dyDescent="0.3">
      <c r="A1111" s="14" t="s">
        <v>1824</v>
      </c>
      <c r="B1111" s="4" t="s">
        <v>1441</v>
      </c>
      <c r="C1111" s="4" t="s">
        <v>1327</v>
      </c>
      <c r="D1111" s="95" t="s">
        <v>445</v>
      </c>
      <c r="E1111" s="13">
        <v>44708</v>
      </c>
      <c r="F1111" s="122" t="s">
        <v>997</v>
      </c>
      <c r="G1111" s="16" t="s">
        <v>1231</v>
      </c>
      <c r="H1111" s="130" t="s">
        <v>1112</v>
      </c>
      <c r="I1111" s="130"/>
      <c r="J1111" s="130"/>
      <c r="K1111" s="7">
        <v>0</v>
      </c>
      <c r="L1111" s="4">
        <v>1</v>
      </c>
      <c r="M1111" s="3" t="s">
        <v>159</v>
      </c>
      <c r="N1111" s="188" t="s">
        <v>27</v>
      </c>
      <c r="O1111" s="76">
        <v>45713</v>
      </c>
      <c r="P1111" s="78" t="s">
        <v>2942</v>
      </c>
      <c r="Q1111" s="142">
        <v>45709</v>
      </c>
      <c r="R1111" s="9">
        <f t="shared" si="998"/>
        <v>45716</v>
      </c>
      <c r="S1111" s="3" t="s">
        <v>31</v>
      </c>
      <c r="T1111" s="355"/>
      <c r="U1111" s="373"/>
      <c r="V1111" s="20" t="s">
        <v>2554</v>
      </c>
      <c r="W1111" s="3" t="s">
        <v>998</v>
      </c>
      <c r="X1111" s="5" t="s">
        <v>633</v>
      </c>
      <c r="Y1111" s="5">
        <v>0</v>
      </c>
      <c r="Z1111" s="45" t="s">
        <v>1055</v>
      </c>
      <c r="AA1111" s="13">
        <v>45320</v>
      </c>
      <c r="AB1111" s="87" t="s">
        <v>999</v>
      </c>
      <c r="AC1111" s="21">
        <v>45203</v>
      </c>
      <c r="AD1111" s="21">
        <v>45203</v>
      </c>
      <c r="AE1111" s="9">
        <f t="shared" ref="AE1111" si="1001">IF(AND(Y1111&lt;1,OR(X1111&lt;1, X1111="A")),AD1111+14,AD1111+7)</f>
        <v>45210</v>
      </c>
      <c r="AF1111" s="13" t="s">
        <v>445</v>
      </c>
      <c r="AG1111" s="27"/>
      <c r="AH1111" s="34"/>
      <c r="AI1111" s="27"/>
      <c r="AJ1111" s="41"/>
      <c r="AK1111" s="21"/>
      <c r="AL1111" s="6"/>
      <c r="AM1111" s="6"/>
      <c r="AN1111" s="94" t="s">
        <v>2355</v>
      </c>
      <c r="AO1111" s="6"/>
      <c r="AP1111" s="6"/>
      <c r="AQ1111" s="5"/>
      <c r="AR1111" s="21"/>
      <c r="AS1111" s="6"/>
      <c r="AT1111" s="6"/>
      <c r="AU1111" s="94" t="s">
        <v>1134</v>
      </c>
      <c r="AV1111" s="95">
        <v>44922</v>
      </c>
      <c r="AW1111" s="6"/>
      <c r="BJ1111" s="22"/>
      <c r="BK1111" s="22"/>
      <c r="BL1111" s="22"/>
      <c r="BM1111" s="22"/>
      <c r="BN1111" s="22"/>
      <c r="BO1111" s="22"/>
      <c r="BP1111" s="22"/>
      <c r="BQ1111" s="22"/>
      <c r="BR1111" s="22"/>
      <c r="BS1111" s="22"/>
      <c r="BT1111" s="22"/>
      <c r="BU1111" s="22"/>
      <c r="BV1111" s="22"/>
      <c r="BW1111" s="22"/>
      <c r="BX1111" s="22"/>
      <c r="BY1111" s="71"/>
      <c r="BZ1111" s="71"/>
      <c r="CA1111" s="72"/>
    </row>
    <row r="1112" spans="1:79" s="22" customFormat="1" ht="43.5" customHeight="1" x14ac:dyDescent="0.3">
      <c r="A1112" s="199" t="s">
        <v>1825</v>
      </c>
      <c r="B1112" s="109" t="s">
        <v>1441</v>
      </c>
      <c r="C1112" s="109" t="s">
        <v>1327</v>
      </c>
      <c r="D1112" s="110" t="s">
        <v>446</v>
      </c>
      <c r="E1112" s="110">
        <v>44738</v>
      </c>
      <c r="F1112" s="189" t="s">
        <v>1000</v>
      </c>
      <c r="G1112" s="169" t="s">
        <v>1231</v>
      </c>
      <c r="H1112" s="135" t="s">
        <v>1112</v>
      </c>
      <c r="I1112" s="135" t="s">
        <v>1040</v>
      </c>
      <c r="J1112" s="135"/>
      <c r="K1112" s="113" t="s">
        <v>443</v>
      </c>
      <c r="L1112" s="109">
        <v>0</v>
      </c>
      <c r="M1112" s="114" t="s">
        <v>105</v>
      </c>
      <c r="N1112" s="115" t="s">
        <v>26</v>
      </c>
      <c r="O1112" s="116"/>
      <c r="P1112" s="117" t="s">
        <v>3123</v>
      </c>
      <c r="Q1112" s="141">
        <v>44935</v>
      </c>
      <c r="R1112" s="118">
        <f t="shared" ref="R1112" si="1002">IF(AND(L1112&lt;1,OR(K1112&lt;1, K1112="A")),Q1112+14,Q1112+7)</f>
        <v>44942</v>
      </c>
      <c r="S1112" s="114" t="s">
        <v>31</v>
      </c>
      <c r="T1112" s="353"/>
      <c r="U1112" s="372"/>
      <c r="V1112" s="120"/>
      <c r="W1112" s="114"/>
      <c r="X1112" s="109"/>
      <c r="Y1112" s="109"/>
      <c r="Z1112" s="115"/>
      <c r="AA1112" s="109"/>
      <c r="AB1112" s="123"/>
      <c r="AC1112" s="110"/>
      <c r="AD1112" s="110"/>
      <c r="AE1112" s="118"/>
      <c r="AF1112" s="196"/>
      <c r="AG1112" s="110"/>
      <c r="AH1112" s="115"/>
      <c r="AI1112" s="110"/>
      <c r="AJ1112" s="113"/>
      <c r="AK1112" s="110"/>
      <c r="AL1112" s="121"/>
      <c r="AM1112" s="121"/>
      <c r="AN1112" s="109" t="s">
        <v>2355</v>
      </c>
      <c r="AO1112" s="121"/>
      <c r="AP1112" s="121"/>
      <c r="AQ1112" s="206"/>
      <c r="AR1112" s="110"/>
      <c r="AS1112" s="121"/>
      <c r="AT1112" s="121"/>
      <c r="AU1112" s="109" t="s">
        <v>1134</v>
      </c>
      <c r="AV1112" s="110">
        <v>45286</v>
      </c>
      <c r="AW1112" s="121"/>
      <c r="BJ1112" s="22">
        <f t="shared" ca="1" si="884"/>
        <v>0</v>
      </c>
      <c r="BK1112" s="22">
        <f t="shared" ca="1" si="947"/>
        <v>0</v>
      </c>
      <c r="BL1112" s="22">
        <f t="shared" ca="1" si="948"/>
        <v>0</v>
      </c>
      <c r="BM1112" s="22">
        <f t="shared" ca="1" si="949"/>
        <v>0</v>
      </c>
      <c r="BN1112" s="22">
        <f t="shared" ca="1" si="950"/>
        <v>0</v>
      </c>
      <c r="BO1112" s="22">
        <f t="shared" ca="1" si="951"/>
        <v>0</v>
      </c>
      <c r="BP1112" s="22">
        <f t="shared" ca="1" si="952"/>
        <v>0</v>
      </c>
      <c r="BQ1112" s="22">
        <f t="shared" ca="1" si="953"/>
        <v>0</v>
      </c>
      <c r="BR1112" s="22">
        <f t="shared" ca="1" si="954"/>
        <v>0</v>
      </c>
      <c r="BS1112" s="22">
        <f t="shared" ca="1" si="955"/>
        <v>0</v>
      </c>
      <c r="BT1112" s="22">
        <f t="shared" ca="1" si="885"/>
        <v>0</v>
      </c>
      <c r="BU1112" s="22">
        <f t="shared" ca="1" si="956"/>
        <v>0</v>
      </c>
      <c r="BV1112" s="22">
        <f t="shared" ca="1" si="957"/>
        <v>0</v>
      </c>
      <c r="BW1112" s="22">
        <f t="shared" ca="1" si="958"/>
        <v>0</v>
      </c>
      <c r="BX1112" s="22">
        <f t="shared" ca="1" si="959"/>
        <v>0</v>
      </c>
      <c r="BY1112" s="22">
        <f t="shared" si="996"/>
        <v>0</v>
      </c>
      <c r="BZ1112" s="22">
        <f t="shared" si="960"/>
        <v>0</v>
      </c>
      <c r="CA1112" s="22">
        <f t="shared" si="997"/>
        <v>0</v>
      </c>
    </row>
    <row r="1113" spans="1:79" s="22" customFormat="1" ht="43.5" customHeight="1" x14ac:dyDescent="0.3">
      <c r="A1113" s="199" t="s">
        <v>1825</v>
      </c>
      <c r="B1113" s="109" t="s">
        <v>1441</v>
      </c>
      <c r="C1113" s="109" t="s">
        <v>1327</v>
      </c>
      <c r="D1113" s="110" t="s">
        <v>446</v>
      </c>
      <c r="E1113" s="110">
        <v>44738</v>
      </c>
      <c r="F1113" s="189" t="s">
        <v>1000</v>
      </c>
      <c r="G1113" s="169" t="s">
        <v>1231</v>
      </c>
      <c r="H1113" s="135" t="s">
        <v>1112</v>
      </c>
      <c r="I1113" s="135" t="s">
        <v>1040</v>
      </c>
      <c r="J1113" s="135"/>
      <c r="K1113" s="113" t="s">
        <v>572</v>
      </c>
      <c r="L1113" s="109">
        <v>0</v>
      </c>
      <c r="M1113" s="114" t="s">
        <v>105</v>
      </c>
      <c r="N1113" s="115" t="s">
        <v>26</v>
      </c>
      <c r="O1113" s="116"/>
      <c r="P1113" s="117" t="s">
        <v>3124</v>
      </c>
      <c r="Q1113" s="141">
        <v>44984</v>
      </c>
      <c r="R1113" s="118">
        <f t="shared" si="998"/>
        <v>44991</v>
      </c>
      <c r="S1113" s="114" t="s">
        <v>31</v>
      </c>
      <c r="T1113" s="353"/>
      <c r="U1113" s="372"/>
      <c r="V1113" s="120"/>
      <c r="W1113" s="114"/>
      <c r="X1113" s="109"/>
      <c r="Y1113" s="109"/>
      <c r="Z1113" s="115"/>
      <c r="AA1113" s="109"/>
      <c r="AB1113" s="123"/>
      <c r="AC1113" s="110"/>
      <c r="AD1113" s="110"/>
      <c r="AE1113" s="118"/>
      <c r="AF1113" s="196"/>
      <c r="AG1113" s="110"/>
      <c r="AH1113" s="115"/>
      <c r="AI1113" s="110"/>
      <c r="AJ1113" s="113"/>
      <c r="AK1113" s="110"/>
      <c r="AL1113" s="121"/>
      <c r="AM1113" s="121"/>
      <c r="AN1113" s="109" t="s">
        <v>2355</v>
      </c>
      <c r="AO1113" s="121"/>
      <c r="AP1113" s="121"/>
      <c r="AQ1113" s="206"/>
      <c r="AR1113" s="110"/>
      <c r="AS1113" s="121"/>
      <c r="AT1113" s="121"/>
      <c r="AU1113" s="109" t="s">
        <v>1134</v>
      </c>
      <c r="AV1113" s="110">
        <v>45286</v>
      </c>
      <c r="AW1113" s="121"/>
      <c r="BJ1113" s="22">
        <f t="shared" ca="1" si="884"/>
        <v>0</v>
      </c>
      <c r="BK1113" s="22">
        <f t="shared" ca="1" si="947"/>
        <v>0</v>
      </c>
      <c r="BL1113" s="22">
        <f t="shared" ca="1" si="948"/>
        <v>0</v>
      </c>
      <c r="BM1113" s="22">
        <f t="shared" ca="1" si="949"/>
        <v>0</v>
      </c>
      <c r="BN1113" s="22">
        <f t="shared" ca="1" si="950"/>
        <v>0</v>
      </c>
      <c r="BO1113" s="22">
        <f t="shared" ca="1" si="951"/>
        <v>0</v>
      </c>
      <c r="BP1113" s="22">
        <f t="shared" ca="1" si="952"/>
        <v>0</v>
      </c>
      <c r="BQ1113" s="22">
        <f t="shared" ca="1" si="953"/>
        <v>0</v>
      </c>
      <c r="BR1113" s="22">
        <f t="shared" ca="1" si="954"/>
        <v>0</v>
      </c>
      <c r="BS1113" s="22">
        <f t="shared" ca="1" si="955"/>
        <v>0</v>
      </c>
      <c r="BT1113" s="22">
        <f t="shared" ca="1" si="885"/>
        <v>0</v>
      </c>
      <c r="BU1113" s="22">
        <f t="shared" ca="1" si="956"/>
        <v>0</v>
      </c>
      <c r="BV1113" s="22">
        <f t="shared" ca="1" si="957"/>
        <v>0</v>
      </c>
      <c r="BW1113" s="22">
        <f t="shared" ca="1" si="958"/>
        <v>0</v>
      </c>
      <c r="BX1113" s="22">
        <f t="shared" ca="1" si="959"/>
        <v>0</v>
      </c>
      <c r="BY1113" s="22">
        <f t="shared" si="996"/>
        <v>0</v>
      </c>
      <c r="BZ1113" s="22">
        <f t="shared" si="960"/>
        <v>0</v>
      </c>
      <c r="CA1113" s="22">
        <f t="shared" si="997"/>
        <v>0</v>
      </c>
    </row>
    <row r="1114" spans="1:79" s="22" customFormat="1" ht="43.5" customHeight="1" x14ac:dyDescent="0.3">
      <c r="A1114" s="199" t="s">
        <v>1825</v>
      </c>
      <c r="B1114" s="109" t="s">
        <v>1441</v>
      </c>
      <c r="C1114" s="109" t="s">
        <v>1327</v>
      </c>
      <c r="D1114" s="110" t="s">
        <v>446</v>
      </c>
      <c r="E1114" s="110">
        <v>44738</v>
      </c>
      <c r="F1114" s="189" t="s">
        <v>1000</v>
      </c>
      <c r="G1114" s="169" t="s">
        <v>1231</v>
      </c>
      <c r="H1114" s="135" t="s">
        <v>1112</v>
      </c>
      <c r="I1114" s="135" t="s">
        <v>1040</v>
      </c>
      <c r="J1114" s="135"/>
      <c r="K1114" s="113" t="s">
        <v>996</v>
      </c>
      <c r="L1114" s="109">
        <v>0</v>
      </c>
      <c r="M1114" s="114" t="s">
        <v>105</v>
      </c>
      <c r="N1114" s="115" t="s">
        <v>26</v>
      </c>
      <c r="O1114" s="116"/>
      <c r="P1114" s="117" t="s">
        <v>3125</v>
      </c>
      <c r="Q1114" s="141">
        <v>44999</v>
      </c>
      <c r="R1114" s="118">
        <f t="shared" ref="R1114" si="1003">IF(AND(L1114&lt;1,OR(K1114&lt;1, K1114="A")),Q1114+14,Q1114+7)</f>
        <v>45006</v>
      </c>
      <c r="S1114" s="114" t="s">
        <v>31</v>
      </c>
      <c r="T1114" s="353"/>
      <c r="U1114" s="372"/>
      <c r="V1114" s="120"/>
      <c r="W1114" s="114"/>
      <c r="X1114" s="109"/>
      <c r="Y1114" s="109"/>
      <c r="Z1114" s="115"/>
      <c r="AA1114" s="109"/>
      <c r="AB1114" s="123"/>
      <c r="AC1114" s="110"/>
      <c r="AD1114" s="110"/>
      <c r="AE1114" s="118"/>
      <c r="AF1114" s="196"/>
      <c r="AG1114" s="110"/>
      <c r="AH1114" s="115"/>
      <c r="AI1114" s="110"/>
      <c r="AJ1114" s="113"/>
      <c r="AK1114" s="110"/>
      <c r="AL1114" s="121"/>
      <c r="AM1114" s="121"/>
      <c r="AN1114" s="109" t="s">
        <v>2355</v>
      </c>
      <c r="AO1114" s="121"/>
      <c r="AP1114" s="121"/>
      <c r="AQ1114" s="206"/>
      <c r="AR1114" s="110"/>
      <c r="AS1114" s="121"/>
      <c r="AT1114" s="121"/>
      <c r="AU1114" s="109" t="s">
        <v>1134</v>
      </c>
      <c r="AV1114" s="110">
        <v>45286</v>
      </c>
      <c r="AW1114" s="121"/>
      <c r="BJ1114" s="22">
        <f t="shared" ca="1" si="884"/>
        <v>0</v>
      </c>
      <c r="BK1114" s="22">
        <f t="shared" ca="1" si="947"/>
        <v>0</v>
      </c>
      <c r="BL1114" s="22">
        <f t="shared" ca="1" si="948"/>
        <v>0</v>
      </c>
      <c r="BM1114" s="22">
        <f t="shared" ca="1" si="949"/>
        <v>0</v>
      </c>
      <c r="BN1114" s="22">
        <f t="shared" ca="1" si="950"/>
        <v>0</v>
      </c>
      <c r="BO1114" s="22">
        <f t="shared" ca="1" si="951"/>
        <v>0</v>
      </c>
      <c r="BP1114" s="22">
        <f t="shared" ca="1" si="952"/>
        <v>0</v>
      </c>
      <c r="BQ1114" s="22">
        <f t="shared" ca="1" si="953"/>
        <v>0</v>
      </c>
      <c r="BR1114" s="22">
        <f t="shared" ca="1" si="954"/>
        <v>0</v>
      </c>
      <c r="BS1114" s="22">
        <f t="shared" ca="1" si="955"/>
        <v>0</v>
      </c>
      <c r="BT1114" s="22">
        <f t="shared" ca="1" si="885"/>
        <v>0</v>
      </c>
      <c r="BU1114" s="22">
        <f t="shared" ca="1" si="956"/>
        <v>0</v>
      </c>
      <c r="BV1114" s="22">
        <f t="shared" ca="1" si="957"/>
        <v>0</v>
      </c>
      <c r="BW1114" s="22">
        <f t="shared" ca="1" si="958"/>
        <v>0</v>
      </c>
      <c r="BX1114" s="22">
        <f t="shared" ca="1" si="959"/>
        <v>0</v>
      </c>
      <c r="BY1114" s="22">
        <f t="shared" si="996"/>
        <v>0</v>
      </c>
      <c r="BZ1114" s="22">
        <f t="shared" si="960"/>
        <v>0</v>
      </c>
      <c r="CA1114" s="22">
        <f t="shared" si="997"/>
        <v>0</v>
      </c>
    </row>
    <row r="1115" spans="1:79" s="22" customFormat="1" ht="43.5" customHeight="1" x14ac:dyDescent="0.3">
      <c r="A1115" s="199" t="s">
        <v>1825</v>
      </c>
      <c r="B1115" s="109" t="s">
        <v>1441</v>
      </c>
      <c r="C1115" s="109" t="s">
        <v>1327</v>
      </c>
      <c r="D1115" s="110" t="s">
        <v>445</v>
      </c>
      <c r="E1115" s="110">
        <v>44738</v>
      </c>
      <c r="F1115" s="189" t="s">
        <v>1000</v>
      </c>
      <c r="G1115" s="169" t="s">
        <v>1231</v>
      </c>
      <c r="H1115" s="135" t="s">
        <v>1112</v>
      </c>
      <c r="I1115" s="135" t="s">
        <v>1040</v>
      </c>
      <c r="J1115" s="135"/>
      <c r="K1115" s="113">
        <v>0</v>
      </c>
      <c r="L1115" s="109">
        <v>0</v>
      </c>
      <c r="M1115" s="114" t="s">
        <v>105</v>
      </c>
      <c r="N1115" s="115" t="s">
        <v>26</v>
      </c>
      <c r="O1115" s="116"/>
      <c r="P1115" s="117" t="s">
        <v>1514</v>
      </c>
      <c r="Q1115" s="141">
        <v>45273</v>
      </c>
      <c r="R1115" s="118">
        <f t="shared" si="998"/>
        <v>45287</v>
      </c>
      <c r="S1115" s="114" t="s">
        <v>30</v>
      </c>
      <c r="T1115" s="315" t="s">
        <v>1694</v>
      </c>
      <c r="U1115" s="372">
        <v>44995</v>
      </c>
      <c r="V1115" s="120"/>
      <c r="W1115" s="114"/>
      <c r="X1115" s="109"/>
      <c r="Y1115" s="109"/>
      <c r="Z1115" s="115"/>
      <c r="AA1115" s="109"/>
      <c r="AB1115" s="123"/>
      <c r="AC1115" s="110"/>
      <c r="AD1115" s="110"/>
      <c r="AE1115" s="118"/>
      <c r="AF1115" s="196"/>
      <c r="AG1115" s="110"/>
      <c r="AH1115" s="115"/>
      <c r="AI1115" s="110"/>
      <c r="AJ1115" s="113"/>
      <c r="AK1115" s="110"/>
      <c r="AL1115" s="121"/>
      <c r="AM1115" s="121"/>
      <c r="AN1115" s="109" t="s">
        <v>2355</v>
      </c>
      <c r="AO1115" s="121"/>
      <c r="AP1115" s="121"/>
      <c r="AQ1115" s="206" t="s">
        <v>1907</v>
      </c>
      <c r="AR1115" s="110">
        <v>44998</v>
      </c>
      <c r="AS1115" s="121"/>
      <c r="AT1115" s="121"/>
      <c r="AU1115" s="109" t="s">
        <v>1134</v>
      </c>
      <c r="AV1115" s="110">
        <v>45286</v>
      </c>
      <c r="AW1115" s="206" t="s">
        <v>3515</v>
      </c>
      <c r="BJ1115" s="22">
        <f t="shared" ca="1" si="884"/>
        <v>0</v>
      </c>
      <c r="BK1115" s="22">
        <f t="shared" ca="1" si="947"/>
        <v>0</v>
      </c>
      <c r="BL1115" s="22">
        <f t="shared" ca="1" si="948"/>
        <v>0</v>
      </c>
      <c r="BM1115" s="22">
        <f t="shared" ca="1" si="949"/>
        <v>0</v>
      </c>
      <c r="BN1115" s="22">
        <f t="shared" ca="1" si="950"/>
        <v>0</v>
      </c>
      <c r="BO1115" s="22">
        <f t="shared" ca="1" si="951"/>
        <v>0</v>
      </c>
      <c r="BP1115" s="22">
        <f t="shared" ca="1" si="952"/>
        <v>0</v>
      </c>
      <c r="BQ1115" s="22">
        <f t="shared" ca="1" si="953"/>
        <v>0</v>
      </c>
      <c r="BR1115" s="22">
        <f t="shared" ca="1" si="954"/>
        <v>0</v>
      </c>
      <c r="BS1115" s="22">
        <f t="shared" ca="1" si="955"/>
        <v>0</v>
      </c>
      <c r="BT1115" s="22">
        <f t="shared" ca="1" si="885"/>
        <v>0</v>
      </c>
      <c r="BU1115" s="22">
        <f t="shared" ca="1" si="956"/>
        <v>0</v>
      </c>
      <c r="BV1115" s="22">
        <f t="shared" ca="1" si="957"/>
        <v>0</v>
      </c>
      <c r="BW1115" s="22">
        <f t="shared" ca="1" si="958"/>
        <v>0</v>
      </c>
      <c r="BX1115" s="22">
        <f t="shared" ca="1" si="959"/>
        <v>0</v>
      </c>
      <c r="BY1115" s="22">
        <f t="shared" si="996"/>
        <v>0</v>
      </c>
      <c r="BZ1115" s="22">
        <f t="shared" si="960"/>
        <v>0</v>
      </c>
      <c r="CA1115" s="22">
        <f t="shared" si="997"/>
        <v>0</v>
      </c>
    </row>
    <row r="1116" spans="1:79" s="22" customFormat="1" ht="43.5" customHeight="1" x14ac:dyDescent="0.3">
      <c r="A1116" s="199" t="s">
        <v>1825</v>
      </c>
      <c r="B1116" s="109" t="s">
        <v>1441</v>
      </c>
      <c r="C1116" s="109" t="s">
        <v>1327</v>
      </c>
      <c r="D1116" s="110" t="s">
        <v>445</v>
      </c>
      <c r="E1116" s="110">
        <v>44738</v>
      </c>
      <c r="F1116" s="189" t="s">
        <v>1000</v>
      </c>
      <c r="G1116" s="169" t="s">
        <v>1231</v>
      </c>
      <c r="H1116" s="135" t="s">
        <v>1112</v>
      </c>
      <c r="I1116" s="135" t="s">
        <v>1040</v>
      </c>
      <c r="J1116" s="135"/>
      <c r="K1116" s="113">
        <v>0</v>
      </c>
      <c r="L1116" s="109">
        <v>2</v>
      </c>
      <c r="M1116" s="114" t="s">
        <v>105</v>
      </c>
      <c r="N1116" s="115" t="s">
        <v>26</v>
      </c>
      <c r="O1116" s="116"/>
      <c r="P1116" s="117" t="s">
        <v>2927</v>
      </c>
      <c r="Q1116" s="141">
        <v>45478</v>
      </c>
      <c r="R1116" s="118">
        <f t="shared" ref="R1116:R1119" si="1004">IF(AND(L1116&lt;1,OR(K1116&lt;1, K1116="A")),Q1116+14,Q1116+7)</f>
        <v>45485</v>
      </c>
      <c r="S1116" s="114" t="s">
        <v>31</v>
      </c>
      <c r="T1116" s="353"/>
      <c r="U1116" s="372"/>
      <c r="V1116" s="120"/>
      <c r="W1116" s="114"/>
      <c r="X1116" s="109"/>
      <c r="Y1116" s="109"/>
      <c r="Z1116" s="115"/>
      <c r="AA1116" s="109"/>
      <c r="AB1116" s="123"/>
      <c r="AC1116" s="110"/>
      <c r="AD1116" s="110"/>
      <c r="AE1116" s="118"/>
      <c r="AF1116" s="196"/>
      <c r="AG1116" s="110"/>
      <c r="AH1116" s="115"/>
      <c r="AI1116" s="110"/>
      <c r="AJ1116" s="113"/>
      <c r="AK1116" s="110"/>
      <c r="AL1116" s="121"/>
      <c r="AM1116" s="121"/>
      <c r="AN1116" s="109" t="s">
        <v>2355</v>
      </c>
      <c r="AO1116" s="121"/>
      <c r="AP1116" s="121"/>
      <c r="AQ1116" s="206"/>
      <c r="AR1116" s="110"/>
      <c r="AS1116" s="121"/>
      <c r="AT1116" s="121"/>
      <c r="AU1116" s="109" t="s">
        <v>1134</v>
      </c>
      <c r="AV1116" s="110">
        <v>45286</v>
      </c>
      <c r="AW1116" s="121"/>
      <c r="BJ1116" s="22">
        <f t="shared" ca="1" si="884"/>
        <v>0</v>
      </c>
      <c r="BK1116" s="22">
        <f t="shared" ca="1" si="947"/>
        <v>0</v>
      </c>
      <c r="BL1116" s="22">
        <f t="shared" ca="1" si="948"/>
        <v>0</v>
      </c>
      <c r="BM1116" s="22">
        <f t="shared" ca="1" si="949"/>
        <v>0</v>
      </c>
      <c r="BN1116" s="22">
        <f t="shared" ca="1" si="950"/>
        <v>0</v>
      </c>
      <c r="BO1116" s="22">
        <f t="shared" ca="1" si="951"/>
        <v>0</v>
      </c>
      <c r="BP1116" s="22">
        <f t="shared" ca="1" si="952"/>
        <v>0</v>
      </c>
      <c r="BQ1116" s="22">
        <f t="shared" ca="1" si="953"/>
        <v>0</v>
      </c>
      <c r="BR1116" s="22">
        <f t="shared" ca="1" si="954"/>
        <v>0</v>
      </c>
      <c r="BS1116" s="22">
        <f t="shared" ca="1" si="955"/>
        <v>0</v>
      </c>
      <c r="BT1116" s="22">
        <f t="shared" ca="1" si="885"/>
        <v>0</v>
      </c>
      <c r="BU1116" s="22">
        <f t="shared" ca="1" si="956"/>
        <v>0</v>
      </c>
      <c r="BV1116" s="22">
        <f t="shared" ca="1" si="957"/>
        <v>0</v>
      </c>
      <c r="BW1116" s="22">
        <f t="shared" ca="1" si="958"/>
        <v>0</v>
      </c>
      <c r="BX1116" s="22">
        <f t="shared" ca="1" si="959"/>
        <v>0</v>
      </c>
      <c r="BY1116" s="22">
        <f t="shared" si="996"/>
        <v>0</v>
      </c>
      <c r="BZ1116" s="22">
        <f t="shared" si="960"/>
        <v>0</v>
      </c>
      <c r="CA1116" s="22">
        <f t="shared" si="997"/>
        <v>0</v>
      </c>
    </row>
    <row r="1117" spans="1:79" ht="43.5" customHeight="1" x14ac:dyDescent="0.3">
      <c r="A1117" s="199" t="s">
        <v>1825</v>
      </c>
      <c r="B1117" s="109" t="s">
        <v>1441</v>
      </c>
      <c r="C1117" s="109" t="s">
        <v>1327</v>
      </c>
      <c r="D1117" s="110" t="s">
        <v>446</v>
      </c>
      <c r="E1117" s="110">
        <v>44738</v>
      </c>
      <c r="F1117" s="189" t="s">
        <v>1000</v>
      </c>
      <c r="G1117" s="169" t="s">
        <v>1231</v>
      </c>
      <c r="H1117" s="135" t="s">
        <v>1112</v>
      </c>
      <c r="I1117" s="135" t="s">
        <v>1040</v>
      </c>
      <c r="J1117" s="135"/>
      <c r="K1117" s="113">
        <v>0</v>
      </c>
      <c r="L1117" s="109">
        <v>2</v>
      </c>
      <c r="M1117" s="114" t="s">
        <v>105</v>
      </c>
      <c r="N1117" s="115" t="s">
        <v>26</v>
      </c>
      <c r="O1117" s="116">
        <v>45492</v>
      </c>
      <c r="P1117" s="117" t="s">
        <v>2942</v>
      </c>
      <c r="Q1117" s="141">
        <v>45490</v>
      </c>
      <c r="R1117" s="118">
        <f t="shared" si="1004"/>
        <v>45497</v>
      </c>
      <c r="S1117" s="114" t="s">
        <v>31</v>
      </c>
      <c r="T1117" s="353"/>
      <c r="U1117" s="372"/>
      <c r="V1117" s="120"/>
      <c r="W1117" s="114"/>
      <c r="X1117" s="109"/>
      <c r="Y1117" s="109"/>
      <c r="Z1117" s="115"/>
      <c r="AA1117" s="109"/>
      <c r="AB1117" s="123"/>
      <c r="AC1117" s="110"/>
      <c r="AD1117" s="110"/>
      <c r="AE1117" s="118"/>
      <c r="AF1117" s="196"/>
      <c r="AG1117" s="110"/>
      <c r="AH1117" s="115"/>
      <c r="AI1117" s="110"/>
      <c r="AJ1117" s="113"/>
      <c r="AK1117" s="110"/>
      <c r="AL1117" s="121"/>
      <c r="AM1117" s="121"/>
      <c r="AN1117" s="109" t="s">
        <v>2355</v>
      </c>
      <c r="AO1117" s="121"/>
      <c r="AP1117" s="121"/>
      <c r="AQ1117" s="109" t="s">
        <v>3013</v>
      </c>
      <c r="AR1117" s="110">
        <v>45502</v>
      </c>
      <c r="AS1117" s="121"/>
      <c r="AT1117" s="121"/>
      <c r="AU1117" s="109" t="s">
        <v>1134</v>
      </c>
      <c r="AV1117" s="110">
        <v>45286</v>
      </c>
      <c r="AW1117" s="121"/>
      <c r="BJ1117" s="22">
        <f t="shared" ca="1" si="884"/>
        <v>0</v>
      </c>
      <c r="BK1117" s="22">
        <f t="shared" ca="1" si="947"/>
        <v>0</v>
      </c>
      <c r="BL1117" s="22">
        <f t="shared" ca="1" si="948"/>
        <v>0</v>
      </c>
      <c r="BM1117" s="22">
        <f t="shared" ca="1" si="949"/>
        <v>0</v>
      </c>
      <c r="BN1117" s="22">
        <f t="shared" ca="1" si="950"/>
        <v>0</v>
      </c>
      <c r="BO1117" s="22">
        <f t="shared" ca="1" si="951"/>
        <v>0</v>
      </c>
      <c r="BP1117" s="22">
        <f t="shared" ca="1" si="952"/>
        <v>0</v>
      </c>
      <c r="BQ1117" s="22">
        <f t="shared" ca="1" si="953"/>
        <v>0</v>
      </c>
      <c r="BR1117" s="22">
        <f t="shared" ca="1" si="954"/>
        <v>0</v>
      </c>
      <c r="BS1117" s="22">
        <f t="shared" ca="1" si="955"/>
        <v>0</v>
      </c>
      <c r="BT1117" s="22">
        <f t="shared" ca="1" si="885"/>
        <v>0</v>
      </c>
      <c r="BU1117" s="22">
        <f t="shared" ca="1" si="956"/>
        <v>0</v>
      </c>
      <c r="BV1117" s="22">
        <f t="shared" ca="1" si="957"/>
        <v>0</v>
      </c>
      <c r="BW1117" s="22">
        <f t="shared" ca="1" si="958"/>
        <v>0</v>
      </c>
      <c r="BX1117" s="22">
        <f t="shared" ca="1" si="959"/>
        <v>0</v>
      </c>
      <c r="BY1117" s="71">
        <f t="shared" si="996"/>
        <v>0</v>
      </c>
      <c r="BZ1117" s="71">
        <f t="shared" si="960"/>
        <v>0</v>
      </c>
      <c r="CA1117" s="72">
        <f t="shared" si="997"/>
        <v>0</v>
      </c>
    </row>
    <row r="1118" spans="1:79" ht="43.5" customHeight="1" x14ac:dyDescent="0.3">
      <c r="A1118" s="14" t="s">
        <v>1826</v>
      </c>
      <c r="B1118" s="4" t="s">
        <v>1441</v>
      </c>
      <c r="C1118" s="4" t="s">
        <v>1327</v>
      </c>
      <c r="D1118" s="95" t="s">
        <v>445</v>
      </c>
      <c r="E1118" s="13">
        <v>44738</v>
      </c>
      <c r="F1118" s="122" t="s">
        <v>1000</v>
      </c>
      <c r="G1118" s="16" t="s">
        <v>1231</v>
      </c>
      <c r="H1118" s="130" t="s">
        <v>1112</v>
      </c>
      <c r="I1118" s="130" t="s">
        <v>1040</v>
      </c>
      <c r="J1118" s="130"/>
      <c r="K1118" s="7">
        <v>0</v>
      </c>
      <c r="L1118" s="4">
        <v>3</v>
      </c>
      <c r="M1118" s="3" t="s">
        <v>105</v>
      </c>
      <c r="N1118" s="188" t="s">
        <v>27</v>
      </c>
      <c r="O1118" s="76">
        <v>45713</v>
      </c>
      <c r="P1118" s="78" t="s">
        <v>2942</v>
      </c>
      <c r="Q1118" s="142">
        <v>45709</v>
      </c>
      <c r="R1118" s="9">
        <f t="shared" si="1004"/>
        <v>45716</v>
      </c>
      <c r="S1118" s="3" t="s">
        <v>31</v>
      </c>
      <c r="T1118" s="355"/>
      <c r="U1118" s="373"/>
      <c r="V1118" s="20" t="s">
        <v>1001</v>
      </c>
      <c r="W1118" s="3" t="s">
        <v>1002</v>
      </c>
      <c r="X1118" s="5" t="s">
        <v>613</v>
      </c>
      <c r="Y1118" s="5">
        <v>0</v>
      </c>
      <c r="Z1118" s="46" t="s">
        <v>24</v>
      </c>
      <c r="AA1118" s="5"/>
      <c r="AB1118" s="87" t="s">
        <v>600</v>
      </c>
      <c r="AC1118" s="21">
        <v>45215</v>
      </c>
      <c r="AD1118" s="21">
        <v>45215</v>
      </c>
      <c r="AE1118" s="9">
        <f t="shared" ref="AE1118" si="1005">IF(AND(Y1118&lt;1,OR(X1118&lt;1, X1118="A")),AD1118+14,AD1118+7)</f>
        <v>45222</v>
      </c>
      <c r="AF1118" s="92" t="s">
        <v>446</v>
      </c>
      <c r="AG1118" s="27"/>
      <c r="AH1118" s="34"/>
      <c r="AI1118" s="27"/>
      <c r="AJ1118" s="41"/>
      <c r="AK1118" s="21"/>
      <c r="AL1118" s="6"/>
      <c r="AM1118" s="6"/>
      <c r="AN1118" s="87" t="s">
        <v>3794</v>
      </c>
      <c r="AO1118" s="5" t="s">
        <v>3796</v>
      </c>
      <c r="AP1118" s="21">
        <v>45714</v>
      </c>
      <c r="AQ1118" s="5"/>
      <c r="AR1118" s="21"/>
      <c r="AS1118" s="6"/>
      <c r="AT1118" s="6"/>
      <c r="AU1118" s="94" t="s">
        <v>1134</v>
      </c>
      <c r="AV1118" s="95">
        <v>45286</v>
      </c>
      <c r="AW1118" s="6"/>
      <c r="BJ1118" s="22"/>
      <c r="BK1118" s="22"/>
      <c r="BL1118" s="22"/>
      <c r="BM1118" s="22"/>
      <c r="BN1118" s="22"/>
      <c r="BO1118" s="22"/>
      <c r="BP1118" s="22"/>
      <c r="BQ1118" s="22"/>
      <c r="BR1118" s="22"/>
      <c r="BS1118" s="22"/>
      <c r="BT1118" s="22"/>
      <c r="BU1118" s="22"/>
      <c r="BV1118" s="22"/>
      <c r="BW1118" s="22"/>
      <c r="BX1118" s="22"/>
      <c r="BY1118" s="71"/>
      <c r="BZ1118" s="71"/>
      <c r="CA1118" s="72"/>
    </row>
    <row r="1119" spans="1:79" s="22" customFormat="1" ht="29.1" customHeight="1" x14ac:dyDescent="0.3">
      <c r="A1119" s="199" t="s">
        <v>1822</v>
      </c>
      <c r="B1119" s="109" t="s">
        <v>1441</v>
      </c>
      <c r="C1119" s="109" t="s">
        <v>1327</v>
      </c>
      <c r="D1119" s="110" t="s">
        <v>446</v>
      </c>
      <c r="E1119" s="110">
        <v>45618</v>
      </c>
      <c r="F1119" s="189" t="s">
        <v>1013</v>
      </c>
      <c r="G1119" s="169" t="s">
        <v>1231</v>
      </c>
      <c r="H1119" s="135" t="s">
        <v>1073</v>
      </c>
      <c r="I1119" s="135" t="s">
        <v>1040</v>
      </c>
      <c r="J1119" s="135"/>
      <c r="K1119" s="113" t="s">
        <v>778</v>
      </c>
      <c r="L1119" s="109">
        <v>0</v>
      </c>
      <c r="M1119" s="114" t="s">
        <v>195</v>
      </c>
      <c r="N1119" s="115" t="s">
        <v>26</v>
      </c>
      <c r="O1119" s="116"/>
      <c r="P1119" s="117" t="s">
        <v>661</v>
      </c>
      <c r="Q1119" s="141">
        <v>45110</v>
      </c>
      <c r="R1119" s="118">
        <f t="shared" si="1004"/>
        <v>45124</v>
      </c>
      <c r="S1119" s="114" t="s">
        <v>31</v>
      </c>
      <c r="T1119" s="353"/>
      <c r="U1119" s="372"/>
      <c r="V1119" s="120"/>
      <c r="W1119" s="114"/>
      <c r="X1119" s="109"/>
      <c r="Y1119" s="109"/>
      <c r="Z1119" s="115"/>
      <c r="AA1119" s="115"/>
      <c r="AB1119" s="123"/>
      <c r="AC1119" s="110"/>
      <c r="AD1119" s="110"/>
      <c r="AE1119" s="110"/>
      <c r="AF1119" s="196"/>
      <c r="AG1119" s="110"/>
      <c r="AH1119" s="115"/>
      <c r="AI1119" s="110"/>
      <c r="AJ1119" s="113"/>
      <c r="AK1119" s="110"/>
      <c r="AL1119" s="121"/>
      <c r="AM1119" s="121"/>
      <c r="AN1119" s="109" t="s">
        <v>2355</v>
      </c>
      <c r="AO1119" s="121"/>
      <c r="AP1119" s="121"/>
      <c r="AQ1119" s="206"/>
      <c r="AR1119" s="110"/>
      <c r="AS1119" s="121"/>
      <c r="AT1119" s="121"/>
      <c r="AU1119" s="109" t="s">
        <v>1134</v>
      </c>
      <c r="AV1119" s="110">
        <v>45198</v>
      </c>
      <c r="AW1119" s="121"/>
      <c r="BJ1119" s="22">
        <f t="shared" ca="1" si="884"/>
        <v>0</v>
      </c>
      <c r="BK1119" s="22">
        <f t="shared" ca="1" si="947"/>
        <v>0</v>
      </c>
      <c r="BL1119" s="22">
        <f t="shared" ca="1" si="948"/>
        <v>0</v>
      </c>
      <c r="BM1119" s="22">
        <f t="shared" ca="1" si="949"/>
        <v>0</v>
      </c>
      <c r="BN1119" s="22">
        <f t="shared" ca="1" si="950"/>
        <v>0</v>
      </c>
      <c r="BO1119" s="22">
        <f t="shared" ca="1" si="951"/>
        <v>0</v>
      </c>
      <c r="BP1119" s="22">
        <f t="shared" ca="1" si="952"/>
        <v>0</v>
      </c>
      <c r="BQ1119" s="22">
        <f t="shared" ca="1" si="953"/>
        <v>0</v>
      </c>
      <c r="BR1119" s="22">
        <f t="shared" ca="1" si="954"/>
        <v>0</v>
      </c>
      <c r="BS1119" s="22">
        <f t="shared" ca="1" si="955"/>
        <v>0</v>
      </c>
      <c r="BT1119" s="22">
        <f t="shared" ca="1" si="885"/>
        <v>0</v>
      </c>
      <c r="BU1119" s="22">
        <f t="shared" ca="1" si="956"/>
        <v>0</v>
      </c>
      <c r="BV1119" s="22">
        <f t="shared" ca="1" si="957"/>
        <v>0</v>
      </c>
      <c r="BW1119" s="22">
        <f t="shared" ca="1" si="958"/>
        <v>0</v>
      </c>
      <c r="BX1119" s="22">
        <f t="shared" ca="1" si="959"/>
        <v>0</v>
      </c>
      <c r="BY1119" s="22">
        <f t="shared" si="996"/>
        <v>0</v>
      </c>
      <c r="BZ1119" s="22">
        <f t="shared" si="960"/>
        <v>0</v>
      </c>
      <c r="CA1119" s="22">
        <f t="shared" si="997"/>
        <v>0</v>
      </c>
    </row>
    <row r="1120" spans="1:79" s="22" customFormat="1" ht="29.1" customHeight="1" x14ac:dyDescent="0.3">
      <c r="A1120" s="199" t="s">
        <v>1822</v>
      </c>
      <c r="B1120" s="109" t="s">
        <v>1441</v>
      </c>
      <c r="C1120" s="109" t="s">
        <v>1327</v>
      </c>
      <c r="D1120" s="110" t="s">
        <v>445</v>
      </c>
      <c r="E1120" s="110">
        <v>45618</v>
      </c>
      <c r="F1120" s="189" t="s">
        <v>1013</v>
      </c>
      <c r="G1120" s="169" t="s">
        <v>1231</v>
      </c>
      <c r="H1120" s="135" t="s">
        <v>1073</v>
      </c>
      <c r="I1120" s="135" t="s">
        <v>1040</v>
      </c>
      <c r="J1120" s="135"/>
      <c r="K1120" s="113">
        <v>0</v>
      </c>
      <c r="L1120" s="109">
        <v>0</v>
      </c>
      <c r="M1120" s="114" t="s">
        <v>195</v>
      </c>
      <c r="N1120" s="115" t="s">
        <v>26</v>
      </c>
      <c r="O1120" s="116">
        <v>45252</v>
      </c>
      <c r="P1120" s="117" t="s">
        <v>1321</v>
      </c>
      <c r="Q1120" s="141">
        <v>45252</v>
      </c>
      <c r="R1120" s="118">
        <f t="shared" si="998"/>
        <v>45266</v>
      </c>
      <c r="S1120" s="114" t="s">
        <v>30</v>
      </c>
      <c r="T1120" s="315" t="s">
        <v>1568</v>
      </c>
      <c r="U1120" s="372">
        <v>45170</v>
      </c>
      <c r="V1120" s="120"/>
      <c r="W1120" s="114"/>
      <c r="X1120" s="109"/>
      <c r="Y1120" s="109"/>
      <c r="Z1120" s="115"/>
      <c r="AA1120" s="115"/>
      <c r="AB1120" s="123"/>
      <c r="AC1120" s="110"/>
      <c r="AD1120" s="110"/>
      <c r="AE1120" s="110"/>
      <c r="AF1120" s="196"/>
      <c r="AG1120" s="110"/>
      <c r="AH1120" s="115"/>
      <c r="AI1120" s="110"/>
      <c r="AJ1120" s="113"/>
      <c r="AK1120" s="110"/>
      <c r="AL1120" s="121"/>
      <c r="AM1120" s="121"/>
      <c r="AN1120" s="109" t="s">
        <v>2355</v>
      </c>
      <c r="AO1120" s="121"/>
      <c r="AP1120" s="121"/>
      <c r="AQ1120" s="206" t="s">
        <v>1907</v>
      </c>
      <c r="AR1120" s="110">
        <v>45177</v>
      </c>
      <c r="AS1120" s="121"/>
      <c r="AT1120" s="121"/>
      <c r="AU1120" s="109" t="s">
        <v>1134</v>
      </c>
      <c r="AV1120" s="110">
        <v>45198</v>
      </c>
      <c r="AW1120" s="121"/>
      <c r="BJ1120" s="22">
        <f t="shared" ca="1" si="884"/>
        <v>0</v>
      </c>
      <c r="BK1120" s="22">
        <f t="shared" ca="1" si="947"/>
        <v>0</v>
      </c>
      <c r="BL1120" s="22">
        <f t="shared" ca="1" si="948"/>
        <v>0</v>
      </c>
      <c r="BM1120" s="22">
        <f t="shared" ca="1" si="949"/>
        <v>0</v>
      </c>
      <c r="BN1120" s="22">
        <f t="shared" ca="1" si="950"/>
        <v>0</v>
      </c>
      <c r="BO1120" s="22">
        <f t="shared" ca="1" si="951"/>
        <v>0</v>
      </c>
      <c r="BP1120" s="22">
        <f t="shared" ca="1" si="952"/>
        <v>0</v>
      </c>
      <c r="BQ1120" s="22">
        <f t="shared" ca="1" si="953"/>
        <v>0</v>
      </c>
      <c r="BR1120" s="22">
        <f t="shared" ca="1" si="954"/>
        <v>0</v>
      </c>
      <c r="BS1120" s="22">
        <f t="shared" ca="1" si="955"/>
        <v>0</v>
      </c>
      <c r="BT1120" s="22">
        <f t="shared" ca="1" si="885"/>
        <v>0</v>
      </c>
      <c r="BU1120" s="22">
        <f t="shared" ca="1" si="956"/>
        <v>0</v>
      </c>
      <c r="BV1120" s="22">
        <f t="shared" ca="1" si="957"/>
        <v>0</v>
      </c>
      <c r="BW1120" s="22">
        <f t="shared" ca="1" si="958"/>
        <v>0</v>
      </c>
      <c r="BX1120" s="22">
        <f t="shared" ca="1" si="959"/>
        <v>0</v>
      </c>
      <c r="BY1120" s="22">
        <f t="shared" si="996"/>
        <v>0</v>
      </c>
      <c r="BZ1120" s="22">
        <f t="shared" si="960"/>
        <v>0</v>
      </c>
      <c r="CA1120" s="22">
        <f t="shared" si="997"/>
        <v>0</v>
      </c>
    </row>
    <row r="1121" spans="1:79" s="22" customFormat="1" ht="29.1" customHeight="1" x14ac:dyDescent="0.3">
      <c r="A1121" s="199" t="s">
        <v>1822</v>
      </c>
      <c r="B1121" s="109" t="s">
        <v>1441</v>
      </c>
      <c r="C1121" s="109" t="s">
        <v>1327</v>
      </c>
      <c r="D1121" s="110" t="s">
        <v>445</v>
      </c>
      <c r="E1121" s="110">
        <v>45618</v>
      </c>
      <c r="F1121" s="189" t="s">
        <v>1013</v>
      </c>
      <c r="G1121" s="169" t="s">
        <v>1231</v>
      </c>
      <c r="H1121" s="135" t="s">
        <v>1073</v>
      </c>
      <c r="I1121" s="135" t="s">
        <v>1040</v>
      </c>
      <c r="J1121" s="135"/>
      <c r="K1121" s="113">
        <v>0</v>
      </c>
      <c r="L1121" s="109">
        <v>0</v>
      </c>
      <c r="M1121" s="114" t="s">
        <v>195</v>
      </c>
      <c r="N1121" s="115" t="s">
        <v>26</v>
      </c>
      <c r="O1121" s="116"/>
      <c r="P1121" s="117" t="s">
        <v>2358</v>
      </c>
      <c r="Q1121" s="141">
        <v>45390</v>
      </c>
      <c r="R1121" s="118">
        <f t="shared" ref="R1121:R1125" si="1006">IF(AND(L1121&lt;1,OR(K1121&lt;1, K1121="A")),Q1121+14,Q1121+7)</f>
        <v>45404</v>
      </c>
      <c r="S1121" s="114" t="s">
        <v>31</v>
      </c>
      <c r="T1121" s="315"/>
      <c r="U1121" s="372"/>
      <c r="V1121" s="120"/>
      <c r="W1121" s="114"/>
      <c r="X1121" s="109"/>
      <c r="Y1121" s="109"/>
      <c r="Z1121" s="115"/>
      <c r="AA1121" s="109"/>
      <c r="AB1121" s="123"/>
      <c r="AC1121" s="110"/>
      <c r="AD1121" s="110"/>
      <c r="AE1121" s="110"/>
      <c r="AF1121" s="196"/>
      <c r="AG1121" s="110"/>
      <c r="AH1121" s="115"/>
      <c r="AI1121" s="110"/>
      <c r="AJ1121" s="113"/>
      <c r="AK1121" s="110"/>
      <c r="AL1121" s="121"/>
      <c r="AM1121" s="121"/>
      <c r="AN1121" s="109" t="s">
        <v>2355</v>
      </c>
      <c r="AO1121" s="121"/>
      <c r="AP1121" s="121"/>
      <c r="AQ1121" s="206" t="s">
        <v>1907</v>
      </c>
      <c r="AR1121" s="110">
        <v>45399</v>
      </c>
      <c r="AS1121" s="121"/>
      <c r="AT1121" s="121"/>
      <c r="AU1121" s="109" t="s">
        <v>1134</v>
      </c>
      <c r="AV1121" s="110">
        <v>45198</v>
      </c>
      <c r="AW1121" s="121"/>
      <c r="BJ1121" s="22">
        <f t="shared" ca="1" si="884"/>
        <v>0</v>
      </c>
      <c r="BK1121" s="22">
        <f t="shared" ca="1" si="947"/>
        <v>0</v>
      </c>
      <c r="BL1121" s="22">
        <f t="shared" ca="1" si="948"/>
        <v>0</v>
      </c>
      <c r="BM1121" s="22">
        <f t="shared" ca="1" si="949"/>
        <v>0</v>
      </c>
      <c r="BN1121" s="22">
        <f t="shared" ca="1" si="950"/>
        <v>0</v>
      </c>
      <c r="BO1121" s="22">
        <f t="shared" ca="1" si="951"/>
        <v>0</v>
      </c>
      <c r="BP1121" s="22">
        <f t="shared" ca="1" si="952"/>
        <v>0</v>
      </c>
      <c r="BQ1121" s="22">
        <f t="shared" ca="1" si="953"/>
        <v>0</v>
      </c>
      <c r="BR1121" s="22">
        <f t="shared" ca="1" si="954"/>
        <v>0</v>
      </c>
      <c r="BS1121" s="22">
        <f t="shared" ca="1" si="955"/>
        <v>0</v>
      </c>
      <c r="BT1121" s="22">
        <f t="shared" ca="1" si="885"/>
        <v>0</v>
      </c>
      <c r="BU1121" s="22">
        <f t="shared" ca="1" si="956"/>
        <v>0</v>
      </c>
      <c r="BV1121" s="22">
        <f t="shared" ca="1" si="957"/>
        <v>0</v>
      </c>
      <c r="BW1121" s="22">
        <f t="shared" ca="1" si="958"/>
        <v>0</v>
      </c>
      <c r="BX1121" s="22">
        <f t="shared" ca="1" si="959"/>
        <v>0</v>
      </c>
      <c r="BY1121" s="22">
        <f t="shared" si="996"/>
        <v>0</v>
      </c>
      <c r="BZ1121" s="22">
        <f t="shared" si="960"/>
        <v>0</v>
      </c>
      <c r="CA1121" s="22">
        <f t="shared" si="997"/>
        <v>0</v>
      </c>
    </row>
    <row r="1122" spans="1:79" s="22" customFormat="1" ht="29.1" customHeight="1" x14ac:dyDescent="0.3">
      <c r="A1122" s="199" t="s">
        <v>1822</v>
      </c>
      <c r="B1122" s="109" t="s">
        <v>1441</v>
      </c>
      <c r="C1122" s="109" t="s">
        <v>1327</v>
      </c>
      <c r="D1122" s="110" t="s">
        <v>445</v>
      </c>
      <c r="E1122" s="110">
        <v>45618</v>
      </c>
      <c r="F1122" s="189" t="s">
        <v>1013</v>
      </c>
      <c r="G1122" s="169" t="s">
        <v>1231</v>
      </c>
      <c r="H1122" s="135" t="s">
        <v>1073</v>
      </c>
      <c r="I1122" s="135" t="s">
        <v>1040</v>
      </c>
      <c r="J1122" s="135"/>
      <c r="K1122" s="113">
        <v>0</v>
      </c>
      <c r="L1122" s="109">
        <v>1</v>
      </c>
      <c r="M1122" s="114" t="s">
        <v>195</v>
      </c>
      <c r="N1122" s="115" t="s">
        <v>26</v>
      </c>
      <c r="O1122" s="116"/>
      <c r="P1122" s="123" t="s">
        <v>2863</v>
      </c>
      <c r="Q1122" s="141">
        <v>45447</v>
      </c>
      <c r="R1122" s="118">
        <f t="shared" si="1006"/>
        <v>45454</v>
      </c>
      <c r="S1122" s="114" t="s">
        <v>31</v>
      </c>
      <c r="T1122" s="353"/>
      <c r="U1122" s="372"/>
      <c r="V1122" s="120"/>
      <c r="W1122" s="114"/>
      <c r="X1122" s="109"/>
      <c r="Y1122" s="109"/>
      <c r="Z1122" s="115"/>
      <c r="AA1122" s="109"/>
      <c r="AB1122" s="123"/>
      <c r="AC1122" s="110"/>
      <c r="AD1122" s="110"/>
      <c r="AE1122" s="110"/>
      <c r="AF1122" s="196"/>
      <c r="AG1122" s="110"/>
      <c r="AH1122" s="115"/>
      <c r="AI1122" s="110"/>
      <c r="AJ1122" s="113"/>
      <c r="AK1122" s="110"/>
      <c r="AL1122" s="121"/>
      <c r="AM1122" s="121"/>
      <c r="AN1122" s="109" t="s">
        <v>2355</v>
      </c>
      <c r="AO1122" s="121"/>
      <c r="AP1122" s="121"/>
      <c r="AQ1122" s="206"/>
      <c r="AR1122" s="110"/>
      <c r="AS1122" s="121"/>
      <c r="AT1122" s="121"/>
      <c r="AU1122" s="109" t="s">
        <v>1134</v>
      </c>
      <c r="AV1122" s="110">
        <v>45198</v>
      </c>
      <c r="AW1122" s="121"/>
      <c r="BJ1122" s="22">
        <f t="shared" ca="1" si="884"/>
        <v>0</v>
      </c>
      <c r="BK1122" s="22">
        <f t="shared" ca="1" si="947"/>
        <v>0</v>
      </c>
      <c r="BL1122" s="22">
        <f t="shared" ca="1" si="948"/>
        <v>0</v>
      </c>
      <c r="BM1122" s="22">
        <f t="shared" ca="1" si="949"/>
        <v>0</v>
      </c>
      <c r="BN1122" s="22">
        <f t="shared" ca="1" si="950"/>
        <v>0</v>
      </c>
      <c r="BO1122" s="22">
        <f t="shared" ca="1" si="951"/>
        <v>0</v>
      </c>
      <c r="BP1122" s="22">
        <f t="shared" ca="1" si="952"/>
        <v>0</v>
      </c>
      <c r="BQ1122" s="22">
        <f t="shared" ca="1" si="953"/>
        <v>0</v>
      </c>
      <c r="BR1122" s="22">
        <f t="shared" ca="1" si="954"/>
        <v>0</v>
      </c>
      <c r="BS1122" s="22">
        <f t="shared" ca="1" si="955"/>
        <v>0</v>
      </c>
      <c r="BT1122" s="22">
        <f t="shared" ca="1" si="885"/>
        <v>0</v>
      </c>
      <c r="BU1122" s="22">
        <f t="shared" ca="1" si="956"/>
        <v>0</v>
      </c>
      <c r="BV1122" s="22">
        <f t="shared" ca="1" si="957"/>
        <v>0</v>
      </c>
      <c r="BW1122" s="22">
        <f t="shared" ca="1" si="958"/>
        <v>0</v>
      </c>
      <c r="BX1122" s="22">
        <f t="shared" ca="1" si="959"/>
        <v>0</v>
      </c>
      <c r="BY1122" s="22">
        <f t="shared" si="996"/>
        <v>0</v>
      </c>
      <c r="BZ1122" s="22">
        <f t="shared" si="960"/>
        <v>0</v>
      </c>
      <c r="CA1122" s="22">
        <f t="shared" si="997"/>
        <v>0</v>
      </c>
    </row>
    <row r="1123" spans="1:79" s="22" customFormat="1" ht="29.1" customHeight="1" x14ac:dyDescent="0.3">
      <c r="A1123" s="199" t="s">
        <v>1822</v>
      </c>
      <c r="B1123" s="109" t="s">
        <v>1441</v>
      </c>
      <c r="C1123" s="109" t="s">
        <v>1327</v>
      </c>
      <c r="D1123" s="110" t="s">
        <v>445</v>
      </c>
      <c r="E1123" s="110">
        <v>45618</v>
      </c>
      <c r="F1123" s="189" t="s">
        <v>1013</v>
      </c>
      <c r="G1123" s="169" t="s">
        <v>1231</v>
      </c>
      <c r="H1123" s="135" t="s">
        <v>1073</v>
      </c>
      <c r="I1123" s="135" t="s">
        <v>1040</v>
      </c>
      <c r="J1123" s="135"/>
      <c r="K1123" s="113">
        <v>0</v>
      </c>
      <c r="L1123" s="109">
        <v>1</v>
      </c>
      <c r="M1123" s="114" t="s">
        <v>195</v>
      </c>
      <c r="N1123" s="115" t="s">
        <v>26</v>
      </c>
      <c r="O1123" s="116">
        <v>45492</v>
      </c>
      <c r="P1123" s="117" t="s">
        <v>2942</v>
      </c>
      <c r="Q1123" s="141">
        <v>45490</v>
      </c>
      <c r="R1123" s="118">
        <f t="shared" si="1006"/>
        <v>45497</v>
      </c>
      <c r="S1123" s="114" t="s">
        <v>31</v>
      </c>
      <c r="T1123" s="353"/>
      <c r="U1123" s="372"/>
      <c r="V1123" s="120"/>
      <c r="W1123" s="114"/>
      <c r="X1123" s="109"/>
      <c r="Y1123" s="109"/>
      <c r="Z1123" s="115"/>
      <c r="AA1123" s="109"/>
      <c r="AB1123" s="123"/>
      <c r="AC1123" s="110"/>
      <c r="AD1123" s="110"/>
      <c r="AE1123" s="110"/>
      <c r="AF1123" s="196"/>
      <c r="AG1123" s="110"/>
      <c r="AH1123" s="115"/>
      <c r="AI1123" s="110"/>
      <c r="AJ1123" s="113"/>
      <c r="AK1123" s="110"/>
      <c r="AL1123" s="121"/>
      <c r="AM1123" s="121"/>
      <c r="AN1123" s="109" t="s">
        <v>2355</v>
      </c>
      <c r="AO1123" s="121"/>
      <c r="AP1123" s="121"/>
      <c r="AQ1123" s="123" t="s">
        <v>3469</v>
      </c>
      <c r="AR1123" s="110">
        <v>45590</v>
      </c>
      <c r="AS1123" s="121"/>
      <c r="AT1123" s="121"/>
      <c r="AU1123" s="109" t="s">
        <v>1134</v>
      </c>
      <c r="AV1123" s="110">
        <v>45198</v>
      </c>
      <c r="AW1123" s="121"/>
      <c r="BJ1123" s="22">
        <f t="shared" ca="1" si="884"/>
        <v>0</v>
      </c>
      <c r="BK1123" s="22">
        <f t="shared" ca="1" si="947"/>
        <v>0</v>
      </c>
      <c r="BL1123" s="22">
        <f t="shared" ca="1" si="948"/>
        <v>0</v>
      </c>
      <c r="BM1123" s="22">
        <f t="shared" ca="1" si="949"/>
        <v>0</v>
      </c>
      <c r="BN1123" s="22">
        <f t="shared" ca="1" si="950"/>
        <v>0</v>
      </c>
      <c r="BO1123" s="22">
        <f t="shared" ca="1" si="951"/>
        <v>0</v>
      </c>
      <c r="BP1123" s="22">
        <f t="shared" ca="1" si="952"/>
        <v>0</v>
      </c>
      <c r="BQ1123" s="22">
        <f t="shared" ca="1" si="953"/>
        <v>0</v>
      </c>
      <c r="BR1123" s="22">
        <f t="shared" ca="1" si="954"/>
        <v>0</v>
      </c>
      <c r="BS1123" s="22">
        <f t="shared" ca="1" si="955"/>
        <v>0</v>
      </c>
      <c r="BT1123" s="22">
        <f t="shared" ca="1" si="885"/>
        <v>0</v>
      </c>
      <c r="BU1123" s="22">
        <f t="shared" ca="1" si="956"/>
        <v>0</v>
      </c>
      <c r="BV1123" s="22">
        <f t="shared" ca="1" si="957"/>
        <v>0</v>
      </c>
      <c r="BW1123" s="22">
        <f t="shared" ca="1" si="958"/>
        <v>0</v>
      </c>
      <c r="BX1123" s="22">
        <f t="shared" ca="1" si="959"/>
        <v>0</v>
      </c>
      <c r="BY1123" s="22">
        <f t="shared" si="996"/>
        <v>0</v>
      </c>
      <c r="BZ1123" s="22">
        <f t="shared" si="960"/>
        <v>0</v>
      </c>
      <c r="CA1123" s="22">
        <f t="shared" si="997"/>
        <v>0</v>
      </c>
    </row>
    <row r="1124" spans="1:79" ht="29.1" customHeight="1" x14ac:dyDescent="0.3">
      <c r="A1124" s="14" t="s">
        <v>1822</v>
      </c>
      <c r="B1124" s="4" t="s">
        <v>1441</v>
      </c>
      <c r="C1124" s="4" t="s">
        <v>1327</v>
      </c>
      <c r="D1124" s="95" t="s">
        <v>445</v>
      </c>
      <c r="E1124" s="13">
        <v>45618</v>
      </c>
      <c r="F1124" s="122" t="s">
        <v>1013</v>
      </c>
      <c r="G1124" s="16" t="s">
        <v>1231</v>
      </c>
      <c r="H1124" s="130" t="s">
        <v>1073</v>
      </c>
      <c r="I1124" s="130" t="s">
        <v>1040</v>
      </c>
      <c r="J1124" s="130"/>
      <c r="K1124" s="7">
        <v>0</v>
      </c>
      <c r="L1124" s="4">
        <v>1</v>
      </c>
      <c r="M1124" s="3" t="s">
        <v>195</v>
      </c>
      <c r="N1124" s="188" t="s">
        <v>27</v>
      </c>
      <c r="O1124" s="76">
        <v>45713</v>
      </c>
      <c r="P1124" s="78" t="s">
        <v>2942</v>
      </c>
      <c r="Q1124" s="76">
        <v>45709</v>
      </c>
      <c r="R1124" s="9">
        <f t="shared" si="1006"/>
        <v>45716</v>
      </c>
      <c r="S1124" s="3" t="s">
        <v>31</v>
      </c>
      <c r="T1124" s="355"/>
      <c r="U1124" s="373"/>
      <c r="V1124" s="20" t="s">
        <v>2557</v>
      </c>
      <c r="W1124" s="3" t="s">
        <v>2564</v>
      </c>
      <c r="X1124" s="5"/>
      <c r="Y1124" s="5"/>
      <c r="Z1124" s="47" t="s">
        <v>1337</v>
      </c>
      <c r="AA1124" s="5"/>
      <c r="AB1124" s="87"/>
      <c r="AC1124" s="21"/>
      <c r="AD1124" s="21"/>
      <c r="AE1124" s="21"/>
      <c r="AF1124" s="92"/>
      <c r="AG1124" s="27"/>
      <c r="AH1124" s="34"/>
      <c r="AI1124" s="27"/>
      <c r="AJ1124" s="41"/>
      <c r="AK1124" s="21"/>
      <c r="AL1124" s="6"/>
      <c r="AM1124" s="6"/>
      <c r="AN1124" s="5" t="s">
        <v>2355</v>
      </c>
      <c r="AO1124" s="6"/>
      <c r="AP1124" s="6"/>
      <c r="AQ1124" s="87"/>
      <c r="AR1124" s="21"/>
      <c r="AS1124" s="6"/>
      <c r="AT1124" s="6"/>
      <c r="AU1124" s="94" t="s">
        <v>1134</v>
      </c>
      <c r="AV1124" s="95">
        <v>45198</v>
      </c>
      <c r="AW1124" s="6"/>
      <c r="BJ1124" s="22"/>
      <c r="BK1124" s="22"/>
      <c r="BL1124" s="22"/>
      <c r="BM1124" s="22"/>
      <c r="BN1124" s="22"/>
      <c r="BO1124" s="22"/>
      <c r="BP1124" s="22"/>
      <c r="BQ1124" s="22"/>
      <c r="BR1124" s="22"/>
      <c r="BS1124" s="22"/>
      <c r="BT1124" s="22"/>
      <c r="BU1124" s="22"/>
      <c r="BV1124" s="22"/>
      <c r="BW1124" s="22"/>
      <c r="BX1124" s="22"/>
      <c r="BY1124" s="71"/>
      <c r="BZ1124" s="71"/>
      <c r="CA1124" s="72"/>
    </row>
    <row r="1125" spans="1:79" s="22" customFormat="1" ht="29.1" customHeight="1" x14ac:dyDescent="0.3">
      <c r="A1125" s="199" t="s">
        <v>1822</v>
      </c>
      <c r="B1125" s="109" t="s">
        <v>1441</v>
      </c>
      <c r="C1125" s="109" t="s">
        <v>1327</v>
      </c>
      <c r="D1125" s="110" t="s">
        <v>446</v>
      </c>
      <c r="E1125" s="110">
        <v>45618</v>
      </c>
      <c r="F1125" s="189" t="s">
        <v>179</v>
      </c>
      <c r="G1125" s="169" t="s">
        <v>1231</v>
      </c>
      <c r="H1125" s="135" t="s">
        <v>1073</v>
      </c>
      <c r="I1125" s="135" t="s">
        <v>1057</v>
      </c>
      <c r="J1125" s="135"/>
      <c r="K1125" s="113" t="s">
        <v>778</v>
      </c>
      <c r="L1125" s="109">
        <v>0</v>
      </c>
      <c r="M1125" s="114" t="s">
        <v>196</v>
      </c>
      <c r="N1125" s="115" t="s">
        <v>26</v>
      </c>
      <c r="O1125" s="116"/>
      <c r="P1125" s="117" t="s">
        <v>796</v>
      </c>
      <c r="Q1125" s="141">
        <v>45140</v>
      </c>
      <c r="R1125" s="118">
        <f t="shared" si="1006"/>
        <v>45154</v>
      </c>
      <c r="S1125" s="114" t="s">
        <v>31</v>
      </c>
      <c r="T1125" s="353"/>
      <c r="U1125" s="372"/>
      <c r="V1125" s="120"/>
      <c r="W1125" s="114"/>
      <c r="X1125" s="109"/>
      <c r="Y1125" s="109"/>
      <c r="Z1125" s="115"/>
      <c r="AA1125" s="115"/>
      <c r="AB1125" s="109"/>
      <c r="AC1125" s="110"/>
      <c r="AD1125" s="110"/>
      <c r="AE1125" s="110"/>
      <c r="AF1125" s="110"/>
      <c r="AG1125" s="110"/>
      <c r="AH1125" s="115"/>
      <c r="AI1125" s="110"/>
      <c r="AJ1125" s="113"/>
      <c r="AK1125" s="110"/>
      <c r="AL1125" s="121"/>
      <c r="AM1125" s="121"/>
      <c r="AN1125" s="109" t="s">
        <v>2355</v>
      </c>
      <c r="AO1125" s="121"/>
      <c r="AP1125" s="121"/>
      <c r="AQ1125" s="206"/>
      <c r="AR1125" s="110"/>
      <c r="AS1125" s="121"/>
      <c r="AT1125" s="121"/>
      <c r="AU1125" s="109" t="s">
        <v>1134</v>
      </c>
      <c r="AV1125" s="110">
        <v>45198</v>
      </c>
      <c r="AW1125" s="121"/>
      <c r="BJ1125" s="22">
        <f t="shared" ca="1" si="884"/>
        <v>0</v>
      </c>
      <c r="BK1125" s="22">
        <f t="shared" ca="1" si="947"/>
        <v>0</v>
      </c>
      <c r="BL1125" s="22">
        <f t="shared" ca="1" si="948"/>
        <v>0</v>
      </c>
      <c r="BM1125" s="22">
        <f t="shared" ca="1" si="949"/>
        <v>0</v>
      </c>
      <c r="BN1125" s="22">
        <f t="shared" ca="1" si="950"/>
        <v>0</v>
      </c>
      <c r="BO1125" s="22">
        <f t="shared" ca="1" si="951"/>
        <v>0</v>
      </c>
      <c r="BP1125" s="22">
        <f t="shared" ca="1" si="952"/>
        <v>0</v>
      </c>
      <c r="BQ1125" s="22">
        <f t="shared" ca="1" si="953"/>
        <v>0</v>
      </c>
      <c r="BR1125" s="22">
        <f t="shared" ca="1" si="954"/>
        <v>0</v>
      </c>
      <c r="BS1125" s="22">
        <f t="shared" ca="1" si="955"/>
        <v>0</v>
      </c>
      <c r="BT1125" s="22">
        <f t="shared" ca="1" si="885"/>
        <v>0</v>
      </c>
      <c r="BU1125" s="22">
        <f t="shared" ca="1" si="956"/>
        <v>0</v>
      </c>
      <c r="BV1125" s="22">
        <f t="shared" ca="1" si="957"/>
        <v>0</v>
      </c>
      <c r="BW1125" s="22">
        <f t="shared" ca="1" si="958"/>
        <v>0</v>
      </c>
      <c r="BX1125" s="22">
        <f t="shared" ca="1" si="959"/>
        <v>0</v>
      </c>
      <c r="BY1125" s="22">
        <f t="shared" si="996"/>
        <v>0</v>
      </c>
      <c r="BZ1125" s="22">
        <f t="shared" si="960"/>
        <v>0</v>
      </c>
      <c r="CA1125" s="22">
        <f t="shared" si="997"/>
        <v>0</v>
      </c>
    </row>
    <row r="1126" spans="1:79" s="22" customFormat="1" ht="29.1" customHeight="1" x14ac:dyDescent="0.3">
      <c r="A1126" s="199" t="s">
        <v>1822</v>
      </c>
      <c r="B1126" s="109" t="s">
        <v>1441</v>
      </c>
      <c r="C1126" s="109" t="s">
        <v>1327</v>
      </c>
      <c r="D1126" s="110" t="s">
        <v>446</v>
      </c>
      <c r="E1126" s="110">
        <v>45618</v>
      </c>
      <c r="F1126" s="189" t="s">
        <v>179</v>
      </c>
      <c r="G1126" s="169" t="s">
        <v>1231</v>
      </c>
      <c r="H1126" s="135" t="s">
        <v>1073</v>
      </c>
      <c r="I1126" s="135" t="s">
        <v>1057</v>
      </c>
      <c r="J1126" s="135"/>
      <c r="K1126" s="113" t="s">
        <v>443</v>
      </c>
      <c r="L1126" s="109">
        <v>0</v>
      </c>
      <c r="M1126" s="114" t="s">
        <v>196</v>
      </c>
      <c r="N1126" s="115" t="s">
        <v>26</v>
      </c>
      <c r="O1126" s="116"/>
      <c r="P1126" s="117" t="s">
        <v>756</v>
      </c>
      <c r="Q1126" s="141">
        <v>45148</v>
      </c>
      <c r="R1126" s="118">
        <f t="shared" ref="R1126" si="1007">IF(AND(L1126&lt;1,OR(K1126&lt;1, K1126="A")),Q1126+14,Q1126+7)</f>
        <v>45155</v>
      </c>
      <c r="S1126" s="114" t="s">
        <v>31</v>
      </c>
      <c r="T1126" s="353"/>
      <c r="U1126" s="372"/>
      <c r="V1126" s="120"/>
      <c r="W1126" s="114"/>
      <c r="X1126" s="109"/>
      <c r="Y1126" s="109"/>
      <c r="Z1126" s="115"/>
      <c r="AA1126" s="115"/>
      <c r="AB1126" s="109"/>
      <c r="AC1126" s="110"/>
      <c r="AD1126" s="110"/>
      <c r="AE1126" s="110"/>
      <c r="AF1126" s="110"/>
      <c r="AG1126" s="110"/>
      <c r="AH1126" s="115"/>
      <c r="AI1126" s="110"/>
      <c r="AJ1126" s="113"/>
      <c r="AK1126" s="110"/>
      <c r="AL1126" s="121"/>
      <c r="AM1126" s="121"/>
      <c r="AN1126" s="109" t="s">
        <v>2355</v>
      </c>
      <c r="AO1126" s="121"/>
      <c r="AP1126" s="121"/>
      <c r="AQ1126" s="206"/>
      <c r="AR1126" s="110"/>
      <c r="AS1126" s="121"/>
      <c r="AT1126" s="121"/>
      <c r="AU1126" s="109" t="s">
        <v>1134</v>
      </c>
      <c r="AV1126" s="110">
        <v>45198</v>
      </c>
      <c r="AW1126" s="121"/>
      <c r="BJ1126" s="22">
        <f t="shared" ca="1" si="884"/>
        <v>0</v>
      </c>
      <c r="BK1126" s="22">
        <f t="shared" ca="1" si="947"/>
        <v>0</v>
      </c>
      <c r="BL1126" s="22">
        <f t="shared" ca="1" si="948"/>
        <v>0</v>
      </c>
      <c r="BM1126" s="22">
        <f t="shared" ca="1" si="949"/>
        <v>0</v>
      </c>
      <c r="BN1126" s="22">
        <f t="shared" ca="1" si="950"/>
        <v>0</v>
      </c>
      <c r="BO1126" s="22">
        <f t="shared" ca="1" si="951"/>
        <v>0</v>
      </c>
      <c r="BP1126" s="22">
        <f t="shared" ca="1" si="952"/>
        <v>0</v>
      </c>
      <c r="BQ1126" s="22">
        <f t="shared" ca="1" si="953"/>
        <v>0</v>
      </c>
      <c r="BR1126" s="22">
        <f t="shared" ca="1" si="954"/>
        <v>0</v>
      </c>
      <c r="BS1126" s="22">
        <f t="shared" ca="1" si="955"/>
        <v>0</v>
      </c>
      <c r="BT1126" s="22">
        <f t="shared" ca="1" si="885"/>
        <v>0</v>
      </c>
      <c r="BU1126" s="22">
        <f t="shared" ca="1" si="956"/>
        <v>0</v>
      </c>
      <c r="BV1126" s="22">
        <f t="shared" ca="1" si="957"/>
        <v>0</v>
      </c>
      <c r="BW1126" s="22">
        <f t="shared" ca="1" si="958"/>
        <v>0</v>
      </c>
      <c r="BX1126" s="22">
        <f t="shared" ca="1" si="959"/>
        <v>0</v>
      </c>
      <c r="BY1126" s="22">
        <f t="shared" si="996"/>
        <v>0</v>
      </c>
      <c r="BZ1126" s="22">
        <f t="shared" si="960"/>
        <v>0</v>
      </c>
      <c r="CA1126" s="22">
        <f t="shared" si="997"/>
        <v>0</v>
      </c>
    </row>
    <row r="1127" spans="1:79" s="22" customFormat="1" ht="29.1" customHeight="1" x14ac:dyDescent="0.3">
      <c r="A1127" s="199" t="s">
        <v>1822</v>
      </c>
      <c r="B1127" s="109" t="s">
        <v>1441</v>
      </c>
      <c r="C1127" s="109" t="s">
        <v>1327</v>
      </c>
      <c r="D1127" s="110" t="s">
        <v>446</v>
      </c>
      <c r="E1127" s="110">
        <v>45618</v>
      </c>
      <c r="F1127" s="189" t="s">
        <v>179</v>
      </c>
      <c r="G1127" s="169" t="s">
        <v>1231</v>
      </c>
      <c r="H1127" s="135" t="s">
        <v>1073</v>
      </c>
      <c r="I1127" s="135" t="s">
        <v>1057</v>
      </c>
      <c r="J1127" s="135"/>
      <c r="K1127" s="113">
        <v>0</v>
      </c>
      <c r="L1127" s="109">
        <v>0</v>
      </c>
      <c r="M1127" s="114" t="s">
        <v>196</v>
      </c>
      <c r="N1127" s="115" t="s">
        <v>26</v>
      </c>
      <c r="O1127" s="116"/>
      <c r="P1127" s="117" t="s">
        <v>812</v>
      </c>
      <c r="Q1127" s="141">
        <v>45170</v>
      </c>
      <c r="R1127" s="118">
        <f t="shared" si="998"/>
        <v>45184</v>
      </c>
      <c r="S1127" s="114" t="s">
        <v>30</v>
      </c>
      <c r="T1127" s="315" t="s">
        <v>1568</v>
      </c>
      <c r="U1127" s="372">
        <v>45170</v>
      </c>
      <c r="V1127" s="120"/>
      <c r="W1127" s="114"/>
      <c r="X1127" s="109"/>
      <c r="Y1127" s="109"/>
      <c r="Z1127" s="115"/>
      <c r="AA1127" s="115"/>
      <c r="AB1127" s="109"/>
      <c r="AC1127" s="110"/>
      <c r="AD1127" s="110"/>
      <c r="AE1127" s="110"/>
      <c r="AF1127" s="110"/>
      <c r="AG1127" s="110"/>
      <c r="AH1127" s="115"/>
      <c r="AI1127" s="110"/>
      <c r="AJ1127" s="113"/>
      <c r="AK1127" s="110"/>
      <c r="AL1127" s="121"/>
      <c r="AM1127" s="121"/>
      <c r="AN1127" s="109" t="s">
        <v>2355</v>
      </c>
      <c r="AO1127" s="121"/>
      <c r="AP1127" s="121"/>
      <c r="AQ1127" s="206" t="s">
        <v>1907</v>
      </c>
      <c r="AR1127" s="110">
        <v>45177</v>
      </c>
      <c r="AS1127" s="121"/>
      <c r="AT1127" s="121"/>
      <c r="AU1127" s="109" t="s">
        <v>1134</v>
      </c>
      <c r="AV1127" s="110">
        <v>45198</v>
      </c>
      <c r="AW1127" s="121"/>
      <c r="BJ1127" s="22">
        <f t="shared" ca="1" si="884"/>
        <v>0</v>
      </c>
      <c r="BK1127" s="22">
        <f t="shared" ca="1" si="947"/>
        <v>0</v>
      </c>
      <c r="BL1127" s="22">
        <f t="shared" ca="1" si="948"/>
        <v>0</v>
      </c>
      <c r="BM1127" s="22">
        <f t="shared" ca="1" si="949"/>
        <v>0</v>
      </c>
      <c r="BN1127" s="22">
        <f t="shared" ca="1" si="950"/>
        <v>0</v>
      </c>
      <c r="BO1127" s="22">
        <f t="shared" ca="1" si="951"/>
        <v>0</v>
      </c>
      <c r="BP1127" s="22">
        <f t="shared" ca="1" si="952"/>
        <v>0</v>
      </c>
      <c r="BQ1127" s="22">
        <f t="shared" ca="1" si="953"/>
        <v>0</v>
      </c>
      <c r="BR1127" s="22">
        <f t="shared" ca="1" si="954"/>
        <v>0</v>
      </c>
      <c r="BS1127" s="22">
        <f t="shared" ca="1" si="955"/>
        <v>0</v>
      </c>
      <c r="BT1127" s="22">
        <f t="shared" ca="1" si="885"/>
        <v>0</v>
      </c>
      <c r="BU1127" s="22">
        <f t="shared" ca="1" si="956"/>
        <v>0</v>
      </c>
      <c r="BV1127" s="22">
        <f t="shared" ca="1" si="957"/>
        <v>0</v>
      </c>
      <c r="BW1127" s="22">
        <f t="shared" ca="1" si="958"/>
        <v>0</v>
      </c>
      <c r="BX1127" s="22">
        <f t="shared" ca="1" si="959"/>
        <v>0</v>
      </c>
      <c r="BY1127" s="22">
        <f t="shared" si="996"/>
        <v>0</v>
      </c>
      <c r="BZ1127" s="22">
        <f t="shared" si="960"/>
        <v>0</v>
      </c>
      <c r="CA1127" s="22">
        <f t="shared" si="997"/>
        <v>0</v>
      </c>
    </row>
    <row r="1128" spans="1:79" s="22" customFormat="1" ht="29.1" customHeight="1" x14ac:dyDescent="0.3">
      <c r="A1128" s="199" t="s">
        <v>1822</v>
      </c>
      <c r="B1128" s="109" t="s">
        <v>1441</v>
      </c>
      <c r="C1128" s="109" t="s">
        <v>1327</v>
      </c>
      <c r="D1128" s="110" t="s">
        <v>445</v>
      </c>
      <c r="E1128" s="110">
        <v>45618</v>
      </c>
      <c r="F1128" s="189" t="s">
        <v>179</v>
      </c>
      <c r="G1128" s="169" t="s">
        <v>1231</v>
      </c>
      <c r="H1128" s="135" t="s">
        <v>1073</v>
      </c>
      <c r="I1128" s="135" t="s">
        <v>1057</v>
      </c>
      <c r="J1128" s="135"/>
      <c r="K1128" s="113">
        <v>0</v>
      </c>
      <c r="L1128" s="109">
        <v>0</v>
      </c>
      <c r="M1128" s="114" t="s">
        <v>196</v>
      </c>
      <c r="N1128" s="115" t="s">
        <v>26</v>
      </c>
      <c r="O1128" s="116"/>
      <c r="P1128" s="117" t="s">
        <v>2358</v>
      </c>
      <c r="Q1128" s="141">
        <v>45390</v>
      </c>
      <c r="R1128" s="118">
        <f t="shared" ref="R1128:R1131" si="1008">IF(AND(L1128&lt;1,OR(K1128&lt;1, K1128="A")),Q1128+14,Q1128+7)</f>
        <v>45404</v>
      </c>
      <c r="S1128" s="114" t="s">
        <v>31</v>
      </c>
      <c r="T1128" s="353"/>
      <c r="U1128" s="372"/>
      <c r="V1128" s="120"/>
      <c r="W1128" s="114"/>
      <c r="X1128" s="109"/>
      <c r="Y1128" s="109"/>
      <c r="Z1128" s="115"/>
      <c r="AA1128" s="109"/>
      <c r="AB1128" s="109"/>
      <c r="AC1128" s="110"/>
      <c r="AD1128" s="110"/>
      <c r="AE1128" s="110"/>
      <c r="AF1128" s="110"/>
      <c r="AG1128" s="110"/>
      <c r="AH1128" s="115"/>
      <c r="AI1128" s="110"/>
      <c r="AJ1128" s="113"/>
      <c r="AK1128" s="110"/>
      <c r="AL1128" s="121"/>
      <c r="AM1128" s="121"/>
      <c r="AN1128" s="109" t="s">
        <v>2355</v>
      </c>
      <c r="AO1128" s="121"/>
      <c r="AP1128" s="121"/>
      <c r="AQ1128" s="123" t="s">
        <v>2720</v>
      </c>
      <c r="AR1128" s="110">
        <v>45400</v>
      </c>
      <c r="AS1128" s="121"/>
      <c r="AT1128" s="121"/>
      <c r="AU1128" s="109" t="s">
        <v>1134</v>
      </c>
      <c r="AV1128" s="110">
        <v>45198</v>
      </c>
      <c r="AW1128" s="121"/>
      <c r="BJ1128" s="22">
        <f t="shared" ca="1" si="884"/>
        <v>0</v>
      </c>
      <c r="BK1128" s="22">
        <f t="shared" ca="1" si="947"/>
        <v>0</v>
      </c>
      <c r="BL1128" s="22">
        <f t="shared" ca="1" si="948"/>
        <v>0</v>
      </c>
      <c r="BM1128" s="22">
        <f t="shared" ca="1" si="949"/>
        <v>0</v>
      </c>
      <c r="BN1128" s="22">
        <f t="shared" ca="1" si="950"/>
        <v>0</v>
      </c>
      <c r="BO1128" s="22">
        <f t="shared" ca="1" si="951"/>
        <v>0</v>
      </c>
      <c r="BP1128" s="22">
        <f t="shared" ca="1" si="952"/>
        <v>0</v>
      </c>
      <c r="BQ1128" s="22">
        <f t="shared" ca="1" si="953"/>
        <v>0</v>
      </c>
      <c r="BR1128" s="22">
        <f t="shared" ca="1" si="954"/>
        <v>0</v>
      </c>
      <c r="BS1128" s="22">
        <f t="shared" ca="1" si="955"/>
        <v>0</v>
      </c>
      <c r="BT1128" s="22">
        <f t="shared" ca="1" si="885"/>
        <v>0</v>
      </c>
      <c r="BU1128" s="22">
        <f t="shared" ca="1" si="956"/>
        <v>0</v>
      </c>
      <c r="BV1128" s="22">
        <f t="shared" ca="1" si="957"/>
        <v>0</v>
      </c>
      <c r="BW1128" s="22">
        <f t="shared" ca="1" si="958"/>
        <v>0</v>
      </c>
      <c r="BX1128" s="22">
        <f t="shared" ca="1" si="959"/>
        <v>0</v>
      </c>
      <c r="BY1128" s="22">
        <f t="shared" si="996"/>
        <v>0</v>
      </c>
      <c r="BZ1128" s="22">
        <f t="shared" si="960"/>
        <v>0</v>
      </c>
      <c r="CA1128" s="22">
        <f t="shared" si="997"/>
        <v>0</v>
      </c>
    </row>
    <row r="1129" spans="1:79" s="22" customFormat="1" ht="29.1" customHeight="1" x14ac:dyDescent="0.3">
      <c r="A1129" s="199" t="s">
        <v>1822</v>
      </c>
      <c r="B1129" s="109" t="s">
        <v>1441</v>
      </c>
      <c r="C1129" s="109" t="s">
        <v>1327</v>
      </c>
      <c r="D1129" s="110" t="s">
        <v>445</v>
      </c>
      <c r="E1129" s="110">
        <v>45618</v>
      </c>
      <c r="F1129" s="189" t="s">
        <v>179</v>
      </c>
      <c r="G1129" s="169" t="s">
        <v>1231</v>
      </c>
      <c r="H1129" s="135" t="s">
        <v>1073</v>
      </c>
      <c r="I1129" s="135" t="s">
        <v>1057</v>
      </c>
      <c r="J1129" s="135"/>
      <c r="K1129" s="113">
        <v>0</v>
      </c>
      <c r="L1129" s="109">
        <v>1</v>
      </c>
      <c r="M1129" s="114" t="s">
        <v>196</v>
      </c>
      <c r="N1129" s="115" t="s">
        <v>26</v>
      </c>
      <c r="O1129" s="116">
        <v>45483</v>
      </c>
      <c r="P1129" s="123" t="s">
        <v>2863</v>
      </c>
      <c r="Q1129" s="141">
        <v>45447</v>
      </c>
      <c r="R1129" s="118">
        <f t="shared" si="1008"/>
        <v>45454</v>
      </c>
      <c r="S1129" s="114" t="s">
        <v>31</v>
      </c>
      <c r="T1129" s="353"/>
      <c r="U1129" s="372"/>
      <c r="V1129" s="120"/>
      <c r="W1129" s="114"/>
      <c r="X1129" s="109"/>
      <c r="Y1129" s="109"/>
      <c r="Z1129" s="115"/>
      <c r="AA1129" s="109"/>
      <c r="AB1129" s="109"/>
      <c r="AC1129" s="110"/>
      <c r="AD1129" s="110"/>
      <c r="AE1129" s="110"/>
      <c r="AF1129" s="110"/>
      <c r="AG1129" s="110"/>
      <c r="AH1129" s="115"/>
      <c r="AI1129" s="110"/>
      <c r="AJ1129" s="113"/>
      <c r="AK1129" s="110"/>
      <c r="AL1129" s="121"/>
      <c r="AM1129" s="121"/>
      <c r="AN1129" s="109" t="s">
        <v>2355</v>
      </c>
      <c r="AO1129" s="121"/>
      <c r="AP1129" s="121"/>
      <c r="AQ1129" s="123"/>
      <c r="AR1129" s="110"/>
      <c r="AS1129" s="121"/>
      <c r="AT1129" s="121"/>
      <c r="AU1129" s="109" t="s">
        <v>1134</v>
      </c>
      <c r="AV1129" s="110">
        <v>45198</v>
      </c>
      <c r="AW1129" s="121"/>
      <c r="BJ1129" s="22">
        <f t="shared" ca="1" si="884"/>
        <v>0</v>
      </c>
      <c r="BK1129" s="22">
        <f t="shared" ca="1" si="947"/>
        <v>0</v>
      </c>
      <c r="BL1129" s="22">
        <f t="shared" ca="1" si="948"/>
        <v>0</v>
      </c>
      <c r="BM1129" s="22">
        <f t="shared" ca="1" si="949"/>
        <v>0</v>
      </c>
      <c r="BN1129" s="22">
        <f t="shared" ca="1" si="950"/>
        <v>0</v>
      </c>
      <c r="BO1129" s="22">
        <f t="shared" ca="1" si="951"/>
        <v>0</v>
      </c>
      <c r="BP1129" s="22">
        <f t="shared" ca="1" si="952"/>
        <v>0</v>
      </c>
      <c r="BQ1129" s="22">
        <f t="shared" ca="1" si="953"/>
        <v>0</v>
      </c>
      <c r="BR1129" s="22">
        <f t="shared" ca="1" si="954"/>
        <v>0</v>
      </c>
      <c r="BS1129" s="22">
        <f t="shared" ca="1" si="955"/>
        <v>0</v>
      </c>
      <c r="BT1129" s="22">
        <f t="shared" ca="1" si="885"/>
        <v>0</v>
      </c>
      <c r="BU1129" s="22">
        <f t="shared" ca="1" si="956"/>
        <v>0</v>
      </c>
      <c r="BV1129" s="22">
        <f t="shared" ca="1" si="957"/>
        <v>0</v>
      </c>
      <c r="BW1129" s="22">
        <f t="shared" ca="1" si="958"/>
        <v>0</v>
      </c>
      <c r="BX1129" s="22">
        <f t="shared" ca="1" si="959"/>
        <v>0</v>
      </c>
      <c r="BY1129" s="22">
        <f t="shared" si="996"/>
        <v>0</v>
      </c>
      <c r="BZ1129" s="22">
        <f t="shared" si="960"/>
        <v>0</v>
      </c>
      <c r="CA1129" s="22">
        <f t="shared" si="997"/>
        <v>0</v>
      </c>
    </row>
    <row r="1130" spans="1:79" s="22" customFormat="1" ht="29.1" customHeight="1" x14ac:dyDescent="0.3">
      <c r="A1130" s="199" t="s">
        <v>1822</v>
      </c>
      <c r="B1130" s="109" t="s">
        <v>1441</v>
      </c>
      <c r="C1130" s="109" t="s">
        <v>1327</v>
      </c>
      <c r="D1130" s="110" t="s">
        <v>445</v>
      </c>
      <c r="E1130" s="110">
        <v>45618</v>
      </c>
      <c r="F1130" s="189" t="s">
        <v>179</v>
      </c>
      <c r="G1130" s="169" t="s">
        <v>1231</v>
      </c>
      <c r="H1130" s="135" t="s">
        <v>1073</v>
      </c>
      <c r="I1130" s="135" t="s">
        <v>1057</v>
      </c>
      <c r="J1130" s="135"/>
      <c r="K1130" s="113">
        <v>0</v>
      </c>
      <c r="L1130" s="109">
        <v>1</v>
      </c>
      <c r="M1130" s="114" t="s">
        <v>196</v>
      </c>
      <c r="N1130" s="115" t="s">
        <v>26</v>
      </c>
      <c r="O1130" s="116">
        <v>45492</v>
      </c>
      <c r="P1130" s="117" t="s">
        <v>2942</v>
      </c>
      <c r="Q1130" s="141">
        <v>45490</v>
      </c>
      <c r="R1130" s="118">
        <f t="shared" si="1008"/>
        <v>45497</v>
      </c>
      <c r="S1130" s="114" t="s">
        <v>31</v>
      </c>
      <c r="T1130" s="353"/>
      <c r="U1130" s="372"/>
      <c r="V1130" s="120"/>
      <c r="W1130" s="114"/>
      <c r="X1130" s="109"/>
      <c r="Y1130" s="109"/>
      <c r="Z1130" s="115"/>
      <c r="AA1130" s="109"/>
      <c r="AB1130" s="109"/>
      <c r="AC1130" s="110"/>
      <c r="AD1130" s="110"/>
      <c r="AE1130" s="110"/>
      <c r="AF1130" s="110"/>
      <c r="AG1130" s="110"/>
      <c r="AH1130" s="115"/>
      <c r="AI1130" s="110"/>
      <c r="AJ1130" s="113"/>
      <c r="AK1130" s="110"/>
      <c r="AL1130" s="121"/>
      <c r="AM1130" s="121"/>
      <c r="AN1130" s="109" t="s">
        <v>2355</v>
      </c>
      <c r="AO1130" s="121"/>
      <c r="AP1130" s="121"/>
      <c r="AQ1130" s="123" t="s">
        <v>3469</v>
      </c>
      <c r="AR1130" s="110">
        <v>45590</v>
      </c>
      <c r="AS1130" s="121"/>
      <c r="AT1130" s="121"/>
      <c r="AU1130" s="109" t="s">
        <v>1134</v>
      </c>
      <c r="AV1130" s="110">
        <v>45198</v>
      </c>
      <c r="AW1130" s="121"/>
      <c r="BJ1130" s="22">
        <f t="shared" ca="1" si="884"/>
        <v>0</v>
      </c>
      <c r="BK1130" s="22">
        <f t="shared" ca="1" si="947"/>
        <v>0</v>
      </c>
      <c r="BL1130" s="22">
        <f t="shared" ca="1" si="948"/>
        <v>0</v>
      </c>
      <c r="BM1130" s="22">
        <f t="shared" ca="1" si="949"/>
        <v>0</v>
      </c>
      <c r="BN1130" s="22">
        <f t="shared" ca="1" si="950"/>
        <v>0</v>
      </c>
      <c r="BO1130" s="22">
        <f t="shared" ca="1" si="951"/>
        <v>0</v>
      </c>
      <c r="BP1130" s="22">
        <f t="shared" ca="1" si="952"/>
        <v>0</v>
      </c>
      <c r="BQ1130" s="22">
        <f t="shared" ca="1" si="953"/>
        <v>0</v>
      </c>
      <c r="BR1130" s="22">
        <f t="shared" ca="1" si="954"/>
        <v>0</v>
      </c>
      <c r="BS1130" s="22">
        <f t="shared" ca="1" si="955"/>
        <v>0</v>
      </c>
      <c r="BT1130" s="22">
        <f t="shared" ca="1" si="885"/>
        <v>0</v>
      </c>
      <c r="BU1130" s="22">
        <f t="shared" ca="1" si="956"/>
        <v>0</v>
      </c>
      <c r="BV1130" s="22">
        <f t="shared" ca="1" si="957"/>
        <v>0</v>
      </c>
      <c r="BW1130" s="22">
        <f t="shared" ca="1" si="958"/>
        <v>0</v>
      </c>
      <c r="BX1130" s="22">
        <f t="shared" ca="1" si="959"/>
        <v>0</v>
      </c>
      <c r="BY1130" s="22">
        <f t="shared" si="996"/>
        <v>0</v>
      </c>
      <c r="BZ1130" s="22">
        <f t="shared" si="960"/>
        <v>0</v>
      </c>
      <c r="CA1130" s="22">
        <f t="shared" si="997"/>
        <v>0</v>
      </c>
    </row>
    <row r="1131" spans="1:79" ht="29.1" customHeight="1" x14ac:dyDescent="0.3">
      <c r="A1131" s="14" t="s">
        <v>1822</v>
      </c>
      <c r="B1131" s="4" t="s">
        <v>1441</v>
      </c>
      <c r="C1131" s="4" t="s">
        <v>1327</v>
      </c>
      <c r="D1131" s="95" t="s">
        <v>445</v>
      </c>
      <c r="E1131" s="13">
        <v>45618</v>
      </c>
      <c r="F1131" s="122" t="s">
        <v>179</v>
      </c>
      <c r="G1131" s="16" t="s">
        <v>1231</v>
      </c>
      <c r="H1131" s="130" t="s">
        <v>1073</v>
      </c>
      <c r="I1131" s="130" t="s">
        <v>1057</v>
      </c>
      <c r="J1131" s="130"/>
      <c r="K1131" s="7">
        <v>0</v>
      </c>
      <c r="L1131" s="4">
        <v>1</v>
      </c>
      <c r="M1131" s="3" t="s">
        <v>196</v>
      </c>
      <c r="N1131" s="188" t="s">
        <v>27</v>
      </c>
      <c r="O1131" s="76">
        <v>45713</v>
      </c>
      <c r="P1131" s="78" t="s">
        <v>2942</v>
      </c>
      <c r="Q1131" s="142">
        <v>45709</v>
      </c>
      <c r="R1131" s="9">
        <f t="shared" si="1008"/>
        <v>45716</v>
      </c>
      <c r="S1131" s="3" t="s">
        <v>31</v>
      </c>
      <c r="T1131" s="355"/>
      <c r="U1131" s="373"/>
      <c r="V1131" s="20" t="s">
        <v>2558</v>
      </c>
      <c r="W1131" s="3" t="s">
        <v>2565</v>
      </c>
      <c r="X1131" s="5"/>
      <c r="Y1131" s="5"/>
      <c r="Z1131" s="47" t="s">
        <v>1337</v>
      </c>
      <c r="AA1131" s="5"/>
      <c r="AB1131" s="5"/>
      <c r="AC1131" s="21"/>
      <c r="AD1131" s="21"/>
      <c r="AE1131" s="21"/>
      <c r="AF1131" s="13"/>
      <c r="AG1131" s="27"/>
      <c r="AH1131" s="34"/>
      <c r="AI1131" s="27"/>
      <c r="AJ1131" s="41"/>
      <c r="AK1131" s="21"/>
      <c r="AL1131" s="6"/>
      <c r="AM1131" s="6"/>
      <c r="AN1131" s="5" t="s">
        <v>2355</v>
      </c>
      <c r="AO1131" s="6"/>
      <c r="AP1131" s="6"/>
      <c r="AQ1131" s="87"/>
      <c r="AR1131" s="21"/>
      <c r="AS1131" s="6"/>
      <c r="AT1131" s="6"/>
      <c r="AU1131" s="94" t="s">
        <v>1134</v>
      </c>
      <c r="AV1131" s="95">
        <v>45198</v>
      </c>
      <c r="AW1131" s="6"/>
      <c r="BJ1131" s="22"/>
      <c r="BK1131" s="22"/>
      <c r="BL1131" s="22"/>
      <c r="BM1131" s="22"/>
      <c r="BN1131" s="22"/>
      <c r="BO1131" s="22"/>
      <c r="BP1131" s="22"/>
      <c r="BQ1131" s="22"/>
      <c r="BR1131" s="22"/>
      <c r="BS1131" s="22"/>
      <c r="BT1131" s="22"/>
      <c r="BU1131" s="22"/>
      <c r="BV1131" s="22"/>
      <c r="BW1131" s="22"/>
      <c r="BX1131" s="22"/>
      <c r="BY1131" s="71"/>
      <c r="BZ1131" s="71"/>
      <c r="CA1131" s="72"/>
    </row>
    <row r="1132" spans="1:79" s="22" customFormat="1" ht="26.1" customHeight="1" x14ac:dyDescent="0.3">
      <c r="A1132" s="199" t="s">
        <v>1822</v>
      </c>
      <c r="B1132" s="109" t="s">
        <v>1441</v>
      </c>
      <c r="C1132" s="109" t="s">
        <v>1327</v>
      </c>
      <c r="D1132" s="110" t="s">
        <v>446</v>
      </c>
      <c r="E1132" s="110">
        <v>45618</v>
      </c>
      <c r="F1132" s="189" t="s">
        <v>1229</v>
      </c>
      <c r="G1132" s="169" t="s">
        <v>1231</v>
      </c>
      <c r="H1132" s="135" t="s">
        <v>1073</v>
      </c>
      <c r="I1132" s="135" t="s">
        <v>1059</v>
      </c>
      <c r="J1132" s="135"/>
      <c r="K1132" s="113" t="s">
        <v>444</v>
      </c>
      <c r="L1132" s="109">
        <v>0</v>
      </c>
      <c r="M1132" s="114" t="s">
        <v>1271</v>
      </c>
      <c r="N1132" s="115" t="s">
        <v>26</v>
      </c>
      <c r="O1132" s="116">
        <v>45316</v>
      </c>
      <c r="P1132" s="117" t="s">
        <v>1757</v>
      </c>
      <c r="Q1132" s="141">
        <v>44935</v>
      </c>
      <c r="R1132" s="118">
        <f t="shared" si="998"/>
        <v>44942</v>
      </c>
      <c r="S1132" s="114" t="s">
        <v>31</v>
      </c>
      <c r="T1132" s="353"/>
      <c r="U1132" s="372"/>
      <c r="V1132" s="120"/>
      <c r="W1132" s="114"/>
      <c r="X1132" s="109"/>
      <c r="Y1132" s="109"/>
      <c r="Z1132" s="115"/>
      <c r="AA1132" s="115"/>
      <c r="AB1132" s="123"/>
      <c r="AC1132" s="110"/>
      <c r="AD1132" s="110"/>
      <c r="AE1132" s="110"/>
      <c r="AF1132" s="196"/>
      <c r="AG1132" s="110"/>
      <c r="AH1132" s="115"/>
      <c r="AI1132" s="110"/>
      <c r="AJ1132" s="113"/>
      <c r="AK1132" s="110"/>
      <c r="AL1132" s="121"/>
      <c r="AM1132" s="121"/>
      <c r="AN1132" s="109" t="s">
        <v>2355</v>
      </c>
      <c r="AO1132" s="121"/>
      <c r="AP1132" s="121"/>
      <c r="AQ1132" s="121"/>
      <c r="AR1132" s="121"/>
      <c r="AS1132" s="121"/>
      <c r="AT1132" s="121"/>
      <c r="AU1132" s="109" t="s">
        <v>1134</v>
      </c>
      <c r="AV1132" s="110">
        <v>45198</v>
      </c>
      <c r="AW1132" s="115" t="s">
        <v>1232</v>
      </c>
      <c r="BJ1132" s="22">
        <f t="shared" ca="1" si="884"/>
        <v>0</v>
      </c>
      <c r="BK1132" s="22">
        <f t="shared" ca="1" si="947"/>
        <v>0</v>
      </c>
      <c r="BL1132" s="22">
        <f t="shared" ca="1" si="948"/>
        <v>0</v>
      </c>
      <c r="BM1132" s="22">
        <f t="shared" ca="1" si="949"/>
        <v>0</v>
      </c>
      <c r="BN1132" s="22">
        <f t="shared" ca="1" si="950"/>
        <v>0</v>
      </c>
      <c r="BO1132" s="22">
        <f t="shared" ca="1" si="951"/>
        <v>0</v>
      </c>
      <c r="BP1132" s="22">
        <f t="shared" ca="1" si="952"/>
        <v>0</v>
      </c>
      <c r="BQ1132" s="22">
        <f t="shared" ca="1" si="953"/>
        <v>0</v>
      </c>
      <c r="BR1132" s="22">
        <f t="shared" ca="1" si="954"/>
        <v>0</v>
      </c>
      <c r="BS1132" s="22">
        <f t="shared" ca="1" si="955"/>
        <v>0</v>
      </c>
      <c r="BT1132" s="22">
        <f t="shared" ca="1" si="885"/>
        <v>0</v>
      </c>
      <c r="BU1132" s="22">
        <f t="shared" ca="1" si="956"/>
        <v>0</v>
      </c>
      <c r="BV1132" s="22">
        <f t="shared" ca="1" si="957"/>
        <v>0</v>
      </c>
      <c r="BW1132" s="22">
        <f t="shared" ca="1" si="958"/>
        <v>0</v>
      </c>
      <c r="BX1132" s="22">
        <f t="shared" ca="1" si="959"/>
        <v>0</v>
      </c>
      <c r="BY1132" s="22">
        <f t="shared" si="996"/>
        <v>0</v>
      </c>
      <c r="BZ1132" s="22">
        <f t="shared" si="960"/>
        <v>0</v>
      </c>
      <c r="CA1132" s="22">
        <f t="shared" si="997"/>
        <v>0</v>
      </c>
    </row>
    <row r="1133" spans="1:79" s="22" customFormat="1" ht="26.1" customHeight="1" x14ac:dyDescent="0.3">
      <c r="A1133" s="199" t="s">
        <v>1822</v>
      </c>
      <c r="B1133" s="109" t="s">
        <v>1441</v>
      </c>
      <c r="C1133" s="109" t="s">
        <v>1327</v>
      </c>
      <c r="D1133" s="110" t="s">
        <v>446</v>
      </c>
      <c r="E1133" s="110">
        <v>45618</v>
      </c>
      <c r="F1133" s="189" t="s">
        <v>1229</v>
      </c>
      <c r="G1133" s="169" t="s">
        <v>1231</v>
      </c>
      <c r="H1133" s="135" t="s">
        <v>1073</v>
      </c>
      <c r="I1133" s="135" t="s">
        <v>1059</v>
      </c>
      <c r="J1133" s="135"/>
      <c r="K1133" s="113" t="s">
        <v>443</v>
      </c>
      <c r="L1133" s="109">
        <v>0</v>
      </c>
      <c r="M1133" s="114" t="s">
        <v>1271</v>
      </c>
      <c r="N1133" s="115" t="s">
        <v>26</v>
      </c>
      <c r="O1133" s="116">
        <v>45372</v>
      </c>
      <c r="P1133" s="117" t="s">
        <v>2277</v>
      </c>
      <c r="Q1133" s="141">
        <v>45357</v>
      </c>
      <c r="R1133" s="118">
        <f t="shared" ref="R1133" si="1009">IF(AND(L1133&lt;1,OR(K1133&lt;1, K1133="A")),Q1133+14,Q1133+7)</f>
        <v>45364</v>
      </c>
      <c r="S1133" s="114" t="s">
        <v>31</v>
      </c>
      <c r="T1133" s="353"/>
      <c r="U1133" s="372"/>
      <c r="V1133" s="120"/>
      <c r="W1133" s="114"/>
      <c r="X1133" s="109"/>
      <c r="Y1133" s="109"/>
      <c r="Z1133" s="115"/>
      <c r="AA1133" s="115"/>
      <c r="AB1133" s="123"/>
      <c r="AC1133" s="110"/>
      <c r="AD1133" s="110"/>
      <c r="AE1133" s="110"/>
      <c r="AF1133" s="196"/>
      <c r="AG1133" s="110"/>
      <c r="AH1133" s="115"/>
      <c r="AI1133" s="110"/>
      <c r="AJ1133" s="113"/>
      <c r="AK1133" s="110"/>
      <c r="AL1133" s="121"/>
      <c r="AM1133" s="121"/>
      <c r="AN1133" s="109" t="s">
        <v>2355</v>
      </c>
      <c r="AO1133" s="121"/>
      <c r="AP1133" s="121"/>
      <c r="AQ1133" s="121"/>
      <c r="AR1133" s="121"/>
      <c r="AS1133" s="121"/>
      <c r="AT1133" s="121"/>
      <c r="AU1133" s="109" t="s">
        <v>1134</v>
      </c>
      <c r="AV1133" s="110">
        <v>45198</v>
      </c>
      <c r="AW1133" s="115" t="s">
        <v>1232</v>
      </c>
      <c r="BJ1133" s="22">
        <f t="shared" ca="1" si="884"/>
        <v>0</v>
      </c>
      <c r="BK1133" s="22">
        <f t="shared" ca="1" si="947"/>
        <v>0</v>
      </c>
      <c r="BL1133" s="22">
        <f t="shared" ca="1" si="948"/>
        <v>0</v>
      </c>
      <c r="BM1133" s="22">
        <f t="shared" ca="1" si="949"/>
        <v>0</v>
      </c>
      <c r="BN1133" s="22">
        <f t="shared" ca="1" si="950"/>
        <v>0</v>
      </c>
      <c r="BO1133" s="22">
        <f t="shared" ca="1" si="951"/>
        <v>0</v>
      </c>
      <c r="BP1133" s="22">
        <f t="shared" ca="1" si="952"/>
        <v>0</v>
      </c>
      <c r="BQ1133" s="22">
        <f t="shared" ca="1" si="953"/>
        <v>0</v>
      </c>
      <c r="BR1133" s="22">
        <f t="shared" ca="1" si="954"/>
        <v>0</v>
      </c>
      <c r="BS1133" s="22">
        <f t="shared" ca="1" si="955"/>
        <v>0</v>
      </c>
      <c r="BT1133" s="22">
        <f t="shared" ca="1" si="885"/>
        <v>0</v>
      </c>
      <c r="BU1133" s="22">
        <f t="shared" ca="1" si="956"/>
        <v>0</v>
      </c>
      <c r="BV1133" s="22">
        <f t="shared" ca="1" si="957"/>
        <v>0</v>
      </c>
      <c r="BW1133" s="22">
        <f t="shared" ca="1" si="958"/>
        <v>0</v>
      </c>
      <c r="BX1133" s="22">
        <f t="shared" ca="1" si="959"/>
        <v>0</v>
      </c>
      <c r="BY1133" s="22">
        <f t="shared" si="996"/>
        <v>0</v>
      </c>
      <c r="BZ1133" s="22">
        <f t="shared" si="960"/>
        <v>0</v>
      </c>
      <c r="CA1133" s="22">
        <f t="shared" si="997"/>
        <v>0</v>
      </c>
    </row>
    <row r="1134" spans="1:79" s="22" customFormat="1" ht="26.1" customHeight="1" x14ac:dyDescent="0.3">
      <c r="A1134" s="199" t="s">
        <v>1822</v>
      </c>
      <c r="B1134" s="109" t="s">
        <v>1441</v>
      </c>
      <c r="C1134" s="109" t="s">
        <v>1327</v>
      </c>
      <c r="D1134" s="110" t="s">
        <v>446</v>
      </c>
      <c r="E1134" s="110">
        <v>45618</v>
      </c>
      <c r="F1134" s="189" t="s">
        <v>1229</v>
      </c>
      <c r="G1134" s="169" t="s">
        <v>1231</v>
      </c>
      <c r="H1134" s="135" t="s">
        <v>1073</v>
      </c>
      <c r="I1134" s="135" t="s">
        <v>1059</v>
      </c>
      <c r="J1134" s="135"/>
      <c r="K1134" s="113" t="s">
        <v>572</v>
      </c>
      <c r="L1134" s="109">
        <v>0</v>
      </c>
      <c r="M1134" s="114" t="s">
        <v>1271</v>
      </c>
      <c r="N1134" s="115" t="s">
        <v>26</v>
      </c>
      <c r="O1134" s="116">
        <v>45404</v>
      </c>
      <c r="P1134" s="117" t="s">
        <v>2358</v>
      </c>
      <c r="Q1134" s="141">
        <v>45390</v>
      </c>
      <c r="R1134" s="118">
        <f t="shared" ref="R1134:R1137" si="1010">IF(AND(L1134&lt;1,OR(K1134&lt;1, K1134="A")),Q1134+14,Q1134+7)</f>
        <v>45397</v>
      </c>
      <c r="S1134" s="114" t="s">
        <v>31</v>
      </c>
      <c r="T1134" s="353"/>
      <c r="U1134" s="372"/>
      <c r="V1134" s="120"/>
      <c r="W1134" s="114"/>
      <c r="X1134" s="109"/>
      <c r="Y1134" s="109"/>
      <c r="Z1134" s="115"/>
      <c r="AA1134" s="109"/>
      <c r="AB1134" s="123"/>
      <c r="AC1134" s="110"/>
      <c r="AD1134" s="110"/>
      <c r="AE1134" s="110"/>
      <c r="AF1134" s="196"/>
      <c r="AG1134" s="110"/>
      <c r="AH1134" s="115"/>
      <c r="AI1134" s="110"/>
      <c r="AJ1134" s="113"/>
      <c r="AK1134" s="110"/>
      <c r="AL1134" s="121"/>
      <c r="AM1134" s="121"/>
      <c r="AN1134" s="109" t="s">
        <v>2355</v>
      </c>
      <c r="AO1134" s="121"/>
      <c r="AP1134" s="121"/>
      <c r="AQ1134" s="121"/>
      <c r="AR1134" s="121"/>
      <c r="AS1134" s="121"/>
      <c r="AT1134" s="121"/>
      <c r="AU1134" s="109" t="s">
        <v>1134</v>
      </c>
      <c r="AV1134" s="110">
        <v>45198</v>
      </c>
      <c r="AW1134" s="115" t="s">
        <v>1232</v>
      </c>
      <c r="BJ1134" s="22">
        <f t="shared" ca="1" si="884"/>
        <v>0</v>
      </c>
      <c r="BK1134" s="22">
        <f t="shared" ca="1" si="947"/>
        <v>0</v>
      </c>
      <c r="BL1134" s="22">
        <f t="shared" ca="1" si="948"/>
        <v>0</v>
      </c>
      <c r="BM1134" s="22">
        <f t="shared" ca="1" si="949"/>
        <v>0</v>
      </c>
      <c r="BN1134" s="22">
        <f t="shared" ca="1" si="950"/>
        <v>0</v>
      </c>
      <c r="BO1134" s="22">
        <f t="shared" ca="1" si="951"/>
        <v>0</v>
      </c>
      <c r="BP1134" s="22">
        <f t="shared" ca="1" si="952"/>
        <v>0</v>
      </c>
      <c r="BQ1134" s="22">
        <f t="shared" ca="1" si="953"/>
        <v>0</v>
      </c>
      <c r="BR1134" s="22">
        <f t="shared" ca="1" si="954"/>
        <v>0</v>
      </c>
      <c r="BS1134" s="22">
        <f t="shared" ca="1" si="955"/>
        <v>0</v>
      </c>
      <c r="BT1134" s="22">
        <f t="shared" ca="1" si="885"/>
        <v>0</v>
      </c>
      <c r="BU1134" s="22">
        <f t="shared" ca="1" si="956"/>
        <v>0</v>
      </c>
      <c r="BV1134" s="22">
        <f t="shared" ca="1" si="957"/>
        <v>0</v>
      </c>
      <c r="BW1134" s="22">
        <f t="shared" ca="1" si="958"/>
        <v>0</v>
      </c>
      <c r="BX1134" s="22">
        <f t="shared" ca="1" si="959"/>
        <v>0</v>
      </c>
      <c r="BY1134" s="22">
        <f t="shared" si="996"/>
        <v>0</v>
      </c>
      <c r="BZ1134" s="22">
        <f t="shared" si="960"/>
        <v>0</v>
      </c>
      <c r="CA1134" s="22">
        <f t="shared" si="997"/>
        <v>0</v>
      </c>
    </row>
    <row r="1135" spans="1:79" s="22" customFormat="1" ht="26.1" customHeight="1" x14ac:dyDescent="0.3">
      <c r="A1135" s="199" t="s">
        <v>1822</v>
      </c>
      <c r="B1135" s="109" t="s">
        <v>1441</v>
      </c>
      <c r="C1135" s="109" t="s">
        <v>1327</v>
      </c>
      <c r="D1135" s="110" t="s">
        <v>446</v>
      </c>
      <c r="E1135" s="110">
        <v>45618</v>
      </c>
      <c r="F1135" s="189" t="s">
        <v>1229</v>
      </c>
      <c r="G1135" s="169" t="s">
        <v>1231</v>
      </c>
      <c r="H1135" s="135" t="s">
        <v>1073</v>
      </c>
      <c r="I1135" s="135" t="s">
        <v>1059</v>
      </c>
      <c r="J1135" s="135"/>
      <c r="K1135" s="113" t="s">
        <v>996</v>
      </c>
      <c r="L1135" s="109">
        <v>0</v>
      </c>
      <c r="M1135" s="114" t="s">
        <v>1271</v>
      </c>
      <c r="N1135" s="115" t="s">
        <v>26</v>
      </c>
      <c r="O1135" s="116">
        <v>45483</v>
      </c>
      <c r="P1135" s="123" t="s">
        <v>2863</v>
      </c>
      <c r="Q1135" s="141">
        <v>45447</v>
      </c>
      <c r="R1135" s="118">
        <f t="shared" si="1010"/>
        <v>45454</v>
      </c>
      <c r="S1135" s="114" t="s">
        <v>31</v>
      </c>
      <c r="T1135" s="353"/>
      <c r="U1135" s="372"/>
      <c r="V1135" s="120"/>
      <c r="W1135" s="114"/>
      <c r="X1135" s="109"/>
      <c r="Y1135" s="109"/>
      <c r="Z1135" s="115"/>
      <c r="AA1135" s="109"/>
      <c r="AB1135" s="123"/>
      <c r="AC1135" s="110"/>
      <c r="AD1135" s="110"/>
      <c r="AE1135" s="110"/>
      <c r="AF1135" s="196"/>
      <c r="AG1135" s="110"/>
      <c r="AH1135" s="115"/>
      <c r="AI1135" s="110"/>
      <c r="AJ1135" s="113"/>
      <c r="AK1135" s="110"/>
      <c r="AL1135" s="121"/>
      <c r="AM1135" s="121"/>
      <c r="AN1135" s="109" t="s">
        <v>2355</v>
      </c>
      <c r="AO1135" s="121"/>
      <c r="AP1135" s="121"/>
      <c r="AQ1135" s="121"/>
      <c r="AR1135" s="121"/>
      <c r="AS1135" s="121"/>
      <c r="AT1135" s="121"/>
      <c r="AU1135" s="109" t="s">
        <v>1134</v>
      </c>
      <c r="AV1135" s="110">
        <v>45198</v>
      </c>
      <c r="AW1135" s="115"/>
      <c r="BJ1135" s="22">
        <f t="shared" ca="1" si="884"/>
        <v>0</v>
      </c>
      <c r="BK1135" s="22">
        <f t="shared" ca="1" si="947"/>
        <v>0</v>
      </c>
      <c r="BL1135" s="22">
        <f t="shared" ca="1" si="948"/>
        <v>0</v>
      </c>
      <c r="BM1135" s="22">
        <f t="shared" ca="1" si="949"/>
        <v>0</v>
      </c>
      <c r="BN1135" s="22">
        <f t="shared" ca="1" si="950"/>
        <v>0</v>
      </c>
      <c r="BO1135" s="22">
        <f t="shared" ca="1" si="951"/>
        <v>0</v>
      </c>
      <c r="BP1135" s="22">
        <f t="shared" ca="1" si="952"/>
        <v>0</v>
      </c>
      <c r="BQ1135" s="22">
        <f t="shared" ca="1" si="953"/>
        <v>0</v>
      </c>
      <c r="BR1135" s="22">
        <f t="shared" ca="1" si="954"/>
        <v>0</v>
      </c>
      <c r="BS1135" s="22">
        <f t="shared" ca="1" si="955"/>
        <v>0</v>
      </c>
      <c r="BT1135" s="22">
        <f t="shared" ca="1" si="885"/>
        <v>0</v>
      </c>
      <c r="BU1135" s="22">
        <f t="shared" ca="1" si="956"/>
        <v>0</v>
      </c>
      <c r="BV1135" s="22">
        <f t="shared" ca="1" si="957"/>
        <v>0</v>
      </c>
      <c r="BW1135" s="22">
        <f t="shared" ca="1" si="958"/>
        <v>0</v>
      </c>
      <c r="BX1135" s="22">
        <f t="shared" ca="1" si="959"/>
        <v>0</v>
      </c>
      <c r="BY1135" s="22">
        <f t="shared" si="996"/>
        <v>0</v>
      </c>
      <c r="BZ1135" s="22">
        <f t="shared" si="960"/>
        <v>0</v>
      </c>
      <c r="CA1135" s="22">
        <f t="shared" si="997"/>
        <v>0</v>
      </c>
    </row>
    <row r="1136" spans="1:79" s="22" customFormat="1" ht="26.1" customHeight="1" x14ac:dyDescent="0.3">
      <c r="A1136" s="199" t="s">
        <v>1822</v>
      </c>
      <c r="B1136" s="109" t="s">
        <v>1441</v>
      </c>
      <c r="C1136" s="109" t="s">
        <v>1327</v>
      </c>
      <c r="D1136" s="110" t="s">
        <v>446</v>
      </c>
      <c r="E1136" s="110">
        <v>45618</v>
      </c>
      <c r="F1136" s="189" t="s">
        <v>1229</v>
      </c>
      <c r="G1136" s="169" t="s">
        <v>1231</v>
      </c>
      <c r="H1136" s="135" t="s">
        <v>1073</v>
      </c>
      <c r="I1136" s="135" t="s">
        <v>1059</v>
      </c>
      <c r="J1136" s="135"/>
      <c r="K1136" s="113">
        <v>0</v>
      </c>
      <c r="L1136" s="109">
        <v>1</v>
      </c>
      <c r="M1136" s="114" t="s">
        <v>2943</v>
      </c>
      <c r="N1136" s="115" t="s">
        <v>26</v>
      </c>
      <c r="O1136" s="116">
        <v>45492</v>
      </c>
      <c r="P1136" s="117" t="s">
        <v>2942</v>
      </c>
      <c r="Q1136" s="141">
        <v>45490</v>
      </c>
      <c r="R1136" s="118">
        <f t="shared" si="1010"/>
        <v>45497</v>
      </c>
      <c r="S1136" s="114" t="s">
        <v>31</v>
      </c>
      <c r="T1136" s="353"/>
      <c r="U1136" s="372"/>
      <c r="V1136" s="120"/>
      <c r="W1136" s="114"/>
      <c r="X1136" s="109"/>
      <c r="Y1136" s="109"/>
      <c r="Z1136" s="115"/>
      <c r="AA1136" s="109"/>
      <c r="AB1136" s="123"/>
      <c r="AC1136" s="110"/>
      <c r="AD1136" s="110"/>
      <c r="AE1136" s="110"/>
      <c r="AF1136" s="196"/>
      <c r="AG1136" s="110"/>
      <c r="AH1136" s="115"/>
      <c r="AI1136" s="110"/>
      <c r="AJ1136" s="113"/>
      <c r="AK1136" s="110"/>
      <c r="AL1136" s="121"/>
      <c r="AM1136" s="121"/>
      <c r="AN1136" s="109" t="s">
        <v>2355</v>
      </c>
      <c r="AO1136" s="121"/>
      <c r="AP1136" s="121"/>
      <c r="AQ1136" s="123" t="s">
        <v>3469</v>
      </c>
      <c r="AR1136" s="110">
        <v>45590</v>
      </c>
      <c r="AS1136" s="121"/>
      <c r="AT1136" s="121"/>
      <c r="AU1136" s="109" t="s">
        <v>1134</v>
      </c>
      <c r="AV1136" s="110">
        <v>45198</v>
      </c>
      <c r="AW1136" s="115"/>
      <c r="BJ1136" s="22">
        <f t="shared" ca="1" si="884"/>
        <v>0</v>
      </c>
      <c r="BK1136" s="22">
        <f t="shared" ca="1" si="947"/>
        <v>0</v>
      </c>
      <c r="BL1136" s="22">
        <f t="shared" ca="1" si="948"/>
        <v>0</v>
      </c>
      <c r="BM1136" s="22">
        <f t="shared" ca="1" si="949"/>
        <v>0</v>
      </c>
      <c r="BN1136" s="22">
        <f t="shared" ca="1" si="950"/>
        <v>0</v>
      </c>
      <c r="BO1136" s="22">
        <f t="shared" ca="1" si="951"/>
        <v>0</v>
      </c>
      <c r="BP1136" s="22">
        <f t="shared" ca="1" si="952"/>
        <v>0</v>
      </c>
      <c r="BQ1136" s="22">
        <f t="shared" ca="1" si="953"/>
        <v>0</v>
      </c>
      <c r="BR1136" s="22">
        <f t="shared" ca="1" si="954"/>
        <v>0</v>
      </c>
      <c r="BS1136" s="22">
        <f t="shared" ca="1" si="955"/>
        <v>0</v>
      </c>
      <c r="BT1136" s="22">
        <f t="shared" ca="1" si="885"/>
        <v>0</v>
      </c>
      <c r="BU1136" s="22">
        <f t="shared" ca="1" si="956"/>
        <v>0</v>
      </c>
      <c r="BV1136" s="22">
        <f t="shared" ca="1" si="957"/>
        <v>0</v>
      </c>
      <c r="BW1136" s="22">
        <f t="shared" ca="1" si="958"/>
        <v>0</v>
      </c>
      <c r="BX1136" s="22">
        <f t="shared" ca="1" si="959"/>
        <v>0</v>
      </c>
      <c r="BY1136" s="22">
        <f t="shared" si="996"/>
        <v>0</v>
      </c>
      <c r="BZ1136" s="22">
        <f t="shared" si="960"/>
        <v>0</v>
      </c>
      <c r="CA1136" s="22">
        <f t="shared" si="997"/>
        <v>0</v>
      </c>
    </row>
    <row r="1137" spans="1:79" ht="26.1" customHeight="1" x14ac:dyDescent="0.3">
      <c r="A1137" s="14" t="s">
        <v>1822</v>
      </c>
      <c r="B1137" s="4" t="s">
        <v>1441</v>
      </c>
      <c r="C1137" s="4" t="s">
        <v>1327</v>
      </c>
      <c r="D1137" s="95" t="s">
        <v>445</v>
      </c>
      <c r="E1137" s="13">
        <v>45618</v>
      </c>
      <c r="F1137" s="122" t="s">
        <v>1229</v>
      </c>
      <c r="G1137" s="16" t="s">
        <v>1231</v>
      </c>
      <c r="H1137" s="130" t="s">
        <v>1073</v>
      </c>
      <c r="I1137" s="130" t="s">
        <v>1059</v>
      </c>
      <c r="J1137" s="130"/>
      <c r="K1137" s="7">
        <v>0</v>
      </c>
      <c r="L1137" s="4">
        <v>1</v>
      </c>
      <c r="M1137" s="3" t="s">
        <v>2943</v>
      </c>
      <c r="N1137" s="188" t="s">
        <v>27</v>
      </c>
      <c r="O1137" s="142">
        <v>45713</v>
      </c>
      <c r="P1137" s="78" t="s">
        <v>2942</v>
      </c>
      <c r="Q1137" s="142">
        <v>45709</v>
      </c>
      <c r="R1137" s="9">
        <f t="shared" si="1010"/>
        <v>45716</v>
      </c>
      <c r="S1137" s="3" t="s">
        <v>31</v>
      </c>
      <c r="T1137" s="355"/>
      <c r="U1137" s="373"/>
      <c r="V1137" s="20" t="s">
        <v>2559</v>
      </c>
      <c r="W1137" s="3" t="s">
        <v>2566</v>
      </c>
      <c r="X1137" s="5"/>
      <c r="Y1137" s="5"/>
      <c r="Z1137" s="47" t="s">
        <v>1337</v>
      </c>
      <c r="AA1137" s="5"/>
      <c r="AB1137" s="87"/>
      <c r="AC1137" s="21"/>
      <c r="AD1137" s="21"/>
      <c r="AE1137" s="21"/>
      <c r="AF1137" s="92"/>
      <c r="AG1137" s="27"/>
      <c r="AH1137" s="34"/>
      <c r="AI1137" s="27"/>
      <c r="AJ1137" s="41"/>
      <c r="AK1137" s="21"/>
      <c r="AL1137" s="6"/>
      <c r="AM1137" s="6"/>
      <c r="AN1137" s="5" t="s">
        <v>2355</v>
      </c>
      <c r="AO1137" s="6"/>
      <c r="AP1137" s="6"/>
      <c r="AQ1137" s="87"/>
      <c r="AR1137" s="21"/>
      <c r="AS1137" s="6"/>
      <c r="AT1137" s="6"/>
      <c r="AU1137" s="94" t="s">
        <v>1134</v>
      </c>
      <c r="AV1137" s="95">
        <v>45198</v>
      </c>
      <c r="AW1137" s="8"/>
      <c r="BJ1137" s="22"/>
      <c r="BK1137" s="22"/>
      <c r="BL1137" s="22"/>
      <c r="BM1137" s="22"/>
      <c r="BN1137" s="22"/>
      <c r="BO1137" s="22"/>
      <c r="BP1137" s="22"/>
      <c r="BQ1137" s="22"/>
      <c r="BR1137" s="22"/>
      <c r="BS1137" s="22"/>
      <c r="BT1137" s="22"/>
      <c r="BU1137" s="22"/>
      <c r="BV1137" s="22"/>
      <c r="BW1137" s="22"/>
      <c r="BX1137" s="22"/>
      <c r="BY1137" s="71"/>
      <c r="BZ1137" s="71"/>
      <c r="CA1137" s="72"/>
    </row>
    <row r="1138" spans="1:79" s="22" customFormat="1" ht="29.1" customHeight="1" x14ac:dyDescent="0.3">
      <c r="A1138" s="199" t="s">
        <v>1822</v>
      </c>
      <c r="B1138" s="109" t="s">
        <v>1441</v>
      </c>
      <c r="C1138" s="109" t="s">
        <v>1327</v>
      </c>
      <c r="D1138" s="110" t="s">
        <v>446</v>
      </c>
      <c r="E1138" s="110">
        <v>45618</v>
      </c>
      <c r="F1138" s="189" t="s">
        <v>1230</v>
      </c>
      <c r="G1138" s="169" t="s">
        <v>1231</v>
      </c>
      <c r="H1138" s="135" t="s">
        <v>1073</v>
      </c>
      <c r="I1138" s="135" t="s">
        <v>35</v>
      </c>
      <c r="J1138" s="135"/>
      <c r="K1138" s="113" t="s">
        <v>444</v>
      </c>
      <c r="L1138" s="109">
        <v>0</v>
      </c>
      <c r="M1138" s="114" t="s">
        <v>1272</v>
      </c>
      <c r="N1138" s="115" t="s">
        <v>26</v>
      </c>
      <c r="O1138" s="116"/>
      <c r="P1138" s="117" t="s">
        <v>1321</v>
      </c>
      <c r="Q1138" s="141">
        <v>45252</v>
      </c>
      <c r="R1138" s="118">
        <f t="shared" si="998"/>
        <v>45259</v>
      </c>
      <c r="S1138" s="114" t="s">
        <v>31</v>
      </c>
      <c r="T1138" s="353"/>
      <c r="U1138" s="372"/>
      <c r="V1138" s="120"/>
      <c r="W1138" s="114"/>
      <c r="X1138" s="109"/>
      <c r="Y1138" s="109"/>
      <c r="Z1138" s="115"/>
      <c r="AA1138" s="115"/>
      <c r="AB1138" s="123"/>
      <c r="AC1138" s="110"/>
      <c r="AD1138" s="110"/>
      <c r="AE1138" s="110"/>
      <c r="AF1138" s="196"/>
      <c r="AG1138" s="110"/>
      <c r="AH1138" s="115"/>
      <c r="AI1138" s="110"/>
      <c r="AJ1138" s="113"/>
      <c r="AK1138" s="110"/>
      <c r="AL1138" s="121"/>
      <c r="AM1138" s="121"/>
      <c r="AN1138" s="109" t="s">
        <v>2355</v>
      </c>
      <c r="AO1138" s="121"/>
      <c r="AP1138" s="121"/>
      <c r="AQ1138" s="121"/>
      <c r="AR1138" s="121"/>
      <c r="AS1138" s="121"/>
      <c r="AT1138" s="121"/>
      <c r="AU1138" s="109" t="s">
        <v>1134</v>
      </c>
      <c r="AV1138" s="110">
        <v>45198</v>
      </c>
      <c r="AW1138" s="115" t="s">
        <v>3461</v>
      </c>
      <c r="BJ1138" s="22">
        <f t="shared" ca="1" si="884"/>
        <v>0</v>
      </c>
      <c r="BK1138" s="22">
        <f t="shared" ca="1" si="947"/>
        <v>0</v>
      </c>
      <c r="BL1138" s="22">
        <f t="shared" ca="1" si="948"/>
        <v>0</v>
      </c>
      <c r="BM1138" s="22">
        <f t="shared" ca="1" si="949"/>
        <v>0</v>
      </c>
      <c r="BN1138" s="22">
        <f t="shared" ca="1" si="950"/>
        <v>0</v>
      </c>
      <c r="BO1138" s="22">
        <f t="shared" ca="1" si="951"/>
        <v>0</v>
      </c>
      <c r="BP1138" s="22">
        <f t="shared" ca="1" si="952"/>
        <v>0</v>
      </c>
      <c r="BQ1138" s="22">
        <f t="shared" ca="1" si="953"/>
        <v>0</v>
      </c>
      <c r="BR1138" s="22">
        <f t="shared" ca="1" si="954"/>
        <v>0</v>
      </c>
      <c r="BS1138" s="22">
        <f t="shared" ca="1" si="955"/>
        <v>0</v>
      </c>
      <c r="BT1138" s="22">
        <f t="shared" ca="1" si="885"/>
        <v>0</v>
      </c>
      <c r="BU1138" s="22">
        <f t="shared" ca="1" si="956"/>
        <v>0</v>
      </c>
      <c r="BV1138" s="22">
        <f t="shared" ca="1" si="957"/>
        <v>0</v>
      </c>
      <c r="BW1138" s="22">
        <f t="shared" ca="1" si="958"/>
        <v>0</v>
      </c>
      <c r="BX1138" s="22">
        <f t="shared" ca="1" si="959"/>
        <v>0</v>
      </c>
      <c r="BY1138" s="71">
        <f t="shared" si="996"/>
        <v>0</v>
      </c>
      <c r="BZ1138" s="71">
        <f t="shared" si="960"/>
        <v>0</v>
      </c>
      <c r="CA1138" s="72">
        <f t="shared" si="997"/>
        <v>0</v>
      </c>
    </row>
    <row r="1139" spans="1:79" s="22" customFormat="1" ht="29.1" customHeight="1" x14ac:dyDescent="0.3">
      <c r="A1139" s="199" t="s">
        <v>1822</v>
      </c>
      <c r="B1139" s="109" t="s">
        <v>1441</v>
      </c>
      <c r="C1139" s="109" t="s">
        <v>1327</v>
      </c>
      <c r="D1139" s="110" t="s">
        <v>446</v>
      </c>
      <c r="E1139" s="110">
        <v>45618</v>
      </c>
      <c r="F1139" s="189" t="s">
        <v>1230</v>
      </c>
      <c r="G1139" s="169" t="s">
        <v>1231</v>
      </c>
      <c r="H1139" s="135" t="s">
        <v>1073</v>
      </c>
      <c r="I1139" s="135" t="s">
        <v>35</v>
      </c>
      <c r="J1139" s="135"/>
      <c r="K1139" s="113" t="s">
        <v>778</v>
      </c>
      <c r="L1139" s="109">
        <v>0</v>
      </c>
      <c r="M1139" s="114" t="s">
        <v>1272</v>
      </c>
      <c r="N1139" s="115" t="s">
        <v>26</v>
      </c>
      <c r="O1139" s="116">
        <v>45310</v>
      </c>
      <c r="P1139" s="117" t="s">
        <v>1502</v>
      </c>
      <c r="Q1139" s="141">
        <v>45309</v>
      </c>
      <c r="R1139" s="118">
        <f t="shared" ref="R1139:R1209" si="1011">IF(AND(L1139&lt;1,OR(K1139&lt;1, K1139="A")),Q1139+14,Q1139+7)</f>
        <v>45323</v>
      </c>
      <c r="S1139" s="114" t="s">
        <v>31</v>
      </c>
      <c r="T1139" s="353"/>
      <c r="U1139" s="372"/>
      <c r="V1139" s="120"/>
      <c r="W1139" s="114"/>
      <c r="X1139" s="109"/>
      <c r="Y1139" s="109"/>
      <c r="Z1139" s="115"/>
      <c r="AA1139" s="115"/>
      <c r="AB1139" s="123"/>
      <c r="AC1139" s="110"/>
      <c r="AD1139" s="110"/>
      <c r="AE1139" s="110"/>
      <c r="AF1139" s="196"/>
      <c r="AG1139" s="110"/>
      <c r="AH1139" s="115"/>
      <c r="AI1139" s="110"/>
      <c r="AJ1139" s="113"/>
      <c r="AK1139" s="110"/>
      <c r="AL1139" s="121"/>
      <c r="AM1139" s="121"/>
      <c r="AN1139" s="109" t="s">
        <v>2355</v>
      </c>
      <c r="AO1139" s="121"/>
      <c r="AP1139" s="121"/>
      <c r="AQ1139" s="121"/>
      <c r="AR1139" s="121"/>
      <c r="AS1139" s="121"/>
      <c r="AT1139" s="121"/>
      <c r="AU1139" s="109" t="s">
        <v>1134</v>
      </c>
      <c r="AV1139" s="110">
        <v>45198</v>
      </c>
      <c r="AW1139" s="115" t="s">
        <v>3461</v>
      </c>
      <c r="BJ1139" s="22">
        <f t="shared" ca="1" si="884"/>
        <v>0</v>
      </c>
      <c r="BK1139" s="22">
        <f t="shared" ca="1" si="947"/>
        <v>0</v>
      </c>
      <c r="BL1139" s="22">
        <f t="shared" ca="1" si="948"/>
        <v>0</v>
      </c>
      <c r="BM1139" s="22">
        <f t="shared" ca="1" si="949"/>
        <v>0</v>
      </c>
      <c r="BN1139" s="22">
        <f t="shared" ca="1" si="950"/>
        <v>0</v>
      </c>
      <c r="BO1139" s="22">
        <f t="shared" ca="1" si="951"/>
        <v>0</v>
      </c>
      <c r="BP1139" s="22">
        <f t="shared" ca="1" si="952"/>
        <v>0</v>
      </c>
      <c r="BQ1139" s="22">
        <f t="shared" ca="1" si="953"/>
        <v>0</v>
      </c>
      <c r="BR1139" s="22">
        <f t="shared" ca="1" si="954"/>
        <v>0</v>
      </c>
      <c r="BS1139" s="22">
        <f t="shared" ca="1" si="955"/>
        <v>0</v>
      </c>
      <c r="BT1139" s="22">
        <f t="shared" ca="1" si="885"/>
        <v>0</v>
      </c>
      <c r="BU1139" s="22">
        <f t="shared" ca="1" si="956"/>
        <v>0</v>
      </c>
      <c r="BV1139" s="22">
        <f t="shared" ca="1" si="957"/>
        <v>0</v>
      </c>
      <c r="BW1139" s="22">
        <f t="shared" ca="1" si="958"/>
        <v>0</v>
      </c>
      <c r="BX1139" s="22">
        <f t="shared" ca="1" si="959"/>
        <v>0</v>
      </c>
      <c r="BY1139" s="22">
        <f t="shared" si="996"/>
        <v>0</v>
      </c>
      <c r="BZ1139" s="22">
        <f t="shared" si="960"/>
        <v>0</v>
      </c>
      <c r="CA1139" s="22">
        <f t="shared" si="997"/>
        <v>0</v>
      </c>
    </row>
    <row r="1140" spans="1:79" s="22" customFormat="1" ht="29.1" customHeight="1" x14ac:dyDescent="0.3">
      <c r="A1140" s="199" t="s">
        <v>1822</v>
      </c>
      <c r="B1140" s="109" t="s">
        <v>1441</v>
      </c>
      <c r="C1140" s="109" t="s">
        <v>1327</v>
      </c>
      <c r="D1140" s="110" t="s">
        <v>446</v>
      </c>
      <c r="E1140" s="110">
        <v>45618</v>
      </c>
      <c r="F1140" s="189" t="s">
        <v>1230</v>
      </c>
      <c r="G1140" s="169" t="s">
        <v>1231</v>
      </c>
      <c r="H1140" s="135" t="s">
        <v>1073</v>
      </c>
      <c r="I1140" s="135" t="s">
        <v>35</v>
      </c>
      <c r="J1140" s="135"/>
      <c r="K1140" s="113" t="s">
        <v>443</v>
      </c>
      <c r="L1140" s="109">
        <v>0</v>
      </c>
      <c r="M1140" s="114" t="s">
        <v>1272</v>
      </c>
      <c r="N1140" s="115" t="s">
        <v>26</v>
      </c>
      <c r="O1140" s="116">
        <v>45373</v>
      </c>
      <c r="P1140" s="117" t="s">
        <v>2277</v>
      </c>
      <c r="Q1140" s="141">
        <v>45357</v>
      </c>
      <c r="R1140" s="118">
        <f t="shared" ref="R1140:R1142" si="1012">IF(AND(L1140&lt;1,OR(K1140&lt;1, K1140="A")),Q1140+14,Q1140+7)</f>
        <v>45364</v>
      </c>
      <c r="S1140" s="114" t="s">
        <v>31</v>
      </c>
      <c r="T1140" s="353"/>
      <c r="U1140" s="372"/>
      <c r="V1140" s="120"/>
      <c r="W1140" s="114"/>
      <c r="X1140" s="109"/>
      <c r="Y1140" s="109"/>
      <c r="Z1140" s="115"/>
      <c r="AA1140" s="109"/>
      <c r="AB1140" s="123"/>
      <c r="AC1140" s="110"/>
      <c r="AD1140" s="110"/>
      <c r="AE1140" s="110"/>
      <c r="AF1140" s="196"/>
      <c r="AG1140" s="110"/>
      <c r="AH1140" s="115"/>
      <c r="AI1140" s="110"/>
      <c r="AJ1140" s="113"/>
      <c r="AK1140" s="110"/>
      <c r="AL1140" s="121"/>
      <c r="AM1140" s="121"/>
      <c r="AN1140" s="109" t="s">
        <v>2355</v>
      </c>
      <c r="AO1140" s="121"/>
      <c r="AP1140" s="121"/>
      <c r="AQ1140" s="123" t="s">
        <v>2720</v>
      </c>
      <c r="AR1140" s="110">
        <v>45400</v>
      </c>
      <c r="AS1140" s="121"/>
      <c r="AT1140" s="121"/>
      <c r="AU1140" s="109" t="s">
        <v>1134</v>
      </c>
      <c r="AV1140" s="110">
        <v>45198</v>
      </c>
      <c r="AW1140" s="115" t="s">
        <v>3461</v>
      </c>
      <c r="BJ1140" s="22">
        <f t="shared" ca="1" si="884"/>
        <v>0</v>
      </c>
      <c r="BK1140" s="22">
        <f t="shared" ca="1" si="947"/>
        <v>0</v>
      </c>
      <c r="BL1140" s="22">
        <f t="shared" ca="1" si="948"/>
        <v>0</v>
      </c>
      <c r="BM1140" s="22">
        <f t="shared" ca="1" si="949"/>
        <v>0</v>
      </c>
      <c r="BN1140" s="22">
        <f t="shared" ca="1" si="950"/>
        <v>0</v>
      </c>
      <c r="BO1140" s="22">
        <f t="shared" ca="1" si="951"/>
        <v>0</v>
      </c>
      <c r="BP1140" s="22">
        <f t="shared" ca="1" si="952"/>
        <v>0</v>
      </c>
      <c r="BQ1140" s="22">
        <f t="shared" ca="1" si="953"/>
        <v>0</v>
      </c>
      <c r="BR1140" s="22">
        <f t="shared" ca="1" si="954"/>
        <v>0</v>
      </c>
      <c r="BS1140" s="22">
        <f t="shared" ca="1" si="955"/>
        <v>0</v>
      </c>
      <c r="BT1140" s="22">
        <f t="shared" ca="1" si="885"/>
        <v>0</v>
      </c>
      <c r="BU1140" s="22">
        <f t="shared" ca="1" si="956"/>
        <v>0</v>
      </c>
      <c r="BV1140" s="22">
        <f t="shared" ca="1" si="957"/>
        <v>0</v>
      </c>
      <c r="BW1140" s="22">
        <f t="shared" ca="1" si="958"/>
        <v>0</v>
      </c>
      <c r="BX1140" s="22">
        <f t="shared" ca="1" si="959"/>
        <v>0</v>
      </c>
      <c r="BY1140" s="22">
        <f t="shared" si="996"/>
        <v>0</v>
      </c>
      <c r="BZ1140" s="22">
        <f t="shared" si="960"/>
        <v>0</v>
      </c>
      <c r="CA1140" s="22">
        <f t="shared" si="997"/>
        <v>0</v>
      </c>
    </row>
    <row r="1141" spans="1:79" s="22" customFormat="1" ht="29.1" customHeight="1" x14ac:dyDescent="0.3">
      <c r="A1141" s="199" t="s">
        <v>1822</v>
      </c>
      <c r="B1141" s="109" t="s">
        <v>1441</v>
      </c>
      <c r="C1141" s="109" t="s">
        <v>1327</v>
      </c>
      <c r="D1141" s="110" t="s">
        <v>445</v>
      </c>
      <c r="E1141" s="110">
        <v>45618</v>
      </c>
      <c r="F1141" s="189" t="s">
        <v>1230</v>
      </c>
      <c r="G1141" s="169" t="s">
        <v>1231</v>
      </c>
      <c r="H1141" s="135" t="s">
        <v>1073</v>
      </c>
      <c r="I1141" s="135" t="s">
        <v>35</v>
      </c>
      <c r="J1141" s="135"/>
      <c r="K1141" s="113">
        <v>0</v>
      </c>
      <c r="L1141" s="109">
        <v>0</v>
      </c>
      <c r="M1141" s="114" t="s">
        <v>1272</v>
      </c>
      <c r="N1141" s="115" t="s">
        <v>26</v>
      </c>
      <c r="O1141" s="116">
        <v>45492</v>
      </c>
      <c r="P1141" s="117" t="s">
        <v>2942</v>
      </c>
      <c r="Q1141" s="141">
        <v>45490</v>
      </c>
      <c r="R1141" s="118">
        <f t="shared" si="1012"/>
        <v>45504</v>
      </c>
      <c r="S1141" s="114" t="s">
        <v>31</v>
      </c>
      <c r="T1141" s="353"/>
      <c r="U1141" s="372"/>
      <c r="V1141" s="120"/>
      <c r="W1141" s="114"/>
      <c r="X1141" s="109"/>
      <c r="Y1141" s="109"/>
      <c r="Z1141" s="115"/>
      <c r="AA1141" s="109"/>
      <c r="AB1141" s="123"/>
      <c r="AC1141" s="110"/>
      <c r="AD1141" s="110"/>
      <c r="AE1141" s="110"/>
      <c r="AF1141" s="196"/>
      <c r="AG1141" s="110"/>
      <c r="AH1141" s="115"/>
      <c r="AI1141" s="110"/>
      <c r="AJ1141" s="113"/>
      <c r="AK1141" s="110"/>
      <c r="AL1141" s="121"/>
      <c r="AM1141" s="121"/>
      <c r="AN1141" s="109" t="s">
        <v>2355</v>
      </c>
      <c r="AO1141" s="121"/>
      <c r="AP1141" s="121"/>
      <c r="AQ1141" s="123" t="s">
        <v>3469</v>
      </c>
      <c r="AR1141" s="110">
        <v>45590</v>
      </c>
      <c r="AS1141" s="121"/>
      <c r="AT1141" s="121"/>
      <c r="AU1141" s="109" t="s">
        <v>1134</v>
      </c>
      <c r="AV1141" s="110">
        <v>45198</v>
      </c>
      <c r="AW1141" s="115" t="s">
        <v>3461</v>
      </c>
      <c r="BJ1141" s="22">
        <f t="shared" ca="1" si="884"/>
        <v>0</v>
      </c>
      <c r="BK1141" s="22">
        <f t="shared" ca="1" si="947"/>
        <v>0</v>
      </c>
      <c r="BL1141" s="22">
        <f t="shared" ca="1" si="948"/>
        <v>0</v>
      </c>
      <c r="BM1141" s="22">
        <f t="shared" ca="1" si="949"/>
        <v>0</v>
      </c>
      <c r="BN1141" s="22">
        <f t="shared" ca="1" si="950"/>
        <v>0</v>
      </c>
      <c r="BO1141" s="22">
        <f t="shared" ca="1" si="951"/>
        <v>0</v>
      </c>
      <c r="BP1141" s="22">
        <f t="shared" ca="1" si="952"/>
        <v>0</v>
      </c>
      <c r="BQ1141" s="22">
        <f t="shared" ca="1" si="953"/>
        <v>0</v>
      </c>
      <c r="BR1141" s="22">
        <f t="shared" ca="1" si="954"/>
        <v>0</v>
      </c>
      <c r="BS1141" s="22">
        <f t="shared" ca="1" si="955"/>
        <v>0</v>
      </c>
      <c r="BT1141" s="22">
        <f t="shared" ca="1" si="885"/>
        <v>0</v>
      </c>
      <c r="BU1141" s="22">
        <f t="shared" ca="1" si="956"/>
        <v>0</v>
      </c>
      <c r="BV1141" s="22">
        <f t="shared" ca="1" si="957"/>
        <v>0</v>
      </c>
      <c r="BW1141" s="22">
        <f t="shared" ca="1" si="958"/>
        <v>0</v>
      </c>
      <c r="BX1141" s="22">
        <f t="shared" ca="1" si="959"/>
        <v>0</v>
      </c>
      <c r="BY1141" s="22">
        <f t="shared" si="996"/>
        <v>0</v>
      </c>
      <c r="BZ1141" s="22">
        <f t="shared" si="960"/>
        <v>0</v>
      </c>
      <c r="CA1141" s="22">
        <f t="shared" si="997"/>
        <v>0</v>
      </c>
    </row>
    <row r="1142" spans="1:79" ht="29.1" customHeight="1" x14ac:dyDescent="0.3">
      <c r="A1142" s="14" t="s">
        <v>1822</v>
      </c>
      <c r="B1142" s="4" t="s">
        <v>1441</v>
      </c>
      <c r="C1142" s="4" t="s">
        <v>1327</v>
      </c>
      <c r="D1142" s="140" t="s">
        <v>445</v>
      </c>
      <c r="E1142" s="13">
        <v>45618</v>
      </c>
      <c r="F1142" s="122" t="s">
        <v>1230</v>
      </c>
      <c r="G1142" s="16" t="s">
        <v>1231</v>
      </c>
      <c r="H1142" s="130" t="s">
        <v>1073</v>
      </c>
      <c r="I1142" s="130" t="s">
        <v>35</v>
      </c>
      <c r="J1142" s="130"/>
      <c r="K1142" s="7">
        <v>0</v>
      </c>
      <c r="L1142" s="4">
        <v>0</v>
      </c>
      <c r="M1142" s="3" t="s">
        <v>1272</v>
      </c>
      <c r="N1142" s="45" t="s">
        <v>1055</v>
      </c>
      <c r="O1142" s="76">
        <v>45713</v>
      </c>
      <c r="P1142" s="78" t="s">
        <v>2942</v>
      </c>
      <c r="Q1142" s="142">
        <v>45709</v>
      </c>
      <c r="R1142" s="9">
        <f t="shared" si="1012"/>
        <v>45723</v>
      </c>
      <c r="S1142" s="3" t="s">
        <v>31</v>
      </c>
      <c r="T1142" s="355"/>
      <c r="U1142" s="373"/>
      <c r="V1142" s="20" t="s">
        <v>2560</v>
      </c>
      <c r="W1142" s="3" t="s">
        <v>2567</v>
      </c>
      <c r="X1142" s="5"/>
      <c r="Y1142" s="5"/>
      <c r="Z1142" s="47" t="s">
        <v>1337</v>
      </c>
      <c r="AA1142" s="5"/>
      <c r="AB1142" s="87"/>
      <c r="AC1142" s="21"/>
      <c r="AD1142" s="21"/>
      <c r="AE1142" s="21"/>
      <c r="AF1142" s="92"/>
      <c r="AG1142" s="27"/>
      <c r="AH1142" s="34"/>
      <c r="AI1142" s="27"/>
      <c r="AJ1142" s="41"/>
      <c r="AK1142" s="21"/>
      <c r="AL1142" s="6"/>
      <c r="AM1142" s="6"/>
      <c r="AN1142" s="94" t="s">
        <v>2355</v>
      </c>
      <c r="AO1142" s="6"/>
      <c r="AP1142" s="6"/>
      <c r="AQ1142" s="87"/>
      <c r="AR1142" s="21"/>
      <c r="AS1142" s="6"/>
      <c r="AT1142" s="6"/>
      <c r="AU1142" s="94" t="s">
        <v>1134</v>
      </c>
      <c r="AV1142" s="95">
        <v>45198</v>
      </c>
      <c r="AW1142" s="88" t="s">
        <v>3461</v>
      </c>
      <c r="BJ1142" s="22">
        <f t="shared" ca="1" si="884"/>
        <v>1</v>
      </c>
      <c r="BK1142" s="22">
        <f t="shared" ca="1" si="947"/>
        <v>1</v>
      </c>
      <c r="BL1142" s="22">
        <f t="shared" ca="1" si="948"/>
        <v>0</v>
      </c>
      <c r="BM1142" s="22">
        <f t="shared" ca="1" si="949"/>
        <v>0</v>
      </c>
      <c r="BN1142" s="22">
        <f t="shared" ca="1" si="950"/>
        <v>0</v>
      </c>
      <c r="BO1142" s="22">
        <f t="shared" ca="1" si="951"/>
        <v>0</v>
      </c>
      <c r="BP1142" s="22">
        <f t="shared" ca="1" si="952"/>
        <v>0</v>
      </c>
      <c r="BQ1142" s="22">
        <f t="shared" ca="1" si="953"/>
        <v>0</v>
      </c>
      <c r="BR1142" s="22">
        <f t="shared" ca="1" si="954"/>
        <v>1</v>
      </c>
      <c r="BS1142" s="22">
        <f t="shared" ca="1" si="955"/>
        <v>1</v>
      </c>
      <c r="BT1142" s="22">
        <f t="shared" ca="1" si="885"/>
        <v>1</v>
      </c>
      <c r="BU1142" s="22">
        <f t="shared" ca="1" si="956"/>
        <v>1</v>
      </c>
      <c r="BV1142" s="22">
        <f t="shared" ca="1" si="957"/>
        <v>0</v>
      </c>
      <c r="BW1142" s="22">
        <f t="shared" ca="1" si="958"/>
        <v>0</v>
      </c>
      <c r="BX1142" s="22">
        <f t="shared" ca="1" si="959"/>
        <v>0</v>
      </c>
      <c r="BY1142" s="71">
        <f t="shared" si="996"/>
        <v>1</v>
      </c>
      <c r="BZ1142" s="71">
        <f t="shared" si="960"/>
        <v>1</v>
      </c>
      <c r="CA1142" s="72">
        <f t="shared" si="997"/>
        <v>1</v>
      </c>
    </row>
    <row r="1143" spans="1:79" s="22" customFormat="1" ht="31.5" customHeight="1" x14ac:dyDescent="0.3">
      <c r="A1143" s="199" t="s">
        <v>1822</v>
      </c>
      <c r="B1143" s="109" t="s">
        <v>1441</v>
      </c>
      <c r="C1143" s="109" t="s">
        <v>1327</v>
      </c>
      <c r="D1143" s="110" t="s">
        <v>445</v>
      </c>
      <c r="E1143" s="110">
        <v>45618</v>
      </c>
      <c r="F1143" s="189" t="s">
        <v>1270</v>
      </c>
      <c r="G1143" s="169" t="s">
        <v>1231</v>
      </c>
      <c r="H1143" s="135" t="s">
        <v>1073</v>
      </c>
      <c r="I1143" s="135" t="s">
        <v>1125</v>
      </c>
      <c r="J1143" s="135"/>
      <c r="K1143" s="113">
        <v>0</v>
      </c>
      <c r="L1143" s="109">
        <v>0</v>
      </c>
      <c r="M1143" s="114" t="s">
        <v>1273</v>
      </c>
      <c r="N1143" s="115" t="s">
        <v>26</v>
      </c>
      <c r="O1143" s="116"/>
      <c r="P1143" s="117" t="s">
        <v>1502</v>
      </c>
      <c r="Q1143" s="141">
        <v>45272</v>
      </c>
      <c r="R1143" s="118">
        <f t="shared" si="1011"/>
        <v>45286</v>
      </c>
      <c r="S1143" s="114" t="s">
        <v>31</v>
      </c>
      <c r="T1143" s="353"/>
      <c r="U1143" s="372"/>
      <c r="V1143" s="120"/>
      <c r="W1143" s="114"/>
      <c r="X1143" s="109"/>
      <c r="Y1143" s="109"/>
      <c r="Z1143" s="115"/>
      <c r="AA1143" s="115"/>
      <c r="AB1143" s="123"/>
      <c r="AC1143" s="110"/>
      <c r="AD1143" s="110"/>
      <c r="AE1143" s="110"/>
      <c r="AF1143" s="196"/>
      <c r="AG1143" s="110"/>
      <c r="AH1143" s="115"/>
      <c r="AI1143" s="110"/>
      <c r="AJ1143" s="113"/>
      <c r="AK1143" s="110"/>
      <c r="AL1143" s="121"/>
      <c r="AM1143" s="121"/>
      <c r="AN1143" s="109" t="s">
        <v>2355</v>
      </c>
      <c r="AO1143" s="121"/>
      <c r="AP1143" s="121"/>
      <c r="AQ1143" s="121"/>
      <c r="AR1143" s="121"/>
      <c r="AS1143" s="121"/>
      <c r="AT1143" s="121"/>
      <c r="AU1143" s="109" t="s">
        <v>1134</v>
      </c>
      <c r="AV1143" s="110">
        <v>45198</v>
      </c>
      <c r="AW1143" s="115" t="s">
        <v>3461</v>
      </c>
      <c r="BJ1143" s="22">
        <f t="shared" ca="1" si="884"/>
        <v>0</v>
      </c>
      <c r="BK1143" s="22">
        <f t="shared" ca="1" si="947"/>
        <v>0</v>
      </c>
      <c r="BL1143" s="22">
        <f t="shared" ca="1" si="948"/>
        <v>0</v>
      </c>
      <c r="BM1143" s="22">
        <f t="shared" ca="1" si="949"/>
        <v>0</v>
      </c>
      <c r="BN1143" s="22">
        <f t="shared" ca="1" si="950"/>
        <v>0</v>
      </c>
      <c r="BO1143" s="22">
        <f t="shared" ca="1" si="951"/>
        <v>0</v>
      </c>
      <c r="BP1143" s="22">
        <f t="shared" ca="1" si="952"/>
        <v>0</v>
      </c>
      <c r="BQ1143" s="22">
        <f t="shared" ca="1" si="953"/>
        <v>0</v>
      </c>
      <c r="BR1143" s="22">
        <f t="shared" ca="1" si="954"/>
        <v>0</v>
      </c>
      <c r="BS1143" s="22">
        <f t="shared" ca="1" si="955"/>
        <v>0</v>
      </c>
      <c r="BT1143" s="22">
        <f t="shared" ca="1" si="885"/>
        <v>0</v>
      </c>
      <c r="BU1143" s="22">
        <f t="shared" ca="1" si="956"/>
        <v>0</v>
      </c>
      <c r="BV1143" s="22">
        <f t="shared" ca="1" si="957"/>
        <v>0</v>
      </c>
      <c r="BW1143" s="22">
        <f t="shared" ca="1" si="958"/>
        <v>0</v>
      </c>
      <c r="BX1143" s="22">
        <f t="shared" ca="1" si="959"/>
        <v>0</v>
      </c>
      <c r="BY1143" s="71">
        <f t="shared" si="996"/>
        <v>0</v>
      </c>
      <c r="BZ1143" s="71">
        <f t="shared" si="960"/>
        <v>0</v>
      </c>
      <c r="CA1143" s="72">
        <f t="shared" si="997"/>
        <v>0</v>
      </c>
    </row>
    <row r="1144" spans="1:79" s="22" customFormat="1" ht="34.5" customHeight="1" x14ac:dyDescent="0.3">
      <c r="A1144" s="199" t="s">
        <v>1822</v>
      </c>
      <c r="B1144" s="109" t="s">
        <v>1441</v>
      </c>
      <c r="C1144" s="109" t="s">
        <v>1327</v>
      </c>
      <c r="D1144" s="110" t="s">
        <v>446</v>
      </c>
      <c r="E1144" s="110">
        <v>45618</v>
      </c>
      <c r="F1144" s="189" t="s">
        <v>1270</v>
      </c>
      <c r="G1144" s="169" t="s">
        <v>1231</v>
      </c>
      <c r="H1144" s="135" t="s">
        <v>1073</v>
      </c>
      <c r="I1144" s="135" t="s">
        <v>1125</v>
      </c>
      <c r="J1144" s="135"/>
      <c r="K1144" s="113" t="s">
        <v>778</v>
      </c>
      <c r="L1144" s="109">
        <v>0</v>
      </c>
      <c r="M1144" s="114" t="s">
        <v>1273</v>
      </c>
      <c r="N1144" s="115" t="s">
        <v>26</v>
      </c>
      <c r="O1144" s="116">
        <v>45316</v>
      </c>
      <c r="P1144" s="117" t="s">
        <v>1759</v>
      </c>
      <c r="Q1144" s="141">
        <v>45302</v>
      </c>
      <c r="R1144" s="118">
        <f t="shared" ref="R1144" si="1013">IF(AND(L1144&lt;1,OR(K1144&lt;1, K1144="A")),Q1144+14,Q1144+7)</f>
        <v>45316</v>
      </c>
      <c r="S1144" s="114" t="s">
        <v>31</v>
      </c>
      <c r="T1144" s="353"/>
      <c r="U1144" s="372"/>
      <c r="V1144" s="120"/>
      <c r="W1144" s="114"/>
      <c r="X1144" s="109"/>
      <c r="Y1144" s="109"/>
      <c r="Z1144" s="115"/>
      <c r="AA1144" s="115"/>
      <c r="AB1144" s="123"/>
      <c r="AC1144" s="110"/>
      <c r="AD1144" s="110"/>
      <c r="AE1144" s="110"/>
      <c r="AF1144" s="196"/>
      <c r="AG1144" s="110"/>
      <c r="AH1144" s="115"/>
      <c r="AI1144" s="110"/>
      <c r="AJ1144" s="113"/>
      <c r="AK1144" s="110"/>
      <c r="AL1144" s="121"/>
      <c r="AM1144" s="121"/>
      <c r="AN1144" s="109" t="s">
        <v>2355</v>
      </c>
      <c r="AO1144" s="121"/>
      <c r="AP1144" s="121"/>
      <c r="AQ1144" s="121"/>
      <c r="AR1144" s="121"/>
      <c r="AS1144" s="121"/>
      <c r="AT1144" s="121"/>
      <c r="AU1144" s="109" t="s">
        <v>1134</v>
      </c>
      <c r="AV1144" s="110">
        <v>45198</v>
      </c>
      <c r="AW1144" s="115" t="s">
        <v>3461</v>
      </c>
      <c r="BJ1144" s="22">
        <f t="shared" ca="1" si="884"/>
        <v>0</v>
      </c>
      <c r="BK1144" s="22">
        <f t="shared" ca="1" si="947"/>
        <v>0</v>
      </c>
      <c r="BL1144" s="22">
        <f t="shared" ca="1" si="948"/>
        <v>0</v>
      </c>
      <c r="BM1144" s="22">
        <f t="shared" ca="1" si="949"/>
        <v>0</v>
      </c>
      <c r="BN1144" s="22">
        <f t="shared" ca="1" si="950"/>
        <v>0</v>
      </c>
      <c r="BO1144" s="22">
        <f t="shared" ca="1" si="951"/>
        <v>0</v>
      </c>
      <c r="BP1144" s="22">
        <f t="shared" ca="1" si="952"/>
        <v>0</v>
      </c>
      <c r="BQ1144" s="22">
        <f t="shared" ca="1" si="953"/>
        <v>0</v>
      </c>
      <c r="BR1144" s="22">
        <f t="shared" ca="1" si="954"/>
        <v>0</v>
      </c>
      <c r="BS1144" s="22">
        <f t="shared" ca="1" si="955"/>
        <v>0</v>
      </c>
      <c r="BT1144" s="22">
        <f t="shared" ca="1" si="885"/>
        <v>0</v>
      </c>
      <c r="BU1144" s="22">
        <f t="shared" ca="1" si="956"/>
        <v>0</v>
      </c>
      <c r="BV1144" s="22">
        <f t="shared" ca="1" si="957"/>
        <v>0</v>
      </c>
      <c r="BW1144" s="22">
        <f t="shared" ca="1" si="958"/>
        <v>0</v>
      </c>
      <c r="BX1144" s="22">
        <f t="shared" ca="1" si="959"/>
        <v>0</v>
      </c>
      <c r="BY1144" s="22">
        <f t="shared" si="996"/>
        <v>0</v>
      </c>
      <c r="BZ1144" s="22">
        <f t="shared" si="960"/>
        <v>0</v>
      </c>
      <c r="CA1144" s="22">
        <f t="shared" si="997"/>
        <v>0</v>
      </c>
    </row>
    <row r="1145" spans="1:79" s="22" customFormat="1" ht="36" customHeight="1" x14ac:dyDescent="0.3">
      <c r="A1145" s="199" t="s">
        <v>1822</v>
      </c>
      <c r="B1145" s="109" t="s">
        <v>1441</v>
      </c>
      <c r="C1145" s="109" t="s">
        <v>1327</v>
      </c>
      <c r="D1145" s="110" t="s">
        <v>446</v>
      </c>
      <c r="E1145" s="110">
        <v>45618</v>
      </c>
      <c r="F1145" s="189" t="s">
        <v>1270</v>
      </c>
      <c r="G1145" s="169" t="s">
        <v>1231</v>
      </c>
      <c r="H1145" s="135" t="s">
        <v>1073</v>
      </c>
      <c r="I1145" s="135" t="s">
        <v>1125</v>
      </c>
      <c r="J1145" s="135"/>
      <c r="K1145" s="113" t="s">
        <v>443</v>
      </c>
      <c r="L1145" s="109">
        <v>0</v>
      </c>
      <c r="M1145" s="114" t="s">
        <v>1273</v>
      </c>
      <c r="N1145" s="115" t="s">
        <v>26</v>
      </c>
      <c r="O1145" s="116">
        <v>45373</v>
      </c>
      <c r="P1145" s="117" t="s">
        <v>2277</v>
      </c>
      <c r="Q1145" s="141">
        <v>45357</v>
      </c>
      <c r="R1145" s="118">
        <f t="shared" ref="R1145:R1147" si="1014">IF(AND(L1145&lt;1,OR(K1145&lt;1, K1145="A")),Q1145+14,Q1145+7)</f>
        <v>45364</v>
      </c>
      <c r="S1145" s="114" t="s">
        <v>31</v>
      </c>
      <c r="T1145" s="353"/>
      <c r="U1145" s="372"/>
      <c r="V1145" s="120"/>
      <c r="W1145" s="114"/>
      <c r="X1145" s="109"/>
      <c r="Y1145" s="109"/>
      <c r="Z1145" s="115"/>
      <c r="AA1145" s="109"/>
      <c r="AB1145" s="123"/>
      <c r="AC1145" s="110"/>
      <c r="AD1145" s="110"/>
      <c r="AE1145" s="110"/>
      <c r="AF1145" s="196"/>
      <c r="AG1145" s="110"/>
      <c r="AH1145" s="115"/>
      <c r="AI1145" s="110"/>
      <c r="AJ1145" s="113"/>
      <c r="AK1145" s="110"/>
      <c r="AL1145" s="121"/>
      <c r="AM1145" s="121"/>
      <c r="AN1145" s="109" t="s">
        <v>2355</v>
      </c>
      <c r="AO1145" s="121"/>
      <c r="AP1145" s="121"/>
      <c r="AQ1145" s="123" t="s">
        <v>2720</v>
      </c>
      <c r="AR1145" s="110">
        <v>45400</v>
      </c>
      <c r="AS1145" s="121"/>
      <c r="AT1145" s="121"/>
      <c r="AU1145" s="109" t="s">
        <v>1134</v>
      </c>
      <c r="AV1145" s="110">
        <v>45198</v>
      </c>
      <c r="AW1145" s="115" t="s">
        <v>3461</v>
      </c>
      <c r="BJ1145" s="22">
        <f t="shared" ca="1" si="884"/>
        <v>0</v>
      </c>
      <c r="BK1145" s="22">
        <f t="shared" ca="1" si="947"/>
        <v>0</v>
      </c>
      <c r="BL1145" s="22">
        <f t="shared" ca="1" si="948"/>
        <v>0</v>
      </c>
      <c r="BM1145" s="22">
        <f t="shared" ca="1" si="949"/>
        <v>0</v>
      </c>
      <c r="BN1145" s="22">
        <f t="shared" ca="1" si="950"/>
        <v>0</v>
      </c>
      <c r="BO1145" s="22">
        <f t="shared" ca="1" si="951"/>
        <v>0</v>
      </c>
      <c r="BP1145" s="22">
        <f t="shared" ca="1" si="952"/>
        <v>0</v>
      </c>
      <c r="BQ1145" s="22">
        <f t="shared" ca="1" si="953"/>
        <v>0</v>
      </c>
      <c r="BR1145" s="22">
        <f t="shared" ca="1" si="954"/>
        <v>0</v>
      </c>
      <c r="BS1145" s="22">
        <f t="shared" ca="1" si="955"/>
        <v>0</v>
      </c>
      <c r="BT1145" s="22">
        <f t="shared" ca="1" si="885"/>
        <v>0</v>
      </c>
      <c r="BU1145" s="22">
        <f t="shared" ca="1" si="956"/>
        <v>0</v>
      </c>
      <c r="BV1145" s="22">
        <f t="shared" ca="1" si="957"/>
        <v>0</v>
      </c>
      <c r="BW1145" s="22">
        <f t="shared" ca="1" si="958"/>
        <v>0</v>
      </c>
      <c r="BX1145" s="22">
        <f t="shared" ca="1" si="959"/>
        <v>0</v>
      </c>
      <c r="BY1145" s="22">
        <f t="shared" si="996"/>
        <v>0</v>
      </c>
      <c r="BZ1145" s="22">
        <f t="shared" si="960"/>
        <v>0</v>
      </c>
      <c r="CA1145" s="22">
        <f t="shared" si="997"/>
        <v>0</v>
      </c>
    </row>
    <row r="1146" spans="1:79" s="22" customFormat="1" ht="26.1" customHeight="1" x14ac:dyDescent="0.3">
      <c r="A1146" s="199" t="s">
        <v>1822</v>
      </c>
      <c r="B1146" s="109" t="s">
        <v>1441</v>
      </c>
      <c r="C1146" s="109" t="s">
        <v>1327</v>
      </c>
      <c r="D1146" s="110" t="s">
        <v>445</v>
      </c>
      <c r="E1146" s="110">
        <v>45618</v>
      </c>
      <c r="F1146" s="189" t="s">
        <v>1270</v>
      </c>
      <c r="G1146" s="169" t="s">
        <v>1231</v>
      </c>
      <c r="H1146" s="135" t="s">
        <v>1073</v>
      </c>
      <c r="I1146" s="135" t="s">
        <v>1125</v>
      </c>
      <c r="J1146" s="135"/>
      <c r="K1146" s="113">
        <v>0</v>
      </c>
      <c r="L1146" s="109">
        <v>0</v>
      </c>
      <c r="M1146" s="114" t="s">
        <v>2944</v>
      </c>
      <c r="N1146" s="115" t="s">
        <v>26</v>
      </c>
      <c r="O1146" s="116">
        <v>45492</v>
      </c>
      <c r="P1146" s="117" t="s">
        <v>2942</v>
      </c>
      <c r="Q1146" s="141">
        <v>45490</v>
      </c>
      <c r="R1146" s="118">
        <f t="shared" si="1014"/>
        <v>45504</v>
      </c>
      <c r="S1146" s="114" t="s">
        <v>31</v>
      </c>
      <c r="T1146" s="353"/>
      <c r="U1146" s="372"/>
      <c r="V1146" s="120"/>
      <c r="W1146" s="114"/>
      <c r="X1146" s="109"/>
      <c r="Y1146" s="109"/>
      <c r="Z1146" s="115"/>
      <c r="AA1146" s="109"/>
      <c r="AB1146" s="123"/>
      <c r="AC1146" s="110"/>
      <c r="AD1146" s="110"/>
      <c r="AE1146" s="110"/>
      <c r="AF1146" s="196"/>
      <c r="AG1146" s="110"/>
      <c r="AH1146" s="115"/>
      <c r="AI1146" s="110"/>
      <c r="AJ1146" s="113"/>
      <c r="AK1146" s="110"/>
      <c r="AL1146" s="121"/>
      <c r="AM1146" s="121"/>
      <c r="AN1146" s="109" t="s">
        <v>2355</v>
      </c>
      <c r="AO1146" s="121"/>
      <c r="AP1146" s="121"/>
      <c r="AQ1146" s="316" t="s">
        <v>3470</v>
      </c>
      <c r="AR1146" s="110">
        <v>45617</v>
      </c>
      <c r="AS1146" s="121"/>
      <c r="AT1146" s="121"/>
      <c r="AU1146" s="109" t="s">
        <v>1134</v>
      </c>
      <c r="AV1146" s="110">
        <v>45198</v>
      </c>
      <c r="AW1146" s="115" t="s">
        <v>3461</v>
      </c>
      <c r="BJ1146" s="22">
        <f t="shared" ca="1" si="884"/>
        <v>0</v>
      </c>
      <c r="BK1146" s="22">
        <f t="shared" ca="1" si="947"/>
        <v>0</v>
      </c>
      <c r="BL1146" s="22">
        <f t="shared" ca="1" si="948"/>
        <v>0</v>
      </c>
      <c r="BM1146" s="22">
        <f t="shared" ca="1" si="949"/>
        <v>0</v>
      </c>
      <c r="BN1146" s="22">
        <f t="shared" ca="1" si="950"/>
        <v>0</v>
      </c>
      <c r="BO1146" s="22">
        <f t="shared" ca="1" si="951"/>
        <v>0</v>
      </c>
      <c r="BP1146" s="22">
        <f t="shared" ca="1" si="952"/>
        <v>0</v>
      </c>
      <c r="BQ1146" s="22">
        <f t="shared" ca="1" si="953"/>
        <v>0</v>
      </c>
      <c r="BR1146" s="22">
        <f t="shared" ca="1" si="954"/>
        <v>0</v>
      </c>
      <c r="BS1146" s="22">
        <f t="shared" ca="1" si="955"/>
        <v>0</v>
      </c>
      <c r="BT1146" s="22">
        <f t="shared" ca="1" si="885"/>
        <v>0</v>
      </c>
      <c r="BU1146" s="22">
        <f t="shared" ca="1" si="956"/>
        <v>0</v>
      </c>
      <c r="BV1146" s="22">
        <f t="shared" ca="1" si="957"/>
        <v>0</v>
      </c>
      <c r="BW1146" s="22">
        <f t="shared" ca="1" si="958"/>
        <v>0</v>
      </c>
      <c r="BX1146" s="22">
        <f t="shared" ca="1" si="959"/>
        <v>0</v>
      </c>
      <c r="BY1146" s="22">
        <f t="shared" si="996"/>
        <v>0</v>
      </c>
      <c r="BZ1146" s="22">
        <f t="shared" si="960"/>
        <v>0</v>
      </c>
      <c r="CA1146" s="22">
        <f t="shared" si="997"/>
        <v>0</v>
      </c>
    </row>
    <row r="1147" spans="1:79" ht="26.1" customHeight="1" x14ac:dyDescent="0.3">
      <c r="A1147" s="14" t="s">
        <v>1822</v>
      </c>
      <c r="B1147" s="4" t="s">
        <v>1441</v>
      </c>
      <c r="C1147" s="4" t="s">
        <v>1327</v>
      </c>
      <c r="D1147" s="95" t="s">
        <v>445</v>
      </c>
      <c r="E1147" s="13">
        <v>45618</v>
      </c>
      <c r="F1147" s="122" t="s">
        <v>1270</v>
      </c>
      <c r="G1147" s="16" t="s">
        <v>1231</v>
      </c>
      <c r="H1147" s="130" t="s">
        <v>1073</v>
      </c>
      <c r="I1147" s="130" t="s">
        <v>1125</v>
      </c>
      <c r="J1147" s="130"/>
      <c r="K1147" s="7">
        <v>0</v>
      </c>
      <c r="L1147" s="4">
        <v>0</v>
      </c>
      <c r="M1147" s="3" t="s">
        <v>2944</v>
      </c>
      <c r="N1147" s="188" t="s">
        <v>27</v>
      </c>
      <c r="O1147" s="76">
        <v>45713</v>
      </c>
      <c r="P1147" s="78" t="s">
        <v>2942</v>
      </c>
      <c r="Q1147" s="142">
        <v>45709</v>
      </c>
      <c r="R1147" s="9">
        <f t="shared" si="1014"/>
        <v>45723</v>
      </c>
      <c r="S1147" s="3" t="s">
        <v>31</v>
      </c>
      <c r="T1147" s="355"/>
      <c r="U1147" s="373"/>
      <c r="V1147" s="20" t="s">
        <v>2563</v>
      </c>
      <c r="W1147" s="3" t="s">
        <v>2568</v>
      </c>
      <c r="X1147" s="5"/>
      <c r="Y1147" s="5"/>
      <c r="Z1147" s="47" t="s">
        <v>1337</v>
      </c>
      <c r="AA1147" s="5"/>
      <c r="AB1147" s="87"/>
      <c r="AC1147" s="21"/>
      <c r="AD1147" s="21"/>
      <c r="AE1147" s="21"/>
      <c r="AF1147" s="92"/>
      <c r="AG1147" s="27"/>
      <c r="AH1147" s="34"/>
      <c r="AI1147" s="27"/>
      <c r="AJ1147" s="41"/>
      <c r="AK1147" s="21"/>
      <c r="AL1147" s="6"/>
      <c r="AM1147" s="6"/>
      <c r="AN1147" s="94" t="s">
        <v>2355</v>
      </c>
      <c r="AO1147" s="6"/>
      <c r="AP1147" s="6"/>
      <c r="AQ1147" s="318"/>
      <c r="AR1147" s="21"/>
      <c r="AS1147" s="6"/>
      <c r="AT1147" s="6"/>
      <c r="AU1147" s="94" t="s">
        <v>1134</v>
      </c>
      <c r="AV1147" s="95">
        <v>45198</v>
      </c>
      <c r="AW1147" s="88" t="s">
        <v>3461</v>
      </c>
      <c r="BJ1147" s="22"/>
      <c r="BK1147" s="22"/>
      <c r="BL1147" s="22"/>
      <c r="BM1147" s="22"/>
      <c r="BN1147" s="22"/>
      <c r="BO1147" s="22"/>
      <c r="BP1147" s="22"/>
      <c r="BQ1147" s="22"/>
      <c r="BR1147" s="22"/>
      <c r="BS1147" s="22"/>
      <c r="BT1147" s="22"/>
      <c r="BU1147" s="22"/>
      <c r="BV1147" s="22"/>
      <c r="BW1147" s="22"/>
      <c r="BX1147" s="22"/>
      <c r="BY1147" s="71"/>
      <c r="BZ1147" s="71"/>
      <c r="CA1147" s="72"/>
    </row>
    <row r="1148" spans="1:79" s="22" customFormat="1" ht="48" customHeight="1" x14ac:dyDescent="0.3">
      <c r="A1148" s="199" t="s">
        <v>1822</v>
      </c>
      <c r="B1148" s="109" t="s">
        <v>1441</v>
      </c>
      <c r="C1148" s="109" t="s">
        <v>1327</v>
      </c>
      <c r="D1148" s="110"/>
      <c r="E1148" s="110">
        <v>45618</v>
      </c>
      <c r="F1148" s="189" t="s">
        <v>2985</v>
      </c>
      <c r="G1148" s="169" t="s">
        <v>1231</v>
      </c>
      <c r="H1148" s="135" t="s">
        <v>1073</v>
      </c>
      <c r="I1148" s="135" t="s">
        <v>1126</v>
      </c>
      <c r="J1148" s="135"/>
      <c r="K1148" s="113" t="s">
        <v>778</v>
      </c>
      <c r="L1148" s="109">
        <v>0</v>
      </c>
      <c r="M1148" s="114" t="s">
        <v>2988</v>
      </c>
      <c r="N1148" s="115" t="s">
        <v>26</v>
      </c>
      <c r="O1148" s="116">
        <v>45531</v>
      </c>
      <c r="P1148" s="117" t="s">
        <v>2986</v>
      </c>
      <c r="Q1148" s="141">
        <v>45520</v>
      </c>
      <c r="R1148" s="118">
        <f t="shared" ref="R1148" si="1015">IF(AND(L1148&lt;1,OR(K1148&lt;1, K1148="A")),Q1148+14,Q1148+7)</f>
        <v>45534</v>
      </c>
      <c r="S1148" s="114" t="s">
        <v>31</v>
      </c>
      <c r="T1148" s="353"/>
      <c r="U1148" s="372"/>
      <c r="V1148" s="120"/>
      <c r="W1148" s="114"/>
      <c r="X1148" s="109"/>
      <c r="Y1148" s="109"/>
      <c r="Z1148" s="115"/>
      <c r="AA1148" s="109"/>
      <c r="AB1148" s="123"/>
      <c r="AC1148" s="110"/>
      <c r="AD1148" s="110"/>
      <c r="AE1148" s="110"/>
      <c r="AF1148" s="196"/>
      <c r="AG1148" s="110"/>
      <c r="AH1148" s="115"/>
      <c r="AI1148" s="110"/>
      <c r="AJ1148" s="113"/>
      <c r="AK1148" s="110"/>
      <c r="AL1148" s="121"/>
      <c r="AM1148" s="121"/>
      <c r="AN1148" s="109"/>
      <c r="AO1148" s="121"/>
      <c r="AP1148" s="121"/>
      <c r="AQ1148" s="123"/>
      <c r="AR1148" s="110"/>
      <c r="AS1148" s="121"/>
      <c r="AT1148" s="121"/>
      <c r="AU1148" s="109" t="s">
        <v>1134</v>
      </c>
      <c r="AV1148" s="110">
        <v>45198</v>
      </c>
      <c r="AW1148" s="115"/>
      <c r="BJ1148" s="22">
        <f t="shared" ca="1" si="884"/>
        <v>0</v>
      </c>
      <c r="BK1148" s="22">
        <f t="shared" ca="1" si="947"/>
        <v>0</v>
      </c>
      <c r="BL1148" s="22">
        <f t="shared" ca="1" si="948"/>
        <v>0</v>
      </c>
      <c r="BM1148" s="22">
        <f t="shared" ca="1" si="949"/>
        <v>0</v>
      </c>
      <c r="BN1148" s="22">
        <f t="shared" ca="1" si="950"/>
        <v>0</v>
      </c>
      <c r="BO1148" s="22">
        <f t="shared" ca="1" si="951"/>
        <v>0</v>
      </c>
      <c r="BP1148" s="22">
        <f t="shared" ca="1" si="952"/>
        <v>0</v>
      </c>
      <c r="BQ1148" s="22">
        <f t="shared" ca="1" si="953"/>
        <v>0</v>
      </c>
      <c r="BR1148" s="22">
        <f t="shared" ca="1" si="954"/>
        <v>0</v>
      </c>
      <c r="BS1148" s="22">
        <f t="shared" ca="1" si="955"/>
        <v>0</v>
      </c>
      <c r="BT1148" s="22">
        <f t="shared" ca="1" si="885"/>
        <v>0</v>
      </c>
      <c r="BU1148" s="22">
        <f t="shared" ca="1" si="956"/>
        <v>0</v>
      </c>
      <c r="BV1148" s="22">
        <f t="shared" ca="1" si="957"/>
        <v>0</v>
      </c>
      <c r="BW1148" s="22">
        <f t="shared" ca="1" si="958"/>
        <v>0</v>
      </c>
      <c r="BX1148" s="22">
        <f t="shared" ca="1" si="959"/>
        <v>0</v>
      </c>
      <c r="BY1148" s="22">
        <f t="shared" si="996"/>
        <v>0</v>
      </c>
      <c r="BZ1148" s="22">
        <f t="shared" si="960"/>
        <v>0</v>
      </c>
      <c r="CA1148" s="22">
        <f t="shared" si="997"/>
        <v>0</v>
      </c>
    </row>
    <row r="1149" spans="1:79" s="22" customFormat="1" ht="48" customHeight="1" x14ac:dyDescent="0.3">
      <c r="A1149" s="199" t="s">
        <v>1822</v>
      </c>
      <c r="B1149" s="109" t="s">
        <v>1441</v>
      </c>
      <c r="C1149" s="109" t="s">
        <v>1327</v>
      </c>
      <c r="D1149" s="110" t="s">
        <v>446</v>
      </c>
      <c r="E1149" s="110">
        <v>45618</v>
      </c>
      <c r="F1149" s="189" t="s">
        <v>2985</v>
      </c>
      <c r="G1149" s="169" t="s">
        <v>1231</v>
      </c>
      <c r="H1149" s="135" t="s">
        <v>1073</v>
      </c>
      <c r="I1149" s="135" t="s">
        <v>1126</v>
      </c>
      <c r="J1149" s="135"/>
      <c r="K1149" s="113" t="s">
        <v>443</v>
      </c>
      <c r="L1149" s="109">
        <v>0</v>
      </c>
      <c r="M1149" s="114" t="s">
        <v>2988</v>
      </c>
      <c r="N1149" s="115" t="s">
        <v>26</v>
      </c>
      <c r="O1149" s="116"/>
      <c r="P1149" s="117" t="s">
        <v>3015</v>
      </c>
      <c r="Q1149" s="141">
        <v>45546</v>
      </c>
      <c r="R1149" s="118">
        <f t="shared" ref="R1149:R1155" si="1016">IF(AND(L1149&lt;1,OR(K1149&lt;1, K1149="A")),Q1149+14,Q1149+7)</f>
        <v>45553</v>
      </c>
      <c r="S1149" s="114" t="s">
        <v>31</v>
      </c>
      <c r="T1149" s="353"/>
      <c r="U1149" s="372"/>
      <c r="V1149" s="120"/>
      <c r="W1149" s="114"/>
      <c r="X1149" s="109"/>
      <c r="Y1149" s="109"/>
      <c r="Z1149" s="115"/>
      <c r="AA1149" s="109"/>
      <c r="AB1149" s="123"/>
      <c r="AC1149" s="110"/>
      <c r="AD1149" s="110"/>
      <c r="AE1149" s="110"/>
      <c r="AF1149" s="196"/>
      <c r="AG1149" s="110"/>
      <c r="AH1149" s="115"/>
      <c r="AI1149" s="110"/>
      <c r="AJ1149" s="113"/>
      <c r="AK1149" s="110"/>
      <c r="AL1149" s="121"/>
      <c r="AM1149" s="121"/>
      <c r="AN1149" s="109"/>
      <c r="AO1149" s="121"/>
      <c r="AP1149" s="121"/>
      <c r="AQ1149" s="123"/>
      <c r="AR1149" s="110"/>
      <c r="AS1149" s="121"/>
      <c r="AT1149" s="121"/>
      <c r="AU1149" s="109" t="s">
        <v>1134</v>
      </c>
      <c r="AV1149" s="110">
        <v>45198</v>
      </c>
      <c r="AW1149" s="115"/>
      <c r="BJ1149" s="22">
        <f t="shared" ca="1" si="884"/>
        <v>0</v>
      </c>
      <c r="BK1149" s="22">
        <f t="shared" ca="1" si="947"/>
        <v>0</v>
      </c>
      <c r="BL1149" s="22">
        <f t="shared" ca="1" si="948"/>
        <v>0</v>
      </c>
      <c r="BM1149" s="22">
        <f t="shared" ca="1" si="949"/>
        <v>0</v>
      </c>
      <c r="BN1149" s="22">
        <f t="shared" ca="1" si="950"/>
        <v>0</v>
      </c>
      <c r="BO1149" s="22">
        <f t="shared" ca="1" si="951"/>
        <v>0</v>
      </c>
      <c r="BP1149" s="22">
        <f t="shared" ca="1" si="952"/>
        <v>0</v>
      </c>
      <c r="BQ1149" s="22">
        <f t="shared" ca="1" si="953"/>
        <v>0</v>
      </c>
      <c r="BR1149" s="22">
        <f t="shared" ca="1" si="954"/>
        <v>0</v>
      </c>
      <c r="BS1149" s="22">
        <f t="shared" ca="1" si="955"/>
        <v>0</v>
      </c>
      <c r="BT1149" s="22">
        <f t="shared" ca="1" si="885"/>
        <v>0</v>
      </c>
      <c r="BU1149" s="22">
        <f t="shared" ca="1" si="956"/>
        <v>0</v>
      </c>
      <c r="BV1149" s="22">
        <f t="shared" ca="1" si="957"/>
        <v>0</v>
      </c>
      <c r="BW1149" s="22">
        <f t="shared" ca="1" si="958"/>
        <v>0</v>
      </c>
      <c r="BX1149" s="22">
        <f t="shared" ca="1" si="959"/>
        <v>0</v>
      </c>
      <c r="BY1149" s="22">
        <f t="shared" si="996"/>
        <v>0</v>
      </c>
      <c r="BZ1149" s="22">
        <f t="shared" si="960"/>
        <v>0</v>
      </c>
      <c r="CA1149" s="22">
        <f t="shared" si="997"/>
        <v>0</v>
      </c>
    </row>
    <row r="1150" spans="1:79" ht="48" customHeight="1" x14ac:dyDescent="0.3">
      <c r="A1150" s="14" t="s">
        <v>1822</v>
      </c>
      <c r="B1150" s="4" t="s">
        <v>1441</v>
      </c>
      <c r="C1150" s="4" t="s">
        <v>1327</v>
      </c>
      <c r="D1150" s="140" t="s">
        <v>446</v>
      </c>
      <c r="E1150" s="13">
        <v>45618</v>
      </c>
      <c r="F1150" s="122" t="s">
        <v>2985</v>
      </c>
      <c r="G1150" s="16" t="s">
        <v>1231</v>
      </c>
      <c r="H1150" s="130" t="s">
        <v>1073</v>
      </c>
      <c r="I1150" s="130" t="s">
        <v>1126</v>
      </c>
      <c r="J1150" s="130"/>
      <c r="K1150" s="7" t="s">
        <v>572</v>
      </c>
      <c r="L1150" s="4">
        <v>0</v>
      </c>
      <c r="M1150" s="3" t="s">
        <v>2988</v>
      </c>
      <c r="N1150" s="188" t="s">
        <v>27</v>
      </c>
      <c r="O1150" s="76">
        <v>45713</v>
      </c>
      <c r="P1150" s="78" t="s">
        <v>2942</v>
      </c>
      <c r="Q1150" s="142">
        <v>45709</v>
      </c>
      <c r="R1150" s="9">
        <f t="shared" si="1016"/>
        <v>45716</v>
      </c>
      <c r="S1150" s="3" t="s">
        <v>31</v>
      </c>
      <c r="T1150" s="355"/>
      <c r="U1150" s="373"/>
      <c r="V1150" s="20" t="s">
        <v>2987</v>
      </c>
      <c r="W1150" s="3" t="s">
        <v>2989</v>
      </c>
      <c r="X1150" s="5"/>
      <c r="Y1150" s="5"/>
      <c r="Z1150" s="47" t="s">
        <v>1337</v>
      </c>
      <c r="AA1150" s="5"/>
      <c r="AB1150" s="87"/>
      <c r="AC1150" s="21"/>
      <c r="AD1150" s="21"/>
      <c r="AE1150" s="21"/>
      <c r="AF1150" s="92"/>
      <c r="AG1150" s="27"/>
      <c r="AH1150" s="34"/>
      <c r="AI1150" s="27"/>
      <c r="AJ1150" s="41"/>
      <c r="AK1150" s="21"/>
      <c r="AL1150" s="6"/>
      <c r="AM1150" s="6"/>
      <c r="AN1150" s="5"/>
      <c r="AO1150" s="6"/>
      <c r="AP1150" s="6"/>
      <c r="AQ1150" s="246"/>
      <c r="AR1150" s="95"/>
      <c r="AS1150" s="6"/>
      <c r="AT1150" s="6"/>
      <c r="AU1150" s="94" t="s">
        <v>1134</v>
      </c>
      <c r="AV1150" s="95">
        <v>45198</v>
      </c>
      <c r="AW1150" s="8"/>
      <c r="BJ1150" s="22"/>
      <c r="BK1150" s="22"/>
      <c r="BL1150" s="22"/>
      <c r="BM1150" s="22"/>
      <c r="BN1150" s="22"/>
      <c r="BO1150" s="22"/>
      <c r="BP1150" s="22"/>
      <c r="BQ1150" s="22"/>
      <c r="BR1150" s="22"/>
      <c r="BS1150" s="22"/>
      <c r="BT1150" s="22"/>
      <c r="BU1150" s="22"/>
      <c r="BV1150" s="22"/>
      <c r="BW1150" s="22"/>
      <c r="BX1150" s="22"/>
      <c r="BY1150" s="71"/>
      <c r="BZ1150" s="71"/>
      <c r="CA1150" s="72"/>
    </row>
    <row r="1151" spans="1:79" s="22" customFormat="1" ht="51.9" customHeight="1" x14ac:dyDescent="0.3">
      <c r="A1151" s="199" t="s">
        <v>1826</v>
      </c>
      <c r="B1151" s="109" t="s">
        <v>1441</v>
      </c>
      <c r="C1151" s="109" t="s">
        <v>1327</v>
      </c>
      <c r="D1151" s="110" t="s">
        <v>445</v>
      </c>
      <c r="E1151" s="110">
        <v>44732</v>
      </c>
      <c r="F1151" s="189" t="s">
        <v>1003</v>
      </c>
      <c r="G1151" s="169" t="s">
        <v>1231</v>
      </c>
      <c r="H1151" s="135" t="s">
        <v>1110</v>
      </c>
      <c r="I1151" s="135"/>
      <c r="J1151" s="135"/>
      <c r="K1151" s="113" t="s">
        <v>443</v>
      </c>
      <c r="L1151" s="109">
        <v>0</v>
      </c>
      <c r="M1151" s="114" t="s">
        <v>180</v>
      </c>
      <c r="N1151" s="115" t="s">
        <v>26</v>
      </c>
      <c r="O1151" s="116"/>
      <c r="P1151" s="117" t="s">
        <v>3118</v>
      </c>
      <c r="Q1151" s="141">
        <v>44935</v>
      </c>
      <c r="R1151" s="118">
        <f t="shared" ref="R1151:R1152" si="1017">IF(AND(L1151&lt;1,OR(K1151&lt;1, K1151="A")),Q1151+14,Q1151+7)</f>
        <v>44942</v>
      </c>
      <c r="S1151" s="114" t="s">
        <v>31</v>
      </c>
      <c r="T1151" s="353"/>
      <c r="U1151" s="372"/>
      <c r="V1151" s="120"/>
      <c r="W1151" s="114"/>
      <c r="X1151" s="109"/>
      <c r="Y1151" s="109"/>
      <c r="Z1151" s="115"/>
      <c r="AA1151" s="115"/>
      <c r="AB1151" s="123"/>
      <c r="AC1151" s="110"/>
      <c r="AD1151" s="110"/>
      <c r="AE1151" s="110"/>
      <c r="AF1151" s="196"/>
      <c r="AG1151" s="110"/>
      <c r="AH1151" s="115"/>
      <c r="AI1151" s="110"/>
      <c r="AJ1151" s="113"/>
      <c r="AK1151" s="110"/>
      <c r="AL1151" s="121"/>
      <c r="AM1151" s="121"/>
      <c r="AN1151" s="109" t="s">
        <v>2355</v>
      </c>
      <c r="AO1151" s="121"/>
      <c r="AP1151" s="121"/>
      <c r="AQ1151" s="121"/>
      <c r="AR1151" s="121"/>
      <c r="AS1151" s="121"/>
      <c r="AT1151" s="121"/>
      <c r="AU1151" s="109" t="s">
        <v>1134</v>
      </c>
      <c r="AV1151" s="110">
        <v>45015</v>
      </c>
      <c r="AW1151" s="121"/>
      <c r="BJ1151" s="22">
        <f t="shared" ca="1" si="884"/>
        <v>0</v>
      </c>
      <c r="BK1151" s="22">
        <f t="shared" ca="1" si="947"/>
        <v>0</v>
      </c>
      <c r="BL1151" s="22">
        <f t="shared" ca="1" si="948"/>
        <v>0</v>
      </c>
      <c r="BM1151" s="22">
        <f t="shared" ca="1" si="949"/>
        <v>0</v>
      </c>
      <c r="BN1151" s="22">
        <f t="shared" ca="1" si="950"/>
        <v>0</v>
      </c>
      <c r="BO1151" s="22">
        <f t="shared" ca="1" si="951"/>
        <v>0</v>
      </c>
      <c r="BP1151" s="22">
        <f t="shared" ca="1" si="952"/>
        <v>0</v>
      </c>
      <c r="BQ1151" s="22">
        <f t="shared" ca="1" si="953"/>
        <v>0</v>
      </c>
      <c r="BR1151" s="22">
        <f t="shared" ca="1" si="954"/>
        <v>0</v>
      </c>
      <c r="BS1151" s="22">
        <f t="shared" ca="1" si="955"/>
        <v>0</v>
      </c>
      <c r="BT1151" s="22">
        <f t="shared" ca="1" si="885"/>
        <v>0</v>
      </c>
      <c r="BU1151" s="22">
        <f t="shared" ca="1" si="956"/>
        <v>0</v>
      </c>
      <c r="BV1151" s="22">
        <f t="shared" ca="1" si="957"/>
        <v>0</v>
      </c>
      <c r="BW1151" s="22">
        <f t="shared" ca="1" si="958"/>
        <v>0</v>
      </c>
      <c r="BX1151" s="22">
        <f t="shared" ca="1" si="959"/>
        <v>0</v>
      </c>
      <c r="BY1151" s="71">
        <f t="shared" si="996"/>
        <v>0</v>
      </c>
      <c r="BZ1151" s="71">
        <f t="shared" si="960"/>
        <v>0</v>
      </c>
      <c r="CA1151" s="72">
        <f t="shared" si="997"/>
        <v>0</v>
      </c>
    </row>
    <row r="1152" spans="1:79" s="22" customFormat="1" ht="51.9" customHeight="1" x14ac:dyDescent="0.3">
      <c r="A1152" s="199" t="s">
        <v>1826</v>
      </c>
      <c r="B1152" s="109" t="s">
        <v>1441</v>
      </c>
      <c r="C1152" s="109" t="s">
        <v>1327</v>
      </c>
      <c r="D1152" s="110" t="s">
        <v>446</v>
      </c>
      <c r="E1152" s="110">
        <v>44732</v>
      </c>
      <c r="F1152" s="189" t="s">
        <v>1003</v>
      </c>
      <c r="G1152" s="169" t="s">
        <v>1231</v>
      </c>
      <c r="H1152" s="135" t="s">
        <v>1110</v>
      </c>
      <c r="I1152" s="135"/>
      <c r="J1152" s="135"/>
      <c r="K1152" s="113" t="s">
        <v>572</v>
      </c>
      <c r="L1152" s="109">
        <v>0</v>
      </c>
      <c r="M1152" s="114" t="s">
        <v>1771</v>
      </c>
      <c r="N1152" s="115" t="s">
        <v>26</v>
      </c>
      <c r="O1152" s="116"/>
      <c r="P1152" s="117" t="s">
        <v>3119</v>
      </c>
      <c r="Q1152" s="141">
        <v>44951</v>
      </c>
      <c r="R1152" s="118">
        <f t="shared" si="1017"/>
        <v>44958</v>
      </c>
      <c r="S1152" s="114" t="s">
        <v>31</v>
      </c>
      <c r="T1152" s="353"/>
      <c r="U1152" s="372"/>
      <c r="V1152" s="120"/>
      <c r="W1152" s="114"/>
      <c r="X1152" s="109"/>
      <c r="Y1152" s="109"/>
      <c r="Z1152" s="115"/>
      <c r="AA1152" s="115"/>
      <c r="AB1152" s="123"/>
      <c r="AC1152" s="110"/>
      <c r="AD1152" s="110"/>
      <c r="AE1152" s="110"/>
      <c r="AF1152" s="196"/>
      <c r="AG1152" s="110"/>
      <c r="AH1152" s="115"/>
      <c r="AI1152" s="110"/>
      <c r="AJ1152" s="113"/>
      <c r="AK1152" s="110"/>
      <c r="AL1152" s="121"/>
      <c r="AM1152" s="121"/>
      <c r="AN1152" s="109" t="s">
        <v>2355</v>
      </c>
      <c r="AO1152" s="121"/>
      <c r="AP1152" s="121"/>
      <c r="AQ1152" s="206"/>
      <c r="AR1152" s="110"/>
      <c r="AS1152" s="121"/>
      <c r="AT1152" s="121"/>
      <c r="AU1152" s="109" t="s">
        <v>1134</v>
      </c>
      <c r="AV1152" s="110">
        <v>45015</v>
      </c>
      <c r="AW1152" s="121"/>
      <c r="BJ1152" s="22">
        <f t="shared" ca="1" si="884"/>
        <v>0</v>
      </c>
      <c r="BK1152" s="22">
        <f t="shared" ca="1" si="947"/>
        <v>0</v>
      </c>
      <c r="BL1152" s="22">
        <f t="shared" ca="1" si="948"/>
        <v>0</v>
      </c>
      <c r="BM1152" s="22">
        <f t="shared" ca="1" si="949"/>
        <v>0</v>
      </c>
      <c r="BN1152" s="22">
        <f t="shared" ca="1" si="950"/>
        <v>0</v>
      </c>
      <c r="BO1152" s="22">
        <f t="shared" ca="1" si="951"/>
        <v>0</v>
      </c>
      <c r="BP1152" s="22">
        <f t="shared" ca="1" si="952"/>
        <v>0</v>
      </c>
      <c r="BQ1152" s="22">
        <f t="shared" ca="1" si="953"/>
        <v>0</v>
      </c>
      <c r="BR1152" s="22">
        <f t="shared" ca="1" si="954"/>
        <v>0</v>
      </c>
      <c r="BS1152" s="22">
        <f t="shared" ca="1" si="955"/>
        <v>0</v>
      </c>
      <c r="BT1152" s="22">
        <f t="shared" ca="1" si="885"/>
        <v>0</v>
      </c>
      <c r="BU1152" s="22">
        <f t="shared" ca="1" si="956"/>
        <v>0</v>
      </c>
      <c r="BV1152" s="22">
        <f t="shared" ca="1" si="957"/>
        <v>0</v>
      </c>
      <c r="BW1152" s="22">
        <f t="shared" ca="1" si="958"/>
        <v>0</v>
      </c>
      <c r="BX1152" s="22">
        <f t="shared" ca="1" si="959"/>
        <v>0</v>
      </c>
      <c r="BY1152" s="71">
        <f t="shared" si="996"/>
        <v>0</v>
      </c>
      <c r="BZ1152" s="71">
        <f t="shared" si="960"/>
        <v>0</v>
      </c>
      <c r="CA1152" s="72">
        <f t="shared" si="997"/>
        <v>0</v>
      </c>
    </row>
    <row r="1153" spans="1:79" s="22" customFormat="1" ht="51.9" customHeight="1" x14ac:dyDescent="0.3">
      <c r="A1153" s="199" t="s">
        <v>1826</v>
      </c>
      <c r="B1153" s="109" t="s">
        <v>1441</v>
      </c>
      <c r="C1153" s="109" t="s">
        <v>1327</v>
      </c>
      <c r="D1153" s="110" t="s">
        <v>445</v>
      </c>
      <c r="E1153" s="110">
        <v>44732</v>
      </c>
      <c r="F1153" s="189" t="s">
        <v>1003</v>
      </c>
      <c r="G1153" s="169" t="s">
        <v>1231</v>
      </c>
      <c r="H1153" s="135" t="s">
        <v>1110</v>
      </c>
      <c r="I1153" s="135"/>
      <c r="J1153" s="135"/>
      <c r="K1153" s="113" t="s">
        <v>996</v>
      </c>
      <c r="L1153" s="109">
        <v>0</v>
      </c>
      <c r="M1153" s="114" t="s">
        <v>180</v>
      </c>
      <c r="N1153" s="115" t="s">
        <v>26</v>
      </c>
      <c r="O1153" s="116"/>
      <c r="P1153" s="117" t="s">
        <v>3120</v>
      </c>
      <c r="Q1153" s="141">
        <v>44956</v>
      </c>
      <c r="R1153" s="118">
        <f t="shared" si="1016"/>
        <v>44963</v>
      </c>
      <c r="S1153" s="114" t="s">
        <v>31</v>
      </c>
      <c r="T1153" s="353"/>
      <c r="U1153" s="372"/>
      <c r="V1153" s="120"/>
      <c r="W1153" s="114"/>
      <c r="X1153" s="109"/>
      <c r="Y1153" s="109"/>
      <c r="Z1153" s="115"/>
      <c r="AA1153" s="115"/>
      <c r="AB1153" s="123"/>
      <c r="AC1153" s="110"/>
      <c r="AD1153" s="110"/>
      <c r="AE1153" s="110"/>
      <c r="AF1153" s="196"/>
      <c r="AG1153" s="110"/>
      <c r="AH1153" s="115"/>
      <c r="AI1153" s="110"/>
      <c r="AJ1153" s="113"/>
      <c r="AK1153" s="110"/>
      <c r="AL1153" s="121"/>
      <c r="AM1153" s="121"/>
      <c r="AN1153" s="109" t="s">
        <v>2355</v>
      </c>
      <c r="AO1153" s="121"/>
      <c r="AP1153" s="121"/>
      <c r="AQ1153" s="121"/>
      <c r="AR1153" s="121"/>
      <c r="AS1153" s="121"/>
      <c r="AT1153" s="121"/>
      <c r="AU1153" s="109" t="s">
        <v>1134</v>
      </c>
      <c r="AV1153" s="110">
        <v>45015</v>
      </c>
      <c r="AW1153" s="121"/>
      <c r="BJ1153" s="22">
        <f t="shared" ca="1" si="884"/>
        <v>0</v>
      </c>
      <c r="BK1153" s="22">
        <f t="shared" ca="1" si="947"/>
        <v>0</v>
      </c>
      <c r="BL1153" s="22">
        <f t="shared" ca="1" si="948"/>
        <v>0</v>
      </c>
      <c r="BM1153" s="22">
        <f t="shared" ca="1" si="949"/>
        <v>0</v>
      </c>
      <c r="BN1153" s="22">
        <f t="shared" ca="1" si="950"/>
        <v>0</v>
      </c>
      <c r="BO1153" s="22">
        <f t="shared" ca="1" si="951"/>
        <v>0</v>
      </c>
      <c r="BP1153" s="22">
        <f t="shared" ca="1" si="952"/>
        <v>0</v>
      </c>
      <c r="BQ1153" s="22">
        <f t="shared" ca="1" si="953"/>
        <v>0</v>
      </c>
      <c r="BR1153" s="22">
        <f t="shared" ca="1" si="954"/>
        <v>0</v>
      </c>
      <c r="BS1153" s="22">
        <f t="shared" ca="1" si="955"/>
        <v>0</v>
      </c>
      <c r="BT1153" s="22">
        <f t="shared" ca="1" si="885"/>
        <v>0</v>
      </c>
      <c r="BU1153" s="22">
        <f t="shared" ca="1" si="956"/>
        <v>0</v>
      </c>
      <c r="BV1153" s="22">
        <f t="shared" ca="1" si="957"/>
        <v>0</v>
      </c>
      <c r="BW1153" s="22">
        <f t="shared" ca="1" si="958"/>
        <v>0</v>
      </c>
      <c r="BX1153" s="22">
        <f t="shared" ca="1" si="959"/>
        <v>0</v>
      </c>
      <c r="BY1153" s="71">
        <f t="shared" si="996"/>
        <v>0</v>
      </c>
      <c r="BZ1153" s="71">
        <f t="shared" si="960"/>
        <v>0</v>
      </c>
      <c r="CA1153" s="72">
        <f t="shared" si="997"/>
        <v>0</v>
      </c>
    </row>
    <row r="1154" spans="1:79" s="22" customFormat="1" ht="51.9" customHeight="1" x14ac:dyDescent="0.3">
      <c r="A1154" s="199" t="s">
        <v>1826</v>
      </c>
      <c r="B1154" s="109" t="s">
        <v>1441</v>
      </c>
      <c r="C1154" s="109" t="s">
        <v>1327</v>
      </c>
      <c r="D1154" s="110" t="s">
        <v>446</v>
      </c>
      <c r="E1154" s="110">
        <v>44732</v>
      </c>
      <c r="F1154" s="189" t="s">
        <v>1003</v>
      </c>
      <c r="G1154" s="169" t="s">
        <v>1231</v>
      </c>
      <c r="H1154" s="135" t="s">
        <v>1110</v>
      </c>
      <c r="I1154" s="135"/>
      <c r="J1154" s="135"/>
      <c r="K1154" s="113" t="s">
        <v>1010</v>
      </c>
      <c r="L1154" s="109">
        <v>0</v>
      </c>
      <c r="M1154" s="114" t="s">
        <v>1771</v>
      </c>
      <c r="N1154" s="115" t="s">
        <v>26</v>
      </c>
      <c r="O1154" s="116"/>
      <c r="P1154" s="117" t="s">
        <v>3121</v>
      </c>
      <c r="Q1154" s="141">
        <v>44964</v>
      </c>
      <c r="R1154" s="118">
        <f t="shared" si="1016"/>
        <v>44971</v>
      </c>
      <c r="S1154" s="114" t="s">
        <v>31</v>
      </c>
      <c r="T1154" s="353"/>
      <c r="U1154" s="372"/>
      <c r="V1154" s="120"/>
      <c r="W1154" s="114"/>
      <c r="X1154" s="109"/>
      <c r="Y1154" s="109"/>
      <c r="Z1154" s="115"/>
      <c r="AA1154" s="115"/>
      <c r="AB1154" s="123"/>
      <c r="AC1154" s="110"/>
      <c r="AD1154" s="110"/>
      <c r="AE1154" s="110"/>
      <c r="AF1154" s="196"/>
      <c r="AG1154" s="110"/>
      <c r="AH1154" s="115"/>
      <c r="AI1154" s="110"/>
      <c r="AJ1154" s="113"/>
      <c r="AK1154" s="110"/>
      <c r="AL1154" s="121"/>
      <c r="AM1154" s="121"/>
      <c r="AN1154" s="109" t="s">
        <v>2355</v>
      </c>
      <c r="AO1154" s="121"/>
      <c r="AP1154" s="121"/>
      <c r="AQ1154" s="206"/>
      <c r="AR1154" s="110"/>
      <c r="AS1154" s="121"/>
      <c r="AT1154" s="121"/>
      <c r="AU1154" s="109" t="s">
        <v>1134</v>
      </c>
      <c r="AV1154" s="110">
        <v>45015</v>
      </c>
      <c r="AW1154" s="121"/>
      <c r="BJ1154" s="22">
        <f t="shared" ca="1" si="884"/>
        <v>0</v>
      </c>
      <c r="BK1154" s="22">
        <f t="shared" ca="1" si="947"/>
        <v>0</v>
      </c>
      <c r="BL1154" s="22">
        <f t="shared" ca="1" si="948"/>
        <v>0</v>
      </c>
      <c r="BM1154" s="22">
        <f t="shared" ca="1" si="949"/>
        <v>0</v>
      </c>
      <c r="BN1154" s="22">
        <f t="shared" ca="1" si="950"/>
        <v>0</v>
      </c>
      <c r="BO1154" s="22">
        <f t="shared" ca="1" si="951"/>
        <v>0</v>
      </c>
      <c r="BP1154" s="22">
        <f t="shared" ca="1" si="952"/>
        <v>0</v>
      </c>
      <c r="BQ1154" s="22">
        <f t="shared" ca="1" si="953"/>
        <v>0</v>
      </c>
      <c r="BR1154" s="22">
        <f t="shared" ca="1" si="954"/>
        <v>0</v>
      </c>
      <c r="BS1154" s="22">
        <f t="shared" ca="1" si="955"/>
        <v>0</v>
      </c>
      <c r="BT1154" s="22">
        <f t="shared" ca="1" si="885"/>
        <v>0</v>
      </c>
      <c r="BU1154" s="22">
        <f t="shared" ca="1" si="956"/>
        <v>0</v>
      </c>
      <c r="BV1154" s="22">
        <f t="shared" ca="1" si="957"/>
        <v>0</v>
      </c>
      <c r="BW1154" s="22">
        <f t="shared" ca="1" si="958"/>
        <v>0</v>
      </c>
      <c r="BX1154" s="22">
        <f t="shared" ca="1" si="959"/>
        <v>0</v>
      </c>
      <c r="BY1154" s="71">
        <f t="shared" si="996"/>
        <v>0</v>
      </c>
      <c r="BZ1154" s="71">
        <f t="shared" si="960"/>
        <v>0</v>
      </c>
      <c r="CA1154" s="72">
        <f t="shared" si="997"/>
        <v>0</v>
      </c>
    </row>
    <row r="1155" spans="1:79" s="22" customFormat="1" ht="51.9" customHeight="1" x14ac:dyDescent="0.3">
      <c r="A1155" s="199" t="s">
        <v>1826</v>
      </c>
      <c r="B1155" s="109" t="s">
        <v>1441</v>
      </c>
      <c r="C1155" s="109" t="s">
        <v>1327</v>
      </c>
      <c r="D1155" s="110" t="s">
        <v>446</v>
      </c>
      <c r="E1155" s="110">
        <v>44732</v>
      </c>
      <c r="F1155" s="189" t="s">
        <v>1003</v>
      </c>
      <c r="G1155" s="169" t="s">
        <v>1231</v>
      </c>
      <c r="H1155" s="135" t="s">
        <v>1110</v>
      </c>
      <c r="I1155" s="135"/>
      <c r="J1155" s="135"/>
      <c r="K1155" s="113">
        <v>0</v>
      </c>
      <c r="L1155" s="109">
        <v>0</v>
      </c>
      <c r="M1155" s="114" t="s">
        <v>1771</v>
      </c>
      <c r="N1155" s="115" t="s">
        <v>26</v>
      </c>
      <c r="O1155" s="116"/>
      <c r="P1155" s="117" t="s">
        <v>3122</v>
      </c>
      <c r="Q1155" s="141">
        <v>44970</v>
      </c>
      <c r="R1155" s="118">
        <f t="shared" si="1016"/>
        <v>44984</v>
      </c>
      <c r="S1155" s="114" t="s">
        <v>30</v>
      </c>
      <c r="T1155" s="315" t="s">
        <v>1537</v>
      </c>
      <c r="U1155" s="372">
        <v>44988</v>
      </c>
      <c r="V1155" s="120"/>
      <c r="W1155" s="114"/>
      <c r="X1155" s="109"/>
      <c r="Y1155" s="109"/>
      <c r="Z1155" s="115"/>
      <c r="AA1155" s="109"/>
      <c r="AB1155" s="123"/>
      <c r="AC1155" s="110"/>
      <c r="AD1155" s="110"/>
      <c r="AE1155" s="118"/>
      <c r="AF1155" s="196"/>
      <c r="AG1155" s="110"/>
      <c r="AH1155" s="115"/>
      <c r="AI1155" s="110"/>
      <c r="AJ1155" s="113"/>
      <c r="AK1155" s="110"/>
      <c r="AL1155" s="121"/>
      <c r="AM1155" s="121"/>
      <c r="AN1155" s="109" t="s">
        <v>2355</v>
      </c>
      <c r="AO1155" s="121"/>
      <c r="AP1155" s="121"/>
      <c r="AQ1155" s="206" t="s">
        <v>1907</v>
      </c>
      <c r="AR1155" s="110">
        <v>44991</v>
      </c>
      <c r="AS1155" s="121"/>
      <c r="AT1155" s="121"/>
      <c r="AU1155" s="109" t="s">
        <v>1134</v>
      </c>
      <c r="AV1155" s="110">
        <v>45015</v>
      </c>
      <c r="AW1155" s="121"/>
      <c r="BJ1155" s="22">
        <f t="shared" ca="1" si="884"/>
        <v>0</v>
      </c>
      <c r="BK1155" s="22">
        <f t="shared" ca="1" si="947"/>
        <v>0</v>
      </c>
      <c r="BL1155" s="22">
        <f t="shared" ca="1" si="948"/>
        <v>0</v>
      </c>
      <c r="BM1155" s="22">
        <f t="shared" ca="1" si="949"/>
        <v>0</v>
      </c>
      <c r="BN1155" s="22">
        <f t="shared" ca="1" si="950"/>
        <v>0</v>
      </c>
      <c r="BO1155" s="22">
        <f t="shared" ca="1" si="951"/>
        <v>0</v>
      </c>
      <c r="BP1155" s="22">
        <f t="shared" ca="1" si="952"/>
        <v>0</v>
      </c>
      <c r="BQ1155" s="22">
        <f t="shared" ca="1" si="953"/>
        <v>0</v>
      </c>
      <c r="BR1155" s="22">
        <f t="shared" ca="1" si="954"/>
        <v>0</v>
      </c>
      <c r="BS1155" s="22">
        <f t="shared" ca="1" si="955"/>
        <v>0</v>
      </c>
      <c r="BT1155" s="22">
        <f t="shared" ca="1" si="885"/>
        <v>0</v>
      </c>
      <c r="BU1155" s="22">
        <f t="shared" ca="1" si="956"/>
        <v>0</v>
      </c>
      <c r="BV1155" s="22">
        <f t="shared" ca="1" si="957"/>
        <v>0</v>
      </c>
      <c r="BW1155" s="22">
        <f t="shared" ca="1" si="958"/>
        <v>0</v>
      </c>
      <c r="BX1155" s="22">
        <f t="shared" ca="1" si="959"/>
        <v>0</v>
      </c>
      <c r="BY1155" s="22">
        <f t="shared" si="996"/>
        <v>0</v>
      </c>
      <c r="BZ1155" s="22">
        <f t="shared" si="960"/>
        <v>0</v>
      </c>
      <c r="CA1155" s="22">
        <f t="shared" si="997"/>
        <v>0</v>
      </c>
    </row>
    <row r="1156" spans="1:79" s="22" customFormat="1" ht="51.9" customHeight="1" x14ac:dyDescent="0.3">
      <c r="A1156" s="199" t="s">
        <v>1826</v>
      </c>
      <c r="B1156" s="109" t="s">
        <v>1441</v>
      </c>
      <c r="C1156" s="109" t="s">
        <v>1327</v>
      </c>
      <c r="D1156" s="110" t="s">
        <v>445</v>
      </c>
      <c r="E1156" s="110">
        <v>44732</v>
      </c>
      <c r="F1156" s="189" t="s">
        <v>1003</v>
      </c>
      <c r="G1156" s="169" t="s">
        <v>1231</v>
      </c>
      <c r="H1156" s="135" t="s">
        <v>1110</v>
      </c>
      <c r="I1156" s="135"/>
      <c r="J1156" s="135"/>
      <c r="K1156" s="113">
        <v>0</v>
      </c>
      <c r="L1156" s="109">
        <v>1</v>
      </c>
      <c r="M1156" s="114" t="s">
        <v>180</v>
      </c>
      <c r="N1156" s="115" t="s">
        <v>26</v>
      </c>
      <c r="O1156" s="116"/>
      <c r="P1156" s="117" t="s">
        <v>795</v>
      </c>
      <c r="Q1156" s="141">
        <v>45152</v>
      </c>
      <c r="R1156" s="118">
        <f t="shared" si="1011"/>
        <v>45159</v>
      </c>
      <c r="S1156" s="114" t="s">
        <v>31</v>
      </c>
      <c r="T1156" s="353"/>
      <c r="U1156" s="372"/>
      <c r="V1156" s="120"/>
      <c r="W1156" s="114"/>
      <c r="X1156" s="109"/>
      <c r="Y1156" s="109"/>
      <c r="Z1156" s="115"/>
      <c r="AA1156" s="115"/>
      <c r="AB1156" s="123"/>
      <c r="AC1156" s="110"/>
      <c r="AD1156" s="110"/>
      <c r="AE1156" s="110"/>
      <c r="AF1156" s="196"/>
      <c r="AG1156" s="110"/>
      <c r="AH1156" s="115"/>
      <c r="AI1156" s="110"/>
      <c r="AJ1156" s="113"/>
      <c r="AK1156" s="110"/>
      <c r="AL1156" s="121"/>
      <c r="AM1156" s="121"/>
      <c r="AN1156" s="109" t="s">
        <v>2355</v>
      </c>
      <c r="AO1156" s="121"/>
      <c r="AP1156" s="121"/>
      <c r="AQ1156" s="121"/>
      <c r="AR1156" s="121"/>
      <c r="AS1156" s="121"/>
      <c r="AT1156" s="121"/>
      <c r="AU1156" s="109" t="s">
        <v>1134</v>
      </c>
      <c r="AV1156" s="110">
        <v>45015</v>
      </c>
      <c r="AW1156" s="121"/>
      <c r="BJ1156" s="22">
        <f t="shared" ca="1" si="884"/>
        <v>0</v>
      </c>
      <c r="BK1156" s="22">
        <f t="shared" ca="1" si="947"/>
        <v>0</v>
      </c>
      <c r="BL1156" s="22">
        <f t="shared" ca="1" si="948"/>
        <v>0</v>
      </c>
      <c r="BM1156" s="22">
        <f t="shared" ca="1" si="949"/>
        <v>0</v>
      </c>
      <c r="BN1156" s="22">
        <f t="shared" ca="1" si="950"/>
        <v>0</v>
      </c>
      <c r="BO1156" s="22">
        <f t="shared" ca="1" si="951"/>
        <v>0</v>
      </c>
      <c r="BP1156" s="22">
        <f t="shared" ca="1" si="952"/>
        <v>0</v>
      </c>
      <c r="BQ1156" s="22">
        <f t="shared" ca="1" si="953"/>
        <v>0</v>
      </c>
      <c r="BR1156" s="22">
        <f t="shared" ca="1" si="954"/>
        <v>0</v>
      </c>
      <c r="BS1156" s="22">
        <f t="shared" ca="1" si="955"/>
        <v>0</v>
      </c>
      <c r="BT1156" s="22">
        <f t="shared" ca="1" si="885"/>
        <v>0</v>
      </c>
      <c r="BU1156" s="22">
        <f t="shared" ca="1" si="956"/>
        <v>0</v>
      </c>
      <c r="BV1156" s="22">
        <f t="shared" ca="1" si="957"/>
        <v>0</v>
      </c>
      <c r="BW1156" s="22">
        <f t="shared" ca="1" si="958"/>
        <v>0</v>
      </c>
      <c r="BX1156" s="22">
        <f t="shared" ca="1" si="959"/>
        <v>0</v>
      </c>
      <c r="BY1156" s="71">
        <f t="shared" si="996"/>
        <v>0</v>
      </c>
      <c r="BZ1156" s="71">
        <f t="shared" si="960"/>
        <v>0</v>
      </c>
      <c r="CA1156" s="72">
        <f t="shared" si="997"/>
        <v>0</v>
      </c>
    </row>
    <row r="1157" spans="1:79" s="22" customFormat="1" ht="51.9" customHeight="1" x14ac:dyDescent="0.3">
      <c r="A1157" s="199" t="s">
        <v>1826</v>
      </c>
      <c r="B1157" s="109" t="s">
        <v>1441</v>
      </c>
      <c r="C1157" s="109" t="s">
        <v>1327</v>
      </c>
      <c r="D1157" s="110" t="s">
        <v>446</v>
      </c>
      <c r="E1157" s="110">
        <v>44732</v>
      </c>
      <c r="F1157" s="189" t="s">
        <v>1003</v>
      </c>
      <c r="G1157" s="169" t="s">
        <v>1231</v>
      </c>
      <c r="H1157" s="135" t="s">
        <v>1110</v>
      </c>
      <c r="I1157" s="135"/>
      <c r="J1157" s="135"/>
      <c r="K1157" s="113">
        <v>0</v>
      </c>
      <c r="L1157" s="109">
        <v>2</v>
      </c>
      <c r="M1157" s="114" t="s">
        <v>1771</v>
      </c>
      <c r="N1157" s="115" t="s">
        <v>26</v>
      </c>
      <c r="O1157" s="116"/>
      <c r="P1157" s="117" t="s">
        <v>1502</v>
      </c>
      <c r="Q1157" s="141">
        <v>45321</v>
      </c>
      <c r="R1157" s="118">
        <f t="shared" ref="R1157" si="1018">IF(AND(L1157&lt;1,OR(K1157&lt;1, K1157="A")),Q1157+14,Q1157+7)</f>
        <v>45328</v>
      </c>
      <c r="S1157" s="114" t="s">
        <v>30</v>
      </c>
      <c r="T1157" s="315" t="s">
        <v>1798</v>
      </c>
      <c r="U1157" s="372">
        <v>45317</v>
      </c>
      <c r="V1157" s="120"/>
      <c r="W1157" s="114"/>
      <c r="X1157" s="109"/>
      <c r="Y1157" s="109"/>
      <c r="Z1157" s="115"/>
      <c r="AA1157" s="115"/>
      <c r="AB1157" s="123"/>
      <c r="AC1157" s="110"/>
      <c r="AD1157" s="110"/>
      <c r="AE1157" s="110"/>
      <c r="AF1157" s="196"/>
      <c r="AG1157" s="110"/>
      <c r="AH1157" s="115"/>
      <c r="AI1157" s="110"/>
      <c r="AJ1157" s="113"/>
      <c r="AK1157" s="110"/>
      <c r="AL1157" s="121"/>
      <c r="AM1157" s="121"/>
      <c r="AN1157" s="109" t="s">
        <v>2355</v>
      </c>
      <c r="AO1157" s="121"/>
      <c r="AP1157" s="121"/>
      <c r="AQ1157" s="206" t="s">
        <v>1907</v>
      </c>
      <c r="AR1157" s="110">
        <v>45334</v>
      </c>
      <c r="AS1157" s="121"/>
      <c r="AT1157" s="121"/>
      <c r="AU1157" s="109" t="s">
        <v>1134</v>
      </c>
      <c r="AV1157" s="110">
        <v>45015</v>
      </c>
      <c r="AW1157" s="121"/>
      <c r="BJ1157" s="22">
        <f t="shared" ca="1" si="884"/>
        <v>0</v>
      </c>
      <c r="BK1157" s="22">
        <f t="shared" ca="1" si="947"/>
        <v>0</v>
      </c>
      <c r="BL1157" s="22">
        <f t="shared" ca="1" si="948"/>
        <v>0</v>
      </c>
      <c r="BM1157" s="22">
        <f t="shared" ca="1" si="949"/>
        <v>0</v>
      </c>
      <c r="BN1157" s="22">
        <f t="shared" ca="1" si="950"/>
        <v>0</v>
      </c>
      <c r="BO1157" s="22">
        <f t="shared" ca="1" si="951"/>
        <v>0</v>
      </c>
      <c r="BP1157" s="22">
        <f t="shared" ca="1" si="952"/>
        <v>0</v>
      </c>
      <c r="BQ1157" s="22">
        <f t="shared" ca="1" si="953"/>
        <v>0</v>
      </c>
      <c r="BR1157" s="22">
        <f t="shared" ca="1" si="954"/>
        <v>0</v>
      </c>
      <c r="BS1157" s="22">
        <f t="shared" ca="1" si="955"/>
        <v>0</v>
      </c>
      <c r="BT1157" s="22">
        <f t="shared" ca="1" si="885"/>
        <v>0</v>
      </c>
      <c r="BU1157" s="22">
        <f t="shared" ca="1" si="956"/>
        <v>0</v>
      </c>
      <c r="BV1157" s="22">
        <f t="shared" ca="1" si="957"/>
        <v>0</v>
      </c>
      <c r="BW1157" s="22">
        <f t="shared" ca="1" si="958"/>
        <v>0</v>
      </c>
      <c r="BX1157" s="22">
        <f t="shared" ca="1" si="959"/>
        <v>0</v>
      </c>
      <c r="BY1157" s="71">
        <f t="shared" si="996"/>
        <v>0</v>
      </c>
      <c r="BZ1157" s="71">
        <f t="shared" si="960"/>
        <v>0</v>
      </c>
      <c r="CA1157" s="72">
        <f t="shared" si="997"/>
        <v>0</v>
      </c>
    </row>
    <row r="1158" spans="1:79" s="22" customFormat="1" ht="51.9" customHeight="1" x14ac:dyDescent="0.3">
      <c r="A1158" s="199" t="s">
        <v>1826</v>
      </c>
      <c r="B1158" s="109" t="s">
        <v>1441</v>
      </c>
      <c r="C1158" s="109" t="s">
        <v>1327</v>
      </c>
      <c r="D1158" s="110" t="s">
        <v>446</v>
      </c>
      <c r="E1158" s="110">
        <v>44732</v>
      </c>
      <c r="F1158" s="189" t="s">
        <v>1003</v>
      </c>
      <c r="G1158" s="169" t="s">
        <v>1231</v>
      </c>
      <c r="H1158" s="135" t="s">
        <v>1110</v>
      </c>
      <c r="I1158" s="135"/>
      <c r="J1158" s="135"/>
      <c r="K1158" s="113">
        <v>0</v>
      </c>
      <c r="L1158" s="109">
        <v>3</v>
      </c>
      <c r="M1158" s="114" t="s">
        <v>1771</v>
      </c>
      <c r="N1158" s="115" t="s">
        <v>26</v>
      </c>
      <c r="O1158" s="116">
        <v>45331</v>
      </c>
      <c r="P1158" s="117" t="s">
        <v>1502</v>
      </c>
      <c r="Q1158" s="141">
        <v>45329</v>
      </c>
      <c r="R1158" s="118">
        <f t="shared" ref="R1158:R1165" si="1019">IF(AND(L1158&lt;1,OR(K1158&lt;1, K1158="A")),Q1158+14,Q1158+7)</f>
        <v>45336</v>
      </c>
      <c r="S1158" s="114" t="s">
        <v>31</v>
      </c>
      <c r="T1158" s="353"/>
      <c r="U1158" s="372"/>
      <c r="V1158" s="120"/>
      <c r="W1158" s="114"/>
      <c r="X1158" s="109"/>
      <c r="Y1158" s="109"/>
      <c r="Z1158" s="115"/>
      <c r="AA1158" s="109"/>
      <c r="AB1158" s="123"/>
      <c r="AC1158" s="110"/>
      <c r="AD1158" s="110"/>
      <c r="AE1158" s="118"/>
      <c r="AF1158" s="196"/>
      <c r="AG1158" s="110"/>
      <c r="AH1158" s="115"/>
      <c r="AI1158" s="110"/>
      <c r="AJ1158" s="113"/>
      <c r="AK1158" s="110"/>
      <c r="AL1158" s="121"/>
      <c r="AM1158" s="121"/>
      <c r="AN1158" s="109" t="s">
        <v>2355</v>
      </c>
      <c r="AO1158" s="121"/>
      <c r="AP1158" s="121"/>
      <c r="AQ1158" s="121"/>
      <c r="AR1158" s="109"/>
      <c r="AS1158" s="121"/>
      <c r="AT1158" s="121"/>
      <c r="AU1158" s="109" t="s">
        <v>1134</v>
      </c>
      <c r="AV1158" s="110">
        <v>45015</v>
      </c>
      <c r="AW1158" s="121"/>
      <c r="BJ1158" s="22">
        <f t="shared" ca="1" si="884"/>
        <v>0</v>
      </c>
      <c r="BK1158" s="22">
        <f t="shared" ca="1" si="947"/>
        <v>0</v>
      </c>
      <c r="BL1158" s="22">
        <f t="shared" ca="1" si="948"/>
        <v>0</v>
      </c>
      <c r="BM1158" s="22">
        <f t="shared" ca="1" si="949"/>
        <v>0</v>
      </c>
      <c r="BN1158" s="22">
        <f t="shared" ca="1" si="950"/>
        <v>0</v>
      </c>
      <c r="BO1158" s="22">
        <f t="shared" ca="1" si="951"/>
        <v>0</v>
      </c>
      <c r="BP1158" s="22">
        <f t="shared" ca="1" si="952"/>
        <v>0</v>
      </c>
      <c r="BQ1158" s="22">
        <f t="shared" ca="1" si="953"/>
        <v>0</v>
      </c>
      <c r="BR1158" s="22">
        <f t="shared" ca="1" si="954"/>
        <v>0</v>
      </c>
      <c r="BS1158" s="22">
        <f t="shared" ca="1" si="955"/>
        <v>0</v>
      </c>
      <c r="BT1158" s="22">
        <f t="shared" ca="1" si="885"/>
        <v>0</v>
      </c>
      <c r="BU1158" s="22">
        <f t="shared" ca="1" si="956"/>
        <v>0</v>
      </c>
      <c r="BV1158" s="22">
        <f t="shared" ca="1" si="957"/>
        <v>0</v>
      </c>
      <c r="BW1158" s="22">
        <f t="shared" ca="1" si="958"/>
        <v>0</v>
      </c>
      <c r="BX1158" s="22">
        <f t="shared" ca="1" si="959"/>
        <v>0</v>
      </c>
      <c r="BY1158" s="22">
        <f t="shared" si="996"/>
        <v>0</v>
      </c>
      <c r="BZ1158" s="22">
        <f t="shared" si="960"/>
        <v>0</v>
      </c>
      <c r="CA1158" s="22">
        <f t="shared" si="997"/>
        <v>0</v>
      </c>
    </row>
    <row r="1159" spans="1:79" s="22" customFormat="1" ht="51.9" customHeight="1" x14ac:dyDescent="0.3">
      <c r="A1159" s="199" t="s">
        <v>1826</v>
      </c>
      <c r="B1159" s="109" t="s">
        <v>1441</v>
      </c>
      <c r="C1159" s="109" t="s">
        <v>1327</v>
      </c>
      <c r="D1159" s="110" t="s">
        <v>445</v>
      </c>
      <c r="E1159" s="110">
        <v>44732</v>
      </c>
      <c r="F1159" s="189" t="s">
        <v>1003</v>
      </c>
      <c r="G1159" s="169" t="s">
        <v>1231</v>
      </c>
      <c r="H1159" s="135" t="s">
        <v>1110</v>
      </c>
      <c r="I1159" s="135"/>
      <c r="J1159" s="135"/>
      <c r="K1159" s="113">
        <v>0</v>
      </c>
      <c r="L1159" s="109">
        <v>2</v>
      </c>
      <c r="M1159" s="114" t="s">
        <v>1771</v>
      </c>
      <c r="N1159" s="115" t="s">
        <v>26</v>
      </c>
      <c r="O1159" s="116">
        <v>45492</v>
      </c>
      <c r="P1159" s="117" t="s">
        <v>2942</v>
      </c>
      <c r="Q1159" s="141">
        <v>45490</v>
      </c>
      <c r="R1159" s="118">
        <f t="shared" si="1019"/>
        <v>45497</v>
      </c>
      <c r="S1159" s="114" t="s">
        <v>31</v>
      </c>
      <c r="T1159" s="353"/>
      <c r="U1159" s="372"/>
      <c r="V1159" s="241"/>
      <c r="W1159" s="114"/>
      <c r="X1159" s="109"/>
      <c r="Y1159" s="109"/>
      <c r="Z1159" s="115"/>
      <c r="AA1159" s="109"/>
      <c r="AB1159" s="117"/>
      <c r="AC1159" s="110"/>
      <c r="AD1159" s="110"/>
      <c r="AE1159" s="118"/>
      <c r="AF1159" s="110"/>
      <c r="AG1159" s="110"/>
      <c r="AH1159" s="115"/>
      <c r="AI1159" s="110"/>
      <c r="AJ1159" s="113"/>
      <c r="AK1159" s="110"/>
      <c r="AL1159" s="121"/>
      <c r="AM1159" s="121"/>
      <c r="AN1159" s="109" t="s">
        <v>2355</v>
      </c>
      <c r="AO1159" s="121"/>
      <c r="AP1159" s="121"/>
      <c r="AQ1159" s="316" t="s">
        <v>3470</v>
      </c>
      <c r="AR1159" s="110">
        <v>45617</v>
      </c>
      <c r="AS1159" s="121"/>
      <c r="AT1159" s="121"/>
      <c r="AU1159" s="109" t="s">
        <v>1134</v>
      </c>
      <c r="AV1159" s="110">
        <v>45015</v>
      </c>
      <c r="AW1159" s="121"/>
      <c r="BJ1159" s="22">
        <f t="shared" ca="1" si="884"/>
        <v>0</v>
      </c>
      <c r="BK1159" s="22">
        <f t="shared" ca="1" si="947"/>
        <v>0</v>
      </c>
      <c r="BL1159" s="22">
        <f t="shared" ca="1" si="948"/>
        <v>0</v>
      </c>
      <c r="BM1159" s="22">
        <f t="shared" ca="1" si="949"/>
        <v>0</v>
      </c>
      <c r="BN1159" s="22">
        <f t="shared" ca="1" si="950"/>
        <v>0</v>
      </c>
      <c r="BO1159" s="22">
        <f t="shared" ca="1" si="951"/>
        <v>0</v>
      </c>
      <c r="BP1159" s="22">
        <f t="shared" ca="1" si="952"/>
        <v>0</v>
      </c>
      <c r="BQ1159" s="22">
        <f t="shared" ca="1" si="953"/>
        <v>0</v>
      </c>
      <c r="BR1159" s="22">
        <f t="shared" ca="1" si="954"/>
        <v>0</v>
      </c>
      <c r="BS1159" s="22">
        <f t="shared" ca="1" si="955"/>
        <v>0</v>
      </c>
      <c r="BT1159" s="22">
        <f t="shared" ca="1" si="885"/>
        <v>0</v>
      </c>
      <c r="BU1159" s="22">
        <f t="shared" ca="1" si="956"/>
        <v>0</v>
      </c>
      <c r="BV1159" s="22">
        <f t="shared" ca="1" si="957"/>
        <v>0</v>
      </c>
      <c r="BW1159" s="22">
        <f t="shared" ca="1" si="958"/>
        <v>0</v>
      </c>
      <c r="BX1159" s="22">
        <f t="shared" ca="1" si="959"/>
        <v>0</v>
      </c>
      <c r="BY1159" s="22">
        <f t="shared" si="996"/>
        <v>0</v>
      </c>
      <c r="BZ1159" s="22">
        <f t="shared" si="960"/>
        <v>0</v>
      </c>
      <c r="CA1159" s="22">
        <f t="shared" si="997"/>
        <v>0</v>
      </c>
    </row>
    <row r="1160" spans="1:79" s="22" customFormat="1" ht="51.9" customHeight="1" x14ac:dyDescent="0.3">
      <c r="A1160" s="199" t="s">
        <v>1826</v>
      </c>
      <c r="B1160" s="109" t="s">
        <v>1441</v>
      </c>
      <c r="C1160" s="109" t="s">
        <v>1327</v>
      </c>
      <c r="D1160" s="110" t="s">
        <v>445</v>
      </c>
      <c r="E1160" s="110">
        <v>44732</v>
      </c>
      <c r="F1160" s="189" t="s">
        <v>1003</v>
      </c>
      <c r="G1160" s="169" t="s">
        <v>1231</v>
      </c>
      <c r="H1160" s="135" t="s">
        <v>1110</v>
      </c>
      <c r="I1160" s="135"/>
      <c r="J1160" s="135"/>
      <c r="K1160" s="113">
        <v>0</v>
      </c>
      <c r="L1160" s="109">
        <v>2</v>
      </c>
      <c r="M1160" s="114" t="s">
        <v>1771</v>
      </c>
      <c r="N1160" s="115" t="s">
        <v>26</v>
      </c>
      <c r="O1160" s="116">
        <v>45713</v>
      </c>
      <c r="P1160" s="117" t="s">
        <v>2942</v>
      </c>
      <c r="Q1160" s="141">
        <v>45709</v>
      </c>
      <c r="R1160" s="118">
        <f t="shared" si="1019"/>
        <v>45716</v>
      </c>
      <c r="S1160" s="114" t="s">
        <v>31</v>
      </c>
      <c r="T1160" s="353"/>
      <c r="U1160" s="372"/>
      <c r="V1160" s="241"/>
      <c r="W1160" s="114"/>
      <c r="X1160" s="109"/>
      <c r="Y1160" s="109"/>
      <c r="Z1160" s="115"/>
      <c r="AA1160" s="109"/>
      <c r="AB1160" s="117"/>
      <c r="AC1160" s="110"/>
      <c r="AD1160" s="110"/>
      <c r="AE1160" s="118"/>
      <c r="AF1160" s="110"/>
      <c r="AG1160" s="110"/>
      <c r="AH1160" s="115"/>
      <c r="AI1160" s="110"/>
      <c r="AJ1160" s="113"/>
      <c r="AK1160" s="110"/>
      <c r="AL1160" s="121"/>
      <c r="AM1160" s="121"/>
      <c r="AN1160" s="109" t="s">
        <v>2355</v>
      </c>
      <c r="AO1160" s="121"/>
      <c r="AP1160" s="121"/>
      <c r="AQ1160" s="316"/>
      <c r="AR1160" s="110"/>
      <c r="AS1160" s="121"/>
      <c r="AT1160" s="121"/>
      <c r="AU1160" s="109" t="s">
        <v>1134</v>
      </c>
      <c r="AV1160" s="110">
        <v>45015</v>
      </c>
      <c r="AW1160" s="121"/>
    </row>
    <row r="1161" spans="1:79" ht="51.9" customHeight="1" x14ac:dyDescent="0.3">
      <c r="A1161" s="14" t="s">
        <v>1826</v>
      </c>
      <c r="B1161" s="4" t="s">
        <v>1441</v>
      </c>
      <c r="C1161" s="4" t="s">
        <v>1327</v>
      </c>
      <c r="D1161" s="95" t="s">
        <v>445</v>
      </c>
      <c r="E1161" s="13">
        <v>44732</v>
      </c>
      <c r="F1161" s="122" t="s">
        <v>1003</v>
      </c>
      <c r="G1161" s="16" t="s">
        <v>1231</v>
      </c>
      <c r="H1161" s="130" t="s">
        <v>1110</v>
      </c>
      <c r="I1161" s="130"/>
      <c r="J1161" s="130"/>
      <c r="K1161" s="7">
        <v>0</v>
      </c>
      <c r="L1161" s="4">
        <v>2</v>
      </c>
      <c r="M1161" s="3" t="s">
        <v>1771</v>
      </c>
      <c r="N1161" s="46" t="s">
        <v>24</v>
      </c>
      <c r="O1161" s="76"/>
      <c r="P1161" s="78" t="s">
        <v>2942</v>
      </c>
      <c r="Q1161" s="142">
        <v>45744</v>
      </c>
      <c r="R1161" s="9">
        <f t="shared" ref="R1161" si="1020">IF(AND(L1161&lt;1,OR(K1161&lt;1, K1161="A")),Q1161+14,Q1161+7)</f>
        <v>45751</v>
      </c>
      <c r="S1161" s="3" t="s">
        <v>31</v>
      </c>
      <c r="T1161" s="355"/>
      <c r="U1161" s="373"/>
      <c r="V1161" s="208" t="s">
        <v>1004</v>
      </c>
      <c r="W1161" s="3" t="s">
        <v>2569</v>
      </c>
      <c r="X1161" s="5" t="s">
        <v>443</v>
      </c>
      <c r="Y1161" s="5">
        <v>0</v>
      </c>
      <c r="Z1161" s="46" t="s">
        <v>24</v>
      </c>
      <c r="AA1161" s="5"/>
      <c r="AB1161" s="78" t="s">
        <v>2951</v>
      </c>
      <c r="AC1161" s="21">
        <v>45497</v>
      </c>
      <c r="AD1161" s="21">
        <v>45497</v>
      </c>
      <c r="AE1161" s="9">
        <f t="shared" ref="AE1161" si="1021">IF(AND(Y1161&lt;1,OR(X1161&lt;1, X1161="A")),AD1161+14,AD1161+7)</f>
        <v>45504</v>
      </c>
      <c r="AF1161" s="13" t="s">
        <v>446</v>
      </c>
      <c r="AG1161" s="27"/>
      <c r="AH1161" s="34"/>
      <c r="AI1161" s="27"/>
      <c r="AJ1161" s="41"/>
      <c r="AK1161" s="21"/>
      <c r="AL1161" s="6"/>
      <c r="AM1161" s="6"/>
      <c r="AN1161" s="5" t="s">
        <v>2355</v>
      </c>
      <c r="AO1161" s="6"/>
      <c r="AP1161" s="6"/>
      <c r="AQ1161" s="318"/>
      <c r="AR1161" s="21"/>
      <c r="AS1161" s="6"/>
      <c r="AT1161" s="6"/>
      <c r="AU1161" s="94" t="s">
        <v>1134</v>
      </c>
      <c r="AV1161" s="95">
        <v>45015</v>
      </c>
      <c r="AW1161" s="6"/>
      <c r="BJ1161" s="22"/>
      <c r="BK1161" s="22"/>
      <c r="BL1161" s="22"/>
      <c r="BM1161" s="22"/>
      <c r="BN1161" s="22"/>
      <c r="BO1161" s="22"/>
      <c r="BP1161" s="22"/>
      <c r="BQ1161" s="22"/>
      <c r="BR1161" s="22"/>
      <c r="BS1161" s="22"/>
      <c r="BT1161" s="22"/>
      <c r="BU1161" s="22"/>
      <c r="BV1161" s="22"/>
      <c r="BW1161" s="22"/>
      <c r="BX1161" s="22"/>
      <c r="BY1161" s="71"/>
      <c r="BZ1161" s="71"/>
      <c r="CA1161" s="72"/>
    </row>
    <row r="1162" spans="1:79" s="22" customFormat="1" ht="29.1" customHeight="1" x14ac:dyDescent="0.3">
      <c r="A1162" s="199" t="s">
        <v>1823</v>
      </c>
      <c r="B1162" s="109" t="s">
        <v>1441</v>
      </c>
      <c r="C1162" s="109"/>
      <c r="D1162" s="110" t="s">
        <v>446</v>
      </c>
      <c r="E1162" s="110">
        <v>45618</v>
      </c>
      <c r="F1162" s="189" t="s">
        <v>175</v>
      </c>
      <c r="G1162" s="169" t="s">
        <v>1231</v>
      </c>
      <c r="H1162" s="135" t="s">
        <v>1079</v>
      </c>
      <c r="I1162" s="135"/>
      <c r="J1162" s="135"/>
      <c r="K1162" s="113" t="s">
        <v>778</v>
      </c>
      <c r="L1162" s="109">
        <v>0</v>
      </c>
      <c r="M1162" s="114" t="s">
        <v>182</v>
      </c>
      <c r="N1162" s="115" t="s">
        <v>26</v>
      </c>
      <c r="O1162" s="116"/>
      <c r="P1162" s="117" t="s">
        <v>2165</v>
      </c>
      <c r="Q1162" s="141">
        <v>44970</v>
      </c>
      <c r="R1162" s="118">
        <f t="shared" ref="R1162" si="1022">IF(AND(L1162&lt;1,OR(K1162&lt;1, K1162="A")),Q1162+14,Q1162+7)</f>
        <v>44984</v>
      </c>
      <c r="S1162" s="114" t="s">
        <v>31</v>
      </c>
      <c r="T1162" s="353"/>
      <c r="U1162" s="372"/>
      <c r="V1162" s="120"/>
      <c r="W1162" s="114"/>
      <c r="X1162" s="109"/>
      <c r="Y1162" s="109"/>
      <c r="Z1162" s="115"/>
      <c r="AA1162" s="109"/>
      <c r="AB1162" s="109"/>
      <c r="AC1162" s="110"/>
      <c r="AD1162" s="110"/>
      <c r="AE1162" s="110"/>
      <c r="AF1162" s="110"/>
      <c r="AG1162" s="110"/>
      <c r="AH1162" s="115"/>
      <c r="AI1162" s="110"/>
      <c r="AJ1162" s="113"/>
      <c r="AK1162" s="110"/>
      <c r="AL1162" s="121"/>
      <c r="AM1162" s="121"/>
      <c r="AN1162" s="123" t="s">
        <v>2834</v>
      </c>
      <c r="AO1162" s="121"/>
      <c r="AP1162" s="121"/>
      <c r="AQ1162" s="206"/>
      <c r="AR1162" s="110"/>
      <c r="AS1162" s="121"/>
      <c r="AT1162" s="121"/>
      <c r="AU1162" s="109"/>
      <c r="AV1162" s="110"/>
      <c r="AW1162" s="121"/>
      <c r="BJ1162" s="22">
        <f t="shared" ca="1" si="884"/>
        <v>0</v>
      </c>
      <c r="BK1162" s="22">
        <f t="shared" ca="1" si="947"/>
        <v>0</v>
      </c>
      <c r="BL1162" s="22">
        <f t="shared" ca="1" si="948"/>
        <v>0</v>
      </c>
      <c r="BM1162" s="22">
        <f t="shared" ca="1" si="949"/>
        <v>0</v>
      </c>
      <c r="BN1162" s="22">
        <f t="shared" ca="1" si="950"/>
        <v>0</v>
      </c>
      <c r="BO1162" s="22">
        <f t="shared" ca="1" si="951"/>
        <v>0</v>
      </c>
      <c r="BP1162" s="22">
        <f t="shared" ca="1" si="952"/>
        <v>0</v>
      </c>
      <c r="BQ1162" s="22">
        <f t="shared" ca="1" si="953"/>
        <v>0</v>
      </c>
      <c r="BR1162" s="22">
        <f t="shared" ca="1" si="954"/>
        <v>0</v>
      </c>
      <c r="BS1162" s="22">
        <f t="shared" ca="1" si="955"/>
        <v>0</v>
      </c>
      <c r="BT1162" s="22">
        <f t="shared" ca="1" si="885"/>
        <v>0</v>
      </c>
      <c r="BU1162" s="22">
        <f t="shared" ca="1" si="956"/>
        <v>0</v>
      </c>
      <c r="BV1162" s="22">
        <f t="shared" ca="1" si="957"/>
        <v>0</v>
      </c>
      <c r="BW1162" s="22">
        <f t="shared" ca="1" si="958"/>
        <v>0</v>
      </c>
      <c r="BX1162" s="22">
        <f t="shared" ca="1" si="959"/>
        <v>0</v>
      </c>
      <c r="BY1162" s="22">
        <f t="shared" si="996"/>
        <v>0</v>
      </c>
      <c r="BZ1162" s="22">
        <f t="shared" si="960"/>
        <v>0</v>
      </c>
      <c r="CA1162" s="22">
        <f t="shared" si="997"/>
        <v>0</v>
      </c>
    </row>
    <row r="1163" spans="1:79" s="22" customFormat="1" ht="29.1" customHeight="1" x14ac:dyDescent="0.3">
      <c r="A1163" s="199" t="s">
        <v>1823</v>
      </c>
      <c r="B1163" s="109" t="s">
        <v>1441</v>
      </c>
      <c r="C1163" s="109"/>
      <c r="D1163" s="110" t="s">
        <v>446</v>
      </c>
      <c r="E1163" s="110">
        <v>45618</v>
      </c>
      <c r="F1163" s="189" t="s">
        <v>175</v>
      </c>
      <c r="G1163" s="169" t="s">
        <v>1231</v>
      </c>
      <c r="H1163" s="135" t="s">
        <v>1079</v>
      </c>
      <c r="I1163" s="135"/>
      <c r="J1163" s="135"/>
      <c r="K1163" s="113" t="s">
        <v>443</v>
      </c>
      <c r="L1163" s="109">
        <v>0</v>
      </c>
      <c r="M1163" s="114" t="s">
        <v>182</v>
      </c>
      <c r="N1163" s="115" t="s">
        <v>26</v>
      </c>
      <c r="O1163" s="116"/>
      <c r="P1163" s="117" t="s">
        <v>3129</v>
      </c>
      <c r="Q1163" s="141">
        <v>44995</v>
      </c>
      <c r="R1163" s="118">
        <f t="shared" si="1019"/>
        <v>45002</v>
      </c>
      <c r="S1163" s="114" t="s">
        <v>31</v>
      </c>
      <c r="T1163" s="353"/>
      <c r="U1163" s="372"/>
      <c r="V1163" s="120"/>
      <c r="W1163" s="114"/>
      <c r="X1163" s="109"/>
      <c r="Y1163" s="109"/>
      <c r="Z1163" s="115"/>
      <c r="AA1163" s="109"/>
      <c r="AB1163" s="109"/>
      <c r="AC1163" s="110"/>
      <c r="AD1163" s="110"/>
      <c r="AE1163" s="110"/>
      <c r="AF1163" s="110"/>
      <c r="AG1163" s="110"/>
      <c r="AH1163" s="115"/>
      <c r="AI1163" s="110"/>
      <c r="AJ1163" s="113"/>
      <c r="AK1163" s="110"/>
      <c r="AL1163" s="121"/>
      <c r="AM1163" s="121"/>
      <c r="AN1163" s="123" t="s">
        <v>2834</v>
      </c>
      <c r="AO1163" s="121"/>
      <c r="AP1163" s="121"/>
      <c r="AQ1163" s="206"/>
      <c r="AR1163" s="110"/>
      <c r="AS1163" s="121"/>
      <c r="AT1163" s="121"/>
      <c r="AU1163" s="109"/>
      <c r="AV1163" s="110"/>
      <c r="AW1163" s="121"/>
      <c r="BJ1163" s="22">
        <f t="shared" ca="1" si="884"/>
        <v>0</v>
      </c>
      <c r="BK1163" s="22">
        <f t="shared" ca="1" si="947"/>
        <v>0</v>
      </c>
      <c r="BL1163" s="22">
        <f t="shared" ca="1" si="948"/>
        <v>0</v>
      </c>
      <c r="BM1163" s="22">
        <f t="shared" ca="1" si="949"/>
        <v>0</v>
      </c>
      <c r="BN1163" s="22">
        <f t="shared" ca="1" si="950"/>
        <v>0</v>
      </c>
      <c r="BO1163" s="22">
        <f t="shared" ca="1" si="951"/>
        <v>0</v>
      </c>
      <c r="BP1163" s="22">
        <f t="shared" ca="1" si="952"/>
        <v>0</v>
      </c>
      <c r="BQ1163" s="22">
        <f t="shared" ca="1" si="953"/>
        <v>0</v>
      </c>
      <c r="BR1163" s="22">
        <f t="shared" ca="1" si="954"/>
        <v>0</v>
      </c>
      <c r="BS1163" s="22">
        <f t="shared" ca="1" si="955"/>
        <v>0</v>
      </c>
      <c r="BT1163" s="22">
        <f t="shared" ca="1" si="885"/>
        <v>0</v>
      </c>
      <c r="BU1163" s="22">
        <f t="shared" ca="1" si="956"/>
        <v>0</v>
      </c>
      <c r="BV1163" s="22">
        <f t="shared" ca="1" si="957"/>
        <v>0</v>
      </c>
      <c r="BW1163" s="22">
        <f t="shared" ca="1" si="958"/>
        <v>0</v>
      </c>
      <c r="BX1163" s="22">
        <f t="shared" ca="1" si="959"/>
        <v>0</v>
      </c>
      <c r="BY1163" s="22">
        <f t="shared" si="996"/>
        <v>0</v>
      </c>
      <c r="BZ1163" s="22">
        <f t="shared" si="960"/>
        <v>0</v>
      </c>
      <c r="CA1163" s="22">
        <f t="shared" si="997"/>
        <v>0</v>
      </c>
    </row>
    <row r="1164" spans="1:79" s="22" customFormat="1" ht="29.1" customHeight="1" x14ac:dyDescent="0.3">
      <c r="A1164" s="199" t="s">
        <v>1823</v>
      </c>
      <c r="B1164" s="109" t="s">
        <v>1441</v>
      </c>
      <c r="C1164" s="109"/>
      <c r="D1164" s="110" t="s">
        <v>446</v>
      </c>
      <c r="E1164" s="110">
        <v>45618</v>
      </c>
      <c r="F1164" s="189" t="s">
        <v>175</v>
      </c>
      <c r="G1164" s="169" t="s">
        <v>1231</v>
      </c>
      <c r="H1164" s="135" t="s">
        <v>1079</v>
      </c>
      <c r="I1164" s="135"/>
      <c r="J1164" s="135"/>
      <c r="K1164" s="113" t="s">
        <v>572</v>
      </c>
      <c r="L1164" s="109">
        <v>0</v>
      </c>
      <c r="M1164" s="114" t="s">
        <v>182</v>
      </c>
      <c r="N1164" s="115" t="s">
        <v>26</v>
      </c>
      <c r="O1164" s="116"/>
      <c r="P1164" s="117" t="s">
        <v>3130</v>
      </c>
      <c r="Q1164" s="141">
        <v>45012</v>
      </c>
      <c r="R1164" s="118">
        <f t="shared" ref="R1164" si="1023">IF(AND(L1164&lt;1,OR(K1164&lt;1, K1164="A")),Q1164+14,Q1164+7)</f>
        <v>45019</v>
      </c>
      <c r="S1164" s="114" t="s">
        <v>31</v>
      </c>
      <c r="T1164" s="353"/>
      <c r="U1164" s="372"/>
      <c r="V1164" s="120"/>
      <c r="W1164" s="114"/>
      <c r="X1164" s="109"/>
      <c r="Y1164" s="109"/>
      <c r="Z1164" s="115"/>
      <c r="AA1164" s="109"/>
      <c r="AB1164" s="109"/>
      <c r="AC1164" s="110"/>
      <c r="AD1164" s="110"/>
      <c r="AE1164" s="110"/>
      <c r="AF1164" s="110"/>
      <c r="AG1164" s="110"/>
      <c r="AH1164" s="115"/>
      <c r="AI1164" s="110"/>
      <c r="AJ1164" s="113"/>
      <c r="AK1164" s="110"/>
      <c r="AL1164" s="121"/>
      <c r="AM1164" s="121"/>
      <c r="AN1164" s="123" t="s">
        <v>2834</v>
      </c>
      <c r="AO1164" s="121"/>
      <c r="AP1164" s="121"/>
      <c r="AQ1164" s="206"/>
      <c r="AR1164" s="110"/>
      <c r="AS1164" s="121"/>
      <c r="AT1164" s="121"/>
      <c r="AU1164" s="109"/>
      <c r="AV1164" s="110"/>
      <c r="AW1164" s="121"/>
      <c r="BJ1164" s="22">
        <f t="shared" ca="1" si="884"/>
        <v>0</v>
      </c>
      <c r="BK1164" s="22">
        <f t="shared" ca="1" si="947"/>
        <v>0</v>
      </c>
      <c r="BL1164" s="22">
        <f t="shared" ca="1" si="948"/>
        <v>0</v>
      </c>
      <c r="BM1164" s="22">
        <f t="shared" ca="1" si="949"/>
        <v>0</v>
      </c>
      <c r="BN1164" s="22">
        <f t="shared" ca="1" si="950"/>
        <v>0</v>
      </c>
      <c r="BO1164" s="22">
        <f t="shared" ca="1" si="951"/>
        <v>0</v>
      </c>
      <c r="BP1164" s="22">
        <f t="shared" ca="1" si="952"/>
        <v>0</v>
      </c>
      <c r="BQ1164" s="22">
        <f t="shared" ca="1" si="953"/>
        <v>0</v>
      </c>
      <c r="BR1164" s="22">
        <f t="shared" ca="1" si="954"/>
        <v>0</v>
      </c>
      <c r="BS1164" s="22">
        <f t="shared" ca="1" si="955"/>
        <v>0</v>
      </c>
      <c r="BT1164" s="22">
        <f t="shared" ca="1" si="885"/>
        <v>0</v>
      </c>
      <c r="BU1164" s="22">
        <f t="shared" ca="1" si="956"/>
        <v>0</v>
      </c>
      <c r="BV1164" s="22">
        <f t="shared" ca="1" si="957"/>
        <v>0</v>
      </c>
      <c r="BW1164" s="22">
        <f t="shared" ca="1" si="958"/>
        <v>0</v>
      </c>
      <c r="BX1164" s="22">
        <f t="shared" ca="1" si="959"/>
        <v>0</v>
      </c>
      <c r="BY1164" s="22">
        <f t="shared" si="996"/>
        <v>0</v>
      </c>
      <c r="BZ1164" s="22">
        <f t="shared" si="960"/>
        <v>0</v>
      </c>
      <c r="CA1164" s="22">
        <f t="shared" si="997"/>
        <v>0</v>
      </c>
    </row>
    <row r="1165" spans="1:79" s="22" customFormat="1" ht="29.1" customHeight="1" x14ac:dyDescent="0.3">
      <c r="A1165" s="199" t="s">
        <v>1823</v>
      </c>
      <c r="B1165" s="109" t="s">
        <v>1441</v>
      </c>
      <c r="C1165" s="109"/>
      <c r="D1165" s="110" t="s">
        <v>445</v>
      </c>
      <c r="E1165" s="110">
        <v>45618</v>
      </c>
      <c r="F1165" s="189" t="s">
        <v>175</v>
      </c>
      <c r="G1165" s="169" t="s">
        <v>1231</v>
      </c>
      <c r="H1165" s="135" t="s">
        <v>1079</v>
      </c>
      <c r="I1165" s="135"/>
      <c r="J1165" s="135"/>
      <c r="K1165" s="113">
        <v>0</v>
      </c>
      <c r="L1165" s="109">
        <v>0</v>
      </c>
      <c r="M1165" s="114" t="s">
        <v>182</v>
      </c>
      <c r="N1165" s="115" t="s">
        <v>26</v>
      </c>
      <c r="O1165" s="116"/>
      <c r="P1165" s="117" t="s">
        <v>987</v>
      </c>
      <c r="Q1165" s="141">
        <v>45022</v>
      </c>
      <c r="R1165" s="118">
        <f t="shared" si="1019"/>
        <v>45036</v>
      </c>
      <c r="S1165" s="114" t="s">
        <v>30</v>
      </c>
      <c r="T1165" s="315" t="s">
        <v>1546</v>
      </c>
      <c r="U1165" s="372">
        <v>45028</v>
      </c>
      <c r="V1165" s="120"/>
      <c r="W1165" s="114"/>
      <c r="X1165" s="109"/>
      <c r="Y1165" s="109"/>
      <c r="Z1165" s="115"/>
      <c r="AA1165" s="109"/>
      <c r="AB1165" s="109"/>
      <c r="AC1165" s="110"/>
      <c r="AD1165" s="110"/>
      <c r="AE1165" s="110"/>
      <c r="AF1165" s="110"/>
      <c r="AG1165" s="110"/>
      <c r="AH1165" s="115"/>
      <c r="AI1165" s="110"/>
      <c r="AJ1165" s="113"/>
      <c r="AK1165" s="110"/>
      <c r="AL1165" s="121"/>
      <c r="AM1165" s="121"/>
      <c r="AN1165" s="123" t="s">
        <v>2834</v>
      </c>
      <c r="AO1165" s="121"/>
      <c r="AP1165" s="121"/>
      <c r="AQ1165" s="206" t="s">
        <v>1907</v>
      </c>
      <c r="AR1165" s="110">
        <v>45068</v>
      </c>
      <c r="AS1165" s="121"/>
      <c r="AT1165" s="121"/>
      <c r="AU1165" s="109"/>
      <c r="AV1165" s="110"/>
      <c r="AW1165" s="121"/>
      <c r="BJ1165" s="22">
        <f t="shared" ca="1" si="884"/>
        <v>0</v>
      </c>
      <c r="BK1165" s="22">
        <f t="shared" ca="1" si="947"/>
        <v>0</v>
      </c>
      <c r="BL1165" s="22">
        <f t="shared" ca="1" si="948"/>
        <v>0</v>
      </c>
      <c r="BM1165" s="22">
        <f t="shared" ca="1" si="949"/>
        <v>0</v>
      </c>
      <c r="BN1165" s="22">
        <f t="shared" ca="1" si="950"/>
        <v>0</v>
      </c>
      <c r="BO1165" s="22">
        <f t="shared" ca="1" si="951"/>
        <v>0</v>
      </c>
      <c r="BP1165" s="22">
        <f t="shared" ca="1" si="952"/>
        <v>0</v>
      </c>
      <c r="BQ1165" s="22">
        <f t="shared" ca="1" si="953"/>
        <v>0</v>
      </c>
      <c r="BR1165" s="22">
        <f t="shared" ca="1" si="954"/>
        <v>0</v>
      </c>
      <c r="BS1165" s="22">
        <f t="shared" ca="1" si="955"/>
        <v>0</v>
      </c>
      <c r="BT1165" s="22">
        <f t="shared" ca="1" si="885"/>
        <v>0</v>
      </c>
      <c r="BU1165" s="22">
        <f t="shared" ca="1" si="956"/>
        <v>0</v>
      </c>
      <c r="BV1165" s="22">
        <f t="shared" ca="1" si="957"/>
        <v>0</v>
      </c>
      <c r="BW1165" s="22">
        <f t="shared" ca="1" si="958"/>
        <v>0</v>
      </c>
      <c r="BX1165" s="22">
        <f t="shared" ca="1" si="959"/>
        <v>0</v>
      </c>
      <c r="BY1165" s="22">
        <f t="shared" si="996"/>
        <v>0</v>
      </c>
      <c r="BZ1165" s="22">
        <f t="shared" si="960"/>
        <v>0</v>
      </c>
      <c r="CA1165" s="22">
        <f t="shared" si="997"/>
        <v>0</v>
      </c>
    </row>
    <row r="1166" spans="1:79" s="22" customFormat="1" ht="29.1" customHeight="1" x14ac:dyDescent="0.3">
      <c r="A1166" s="199" t="s">
        <v>1823</v>
      </c>
      <c r="B1166" s="109" t="s">
        <v>1441</v>
      </c>
      <c r="C1166" s="109"/>
      <c r="D1166" s="110" t="s">
        <v>445</v>
      </c>
      <c r="E1166" s="110">
        <v>45618</v>
      </c>
      <c r="F1166" s="189" t="s">
        <v>175</v>
      </c>
      <c r="G1166" s="169" t="s">
        <v>1231</v>
      </c>
      <c r="H1166" s="135" t="s">
        <v>1079</v>
      </c>
      <c r="I1166" s="135"/>
      <c r="J1166" s="135"/>
      <c r="K1166" s="113">
        <v>0</v>
      </c>
      <c r="L1166" s="109">
        <v>1</v>
      </c>
      <c r="M1166" s="114" t="s">
        <v>182</v>
      </c>
      <c r="N1166" s="115" t="s">
        <v>26</v>
      </c>
      <c r="O1166" s="116" t="s">
        <v>2925</v>
      </c>
      <c r="P1166" s="117" t="s">
        <v>702</v>
      </c>
      <c r="Q1166" s="141">
        <v>45183</v>
      </c>
      <c r="R1166" s="118">
        <f t="shared" si="1011"/>
        <v>45190</v>
      </c>
      <c r="S1166" s="114" t="s">
        <v>30</v>
      </c>
      <c r="T1166" s="315" t="s">
        <v>1561</v>
      </c>
      <c r="U1166" s="372">
        <v>45184</v>
      </c>
      <c r="V1166" s="241" t="s">
        <v>2570</v>
      </c>
      <c r="W1166" s="114" t="s">
        <v>1484</v>
      </c>
      <c r="X1166" s="109" t="s">
        <v>778</v>
      </c>
      <c r="Y1166" s="109">
        <v>0</v>
      </c>
      <c r="Z1166" s="115" t="s">
        <v>26</v>
      </c>
      <c r="AA1166" s="115"/>
      <c r="AB1166" s="117" t="s">
        <v>2976</v>
      </c>
      <c r="AC1166" s="110">
        <v>45511</v>
      </c>
      <c r="AD1166" s="110">
        <v>45511</v>
      </c>
      <c r="AE1166" s="118">
        <f t="shared" ref="AE1166" si="1024">IF(AND(Y1166&lt;1,OR(X1166&lt;1, X1166="A")),AD1166+14,AD1166+7)</f>
        <v>45525</v>
      </c>
      <c r="AF1166" s="110" t="s">
        <v>446</v>
      </c>
      <c r="AG1166" s="110"/>
      <c r="AH1166" s="115"/>
      <c r="AI1166" s="110"/>
      <c r="AJ1166" s="113"/>
      <c r="AK1166" s="110"/>
      <c r="AL1166" s="121"/>
      <c r="AM1166" s="121"/>
      <c r="AN1166" s="123" t="s">
        <v>2834</v>
      </c>
      <c r="AO1166" s="121"/>
      <c r="AP1166" s="121"/>
      <c r="AQ1166" s="206" t="s">
        <v>1907</v>
      </c>
      <c r="AR1166" s="110">
        <v>45190</v>
      </c>
      <c r="AS1166" s="121"/>
      <c r="AT1166" s="121"/>
      <c r="AU1166" s="109"/>
      <c r="AV1166" s="110"/>
      <c r="AW1166" s="121"/>
      <c r="BJ1166" s="22">
        <f t="shared" ca="1" si="884"/>
        <v>0</v>
      </c>
      <c r="BK1166" s="22">
        <f t="shared" ca="1" si="947"/>
        <v>0</v>
      </c>
      <c r="BL1166" s="22">
        <f t="shared" ca="1" si="948"/>
        <v>0</v>
      </c>
      <c r="BM1166" s="22">
        <f t="shared" ca="1" si="949"/>
        <v>0</v>
      </c>
      <c r="BN1166" s="22">
        <f t="shared" ca="1" si="950"/>
        <v>0</v>
      </c>
      <c r="BO1166" s="22">
        <f t="shared" ca="1" si="951"/>
        <v>0</v>
      </c>
      <c r="BP1166" s="22">
        <f t="shared" ca="1" si="952"/>
        <v>0</v>
      </c>
      <c r="BQ1166" s="22">
        <f t="shared" ca="1" si="953"/>
        <v>0</v>
      </c>
      <c r="BR1166" s="22">
        <f t="shared" ca="1" si="954"/>
        <v>0</v>
      </c>
      <c r="BS1166" s="22">
        <f t="shared" ca="1" si="955"/>
        <v>0</v>
      </c>
      <c r="BT1166" s="22">
        <f t="shared" ca="1" si="885"/>
        <v>0</v>
      </c>
      <c r="BU1166" s="22">
        <f t="shared" ca="1" si="956"/>
        <v>0</v>
      </c>
      <c r="BV1166" s="22">
        <f t="shared" ca="1" si="957"/>
        <v>0</v>
      </c>
      <c r="BW1166" s="22">
        <f t="shared" ca="1" si="958"/>
        <v>0</v>
      </c>
      <c r="BX1166" s="22">
        <f t="shared" ca="1" si="959"/>
        <v>0</v>
      </c>
      <c r="BY1166" s="22">
        <f t="shared" si="996"/>
        <v>0</v>
      </c>
      <c r="BZ1166" s="22">
        <f t="shared" si="960"/>
        <v>0</v>
      </c>
      <c r="CA1166" s="22">
        <f t="shared" si="997"/>
        <v>0</v>
      </c>
    </row>
    <row r="1167" spans="1:79" s="22" customFormat="1" ht="29.1" customHeight="1" x14ac:dyDescent="0.3">
      <c r="A1167" s="199" t="s">
        <v>1823</v>
      </c>
      <c r="B1167" s="109" t="s">
        <v>1441</v>
      </c>
      <c r="C1167" s="109"/>
      <c r="D1167" s="110" t="s">
        <v>445</v>
      </c>
      <c r="E1167" s="110">
        <v>45618</v>
      </c>
      <c r="F1167" s="189" t="s">
        <v>175</v>
      </c>
      <c r="G1167" s="169" t="s">
        <v>1231</v>
      </c>
      <c r="H1167" s="135" t="s">
        <v>1079</v>
      </c>
      <c r="I1167" s="135"/>
      <c r="J1167" s="135"/>
      <c r="K1167" s="113">
        <v>0</v>
      </c>
      <c r="L1167" s="109">
        <v>2</v>
      </c>
      <c r="M1167" s="114" t="s">
        <v>182</v>
      </c>
      <c r="N1167" s="115" t="s">
        <v>26</v>
      </c>
      <c r="O1167" s="116">
        <v>45530</v>
      </c>
      <c r="P1167" s="117" t="s">
        <v>2974</v>
      </c>
      <c r="Q1167" s="141">
        <v>45511</v>
      </c>
      <c r="R1167" s="118">
        <f t="shared" ref="R1167:R1169" si="1025">IF(AND(L1167&lt;1,OR(K1167&lt;1, K1167="A")),Q1167+14,Q1167+7)</f>
        <v>45518</v>
      </c>
      <c r="S1167" s="114" t="s">
        <v>30</v>
      </c>
      <c r="T1167" s="260" t="s">
        <v>3395</v>
      </c>
      <c r="U1167" s="372" t="s">
        <v>3395</v>
      </c>
      <c r="V1167" s="241"/>
      <c r="W1167" s="114"/>
      <c r="X1167" s="109"/>
      <c r="Y1167" s="109"/>
      <c r="Z1167" s="115"/>
      <c r="AA1167" s="115"/>
      <c r="AB1167" s="117"/>
      <c r="AC1167" s="110"/>
      <c r="AD1167" s="110"/>
      <c r="AE1167" s="118"/>
      <c r="AF1167" s="110"/>
      <c r="AG1167" s="110"/>
      <c r="AH1167" s="115"/>
      <c r="AI1167" s="110"/>
      <c r="AJ1167" s="113"/>
      <c r="AK1167" s="110"/>
      <c r="AL1167" s="121"/>
      <c r="AM1167" s="121"/>
      <c r="AN1167" s="123" t="s">
        <v>2834</v>
      </c>
      <c r="AO1167" s="121"/>
      <c r="AP1167" s="121"/>
      <c r="AQ1167" s="206"/>
      <c r="AR1167" s="110"/>
      <c r="AS1167" s="121"/>
      <c r="AT1167" s="121"/>
      <c r="AU1167" s="109"/>
      <c r="AV1167" s="110"/>
      <c r="AW1167" s="121"/>
      <c r="BJ1167" s="22">
        <f t="shared" ca="1" si="884"/>
        <v>0</v>
      </c>
      <c r="BK1167" s="22">
        <f t="shared" ca="1" si="947"/>
        <v>0</v>
      </c>
      <c r="BL1167" s="22">
        <f t="shared" ca="1" si="948"/>
        <v>0</v>
      </c>
      <c r="BM1167" s="22">
        <f t="shared" ca="1" si="949"/>
        <v>0</v>
      </c>
      <c r="BN1167" s="22">
        <f t="shared" ca="1" si="950"/>
        <v>0</v>
      </c>
      <c r="BO1167" s="22">
        <f t="shared" ca="1" si="951"/>
        <v>0</v>
      </c>
      <c r="BP1167" s="22">
        <f t="shared" ca="1" si="952"/>
        <v>0</v>
      </c>
      <c r="BQ1167" s="22">
        <f t="shared" ca="1" si="953"/>
        <v>0</v>
      </c>
      <c r="BR1167" s="22">
        <f t="shared" ca="1" si="954"/>
        <v>0</v>
      </c>
      <c r="BS1167" s="22">
        <f t="shared" ca="1" si="955"/>
        <v>0</v>
      </c>
      <c r="BT1167" s="22">
        <f t="shared" ca="1" si="885"/>
        <v>0</v>
      </c>
      <c r="BU1167" s="22">
        <f t="shared" ca="1" si="956"/>
        <v>0</v>
      </c>
      <c r="BV1167" s="22">
        <f t="shared" ca="1" si="957"/>
        <v>0</v>
      </c>
      <c r="BW1167" s="22">
        <f t="shared" ca="1" si="958"/>
        <v>0</v>
      </c>
      <c r="BX1167" s="22">
        <f t="shared" ca="1" si="959"/>
        <v>0</v>
      </c>
      <c r="BY1167" s="22">
        <f t="shared" si="996"/>
        <v>0</v>
      </c>
      <c r="BZ1167" s="22">
        <f t="shared" si="960"/>
        <v>0</v>
      </c>
      <c r="CA1167" s="22">
        <f t="shared" si="997"/>
        <v>0</v>
      </c>
    </row>
    <row r="1168" spans="1:79" ht="29.1" customHeight="1" x14ac:dyDescent="0.3">
      <c r="A1168" s="14" t="s">
        <v>1823</v>
      </c>
      <c r="B1168" s="4" t="s">
        <v>1441</v>
      </c>
      <c r="C1168" s="4"/>
      <c r="D1168" s="139" t="s">
        <v>445</v>
      </c>
      <c r="E1168" s="13">
        <v>45618</v>
      </c>
      <c r="F1168" s="122" t="s">
        <v>175</v>
      </c>
      <c r="G1168" s="16" t="s">
        <v>1231</v>
      </c>
      <c r="H1168" s="130" t="s">
        <v>1079</v>
      </c>
      <c r="I1168" s="130"/>
      <c r="J1168" s="130"/>
      <c r="K1168" s="7">
        <v>0</v>
      </c>
      <c r="L1168" s="4">
        <v>3</v>
      </c>
      <c r="M1168" s="3" t="s">
        <v>182</v>
      </c>
      <c r="N1168" s="46" t="s">
        <v>24</v>
      </c>
      <c r="O1168" s="76"/>
      <c r="P1168" s="78" t="s">
        <v>3368</v>
      </c>
      <c r="Q1168" s="142">
        <v>45602</v>
      </c>
      <c r="R1168" s="9">
        <f t="shared" ref="R1168" si="1026">IF(AND(L1168&lt;1,OR(K1168&lt;1, K1168="A")),Q1168+14,Q1168+7)</f>
        <v>45609</v>
      </c>
      <c r="S1168" s="3" t="s">
        <v>31</v>
      </c>
      <c r="T1168" s="355"/>
      <c r="U1168" s="373"/>
      <c r="V1168" s="208" t="s">
        <v>2570</v>
      </c>
      <c r="W1168" s="3" t="s">
        <v>1484</v>
      </c>
      <c r="X1168" s="5" t="s">
        <v>443</v>
      </c>
      <c r="Y1168" s="5">
        <v>0</v>
      </c>
      <c r="Z1168" s="46" t="s">
        <v>24</v>
      </c>
      <c r="AA1168" s="8"/>
      <c r="AB1168" s="78" t="s">
        <v>3296</v>
      </c>
      <c r="AC1168" s="21">
        <v>45589</v>
      </c>
      <c r="AD1168" s="21">
        <v>45589</v>
      </c>
      <c r="AE1168" s="9">
        <f t="shared" ref="AE1168" si="1027">IF(AND(Y1168&lt;1,OR(X1168&lt;1, X1168="A")),AD1168+14,AD1168+7)</f>
        <v>45596</v>
      </c>
      <c r="AF1168" s="13" t="s">
        <v>446</v>
      </c>
      <c r="AG1168" s="27"/>
      <c r="AH1168" s="34"/>
      <c r="AI1168" s="27"/>
      <c r="AJ1168" s="41"/>
      <c r="AK1168" s="21"/>
      <c r="AL1168" s="6"/>
      <c r="AM1168" s="6"/>
      <c r="AN1168" s="87" t="s">
        <v>2834</v>
      </c>
      <c r="AO1168" s="6"/>
      <c r="AP1168" s="6"/>
      <c r="AQ1168" s="250"/>
      <c r="AR1168" s="21"/>
      <c r="AS1168" s="6"/>
      <c r="AT1168" s="6"/>
      <c r="AU1168" s="4"/>
      <c r="AV1168" s="13"/>
      <c r="AW1168" s="6"/>
      <c r="BJ1168" s="22">
        <f t="shared" ca="1" si="884"/>
        <v>1</v>
      </c>
      <c r="BK1168" s="22">
        <f t="shared" ca="1" si="947"/>
        <v>1</v>
      </c>
      <c r="BL1168" s="22">
        <f t="shared" ca="1" si="948"/>
        <v>0</v>
      </c>
      <c r="BM1168" s="22">
        <f t="shared" ca="1" si="949"/>
        <v>0</v>
      </c>
      <c r="BN1168" s="22">
        <f t="shared" ca="1" si="950"/>
        <v>1</v>
      </c>
      <c r="BO1168" s="22">
        <f t="shared" ca="1" si="951"/>
        <v>0</v>
      </c>
      <c r="BP1168" s="22">
        <f t="shared" ca="1" si="952"/>
        <v>1</v>
      </c>
      <c r="BQ1168" s="22">
        <f t="shared" ca="1" si="953"/>
        <v>0</v>
      </c>
      <c r="BR1168" s="22">
        <f t="shared" ca="1" si="954"/>
        <v>0</v>
      </c>
      <c r="BS1168" s="22">
        <f t="shared" ca="1" si="955"/>
        <v>0</v>
      </c>
      <c r="BT1168" s="22">
        <f t="shared" ca="1" si="885"/>
        <v>1</v>
      </c>
      <c r="BU1168" s="22">
        <f t="shared" ca="1" si="956"/>
        <v>0</v>
      </c>
      <c r="BV1168" s="22">
        <f t="shared" ca="1" si="957"/>
        <v>1</v>
      </c>
      <c r="BW1168" s="22">
        <f t="shared" ca="1" si="958"/>
        <v>0</v>
      </c>
      <c r="BX1168" s="22">
        <f t="shared" ca="1" si="959"/>
        <v>0</v>
      </c>
      <c r="BY1168" s="71">
        <f t="shared" si="996"/>
        <v>1</v>
      </c>
      <c r="BZ1168" s="71">
        <f t="shared" si="960"/>
        <v>1</v>
      </c>
      <c r="CA1168" s="72">
        <f t="shared" si="997"/>
        <v>1</v>
      </c>
    </row>
    <row r="1169" spans="1:79" s="22" customFormat="1" ht="29.1" customHeight="1" x14ac:dyDescent="0.3">
      <c r="A1169" s="199" t="s">
        <v>1823</v>
      </c>
      <c r="B1169" s="109" t="s">
        <v>1441</v>
      </c>
      <c r="C1169" s="109"/>
      <c r="D1169" s="110" t="s">
        <v>445</v>
      </c>
      <c r="E1169" s="110">
        <v>45618</v>
      </c>
      <c r="F1169" s="189" t="s">
        <v>1014</v>
      </c>
      <c r="G1169" s="169" t="s">
        <v>1231</v>
      </c>
      <c r="H1169" s="135" t="s">
        <v>1083</v>
      </c>
      <c r="I1169" s="135"/>
      <c r="J1169" s="135"/>
      <c r="K1169" s="113">
        <v>0</v>
      </c>
      <c r="L1169" s="109">
        <v>0</v>
      </c>
      <c r="M1169" s="114" t="s">
        <v>1015</v>
      </c>
      <c r="N1169" s="115" t="s">
        <v>26</v>
      </c>
      <c r="O1169" s="116"/>
      <c r="P1169" s="117" t="s">
        <v>1016</v>
      </c>
      <c r="Q1169" s="141">
        <v>44970</v>
      </c>
      <c r="R1169" s="118">
        <f t="shared" si="1025"/>
        <v>44984</v>
      </c>
      <c r="S1169" s="114" t="s">
        <v>31</v>
      </c>
      <c r="T1169" s="353"/>
      <c r="U1169" s="372"/>
      <c r="V1169" s="120"/>
      <c r="W1169" s="114"/>
      <c r="X1169" s="109"/>
      <c r="Y1169" s="109"/>
      <c r="Z1169" s="115"/>
      <c r="AA1169" s="109"/>
      <c r="AB1169" s="109"/>
      <c r="AC1169" s="110"/>
      <c r="AD1169" s="110"/>
      <c r="AE1169" s="110"/>
      <c r="AF1169" s="196"/>
      <c r="AG1169" s="110"/>
      <c r="AH1169" s="115"/>
      <c r="AI1169" s="110"/>
      <c r="AJ1169" s="113"/>
      <c r="AK1169" s="110"/>
      <c r="AL1169" s="121"/>
      <c r="AM1169" s="121"/>
      <c r="AN1169" s="123" t="s">
        <v>2834</v>
      </c>
      <c r="AO1169" s="121"/>
      <c r="AP1169" s="121"/>
      <c r="AQ1169" s="121"/>
      <c r="AR1169" s="109"/>
      <c r="AS1169" s="121"/>
      <c r="AT1169" s="121"/>
      <c r="AU1169" s="109"/>
      <c r="AV1169" s="110"/>
      <c r="AW1169" s="121"/>
      <c r="BJ1169" s="22">
        <f t="shared" ca="1" si="884"/>
        <v>0</v>
      </c>
      <c r="BK1169" s="22">
        <f t="shared" ca="1" si="947"/>
        <v>0</v>
      </c>
      <c r="BL1169" s="22">
        <f t="shared" ca="1" si="948"/>
        <v>0</v>
      </c>
      <c r="BM1169" s="22">
        <f t="shared" ca="1" si="949"/>
        <v>0</v>
      </c>
      <c r="BN1169" s="22">
        <f t="shared" ca="1" si="950"/>
        <v>0</v>
      </c>
      <c r="BO1169" s="22">
        <f t="shared" ca="1" si="951"/>
        <v>0</v>
      </c>
      <c r="BP1169" s="22">
        <f t="shared" ca="1" si="952"/>
        <v>0</v>
      </c>
      <c r="BQ1169" s="22">
        <f t="shared" ca="1" si="953"/>
        <v>0</v>
      </c>
      <c r="BR1169" s="22">
        <f t="shared" ca="1" si="954"/>
        <v>0</v>
      </c>
      <c r="BS1169" s="22">
        <f t="shared" ca="1" si="955"/>
        <v>0</v>
      </c>
      <c r="BT1169" s="22">
        <f t="shared" ca="1" si="885"/>
        <v>0</v>
      </c>
      <c r="BU1169" s="22">
        <f t="shared" ca="1" si="956"/>
        <v>0</v>
      </c>
      <c r="BV1169" s="22">
        <f t="shared" ca="1" si="957"/>
        <v>0</v>
      </c>
      <c r="BW1169" s="22">
        <f t="shared" ca="1" si="958"/>
        <v>0</v>
      </c>
      <c r="BX1169" s="22">
        <f t="shared" ca="1" si="959"/>
        <v>0</v>
      </c>
      <c r="BY1169" s="22">
        <f t="shared" si="996"/>
        <v>0</v>
      </c>
      <c r="BZ1169" s="22">
        <f t="shared" si="960"/>
        <v>0</v>
      </c>
      <c r="CA1169" s="22">
        <f t="shared" si="997"/>
        <v>0</v>
      </c>
    </row>
    <row r="1170" spans="1:79" ht="29.1" customHeight="1" x14ac:dyDescent="0.3">
      <c r="A1170" s="14" t="s">
        <v>1823</v>
      </c>
      <c r="B1170" s="4" t="s">
        <v>1441</v>
      </c>
      <c r="C1170" s="4"/>
      <c r="D1170" s="139" t="s">
        <v>445</v>
      </c>
      <c r="E1170" s="13">
        <v>45618</v>
      </c>
      <c r="F1170" s="122" t="s">
        <v>1014</v>
      </c>
      <c r="G1170" s="16" t="s">
        <v>1231</v>
      </c>
      <c r="H1170" s="130" t="s">
        <v>1083</v>
      </c>
      <c r="I1170" s="130"/>
      <c r="J1170" s="130"/>
      <c r="K1170" s="7">
        <v>0</v>
      </c>
      <c r="L1170" s="4">
        <v>1</v>
      </c>
      <c r="M1170" s="3" t="s">
        <v>1015</v>
      </c>
      <c r="N1170" s="45" t="s">
        <v>1055</v>
      </c>
      <c r="O1170" s="76"/>
      <c r="P1170" s="107" t="s">
        <v>3128</v>
      </c>
      <c r="Q1170" s="142">
        <v>45023</v>
      </c>
      <c r="R1170" s="9">
        <f t="shared" si="1011"/>
        <v>45030</v>
      </c>
      <c r="S1170" s="3" t="s">
        <v>31</v>
      </c>
      <c r="T1170" s="355"/>
      <c r="U1170" s="373"/>
      <c r="V1170" s="20" t="s">
        <v>2561</v>
      </c>
      <c r="W1170" s="3" t="s">
        <v>2571</v>
      </c>
      <c r="X1170" s="5"/>
      <c r="Y1170" s="5"/>
      <c r="Z1170" s="47" t="s">
        <v>1337</v>
      </c>
      <c r="AA1170" s="5"/>
      <c r="AB1170" s="5"/>
      <c r="AC1170" s="21"/>
      <c r="AD1170" s="21"/>
      <c r="AE1170" s="21"/>
      <c r="AF1170" s="92"/>
      <c r="AG1170" s="27"/>
      <c r="AH1170" s="34"/>
      <c r="AI1170" s="27"/>
      <c r="AJ1170" s="41"/>
      <c r="AK1170" s="21"/>
      <c r="AL1170" s="6"/>
      <c r="AM1170" s="6"/>
      <c r="AN1170" s="87" t="s">
        <v>2834</v>
      </c>
      <c r="AO1170" s="6"/>
      <c r="AP1170" s="6"/>
      <c r="AQ1170" s="6"/>
      <c r="AR1170" s="5"/>
      <c r="AS1170" s="6"/>
      <c r="AT1170" s="6"/>
      <c r="AU1170" s="4"/>
      <c r="AV1170" s="13"/>
      <c r="AW1170" s="6"/>
      <c r="BJ1170" s="22">
        <f t="shared" ca="1" si="884"/>
        <v>1</v>
      </c>
      <c r="BK1170" s="22">
        <f t="shared" ca="1" si="947"/>
        <v>1</v>
      </c>
      <c r="BL1170" s="22">
        <f t="shared" ca="1" si="948"/>
        <v>0</v>
      </c>
      <c r="BM1170" s="22">
        <f t="shared" ca="1" si="949"/>
        <v>0</v>
      </c>
      <c r="BN1170" s="22">
        <f t="shared" ca="1" si="950"/>
        <v>0</v>
      </c>
      <c r="BO1170" s="22">
        <f t="shared" ca="1" si="951"/>
        <v>0</v>
      </c>
      <c r="BP1170" s="22">
        <f t="shared" ca="1" si="952"/>
        <v>0</v>
      </c>
      <c r="BQ1170" s="22">
        <f t="shared" ca="1" si="953"/>
        <v>0</v>
      </c>
      <c r="BR1170" s="22">
        <f t="shared" ca="1" si="954"/>
        <v>1</v>
      </c>
      <c r="BS1170" s="22">
        <f t="shared" ca="1" si="955"/>
        <v>1</v>
      </c>
      <c r="BT1170" s="22">
        <f t="shared" ca="1" si="885"/>
        <v>1</v>
      </c>
      <c r="BU1170" s="22">
        <f t="shared" ca="1" si="956"/>
        <v>1</v>
      </c>
      <c r="BV1170" s="22">
        <f t="shared" ca="1" si="957"/>
        <v>0</v>
      </c>
      <c r="BW1170" s="22">
        <f t="shared" ca="1" si="958"/>
        <v>0</v>
      </c>
      <c r="BX1170" s="22">
        <f t="shared" ca="1" si="959"/>
        <v>0</v>
      </c>
      <c r="BY1170" s="71">
        <f t="shared" si="996"/>
        <v>1</v>
      </c>
      <c r="BZ1170" s="71">
        <f t="shared" si="960"/>
        <v>1</v>
      </c>
      <c r="CA1170" s="72">
        <f t="shared" si="997"/>
        <v>1</v>
      </c>
    </row>
    <row r="1171" spans="1:79" s="22" customFormat="1" ht="48" customHeight="1" x14ac:dyDescent="0.3">
      <c r="A1171" s="199" t="s">
        <v>1823</v>
      </c>
      <c r="B1171" s="109" t="s">
        <v>1441</v>
      </c>
      <c r="C1171" s="109"/>
      <c r="D1171" s="110" t="s">
        <v>446</v>
      </c>
      <c r="E1171" s="110">
        <v>45618</v>
      </c>
      <c r="F1171" s="189" t="s">
        <v>173</v>
      </c>
      <c r="G1171" s="169" t="s">
        <v>1231</v>
      </c>
      <c r="H1171" s="135" t="s">
        <v>1071</v>
      </c>
      <c r="I1171" s="135"/>
      <c r="J1171" s="135"/>
      <c r="K1171" s="113" t="s">
        <v>778</v>
      </c>
      <c r="L1171" s="109">
        <v>0</v>
      </c>
      <c r="M1171" s="114" t="s">
        <v>147</v>
      </c>
      <c r="N1171" s="115" t="s">
        <v>26</v>
      </c>
      <c r="O1171" s="116"/>
      <c r="P1171" s="117" t="s">
        <v>2165</v>
      </c>
      <c r="Q1171" s="141">
        <v>44970</v>
      </c>
      <c r="R1171" s="118">
        <f t="shared" si="1011"/>
        <v>44984</v>
      </c>
      <c r="S1171" s="114" t="s">
        <v>31</v>
      </c>
      <c r="T1171" s="353"/>
      <c r="U1171" s="372"/>
      <c r="V1171" s="120"/>
      <c r="W1171" s="114"/>
      <c r="X1171" s="109"/>
      <c r="Y1171" s="109"/>
      <c r="Z1171" s="115"/>
      <c r="AA1171" s="109"/>
      <c r="AB1171" s="123"/>
      <c r="AC1171" s="110"/>
      <c r="AD1171" s="110"/>
      <c r="AE1171" s="118"/>
      <c r="AF1171" s="196"/>
      <c r="AG1171" s="110"/>
      <c r="AH1171" s="115"/>
      <c r="AI1171" s="110"/>
      <c r="AJ1171" s="113"/>
      <c r="AK1171" s="110"/>
      <c r="AL1171" s="121"/>
      <c r="AM1171" s="121"/>
      <c r="AN1171" s="123" t="s">
        <v>2834</v>
      </c>
      <c r="AO1171" s="121"/>
      <c r="AP1171" s="121"/>
      <c r="AQ1171" s="206"/>
      <c r="AR1171" s="110"/>
      <c r="AS1171" s="121"/>
      <c r="AT1171" s="121"/>
      <c r="AU1171" s="109"/>
      <c r="AV1171" s="110"/>
      <c r="AW1171" s="121"/>
      <c r="BJ1171" s="22">
        <f t="shared" ca="1" si="884"/>
        <v>0</v>
      </c>
      <c r="BK1171" s="22">
        <f t="shared" ca="1" si="947"/>
        <v>0</v>
      </c>
      <c r="BL1171" s="22">
        <f t="shared" ca="1" si="948"/>
        <v>0</v>
      </c>
      <c r="BM1171" s="22">
        <f t="shared" ca="1" si="949"/>
        <v>0</v>
      </c>
      <c r="BN1171" s="22">
        <f t="shared" ca="1" si="950"/>
        <v>0</v>
      </c>
      <c r="BO1171" s="22">
        <f t="shared" ca="1" si="951"/>
        <v>0</v>
      </c>
      <c r="BP1171" s="22">
        <f t="shared" ca="1" si="952"/>
        <v>0</v>
      </c>
      <c r="BQ1171" s="22">
        <f t="shared" ca="1" si="953"/>
        <v>0</v>
      </c>
      <c r="BR1171" s="22">
        <f t="shared" ca="1" si="954"/>
        <v>0</v>
      </c>
      <c r="BS1171" s="22">
        <f t="shared" ca="1" si="955"/>
        <v>0</v>
      </c>
      <c r="BT1171" s="22">
        <f t="shared" ca="1" si="885"/>
        <v>0</v>
      </c>
      <c r="BU1171" s="22">
        <f t="shared" ca="1" si="956"/>
        <v>0</v>
      </c>
      <c r="BV1171" s="22">
        <f t="shared" ca="1" si="957"/>
        <v>0</v>
      </c>
      <c r="BW1171" s="22">
        <f t="shared" ca="1" si="958"/>
        <v>0</v>
      </c>
      <c r="BX1171" s="22">
        <f t="shared" ca="1" si="959"/>
        <v>0</v>
      </c>
      <c r="BY1171" s="22">
        <f t="shared" si="996"/>
        <v>0</v>
      </c>
      <c r="BZ1171" s="22">
        <f t="shared" si="960"/>
        <v>0</v>
      </c>
      <c r="CA1171" s="22">
        <f t="shared" si="997"/>
        <v>0</v>
      </c>
    </row>
    <row r="1172" spans="1:79" s="22" customFormat="1" ht="46.5" customHeight="1" x14ac:dyDescent="0.3">
      <c r="A1172" s="199" t="s">
        <v>1823</v>
      </c>
      <c r="B1172" s="109" t="s">
        <v>1441</v>
      </c>
      <c r="C1172" s="109"/>
      <c r="D1172" s="110" t="s">
        <v>446</v>
      </c>
      <c r="E1172" s="110">
        <v>45618</v>
      </c>
      <c r="F1172" s="189" t="s">
        <v>173</v>
      </c>
      <c r="G1172" s="169" t="s">
        <v>1231</v>
      </c>
      <c r="H1172" s="135" t="s">
        <v>1071</v>
      </c>
      <c r="I1172" s="135"/>
      <c r="J1172" s="135"/>
      <c r="K1172" s="113" t="s">
        <v>443</v>
      </c>
      <c r="L1172" s="109">
        <v>0</v>
      </c>
      <c r="M1172" s="114" t="s">
        <v>147</v>
      </c>
      <c r="N1172" s="115" t="s">
        <v>26</v>
      </c>
      <c r="O1172" s="116"/>
      <c r="P1172" s="117" t="s">
        <v>3115</v>
      </c>
      <c r="Q1172" s="141">
        <v>44984</v>
      </c>
      <c r="R1172" s="118">
        <f t="shared" ref="R1172" si="1028">IF(AND(L1172&lt;1,OR(K1172&lt;1, K1172="A")),Q1172+14,Q1172+7)</f>
        <v>44991</v>
      </c>
      <c r="S1172" s="114" t="s">
        <v>31</v>
      </c>
      <c r="T1172" s="353"/>
      <c r="U1172" s="372"/>
      <c r="V1172" s="120"/>
      <c r="W1172" s="114"/>
      <c r="X1172" s="109"/>
      <c r="Y1172" s="109"/>
      <c r="Z1172" s="115"/>
      <c r="AA1172" s="109"/>
      <c r="AB1172" s="123"/>
      <c r="AC1172" s="110"/>
      <c r="AD1172" s="110"/>
      <c r="AE1172" s="118"/>
      <c r="AF1172" s="196"/>
      <c r="AG1172" s="110"/>
      <c r="AH1172" s="115"/>
      <c r="AI1172" s="110"/>
      <c r="AJ1172" s="113"/>
      <c r="AK1172" s="110"/>
      <c r="AL1172" s="121"/>
      <c r="AM1172" s="121"/>
      <c r="AN1172" s="123" t="s">
        <v>2834</v>
      </c>
      <c r="AO1172" s="121"/>
      <c r="AP1172" s="121"/>
      <c r="AQ1172" s="206"/>
      <c r="AR1172" s="110"/>
      <c r="AS1172" s="121"/>
      <c r="AT1172" s="121"/>
      <c r="AU1172" s="109"/>
      <c r="AV1172" s="110"/>
      <c r="AW1172" s="121"/>
      <c r="BJ1172" s="22">
        <f t="shared" ca="1" si="884"/>
        <v>0</v>
      </c>
      <c r="BK1172" s="22">
        <f t="shared" ca="1" si="947"/>
        <v>0</v>
      </c>
      <c r="BL1172" s="22">
        <f t="shared" ca="1" si="948"/>
        <v>0</v>
      </c>
      <c r="BM1172" s="22">
        <f t="shared" ca="1" si="949"/>
        <v>0</v>
      </c>
      <c r="BN1172" s="22">
        <f t="shared" ca="1" si="950"/>
        <v>0</v>
      </c>
      <c r="BO1172" s="22">
        <f t="shared" ca="1" si="951"/>
        <v>0</v>
      </c>
      <c r="BP1172" s="22">
        <f t="shared" ca="1" si="952"/>
        <v>0</v>
      </c>
      <c r="BQ1172" s="22">
        <f t="shared" ca="1" si="953"/>
        <v>0</v>
      </c>
      <c r="BR1172" s="22">
        <f t="shared" ca="1" si="954"/>
        <v>0</v>
      </c>
      <c r="BS1172" s="22">
        <f t="shared" ca="1" si="955"/>
        <v>0</v>
      </c>
      <c r="BT1172" s="22">
        <f t="shared" ca="1" si="885"/>
        <v>0</v>
      </c>
      <c r="BU1172" s="22">
        <f t="shared" ca="1" si="956"/>
        <v>0</v>
      </c>
      <c r="BV1172" s="22">
        <f t="shared" ca="1" si="957"/>
        <v>0</v>
      </c>
      <c r="BW1172" s="22">
        <f t="shared" ca="1" si="958"/>
        <v>0</v>
      </c>
      <c r="BX1172" s="22">
        <f t="shared" ca="1" si="959"/>
        <v>0</v>
      </c>
      <c r="BY1172" s="22">
        <f t="shared" si="996"/>
        <v>0</v>
      </c>
      <c r="BZ1172" s="22">
        <f t="shared" si="960"/>
        <v>0</v>
      </c>
      <c r="CA1172" s="22">
        <f t="shared" si="997"/>
        <v>0</v>
      </c>
    </row>
    <row r="1173" spans="1:79" ht="65.099999999999994" customHeight="1" x14ac:dyDescent="0.3">
      <c r="A1173" s="14" t="s">
        <v>1823</v>
      </c>
      <c r="B1173" s="4" t="s">
        <v>1441</v>
      </c>
      <c r="C1173" s="4"/>
      <c r="D1173" s="139" t="s">
        <v>445</v>
      </c>
      <c r="E1173" s="13">
        <v>45618</v>
      </c>
      <c r="F1173" s="122" t="s">
        <v>173</v>
      </c>
      <c r="G1173" s="16" t="s">
        <v>1231</v>
      </c>
      <c r="H1173" s="130" t="s">
        <v>1071</v>
      </c>
      <c r="I1173" s="130"/>
      <c r="J1173" s="130"/>
      <c r="K1173" s="7">
        <v>0</v>
      </c>
      <c r="L1173" s="4">
        <v>0</v>
      </c>
      <c r="M1173" s="3" t="s">
        <v>147</v>
      </c>
      <c r="N1173" s="45" t="s">
        <v>1055</v>
      </c>
      <c r="O1173" s="76"/>
      <c r="P1173" s="78" t="s">
        <v>1005</v>
      </c>
      <c r="Q1173" s="142">
        <v>44994</v>
      </c>
      <c r="R1173" s="9">
        <f t="shared" si="1011"/>
        <v>45008</v>
      </c>
      <c r="S1173" s="3" t="s">
        <v>30</v>
      </c>
      <c r="T1173" s="354" t="s">
        <v>1694</v>
      </c>
      <c r="U1173" s="373">
        <v>44995</v>
      </c>
      <c r="V1173" s="20" t="s">
        <v>2725</v>
      </c>
      <c r="W1173" s="3" t="s">
        <v>2572</v>
      </c>
      <c r="X1173" s="5" t="s">
        <v>613</v>
      </c>
      <c r="Y1173" s="5">
        <v>0</v>
      </c>
      <c r="Z1173" s="46" t="s">
        <v>24</v>
      </c>
      <c r="AA1173" s="5"/>
      <c r="AB1173" s="87" t="s">
        <v>1371</v>
      </c>
      <c r="AC1173" s="21">
        <v>45226</v>
      </c>
      <c r="AD1173" s="21">
        <v>45226</v>
      </c>
      <c r="AE1173" s="9">
        <f t="shared" ref="AE1173" si="1029">IF(AND(Y1173&lt;1,OR(X1173&lt;1, X1173="A")),AD1173+14,AD1173+7)</f>
        <v>45233</v>
      </c>
      <c r="AF1173" s="92" t="s">
        <v>446</v>
      </c>
      <c r="AG1173" s="27"/>
      <c r="AH1173" s="34"/>
      <c r="AI1173" s="27"/>
      <c r="AJ1173" s="41"/>
      <c r="AK1173" s="21"/>
      <c r="AL1173" s="6"/>
      <c r="AM1173" s="6"/>
      <c r="AN1173" s="87" t="s">
        <v>2834</v>
      </c>
      <c r="AO1173" s="6"/>
      <c r="AP1173" s="6"/>
      <c r="AQ1173" s="250" t="s">
        <v>1907</v>
      </c>
      <c r="AR1173" s="21">
        <v>44998</v>
      </c>
      <c r="AS1173" s="6"/>
      <c r="AT1173" s="6"/>
      <c r="AU1173" s="4"/>
      <c r="AV1173" s="13"/>
      <c r="AW1173" s="6"/>
      <c r="BJ1173" s="22">
        <f t="shared" ca="1" si="884"/>
        <v>1</v>
      </c>
      <c r="BK1173" s="22">
        <f t="shared" ca="1" si="947"/>
        <v>1</v>
      </c>
      <c r="BL1173" s="22">
        <f t="shared" ca="1" si="948"/>
        <v>0</v>
      </c>
      <c r="BM1173" s="22">
        <f t="shared" ca="1" si="949"/>
        <v>0</v>
      </c>
      <c r="BN1173" s="22">
        <f t="shared" ca="1" si="950"/>
        <v>0</v>
      </c>
      <c r="BO1173" s="22">
        <f t="shared" ca="1" si="951"/>
        <v>0</v>
      </c>
      <c r="BP1173" s="22">
        <f t="shared" ca="1" si="952"/>
        <v>0</v>
      </c>
      <c r="BQ1173" s="22">
        <f t="shared" ca="1" si="953"/>
        <v>0</v>
      </c>
      <c r="BR1173" s="22">
        <f t="shared" ca="1" si="954"/>
        <v>1</v>
      </c>
      <c r="BS1173" s="22">
        <f t="shared" ca="1" si="955"/>
        <v>1</v>
      </c>
      <c r="BT1173" s="22">
        <f t="shared" ca="1" si="885"/>
        <v>1</v>
      </c>
      <c r="BU1173" s="22">
        <f t="shared" ca="1" si="956"/>
        <v>0</v>
      </c>
      <c r="BV1173" s="22">
        <f t="shared" ca="1" si="957"/>
        <v>1</v>
      </c>
      <c r="BW1173" s="22">
        <f t="shared" ca="1" si="958"/>
        <v>0</v>
      </c>
      <c r="BX1173" s="22">
        <f t="shared" ca="1" si="959"/>
        <v>0</v>
      </c>
      <c r="BY1173" s="71">
        <f t="shared" si="996"/>
        <v>1</v>
      </c>
      <c r="BZ1173" s="71">
        <f t="shared" si="960"/>
        <v>1</v>
      </c>
      <c r="CA1173" s="72">
        <f t="shared" si="997"/>
        <v>1</v>
      </c>
    </row>
    <row r="1174" spans="1:79" s="22" customFormat="1" ht="39" customHeight="1" x14ac:dyDescent="0.3">
      <c r="A1174" s="199" t="s">
        <v>1823</v>
      </c>
      <c r="B1174" s="109" t="s">
        <v>1441</v>
      </c>
      <c r="C1174" s="109" t="s">
        <v>1324</v>
      </c>
      <c r="D1174" s="110" t="s">
        <v>445</v>
      </c>
      <c r="E1174" s="110">
        <v>45618</v>
      </c>
      <c r="F1174" s="189" t="s">
        <v>1017</v>
      </c>
      <c r="G1174" s="169" t="s">
        <v>1231</v>
      </c>
      <c r="H1174" s="135" t="s">
        <v>1111</v>
      </c>
      <c r="I1174" s="135"/>
      <c r="J1174" s="135"/>
      <c r="K1174" s="113" t="s">
        <v>778</v>
      </c>
      <c r="L1174" s="109">
        <v>0</v>
      </c>
      <c r="M1174" s="114" t="s">
        <v>1006</v>
      </c>
      <c r="N1174" s="115" t="s">
        <v>26</v>
      </c>
      <c r="O1174" s="116"/>
      <c r="P1174" s="117" t="s">
        <v>3116</v>
      </c>
      <c r="Q1174" s="141">
        <v>44964</v>
      </c>
      <c r="R1174" s="118">
        <f t="shared" ref="R1174" si="1030">IF(AND(L1174&lt;1,OR(K1174&lt;1, K1174="A")),Q1174+14,Q1174+7)</f>
        <v>44978</v>
      </c>
      <c r="S1174" s="114" t="s">
        <v>31</v>
      </c>
      <c r="T1174" s="353"/>
      <c r="U1174" s="372"/>
      <c r="V1174" s="241"/>
      <c r="W1174" s="114"/>
      <c r="X1174" s="109"/>
      <c r="Y1174" s="109"/>
      <c r="Z1174" s="115"/>
      <c r="AA1174" s="109"/>
      <c r="AB1174" s="123"/>
      <c r="AC1174" s="110"/>
      <c r="AD1174" s="110"/>
      <c r="AE1174" s="118"/>
      <c r="AF1174" s="196"/>
      <c r="AG1174" s="110"/>
      <c r="AH1174" s="115"/>
      <c r="AI1174" s="110"/>
      <c r="AJ1174" s="113"/>
      <c r="AK1174" s="110"/>
      <c r="AL1174" s="121"/>
      <c r="AM1174" s="121"/>
      <c r="AN1174" s="123" t="s">
        <v>2834</v>
      </c>
      <c r="AO1174" s="121"/>
      <c r="AP1174" s="121"/>
      <c r="AQ1174" s="206"/>
      <c r="AR1174" s="110"/>
      <c r="AS1174" s="121"/>
      <c r="AT1174" s="121"/>
      <c r="AU1174" s="109"/>
      <c r="AV1174" s="110"/>
      <c r="AW1174" s="121"/>
      <c r="BJ1174" s="22">
        <f t="shared" ca="1" si="884"/>
        <v>0</v>
      </c>
      <c r="BK1174" s="22">
        <f t="shared" ca="1" si="947"/>
        <v>0</v>
      </c>
      <c r="BL1174" s="22">
        <f t="shared" ca="1" si="948"/>
        <v>0</v>
      </c>
      <c r="BM1174" s="22">
        <f t="shared" ca="1" si="949"/>
        <v>0</v>
      </c>
      <c r="BN1174" s="22">
        <f t="shared" ca="1" si="950"/>
        <v>0</v>
      </c>
      <c r="BO1174" s="22">
        <f t="shared" ca="1" si="951"/>
        <v>0</v>
      </c>
      <c r="BP1174" s="22">
        <f t="shared" ca="1" si="952"/>
        <v>0</v>
      </c>
      <c r="BQ1174" s="22">
        <f t="shared" ca="1" si="953"/>
        <v>0</v>
      </c>
      <c r="BR1174" s="22">
        <f t="shared" ca="1" si="954"/>
        <v>0</v>
      </c>
      <c r="BS1174" s="22">
        <f t="shared" ca="1" si="955"/>
        <v>0</v>
      </c>
      <c r="BT1174" s="22">
        <f t="shared" ca="1" si="885"/>
        <v>0</v>
      </c>
      <c r="BU1174" s="22">
        <f t="shared" ca="1" si="956"/>
        <v>0</v>
      </c>
      <c r="BV1174" s="22">
        <f t="shared" ca="1" si="957"/>
        <v>0</v>
      </c>
      <c r="BW1174" s="22">
        <f t="shared" ca="1" si="958"/>
        <v>0</v>
      </c>
      <c r="BX1174" s="22">
        <f t="shared" ca="1" si="959"/>
        <v>0</v>
      </c>
      <c r="BY1174" s="22">
        <f t="shared" si="996"/>
        <v>0</v>
      </c>
      <c r="BZ1174" s="22">
        <f t="shared" si="960"/>
        <v>0</v>
      </c>
      <c r="CA1174" s="22">
        <f t="shared" si="997"/>
        <v>0</v>
      </c>
    </row>
    <row r="1175" spans="1:79" s="22" customFormat="1" ht="39" customHeight="1" x14ac:dyDescent="0.3">
      <c r="A1175" s="199" t="s">
        <v>1823</v>
      </c>
      <c r="B1175" s="109" t="s">
        <v>1441</v>
      </c>
      <c r="C1175" s="109" t="s">
        <v>1324</v>
      </c>
      <c r="D1175" s="110" t="s">
        <v>445</v>
      </c>
      <c r="E1175" s="110">
        <v>45618</v>
      </c>
      <c r="F1175" s="189" t="s">
        <v>1017</v>
      </c>
      <c r="G1175" s="169" t="s">
        <v>1231</v>
      </c>
      <c r="H1175" s="135" t="s">
        <v>1111</v>
      </c>
      <c r="I1175" s="135"/>
      <c r="J1175" s="135"/>
      <c r="K1175" s="113" t="s">
        <v>443</v>
      </c>
      <c r="L1175" s="109">
        <v>0</v>
      </c>
      <c r="M1175" s="114" t="s">
        <v>1006</v>
      </c>
      <c r="N1175" s="115" t="s">
        <v>26</v>
      </c>
      <c r="O1175" s="116">
        <v>45474</v>
      </c>
      <c r="P1175" s="117" t="s">
        <v>3117</v>
      </c>
      <c r="Q1175" s="141">
        <v>44984</v>
      </c>
      <c r="R1175" s="118">
        <f t="shared" si="1011"/>
        <v>44991</v>
      </c>
      <c r="S1175" s="114" t="s">
        <v>31</v>
      </c>
      <c r="T1175" s="353"/>
      <c r="U1175" s="372"/>
      <c r="V1175" s="241" t="s">
        <v>2889</v>
      </c>
      <c r="W1175" s="114" t="s">
        <v>1485</v>
      </c>
      <c r="X1175" s="109">
        <v>0</v>
      </c>
      <c r="Y1175" s="109" t="s">
        <v>778</v>
      </c>
      <c r="Z1175" s="115" t="s">
        <v>26</v>
      </c>
      <c r="AA1175" s="109"/>
      <c r="AB1175" s="123" t="s">
        <v>2887</v>
      </c>
      <c r="AC1175" s="110">
        <v>45464</v>
      </c>
      <c r="AD1175" s="110">
        <v>45464</v>
      </c>
      <c r="AE1175" s="118">
        <f t="shared" ref="AE1175" si="1031">IF(AND(Y1175&lt;1,OR(X1175&lt;1, X1175="A")),AD1175+14,AD1175+7)</f>
        <v>45471</v>
      </c>
      <c r="AF1175" s="196" t="s">
        <v>446</v>
      </c>
      <c r="AG1175" s="110"/>
      <c r="AH1175" s="115"/>
      <c r="AI1175" s="110"/>
      <c r="AJ1175" s="113"/>
      <c r="AK1175" s="110"/>
      <c r="AL1175" s="121"/>
      <c r="AM1175" s="121"/>
      <c r="AN1175" s="123" t="s">
        <v>2834</v>
      </c>
      <c r="AO1175" s="121"/>
      <c r="AP1175" s="121"/>
      <c r="AQ1175" s="206"/>
      <c r="AR1175" s="110"/>
      <c r="AS1175" s="121"/>
      <c r="AT1175" s="121"/>
      <c r="AU1175" s="109"/>
      <c r="AV1175" s="110"/>
      <c r="AW1175" s="121"/>
      <c r="BJ1175" s="22">
        <f t="shared" ca="1" si="884"/>
        <v>0</v>
      </c>
      <c r="BK1175" s="22">
        <f t="shared" ca="1" si="947"/>
        <v>0</v>
      </c>
      <c r="BL1175" s="22">
        <f t="shared" ca="1" si="948"/>
        <v>0</v>
      </c>
      <c r="BM1175" s="22">
        <f t="shared" ca="1" si="949"/>
        <v>0</v>
      </c>
      <c r="BN1175" s="22">
        <f t="shared" ca="1" si="950"/>
        <v>0</v>
      </c>
      <c r="BO1175" s="22">
        <f t="shared" ca="1" si="951"/>
        <v>0</v>
      </c>
      <c r="BP1175" s="22">
        <f t="shared" ca="1" si="952"/>
        <v>0</v>
      </c>
      <c r="BQ1175" s="22">
        <f t="shared" ca="1" si="953"/>
        <v>0</v>
      </c>
      <c r="BR1175" s="22">
        <f t="shared" ca="1" si="954"/>
        <v>0</v>
      </c>
      <c r="BS1175" s="22">
        <f t="shared" ca="1" si="955"/>
        <v>0</v>
      </c>
      <c r="BT1175" s="22">
        <f t="shared" ca="1" si="885"/>
        <v>0</v>
      </c>
      <c r="BU1175" s="22">
        <f t="shared" ca="1" si="956"/>
        <v>0</v>
      </c>
      <c r="BV1175" s="22">
        <f t="shared" ca="1" si="957"/>
        <v>0</v>
      </c>
      <c r="BW1175" s="22">
        <f t="shared" ca="1" si="958"/>
        <v>0</v>
      </c>
      <c r="BX1175" s="22">
        <f t="shared" ca="1" si="959"/>
        <v>0</v>
      </c>
      <c r="BY1175" s="22">
        <f t="shared" si="996"/>
        <v>0</v>
      </c>
      <c r="BZ1175" s="22">
        <f t="shared" si="960"/>
        <v>0</v>
      </c>
      <c r="CA1175" s="22">
        <f t="shared" si="997"/>
        <v>0</v>
      </c>
    </row>
    <row r="1176" spans="1:79" ht="39" customHeight="1" x14ac:dyDescent="0.3">
      <c r="A1176" s="14" t="s">
        <v>1823</v>
      </c>
      <c r="B1176" s="4" t="s">
        <v>1441</v>
      </c>
      <c r="C1176" s="4" t="s">
        <v>1324</v>
      </c>
      <c r="D1176" s="139" t="s">
        <v>445</v>
      </c>
      <c r="E1176" s="13">
        <v>45618</v>
      </c>
      <c r="F1176" s="122" t="s">
        <v>1017</v>
      </c>
      <c r="G1176" s="16" t="s">
        <v>1231</v>
      </c>
      <c r="H1176" s="130" t="s">
        <v>1111</v>
      </c>
      <c r="I1176" s="130"/>
      <c r="J1176" s="130"/>
      <c r="K1176" s="7">
        <v>0</v>
      </c>
      <c r="L1176" s="4">
        <v>0</v>
      </c>
      <c r="M1176" s="3" t="s">
        <v>1006</v>
      </c>
      <c r="N1176" s="45" t="s">
        <v>1055</v>
      </c>
      <c r="O1176" s="76">
        <v>45559</v>
      </c>
      <c r="P1176" s="78" t="s">
        <v>2825</v>
      </c>
      <c r="Q1176" s="142">
        <v>45559</v>
      </c>
      <c r="R1176" s="9">
        <f t="shared" ref="R1176:R1182" si="1032">IF(AND(L1176&lt;1,OR(K1176&lt;1, K1176="A")),Q1176+14,Q1176+7)</f>
        <v>45573</v>
      </c>
      <c r="S1176" s="3" t="s">
        <v>30</v>
      </c>
      <c r="T1176" s="354" t="s">
        <v>1537</v>
      </c>
      <c r="U1176" s="373">
        <v>44988</v>
      </c>
      <c r="V1176" s="208" t="s">
        <v>3281</v>
      </c>
      <c r="W1176" s="3" t="s">
        <v>3283</v>
      </c>
      <c r="X1176" s="5">
        <v>0</v>
      </c>
      <c r="Y1176" s="5">
        <v>0</v>
      </c>
      <c r="Z1176" s="45" t="s">
        <v>1055</v>
      </c>
      <c r="AA1176" s="21">
        <v>45586</v>
      </c>
      <c r="AB1176" s="87"/>
      <c r="AC1176" s="21"/>
      <c r="AD1176" s="21"/>
      <c r="AE1176" s="9">
        <f t="shared" ref="AE1176" si="1033">IF(AND(Y1176&lt;1,OR(X1176&lt;1, X1176="A")),AD1176+14,AD1176+7)</f>
        <v>14</v>
      </c>
      <c r="AF1176" s="92" t="s">
        <v>446</v>
      </c>
      <c r="AG1176" s="27"/>
      <c r="AH1176" s="34"/>
      <c r="AI1176" s="27"/>
      <c r="AJ1176" s="41"/>
      <c r="AK1176" s="21"/>
      <c r="AL1176" s="6"/>
      <c r="AM1176" s="6"/>
      <c r="AN1176" s="87" t="s">
        <v>2834</v>
      </c>
      <c r="AO1176" s="6"/>
      <c r="AP1176" s="6"/>
      <c r="AQ1176" s="250" t="s">
        <v>1907</v>
      </c>
      <c r="AR1176" s="95">
        <v>44991</v>
      </c>
      <c r="AS1176" s="6"/>
      <c r="AT1176" s="6"/>
      <c r="AU1176" s="4"/>
      <c r="AV1176" s="13"/>
      <c r="AW1176" s="6"/>
      <c r="BJ1176" s="22">
        <f t="shared" ca="1" si="884"/>
        <v>1</v>
      </c>
      <c r="BK1176" s="22">
        <f t="shared" ca="1" si="947"/>
        <v>1</v>
      </c>
      <c r="BL1176" s="22">
        <f t="shared" ca="1" si="948"/>
        <v>0</v>
      </c>
      <c r="BM1176" s="22">
        <f t="shared" ca="1" si="949"/>
        <v>0</v>
      </c>
      <c r="BN1176" s="22">
        <f t="shared" ca="1" si="950"/>
        <v>0</v>
      </c>
      <c r="BO1176" s="22">
        <f t="shared" ca="1" si="951"/>
        <v>0</v>
      </c>
      <c r="BP1176" s="22">
        <f t="shared" ca="1" si="952"/>
        <v>0</v>
      </c>
      <c r="BQ1176" s="22">
        <f t="shared" ca="1" si="953"/>
        <v>0</v>
      </c>
      <c r="BR1176" s="22">
        <f t="shared" ca="1" si="954"/>
        <v>1</v>
      </c>
      <c r="BS1176" s="22">
        <f t="shared" ca="1" si="955"/>
        <v>1</v>
      </c>
      <c r="BT1176" s="22">
        <f t="shared" ca="1" si="885"/>
        <v>1</v>
      </c>
      <c r="BU1176" s="22">
        <f t="shared" ca="1" si="956"/>
        <v>0</v>
      </c>
      <c r="BV1176" s="22">
        <f t="shared" ca="1" si="957"/>
        <v>0</v>
      </c>
      <c r="BW1176" s="22">
        <f t="shared" ca="1" si="958"/>
        <v>0</v>
      </c>
      <c r="BX1176" s="22">
        <f t="shared" ca="1" si="959"/>
        <v>1</v>
      </c>
      <c r="BY1176" s="71">
        <f t="shared" si="996"/>
        <v>1</v>
      </c>
      <c r="BZ1176" s="71">
        <f t="shared" si="960"/>
        <v>1</v>
      </c>
      <c r="CA1176" s="72">
        <f t="shared" si="997"/>
        <v>1</v>
      </c>
    </row>
    <row r="1177" spans="1:79" ht="39" customHeight="1" x14ac:dyDescent="0.3">
      <c r="A1177" s="14"/>
      <c r="B1177" s="4"/>
      <c r="C1177" s="4"/>
      <c r="D1177" s="13"/>
      <c r="E1177" s="13"/>
      <c r="F1177" s="122"/>
      <c r="G1177" s="16"/>
      <c r="H1177" s="130"/>
      <c r="I1177" s="130"/>
      <c r="J1177" s="130"/>
      <c r="K1177" s="7"/>
      <c r="L1177" s="4"/>
      <c r="M1177" s="3"/>
      <c r="N1177" s="8"/>
      <c r="O1177" s="76"/>
      <c r="P1177" s="107"/>
      <c r="Q1177" s="142"/>
      <c r="R1177" s="9"/>
      <c r="S1177" s="3"/>
      <c r="T1177" s="357"/>
      <c r="U1177" s="373"/>
      <c r="V1177" s="208" t="s">
        <v>3282</v>
      </c>
      <c r="W1177" s="3" t="s">
        <v>3284</v>
      </c>
      <c r="X1177" s="5">
        <v>0</v>
      </c>
      <c r="Y1177" s="5">
        <v>0</v>
      </c>
      <c r="Z1177" s="45" t="s">
        <v>1055</v>
      </c>
      <c r="AA1177" s="21">
        <v>45586</v>
      </c>
      <c r="AB1177" s="87"/>
      <c r="AC1177" s="21"/>
      <c r="AD1177" s="21"/>
      <c r="AE1177" s="9">
        <f t="shared" ref="AE1177" si="1034">IF(AND(Y1177&lt;1,OR(X1177&lt;1, X1177="A")),AD1177+14,AD1177+7)</f>
        <v>14</v>
      </c>
      <c r="AF1177" s="92" t="s">
        <v>446</v>
      </c>
      <c r="AG1177" s="27"/>
      <c r="AH1177" s="34"/>
      <c r="AI1177" s="27"/>
      <c r="AJ1177" s="41"/>
      <c r="AK1177" s="21"/>
      <c r="AL1177" s="6"/>
      <c r="AM1177" s="6"/>
      <c r="AN1177" s="87" t="s">
        <v>2834</v>
      </c>
      <c r="AO1177" s="6"/>
      <c r="AP1177" s="6"/>
      <c r="AQ1177" s="207"/>
      <c r="AR1177" s="21"/>
      <c r="AS1177" s="6"/>
      <c r="AT1177" s="6"/>
      <c r="AU1177" s="4"/>
      <c r="AV1177" s="13"/>
      <c r="AW1177" s="6"/>
      <c r="BJ1177" s="22">
        <f t="shared" ca="1" si="884"/>
        <v>0</v>
      </c>
      <c r="BK1177" s="22">
        <f t="shared" ca="1" si="947"/>
        <v>0</v>
      </c>
      <c r="BL1177" s="22">
        <f t="shared" ca="1" si="948"/>
        <v>0</v>
      </c>
      <c r="BM1177" s="22">
        <f t="shared" ca="1" si="949"/>
        <v>0</v>
      </c>
      <c r="BN1177" s="22">
        <f t="shared" ca="1" si="950"/>
        <v>0</v>
      </c>
      <c r="BO1177" s="22">
        <f t="shared" ca="1" si="951"/>
        <v>0</v>
      </c>
      <c r="BP1177" s="22">
        <f t="shared" ca="1" si="952"/>
        <v>0</v>
      </c>
      <c r="BQ1177" s="22">
        <f t="shared" ca="1" si="953"/>
        <v>0</v>
      </c>
      <c r="BR1177" s="22">
        <f t="shared" ca="1" si="954"/>
        <v>0</v>
      </c>
      <c r="BS1177" s="22">
        <f t="shared" ca="1" si="955"/>
        <v>0</v>
      </c>
      <c r="BT1177" s="22">
        <f t="shared" ca="1" si="885"/>
        <v>1</v>
      </c>
      <c r="BU1177" s="22">
        <f t="shared" ca="1" si="956"/>
        <v>0</v>
      </c>
      <c r="BV1177" s="22">
        <f t="shared" ca="1" si="957"/>
        <v>0</v>
      </c>
      <c r="BW1177" s="22">
        <f t="shared" ca="1" si="958"/>
        <v>0</v>
      </c>
      <c r="BX1177" s="22">
        <f t="shared" ca="1" si="959"/>
        <v>1</v>
      </c>
      <c r="BY1177" s="71">
        <f t="shared" si="996"/>
        <v>0</v>
      </c>
      <c r="BZ1177" s="71">
        <f t="shared" si="960"/>
        <v>0</v>
      </c>
      <c r="CA1177" s="72">
        <f t="shared" si="997"/>
        <v>1</v>
      </c>
    </row>
    <row r="1178" spans="1:79" s="22" customFormat="1" ht="39" customHeight="1" x14ac:dyDescent="0.3">
      <c r="A1178" s="199" t="s">
        <v>1823</v>
      </c>
      <c r="B1178" s="109" t="s">
        <v>1441</v>
      </c>
      <c r="C1178" s="109"/>
      <c r="D1178" s="110" t="s">
        <v>446</v>
      </c>
      <c r="E1178" s="110">
        <v>45618</v>
      </c>
      <c r="F1178" s="189" t="s">
        <v>174</v>
      </c>
      <c r="G1178" s="169" t="s">
        <v>1231</v>
      </c>
      <c r="H1178" s="135" t="s">
        <v>1078</v>
      </c>
      <c r="I1178" s="135"/>
      <c r="J1178" s="237"/>
      <c r="K1178" s="113" t="s">
        <v>778</v>
      </c>
      <c r="L1178" s="109">
        <v>0</v>
      </c>
      <c r="M1178" s="114" t="s">
        <v>83</v>
      </c>
      <c r="N1178" s="115" t="s">
        <v>26</v>
      </c>
      <c r="O1178" s="116"/>
      <c r="P1178" s="117" t="s">
        <v>3041</v>
      </c>
      <c r="Q1178" s="141">
        <v>44960</v>
      </c>
      <c r="R1178" s="118">
        <f t="shared" si="1032"/>
        <v>44974</v>
      </c>
      <c r="S1178" s="114" t="s">
        <v>31</v>
      </c>
      <c r="T1178" s="353"/>
      <c r="U1178" s="372"/>
      <c r="V1178" s="120"/>
      <c r="W1178" s="114"/>
      <c r="X1178" s="109"/>
      <c r="Y1178" s="109"/>
      <c r="Z1178" s="115"/>
      <c r="AA1178" s="115"/>
      <c r="AB1178" s="109"/>
      <c r="AC1178" s="110"/>
      <c r="AD1178" s="110"/>
      <c r="AE1178" s="110"/>
      <c r="AF1178" s="110"/>
      <c r="AG1178" s="110"/>
      <c r="AH1178" s="115"/>
      <c r="AI1178" s="110"/>
      <c r="AJ1178" s="113"/>
      <c r="AK1178" s="110"/>
      <c r="AL1178" s="121"/>
      <c r="AM1178" s="121"/>
      <c r="AN1178" s="123" t="s">
        <v>2834</v>
      </c>
      <c r="AO1178" s="121"/>
      <c r="AP1178" s="121"/>
      <c r="AQ1178" s="121"/>
      <c r="AR1178" s="121"/>
      <c r="AS1178" s="121"/>
      <c r="AT1178" s="121"/>
      <c r="AU1178" s="109"/>
      <c r="AV1178" s="110"/>
      <c r="AW1178" s="121"/>
      <c r="BJ1178" s="22">
        <f t="shared" ca="1" si="884"/>
        <v>0</v>
      </c>
      <c r="BK1178" s="22">
        <f t="shared" ca="1" si="947"/>
        <v>0</v>
      </c>
      <c r="BL1178" s="22">
        <f t="shared" ca="1" si="948"/>
        <v>0</v>
      </c>
      <c r="BM1178" s="22">
        <f t="shared" ca="1" si="949"/>
        <v>0</v>
      </c>
      <c r="BN1178" s="22">
        <f t="shared" ca="1" si="950"/>
        <v>0</v>
      </c>
      <c r="BO1178" s="22">
        <f t="shared" ca="1" si="951"/>
        <v>0</v>
      </c>
      <c r="BP1178" s="22">
        <f t="shared" ca="1" si="952"/>
        <v>0</v>
      </c>
      <c r="BQ1178" s="22">
        <f t="shared" ca="1" si="953"/>
        <v>0</v>
      </c>
      <c r="BR1178" s="22">
        <f t="shared" ca="1" si="954"/>
        <v>0</v>
      </c>
      <c r="BS1178" s="22">
        <f t="shared" ca="1" si="955"/>
        <v>0</v>
      </c>
      <c r="BT1178" s="22">
        <f t="shared" ca="1" si="885"/>
        <v>0</v>
      </c>
      <c r="BU1178" s="22">
        <f t="shared" ca="1" si="956"/>
        <v>0</v>
      </c>
      <c r="BV1178" s="22">
        <f t="shared" ca="1" si="957"/>
        <v>0</v>
      </c>
      <c r="BW1178" s="22">
        <f t="shared" ca="1" si="958"/>
        <v>0</v>
      </c>
      <c r="BX1178" s="22">
        <f t="shared" ca="1" si="959"/>
        <v>0</v>
      </c>
      <c r="BY1178" s="22">
        <f t="shared" si="996"/>
        <v>0</v>
      </c>
      <c r="BZ1178" s="22">
        <f t="shared" si="960"/>
        <v>0</v>
      </c>
      <c r="CA1178" s="22">
        <f t="shared" si="997"/>
        <v>0</v>
      </c>
    </row>
    <row r="1179" spans="1:79" s="22" customFormat="1" ht="39" customHeight="1" x14ac:dyDescent="0.3">
      <c r="A1179" s="199" t="s">
        <v>1823</v>
      </c>
      <c r="B1179" s="109" t="s">
        <v>1441</v>
      </c>
      <c r="C1179" s="109"/>
      <c r="D1179" s="110" t="s">
        <v>446</v>
      </c>
      <c r="E1179" s="110">
        <v>45618</v>
      </c>
      <c r="F1179" s="189" t="s">
        <v>174</v>
      </c>
      <c r="G1179" s="169" t="s">
        <v>1231</v>
      </c>
      <c r="H1179" s="135" t="s">
        <v>1078</v>
      </c>
      <c r="I1179" s="135"/>
      <c r="J1179" s="237"/>
      <c r="K1179" s="113" t="s">
        <v>443</v>
      </c>
      <c r="L1179" s="109">
        <v>0</v>
      </c>
      <c r="M1179" s="114" t="s">
        <v>83</v>
      </c>
      <c r="N1179" s="115" t="s">
        <v>26</v>
      </c>
      <c r="O1179" s="116"/>
      <c r="P1179" s="117" t="s">
        <v>3126</v>
      </c>
      <c r="Q1179" s="141">
        <v>44966</v>
      </c>
      <c r="R1179" s="118">
        <f t="shared" ref="R1179" si="1035">IF(AND(L1179&lt;1,OR(K1179&lt;1, K1179="A")),Q1179+14,Q1179+7)</f>
        <v>44973</v>
      </c>
      <c r="S1179" s="114" t="s">
        <v>31</v>
      </c>
      <c r="T1179" s="353"/>
      <c r="U1179" s="372"/>
      <c r="V1179" s="120"/>
      <c r="W1179" s="114"/>
      <c r="X1179" s="109"/>
      <c r="Y1179" s="109"/>
      <c r="Z1179" s="115"/>
      <c r="AA1179" s="115"/>
      <c r="AB1179" s="109"/>
      <c r="AC1179" s="110"/>
      <c r="AD1179" s="110"/>
      <c r="AE1179" s="110"/>
      <c r="AF1179" s="110"/>
      <c r="AG1179" s="110"/>
      <c r="AH1179" s="115"/>
      <c r="AI1179" s="110"/>
      <c r="AJ1179" s="113"/>
      <c r="AK1179" s="110"/>
      <c r="AL1179" s="121"/>
      <c r="AM1179" s="121"/>
      <c r="AN1179" s="123" t="s">
        <v>2834</v>
      </c>
      <c r="AO1179" s="121"/>
      <c r="AP1179" s="121"/>
      <c r="AQ1179" s="121"/>
      <c r="AR1179" s="121"/>
      <c r="AS1179" s="121"/>
      <c r="AT1179" s="121"/>
      <c r="AU1179" s="109"/>
      <c r="AV1179" s="110"/>
      <c r="AW1179" s="121"/>
      <c r="BJ1179" s="22">
        <f t="shared" ca="1" si="884"/>
        <v>0</v>
      </c>
      <c r="BK1179" s="22">
        <f t="shared" ca="1" si="947"/>
        <v>0</v>
      </c>
      <c r="BL1179" s="22">
        <f t="shared" ca="1" si="948"/>
        <v>0</v>
      </c>
      <c r="BM1179" s="22">
        <f t="shared" ca="1" si="949"/>
        <v>0</v>
      </c>
      <c r="BN1179" s="22">
        <f t="shared" ca="1" si="950"/>
        <v>0</v>
      </c>
      <c r="BO1179" s="22">
        <f t="shared" ca="1" si="951"/>
        <v>0</v>
      </c>
      <c r="BP1179" s="22">
        <f t="shared" ca="1" si="952"/>
        <v>0</v>
      </c>
      <c r="BQ1179" s="22">
        <f t="shared" ca="1" si="953"/>
        <v>0</v>
      </c>
      <c r="BR1179" s="22">
        <f t="shared" ca="1" si="954"/>
        <v>0</v>
      </c>
      <c r="BS1179" s="22">
        <f t="shared" ca="1" si="955"/>
        <v>0</v>
      </c>
      <c r="BT1179" s="22">
        <f t="shared" ca="1" si="885"/>
        <v>0</v>
      </c>
      <c r="BU1179" s="22">
        <f t="shared" ca="1" si="956"/>
        <v>0</v>
      </c>
      <c r="BV1179" s="22">
        <f t="shared" ca="1" si="957"/>
        <v>0</v>
      </c>
      <c r="BW1179" s="22">
        <f t="shared" ca="1" si="958"/>
        <v>0</v>
      </c>
      <c r="BX1179" s="22">
        <f t="shared" ca="1" si="959"/>
        <v>0</v>
      </c>
      <c r="BY1179" s="22">
        <f t="shared" si="996"/>
        <v>0</v>
      </c>
      <c r="BZ1179" s="22">
        <f t="shared" si="960"/>
        <v>0</v>
      </c>
      <c r="CA1179" s="22">
        <f t="shared" si="997"/>
        <v>0</v>
      </c>
    </row>
    <row r="1180" spans="1:79" s="22" customFormat="1" ht="39" customHeight="1" x14ac:dyDescent="0.3">
      <c r="A1180" s="199" t="s">
        <v>1823</v>
      </c>
      <c r="B1180" s="109" t="s">
        <v>1441</v>
      </c>
      <c r="C1180" s="109"/>
      <c r="D1180" s="110" t="s">
        <v>446</v>
      </c>
      <c r="E1180" s="110">
        <v>45618</v>
      </c>
      <c r="F1180" s="189" t="s">
        <v>174</v>
      </c>
      <c r="G1180" s="169" t="s">
        <v>1231</v>
      </c>
      <c r="H1180" s="135" t="s">
        <v>1078</v>
      </c>
      <c r="I1180" s="135"/>
      <c r="J1180" s="237"/>
      <c r="K1180" s="113" t="s">
        <v>572</v>
      </c>
      <c r="L1180" s="109">
        <v>0</v>
      </c>
      <c r="M1180" s="114" t="s">
        <v>83</v>
      </c>
      <c r="N1180" s="115" t="s">
        <v>26</v>
      </c>
      <c r="O1180" s="116"/>
      <c r="P1180" s="117" t="s">
        <v>3127</v>
      </c>
      <c r="Q1180" s="141">
        <v>44972</v>
      </c>
      <c r="R1180" s="118">
        <f t="shared" si="1032"/>
        <v>44979</v>
      </c>
      <c r="S1180" s="114" t="s">
        <v>31</v>
      </c>
      <c r="T1180" s="353"/>
      <c r="U1180" s="372"/>
      <c r="V1180" s="120"/>
      <c r="W1180" s="114"/>
      <c r="X1180" s="109"/>
      <c r="Y1180" s="109"/>
      <c r="Z1180" s="115"/>
      <c r="AA1180" s="115"/>
      <c r="AB1180" s="109"/>
      <c r="AC1180" s="110"/>
      <c r="AD1180" s="110"/>
      <c r="AE1180" s="110"/>
      <c r="AF1180" s="110"/>
      <c r="AG1180" s="110"/>
      <c r="AH1180" s="115"/>
      <c r="AI1180" s="110"/>
      <c r="AJ1180" s="113"/>
      <c r="AK1180" s="110"/>
      <c r="AL1180" s="121"/>
      <c r="AM1180" s="121"/>
      <c r="AN1180" s="123" t="s">
        <v>2834</v>
      </c>
      <c r="AO1180" s="121"/>
      <c r="AP1180" s="121"/>
      <c r="AQ1180" s="121"/>
      <c r="AR1180" s="121"/>
      <c r="AS1180" s="121"/>
      <c r="AT1180" s="121"/>
      <c r="AU1180" s="109"/>
      <c r="AV1180" s="110"/>
      <c r="AW1180" s="121"/>
      <c r="BJ1180" s="22">
        <f t="shared" ca="1" si="884"/>
        <v>0</v>
      </c>
      <c r="BK1180" s="22">
        <f t="shared" ca="1" si="947"/>
        <v>0</v>
      </c>
      <c r="BL1180" s="22">
        <f t="shared" ca="1" si="948"/>
        <v>0</v>
      </c>
      <c r="BM1180" s="22">
        <f t="shared" ca="1" si="949"/>
        <v>0</v>
      </c>
      <c r="BN1180" s="22">
        <f t="shared" ca="1" si="950"/>
        <v>0</v>
      </c>
      <c r="BO1180" s="22">
        <f t="shared" ca="1" si="951"/>
        <v>0</v>
      </c>
      <c r="BP1180" s="22">
        <f t="shared" ca="1" si="952"/>
        <v>0</v>
      </c>
      <c r="BQ1180" s="22">
        <f t="shared" ca="1" si="953"/>
        <v>0</v>
      </c>
      <c r="BR1180" s="22">
        <f t="shared" ca="1" si="954"/>
        <v>0</v>
      </c>
      <c r="BS1180" s="22">
        <f t="shared" ca="1" si="955"/>
        <v>0</v>
      </c>
      <c r="BT1180" s="22">
        <f t="shared" ca="1" si="885"/>
        <v>0</v>
      </c>
      <c r="BU1180" s="22">
        <f t="shared" ca="1" si="956"/>
        <v>0</v>
      </c>
      <c r="BV1180" s="22">
        <f t="shared" ca="1" si="957"/>
        <v>0</v>
      </c>
      <c r="BW1180" s="22">
        <f t="shared" ca="1" si="958"/>
        <v>0</v>
      </c>
      <c r="BX1180" s="22">
        <f t="shared" ca="1" si="959"/>
        <v>0</v>
      </c>
      <c r="BY1180" s="22">
        <f t="shared" si="996"/>
        <v>0</v>
      </c>
      <c r="BZ1180" s="22">
        <f t="shared" si="960"/>
        <v>0</v>
      </c>
      <c r="CA1180" s="22">
        <f t="shared" si="997"/>
        <v>0</v>
      </c>
    </row>
    <row r="1181" spans="1:79" s="22" customFormat="1" ht="39" customHeight="1" x14ac:dyDescent="0.3">
      <c r="A1181" s="199" t="s">
        <v>1823</v>
      </c>
      <c r="B1181" s="109" t="s">
        <v>1441</v>
      </c>
      <c r="C1181" s="109"/>
      <c r="D1181" s="110" t="s">
        <v>446</v>
      </c>
      <c r="E1181" s="110">
        <v>45618</v>
      </c>
      <c r="F1181" s="189" t="s">
        <v>174</v>
      </c>
      <c r="G1181" s="169" t="s">
        <v>1231</v>
      </c>
      <c r="H1181" s="135" t="s">
        <v>1078</v>
      </c>
      <c r="I1181" s="135"/>
      <c r="J1181" s="237"/>
      <c r="K1181" s="113" t="s">
        <v>996</v>
      </c>
      <c r="L1181" s="109">
        <v>0</v>
      </c>
      <c r="M1181" s="114" t="s">
        <v>83</v>
      </c>
      <c r="N1181" s="115" t="s">
        <v>26</v>
      </c>
      <c r="O1181" s="116"/>
      <c r="P1181" s="117" t="s">
        <v>3110</v>
      </c>
      <c r="Q1181" s="141">
        <v>44987</v>
      </c>
      <c r="R1181" s="118">
        <f t="shared" ref="R1181" si="1036">IF(AND(L1181&lt;1,OR(K1181&lt;1, K1181="A")),Q1181+14,Q1181+7)</f>
        <v>44994</v>
      </c>
      <c r="S1181" s="114" t="s">
        <v>31</v>
      </c>
      <c r="T1181" s="353"/>
      <c r="U1181" s="372"/>
      <c r="V1181" s="120"/>
      <c r="W1181" s="114"/>
      <c r="X1181" s="109"/>
      <c r="Y1181" s="109"/>
      <c r="Z1181" s="115"/>
      <c r="AA1181" s="115"/>
      <c r="AB1181" s="109"/>
      <c r="AC1181" s="110"/>
      <c r="AD1181" s="110"/>
      <c r="AE1181" s="110"/>
      <c r="AF1181" s="110"/>
      <c r="AG1181" s="110"/>
      <c r="AH1181" s="115"/>
      <c r="AI1181" s="110"/>
      <c r="AJ1181" s="113"/>
      <c r="AK1181" s="110"/>
      <c r="AL1181" s="121"/>
      <c r="AM1181" s="121"/>
      <c r="AN1181" s="123" t="s">
        <v>2834</v>
      </c>
      <c r="AO1181" s="121"/>
      <c r="AP1181" s="121"/>
      <c r="AQ1181" s="121"/>
      <c r="AR1181" s="121"/>
      <c r="AS1181" s="121"/>
      <c r="AT1181" s="121"/>
      <c r="AU1181" s="109"/>
      <c r="AV1181" s="110"/>
      <c r="AW1181" s="121"/>
      <c r="BJ1181" s="22">
        <f t="shared" ca="1" si="884"/>
        <v>0</v>
      </c>
      <c r="BK1181" s="22">
        <f t="shared" ca="1" si="947"/>
        <v>0</v>
      </c>
      <c r="BL1181" s="22">
        <f t="shared" ca="1" si="948"/>
        <v>0</v>
      </c>
      <c r="BM1181" s="22">
        <f t="shared" ca="1" si="949"/>
        <v>0</v>
      </c>
      <c r="BN1181" s="22">
        <f t="shared" ca="1" si="950"/>
        <v>0</v>
      </c>
      <c r="BO1181" s="22">
        <f t="shared" ca="1" si="951"/>
        <v>0</v>
      </c>
      <c r="BP1181" s="22">
        <f t="shared" ca="1" si="952"/>
        <v>0</v>
      </c>
      <c r="BQ1181" s="22">
        <f t="shared" ca="1" si="953"/>
        <v>0</v>
      </c>
      <c r="BR1181" s="22">
        <f t="shared" ca="1" si="954"/>
        <v>0</v>
      </c>
      <c r="BS1181" s="22">
        <f t="shared" ca="1" si="955"/>
        <v>0</v>
      </c>
      <c r="BT1181" s="22">
        <f t="shared" ca="1" si="885"/>
        <v>0</v>
      </c>
      <c r="BU1181" s="22">
        <f t="shared" ca="1" si="956"/>
        <v>0</v>
      </c>
      <c r="BV1181" s="22">
        <f t="shared" ca="1" si="957"/>
        <v>0</v>
      </c>
      <c r="BW1181" s="22">
        <f t="shared" ca="1" si="958"/>
        <v>0</v>
      </c>
      <c r="BX1181" s="22">
        <f t="shared" ca="1" si="959"/>
        <v>0</v>
      </c>
      <c r="BY1181" s="22">
        <f t="shared" si="996"/>
        <v>0</v>
      </c>
      <c r="BZ1181" s="22">
        <f t="shared" si="960"/>
        <v>0</v>
      </c>
      <c r="CA1181" s="22">
        <f t="shared" si="997"/>
        <v>0</v>
      </c>
    </row>
    <row r="1182" spans="1:79" s="22" customFormat="1" ht="39" customHeight="1" x14ac:dyDescent="0.3">
      <c r="A1182" s="199" t="s">
        <v>1823</v>
      </c>
      <c r="B1182" s="109" t="s">
        <v>1441</v>
      </c>
      <c r="C1182" s="109"/>
      <c r="D1182" s="110" t="s">
        <v>446</v>
      </c>
      <c r="E1182" s="110">
        <v>45618</v>
      </c>
      <c r="F1182" s="189" t="s">
        <v>174</v>
      </c>
      <c r="G1182" s="169" t="s">
        <v>1231</v>
      </c>
      <c r="H1182" s="135" t="s">
        <v>1078</v>
      </c>
      <c r="I1182" s="135"/>
      <c r="J1182" s="237"/>
      <c r="K1182" s="113" t="s">
        <v>1010</v>
      </c>
      <c r="L1182" s="109">
        <v>0</v>
      </c>
      <c r="M1182" s="114" t="s">
        <v>83</v>
      </c>
      <c r="N1182" s="115" t="s">
        <v>26</v>
      </c>
      <c r="O1182" s="116"/>
      <c r="P1182" s="117" t="s">
        <v>710</v>
      </c>
      <c r="Q1182" s="141">
        <v>45001</v>
      </c>
      <c r="R1182" s="118">
        <f t="shared" si="1032"/>
        <v>45008</v>
      </c>
      <c r="S1182" s="114" t="s">
        <v>31</v>
      </c>
      <c r="T1182" s="353"/>
      <c r="U1182" s="372"/>
      <c r="V1182" s="120"/>
      <c r="W1182" s="114"/>
      <c r="X1182" s="109"/>
      <c r="Y1182" s="109"/>
      <c r="Z1182" s="115"/>
      <c r="AA1182" s="115"/>
      <c r="AB1182" s="109"/>
      <c r="AC1182" s="110"/>
      <c r="AD1182" s="110"/>
      <c r="AE1182" s="110"/>
      <c r="AF1182" s="110"/>
      <c r="AG1182" s="110"/>
      <c r="AH1182" s="115"/>
      <c r="AI1182" s="110"/>
      <c r="AJ1182" s="113"/>
      <c r="AK1182" s="110"/>
      <c r="AL1182" s="121"/>
      <c r="AM1182" s="121"/>
      <c r="AN1182" s="123" t="s">
        <v>2834</v>
      </c>
      <c r="AO1182" s="121"/>
      <c r="AP1182" s="121"/>
      <c r="AQ1182" s="121"/>
      <c r="AR1182" s="121"/>
      <c r="AS1182" s="121"/>
      <c r="AT1182" s="121"/>
      <c r="AU1182" s="109"/>
      <c r="AV1182" s="110"/>
      <c r="AW1182" s="121"/>
      <c r="BJ1182" s="22">
        <f t="shared" ca="1" si="884"/>
        <v>0</v>
      </c>
      <c r="BK1182" s="22">
        <f t="shared" ca="1" si="947"/>
        <v>0</v>
      </c>
      <c r="BL1182" s="22">
        <f t="shared" ca="1" si="948"/>
        <v>0</v>
      </c>
      <c r="BM1182" s="22">
        <f t="shared" ca="1" si="949"/>
        <v>0</v>
      </c>
      <c r="BN1182" s="22">
        <f t="shared" ca="1" si="950"/>
        <v>0</v>
      </c>
      <c r="BO1182" s="22">
        <f t="shared" ca="1" si="951"/>
        <v>0</v>
      </c>
      <c r="BP1182" s="22">
        <f t="shared" ca="1" si="952"/>
        <v>0</v>
      </c>
      <c r="BQ1182" s="22">
        <f t="shared" ca="1" si="953"/>
        <v>0</v>
      </c>
      <c r="BR1182" s="22">
        <f t="shared" ca="1" si="954"/>
        <v>0</v>
      </c>
      <c r="BS1182" s="22">
        <f t="shared" ca="1" si="955"/>
        <v>0</v>
      </c>
      <c r="BT1182" s="22">
        <f t="shared" ca="1" si="885"/>
        <v>0</v>
      </c>
      <c r="BU1182" s="22">
        <f t="shared" ca="1" si="956"/>
        <v>0</v>
      </c>
      <c r="BV1182" s="22">
        <f t="shared" ca="1" si="957"/>
        <v>0</v>
      </c>
      <c r="BW1182" s="22">
        <f t="shared" ca="1" si="958"/>
        <v>0</v>
      </c>
      <c r="BX1182" s="22">
        <f t="shared" ca="1" si="959"/>
        <v>0</v>
      </c>
      <c r="BY1182" s="22">
        <f t="shared" si="996"/>
        <v>0</v>
      </c>
      <c r="BZ1182" s="22">
        <f t="shared" si="960"/>
        <v>0</v>
      </c>
      <c r="CA1182" s="22">
        <f t="shared" si="997"/>
        <v>0</v>
      </c>
    </row>
    <row r="1183" spans="1:79" s="22" customFormat="1" ht="39" customHeight="1" x14ac:dyDescent="0.3">
      <c r="A1183" s="199" t="s">
        <v>1823</v>
      </c>
      <c r="B1183" s="109" t="s">
        <v>1441</v>
      </c>
      <c r="C1183" s="109"/>
      <c r="D1183" s="110" t="s">
        <v>446</v>
      </c>
      <c r="E1183" s="110">
        <v>45618</v>
      </c>
      <c r="F1183" s="189" t="s">
        <v>174</v>
      </c>
      <c r="G1183" s="169" t="s">
        <v>1231</v>
      </c>
      <c r="H1183" s="135" t="s">
        <v>1078</v>
      </c>
      <c r="I1183" s="135"/>
      <c r="J1183" s="237"/>
      <c r="K1183" s="113" t="s">
        <v>2311</v>
      </c>
      <c r="L1183" s="109">
        <v>0</v>
      </c>
      <c r="M1183" s="114" t="s">
        <v>83</v>
      </c>
      <c r="N1183" s="115" t="s">
        <v>26</v>
      </c>
      <c r="O1183" s="116"/>
      <c r="P1183" s="117" t="s">
        <v>2163</v>
      </c>
      <c r="Q1183" s="141">
        <v>45051</v>
      </c>
      <c r="R1183" s="118">
        <f t="shared" ref="R1183" si="1037">IF(AND(L1183&lt;1,OR(K1183&lt;1, K1183="A")),Q1183+14,Q1183+7)</f>
        <v>45058</v>
      </c>
      <c r="S1183" s="114" t="s">
        <v>31</v>
      </c>
      <c r="T1183" s="353"/>
      <c r="U1183" s="372"/>
      <c r="V1183" s="120"/>
      <c r="W1183" s="114"/>
      <c r="X1183" s="109"/>
      <c r="Y1183" s="109"/>
      <c r="Z1183" s="115"/>
      <c r="AA1183" s="115"/>
      <c r="AB1183" s="109"/>
      <c r="AC1183" s="110"/>
      <c r="AD1183" s="110"/>
      <c r="AE1183" s="110"/>
      <c r="AF1183" s="110"/>
      <c r="AG1183" s="110"/>
      <c r="AH1183" s="115"/>
      <c r="AI1183" s="110"/>
      <c r="AJ1183" s="113"/>
      <c r="AK1183" s="110"/>
      <c r="AL1183" s="121"/>
      <c r="AM1183" s="121"/>
      <c r="AN1183" s="123" t="s">
        <v>2834</v>
      </c>
      <c r="AO1183" s="121"/>
      <c r="AP1183" s="121"/>
      <c r="AQ1183" s="121"/>
      <c r="AR1183" s="121"/>
      <c r="AS1183" s="121"/>
      <c r="AT1183" s="121"/>
      <c r="AU1183" s="109"/>
      <c r="AV1183" s="110"/>
      <c r="AW1183" s="121"/>
      <c r="BJ1183" s="22">
        <f t="shared" ca="1" si="884"/>
        <v>0</v>
      </c>
      <c r="BK1183" s="22">
        <f t="shared" ca="1" si="947"/>
        <v>0</v>
      </c>
      <c r="BL1183" s="22">
        <f t="shared" ca="1" si="948"/>
        <v>0</v>
      </c>
      <c r="BM1183" s="22">
        <f t="shared" ca="1" si="949"/>
        <v>0</v>
      </c>
      <c r="BN1183" s="22">
        <f t="shared" ca="1" si="950"/>
        <v>0</v>
      </c>
      <c r="BO1183" s="22">
        <f t="shared" ca="1" si="951"/>
        <v>0</v>
      </c>
      <c r="BP1183" s="22">
        <f t="shared" ca="1" si="952"/>
        <v>0</v>
      </c>
      <c r="BQ1183" s="22">
        <f t="shared" ca="1" si="953"/>
        <v>0</v>
      </c>
      <c r="BR1183" s="22">
        <f t="shared" ca="1" si="954"/>
        <v>0</v>
      </c>
      <c r="BS1183" s="22">
        <f t="shared" ca="1" si="955"/>
        <v>0</v>
      </c>
      <c r="BT1183" s="22">
        <f t="shared" ca="1" si="885"/>
        <v>0</v>
      </c>
      <c r="BU1183" s="22">
        <f t="shared" ca="1" si="956"/>
        <v>0</v>
      </c>
      <c r="BV1183" s="22">
        <f t="shared" ca="1" si="957"/>
        <v>0</v>
      </c>
      <c r="BW1183" s="22">
        <f t="shared" ca="1" si="958"/>
        <v>0</v>
      </c>
      <c r="BX1183" s="22">
        <f t="shared" ca="1" si="959"/>
        <v>0</v>
      </c>
      <c r="BY1183" s="22">
        <f t="shared" si="996"/>
        <v>0</v>
      </c>
      <c r="BZ1183" s="22">
        <f t="shared" si="960"/>
        <v>0</v>
      </c>
      <c r="CA1183" s="22">
        <f t="shared" si="997"/>
        <v>0</v>
      </c>
    </row>
    <row r="1184" spans="1:79" s="22" customFormat="1" ht="39" customHeight="1" x14ac:dyDescent="0.3">
      <c r="A1184" s="199" t="s">
        <v>1823</v>
      </c>
      <c r="B1184" s="109" t="s">
        <v>1441</v>
      </c>
      <c r="C1184" s="109"/>
      <c r="D1184" s="110" t="s">
        <v>446</v>
      </c>
      <c r="E1184" s="110">
        <v>45618</v>
      </c>
      <c r="F1184" s="189" t="s">
        <v>174</v>
      </c>
      <c r="G1184" s="169" t="s">
        <v>1231</v>
      </c>
      <c r="H1184" s="135" t="s">
        <v>1078</v>
      </c>
      <c r="I1184" s="135"/>
      <c r="J1184" s="237"/>
      <c r="K1184" s="113" t="s">
        <v>1018</v>
      </c>
      <c r="L1184" s="109">
        <v>0</v>
      </c>
      <c r="M1184" s="114" t="s">
        <v>83</v>
      </c>
      <c r="N1184" s="115" t="s">
        <v>26</v>
      </c>
      <c r="O1184" s="116">
        <v>45306</v>
      </c>
      <c r="P1184" s="117" t="s">
        <v>1019</v>
      </c>
      <c r="Q1184" s="141">
        <v>45146</v>
      </c>
      <c r="R1184" s="118">
        <f t="shared" si="1011"/>
        <v>45153</v>
      </c>
      <c r="S1184" s="114" t="s">
        <v>31</v>
      </c>
      <c r="T1184" s="353"/>
      <c r="U1184" s="372"/>
      <c r="V1184" s="120"/>
      <c r="W1184" s="114"/>
      <c r="X1184" s="109"/>
      <c r="Y1184" s="109"/>
      <c r="Z1184" s="115"/>
      <c r="AA1184" s="115"/>
      <c r="AB1184" s="109"/>
      <c r="AC1184" s="110"/>
      <c r="AD1184" s="110"/>
      <c r="AE1184" s="110"/>
      <c r="AF1184" s="110"/>
      <c r="AG1184" s="110"/>
      <c r="AH1184" s="115"/>
      <c r="AI1184" s="110"/>
      <c r="AJ1184" s="113"/>
      <c r="AK1184" s="110"/>
      <c r="AL1184" s="121"/>
      <c r="AM1184" s="121"/>
      <c r="AN1184" s="123" t="s">
        <v>2834</v>
      </c>
      <c r="AO1184" s="121"/>
      <c r="AP1184" s="121"/>
      <c r="AQ1184" s="121"/>
      <c r="AR1184" s="121"/>
      <c r="AS1184" s="121"/>
      <c r="AT1184" s="121"/>
      <c r="AU1184" s="109"/>
      <c r="AV1184" s="110"/>
      <c r="AW1184" s="121"/>
      <c r="BJ1184" s="22">
        <f t="shared" ca="1" si="884"/>
        <v>0</v>
      </c>
      <c r="BK1184" s="22">
        <f t="shared" ca="1" si="947"/>
        <v>0</v>
      </c>
      <c r="BL1184" s="22">
        <f t="shared" ca="1" si="948"/>
        <v>0</v>
      </c>
      <c r="BM1184" s="22">
        <f t="shared" ca="1" si="949"/>
        <v>0</v>
      </c>
      <c r="BN1184" s="22">
        <f t="shared" ca="1" si="950"/>
        <v>0</v>
      </c>
      <c r="BO1184" s="22">
        <f t="shared" ca="1" si="951"/>
        <v>0</v>
      </c>
      <c r="BP1184" s="22">
        <f t="shared" ca="1" si="952"/>
        <v>0</v>
      </c>
      <c r="BQ1184" s="22">
        <f t="shared" ca="1" si="953"/>
        <v>0</v>
      </c>
      <c r="BR1184" s="22">
        <f t="shared" ca="1" si="954"/>
        <v>0</v>
      </c>
      <c r="BS1184" s="22">
        <f t="shared" ca="1" si="955"/>
        <v>0</v>
      </c>
      <c r="BT1184" s="22">
        <f t="shared" ca="1" si="885"/>
        <v>0</v>
      </c>
      <c r="BU1184" s="22">
        <f t="shared" ca="1" si="956"/>
        <v>0</v>
      </c>
      <c r="BV1184" s="22">
        <f t="shared" ca="1" si="957"/>
        <v>0</v>
      </c>
      <c r="BW1184" s="22">
        <f t="shared" ca="1" si="958"/>
        <v>0</v>
      </c>
      <c r="BX1184" s="22">
        <f t="shared" ca="1" si="959"/>
        <v>0</v>
      </c>
      <c r="BY1184" s="22">
        <f t="shared" si="996"/>
        <v>0</v>
      </c>
      <c r="BZ1184" s="22">
        <f t="shared" si="960"/>
        <v>0</v>
      </c>
      <c r="CA1184" s="22">
        <f t="shared" si="997"/>
        <v>0</v>
      </c>
    </row>
    <row r="1185" spans="1:79" s="22" customFormat="1" ht="39" customHeight="1" x14ac:dyDescent="0.3">
      <c r="A1185" s="199" t="s">
        <v>1823</v>
      </c>
      <c r="B1185" s="109" t="s">
        <v>1441</v>
      </c>
      <c r="C1185" s="109"/>
      <c r="D1185" s="110" t="s">
        <v>445</v>
      </c>
      <c r="E1185" s="110">
        <v>45618</v>
      </c>
      <c r="F1185" s="189" t="s">
        <v>174</v>
      </c>
      <c r="G1185" s="169" t="s">
        <v>1231</v>
      </c>
      <c r="H1185" s="135" t="s">
        <v>1078</v>
      </c>
      <c r="I1185" s="135"/>
      <c r="J1185" s="135"/>
      <c r="K1185" s="237">
        <v>0</v>
      </c>
      <c r="L1185" s="109">
        <v>0</v>
      </c>
      <c r="M1185" s="114" t="s">
        <v>83</v>
      </c>
      <c r="N1185" s="115" t="s">
        <v>26</v>
      </c>
      <c r="O1185" s="116"/>
      <c r="P1185" s="117" t="s">
        <v>699</v>
      </c>
      <c r="Q1185" s="141">
        <v>45149</v>
      </c>
      <c r="R1185" s="118">
        <f t="shared" ref="R1185" si="1038">IF(AND(L1185&lt;1,OR(K1185&lt;1, K1185="A")),Q1185+14,Q1185+7)</f>
        <v>45163</v>
      </c>
      <c r="S1185" s="114" t="s">
        <v>30</v>
      </c>
      <c r="T1185" s="315" t="s">
        <v>1539</v>
      </c>
      <c r="U1185" s="372">
        <v>45152</v>
      </c>
      <c r="V1185" s="241"/>
      <c r="W1185" s="114"/>
      <c r="X1185" s="109"/>
      <c r="Y1185" s="109"/>
      <c r="Z1185" s="115"/>
      <c r="AA1185" s="109"/>
      <c r="AB1185" s="123"/>
      <c r="AC1185" s="110"/>
      <c r="AD1185" s="110"/>
      <c r="AE1185" s="118"/>
      <c r="AF1185" s="110"/>
      <c r="AG1185" s="110"/>
      <c r="AH1185" s="115"/>
      <c r="AI1185" s="110"/>
      <c r="AJ1185" s="113"/>
      <c r="AK1185" s="110"/>
      <c r="AL1185" s="121"/>
      <c r="AM1185" s="121"/>
      <c r="AN1185" s="123" t="s">
        <v>2861</v>
      </c>
      <c r="AO1185" s="121"/>
      <c r="AP1185" s="121"/>
      <c r="AQ1185" s="206" t="s">
        <v>1907</v>
      </c>
      <c r="AR1185" s="110">
        <v>45160</v>
      </c>
      <c r="AS1185" s="121"/>
      <c r="AT1185" s="121"/>
      <c r="AU1185" s="109"/>
      <c r="AV1185" s="110"/>
      <c r="AW1185" s="121"/>
      <c r="BJ1185" s="22">
        <f t="shared" ca="1" si="884"/>
        <v>0</v>
      </c>
      <c r="BK1185" s="22">
        <f t="shared" ca="1" si="947"/>
        <v>0</v>
      </c>
      <c r="BL1185" s="22">
        <f t="shared" ca="1" si="948"/>
        <v>0</v>
      </c>
      <c r="BM1185" s="22">
        <f t="shared" ca="1" si="949"/>
        <v>0</v>
      </c>
      <c r="BN1185" s="22">
        <f t="shared" ca="1" si="950"/>
        <v>0</v>
      </c>
      <c r="BO1185" s="22">
        <f t="shared" ca="1" si="951"/>
        <v>0</v>
      </c>
      <c r="BP1185" s="22">
        <f t="shared" ca="1" si="952"/>
        <v>0</v>
      </c>
      <c r="BQ1185" s="22">
        <f t="shared" ca="1" si="953"/>
        <v>0</v>
      </c>
      <c r="BR1185" s="22">
        <f t="shared" ca="1" si="954"/>
        <v>0</v>
      </c>
      <c r="BS1185" s="22">
        <f t="shared" ca="1" si="955"/>
        <v>0</v>
      </c>
      <c r="BT1185" s="22">
        <f t="shared" ca="1" si="885"/>
        <v>0</v>
      </c>
      <c r="BU1185" s="22">
        <f t="shared" ca="1" si="956"/>
        <v>0</v>
      </c>
      <c r="BV1185" s="22">
        <f t="shared" ca="1" si="957"/>
        <v>0</v>
      </c>
      <c r="BW1185" s="22">
        <f t="shared" ca="1" si="958"/>
        <v>0</v>
      </c>
      <c r="BX1185" s="22">
        <f t="shared" ca="1" si="959"/>
        <v>0</v>
      </c>
      <c r="BY1185" s="22">
        <f t="shared" si="996"/>
        <v>0</v>
      </c>
      <c r="BZ1185" s="22">
        <f t="shared" si="960"/>
        <v>0</v>
      </c>
      <c r="CA1185" s="22">
        <f t="shared" si="997"/>
        <v>0</v>
      </c>
    </row>
    <row r="1186" spans="1:79" ht="39" customHeight="1" x14ac:dyDescent="0.3">
      <c r="A1186" s="14" t="s">
        <v>1823</v>
      </c>
      <c r="B1186" s="4" t="s">
        <v>1441</v>
      </c>
      <c r="C1186" s="4"/>
      <c r="D1186" s="139" t="s">
        <v>445</v>
      </c>
      <c r="E1186" s="13">
        <v>45618</v>
      </c>
      <c r="F1186" s="122" t="s">
        <v>174</v>
      </c>
      <c r="G1186" s="16" t="s">
        <v>1231</v>
      </c>
      <c r="H1186" s="130" t="s">
        <v>1078</v>
      </c>
      <c r="I1186" s="130"/>
      <c r="J1186" s="130"/>
      <c r="K1186" s="238">
        <v>0</v>
      </c>
      <c r="L1186" s="4">
        <v>1</v>
      </c>
      <c r="M1186" s="3" t="s">
        <v>83</v>
      </c>
      <c r="N1186" s="188" t="s">
        <v>27</v>
      </c>
      <c r="O1186" s="76">
        <v>45617</v>
      </c>
      <c r="P1186" s="107" t="s">
        <v>3432</v>
      </c>
      <c r="Q1186" s="142">
        <v>45614</v>
      </c>
      <c r="R1186" s="9">
        <f t="shared" ref="R1186" si="1039">IF(AND(L1186&lt;1,OR(K1186&lt;1, K1186="A")),Q1186+14,Q1186+7)</f>
        <v>45621</v>
      </c>
      <c r="S1186" s="3" t="s">
        <v>31</v>
      </c>
      <c r="T1186" s="354"/>
      <c r="U1186" s="373"/>
      <c r="V1186" s="208" t="s">
        <v>2574</v>
      </c>
      <c r="W1186" s="3" t="s">
        <v>1460</v>
      </c>
      <c r="X1186" s="5" t="s">
        <v>778</v>
      </c>
      <c r="Y1186" s="5">
        <v>0</v>
      </c>
      <c r="Z1186" s="46" t="s">
        <v>24</v>
      </c>
      <c r="AA1186" s="5"/>
      <c r="AB1186" s="87" t="s">
        <v>2934</v>
      </c>
      <c r="AC1186" s="21">
        <v>45485</v>
      </c>
      <c r="AD1186" s="21">
        <v>45485</v>
      </c>
      <c r="AE1186" s="9">
        <f t="shared" ref="AE1186" si="1040">IF(AND(Y1186&lt;1,OR(X1186&lt;1, X1186="A")),AD1186+14,AD1186+7)</f>
        <v>45499</v>
      </c>
      <c r="AF1186" s="13" t="s">
        <v>446</v>
      </c>
      <c r="AG1186" s="27"/>
      <c r="AH1186" s="34"/>
      <c r="AI1186" s="27"/>
      <c r="AJ1186" s="41"/>
      <c r="AK1186" s="21"/>
      <c r="AL1186" s="6"/>
      <c r="AM1186" s="6"/>
      <c r="AN1186" s="87" t="s">
        <v>2861</v>
      </c>
      <c r="AO1186" s="6"/>
      <c r="AP1186" s="6"/>
      <c r="AQ1186" s="207"/>
      <c r="AR1186" s="21"/>
      <c r="AS1186" s="6"/>
      <c r="AT1186" s="6"/>
      <c r="AU1186" s="4"/>
      <c r="AV1186" s="13"/>
      <c r="AW1186" s="6"/>
      <c r="BJ1186" s="22">
        <f t="shared" ca="1" si="884"/>
        <v>1</v>
      </c>
      <c r="BK1186" s="22">
        <f t="shared" ca="1" si="947"/>
        <v>1</v>
      </c>
      <c r="BL1186" s="22">
        <f t="shared" ca="1" si="948"/>
        <v>0</v>
      </c>
      <c r="BM1186" s="22">
        <f t="shared" ca="1" si="949"/>
        <v>0</v>
      </c>
      <c r="BN1186" s="22">
        <f t="shared" ca="1" si="950"/>
        <v>0</v>
      </c>
      <c r="BO1186" s="22">
        <f t="shared" ca="1" si="951"/>
        <v>1</v>
      </c>
      <c r="BP1186" s="22">
        <f t="shared" ca="1" si="952"/>
        <v>0</v>
      </c>
      <c r="BQ1186" s="22">
        <f t="shared" ca="1" si="953"/>
        <v>1</v>
      </c>
      <c r="BR1186" s="22">
        <f t="shared" ca="1" si="954"/>
        <v>0</v>
      </c>
      <c r="BS1186" s="22">
        <f t="shared" ca="1" si="955"/>
        <v>0</v>
      </c>
      <c r="BT1186" s="22">
        <f t="shared" ca="1" si="885"/>
        <v>1</v>
      </c>
      <c r="BU1186" s="22">
        <f t="shared" ca="1" si="956"/>
        <v>0</v>
      </c>
      <c r="BV1186" s="22">
        <f t="shared" ca="1" si="957"/>
        <v>1</v>
      </c>
      <c r="BW1186" s="22">
        <f t="shared" ca="1" si="958"/>
        <v>0</v>
      </c>
      <c r="BX1186" s="22">
        <f t="shared" ca="1" si="959"/>
        <v>0</v>
      </c>
      <c r="BY1186" s="71">
        <f t="shared" si="996"/>
        <v>1</v>
      </c>
      <c r="BZ1186" s="71">
        <f t="shared" si="960"/>
        <v>1</v>
      </c>
      <c r="CA1186" s="72">
        <f t="shared" si="997"/>
        <v>1</v>
      </c>
    </row>
    <row r="1187" spans="1:79" s="22" customFormat="1" ht="29.25" customHeight="1" x14ac:dyDescent="0.3">
      <c r="A1187" s="199" t="s">
        <v>1827</v>
      </c>
      <c r="B1187" s="109" t="s">
        <v>1441</v>
      </c>
      <c r="C1187" s="109"/>
      <c r="D1187" s="110" t="s">
        <v>446</v>
      </c>
      <c r="E1187" s="110">
        <v>45618</v>
      </c>
      <c r="F1187" s="189" t="s">
        <v>176</v>
      </c>
      <c r="G1187" s="169" t="s">
        <v>1231</v>
      </c>
      <c r="H1187" s="135" t="s">
        <v>1084</v>
      </c>
      <c r="I1187" s="135"/>
      <c r="J1187" s="135"/>
      <c r="K1187" s="113" t="s">
        <v>778</v>
      </c>
      <c r="L1187" s="109">
        <v>0</v>
      </c>
      <c r="M1187" s="114" t="s">
        <v>168</v>
      </c>
      <c r="N1187" s="115" t="s">
        <v>26</v>
      </c>
      <c r="O1187" s="116">
        <v>45446</v>
      </c>
      <c r="P1187" s="117" t="s">
        <v>2760</v>
      </c>
      <c r="Q1187" s="141">
        <v>45432</v>
      </c>
      <c r="R1187" s="118">
        <f t="shared" si="1011"/>
        <v>45446</v>
      </c>
      <c r="S1187" s="114" t="s">
        <v>31</v>
      </c>
      <c r="T1187" s="353"/>
      <c r="U1187" s="372"/>
      <c r="V1187" s="120"/>
      <c r="W1187" s="114"/>
      <c r="X1187" s="109"/>
      <c r="Y1187" s="109"/>
      <c r="Z1187" s="115"/>
      <c r="AA1187" s="109"/>
      <c r="AB1187" s="109"/>
      <c r="AC1187" s="110"/>
      <c r="AD1187" s="110"/>
      <c r="AE1187" s="110"/>
      <c r="AF1187" s="110"/>
      <c r="AG1187" s="110"/>
      <c r="AH1187" s="115"/>
      <c r="AI1187" s="110"/>
      <c r="AJ1187" s="113"/>
      <c r="AK1187" s="110"/>
      <c r="AL1187" s="121"/>
      <c r="AM1187" s="121"/>
      <c r="AN1187" s="123" t="s">
        <v>2861</v>
      </c>
      <c r="AO1187" s="121"/>
      <c r="AP1187" s="121"/>
      <c r="AQ1187" s="121"/>
      <c r="AR1187" s="254"/>
      <c r="AS1187" s="121"/>
      <c r="AT1187" s="121"/>
      <c r="AU1187" s="109" t="s">
        <v>1134</v>
      </c>
      <c r="AV1187" s="110">
        <v>45352</v>
      </c>
      <c r="AW1187" s="121"/>
      <c r="BJ1187" s="22">
        <f t="shared" ca="1" si="884"/>
        <v>0</v>
      </c>
      <c r="BK1187" s="22">
        <f t="shared" ca="1" si="947"/>
        <v>0</v>
      </c>
      <c r="BL1187" s="22">
        <f t="shared" ca="1" si="948"/>
        <v>0</v>
      </c>
      <c r="BM1187" s="22">
        <f t="shared" ca="1" si="949"/>
        <v>0</v>
      </c>
      <c r="BN1187" s="22">
        <f t="shared" ca="1" si="950"/>
        <v>0</v>
      </c>
      <c r="BO1187" s="22">
        <f t="shared" ca="1" si="951"/>
        <v>0</v>
      </c>
      <c r="BP1187" s="22">
        <f t="shared" ca="1" si="952"/>
        <v>0</v>
      </c>
      <c r="BQ1187" s="22">
        <f t="shared" ca="1" si="953"/>
        <v>0</v>
      </c>
      <c r="BR1187" s="22">
        <f t="shared" ca="1" si="954"/>
        <v>0</v>
      </c>
      <c r="BS1187" s="22">
        <f t="shared" ca="1" si="955"/>
        <v>0</v>
      </c>
      <c r="BT1187" s="22">
        <f t="shared" ca="1" si="885"/>
        <v>0</v>
      </c>
      <c r="BU1187" s="22">
        <f t="shared" ca="1" si="956"/>
        <v>0</v>
      </c>
      <c r="BV1187" s="22">
        <f t="shared" ca="1" si="957"/>
        <v>0</v>
      </c>
      <c r="BW1187" s="22">
        <f t="shared" ca="1" si="958"/>
        <v>0</v>
      </c>
      <c r="BX1187" s="22">
        <f t="shared" ca="1" si="959"/>
        <v>0</v>
      </c>
      <c r="BY1187" s="22">
        <f t="shared" si="996"/>
        <v>0</v>
      </c>
      <c r="BZ1187" s="22">
        <f t="shared" si="960"/>
        <v>0</v>
      </c>
      <c r="CA1187" s="22">
        <f t="shared" si="997"/>
        <v>0</v>
      </c>
    </row>
    <row r="1188" spans="1:79" s="22" customFormat="1" ht="29.25" customHeight="1" x14ac:dyDescent="0.3">
      <c r="A1188" s="199" t="s">
        <v>1827</v>
      </c>
      <c r="B1188" s="109" t="s">
        <v>1441</v>
      </c>
      <c r="C1188" s="109"/>
      <c r="D1188" s="110" t="s">
        <v>446</v>
      </c>
      <c r="E1188" s="110">
        <v>45618</v>
      </c>
      <c r="F1188" s="189" t="s">
        <v>176</v>
      </c>
      <c r="G1188" s="169" t="s">
        <v>1231</v>
      </c>
      <c r="H1188" s="135" t="s">
        <v>1084</v>
      </c>
      <c r="I1188" s="135"/>
      <c r="J1188" s="135"/>
      <c r="K1188" s="113" t="s">
        <v>443</v>
      </c>
      <c r="L1188" s="109">
        <v>0</v>
      </c>
      <c r="M1188" s="114" t="s">
        <v>168</v>
      </c>
      <c r="N1188" s="115" t="s">
        <v>26</v>
      </c>
      <c r="O1188" s="116"/>
      <c r="P1188" s="117" t="s">
        <v>2893</v>
      </c>
      <c r="Q1188" s="141">
        <v>45467</v>
      </c>
      <c r="R1188" s="118">
        <f t="shared" ref="R1188" si="1041">IF(AND(L1188&lt;1,OR(K1188&lt;1, K1188="A")),Q1188+14,Q1188+7)</f>
        <v>45474</v>
      </c>
      <c r="S1188" s="114" t="s">
        <v>31</v>
      </c>
      <c r="T1188" s="353"/>
      <c r="U1188" s="372"/>
      <c r="V1188" s="120"/>
      <c r="W1188" s="114"/>
      <c r="X1188" s="109"/>
      <c r="Y1188" s="109"/>
      <c r="Z1188" s="115"/>
      <c r="AA1188" s="109"/>
      <c r="AB1188" s="109"/>
      <c r="AC1188" s="110"/>
      <c r="AD1188" s="110"/>
      <c r="AE1188" s="110"/>
      <c r="AF1188" s="110"/>
      <c r="AG1188" s="110"/>
      <c r="AH1188" s="115"/>
      <c r="AI1188" s="110"/>
      <c r="AJ1188" s="113"/>
      <c r="AK1188" s="110"/>
      <c r="AL1188" s="121"/>
      <c r="AM1188" s="121"/>
      <c r="AN1188" s="123" t="s">
        <v>2861</v>
      </c>
      <c r="AO1188" s="121"/>
      <c r="AP1188" s="121"/>
      <c r="AQ1188" s="121"/>
      <c r="AR1188" s="254"/>
      <c r="AS1188" s="121"/>
      <c r="AT1188" s="121"/>
      <c r="AU1188" s="109" t="s">
        <v>1134</v>
      </c>
      <c r="AV1188" s="110">
        <v>45352</v>
      </c>
      <c r="AW1188" s="121"/>
      <c r="BJ1188" s="22">
        <f t="shared" ca="1" si="884"/>
        <v>0</v>
      </c>
      <c r="BK1188" s="22">
        <f t="shared" ca="1" si="947"/>
        <v>0</v>
      </c>
      <c r="BL1188" s="22">
        <f t="shared" ca="1" si="948"/>
        <v>0</v>
      </c>
      <c r="BM1188" s="22">
        <f t="shared" ca="1" si="949"/>
        <v>0</v>
      </c>
      <c r="BN1188" s="22">
        <f t="shared" ca="1" si="950"/>
        <v>0</v>
      </c>
      <c r="BO1188" s="22">
        <f t="shared" ca="1" si="951"/>
        <v>0</v>
      </c>
      <c r="BP1188" s="22">
        <f t="shared" ca="1" si="952"/>
        <v>0</v>
      </c>
      <c r="BQ1188" s="22">
        <f t="shared" ca="1" si="953"/>
        <v>0</v>
      </c>
      <c r="BR1188" s="22">
        <f t="shared" ca="1" si="954"/>
        <v>0</v>
      </c>
      <c r="BS1188" s="22">
        <f t="shared" ca="1" si="955"/>
        <v>0</v>
      </c>
      <c r="BT1188" s="22">
        <f t="shared" ca="1" si="885"/>
        <v>0</v>
      </c>
      <c r="BU1188" s="22">
        <f t="shared" ca="1" si="956"/>
        <v>0</v>
      </c>
      <c r="BV1188" s="22">
        <f t="shared" ca="1" si="957"/>
        <v>0</v>
      </c>
      <c r="BW1188" s="22">
        <f t="shared" ca="1" si="958"/>
        <v>0</v>
      </c>
      <c r="BX1188" s="22">
        <f t="shared" ca="1" si="959"/>
        <v>0</v>
      </c>
      <c r="BY1188" s="22">
        <f t="shared" si="996"/>
        <v>0</v>
      </c>
      <c r="BZ1188" s="22">
        <f t="shared" si="960"/>
        <v>0</v>
      </c>
      <c r="CA1188" s="22">
        <f t="shared" si="997"/>
        <v>0</v>
      </c>
    </row>
    <row r="1189" spans="1:79" s="22" customFormat="1" ht="29.25" customHeight="1" x14ac:dyDescent="0.3">
      <c r="A1189" s="199" t="s">
        <v>1827</v>
      </c>
      <c r="B1189" s="109" t="s">
        <v>1441</v>
      </c>
      <c r="C1189" s="109"/>
      <c r="D1189" s="110" t="s">
        <v>446</v>
      </c>
      <c r="E1189" s="110">
        <v>45618</v>
      </c>
      <c r="F1189" s="189" t="s">
        <v>176</v>
      </c>
      <c r="G1189" s="169" t="s">
        <v>1231</v>
      </c>
      <c r="H1189" s="135" t="s">
        <v>1084</v>
      </c>
      <c r="I1189" s="135"/>
      <c r="J1189" s="135"/>
      <c r="K1189" s="113" t="s">
        <v>613</v>
      </c>
      <c r="L1189" s="109">
        <v>0</v>
      </c>
      <c r="M1189" s="114" t="s">
        <v>168</v>
      </c>
      <c r="N1189" s="115" t="s">
        <v>26</v>
      </c>
      <c r="O1189" s="116">
        <v>45492</v>
      </c>
      <c r="P1189" s="117" t="s">
        <v>2941</v>
      </c>
      <c r="Q1189" s="141">
        <v>45490</v>
      </c>
      <c r="R1189" s="118">
        <f t="shared" ref="R1189" si="1042">IF(AND(L1189&lt;1,OR(K1189&lt;1, K1189="A")),Q1189+14,Q1189+7)</f>
        <v>45497</v>
      </c>
      <c r="S1189" s="114" t="s">
        <v>31</v>
      </c>
      <c r="T1189" s="353"/>
      <c r="U1189" s="372"/>
      <c r="V1189" s="120"/>
      <c r="W1189" s="114"/>
      <c r="X1189" s="109"/>
      <c r="Y1189" s="109"/>
      <c r="Z1189" s="115"/>
      <c r="AA1189" s="109"/>
      <c r="AB1189" s="109"/>
      <c r="AC1189" s="110"/>
      <c r="AD1189" s="110"/>
      <c r="AE1189" s="110"/>
      <c r="AF1189" s="110"/>
      <c r="AG1189" s="110"/>
      <c r="AH1189" s="115"/>
      <c r="AI1189" s="110"/>
      <c r="AJ1189" s="113"/>
      <c r="AK1189" s="110"/>
      <c r="AL1189" s="121"/>
      <c r="AM1189" s="121"/>
      <c r="AN1189" s="123" t="s">
        <v>2861</v>
      </c>
      <c r="AO1189" s="121"/>
      <c r="AP1189" s="121"/>
      <c r="AQ1189" s="121"/>
      <c r="AR1189" s="254"/>
      <c r="AS1189" s="121"/>
      <c r="AT1189" s="121"/>
      <c r="AU1189" s="109" t="s">
        <v>1134</v>
      </c>
      <c r="AV1189" s="110">
        <v>45352</v>
      </c>
      <c r="AW1189" s="121"/>
      <c r="BJ1189" s="22">
        <f t="shared" ca="1" si="884"/>
        <v>0</v>
      </c>
      <c r="BK1189" s="22">
        <f t="shared" ca="1" si="947"/>
        <v>0</v>
      </c>
      <c r="BL1189" s="22">
        <f t="shared" ca="1" si="948"/>
        <v>0</v>
      </c>
      <c r="BM1189" s="22">
        <f t="shared" ca="1" si="949"/>
        <v>0</v>
      </c>
      <c r="BN1189" s="22">
        <f t="shared" ca="1" si="950"/>
        <v>0</v>
      </c>
      <c r="BO1189" s="22">
        <f t="shared" ca="1" si="951"/>
        <v>0</v>
      </c>
      <c r="BP1189" s="22">
        <f t="shared" ca="1" si="952"/>
        <v>0</v>
      </c>
      <c r="BQ1189" s="22">
        <f t="shared" ca="1" si="953"/>
        <v>0</v>
      </c>
      <c r="BR1189" s="22">
        <f t="shared" ca="1" si="954"/>
        <v>0</v>
      </c>
      <c r="BS1189" s="22">
        <f t="shared" ca="1" si="955"/>
        <v>0</v>
      </c>
      <c r="BT1189" s="22">
        <f t="shared" ca="1" si="885"/>
        <v>0</v>
      </c>
      <c r="BU1189" s="22">
        <f t="shared" ca="1" si="956"/>
        <v>0</v>
      </c>
      <c r="BV1189" s="22">
        <f t="shared" ca="1" si="957"/>
        <v>0</v>
      </c>
      <c r="BW1189" s="22">
        <f t="shared" ca="1" si="958"/>
        <v>0</v>
      </c>
      <c r="BX1189" s="22">
        <f t="shared" ca="1" si="959"/>
        <v>0</v>
      </c>
      <c r="BY1189" s="22">
        <f t="shared" si="996"/>
        <v>0</v>
      </c>
      <c r="BZ1189" s="22">
        <f t="shared" si="960"/>
        <v>0</v>
      </c>
      <c r="CA1189" s="22">
        <f t="shared" si="997"/>
        <v>0</v>
      </c>
    </row>
    <row r="1190" spans="1:79" ht="29.25" customHeight="1" x14ac:dyDescent="0.3">
      <c r="A1190" s="14" t="s">
        <v>1827</v>
      </c>
      <c r="B1190" s="4" t="s">
        <v>1441</v>
      </c>
      <c r="C1190" s="4"/>
      <c r="D1190" s="139" t="s">
        <v>445</v>
      </c>
      <c r="E1190" s="13">
        <v>45618</v>
      </c>
      <c r="F1190" s="122" t="s">
        <v>176</v>
      </c>
      <c r="G1190" s="16" t="s">
        <v>1231</v>
      </c>
      <c r="H1190" s="130" t="s">
        <v>1084</v>
      </c>
      <c r="I1190" s="130"/>
      <c r="J1190" s="130"/>
      <c r="K1190" s="7">
        <v>0</v>
      </c>
      <c r="L1190" s="4">
        <v>0</v>
      </c>
      <c r="M1190" s="3" t="s">
        <v>168</v>
      </c>
      <c r="N1190" s="45" t="s">
        <v>1055</v>
      </c>
      <c r="O1190" s="76"/>
      <c r="P1190" s="107" t="s">
        <v>2955</v>
      </c>
      <c r="Q1190" s="142">
        <v>45498</v>
      </c>
      <c r="R1190" s="9">
        <f t="shared" ref="R1190" si="1043">IF(AND(L1190&lt;1,OR(K1190&lt;1, K1190="A")),Q1190+14,Q1190+7)</f>
        <v>45512</v>
      </c>
      <c r="S1190" s="3" t="s">
        <v>30</v>
      </c>
      <c r="T1190" s="354" t="s">
        <v>3369</v>
      </c>
      <c r="U1190" s="373">
        <v>45596</v>
      </c>
      <c r="V1190" s="208" t="s">
        <v>2573</v>
      </c>
      <c r="W1190" s="3" t="s">
        <v>1478</v>
      </c>
      <c r="X1190" s="5" t="s">
        <v>778</v>
      </c>
      <c r="Y1190" s="5">
        <v>0</v>
      </c>
      <c r="Z1190" s="46" t="s">
        <v>24</v>
      </c>
      <c r="AA1190" s="5"/>
      <c r="AB1190" s="87" t="s">
        <v>3296</v>
      </c>
      <c r="AC1190" s="21">
        <v>45589</v>
      </c>
      <c r="AD1190" s="21">
        <v>45589</v>
      </c>
      <c r="AE1190" s="9">
        <f t="shared" ref="AE1190" si="1044">IF(AND(Y1190&lt;1,OR(X1190&lt;1, X1190="A")),AD1190+14,AD1190+7)</f>
        <v>45603</v>
      </c>
      <c r="AF1190" s="13" t="s">
        <v>446</v>
      </c>
      <c r="AG1190" s="27"/>
      <c r="AH1190" s="34"/>
      <c r="AI1190" s="27"/>
      <c r="AJ1190" s="41"/>
      <c r="AK1190" s="21"/>
      <c r="AL1190" s="6"/>
      <c r="AM1190" s="6"/>
      <c r="AN1190" s="87" t="s">
        <v>2861</v>
      </c>
      <c r="AO1190" s="6"/>
      <c r="AP1190" s="6"/>
      <c r="AQ1190" s="6"/>
      <c r="AR1190" s="258"/>
      <c r="AS1190" s="6"/>
      <c r="AT1190" s="6"/>
      <c r="AU1190" s="4" t="s">
        <v>1134</v>
      </c>
      <c r="AV1190" s="13">
        <v>45352</v>
      </c>
      <c r="AW1190" s="6"/>
      <c r="BJ1190" s="22">
        <f t="shared" ca="1" si="884"/>
        <v>1</v>
      </c>
      <c r="BK1190" s="22">
        <f t="shared" ca="1" si="947"/>
        <v>1</v>
      </c>
      <c r="BL1190" s="22">
        <f t="shared" ca="1" si="948"/>
        <v>0</v>
      </c>
      <c r="BM1190" s="22">
        <f t="shared" ca="1" si="949"/>
        <v>0</v>
      </c>
      <c r="BN1190" s="22">
        <f t="shared" ca="1" si="950"/>
        <v>0</v>
      </c>
      <c r="BO1190" s="22">
        <f t="shared" ca="1" si="951"/>
        <v>0</v>
      </c>
      <c r="BP1190" s="22">
        <f t="shared" ca="1" si="952"/>
        <v>0</v>
      </c>
      <c r="BQ1190" s="22">
        <f t="shared" ca="1" si="953"/>
        <v>0</v>
      </c>
      <c r="BR1190" s="22">
        <f t="shared" ca="1" si="954"/>
        <v>1</v>
      </c>
      <c r="BS1190" s="22">
        <f t="shared" ca="1" si="955"/>
        <v>1</v>
      </c>
      <c r="BT1190" s="22">
        <f t="shared" ca="1" si="885"/>
        <v>1</v>
      </c>
      <c r="BU1190" s="22">
        <f t="shared" ca="1" si="956"/>
        <v>0</v>
      </c>
      <c r="BV1190" s="22">
        <f t="shared" ca="1" si="957"/>
        <v>1</v>
      </c>
      <c r="BW1190" s="22">
        <f t="shared" ca="1" si="958"/>
        <v>0</v>
      </c>
      <c r="BX1190" s="22">
        <f t="shared" ca="1" si="959"/>
        <v>0</v>
      </c>
      <c r="BY1190" s="71">
        <f t="shared" si="996"/>
        <v>1</v>
      </c>
      <c r="BZ1190" s="71">
        <f t="shared" si="960"/>
        <v>1</v>
      </c>
      <c r="CA1190" s="72">
        <f t="shared" si="997"/>
        <v>1</v>
      </c>
    </row>
    <row r="1191" spans="1:79" s="22" customFormat="1" ht="39" customHeight="1" x14ac:dyDescent="0.3">
      <c r="A1191" s="199" t="s">
        <v>1823</v>
      </c>
      <c r="B1191" s="109" t="s">
        <v>1441</v>
      </c>
      <c r="C1191" s="109" t="s">
        <v>1085</v>
      </c>
      <c r="D1191" s="110" t="s">
        <v>446</v>
      </c>
      <c r="E1191" s="110">
        <v>45618</v>
      </c>
      <c r="F1191" s="189" t="s">
        <v>177</v>
      </c>
      <c r="G1191" s="169" t="s">
        <v>1231</v>
      </c>
      <c r="H1191" s="135" t="s">
        <v>1067</v>
      </c>
      <c r="I1191" s="135"/>
      <c r="J1191" s="135"/>
      <c r="K1191" s="113" t="s">
        <v>778</v>
      </c>
      <c r="L1191" s="109">
        <v>0</v>
      </c>
      <c r="M1191" s="114" t="s">
        <v>84</v>
      </c>
      <c r="N1191" s="115" t="s">
        <v>26</v>
      </c>
      <c r="O1191" s="116"/>
      <c r="P1191" s="117" t="s">
        <v>1696</v>
      </c>
      <c r="Q1191" s="141">
        <v>45284</v>
      </c>
      <c r="R1191" s="118">
        <f t="shared" si="1011"/>
        <v>45298</v>
      </c>
      <c r="S1191" s="114" t="s">
        <v>31</v>
      </c>
      <c r="T1191" s="353"/>
      <c r="U1191" s="372"/>
      <c r="V1191" s="120"/>
      <c r="W1191" s="114"/>
      <c r="X1191" s="109"/>
      <c r="Y1191" s="109"/>
      <c r="Z1191" s="115"/>
      <c r="AA1191" s="115"/>
      <c r="AB1191" s="109"/>
      <c r="AC1191" s="110"/>
      <c r="AD1191" s="110"/>
      <c r="AE1191" s="110"/>
      <c r="AF1191" s="110"/>
      <c r="AG1191" s="110"/>
      <c r="AH1191" s="115"/>
      <c r="AI1191" s="110"/>
      <c r="AJ1191" s="113"/>
      <c r="AK1191" s="110"/>
      <c r="AL1191" s="121"/>
      <c r="AM1191" s="121"/>
      <c r="AN1191" s="123" t="s">
        <v>2834</v>
      </c>
      <c r="AO1191" s="121"/>
      <c r="AP1191" s="121"/>
      <c r="AQ1191" s="121"/>
      <c r="AR1191" s="121"/>
      <c r="AS1191" s="121"/>
      <c r="AT1191" s="121"/>
      <c r="AU1191" s="109"/>
      <c r="AV1191" s="110"/>
      <c r="AW1191" s="121"/>
      <c r="BJ1191" s="22">
        <f t="shared" ca="1" si="884"/>
        <v>0</v>
      </c>
      <c r="BK1191" s="22">
        <f t="shared" ca="1" si="947"/>
        <v>0</v>
      </c>
      <c r="BL1191" s="22">
        <f t="shared" ca="1" si="948"/>
        <v>0</v>
      </c>
      <c r="BM1191" s="22">
        <f t="shared" ca="1" si="949"/>
        <v>0</v>
      </c>
      <c r="BN1191" s="22">
        <f t="shared" ca="1" si="950"/>
        <v>0</v>
      </c>
      <c r="BO1191" s="22">
        <f t="shared" ca="1" si="951"/>
        <v>0</v>
      </c>
      <c r="BP1191" s="22">
        <f t="shared" ca="1" si="952"/>
        <v>0</v>
      </c>
      <c r="BQ1191" s="22">
        <f t="shared" ca="1" si="953"/>
        <v>0</v>
      </c>
      <c r="BR1191" s="22">
        <f t="shared" ca="1" si="954"/>
        <v>0</v>
      </c>
      <c r="BS1191" s="22">
        <f t="shared" ca="1" si="955"/>
        <v>0</v>
      </c>
      <c r="BT1191" s="22">
        <f t="shared" ca="1" si="885"/>
        <v>0</v>
      </c>
      <c r="BU1191" s="22">
        <f t="shared" ca="1" si="956"/>
        <v>0</v>
      </c>
      <c r="BV1191" s="22">
        <f t="shared" ca="1" si="957"/>
        <v>0</v>
      </c>
      <c r="BW1191" s="22">
        <f t="shared" ca="1" si="958"/>
        <v>0</v>
      </c>
      <c r="BX1191" s="22">
        <f t="shared" ca="1" si="959"/>
        <v>0</v>
      </c>
      <c r="BY1191" s="71">
        <f t="shared" si="996"/>
        <v>0</v>
      </c>
      <c r="BZ1191" s="71">
        <f t="shared" si="960"/>
        <v>0</v>
      </c>
      <c r="CA1191" s="72">
        <f t="shared" si="997"/>
        <v>0</v>
      </c>
    </row>
    <row r="1192" spans="1:79" s="22" customFormat="1" ht="39" customHeight="1" x14ac:dyDescent="0.3">
      <c r="A1192" s="199" t="s">
        <v>1823</v>
      </c>
      <c r="B1192" s="109" t="s">
        <v>1441</v>
      </c>
      <c r="C1192" s="109" t="s">
        <v>1085</v>
      </c>
      <c r="D1192" s="110" t="s">
        <v>446</v>
      </c>
      <c r="E1192" s="110">
        <v>45618</v>
      </c>
      <c r="F1192" s="189" t="s">
        <v>177</v>
      </c>
      <c r="G1192" s="169" t="s">
        <v>1231</v>
      </c>
      <c r="H1192" s="135" t="s">
        <v>1067</v>
      </c>
      <c r="I1192" s="135"/>
      <c r="J1192" s="135"/>
      <c r="K1192" s="113" t="s">
        <v>443</v>
      </c>
      <c r="L1192" s="109">
        <v>0</v>
      </c>
      <c r="M1192" s="114" t="s">
        <v>84</v>
      </c>
      <c r="N1192" s="115" t="s">
        <v>26</v>
      </c>
      <c r="O1192" s="116">
        <v>45373</v>
      </c>
      <c r="P1192" s="117" t="s">
        <v>1797</v>
      </c>
      <c r="Q1192" s="141">
        <v>45328</v>
      </c>
      <c r="R1192" s="118">
        <f t="shared" ref="R1192" si="1045">IF(AND(L1192&lt;1,OR(K1192&lt;1, K1192="A")),Q1192+14,Q1192+7)</f>
        <v>45335</v>
      </c>
      <c r="S1192" s="114" t="s">
        <v>31</v>
      </c>
      <c r="T1192" s="353"/>
      <c r="U1192" s="372"/>
      <c r="V1192" s="241" t="s">
        <v>2575</v>
      </c>
      <c r="W1192" s="114" t="s">
        <v>1451</v>
      </c>
      <c r="X1192" s="109" t="s">
        <v>778</v>
      </c>
      <c r="Y1192" s="109">
        <v>0</v>
      </c>
      <c r="Z1192" s="115" t="s">
        <v>26</v>
      </c>
      <c r="AA1192" s="109"/>
      <c r="AB1192" s="123" t="s">
        <v>2868</v>
      </c>
      <c r="AC1192" s="110">
        <v>45450</v>
      </c>
      <c r="AD1192" s="110">
        <v>45450</v>
      </c>
      <c r="AE1192" s="118">
        <f t="shared" ref="AE1192:AE1193" si="1046">IF(AND(Y1192&lt;1,OR(X1192&lt;1, X1192="A")),AD1192+14,AD1192+7)</f>
        <v>45464</v>
      </c>
      <c r="AF1192" s="196" t="s">
        <v>446</v>
      </c>
      <c r="AG1192" s="110"/>
      <c r="AH1192" s="115"/>
      <c r="AI1192" s="110"/>
      <c r="AJ1192" s="113"/>
      <c r="AK1192" s="110"/>
      <c r="AL1192" s="121"/>
      <c r="AM1192" s="121"/>
      <c r="AN1192" s="123" t="s">
        <v>2834</v>
      </c>
      <c r="AO1192" s="121"/>
      <c r="AP1192" s="121"/>
      <c r="AQ1192" s="121"/>
      <c r="AR1192" s="121"/>
      <c r="AS1192" s="121"/>
      <c r="AT1192" s="121"/>
      <c r="AU1192" s="109"/>
      <c r="AV1192" s="110"/>
      <c r="AW1192" s="121"/>
      <c r="BJ1192" s="22">
        <f t="shared" ca="1" si="884"/>
        <v>0</v>
      </c>
      <c r="BK1192" s="22">
        <f t="shared" ca="1" si="947"/>
        <v>0</v>
      </c>
      <c r="BL1192" s="22">
        <f t="shared" ca="1" si="948"/>
        <v>0</v>
      </c>
      <c r="BM1192" s="22">
        <f t="shared" ca="1" si="949"/>
        <v>0</v>
      </c>
      <c r="BN1192" s="22">
        <f t="shared" ca="1" si="950"/>
        <v>0</v>
      </c>
      <c r="BO1192" s="22">
        <f t="shared" ca="1" si="951"/>
        <v>0</v>
      </c>
      <c r="BP1192" s="22">
        <f t="shared" ca="1" si="952"/>
        <v>0</v>
      </c>
      <c r="BQ1192" s="22">
        <f t="shared" ca="1" si="953"/>
        <v>0</v>
      </c>
      <c r="BR1192" s="22">
        <f t="shared" ca="1" si="954"/>
        <v>0</v>
      </c>
      <c r="BS1192" s="22">
        <f t="shared" ca="1" si="955"/>
        <v>0</v>
      </c>
      <c r="BT1192" s="22">
        <f t="shared" ca="1" si="885"/>
        <v>0</v>
      </c>
      <c r="BU1192" s="22">
        <f t="shared" ca="1" si="956"/>
        <v>0</v>
      </c>
      <c r="BV1192" s="22">
        <f t="shared" ca="1" si="957"/>
        <v>0</v>
      </c>
      <c r="BW1192" s="22">
        <f t="shared" ca="1" si="958"/>
        <v>0</v>
      </c>
      <c r="BX1192" s="22">
        <f t="shared" ca="1" si="959"/>
        <v>0</v>
      </c>
      <c r="BY1192" s="22">
        <f t="shared" si="996"/>
        <v>0</v>
      </c>
      <c r="BZ1192" s="22">
        <f t="shared" si="960"/>
        <v>0</v>
      </c>
      <c r="CA1192" s="22">
        <f t="shared" si="997"/>
        <v>0</v>
      </c>
    </row>
    <row r="1193" spans="1:79" s="22" customFormat="1" ht="39" customHeight="1" x14ac:dyDescent="0.3">
      <c r="A1193" s="199" t="s">
        <v>1823</v>
      </c>
      <c r="B1193" s="109" t="s">
        <v>1441</v>
      </c>
      <c r="C1193" s="109" t="s">
        <v>1085</v>
      </c>
      <c r="D1193" s="110" t="s">
        <v>446</v>
      </c>
      <c r="E1193" s="110">
        <v>45618</v>
      </c>
      <c r="F1193" s="189" t="s">
        <v>177</v>
      </c>
      <c r="G1193" s="169" t="s">
        <v>1231</v>
      </c>
      <c r="H1193" s="135" t="s">
        <v>1067</v>
      </c>
      <c r="I1193" s="135"/>
      <c r="J1193" s="135"/>
      <c r="K1193" s="113" t="s">
        <v>572</v>
      </c>
      <c r="L1193" s="109">
        <v>0</v>
      </c>
      <c r="M1193" s="114" t="s">
        <v>84</v>
      </c>
      <c r="N1193" s="115" t="s">
        <v>26</v>
      </c>
      <c r="O1193" s="116">
        <v>45401</v>
      </c>
      <c r="P1193" s="117" t="s">
        <v>2373</v>
      </c>
      <c r="Q1193" s="141">
        <v>45393</v>
      </c>
      <c r="R1193" s="118">
        <f t="shared" ref="R1193" si="1047">IF(AND(L1193&lt;1,OR(K1193&lt;1, K1193="A")),Q1193+14,Q1193+7)</f>
        <v>45400</v>
      </c>
      <c r="S1193" s="114" t="s">
        <v>31</v>
      </c>
      <c r="T1193" s="353"/>
      <c r="U1193" s="372"/>
      <c r="V1193" s="241" t="s">
        <v>2575</v>
      </c>
      <c r="W1193" s="114" t="s">
        <v>1451</v>
      </c>
      <c r="X1193" s="109" t="s">
        <v>443</v>
      </c>
      <c r="Y1193" s="109">
        <v>0</v>
      </c>
      <c r="Z1193" s="115" t="s">
        <v>26</v>
      </c>
      <c r="AA1193" s="109"/>
      <c r="AB1193" s="123" t="s">
        <v>3004</v>
      </c>
      <c r="AC1193" s="110">
        <v>45539</v>
      </c>
      <c r="AD1193" s="110">
        <v>45539</v>
      </c>
      <c r="AE1193" s="118">
        <f t="shared" si="1046"/>
        <v>45546</v>
      </c>
      <c r="AF1193" s="196" t="s">
        <v>446</v>
      </c>
      <c r="AG1193" s="110"/>
      <c r="AH1193" s="115"/>
      <c r="AI1193" s="110"/>
      <c r="AJ1193" s="113"/>
      <c r="AK1193" s="110"/>
      <c r="AL1193" s="121"/>
      <c r="AM1193" s="121"/>
      <c r="AN1193" s="123" t="s">
        <v>2834</v>
      </c>
      <c r="AO1193" s="121"/>
      <c r="AP1193" s="121"/>
      <c r="AQ1193" s="121"/>
      <c r="AR1193" s="121"/>
      <c r="AS1193" s="121"/>
      <c r="AT1193" s="121"/>
      <c r="AU1193" s="109"/>
      <c r="AV1193" s="110"/>
      <c r="AW1193" s="121"/>
      <c r="BJ1193" s="22">
        <f t="shared" ca="1" si="884"/>
        <v>0</v>
      </c>
      <c r="BK1193" s="22">
        <f t="shared" ca="1" si="947"/>
        <v>0</v>
      </c>
      <c r="BL1193" s="22">
        <f t="shared" ca="1" si="948"/>
        <v>0</v>
      </c>
      <c r="BM1193" s="22">
        <f t="shared" ca="1" si="949"/>
        <v>0</v>
      </c>
      <c r="BN1193" s="22">
        <f t="shared" ca="1" si="950"/>
        <v>0</v>
      </c>
      <c r="BO1193" s="22">
        <f t="shared" ca="1" si="951"/>
        <v>0</v>
      </c>
      <c r="BP1193" s="22">
        <f t="shared" ca="1" si="952"/>
        <v>0</v>
      </c>
      <c r="BQ1193" s="22">
        <f t="shared" ca="1" si="953"/>
        <v>0</v>
      </c>
      <c r="BR1193" s="22">
        <f t="shared" ca="1" si="954"/>
        <v>0</v>
      </c>
      <c r="BS1193" s="22">
        <f t="shared" ca="1" si="955"/>
        <v>0</v>
      </c>
      <c r="BT1193" s="22">
        <f t="shared" ca="1" si="885"/>
        <v>0</v>
      </c>
      <c r="BU1193" s="22">
        <f t="shared" ca="1" si="956"/>
        <v>0</v>
      </c>
      <c r="BV1193" s="22">
        <f t="shared" ca="1" si="957"/>
        <v>0</v>
      </c>
      <c r="BW1193" s="22">
        <f t="shared" ca="1" si="958"/>
        <v>0</v>
      </c>
      <c r="BX1193" s="22">
        <f t="shared" ca="1" si="959"/>
        <v>0</v>
      </c>
      <c r="BY1193" s="22">
        <f t="shared" si="996"/>
        <v>0</v>
      </c>
      <c r="BZ1193" s="22">
        <f t="shared" si="960"/>
        <v>0</v>
      </c>
      <c r="CA1193" s="22">
        <f t="shared" si="997"/>
        <v>0</v>
      </c>
    </row>
    <row r="1194" spans="1:79" ht="39" customHeight="1" x14ac:dyDescent="0.3">
      <c r="A1194" s="14" t="s">
        <v>1823</v>
      </c>
      <c r="B1194" s="4" t="s">
        <v>1441</v>
      </c>
      <c r="C1194" s="4" t="s">
        <v>1085</v>
      </c>
      <c r="D1194" s="139" t="s">
        <v>445</v>
      </c>
      <c r="E1194" s="13">
        <v>45618</v>
      </c>
      <c r="F1194" s="122" t="s">
        <v>177</v>
      </c>
      <c r="G1194" s="16" t="s">
        <v>1231</v>
      </c>
      <c r="H1194" s="130" t="s">
        <v>1067</v>
      </c>
      <c r="I1194" s="130"/>
      <c r="J1194" s="130"/>
      <c r="K1194" s="7">
        <v>0</v>
      </c>
      <c r="L1194" s="4">
        <v>0</v>
      </c>
      <c r="M1194" s="3" t="s">
        <v>84</v>
      </c>
      <c r="N1194" s="45" t="s">
        <v>1055</v>
      </c>
      <c r="O1194" s="76"/>
      <c r="P1194" s="107" t="s">
        <v>2743</v>
      </c>
      <c r="Q1194" s="142">
        <v>45408</v>
      </c>
      <c r="R1194" s="9">
        <f t="shared" ref="R1194" si="1048">IF(AND(L1194&lt;1,OR(K1194&lt;1, K1194="A")),Q1194+14,Q1194+7)</f>
        <v>45422</v>
      </c>
      <c r="S1194" s="3" t="s">
        <v>30</v>
      </c>
      <c r="T1194" s="354" t="s">
        <v>1521</v>
      </c>
      <c r="U1194" s="373">
        <v>45435</v>
      </c>
      <c r="V1194" s="208" t="s">
        <v>3234</v>
      </c>
      <c r="W1194" s="3" t="s">
        <v>1451</v>
      </c>
      <c r="X1194" s="5" t="s">
        <v>572</v>
      </c>
      <c r="Y1194" s="5">
        <v>0</v>
      </c>
      <c r="Z1194" s="45" t="s">
        <v>1055</v>
      </c>
      <c r="AA1194" s="21">
        <v>45611</v>
      </c>
      <c r="AB1194" s="87" t="s">
        <v>3224</v>
      </c>
      <c r="AC1194" s="21">
        <v>45576</v>
      </c>
      <c r="AD1194" s="21">
        <v>45576</v>
      </c>
      <c r="AE1194" s="9">
        <f t="shared" ref="AE1194" si="1049">IF(AND(Y1194&lt;1,OR(X1194&lt;1, X1194="A")),AD1194+14,AD1194+7)</f>
        <v>45583</v>
      </c>
      <c r="AF1194" s="92" t="s">
        <v>446</v>
      </c>
      <c r="AG1194" s="27"/>
      <c r="AH1194" s="34"/>
      <c r="AI1194" s="27"/>
      <c r="AJ1194" s="41"/>
      <c r="AK1194" s="21"/>
      <c r="AL1194" s="6"/>
      <c r="AM1194" s="6"/>
      <c r="AN1194" s="87" t="s">
        <v>2834</v>
      </c>
      <c r="AO1194" s="6"/>
      <c r="AP1194" s="6"/>
      <c r="AQ1194" s="6"/>
      <c r="AR1194" s="6"/>
      <c r="AS1194" s="6"/>
      <c r="AT1194" s="6"/>
      <c r="AU1194" s="4"/>
      <c r="AV1194" s="13"/>
      <c r="AW1194" s="6"/>
      <c r="BJ1194" s="22">
        <f t="shared" ca="1" si="884"/>
        <v>1</v>
      </c>
      <c r="BK1194" s="22">
        <f t="shared" ca="1" si="947"/>
        <v>1</v>
      </c>
      <c r="BL1194" s="22">
        <f t="shared" ca="1" si="948"/>
        <v>0</v>
      </c>
      <c r="BM1194" s="22">
        <f t="shared" ca="1" si="949"/>
        <v>0</v>
      </c>
      <c r="BN1194" s="22">
        <f t="shared" ca="1" si="950"/>
        <v>0</v>
      </c>
      <c r="BO1194" s="22">
        <f t="shared" ca="1" si="951"/>
        <v>0</v>
      </c>
      <c r="BP1194" s="22">
        <f t="shared" ca="1" si="952"/>
        <v>0</v>
      </c>
      <c r="BQ1194" s="22">
        <f t="shared" ca="1" si="953"/>
        <v>0</v>
      </c>
      <c r="BR1194" s="22">
        <f t="shared" ca="1" si="954"/>
        <v>1</v>
      </c>
      <c r="BS1194" s="22">
        <f t="shared" ca="1" si="955"/>
        <v>1</v>
      </c>
      <c r="BT1194" s="22">
        <f t="shared" ca="1" si="885"/>
        <v>1</v>
      </c>
      <c r="BU1194" s="22">
        <f t="shared" ca="1" si="956"/>
        <v>0</v>
      </c>
      <c r="BV1194" s="22">
        <f t="shared" ca="1" si="957"/>
        <v>0</v>
      </c>
      <c r="BW1194" s="22">
        <f t="shared" ca="1" si="958"/>
        <v>0</v>
      </c>
      <c r="BX1194" s="22">
        <f t="shared" ca="1" si="959"/>
        <v>1</v>
      </c>
      <c r="BY1194" s="71">
        <f t="shared" si="996"/>
        <v>1</v>
      </c>
      <c r="BZ1194" s="71">
        <f t="shared" si="960"/>
        <v>1</v>
      </c>
      <c r="CA1194" s="72">
        <f t="shared" si="997"/>
        <v>1</v>
      </c>
    </row>
    <row r="1195" spans="1:79" s="22" customFormat="1" ht="39" customHeight="1" x14ac:dyDescent="0.3">
      <c r="A1195" s="199" t="s">
        <v>1823</v>
      </c>
      <c r="B1195" s="109" t="s">
        <v>1441</v>
      </c>
      <c r="C1195" s="109" t="s">
        <v>1085</v>
      </c>
      <c r="D1195" s="110" t="s">
        <v>446</v>
      </c>
      <c r="E1195" s="110">
        <v>45618</v>
      </c>
      <c r="F1195" s="189" t="s">
        <v>2736</v>
      </c>
      <c r="G1195" s="169" t="s">
        <v>1231</v>
      </c>
      <c r="H1195" s="135" t="s">
        <v>1783</v>
      </c>
      <c r="I1195" s="135"/>
      <c r="J1195" s="135"/>
      <c r="K1195" s="113" t="s">
        <v>778</v>
      </c>
      <c r="L1195" s="109">
        <v>0</v>
      </c>
      <c r="M1195" s="114" t="s">
        <v>1840</v>
      </c>
      <c r="N1195" s="115" t="s">
        <v>26</v>
      </c>
      <c r="O1195" s="116">
        <v>45420</v>
      </c>
      <c r="P1195" s="117" t="s">
        <v>2737</v>
      </c>
      <c r="Q1195" s="141">
        <v>45404</v>
      </c>
      <c r="R1195" s="118">
        <f t="shared" ref="R1195" si="1050">IF(AND(L1195&lt;1,OR(K1195&lt;1, K1195="A")),Q1195+14,Q1195+7)</f>
        <v>45418</v>
      </c>
      <c r="S1195" s="114" t="s">
        <v>31</v>
      </c>
      <c r="T1195" s="353"/>
      <c r="U1195" s="372"/>
      <c r="V1195" s="120"/>
      <c r="W1195" s="114"/>
      <c r="X1195" s="109"/>
      <c r="Y1195" s="109"/>
      <c r="Z1195" s="115"/>
      <c r="AA1195" s="109"/>
      <c r="AB1195" s="109"/>
      <c r="AC1195" s="110"/>
      <c r="AD1195" s="110"/>
      <c r="AE1195" s="110"/>
      <c r="AF1195" s="110"/>
      <c r="AG1195" s="110"/>
      <c r="AH1195" s="115"/>
      <c r="AI1195" s="110"/>
      <c r="AJ1195" s="113"/>
      <c r="AK1195" s="110"/>
      <c r="AL1195" s="121"/>
      <c r="AM1195" s="121"/>
      <c r="AN1195" s="123"/>
      <c r="AO1195" s="121"/>
      <c r="AP1195" s="121"/>
      <c r="AQ1195" s="121"/>
      <c r="AR1195" s="121"/>
      <c r="AS1195" s="121"/>
      <c r="AT1195" s="121"/>
      <c r="AU1195" s="109"/>
      <c r="AV1195" s="110"/>
      <c r="AW1195" s="121"/>
      <c r="BJ1195" s="22">
        <f t="shared" ca="1" si="884"/>
        <v>0</v>
      </c>
      <c r="BK1195" s="22">
        <f t="shared" ca="1" si="947"/>
        <v>0</v>
      </c>
      <c r="BL1195" s="22">
        <f t="shared" ca="1" si="948"/>
        <v>0</v>
      </c>
      <c r="BM1195" s="22">
        <f t="shared" ca="1" si="949"/>
        <v>0</v>
      </c>
      <c r="BN1195" s="22">
        <f t="shared" ca="1" si="950"/>
        <v>0</v>
      </c>
      <c r="BO1195" s="22">
        <f t="shared" ca="1" si="951"/>
        <v>0</v>
      </c>
      <c r="BP1195" s="22">
        <f t="shared" ca="1" si="952"/>
        <v>0</v>
      </c>
      <c r="BQ1195" s="22">
        <f t="shared" ca="1" si="953"/>
        <v>0</v>
      </c>
      <c r="BR1195" s="22">
        <f t="shared" ca="1" si="954"/>
        <v>0</v>
      </c>
      <c r="BS1195" s="22">
        <f t="shared" ca="1" si="955"/>
        <v>0</v>
      </c>
      <c r="BT1195" s="22">
        <f t="shared" ca="1" si="885"/>
        <v>0</v>
      </c>
      <c r="BU1195" s="22">
        <f t="shared" ca="1" si="956"/>
        <v>0</v>
      </c>
      <c r="BV1195" s="22">
        <f t="shared" ca="1" si="957"/>
        <v>0</v>
      </c>
      <c r="BW1195" s="22">
        <f t="shared" ca="1" si="958"/>
        <v>0</v>
      </c>
      <c r="BX1195" s="22">
        <f t="shared" ca="1" si="959"/>
        <v>0</v>
      </c>
      <c r="BY1195" s="22">
        <f t="shared" si="996"/>
        <v>0</v>
      </c>
      <c r="BZ1195" s="22">
        <f t="shared" si="960"/>
        <v>0</v>
      </c>
      <c r="CA1195" s="22">
        <f t="shared" si="997"/>
        <v>0</v>
      </c>
    </row>
    <row r="1196" spans="1:79" s="22" customFormat="1" ht="39" customHeight="1" x14ac:dyDescent="0.3">
      <c r="A1196" s="199" t="s">
        <v>1823</v>
      </c>
      <c r="B1196" s="109" t="s">
        <v>1441</v>
      </c>
      <c r="C1196" s="109" t="s">
        <v>1085</v>
      </c>
      <c r="D1196" s="110" t="s">
        <v>446</v>
      </c>
      <c r="E1196" s="110">
        <v>45618</v>
      </c>
      <c r="F1196" s="189" t="s">
        <v>2736</v>
      </c>
      <c r="G1196" s="169" t="s">
        <v>1231</v>
      </c>
      <c r="H1196" s="135" t="s">
        <v>1783</v>
      </c>
      <c r="I1196" s="135"/>
      <c r="J1196" s="135"/>
      <c r="K1196" s="113" t="s">
        <v>443</v>
      </c>
      <c r="L1196" s="109">
        <v>0</v>
      </c>
      <c r="M1196" s="114" t="s">
        <v>1840</v>
      </c>
      <c r="N1196" s="115" t="s">
        <v>26</v>
      </c>
      <c r="O1196" s="116">
        <v>45506</v>
      </c>
      <c r="P1196" s="117" t="s">
        <v>2831</v>
      </c>
      <c r="Q1196" s="141">
        <v>45441</v>
      </c>
      <c r="R1196" s="118">
        <f t="shared" ref="R1196" si="1051">IF(AND(L1196&lt;1,OR(K1196&lt;1, K1196="A")),Q1196+14,Q1196+7)</f>
        <v>45448</v>
      </c>
      <c r="S1196" s="114" t="s">
        <v>31</v>
      </c>
      <c r="T1196" s="353"/>
      <c r="U1196" s="372"/>
      <c r="V1196" s="120"/>
      <c r="W1196" s="114"/>
      <c r="X1196" s="109"/>
      <c r="Y1196" s="109"/>
      <c r="Z1196" s="115"/>
      <c r="AA1196" s="109"/>
      <c r="AB1196" s="109"/>
      <c r="AC1196" s="110"/>
      <c r="AD1196" s="110"/>
      <c r="AE1196" s="110"/>
      <c r="AF1196" s="110"/>
      <c r="AG1196" s="110"/>
      <c r="AH1196" s="115"/>
      <c r="AI1196" s="110"/>
      <c r="AJ1196" s="113"/>
      <c r="AK1196" s="110"/>
      <c r="AL1196" s="121"/>
      <c r="AM1196" s="121"/>
      <c r="AN1196" s="123"/>
      <c r="AO1196" s="121"/>
      <c r="AP1196" s="121"/>
      <c r="AQ1196" s="121"/>
      <c r="AR1196" s="121"/>
      <c r="AS1196" s="121"/>
      <c r="AT1196" s="121"/>
      <c r="AU1196" s="109"/>
      <c r="AV1196" s="110"/>
      <c r="AW1196" s="121"/>
      <c r="BJ1196" s="22">
        <f t="shared" ca="1" si="884"/>
        <v>0</v>
      </c>
      <c r="BK1196" s="22">
        <f t="shared" ca="1" si="947"/>
        <v>0</v>
      </c>
      <c r="BL1196" s="22">
        <f t="shared" ca="1" si="948"/>
        <v>0</v>
      </c>
      <c r="BM1196" s="22">
        <f t="shared" ca="1" si="949"/>
        <v>0</v>
      </c>
      <c r="BN1196" s="22">
        <f t="shared" ca="1" si="950"/>
        <v>0</v>
      </c>
      <c r="BO1196" s="22">
        <f t="shared" ca="1" si="951"/>
        <v>0</v>
      </c>
      <c r="BP1196" s="22">
        <f t="shared" ca="1" si="952"/>
        <v>0</v>
      </c>
      <c r="BQ1196" s="22">
        <f t="shared" ca="1" si="953"/>
        <v>0</v>
      </c>
      <c r="BR1196" s="22">
        <f t="shared" ca="1" si="954"/>
        <v>0</v>
      </c>
      <c r="BS1196" s="22">
        <f t="shared" ca="1" si="955"/>
        <v>0</v>
      </c>
      <c r="BT1196" s="22">
        <f t="shared" ca="1" si="885"/>
        <v>0</v>
      </c>
      <c r="BU1196" s="22">
        <f t="shared" ca="1" si="956"/>
        <v>0</v>
      </c>
      <c r="BV1196" s="22">
        <f t="shared" ca="1" si="957"/>
        <v>0</v>
      </c>
      <c r="BW1196" s="22">
        <f t="shared" ca="1" si="958"/>
        <v>0</v>
      </c>
      <c r="BX1196" s="22">
        <f t="shared" ca="1" si="959"/>
        <v>0</v>
      </c>
      <c r="BY1196" s="22">
        <f t="shared" si="996"/>
        <v>0</v>
      </c>
      <c r="BZ1196" s="22">
        <f t="shared" si="960"/>
        <v>0</v>
      </c>
      <c r="CA1196" s="22">
        <f t="shared" si="997"/>
        <v>0</v>
      </c>
    </row>
    <row r="1197" spans="1:79" s="22" customFormat="1" ht="39" customHeight="1" x14ac:dyDescent="0.3">
      <c r="A1197" s="199" t="s">
        <v>1823</v>
      </c>
      <c r="B1197" s="109" t="s">
        <v>1441</v>
      </c>
      <c r="C1197" s="109" t="s">
        <v>1085</v>
      </c>
      <c r="D1197" s="110" t="s">
        <v>446</v>
      </c>
      <c r="E1197" s="110">
        <v>45618</v>
      </c>
      <c r="F1197" s="189" t="s">
        <v>2736</v>
      </c>
      <c r="G1197" s="169" t="s">
        <v>1231</v>
      </c>
      <c r="H1197" s="135" t="s">
        <v>1783</v>
      </c>
      <c r="I1197" s="135"/>
      <c r="J1197" s="135"/>
      <c r="K1197" s="113" t="s">
        <v>572</v>
      </c>
      <c r="L1197" s="109">
        <v>0</v>
      </c>
      <c r="M1197" s="114" t="s">
        <v>1840</v>
      </c>
      <c r="N1197" s="115" t="s">
        <v>26</v>
      </c>
      <c r="O1197" s="116">
        <v>45544</v>
      </c>
      <c r="P1197" s="117" t="s">
        <v>3012</v>
      </c>
      <c r="Q1197" s="141">
        <v>45541</v>
      </c>
      <c r="R1197" s="118">
        <f t="shared" ref="R1197" si="1052">IF(AND(L1197&lt;1,OR(K1197&lt;1, K1197="A")),Q1197+14,Q1197+7)</f>
        <v>45548</v>
      </c>
      <c r="S1197" s="114" t="s">
        <v>31</v>
      </c>
      <c r="T1197" s="353"/>
      <c r="U1197" s="372"/>
      <c r="V1197" s="120"/>
      <c r="W1197" s="114"/>
      <c r="X1197" s="109"/>
      <c r="Y1197" s="109"/>
      <c r="Z1197" s="115"/>
      <c r="AA1197" s="109"/>
      <c r="AB1197" s="109"/>
      <c r="AC1197" s="110"/>
      <c r="AD1197" s="110"/>
      <c r="AE1197" s="110"/>
      <c r="AF1197" s="110"/>
      <c r="AG1197" s="110"/>
      <c r="AH1197" s="115"/>
      <c r="AI1197" s="110"/>
      <c r="AJ1197" s="113"/>
      <c r="AK1197" s="110"/>
      <c r="AL1197" s="121"/>
      <c r="AM1197" s="121"/>
      <c r="AN1197" s="123"/>
      <c r="AO1197" s="121"/>
      <c r="AP1197" s="121"/>
      <c r="AQ1197" s="121"/>
      <c r="AR1197" s="121"/>
      <c r="AS1197" s="121"/>
      <c r="AT1197" s="121"/>
      <c r="AU1197" s="109"/>
      <c r="AV1197" s="110"/>
      <c r="AW1197" s="121"/>
      <c r="BJ1197" s="22">
        <f t="shared" ca="1" si="884"/>
        <v>0</v>
      </c>
      <c r="BK1197" s="22">
        <f t="shared" ca="1" si="947"/>
        <v>0</v>
      </c>
      <c r="BL1197" s="22">
        <f t="shared" ca="1" si="948"/>
        <v>0</v>
      </c>
      <c r="BM1197" s="22">
        <f t="shared" ca="1" si="949"/>
        <v>0</v>
      </c>
      <c r="BN1197" s="22">
        <f t="shared" ca="1" si="950"/>
        <v>0</v>
      </c>
      <c r="BO1197" s="22">
        <f t="shared" ca="1" si="951"/>
        <v>0</v>
      </c>
      <c r="BP1197" s="22">
        <f t="shared" ca="1" si="952"/>
        <v>0</v>
      </c>
      <c r="BQ1197" s="22">
        <f t="shared" ca="1" si="953"/>
        <v>0</v>
      </c>
      <c r="BR1197" s="22">
        <f t="shared" ca="1" si="954"/>
        <v>0</v>
      </c>
      <c r="BS1197" s="22">
        <f t="shared" ca="1" si="955"/>
        <v>0</v>
      </c>
      <c r="BT1197" s="22">
        <f t="shared" ca="1" si="885"/>
        <v>0</v>
      </c>
      <c r="BU1197" s="22">
        <f t="shared" ca="1" si="956"/>
        <v>0</v>
      </c>
      <c r="BV1197" s="22">
        <f t="shared" ca="1" si="957"/>
        <v>0</v>
      </c>
      <c r="BW1197" s="22">
        <f t="shared" ca="1" si="958"/>
        <v>0</v>
      </c>
      <c r="BX1197" s="22">
        <f t="shared" ca="1" si="959"/>
        <v>0</v>
      </c>
      <c r="BY1197" s="22">
        <f t="shared" si="996"/>
        <v>0</v>
      </c>
      <c r="BZ1197" s="22">
        <f t="shared" si="960"/>
        <v>0</v>
      </c>
      <c r="CA1197" s="22">
        <f t="shared" si="997"/>
        <v>0</v>
      </c>
    </row>
    <row r="1198" spans="1:79" ht="39" customHeight="1" x14ac:dyDescent="0.3">
      <c r="A1198" s="14" t="s">
        <v>1823</v>
      </c>
      <c r="B1198" s="4" t="s">
        <v>1441</v>
      </c>
      <c r="C1198" s="4" t="s">
        <v>1085</v>
      </c>
      <c r="D1198" s="139" t="s">
        <v>445</v>
      </c>
      <c r="E1198" s="13">
        <v>45618</v>
      </c>
      <c r="F1198" s="122" t="s">
        <v>2736</v>
      </c>
      <c r="G1198" s="16" t="s">
        <v>1231</v>
      </c>
      <c r="H1198" s="130" t="s">
        <v>1783</v>
      </c>
      <c r="I1198" s="130"/>
      <c r="J1198" s="130"/>
      <c r="K1198" s="7">
        <v>0</v>
      </c>
      <c r="L1198" s="4">
        <v>0</v>
      </c>
      <c r="M1198" s="3" t="s">
        <v>1840</v>
      </c>
      <c r="N1198" s="45" t="s">
        <v>1055</v>
      </c>
      <c r="O1198" s="76"/>
      <c r="P1198" s="107" t="s">
        <v>3014</v>
      </c>
      <c r="Q1198" s="142">
        <v>45545</v>
      </c>
      <c r="R1198" s="9">
        <f t="shared" ref="R1198" si="1053">IF(AND(L1198&lt;1,OR(K1198&lt;1, K1198="A")),Q1198+14,Q1198+7)</f>
        <v>45559</v>
      </c>
      <c r="S1198" s="3" t="s">
        <v>30</v>
      </c>
      <c r="T1198" s="354" t="s">
        <v>3370</v>
      </c>
      <c r="U1198" s="373">
        <v>45596</v>
      </c>
      <c r="V1198" s="208" t="s">
        <v>2738</v>
      </c>
      <c r="W1198" s="3" t="s">
        <v>1861</v>
      </c>
      <c r="X1198" s="5" t="s">
        <v>778</v>
      </c>
      <c r="Y1198" s="5">
        <v>0</v>
      </c>
      <c r="Z1198" s="46" t="s">
        <v>24</v>
      </c>
      <c r="AA1198" s="4"/>
      <c r="AB1198" s="87" t="s">
        <v>3017</v>
      </c>
      <c r="AC1198" s="21">
        <v>45548</v>
      </c>
      <c r="AD1198" s="21">
        <v>45548</v>
      </c>
      <c r="AE1198" s="9">
        <f t="shared" ref="AE1198" si="1054">IF(AND(Y1198&lt;1,OR(X1198&lt;1, X1198="A")),AD1198+14,AD1198+7)</f>
        <v>45562</v>
      </c>
      <c r="AF1198" s="92" t="s">
        <v>446</v>
      </c>
      <c r="AG1198" s="27"/>
      <c r="AH1198" s="34"/>
      <c r="AI1198" s="27"/>
      <c r="AJ1198" s="41"/>
      <c r="AK1198" s="21"/>
      <c r="AL1198" s="6"/>
      <c r="AM1198" s="6"/>
      <c r="AN1198" s="87"/>
      <c r="AO1198" s="6"/>
      <c r="AP1198" s="6"/>
      <c r="AQ1198" s="6"/>
      <c r="AR1198" s="6"/>
      <c r="AS1198" s="6"/>
      <c r="AT1198" s="6"/>
      <c r="AU1198" s="4"/>
      <c r="AV1198" s="13"/>
      <c r="AW1198" s="6"/>
      <c r="BJ1198" s="22">
        <f t="shared" ca="1" si="884"/>
        <v>1</v>
      </c>
      <c r="BK1198" s="22">
        <f t="shared" ca="1" si="947"/>
        <v>1</v>
      </c>
      <c r="BL1198" s="22">
        <f t="shared" ca="1" si="948"/>
        <v>0</v>
      </c>
      <c r="BM1198" s="22">
        <f t="shared" ca="1" si="949"/>
        <v>0</v>
      </c>
      <c r="BN1198" s="22">
        <f t="shared" ca="1" si="950"/>
        <v>0</v>
      </c>
      <c r="BO1198" s="22">
        <f t="shared" ca="1" si="951"/>
        <v>0</v>
      </c>
      <c r="BP1198" s="22">
        <f t="shared" ca="1" si="952"/>
        <v>0</v>
      </c>
      <c r="BQ1198" s="22">
        <f t="shared" ca="1" si="953"/>
        <v>0</v>
      </c>
      <c r="BR1198" s="22">
        <f t="shared" ca="1" si="954"/>
        <v>1</v>
      </c>
      <c r="BS1198" s="22">
        <f t="shared" ca="1" si="955"/>
        <v>1</v>
      </c>
      <c r="BT1198" s="22">
        <f t="shared" ca="1" si="885"/>
        <v>1</v>
      </c>
      <c r="BU1198" s="22">
        <f t="shared" ca="1" si="956"/>
        <v>0</v>
      </c>
      <c r="BV1198" s="22">
        <f t="shared" ca="1" si="957"/>
        <v>1</v>
      </c>
      <c r="BW1198" s="22">
        <f t="shared" ca="1" si="958"/>
        <v>0</v>
      </c>
      <c r="BX1198" s="22">
        <f t="shared" ca="1" si="959"/>
        <v>0</v>
      </c>
      <c r="BY1198" s="71">
        <f t="shared" si="996"/>
        <v>1</v>
      </c>
      <c r="BZ1198" s="71">
        <f t="shared" si="960"/>
        <v>1</v>
      </c>
      <c r="CA1198" s="72">
        <f t="shared" si="997"/>
        <v>1</v>
      </c>
    </row>
    <row r="1199" spans="1:79" s="22" customFormat="1" ht="29.1" customHeight="1" x14ac:dyDescent="0.3">
      <c r="A1199" s="199" t="s">
        <v>1823</v>
      </c>
      <c r="B1199" s="109" t="s">
        <v>1441</v>
      </c>
      <c r="C1199" s="109" t="s">
        <v>1324</v>
      </c>
      <c r="D1199" s="110" t="s">
        <v>446</v>
      </c>
      <c r="E1199" s="110">
        <v>45618</v>
      </c>
      <c r="F1199" s="189" t="s">
        <v>178</v>
      </c>
      <c r="G1199" s="169" t="s">
        <v>1231</v>
      </c>
      <c r="H1199" s="135" t="s">
        <v>1075</v>
      </c>
      <c r="I1199" s="135"/>
      <c r="J1199" s="135"/>
      <c r="K1199" s="113" t="s">
        <v>444</v>
      </c>
      <c r="L1199" s="109">
        <v>0</v>
      </c>
      <c r="M1199" s="114" t="s">
        <v>115</v>
      </c>
      <c r="N1199" s="115" t="s">
        <v>26</v>
      </c>
      <c r="O1199" s="116"/>
      <c r="P1199" s="117" t="s">
        <v>1420</v>
      </c>
      <c r="Q1199" s="141">
        <v>45261</v>
      </c>
      <c r="R1199" s="118">
        <f t="shared" si="1011"/>
        <v>45268</v>
      </c>
      <c r="S1199" s="114" t="s">
        <v>31</v>
      </c>
      <c r="T1199" s="353"/>
      <c r="U1199" s="372"/>
      <c r="V1199" s="120"/>
      <c r="W1199" s="114"/>
      <c r="X1199" s="109"/>
      <c r="Y1199" s="109"/>
      <c r="Z1199" s="115"/>
      <c r="AA1199" s="115"/>
      <c r="AB1199" s="109"/>
      <c r="AC1199" s="110"/>
      <c r="AD1199" s="110"/>
      <c r="AE1199" s="110"/>
      <c r="AF1199" s="110"/>
      <c r="AG1199" s="110"/>
      <c r="AH1199" s="115"/>
      <c r="AI1199" s="110"/>
      <c r="AJ1199" s="113"/>
      <c r="AK1199" s="110"/>
      <c r="AL1199" s="121"/>
      <c r="AM1199" s="121"/>
      <c r="AN1199" s="123" t="s">
        <v>2834</v>
      </c>
      <c r="AO1199" s="121"/>
      <c r="AP1199" s="121"/>
      <c r="AQ1199" s="121"/>
      <c r="AR1199" s="121"/>
      <c r="AS1199" s="121"/>
      <c r="AT1199" s="121"/>
      <c r="AU1199" s="109"/>
      <c r="AV1199" s="110"/>
      <c r="AW1199" s="121"/>
      <c r="BJ1199" s="22">
        <f t="shared" ca="1" si="884"/>
        <v>0</v>
      </c>
      <c r="BK1199" s="22">
        <f t="shared" ca="1" si="947"/>
        <v>0</v>
      </c>
      <c r="BL1199" s="22">
        <f t="shared" ca="1" si="948"/>
        <v>0</v>
      </c>
      <c r="BM1199" s="22">
        <f t="shared" ca="1" si="949"/>
        <v>0</v>
      </c>
      <c r="BN1199" s="22">
        <f t="shared" ca="1" si="950"/>
        <v>0</v>
      </c>
      <c r="BO1199" s="22">
        <f t="shared" ca="1" si="951"/>
        <v>0</v>
      </c>
      <c r="BP1199" s="22">
        <f t="shared" ca="1" si="952"/>
        <v>0</v>
      </c>
      <c r="BQ1199" s="22">
        <f t="shared" ca="1" si="953"/>
        <v>0</v>
      </c>
      <c r="BR1199" s="22">
        <f t="shared" ca="1" si="954"/>
        <v>0</v>
      </c>
      <c r="BS1199" s="22">
        <f t="shared" ca="1" si="955"/>
        <v>0</v>
      </c>
      <c r="BT1199" s="22">
        <f t="shared" ca="1" si="885"/>
        <v>0</v>
      </c>
      <c r="BU1199" s="22">
        <f t="shared" ca="1" si="956"/>
        <v>0</v>
      </c>
      <c r="BV1199" s="22">
        <f t="shared" ca="1" si="957"/>
        <v>0</v>
      </c>
      <c r="BW1199" s="22">
        <f t="shared" ca="1" si="958"/>
        <v>0</v>
      </c>
      <c r="BX1199" s="22">
        <f t="shared" ca="1" si="959"/>
        <v>0</v>
      </c>
      <c r="BY1199" s="22">
        <f t="shared" si="996"/>
        <v>0</v>
      </c>
      <c r="BZ1199" s="22">
        <f t="shared" si="960"/>
        <v>0</v>
      </c>
      <c r="CA1199" s="22">
        <f t="shared" si="997"/>
        <v>0</v>
      </c>
    </row>
    <row r="1200" spans="1:79" s="22" customFormat="1" ht="29.1" customHeight="1" x14ac:dyDescent="0.3">
      <c r="A1200" s="199" t="s">
        <v>1823</v>
      </c>
      <c r="B1200" s="109" t="s">
        <v>1441</v>
      </c>
      <c r="C1200" s="109" t="s">
        <v>1324</v>
      </c>
      <c r="D1200" s="110" t="s">
        <v>446</v>
      </c>
      <c r="E1200" s="110">
        <v>45618</v>
      </c>
      <c r="F1200" s="189" t="s">
        <v>178</v>
      </c>
      <c r="G1200" s="169" t="s">
        <v>1231</v>
      </c>
      <c r="H1200" s="135" t="s">
        <v>1075</v>
      </c>
      <c r="I1200" s="135"/>
      <c r="J1200" s="135"/>
      <c r="K1200" s="113" t="s">
        <v>443</v>
      </c>
      <c r="L1200" s="109">
        <v>0</v>
      </c>
      <c r="M1200" s="114" t="s">
        <v>115</v>
      </c>
      <c r="N1200" s="115" t="s">
        <v>26</v>
      </c>
      <c r="O1200" s="116" t="s">
        <v>1888</v>
      </c>
      <c r="P1200" s="117" t="s">
        <v>1848</v>
      </c>
      <c r="Q1200" s="141">
        <v>45344</v>
      </c>
      <c r="R1200" s="118">
        <f t="shared" ref="R1200" si="1055">IF(AND(L1200&lt;1,OR(K1200&lt;1, K1200="A")),Q1200+14,Q1200+7)</f>
        <v>45351</v>
      </c>
      <c r="S1200" s="114" t="s">
        <v>31</v>
      </c>
      <c r="T1200" s="353"/>
      <c r="U1200" s="372"/>
      <c r="V1200" s="120"/>
      <c r="W1200" s="114"/>
      <c r="X1200" s="109"/>
      <c r="Y1200" s="109"/>
      <c r="Z1200" s="115"/>
      <c r="AA1200" s="115"/>
      <c r="AB1200" s="109"/>
      <c r="AC1200" s="110"/>
      <c r="AD1200" s="110"/>
      <c r="AE1200" s="110"/>
      <c r="AF1200" s="110"/>
      <c r="AG1200" s="110"/>
      <c r="AH1200" s="115"/>
      <c r="AI1200" s="110"/>
      <c r="AJ1200" s="113"/>
      <c r="AK1200" s="110"/>
      <c r="AL1200" s="121"/>
      <c r="AM1200" s="121"/>
      <c r="AN1200" s="123" t="s">
        <v>2834</v>
      </c>
      <c r="AO1200" s="121"/>
      <c r="AP1200" s="121"/>
      <c r="AQ1200" s="121"/>
      <c r="AR1200" s="121"/>
      <c r="AS1200" s="121"/>
      <c r="AT1200" s="121"/>
      <c r="AU1200" s="109"/>
      <c r="AV1200" s="110"/>
      <c r="AW1200" s="121"/>
      <c r="BJ1200" s="22">
        <f t="shared" ca="1" si="884"/>
        <v>0</v>
      </c>
      <c r="BK1200" s="22">
        <f t="shared" ca="1" si="947"/>
        <v>0</v>
      </c>
      <c r="BL1200" s="22">
        <f t="shared" ca="1" si="948"/>
        <v>0</v>
      </c>
      <c r="BM1200" s="22">
        <f t="shared" ca="1" si="949"/>
        <v>0</v>
      </c>
      <c r="BN1200" s="22">
        <f t="shared" ca="1" si="950"/>
        <v>0</v>
      </c>
      <c r="BO1200" s="22">
        <f t="shared" ca="1" si="951"/>
        <v>0</v>
      </c>
      <c r="BP1200" s="22">
        <f t="shared" ca="1" si="952"/>
        <v>0</v>
      </c>
      <c r="BQ1200" s="22">
        <f t="shared" ca="1" si="953"/>
        <v>0</v>
      </c>
      <c r="BR1200" s="22">
        <f t="shared" ca="1" si="954"/>
        <v>0</v>
      </c>
      <c r="BS1200" s="22">
        <f t="shared" ca="1" si="955"/>
        <v>0</v>
      </c>
      <c r="BT1200" s="22">
        <f t="shared" ca="1" si="885"/>
        <v>0</v>
      </c>
      <c r="BU1200" s="22">
        <f t="shared" ca="1" si="956"/>
        <v>0</v>
      </c>
      <c r="BV1200" s="22">
        <f t="shared" ca="1" si="957"/>
        <v>0</v>
      </c>
      <c r="BW1200" s="22">
        <f t="shared" ca="1" si="958"/>
        <v>0</v>
      </c>
      <c r="BX1200" s="22">
        <f t="shared" ca="1" si="959"/>
        <v>0</v>
      </c>
      <c r="BY1200" s="22">
        <f t="shared" si="996"/>
        <v>0</v>
      </c>
      <c r="BZ1200" s="22">
        <f t="shared" si="960"/>
        <v>0</v>
      </c>
      <c r="CA1200" s="22">
        <f t="shared" si="997"/>
        <v>0</v>
      </c>
    </row>
    <row r="1201" spans="1:79" s="22" customFormat="1" ht="29.1" customHeight="1" x14ac:dyDescent="0.3">
      <c r="A1201" s="199" t="s">
        <v>1823</v>
      </c>
      <c r="B1201" s="109" t="s">
        <v>1441</v>
      </c>
      <c r="C1201" s="109" t="s">
        <v>1324</v>
      </c>
      <c r="D1201" s="110" t="s">
        <v>446</v>
      </c>
      <c r="E1201" s="110">
        <v>45618</v>
      </c>
      <c r="F1201" s="189" t="s">
        <v>178</v>
      </c>
      <c r="G1201" s="169" t="s">
        <v>1231</v>
      </c>
      <c r="H1201" s="135" t="s">
        <v>1075</v>
      </c>
      <c r="I1201" s="135"/>
      <c r="J1201" s="135"/>
      <c r="K1201" s="113" t="s">
        <v>572</v>
      </c>
      <c r="L1201" s="109">
        <v>0</v>
      </c>
      <c r="M1201" s="114" t="s">
        <v>115</v>
      </c>
      <c r="N1201" s="115" t="s">
        <v>26</v>
      </c>
      <c r="O1201" s="116">
        <v>45373</v>
      </c>
      <c r="P1201" s="117" t="s">
        <v>2301</v>
      </c>
      <c r="Q1201" s="141">
        <v>45366</v>
      </c>
      <c r="R1201" s="118">
        <f t="shared" ref="R1201" si="1056">IF(AND(L1201&lt;1,OR(K1201&lt;1, K1201="A")),Q1201+14,Q1201+7)</f>
        <v>45373</v>
      </c>
      <c r="S1201" s="114" t="s">
        <v>31</v>
      </c>
      <c r="T1201" s="353"/>
      <c r="U1201" s="372"/>
      <c r="V1201" s="120"/>
      <c r="W1201" s="114"/>
      <c r="X1201" s="109"/>
      <c r="Y1201" s="109"/>
      <c r="Z1201" s="115"/>
      <c r="AA1201" s="115"/>
      <c r="AB1201" s="109"/>
      <c r="AC1201" s="110"/>
      <c r="AD1201" s="110"/>
      <c r="AE1201" s="110"/>
      <c r="AF1201" s="110"/>
      <c r="AG1201" s="110"/>
      <c r="AH1201" s="115"/>
      <c r="AI1201" s="110"/>
      <c r="AJ1201" s="113"/>
      <c r="AK1201" s="110"/>
      <c r="AL1201" s="121"/>
      <c r="AM1201" s="121"/>
      <c r="AN1201" s="123" t="s">
        <v>2834</v>
      </c>
      <c r="AO1201" s="121"/>
      <c r="AP1201" s="121"/>
      <c r="AQ1201" s="121"/>
      <c r="AR1201" s="121"/>
      <c r="AS1201" s="121"/>
      <c r="AT1201" s="121"/>
      <c r="AU1201" s="109"/>
      <c r="AV1201" s="110"/>
      <c r="AW1201" s="121"/>
      <c r="BJ1201" s="22">
        <f t="shared" ca="1" si="884"/>
        <v>0</v>
      </c>
      <c r="BK1201" s="22">
        <f t="shared" ca="1" si="947"/>
        <v>0</v>
      </c>
      <c r="BL1201" s="22">
        <f t="shared" ca="1" si="948"/>
        <v>0</v>
      </c>
      <c r="BM1201" s="22">
        <f t="shared" ca="1" si="949"/>
        <v>0</v>
      </c>
      <c r="BN1201" s="22">
        <f t="shared" ca="1" si="950"/>
        <v>0</v>
      </c>
      <c r="BO1201" s="22">
        <f t="shared" ca="1" si="951"/>
        <v>0</v>
      </c>
      <c r="BP1201" s="22">
        <f t="shared" ca="1" si="952"/>
        <v>0</v>
      </c>
      <c r="BQ1201" s="22">
        <f t="shared" ca="1" si="953"/>
        <v>0</v>
      </c>
      <c r="BR1201" s="22">
        <f t="shared" ca="1" si="954"/>
        <v>0</v>
      </c>
      <c r="BS1201" s="22">
        <f t="shared" ca="1" si="955"/>
        <v>0</v>
      </c>
      <c r="BT1201" s="22">
        <f t="shared" ca="1" si="885"/>
        <v>0</v>
      </c>
      <c r="BU1201" s="22">
        <f t="shared" ca="1" si="956"/>
        <v>0</v>
      </c>
      <c r="BV1201" s="22">
        <f t="shared" ca="1" si="957"/>
        <v>0</v>
      </c>
      <c r="BW1201" s="22">
        <f t="shared" ca="1" si="958"/>
        <v>0</v>
      </c>
      <c r="BX1201" s="22">
        <f t="shared" ca="1" si="959"/>
        <v>0</v>
      </c>
      <c r="BY1201" s="22">
        <f t="shared" si="996"/>
        <v>0</v>
      </c>
      <c r="BZ1201" s="22">
        <f t="shared" si="960"/>
        <v>0</v>
      </c>
      <c r="CA1201" s="22">
        <f t="shared" si="997"/>
        <v>0</v>
      </c>
    </row>
    <row r="1202" spans="1:79" ht="29.1" customHeight="1" x14ac:dyDescent="0.3">
      <c r="A1202" s="14" t="s">
        <v>1823</v>
      </c>
      <c r="B1202" s="4" t="s">
        <v>1441</v>
      </c>
      <c r="C1202" s="4" t="s">
        <v>1324</v>
      </c>
      <c r="D1202" s="139" t="s">
        <v>445</v>
      </c>
      <c r="E1202" s="13">
        <v>45618</v>
      </c>
      <c r="F1202" s="122" t="s">
        <v>178</v>
      </c>
      <c r="G1202" s="16" t="s">
        <v>1231</v>
      </c>
      <c r="H1202" s="130" t="s">
        <v>1075</v>
      </c>
      <c r="I1202" s="130"/>
      <c r="J1202" s="130"/>
      <c r="K1202" s="7">
        <v>0</v>
      </c>
      <c r="L1202" s="4">
        <v>0</v>
      </c>
      <c r="M1202" s="3" t="s">
        <v>115</v>
      </c>
      <c r="N1202" s="45" t="s">
        <v>1055</v>
      </c>
      <c r="O1202" s="76"/>
      <c r="P1202" s="78" t="s">
        <v>2359</v>
      </c>
      <c r="Q1202" s="142">
        <v>45390</v>
      </c>
      <c r="R1202" s="9">
        <f t="shared" ref="R1202" si="1057">IF(AND(L1202&lt;1,OR(K1202&lt;1, K1202="A")),Q1202+14,Q1202+7)</f>
        <v>45404</v>
      </c>
      <c r="S1202" s="3" t="s">
        <v>30</v>
      </c>
      <c r="T1202" s="354" t="s">
        <v>2742</v>
      </c>
      <c r="U1202" s="373">
        <v>45400</v>
      </c>
      <c r="V1202" s="208" t="s">
        <v>3529</v>
      </c>
      <c r="W1202" s="3" t="s">
        <v>1477</v>
      </c>
      <c r="X1202" s="5">
        <v>0</v>
      </c>
      <c r="Y1202" s="5">
        <v>0</v>
      </c>
      <c r="Z1202" s="45" t="s">
        <v>1055</v>
      </c>
      <c r="AA1202" s="21">
        <v>45617</v>
      </c>
      <c r="AB1202" s="5"/>
      <c r="AC1202" s="21"/>
      <c r="AD1202" s="21">
        <v>45617</v>
      </c>
      <c r="AE1202" s="9">
        <f t="shared" ref="AE1202" si="1058">IF(AND(Y1202&lt;1,OR(X1202&lt;1, X1202="A")),AD1202+14,AD1202+7)</f>
        <v>45631</v>
      </c>
      <c r="AF1202" s="92" t="s">
        <v>446</v>
      </c>
      <c r="AG1202" s="27"/>
      <c r="AH1202" s="34"/>
      <c r="AI1202" s="27"/>
      <c r="AJ1202" s="41"/>
      <c r="AK1202" s="21"/>
      <c r="AL1202" s="6"/>
      <c r="AM1202" s="6"/>
      <c r="AN1202" s="87" t="s">
        <v>2834</v>
      </c>
      <c r="AO1202" s="6"/>
      <c r="AP1202" s="6"/>
      <c r="AQ1202" s="6"/>
      <c r="AR1202" s="6"/>
      <c r="AS1202" s="6"/>
      <c r="AT1202" s="6"/>
      <c r="AU1202" s="4"/>
      <c r="AV1202" s="13"/>
      <c r="AW1202" s="6"/>
      <c r="BJ1202" s="22">
        <f t="shared" ca="1" si="884"/>
        <v>1</v>
      </c>
      <c r="BK1202" s="22">
        <f t="shared" ca="1" si="947"/>
        <v>1</v>
      </c>
      <c r="BL1202" s="22">
        <f t="shared" ca="1" si="948"/>
        <v>0</v>
      </c>
      <c r="BM1202" s="22">
        <f t="shared" ca="1" si="949"/>
        <v>0</v>
      </c>
      <c r="BN1202" s="22">
        <f t="shared" ca="1" si="950"/>
        <v>0</v>
      </c>
      <c r="BO1202" s="22">
        <f t="shared" ca="1" si="951"/>
        <v>0</v>
      </c>
      <c r="BP1202" s="22">
        <f t="shared" ca="1" si="952"/>
        <v>0</v>
      </c>
      <c r="BQ1202" s="22">
        <f t="shared" ca="1" si="953"/>
        <v>0</v>
      </c>
      <c r="BR1202" s="22">
        <f t="shared" ca="1" si="954"/>
        <v>1</v>
      </c>
      <c r="BS1202" s="22">
        <f t="shared" ca="1" si="955"/>
        <v>1</v>
      </c>
      <c r="BT1202" s="22">
        <f t="shared" ca="1" si="885"/>
        <v>1</v>
      </c>
      <c r="BU1202" s="22">
        <f t="shared" ca="1" si="956"/>
        <v>0</v>
      </c>
      <c r="BV1202" s="22">
        <f t="shared" ca="1" si="957"/>
        <v>0</v>
      </c>
      <c r="BW1202" s="22">
        <f t="shared" ca="1" si="958"/>
        <v>0</v>
      </c>
      <c r="BX1202" s="22">
        <f t="shared" ca="1" si="959"/>
        <v>1</v>
      </c>
      <c r="BY1202" s="71">
        <f t="shared" si="996"/>
        <v>1</v>
      </c>
      <c r="BZ1202" s="71">
        <f t="shared" si="960"/>
        <v>1</v>
      </c>
      <c r="CA1202" s="72">
        <f t="shared" si="997"/>
        <v>1</v>
      </c>
    </row>
    <row r="1203" spans="1:79" s="22" customFormat="1" ht="29.1" customHeight="1" x14ac:dyDescent="0.3">
      <c r="A1203" s="199" t="s">
        <v>1828</v>
      </c>
      <c r="B1203" s="109" t="s">
        <v>1441</v>
      </c>
      <c r="C1203" s="109" t="s">
        <v>1324</v>
      </c>
      <c r="D1203" s="110" t="s">
        <v>446</v>
      </c>
      <c r="E1203" s="110">
        <v>45618</v>
      </c>
      <c r="F1203" s="189" t="s">
        <v>1282</v>
      </c>
      <c r="G1203" s="169" t="s">
        <v>1231</v>
      </c>
      <c r="H1203" s="135" t="s">
        <v>1042</v>
      </c>
      <c r="I1203" s="135"/>
      <c r="J1203" s="135"/>
      <c r="K1203" s="113" t="s">
        <v>444</v>
      </c>
      <c r="L1203" s="109">
        <v>0</v>
      </c>
      <c r="M1203" s="114" t="s">
        <v>89</v>
      </c>
      <c r="N1203" s="115" t="s">
        <v>26</v>
      </c>
      <c r="O1203" s="116">
        <v>45287</v>
      </c>
      <c r="P1203" s="117" t="s">
        <v>1278</v>
      </c>
      <c r="Q1203" s="141">
        <v>45246</v>
      </c>
      <c r="R1203" s="118">
        <f t="shared" si="1011"/>
        <v>45253</v>
      </c>
      <c r="S1203" s="114" t="s">
        <v>31</v>
      </c>
      <c r="T1203" s="353"/>
      <c r="U1203" s="372"/>
      <c r="V1203" s="120"/>
      <c r="W1203" s="114"/>
      <c r="X1203" s="109"/>
      <c r="Y1203" s="109"/>
      <c r="Z1203" s="115"/>
      <c r="AA1203" s="109"/>
      <c r="AB1203" s="109"/>
      <c r="AC1203" s="110"/>
      <c r="AD1203" s="110"/>
      <c r="AE1203" s="110"/>
      <c r="AF1203" s="110"/>
      <c r="AG1203" s="110"/>
      <c r="AH1203" s="115"/>
      <c r="AI1203" s="110"/>
      <c r="AJ1203" s="113"/>
      <c r="AK1203" s="110"/>
      <c r="AL1203" s="121"/>
      <c r="AM1203" s="121"/>
      <c r="AN1203" s="123" t="s">
        <v>2861</v>
      </c>
      <c r="AO1203" s="121"/>
      <c r="AP1203" s="121"/>
      <c r="AQ1203" s="121"/>
      <c r="AR1203" s="121"/>
      <c r="AS1203" s="121"/>
      <c r="AT1203" s="121"/>
      <c r="AU1203" s="109"/>
      <c r="AV1203" s="110"/>
      <c r="AW1203" s="121"/>
      <c r="BJ1203" s="22">
        <f t="shared" ca="1" si="884"/>
        <v>0</v>
      </c>
      <c r="BK1203" s="22">
        <f t="shared" ca="1" si="947"/>
        <v>0</v>
      </c>
      <c r="BL1203" s="22">
        <f t="shared" ca="1" si="948"/>
        <v>0</v>
      </c>
      <c r="BM1203" s="22">
        <f t="shared" ca="1" si="949"/>
        <v>0</v>
      </c>
      <c r="BN1203" s="22">
        <f t="shared" ca="1" si="950"/>
        <v>0</v>
      </c>
      <c r="BO1203" s="22">
        <f t="shared" ca="1" si="951"/>
        <v>0</v>
      </c>
      <c r="BP1203" s="22">
        <f t="shared" ca="1" si="952"/>
        <v>0</v>
      </c>
      <c r="BQ1203" s="22">
        <f t="shared" ca="1" si="953"/>
        <v>0</v>
      </c>
      <c r="BR1203" s="22">
        <f t="shared" ca="1" si="954"/>
        <v>0</v>
      </c>
      <c r="BS1203" s="22">
        <f t="shared" ca="1" si="955"/>
        <v>0</v>
      </c>
      <c r="BT1203" s="22">
        <f t="shared" ca="1" si="885"/>
        <v>0</v>
      </c>
      <c r="BU1203" s="22">
        <f t="shared" ca="1" si="956"/>
        <v>0</v>
      </c>
      <c r="BV1203" s="22">
        <f t="shared" ca="1" si="957"/>
        <v>0</v>
      </c>
      <c r="BW1203" s="22">
        <f t="shared" ca="1" si="958"/>
        <v>0</v>
      </c>
      <c r="BX1203" s="22">
        <f t="shared" ca="1" si="959"/>
        <v>0</v>
      </c>
      <c r="BY1203" s="22">
        <f t="shared" si="996"/>
        <v>0</v>
      </c>
      <c r="BZ1203" s="22">
        <f t="shared" si="960"/>
        <v>0</v>
      </c>
      <c r="CA1203" s="22">
        <f t="shared" si="997"/>
        <v>0</v>
      </c>
    </row>
    <row r="1204" spans="1:79" s="22" customFormat="1" ht="29.1" customHeight="1" x14ac:dyDescent="0.3">
      <c r="A1204" s="199" t="s">
        <v>1828</v>
      </c>
      <c r="B1204" s="109" t="s">
        <v>1441</v>
      </c>
      <c r="C1204" s="109" t="s">
        <v>1324</v>
      </c>
      <c r="D1204" s="110" t="s">
        <v>446</v>
      </c>
      <c r="E1204" s="110">
        <v>45618</v>
      </c>
      <c r="F1204" s="189" t="s">
        <v>1282</v>
      </c>
      <c r="G1204" s="169" t="s">
        <v>1231</v>
      </c>
      <c r="H1204" s="135" t="s">
        <v>1042</v>
      </c>
      <c r="I1204" s="135"/>
      <c r="J1204" s="135"/>
      <c r="K1204" s="113" t="s">
        <v>443</v>
      </c>
      <c r="L1204" s="109">
        <v>0</v>
      </c>
      <c r="M1204" s="114" t="s">
        <v>89</v>
      </c>
      <c r="N1204" s="115" t="s">
        <v>26</v>
      </c>
      <c r="O1204" s="116"/>
      <c r="P1204" s="117" t="s">
        <v>3079</v>
      </c>
      <c r="Q1204" s="141">
        <v>45559</v>
      </c>
      <c r="R1204" s="118">
        <f t="shared" si="1011"/>
        <v>45566</v>
      </c>
      <c r="S1204" s="114" t="s">
        <v>31</v>
      </c>
      <c r="T1204" s="353"/>
      <c r="U1204" s="372"/>
      <c r="V1204" s="120"/>
      <c r="W1204" s="114"/>
      <c r="X1204" s="109"/>
      <c r="Y1204" s="109"/>
      <c r="Z1204" s="115"/>
      <c r="AA1204" s="109"/>
      <c r="AB1204" s="109"/>
      <c r="AC1204" s="110"/>
      <c r="AD1204" s="110"/>
      <c r="AE1204" s="110"/>
      <c r="AF1204" s="110"/>
      <c r="AG1204" s="110"/>
      <c r="AH1204" s="115"/>
      <c r="AI1204" s="110"/>
      <c r="AJ1204" s="113"/>
      <c r="AK1204" s="110"/>
      <c r="AL1204" s="121"/>
      <c r="AM1204" s="121"/>
      <c r="AN1204" s="123" t="s">
        <v>2861</v>
      </c>
      <c r="AO1204" s="121"/>
      <c r="AP1204" s="121"/>
      <c r="AQ1204" s="121"/>
      <c r="AR1204" s="121"/>
      <c r="AS1204" s="121"/>
      <c r="AT1204" s="121"/>
      <c r="AU1204" s="109"/>
      <c r="AV1204" s="110"/>
      <c r="AW1204" s="121"/>
      <c r="BJ1204" s="22">
        <f t="shared" ca="1" si="884"/>
        <v>0</v>
      </c>
      <c r="BK1204" s="22">
        <f t="shared" ca="1" si="947"/>
        <v>0</v>
      </c>
      <c r="BL1204" s="22">
        <f t="shared" ca="1" si="948"/>
        <v>0</v>
      </c>
      <c r="BM1204" s="22">
        <f t="shared" ca="1" si="949"/>
        <v>0</v>
      </c>
      <c r="BN1204" s="22">
        <f t="shared" ca="1" si="950"/>
        <v>0</v>
      </c>
      <c r="BO1204" s="22">
        <f t="shared" ca="1" si="951"/>
        <v>0</v>
      </c>
      <c r="BP1204" s="22">
        <f t="shared" ca="1" si="952"/>
        <v>0</v>
      </c>
      <c r="BQ1204" s="22">
        <f t="shared" ca="1" si="953"/>
        <v>0</v>
      </c>
      <c r="BR1204" s="22">
        <f t="shared" ca="1" si="954"/>
        <v>0</v>
      </c>
      <c r="BS1204" s="22">
        <f t="shared" ca="1" si="955"/>
        <v>0</v>
      </c>
      <c r="BT1204" s="22">
        <f t="shared" ca="1" si="885"/>
        <v>0</v>
      </c>
      <c r="BU1204" s="22">
        <f t="shared" ca="1" si="956"/>
        <v>0</v>
      </c>
      <c r="BV1204" s="22">
        <f t="shared" ca="1" si="957"/>
        <v>0</v>
      </c>
      <c r="BW1204" s="22">
        <f t="shared" ca="1" si="958"/>
        <v>0</v>
      </c>
      <c r="BX1204" s="22">
        <f t="shared" ca="1" si="959"/>
        <v>0</v>
      </c>
      <c r="BY1204" s="22">
        <f t="shared" si="996"/>
        <v>0</v>
      </c>
      <c r="BZ1204" s="22">
        <f t="shared" si="960"/>
        <v>0</v>
      </c>
      <c r="CA1204" s="22">
        <f t="shared" si="997"/>
        <v>0</v>
      </c>
    </row>
    <row r="1205" spans="1:79" s="22" customFormat="1" ht="29.1" customHeight="1" x14ac:dyDescent="0.3">
      <c r="A1205" s="199" t="s">
        <v>1828</v>
      </c>
      <c r="B1205" s="109" t="s">
        <v>1441</v>
      </c>
      <c r="C1205" s="109" t="s">
        <v>1324</v>
      </c>
      <c r="D1205" s="110" t="s">
        <v>446</v>
      </c>
      <c r="E1205" s="110">
        <v>45618</v>
      </c>
      <c r="F1205" s="189" t="s">
        <v>1282</v>
      </c>
      <c r="G1205" s="169" t="s">
        <v>1231</v>
      </c>
      <c r="H1205" s="135" t="s">
        <v>1042</v>
      </c>
      <c r="I1205" s="135"/>
      <c r="J1205" s="135"/>
      <c r="K1205" s="113" t="s">
        <v>572</v>
      </c>
      <c r="L1205" s="109">
        <v>0</v>
      </c>
      <c r="M1205" s="114" t="s">
        <v>89</v>
      </c>
      <c r="N1205" s="115" t="s">
        <v>26</v>
      </c>
      <c r="O1205" s="116">
        <v>45707</v>
      </c>
      <c r="P1205" s="117" t="s">
        <v>3663</v>
      </c>
      <c r="Q1205" s="141">
        <v>45684</v>
      </c>
      <c r="R1205" s="118">
        <f t="shared" ref="R1205" si="1059">IF(AND(L1205&lt;1,OR(K1205&lt;1, K1205="A")),Q1205+14,Q1205+7)</f>
        <v>45691</v>
      </c>
      <c r="S1205" s="114" t="s">
        <v>31</v>
      </c>
      <c r="T1205" s="353"/>
      <c r="U1205" s="372"/>
      <c r="V1205" s="241"/>
      <c r="W1205" s="114"/>
      <c r="X1205" s="109"/>
      <c r="Y1205" s="109"/>
      <c r="Z1205" s="115"/>
      <c r="AA1205" s="109"/>
      <c r="AB1205" s="117"/>
      <c r="AC1205" s="110"/>
      <c r="AD1205" s="110"/>
      <c r="AE1205" s="118"/>
      <c r="AF1205" s="110"/>
      <c r="AG1205" s="110"/>
      <c r="AH1205" s="115"/>
      <c r="AI1205" s="110"/>
      <c r="AJ1205" s="113"/>
      <c r="AK1205" s="110"/>
      <c r="AL1205" s="121"/>
      <c r="AM1205" s="121"/>
      <c r="AN1205" s="123" t="s">
        <v>2861</v>
      </c>
      <c r="AO1205" s="121"/>
      <c r="AP1205" s="121"/>
      <c r="AQ1205" s="121"/>
      <c r="AR1205" s="121"/>
      <c r="AS1205" s="121"/>
      <c r="AT1205" s="121"/>
      <c r="AU1205" s="109"/>
      <c r="AV1205" s="110"/>
      <c r="AW1205" s="121"/>
      <c r="BJ1205" s="22">
        <f t="shared" ca="1" si="884"/>
        <v>0</v>
      </c>
      <c r="BK1205" s="22">
        <f t="shared" ca="1" si="947"/>
        <v>0</v>
      </c>
      <c r="BL1205" s="22">
        <f t="shared" ca="1" si="948"/>
        <v>0</v>
      </c>
      <c r="BM1205" s="22">
        <f t="shared" ca="1" si="949"/>
        <v>0</v>
      </c>
      <c r="BN1205" s="22">
        <f t="shared" ca="1" si="950"/>
        <v>0</v>
      </c>
      <c r="BO1205" s="22">
        <f t="shared" ca="1" si="951"/>
        <v>0</v>
      </c>
      <c r="BP1205" s="22">
        <f t="shared" ca="1" si="952"/>
        <v>0</v>
      </c>
      <c r="BQ1205" s="22">
        <f t="shared" ca="1" si="953"/>
        <v>0</v>
      </c>
      <c r="BR1205" s="22">
        <f t="shared" ca="1" si="954"/>
        <v>0</v>
      </c>
      <c r="BS1205" s="22">
        <f t="shared" ca="1" si="955"/>
        <v>0</v>
      </c>
      <c r="BT1205" s="22">
        <f t="shared" ca="1" si="885"/>
        <v>0</v>
      </c>
      <c r="BU1205" s="22">
        <f t="shared" ca="1" si="956"/>
        <v>0</v>
      </c>
      <c r="BV1205" s="22">
        <f t="shared" ca="1" si="957"/>
        <v>0</v>
      </c>
      <c r="BW1205" s="22">
        <f t="shared" ca="1" si="958"/>
        <v>0</v>
      </c>
      <c r="BX1205" s="22">
        <f t="shared" ca="1" si="959"/>
        <v>0</v>
      </c>
      <c r="BY1205" s="22">
        <f t="shared" si="996"/>
        <v>0</v>
      </c>
      <c r="BZ1205" s="22">
        <f t="shared" si="960"/>
        <v>0</v>
      </c>
      <c r="CA1205" s="22">
        <f t="shared" si="997"/>
        <v>0</v>
      </c>
    </row>
    <row r="1206" spans="1:79" ht="29.1" customHeight="1" thickBot="1" x14ac:dyDescent="0.35">
      <c r="A1206" s="14" t="s">
        <v>1828</v>
      </c>
      <c r="B1206" s="4" t="s">
        <v>1441</v>
      </c>
      <c r="C1206" s="4" t="s">
        <v>1324</v>
      </c>
      <c r="D1206" s="139" t="s">
        <v>445</v>
      </c>
      <c r="E1206" s="13">
        <v>45618</v>
      </c>
      <c r="F1206" s="122" t="s">
        <v>1282</v>
      </c>
      <c r="G1206" s="16" t="s">
        <v>1231</v>
      </c>
      <c r="H1206" s="130" t="s">
        <v>1042</v>
      </c>
      <c r="I1206" s="130"/>
      <c r="J1206" s="130"/>
      <c r="K1206" s="7">
        <v>0</v>
      </c>
      <c r="L1206" s="4">
        <v>0</v>
      </c>
      <c r="M1206" s="3" t="s">
        <v>89</v>
      </c>
      <c r="N1206" s="45" t="s">
        <v>1055</v>
      </c>
      <c r="O1206" s="76"/>
      <c r="P1206" s="78" t="s">
        <v>3823</v>
      </c>
      <c r="Q1206" s="142">
        <v>45743</v>
      </c>
      <c r="R1206" s="9">
        <f t="shared" ref="R1206" si="1060">IF(AND(L1206&lt;1,OR(K1206&lt;1, K1206="A")),Q1206+14,Q1206+7)</f>
        <v>45757</v>
      </c>
      <c r="S1206" s="3" t="s">
        <v>31</v>
      </c>
      <c r="T1206" s="355"/>
      <c r="U1206" s="373"/>
      <c r="V1206" s="208" t="s">
        <v>2562</v>
      </c>
      <c r="W1206" s="3" t="s">
        <v>1454</v>
      </c>
      <c r="X1206" s="5" t="s">
        <v>778</v>
      </c>
      <c r="Y1206" s="4">
        <v>0</v>
      </c>
      <c r="Z1206" s="46" t="s">
        <v>24</v>
      </c>
      <c r="AA1206" s="5"/>
      <c r="AB1206" s="78" t="s">
        <v>3783</v>
      </c>
      <c r="AC1206" s="21">
        <v>45740</v>
      </c>
      <c r="AD1206" s="21">
        <v>45740</v>
      </c>
      <c r="AE1206" s="9">
        <f t="shared" ref="AE1206" si="1061">IF(AND(Y1206&lt;1,OR(X1206&lt;1, X1206="A")),AD1206+14,AD1206+7)</f>
        <v>45754</v>
      </c>
      <c r="AF1206" s="13" t="s">
        <v>446</v>
      </c>
      <c r="AG1206" s="27"/>
      <c r="AH1206" s="34"/>
      <c r="AI1206" s="27"/>
      <c r="AJ1206" s="41"/>
      <c r="AK1206" s="21"/>
      <c r="AL1206" s="6"/>
      <c r="AM1206" s="6"/>
      <c r="AN1206" s="87" t="s">
        <v>2861</v>
      </c>
      <c r="AO1206" s="6"/>
      <c r="AP1206" s="6"/>
      <c r="AQ1206" s="6"/>
      <c r="AR1206" s="6"/>
      <c r="AS1206" s="6"/>
      <c r="AT1206" s="6"/>
      <c r="AU1206" s="4"/>
      <c r="AV1206" s="13"/>
      <c r="AW1206" s="6"/>
      <c r="BJ1206" s="22">
        <f t="shared" ca="1" si="884"/>
        <v>1</v>
      </c>
      <c r="BK1206" s="22">
        <f t="shared" ca="1" si="947"/>
        <v>1</v>
      </c>
      <c r="BL1206" s="22">
        <f t="shared" ca="1" si="948"/>
        <v>0</v>
      </c>
      <c r="BM1206" s="22">
        <f t="shared" ca="1" si="949"/>
        <v>0</v>
      </c>
      <c r="BN1206" s="22">
        <f t="shared" ca="1" si="950"/>
        <v>0</v>
      </c>
      <c r="BO1206" s="22">
        <f t="shared" ca="1" si="951"/>
        <v>0</v>
      </c>
      <c r="BP1206" s="22">
        <f t="shared" ca="1" si="952"/>
        <v>0</v>
      </c>
      <c r="BQ1206" s="22">
        <f t="shared" ca="1" si="953"/>
        <v>0</v>
      </c>
      <c r="BR1206" s="22">
        <f t="shared" ca="1" si="954"/>
        <v>1</v>
      </c>
      <c r="BS1206" s="22">
        <f t="shared" ca="1" si="955"/>
        <v>1</v>
      </c>
      <c r="BT1206" s="22">
        <f t="shared" ca="1" si="885"/>
        <v>1</v>
      </c>
      <c r="BU1206" s="22">
        <f t="shared" ca="1" si="956"/>
        <v>0</v>
      </c>
      <c r="BV1206" s="22">
        <f t="shared" ca="1" si="957"/>
        <v>1</v>
      </c>
      <c r="BW1206" s="22">
        <f t="shared" ca="1" si="958"/>
        <v>0</v>
      </c>
      <c r="BX1206" s="22">
        <f t="shared" ca="1" si="959"/>
        <v>0</v>
      </c>
      <c r="BY1206" s="71">
        <f t="shared" si="996"/>
        <v>1</v>
      </c>
      <c r="BZ1206" s="71">
        <f t="shared" si="960"/>
        <v>1</v>
      </c>
      <c r="CA1206" s="72">
        <f t="shared" si="997"/>
        <v>1</v>
      </c>
    </row>
    <row r="1207" spans="1:79" s="38" customFormat="1" ht="21" customHeight="1" x14ac:dyDescent="0.4">
      <c r="A1207" s="44" t="s">
        <v>3131</v>
      </c>
      <c r="B1207" s="44"/>
      <c r="C1207" s="44"/>
      <c r="D1207" s="44"/>
      <c r="E1207" s="44"/>
      <c r="F1207" s="44"/>
      <c r="G1207" s="44"/>
      <c r="H1207" s="134"/>
      <c r="I1207" s="134"/>
      <c r="J1207" s="134"/>
      <c r="K1207" s="44"/>
      <c r="L1207" s="44"/>
      <c r="M1207" s="44"/>
      <c r="N1207" s="44"/>
      <c r="O1207" s="44"/>
      <c r="P1207" s="127"/>
      <c r="Q1207" s="44"/>
      <c r="R1207" s="148"/>
      <c r="S1207" s="44"/>
      <c r="T1207" s="44"/>
      <c r="U1207" s="44"/>
      <c r="V1207" s="44"/>
      <c r="W1207" s="44"/>
      <c r="X1207" s="44"/>
      <c r="Y1207" s="44"/>
      <c r="Z1207" s="44"/>
      <c r="AA1207" s="44"/>
      <c r="AB1207" s="44"/>
      <c r="AC1207" s="36"/>
      <c r="AD1207" s="36"/>
      <c r="AE1207" s="36"/>
      <c r="AF1207" s="36"/>
      <c r="AG1207" s="36"/>
      <c r="AH1207" s="36"/>
      <c r="AI1207" s="36"/>
      <c r="AJ1207" s="36"/>
      <c r="AK1207" s="36"/>
      <c r="AL1207" s="37"/>
      <c r="AM1207" s="37"/>
      <c r="AN1207" s="37"/>
      <c r="AO1207" s="37"/>
      <c r="AP1207" s="37"/>
      <c r="AQ1207" s="37"/>
      <c r="AR1207" s="37"/>
      <c r="AS1207" s="37"/>
      <c r="AT1207" s="37"/>
      <c r="AU1207" s="37"/>
      <c r="AV1207" s="37"/>
      <c r="AW1207" s="37"/>
      <c r="BJ1207" s="22">
        <f t="shared" ca="1" si="884"/>
        <v>0</v>
      </c>
      <c r="BK1207" s="22">
        <f t="shared" ca="1" si="947"/>
        <v>0</v>
      </c>
      <c r="BL1207" s="22">
        <f t="shared" ca="1" si="948"/>
        <v>0</v>
      </c>
      <c r="BM1207" s="22">
        <f t="shared" ca="1" si="949"/>
        <v>0</v>
      </c>
      <c r="BN1207" s="22">
        <f t="shared" ca="1" si="950"/>
        <v>0</v>
      </c>
      <c r="BO1207" s="22">
        <f t="shared" ca="1" si="951"/>
        <v>0</v>
      </c>
      <c r="BP1207" s="22">
        <f t="shared" ca="1" si="952"/>
        <v>0</v>
      </c>
      <c r="BQ1207" s="22">
        <f t="shared" ca="1" si="953"/>
        <v>0</v>
      </c>
      <c r="BR1207" s="22">
        <f t="shared" ca="1" si="954"/>
        <v>0</v>
      </c>
      <c r="BS1207" s="22">
        <f t="shared" ca="1" si="955"/>
        <v>0</v>
      </c>
      <c r="BT1207" s="22">
        <f t="shared" ca="1" si="885"/>
        <v>0</v>
      </c>
      <c r="BU1207" s="22">
        <f t="shared" ca="1" si="956"/>
        <v>0</v>
      </c>
      <c r="BV1207" s="22">
        <f t="shared" ca="1" si="957"/>
        <v>0</v>
      </c>
      <c r="BW1207" s="22">
        <f t="shared" ca="1" si="958"/>
        <v>0</v>
      </c>
      <c r="BX1207" s="22">
        <f t="shared" ca="1" si="959"/>
        <v>0</v>
      </c>
      <c r="BY1207" s="71">
        <f t="shared" si="996"/>
        <v>0</v>
      </c>
      <c r="BZ1207" s="71">
        <f t="shared" si="960"/>
        <v>0</v>
      </c>
      <c r="CA1207" s="72">
        <f t="shared" si="997"/>
        <v>0</v>
      </c>
    </row>
    <row r="1208" spans="1:79" s="22" customFormat="1" ht="29.1" customHeight="1" x14ac:dyDescent="0.3">
      <c r="A1208" s="199" t="s">
        <v>1823</v>
      </c>
      <c r="B1208" s="109" t="s">
        <v>1441</v>
      </c>
      <c r="C1208" s="109"/>
      <c r="D1208" s="110" t="s">
        <v>446</v>
      </c>
      <c r="E1208" s="110">
        <v>45618</v>
      </c>
      <c r="F1208" s="189" t="s">
        <v>2735</v>
      </c>
      <c r="G1208" s="169" t="s">
        <v>1268</v>
      </c>
      <c r="H1208" s="135" t="s">
        <v>1068</v>
      </c>
      <c r="I1208" s="135"/>
      <c r="J1208" s="135"/>
      <c r="K1208" s="113" t="s">
        <v>778</v>
      </c>
      <c r="L1208" s="109">
        <v>0</v>
      </c>
      <c r="M1208" s="114" t="s">
        <v>103</v>
      </c>
      <c r="N1208" s="115" t="s">
        <v>26</v>
      </c>
      <c r="O1208" s="116"/>
      <c r="P1208" s="117" t="s">
        <v>611</v>
      </c>
      <c r="Q1208" s="141">
        <v>45215</v>
      </c>
      <c r="R1208" s="118">
        <f t="shared" ref="R1208" si="1062">IF(AND(L1208&lt;1,OR(K1208&lt;1, K1208="A")),Q1208+14,Q1208+7)</f>
        <v>45229</v>
      </c>
      <c r="S1208" s="114" t="s">
        <v>31</v>
      </c>
      <c r="T1208" s="353"/>
      <c r="U1208" s="372"/>
      <c r="V1208" s="120"/>
      <c r="W1208" s="114"/>
      <c r="X1208" s="109"/>
      <c r="Y1208" s="109"/>
      <c r="Z1208" s="115"/>
      <c r="AA1208" s="115"/>
      <c r="AB1208" s="109"/>
      <c r="AC1208" s="110"/>
      <c r="AD1208" s="110"/>
      <c r="AE1208" s="110"/>
      <c r="AF1208" s="110"/>
      <c r="AG1208" s="110"/>
      <c r="AH1208" s="115"/>
      <c r="AI1208" s="110"/>
      <c r="AJ1208" s="113"/>
      <c r="AK1208" s="110"/>
      <c r="AL1208" s="121"/>
      <c r="AM1208" s="121"/>
      <c r="AN1208" s="121"/>
      <c r="AO1208" s="121"/>
      <c r="AP1208" s="121"/>
      <c r="AQ1208" s="121"/>
      <c r="AR1208" s="121"/>
      <c r="AS1208" s="121"/>
      <c r="AT1208" s="121"/>
      <c r="AU1208" s="109"/>
      <c r="AV1208" s="110"/>
      <c r="AW1208" s="121"/>
      <c r="BJ1208" s="22">
        <f t="shared" ca="1" si="884"/>
        <v>0</v>
      </c>
      <c r="BK1208" s="22">
        <f t="shared" ca="1" si="947"/>
        <v>0</v>
      </c>
      <c r="BL1208" s="22">
        <f t="shared" ca="1" si="948"/>
        <v>0</v>
      </c>
      <c r="BM1208" s="22">
        <f t="shared" ca="1" si="949"/>
        <v>0</v>
      </c>
      <c r="BN1208" s="22">
        <f t="shared" ca="1" si="950"/>
        <v>0</v>
      </c>
      <c r="BO1208" s="22">
        <f t="shared" ca="1" si="951"/>
        <v>0</v>
      </c>
      <c r="BP1208" s="22">
        <f t="shared" ca="1" si="952"/>
        <v>0</v>
      </c>
      <c r="BQ1208" s="22">
        <f t="shared" ca="1" si="953"/>
        <v>0</v>
      </c>
      <c r="BR1208" s="22">
        <f t="shared" ca="1" si="954"/>
        <v>0</v>
      </c>
      <c r="BS1208" s="22">
        <f t="shared" ca="1" si="955"/>
        <v>0</v>
      </c>
      <c r="BT1208" s="22">
        <f t="shared" ca="1" si="885"/>
        <v>0</v>
      </c>
      <c r="BU1208" s="22">
        <f t="shared" ca="1" si="956"/>
        <v>0</v>
      </c>
      <c r="BV1208" s="22">
        <f t="shared" ca="1" si="957"/>
        <v>0</v>
      </c>
      <c r="BW1208" s="22">
        <f t="shared" ca="1" si="958"/>
        <v>0</v>
      </c>
      <c r="BX1208" s="22">
        <f t="shared" ca="1" si="959"/>
        <v>0</v>
      </c>
      <c r="BY1208" s="71">
        <f t="shared" si="996"/>
        <v>0</v>
      </c>
      <c r="BZ1208" s="71">
        <f t="shared" si="960"/>
        <v>0</v>
      </c>
      <c r="CA1208" s="72">
        <f t="shared" si="997"/>
        <v>0</v>
      </c>
    </row>
    <row r="1209" spans="1:79" s="22" customFormat="1" ht="29.1" customHeight="1" x14ac:dyDescent="0.3">
      <c r="A1209" s="199" t="s">
        <v>1823</v>
      </c>
      <c r="B1209" s="109" t="s">
        <v>1441</v>
      </c>
      <c r="C1209" s="109"/>
      <c r="D1209" s="110" t="s">
        <v>446</v>
      </c>
      <c r="E1209" s="110">
        <v>45618</v>
      </c>
      <c r="F1209" s="189" t="s">
        <v>2735</v>
      </c>
      <c r="G1209" s="169" t="s">
        <v>1268</v>
      </c>
      <c r="H1209" s="135" t="s">
        <v>1068</v>
      </c>
      <c r="I1209" s="135"/>
      <c r="J1209" s="135"/>
      <c r="K1209" s="113" t="s">
        <v>443</v>
      </c>
      <c r="L1209" s="109">
        <v>0</v>
      </c>
      <c r="M1209" s="114" t="s">
        <v>103</v>
      </c>
      <c r="N1209" s="115" t="s">
        <v>26</v>
      </c>
      <c r="O1209" s="116"/>
      <c r="P1209" s="117" t="s">
        <v>470</v>
      </c>
      <c r="Q1209" s="141">
        <v>45226</v>
      </c>
      <c r="R1209" s="118">
        <f t="shared" si="1011"/>
        <v>45233</v>
      </c>
      <c r="S1209" s="114" t="s">
        <v>31</v>
      </c>
      <c r="T1209" s="353"/>
      <c r="U1209" s="372"/>
      <c r="V1209" s="120"/>
      <c r="W1209" s="114"/>
      <c r="X1209" s="109"/>
      <c r="Y1209" s="109"/>
      <c r="Z1209" s="115"/>
      <c r="AA1209" s="115"/>
      <c r="AB1209" s="109"/>
      <c r="AC1209" s="110"/>
      <c r="AD1209" s="110"/>
      <c r="AE1209" s="110"/>
      <c r="AF1209" s="110"/>
      <c r="AG1209" s="110"/>
      <c r="AH1209" s="115"/>
      <c r="AI1209" s="110"/>
      <c r="AJ1209" s="113"/>
      <c r="AK1209" s="110"/>
      <c r="AL1209" s="121"/>
      <c r="AM1209" s="121"/>
      <c r="AN1209" s="121"/>
      <c r="AO1209" s="121"/>
      <c r="AP1209" s="121"/>
      <c r="AQ1209" s="121"/>
      <c r="AR1209" s="121"/>
      <c r="AS1209" s="121"/>
      <c r="AT1209" s="121"/>
      <c r="AU1209" s="109"/>
      <c r="AV1209" s="110"/>
      <c r="AW1209" s="121"/>
      <c r="BJ1209" s="22">
        <f t="shared" ca="1" si="884"/>
        <v>0</v>
      </c>
      <c r="BK1209" s="22">
        <f t="shared" ca="1" si="947"/>
        <v>0</v>
      </c>
      <c r="BL1209" s="22">
        <f t="shared" ca="1" si="948"/>
        <v>0</v>
      </c>
      <c r="BM1209" s="22">
        <f t="shared" ca="1" si="949"/>
        <v>0</v>
      </c>
      <c r="BN1209" s="22">
        <f t="shared" ca="1" si="950"/>
        <v>0</v>
      </c>
      <c r="BO1209" s="22">
        <f t="shared" ca="1" si="951"/>
        <v>0</v>
      </c>
      <c r="BP1209" s="22">
        <f t="shared" ca="1" si="952"/>
        <v>0</v>
      </c>
      <c r="BQ1209" s="22">
        <f t="shared" ca="1" si="953"/>
        <v>0</v>
      </c>
      <c r="BR1209" s="22">
        <f t="shared" ca="1" si="954"/>
        <v>0</v>
      </c>
      <c r="BS1209" s="22">
        <f t="shared" ca="1" si="955"/>
        <v>0</v>
      </c>
      <c r="BT1209" s="22">
        <f t="shared" ca="1" si="885"/>
        <v>0</v>
      </c>
      <c r="BU1209" s="22">
        <f t="shared" ca="1" si="956"/>
        <v>0</v>
      </c>
      <c r="BV1209" s="22">
        <f t="shared" ca="1" si="957"/>
        <v>0</v>
      </c>
      <c r="BW1209" s="22">
        <f t="shared" ca="1" si="958"/>
        <v>0</v>
      </c>
      <c r="BX1209" s="22">
        <f t="shared" ca="1" si="959"/>
        <v>0</v>
      </c>
      <c r="BY1209" s="71">
        <f t="shared" si="996"/>
        <v>0</v>
      </c>
      <c r="BZ1209" s="71">
        <f t="shared" si="960"/>
        <v>0</v>
      </c>
      <c r="CA1209" s="72">
        <f t="shared" si="997"/>
        <v>0</v>
      </c>
    </row>
    <row r="1210" spans="1:79" ht="29.1" customHeight="1" x14ac:dyDescent="0.3">
      <c r="A1210" s="14" t="s">
        <v>1823</v>
      </c>
      <c r="B1210" s="4" t="s">
        <v>1441</v>
      </c>
      <c r="C1210" s="4"/>
      <c r="D1210" s="139" t="s">
        <v>445</v>
      </c>
      <c r="E1210" s="13">
        <v>45618</v>
      </c>
      <c r="F1210" s="122" t="s">
        <v>2735</v>
      </c>
      <c r="G1210" s="16" t="s">
        <v>1268</v>
      </c>
      <c r="H1210" s="130" t="s">
        <v>1068</v>
      </c>
      <c r="I1210" s="130"/>
      <c r="J1210" s="130"/>
      <c r="K1210" s="7">
        <v>0</v>
      </c>
      <c r="L1210" s="4">
        <v>0</v>
      </c>
      <c r="M1210" s="3" t="s">
        <v>103</v>
      </c>
      <c r="N1210" s="45" t="s">
        <v>1055</v>
      </c>
      <c r="O1210" s="76">
        <v>45245</v>
      </c>
      <c r="P1210" s="107" t="s">
        <v>1267</v>
      </c>
      <c r="Q1210" s="142">
        <v>45245</v>
      </c>
      <c r="R1210" s="9">
        <f>IF(AND(L1210&lt;1,OR(K1210&lt;1, K1210="A")),Q1210+14,Q1210+7)</f>
        <v>45259</v>
      </c>
      <c r="S1210" s="3" t="s">
        <v>30</v>
      </c>
      <c r="T1210" s="354" t="s">
        <v>1552</v>
      </c>
      <c r="U1210" s="373">
        <v>45247</v>
      </c>
      <c r="V1210" s="208" t="s">
        <v>2948</v>
      </c>
      <c r="W1210" s="3" t="s">
        <v>1470</v>
      </c>
      <c r="X1210" s="5" t="s">
        <v>572</v>
      </c>
      <c r="Y1210" s="5">
        <v>0</v>
      </c>
      <c r="Z1210" s="45" t="s">
        <v>1055</v>
      </c>
      <c r="AA1210" s="21">
        <v>45601</v>
      </c>
      <c r="AB1210" s="262" t="s">
        <v>3096</v>
      </c>
      <c r="AC1210" s="21">
        <v>45566</v>
      </c>
      <c r="AD1210" s="21">
        <v>45566</v>
      </c>
      <c r="AE1210" s="9">
        <f t="shared" ref="AE1210" si="1063">IF(AND(Y1210&lt;1,OR(X1210&lt;1, X1210="A")),AD1210+14,AD1210+7)</f>
        <v>45573</v>
      </c>
      <c r="AF1210" s="13" t="s">
        <v>446</v>
      </c>
      <c r="AG1210" s="27"/>
      <c r="AH1210" s="34"/>
      <c r="AI1210" s="27"/>
      <c r="AJ1210" s="41"/>
      <c r="AK1210" s="21"/>
      <c r="AL1210" s="6"/>
      <c r="AM1210" s="6"/>
      <c r="AN1210" s="6"/>
      <c r="AO1210" s="6"/>
      <c r="AP1210" s="6"/>
      <c r="AQ1210" s="6"/>
      <c r="AR1210" s="6"/>
      <c r="AS1210" s="6"/>
      <c r="AT1210" s="6"/>
      <c r="AU1210" s="4"/>
      <c r="AV1210" s="13"/>
      <c r="AW1210" s="6"/>
      <c r="BJ1210" s="22">
        <f t="shared" ca="1" si="884"/>
        <v>1</v>
      </c>
      <c r="BK1210" s="22">
        <f t="shared" ca="1" si="947"/>
        <v>1</v>
      </c>
      <c r="BL1210" s="22">
        <f t="shared" ca="1" si="948"/>
        <v>0</v>
      </c>
      <c r="BM1210" s="22">
        <f t="shared" ca="1" si="949"/>
        <v>0</v>
      </c>
      <c r="BN1210" s="22">
        <f t="shared" ca="1" si="950"/>
        <v>0</v>
      </c>
      <c r="BO1210" s="22">
        <f t="shared" ca="1" si="951"/>
        <v>0</v>
      </c>
      <c r="BP1210" s="22">
        <f t="shared" ca="1" si="952"/>
        <v>0</v>
      </c>
      <c r="BQ1210" s="22">
        <f t="shared" ca="1" si="953"/>
        <v>0</v>
      </c>
      <c r="BR1210" s="22">
        <f t="shared" ca="1" si="954"/>
        <v>1</v>
      </c>
      <c r="BS1210" s="22">
        <f t="shared" ca="1" si="955"/>
        <v>1</v>
      </c>
      <c r="BT1210" s="22">
        <f t="shared" ca="1" si="885"/>
        <v>1</v>
      </c>
      <c r="BU1210" s="22">
        <f t="shared" ca="1" si="956"/>
        <v>0</v>
      </c>
      <c r="BV1210" s="22">
        <f t="shared" ca="1" si="957"/>
        <v>0</v>
      </c>
      <c r="BW1210" s="22">
        <f t="shared" ca="1" si="958"/>
        <v>0</v>
      </c>
      <c r="BX1210" s="22">
        <f t="shared" ca="1" si="959"/>
        <v>1</v>
      </c>
      <c r="BY1210" s="71">
        <f t="shared" si="996"/>
        <v>1</v>
      </c>
      <c r="BZ1210" s="71">
        <f t="shared" si="960"/>
        <v>1</v>
      </c>
      <c r="CA1210" s="72">
        <f t="shared" si="997"/>
        <v>1</v>
      </c>
    </row>
    <row r="1211" spans="1:79" ht="29.1" customHeight="1" thickBot="1" x14ac:dyDescent="0.35">
      <c r="A1211" s="14"/>
      <c r="B1211" s="4"/>
      <c r="C1211" s="4"/>
      <c r="D1211" s="13"/>
      <c r="E1211" s="13"/>
      <c r="F1211" s="122"/>
      <c r="G1211" s="16"/>
      <c r="H1211" s="130"/>
      <c r="I1211" s="130"/>
      <c r="J1211" s="130"/>
      <c r="K1211" s="7"/>
      <c r="L1211" s="4"/>
      <c r="M1211" s="3"/>
      <c r="N1211" s="8"/>
      <c r="O1211" s="76"/>
      <c r="P1211" s="107"/>
      <c r="Q1211" s="142"/>
      <c r="R1211" s="9"/>
      <c r="S1211" s="3"/>
      <c r="T1211" s="355"/>
      <c r="U1211" s="373"/>
      <c r="V1211" s="208" t="s">
        <v>2947</v>
      </c>
      <c r="W1211" s="3" t="s">
        <v>1470</v>
      </c>
      <c r="X1211" s="5" t="s">
        <v>572</v>
      </c>
      <c r="Y1211" s="5">
        <v>0</v>
      </c>
      <c r="Z1211" s="45" t="s">
        <v>1055</v>
      </c>
      <c r="AA1211" s="21">
        <v>45601</v>
      </c>
      <c r="AB1211" s="262" t="s">
        <v>3096</v>
      </c>
      <c r="AC1211" s="21">
        <v>45566</v>
      </c>
      <c r="AD1211" s="21">
        <v>45566</v>
      </c>
      <c r="AE1211" s="9">
        <f t="shared" ref="AE1211" si="1064">IF(AND(Y1211&lt;1,OR(X1211&lt;1, X1211="A")),AD1211+14,AD1211+7)</f>
        <v>45573</v>
      </c>
      <c r="AF1211" s="13" t="s">
        <v>446</v>
      </c>
      <c r="AG1211" s="27"/>
      <c r="AH1211" s="34"/>
      <c r="AI1211" s="27"/>
      <c r="AJ1211" s="41"/>
      <c r="AK1211" s="21"/>
      <c r="AL1211" s="6"/>
      <c r="AM1211" s="6"/>
      <c r="AN1211" s="6"/>
      <c r="AO1211" s="6"/>
      <c r="AP1211" s="6"/>
      <c r="AQ1211" s="6"/>
      <c r="AR1211" s="6"/>
      <c r="AS1211" s="6"/>
      <c r="AT1211" s="6"/>
      <c r="AU1211" s="4"/>
      <c r="AV1211" s="13"/>
      <c r="AW1211" s="6"/>
      <c r="BJ1211" s="22"/>
      <c r="BK1211" s="22"/>
      <c r="BL1211" s="22"/>
      <c r="BM1211" s="22"/>
      <c r="BN1211" s="22"/>
      <c r="BO1211" s="22"/>
      <c r="BP1211" s="22"/>
      <c r="BQ1211" s="22"/>
      <c r="BR1211" s="22"/>
      <c r="BS1211" s="22"/>
      <c r="BT1211" s="22"/>
      <c r="BU1211" s="22"/>
      <c r="BV1211" s="22"/>
      <c r="BW1211" s="22"/>
      <c r="BX1211" s="22"/>
      <c r="BY1211" s="71"/>
      <c r="BZ1211" s="71"/>
      <c r="CA1211" s="72"/>
    </row>
    <row r="1212" spans="1:79" s="38" customFormat="1" ht="21" customHeight="1" x14ac:dyDescent="0.4">
      <c r="A1212" s="44" t="s">
        <v>3132</v>
      </c>
      <c r="B1212" s="44"/>
      <c r="C1212" s="44"/>
      <c r="D1212" s="44"/>
      <c r="E1212" s="44"/>
      <c r="F1212" s="44"/>
      <c r="G1212" s="44"/>
      <c r="H1212" s="134"/>
      <c r="I1212" s="134"/>
      <c r="J1212" s="134"/>
      <c r="K1212" s="44"/>
      <c r="L1212" s="44"/>
      <c r="M1212" s="44"/>
      <c r="N1212" s="44"/>
      <c r="O1212" s="44"/>
      <c r="P1212" s="127"/>
      <c r="Q1212" s="44"/>
      <c r="R1212" s="148"/>
      <c r="S1212" s="44"/>
      <c r="T1212" s="44"/>
      <c r="U1212" s="44"/>
      <c r="V1212" s="44"/>
      <c r="W1212" s="44"/>
      <c r="X1212" s="44"/>
      <c r="Y1212" s="44"/>
      <c r="Z1212" s="44"/>
      <c r="AA1212" s="44"/>
      <c r="AB1212" s="44"/>
      <c r="AC1212" s="36"/>
      <c r="AD1212" s="36"/>
      <c r="AE1212" s="36"/>
      <c r="AF1212" s="36"/>
      <c r="AG1212" s="36"/>
      <c r="AH1212" s="36"/>
      <c r="AI1212" s="36"/>
      <c r="AJ1212" s="36"/>
      <c r="AK1212" s="36"/>
      <c r="AL1212" s="37"/>
      <c r="AM1212" s="37"/>
      <c r="AN1212" s="37"/>
      <c r="AO1212" s="37"/>
      <c r="AP1212" s="37"/>
      <c r="AQ1212" s="37"/>
      <c r="AR1212" s="37"/>
      <c r="AS1212" s="37"/>
      <c r="AT1212" s="37"/>
      <c r="AU1212" s="37"/>
      <c r="AV1212" s="37"/>
      <c r="AW1212" s="37"/>
      <c r="BJ1212" s="22">
        <f t="shared" ca="1" si="884"/>
        <v>0</v>
      </c>
      <c r="BK1212" s="22">
        <f t="shared" ca="1" si="947"/>
        <v>0</v>
      </c>
      <c r="BL1212" s="22">
        <f t="shared" ca="1" si="948"/>
        <v>0</v>
      </c>
      <c r="BM1212" s="22">
        <f t="shared" ca="1" si="949"/>
        <v>0</v>
      </c>
      <c r="BN1212" s="22">
        <f t="shared" ca="1" si="950"/>
        <v>0</v>
      </c>
      <c r="BO1212" s="22">
        <f t="shared" ca="1" si="951"/>
        <v>0</v>
      </c>
      <c r="BP1212" s="22">
        <f t="shared" ca="1" si="952"/>
        <v>0</v>
      </c>
      <c r="BQ1212" s="22">
        <f t="shared" ca="1" si="953"/>
        <v>0</v>
      </c>
      <c r="BR1212" s="22">
        <f t="shared" ca="1" si="954"/>
        <v>0</v>
      </c>
      <c r="BS1212" s="22">
        <f t="shared" ca="1" si="955"/>
        <v>0</v>
      </c>
      <c r="BT1212" s="22">
        <f t="shared" ca="1" si="885"/>
        <v>0</v>
      </c>
      <c r="BU1212" s="22">
        <f t="shared" ca="1" si="956"/>
        <v>0</v>
      </c>
      <c r="BV1212" s="22">
        <f t="shared" ca="1" si="957"/>
        <v>0</v>
      </c>
      <c r="BW1212" s="22">
        <f t="shared" ca="1" si="958"/>
        <v>0</v>
      </c>
      <c r="BX1212" s="22">
        <f t="shared" ca="1" si="959"/>
        <v>0</v>
      </c>
      <c r="BY1212" s="71">
        <f t="shared" si="996"/>
        <v>0</v>
      </c>
      <c r="BZ1212" s="71">
        <f t="shared" si="960"/>
        <v>0</v>
      </c>
      <c r="CA1212" s="72">
        <f t="shared" si="997"/>
        <v>0</v>
      </c>
    </row>
    <row r="1213" spans="1:79" s="22" customFormat="1" ht="58.5" customHeight="1" x14ac:dyDescent="0.3">
      <c r="A1213" s="109">
        <v>16</v>
      </c>
      <c r="B1213" s="109" t="s">
        <v>1441</v>
      </c>
      <c r="C1213" s="109"/>
      <c r="D1213" s="110" t="s">
        <v>446</v>
      </c>
      <c r="E1213" s="110">
        <v>45618</v>
      </c>
      <c r="F1213" s="206" t="s">
        <v>1702</v>
      </c>
      <c r="G1213" s="172" t="s">
        <v>1703</v>
      </c>
      <c r="H1213" s="135" t="s">
        <v>1069</v>
      </c>
      <c r="I1213" s="135"/>
      <c r="J1213" s="135"/>
      <c r="K1213" s="113" t="s">
        <v>444</v>
      </c>
      <c r="L1213" s="109">
        <v>0</v>
      </c>
      <c r="M1213" s="114" t="s">
        <v>107</v>
      </c>
      <c r="N1213" s="115" t="s">
        <v>26</v>
      </c>
      <c r="O1213" s="116">
        <v>45300</v>
      </c>
      <c r="P1213" s="117" t="s">
        <v>1699</v>
      </c>
      <c r="Q1213" s="141">
        <v>45286</v>
      </c>
      <c r="R1213" s="118">
        <f t="shared" ref="R1213" si="1065">IF(AND(L1213&lt;1,OR(K1213&lt;1, K1213="A")),Q1213+14,Q1213+7)</f>
        <v>45293</v>
      </c>
      <c r="S1213" s="114" t="s">
        <v>31</v>
      </c>
      <c r="T1213" s="353"/>
      <c r="U1213" s="372"/>
      <c r="V1213" s="120"/>
      <c r="W1213" s="114"/>
      <c r="X1213" s="109"/>
      <c r="Y1213" s="109"/>
      <c r="Z1213" s="115"/>
      <c r="AA1213" s="115"/>
      <c r="AB1213" s="109"/>
      <c r="AC1213" s="110"/>
      <c r="AD1213" s="110"/>
      <c r="AE1213" s="110"/>
      <c r="AF1213" s="110"/>
      <c r="AG1213" s="110"/>
      <c r="AH1213" s="115"/>
      <c r="AI1213" s="110"/>
      <c r="AJ1213" s="113"/>
      <c r="AK1213" s="110"/>
      <c r="AL1213" s="121"/>
      <c r="AM1213" s="121"/>
      <c r="AN1213" s="123" t="s">
        <v>2834</v>
      </c>
      <c r="AO1213" s="121"/>
      <c r="AP1213" s="121"/>
      <c r="AQ1213" s="121"/>
      <c r="AR1213" s="121"/>
      <c r="AS1213" s="121"/>
      <c r="AT1213" s="121"/>
      <c r="AU1213" s="109" t="s">
        <v>1134</v>
      </c>
      <c r="AV1213" s="110">
        <v>45352</v>
      </c>
      <c r="AW1213" s="121"/>
      <c r="BJ1213" s="22">
        <f t="shared" ca="1" si="884"/>
        <v>0</v>
      </c>
      <c r="BK1213" s="22">
        <f t="shared" ca="1" si="947"/>
        <v>0</v>
      </c>
      <c r="BL1213" s="22">
        <f t="shared" ca="1" si="948"/>
        <v>0</v>
      </c>
      <c r="BM1213" s="22">
        <f t="shared" ca="1" si="949"/>
        <v>0</v>
      </c>
      <c r="BN1213" s="22">
        <f t="shared" ca="1" si="950"/>
        <v>0</v>
      </c>
      <c r="BO1213" s="22">
        <f t="shared" ca="1" si="951"/>
        <v>0</v>
      </c>
      <c r="BP1213" s="22">
        <f t="shared" ca="1" si="952"/>
        <v>0</v>
      </c>
      <c r="BQ1213" s="22">
        <f t="shared" ca="1" si="953"/>
        <v>0</v>
      </c>
      <c r="BR1213" s="22">
        <f t="shared" ca="1" si="954"/>
        <v>0</v>
      </c>
      <c r="BS1213" s="22">
        <f t="shared" ca="1" si="955"/>
        <v>0</v>
      </c>
      <c r="BT1213" s="22">
        <f t="shared" ca="1" si="885"/>
        <v>0</v>
      </c>
      <c r="BU1213" s="22">
        <f t="shared" ca="1" si="956"/>
        <v>0</v>
      </c>
      <c r="BV1213" s="22">
        <f t="shared" ca="1" si="957"/>
        <v>0</v>
      </c>
      <c r="BW1213" s="22">
        <f t="shared" ca="1" si="958"/>
        <v>0</v>
      </c>
      <c r="BX1213" s="22">
        <f t="shared" ca="1" si="959"/>
        <v>0</v>
      </c>
      <c r="BY1213" s="71">
        <f t="shared" si="996"/>
        <v>0</v>
      </c>
      <c r="BZ1213" s="71">
        <f t="shared" si="960"/>
        <v>0</v>
      </c>
      <c r="CA1213" s="72">
        <f t="shared" si="997"/>
        <v>0</v>
      </c>
    </row>
    <row r="1214" spans="1:79" s="22" customFormat="1" ht="58.5" customHeight="1" x14ac:dyDescent="0.3">
      <c r="A1214" s="109">
        <v>16</v>
      </c>
      <c r="B1214" s="109" t="s">
        <v>1441</v>
      </c>
      <c r="C1214" s="109"/>
      <c r="D1214" s="110" t="s">
        <v>446</v>
      </c>
      <c r="E1214" s="110">
        <v>45618</v>
      </c>
      <c r="F1214" s="206" t="s">
        <v>1702</v>
      </c>
      <c r="G1214" s="172" t="s">
        <v>1703</v>
      </c>
      <c r="H1214" s="135" t="s">
        <v>1069</v>
      </c>
      <c r="I1214" s="135"/>
      <c r="J1214" s="135"/>
      <c r="K1214" s="113" t="s">
        <v>443</v>
      </c>
      <c r="L1214" s="109">
        <v>0</v>
      </c>
      <c r="M1214" s="114" t="s">
        <v>107</v>
      </c>
      <c r="N1214" s="115" t="s">
        <v>26</v>
      </c>
      <c r="O1214" s="116">
        <v>45323</v>
      </c>
      <c r="P1214" s="117" t="s">
        <v>1768</v>
      </c>
      <c r="Q1214" s="141">
        <v>45316</v>
      </c>
      <c r="R1214" s="118">
        <f t="shared" ref="R1214:R1215" si="1066">IF(AND(L1214&lt;1,OR(K1214&lt;1, K1214="A")),Q1214+14,Q1214+7)</f>
        <v>45323</v>
      </c>
      <c r="S1214" s="114" t="s">
        <v>31</v>
      </c>
      <c r="T1214" s="353"/>
      <c r="U1214" s="372"/>
      <c r="V1214" s="284" t="s">
        <v>2434</v>
      </c>
      <c r="W1214" s="114" t="s">
        <v>2378</v>
      </c>
      <c r="X1214" s="109" t="s">
        <v>778</v>
      </c>
      <c r="Y1214" s="109">
        <v>0</v>
      </c>
      <c r="Z1214" s="115" t="s">
        <v>26</v>
      </c>
      <c r="AA1214" s="110">
        <v>45400</v>
      </c>
      <c r="AB1214" s="123" t="s">
        <v>2375</v>
      </c>
      <c r="AC1214" s="110">
        <v>45394</v>
      </c>
      <c r="AD1214" s="110">
        <v>45394</v>
      </c>
      <c r="AE1214" s="118">
        <v>45408</v>
      </c>
      <c r="AF1214" s="196" t="s">
        <v>446</v>
      </c>
      <c r="AG1214" s="110"/>
      <c r="AH1214" s="115"/>
      <c r="AI1214" s="110"/>
      <c r="AJ1214" s="113"/>
      <c r="AK1214" s="110"/>
      <c r="AL1214" s="121"/>
      <c r="AM1214" s="121"/>
      <c r="AN1214" s="123" t="s">
        <v>2834</v>
      </c>
      <c r="AO1214" s="121"/>
      <c r="AP1214" s="121"/>
      <c r="AQ1214" s="121"/>
      <c r="AR1214" s="121"/>
      <c r="AS1214" s="121"/>
      <c r="AT1214" s="121"/>
      <c r="AU1214" s="109" t="s">
        <v>1134</v>
      </c>
      <c r="AV1214" s="110">
        <v>45352</v>
      </c>
      <c r="AW1214" s="121"/>
      <c r="BJ1214" s="22">
        <f t="shared" ca="1" si="884"/>
        <v>0</v>
      </c>
      <c r="BK1214" s="22">
        <f t="shared" ca="1" si="947"/>
        <v>0</v>
      </c>
      <c r="BL1214" s="22">
        <f t="shared" ca="1" si="948"/>
        <v>0</v>
      </c>
      <c r="BM1214" s="22">
        <f t="shared" ca="1" si="949"/>
        <v>0</v>
      </c>
      <c r="BN1214" s="22">
        <f t="shared" ca="1" si="950"/>
        <v>0</v>
      </c>
      <c r="BO1214" s="22">
        <f t="shared" ca="1" si="951"/>
        <v>0</v>
      </c>
      <c r="BP1214" s="22">
        <f t="shared" ca="1" si="952"/>
        <v>0</v>
      </c>
      <c r="BQ1214" s="22">
        <f t="shared" ca="1" si="953"/>
        <v>0</v>
      </c>
      <c r="BR1214" s="22">
        <f t="shared" ca="1" si="954"/>
        <v>0</v>
      </c>
      <c r="BS1214" s="22">
        <f t="shared" ca="1" si="955"/>
        <v>0</v>
      </c>
      <c r="BT1214" s="22">
        <f t="shared" ca="1" si="885"/>
        <v>0</v>
      </c>
      <c r="BU1214" s="22">
        <f t="shared" ca="1" si="956"/>
        <v>0</v>
      </c>
      <c r="BV1214" s="22">
        <f t="shared" ca="1" si="957"/>
        <v>0</v>
      </c>
      <c r="BW1214" s="22">
        <f t="shared" ca="1" si="958"/>
        <v>0</v>
      </c>
      <c r="BX1214" s="22">
        <f t="shared" ca="1" si="959"/>
        <v>0</v>
      </c>
      <c r="BY1214" s="71">
        <f t="shared" si="996"/>
        <v>0</v>
      </c>
      <c r="BZ1214" s="71">
        <f t="shared" si="960"/>
        <v>0</v>
      </c>
      <c r="CA1214" s="72">
        <f t="shared" si="997"/>
        <v>0</v>
      </c>
    </row>
    <row r="1215" spans="1:79" s="22" customFormat="1" ht="58.5" customHeight="1" x14ac:dyDescent="0.3">
      <c r="A1215" s="109">
        <v>16</v>
      </c>
      <c r="B1215" s="109" t="s">
        <v>1441</v>
      </c>
      <c r="C1215" s="109"/>
      <c r="D1215" s="110" t="s">
        <v>445</v>
      </c>
      <c r="E1215" s="110">
        <v>45618</v>
      </c>
      <c r="F1215" s="206" t="s">
        <v>1702</v>
      </c>
      <c r="G1215" s="172" t="s">
        <v>1703</v>
      </c>
      <c r="H1215" s="135" t="s">
        <v>1069</v>
      </c>
      <c r="I1215" s="135"/>
      <c r="J1215" s="135"/>
      <c r="K1215" s="113">
        <v>0</v>
      </c>
      <c r="L1215" s="109">
        <v>0</v>
      </c>
      <c r="M1215" s="114" t="s">
        <v>107</v>
      </c>
      <c r="N1215" s="115" t="s">
        <v>26</v>
      </c>
      <c r="O1215" s="116"/>
      <c r="P1215" s="117" t="s">
        <v>1502</v>
      </c>
      <c r="Q1215" s="141">
        <v>45338</v>
      </c>
      <c r="R1215" s="118">
        <f t="shared" si="1066"/>
        <v>45352</v>
      </c>
      <c r="S1215" s="114" t="s">
        <v>3730</v>
      </c>
      <c r="T1215" s="315" t="s">
        <v>1847</v>
      </c>
      <c r="U1215" s="372">
        <v>45338</v>
      </c>
      <c r="V1215" s="284" t="s">
        <v>3020</v>
      </c>
      <c r="W1215" s="114" t="s">
        <v>2378</v>
      </c>
      <c r="X1215" s="109" t="s">
        <v>443</v>
      </c>
      <c r="Y1215" s="109">
        <v>0</v>
      </c>
      <c r="Z1215" s="115" t="s">
        <v>26</v>
      </c>
      <c r="AA1215" s="109"/>
      <c r="AB1215" s="123" t="s">
        <v>3017</v>
      </c>
      <c r="AC1215" s="110">
        <v>45548</v>
      </c>
      <c r="AD1215" s="110">
        <v>45548</v>
      </c>
      <c r="AE1215" s="118">
        <f t="shared" ref="AE1215" si="1067">IF(AND(Y1215&lt;1,OR(X1215&lt;1, X1215="A")),AD1215+14,AD1215+7)</f>
        <v>45555</v>
      </c>
      <c r="AF1215" s="196" t="s">
        <v>446</v>
      </c>
      <c r="AG1215" s="110"/>
      <c r="AH1215" s="115"/>
      <c r="AI1215" s="110"/>
      <c r="AJ1215" s="113"/>
      <c r="AK1215" s="110"/>
      <c r="AL1215" s="121"/>
      <c r="AM1215" s="121"/>
      <c r="AN1215" s="123" t="s">
        <v>2834</v>
      </c>
      <c r="AO1215" s="121"/>
      <c r="AP1215" s="121"/>
      <c r="AQ1215" s="121"/>
      <c r="AR1215" s="121"/>
      <c r="AS1215" s="121"/>
      <c r="AT1215" s="121"/>
      <c r="AU1215" s="109" t="s">
        <v>1134</v>
      </c>
      <c r="AV1215" s="110">
        <v>45352</v>
      </c>
      <c r="AW1215" s="121"/>
      <c r="BJ1215" s="22">
        <f t="shared" ca="1" si="884"/>
        <v>0</v>
      </c>
      <c r="BK1215" s="22">
        <f t="shared" ca="1" si="947"/>
        <v>0</v>
      </c>
      <c r="BL1215" s="22">
        <f t="shared" ca="1" si="948"/>
        <v>0</v>
      </c>
      <c r="BM1215" s="22">
        <f t="shared" ca="1" si="949"/>
        <v>0</v>
      </c>
      <c r="BN1215" s="22">
        <f t="shared" ca="1" si="950"/>
        <v>0</v>
      </c>
      <c r="BO1215" s="22">
        <f t="shared" ca="1" si="951"/>
        <v>0</v>
      </c>
      <c r="BP1215" s="22">
        <f t="shared" ca="1" si="952"/>
        <v>0</v>
      </c>
      <c r="BQ1215" s="22">
        <f t="shared" ca="1" si="953"/>
        <v>0</v>
      </c>
      <c r="BR1215" s="22">
        <f t="shared" ca="1" si="954"/>
        <v>0</v>
      </c>
      <c r="BS1215" s="22">
        <f t="shared" ca="1" si="955"/>
        <v>0</v>
      </c>
      <c r="BT1215" s="22">
        <f t="shared" ca="1" si="885"/>
        <v>0</v>
      </c>
      <c r="BU1215" s="22">
        <f t="shared" ca="1" si="956"/>
        <v>0</v>
      </c>
      <c r="BV1215" s="22">
        <f t="shared" ca="1" si="957"/>
        <v>0</v>
      </c>
      <c r="BW1215" s="22">
        <f t="shared" ca="1" si="958"/>
        <v>0</v>
      </c>
      <c r="BX1215" s="22">
        <f t="shared" ca="1" si="959"/>
        <v>0</v>
      </c>
      <c r="BY1215" s="22">
        <f t="shared" si="996"/>
        <v>0</v>
      </c>
      <c r="BZ1215" s="22">
        <f t="shared" si="960"/>
        <v>0</v>
      </c>
      <c r="CA1215" s="22">
        <f t="shared" si="997"/>
        <v>0</v>
      </c>
    </row>
    <row r="1216" spans="1:79" s="22" customFormat="1" ht="58.5" customHeight="1" x14ac:dyDescent="0.3">
      <c r="A1216" s="109">
        <v>16</v>
      </c>
      <c r="B1216" s="109" t="s">
        <v>1441</v>
      </c>
      <c r="C1216" s="109"/>
      <c r="D1216" s="110" t="s">
        <v>445</v>
      </c>
      <c r="E1216" s="110">
        <v>45618</v>
      </c>
      <c r="F1216" s="206" t="s">
        <v>2916</v>
      </c>
      <c r="G1216" s="172" t="s">
        <v>1703</v>
      </c>
      <c r="H1216" s="135" t="s">
        <v>1069</v>
      </c>
      <c r="I1216" s="135"/>
      <c r="J1216" s="135" t="s">
        <v>2899</v>
      </c>
      <c r="K1216" s="113">
        <v>0</v>
      </c>
      <c r="L1216" s="109">
        <v>0</v>
      </c>
      <c r="M1216" s="114" t="s">
        <v>2905</v>
      </c>
      <c r="N1216" s="115" t="s">
        <v>26</v>
      </c>
      <c r="O1216" s="116">
        <v>45484</v>
      </c>
      <c r="P1216" s="117" t="s">
        <v>2898</v>
      </c>
      <c r="Q1216" s="141">
        <v>45470</v>
      </c>
      <c r="R1216" s="118">
        <f>IF(AND(L1216&lt;1,OR(K1216&lt;1, K1216="A")),Q1216+14,Q1216+7)</f>
        <v>45484</v>
      </c>
      <c r="S1216" s="114" t="s">
        <v>31</v>
      </c>
      <c r="T1216" s="353"/>
      <c r="U1216" s="372"/>
      <c r="V1216" s="284"/>
      <c r="W1216" s="114"/>
      <c r="X1216" s="109"/>
      <c r="Y1216" s="109"/>
      <c r="Z1216" s="115"/>
      <c r="AA1216" s="109"/>
      <c r="AB1216" s="123"/>
      <c r="AC1216" s="110"/>
      <c r="AD1216" s="110"/>
      <c r="AE1216" s="118"/>
      <c r="AF1216" s="196"/>
      <c r="AG1216" s="110"/>
      <c r="AH1216" s="115"/>
      <c r="AI1216" s="110"/>
      <c r="AJ1216" s="113"/>
      <c r="AK1216" s="110"/>
      <c r="AL1216" s="121"/>
      <c r="AM1216" s="121"/>
      <c r="AN1216" s="123" t="s">
        <v>2834</v>
      </c>
      <c r="AO1216" s="121"/>
      <c r="AP1216" s="121"/>
      <c r="AQ1216" s="121"/>
      <c r="AR1216" s="121"/>
      <c r="AS1216" s="121"/>
      <c r="AT1216" s="121"/>
      <c r="AU1216" s="109" t="s">
        <v>1134</v>
      </c>
      <c r="AV1216" s="110">
        <v>45352</v>
      </c>
      <c r="AW1216" s="121"/>
      <c r="BJ1216" s="22">
        <f ca="1">IF(OR($N1216="аннулирован", $N1216="", TODAY()&lt;$E1216),0,1)</f>
        <v>0</v>
      </c>
      <c r="BK1216" s="22">
        <f ca="1">IF(AND($BJ1216=1, $J1216=""),1,0)</f>
        <v>0</v>
      </c>
      <c r="BL1216" s="22">
        <f ca="1">IF(AND($BJ1216=1, $N1216="не выдан"),1,0)</f>
        <v>0</v>
      </c>
      <c r="BM1216" s="22">
        <f ca="1">IF(AND($BK1216=1, $N1216="не выдан"),1,0)</f>
        <v>0</v>
      </c>
      <c r="BN1216" s="22">
        <f ca="1">IF(AND($BJ1216=1, $N1216="на проверке"),1,0)</f>
        <v>0</v>
      </c>
      <c r="BO1216" s="22">
        <f ca="1">IF(AND($BJ1216=1, $N1216="замечания"),1,0)</f>
        <v>0</v>
      </c>
      <c r="BP1216" s="22">
        <f ca="1">IF(AND($BK1216=1, $N1216="на проверке"),1,0)</f>
        <v>0</v>
      </c>
      <c r="BQ1216" s="22">
        <f ca="1">IF(AND($BK1216=1, $N1216="замечания"),1,0)</f>
        <v>0</v>
      </c>
      <c r="BR1216" s="22">
        <f ca="1">IF(AND($BJ1216=1, $N1216="согласовано"),1,0)</f>
        <v>0</v>
      </c>
      <c r="BS1216" s="22">
        <f ca="1">IF(AND($BK1216=1, $N1216="согласовано"),1,0)</f>
        <v>0</v>
      </c>
      <c r="BT1216" s="22">
        <f ca="1">IF(OR($Z1216="аннулирован", $Z1216="", TODAY()&lt;$E1216),0,1)</f>
        <v>0</v>
      </c>
      <c r="BU1216" s="22">
        <f ca="1">IF(AND($BT1216=1, $Z1216="не выдан"),1,0)</f>
        <v>0</v>
      </c>
      <c r="BV1216" s="22">
        <f ca="1">IF(AND($BT1216=1, $Z1216="на проверке"),1,0)</f>
        <v>0</v>
      </c>
      <c r="BW1216" s="22">
        <f ca="1">IF(AND($BT1216=1, $Z1216="замечания"),1,0)</f>
        <v>0</v>
      </c>
      <c r="BX1216" s="22">
        <f ca="1">IF(AND($BT1216=1, $Z1216="согласовано"),1,0)</f>
        <v>0</v>
      </c>
      <c r="BY1216" s="22">
        <f>IF(OR($N1216="аннулирован", $N1216=""),0,1)</f>
        <v>0</v>
      </c>
      <c r="BZ1216" s="22">
        <f>IF(AND($BY1216=1, $J1216=""),1,0)</f>
        <v>0</v>
      </c>
      <c r="CA1216" s="22">
        <f>IF(OR($Z1216="аннулирован", $Z1216=""),0,1)</f>
        <v>0</v>
      </c>
    </row>
    <row r="1217" spans="1:79" ht="58.5" customHeight="1" thickBot="1" x14ac:dyDescent="0.35">
      <c r="A1217" s="4">
        <v>16</v>
      </c>
      <c r="B1217" s="4" t="s">
        <v>1441</v>
      </c>
      <c r="C1217" s="4"/>
      <c r="D1217" s="139" t="s">
        <v>445</v>
      </c>
      <c r="E1217" s="13">
        <v>45618</v>
      </c>
      <c r="F1217" s="207" t="s">
        <v>1702</v>
      </c>
      <c r="G1217" s="168" t="s">
        <v>1703</v>
      </c>
      <c r="H1217" s="130" t="s">
        <v>1069</v>
      </c>
      <c r="I1217" s="130"/>
      <c r="J1217" s="130"/>
      <c r="K1217" s="7">
        <v>0</v>
      </c>
      <c r="L1217" s="4">
        <v>1</v>
      </c>
      <c r="M1217" s="3" t="s">
        <v>107</v>
      </c>
      <c r="N1217" s="45" t="s">
        <v>1055</v>
      </c>
      <c r="O1217" s="76">
        <v>45490</v>
      </c>
      <c r="P1217" s="78" t="s">
        <v>2931</v>
      </c>
      <c r="Q1217" s="142">
        <v>45483</v>
      </c>
      <c r="R1217" s="9">
        <f>IF(AND(L1217&lt;1,OR(K1217&lt;1, K1217="A")),Q1217+14,Q1217+7)</f>
        <v>45490</v>
      </c>
      <c r="S1217" s="3" t="s">
        <v>30</v>
      </c>
      <c r="T1217" s="207" t="s">
        <v>3726</v>
      </c>
      <c r="U1217" s="373">
        <v>45691</v>
      </c>
      <c r="V1217" s="209" t="s">
        <v>1702</v>
      </c>
      <c r="W1217" s="3" t="s">
        <v>2378</v>
      </c>
      <c r="X1217" s="5" t="s">
        <v>443</v>
      </c>
      <c r="Y1217" s="5">
        <v>0</v>
      </c>
      <c r="Z1217" s="45" t="s">
        <v>1055</v>
      </c>
      <c r="AA1217" s="13">
        <v>45714</v>
      </c>
      <c r="AB1217" s="87" t="s">
        <v>3733</v>
      </c>
      <c r="AC1217" s="21">
        <v>45713</v>
      </c>
      <c r="AD1217" s="21">
        <v>45713</v>
      </c>
      <c r="AE1217" s="9">
        <f t="shared" ref="AE1217" si="1068">IF(AND(Y1217&lt;1,OR(X1217&lt;1, X1217="A")),AD1217+14,AD1217+7)</f>
        <v>45720</v>
      </c>
      <c r="AF1217" s="92" t="s">
        <v>446</v>
      </c>
      <c r="AG1217" s="27"/>
      <c r="AH1217" s="34"/>
      <c r="AI1217" s="27"/>
      <c r="AJ1217" s="41"/>
      <c r="AK1217" s="21"/>
      <c r="AL1217" s="6"/>
      <c r="AM1217" s="6"/>
      <c r="AN1217" s="5" t="s">
        <v>3381</v>
      </c>
      <c r="AO1217" s="87" t="s">
        <v>3761</v>
      </c>
      <c r="AP1217" s="21">
        <v>45582</v>
      </c>
      <c r="AQ1217" s="207" t="s">
        <v>3546</v>
      </c>
      <c r="AR1217" s="21">
        <v>45643</v>
      </c>
      <c r="AS1217" s="336" t="s">
        <v>3685</v>
      </c>
      <c r="AT1217" s="21">
        <v>45715</v>
      </c>
      <c r="AU1217" s="4" t="s">
        <v>1134</v>
      </c>
      <c r="AV1217" s="13">
        <v>45352</v>
      </c>
      <c r="AW1217" s="6"/>
      <c r="BJ1217" s="22">
        <f t="shared" ca="1" si="884"/>
        <v>1</v>
      </c>
      <c r="BK1217" s="22">
        <f t="shared" ca="1" si="947"/>
        <v>1</v>
      </c>
      <c r="BL1217" s="22">
        <f t="shared" ca="1" si="948"/>
        <v>0</v>
      </c>
      <c r="BM1217" s="22">
        <f t="shared" ca="1" si="949"/>
        <v>0</v>
      </c>
      <c r="BN1217" s="22">
        <f t="shared" ca="1" si="950"/>
        <v>0</v>
      </c>
      <c r="BO1217" s="22">
        <f t="shared" ca="1" si="951"/>
        <v>0</v>
      </c>
      <c r="BP1217" s="22">
        <f t="shared" ca="1" si="952"/>
        <v>0</v>
      </c>
      <c r="BQ1217" s="22">
        <f t="shared" ca="1" si="953"/>
        <v>0</v>
      </c>
      <c r="BR1217" s="22">
        <f t="shared" ca="1" si="954"/>
        <v>1</v>
      </c>
      <c r="BS1217" s="22">
        <f t="shared" ca="1" si="955"/>
        <v>1</v>
      </c>
      <c r="BT1217" s="22">
        <f t="shared" ca="1" si="885"/>
        <v>1</v>
      </c>
      <c r="BU1217" s="22">
        <f t="shared" ca="1" si="956"/>
        <v>0</v>
      </c>
      <c r="BV1217" s="22">
        <f t="shared" ca="1" si="957"/>
        <v>0</v>
      </c>
      <c r="BW1217" s="22">
        <f t="shared" ca="1" si="958"/>
        <v>0</v>
      </c>
      <c r="BX1217" s="22">
        <f t="shared" ca="1" si="959"/>
        <v>1</v>
      </c>
      <c r="BY1217" s="71">
        <f t="shared" si="996"/>
        <v>1</v>
      </c>
      <c r="BZ1217" s="71">
        <f t="shared" si="960"/>
        <v>1</v>
      </c>
      <c r="CA1217" s="72">
        <f t="shared" si="997"/>
        <v>1</v>
      </c>
    </row>
    <row r="1218" spans="1:79" s="38" customFormat="1" ht="21" customHeight="1" x14ac:dyDescent="0.4">
      <c r="A1218" s="44" t="s">
        <v>183</v>
      </c>
      <c r="B1218" s="44"/>
      <c r="C1218" s="44"/>
      <c r="D1218" s="44"/>
      <c r="E1218" s="44"/>
      <c r="F1218" s="44"/>
      <c r="G1218" s="44"/>
      <c r="H1218" s="134"/>
      <c r="I1218" s="134"/>
      <c r="J1218" s="134"/>
      <c r="K1218" s="44"/>
      <c r="L1218" s="44"/>
      <c r="M1218" s="44"/>
      <c r="N1218" s="44"/>
      <c r="O1218" s="44"/>
      <c r="P1218" s="127"/>
      <c r="Q1218" s="44"/>
      <c r="R1218" s="148"/>
      <c r="S1218" s="44"/>
      <c r="T1218" s="44"/>
      <c r="U1218" s="44"/>
      <c r="V1218" s="44"/>
      <c r="W1218" s="44"/>
      <c r="X1218" s="44"/>
      <c r="Y1218" s="44"/>
      <c r="Z1218" s="44"/>
      <c r="AA1218" s="44"/>
      <c r="AB1218" s="44"/>
      <c r="AC1218" s="36"/>
      <c r="AD1218" s="36"/>
      <c r="AE1218" s="36"/>
      <c r="AF1218" s="36"/>
      <c r="AG1218" s="36"/>
      <c r="AH1218" s="36"/>
      <c r="AI1218" s="36"/>
      <c r="AJ1218" s="36"/>
      <c r="AK1218" s="36"/>
      <c r="AL1218" s="37"/>
      <c r="AM1218" s="37"/>
      <c r="AN1218" s="37"/>
      <c r="AO1218" s="37"/>
      <c r="AP1218" s="37"/>
      <c r="AQ1218" s="37"/>
      <c r="AR1218" s="37"/>
      <c r="AS1218" s="37"/>
      <c r="AT1218" s="37"/>
      <c r="AU1218" s="37"/>
      <c r="AV1218" s="37"/>
      <c r="AW1218" s="37"/>
      <c r="BJ1218" s="22">
        <f t="shared" ca="1" si="884"/>
        <v>0</v>
      </c>
      <c r="BK1218" s="22">
        <f t="shared" ca="1" si="947"/>
        <v>0</v>
      </c>
      <c r="BL1218" s="22">
        <f t="shared" ca="1" si="948"/>
        <v>0</v>
      </c>
      <c r="BM1218" s="22">
        <f t="shared" ca="1" si="949"/>
        <v>0</v>
      </c>
      <c r="BN1218" s="22">
        <f t="shared" ca="1" si="950"/>
        <v>0</v>
      </c>
      <c r="BO1218" s="22">
        <f t="shared" ca="1" si="951"/>
        <v>0</v>
      </c>
      <c r="BP1218" s="22">
        <f t="shared" ca="1" si="952"/>
        <v>0</v>
      </c>
      <c r="BQ1218" s="22">
        <f t="shared" ca="1" si="953"/>
        <v>0</v>
      </c>
      <c r="BR1218" s="22">
        <f t="shared" ca="1" si="954"/>
        <v>0</v>
      </c>
      <c r="BS1218" s="22">
        <f t="shared" ca="1" si="955"/>
        <v>0</v>
      </c>
      <c r="BT1218" s="22">
        <f t="shared" ca="1" si="885"/>
        <v>0</v>
      </c>
      <c r="BU1218" s="22">
        <f t="shared" ca="1" si="956"/>
        <v>0</v>
      </c>
      <c r="BV1218" s="22">
        <f t="shared" ca="1" si="957"/>
        <v>0</v>
      </c>
      <c r="BW1218" s="22">
        <f t="shared" ca="1" si="958"/>
        <v>0</v>
      </c>
      <c r="BX1218" s="22">
        <f t="shared" ca="1" si="959"/>
        <v>0</v>
      </c>
      <c r="BY1218" s="71">
        <f t="shared" si="996"/>
        <v>0</v>
      </c>
      <c r="BZ1218" s="71">
        <f t="shared" si="960"/>
        <v>0</v>
      </c>
      <c r="CA1218" s="72">
        <f t="shared" si="997"/>
        <v>0</v>
      </c>
    </row>
    <row r="1219" spans="1:79" s="236" customFormat="1" ht="29.1" customHeight="1" x14ac:dyDescent="0.3">
      <c r="A1219" s="199" t="s">
        <v>1829</v>
      </c>
      <c r="B1219" s="109" t="s">
        <v>1441</v>
      </c>
      <c r="C1219" s="109"/>
      <c r="D1219" s="226" t="s">
        <v>446</v>
      </c>
      <c r="E1219" s="110">
        <v>44834</v>
      </c>
      <c r="F1219" s="189" t="s">
        <v>190</v>
      </c>
      <c r="G1219" s="169" t="s">
        <v>1234</v>
      </c>
      <c r="H1219" s="135" t="s">
        <v>1082</v>
      </c>
      <c r="I1219" s="135"/>
      <c r="J1219" s="135"/>
      <c r="K1219" s="113" t="s">
        <v>778</v>
      </c>
      <c r="L1219" s="227">
        <v>0</v>
      </c>
      <c r="M1219" s="114" t="s">
        <v>198</v>
      </c>
      <c r="N1219" s="115" t="s">
        <v>26</v>
      </c>
      <c r="O1219" s="116"/>
      <c r="P1219" s="228" t="s">
        <v>3112</v>
      </c>
      <c r="Q1219" s="141">
        <v>45124</v>
      </c>
      <c r="R1219" s="118">
        <f>IF(AND(L1219&lt;1,OR(K1219&lt;1, K1219="A")),Q1219+14,Q1219+7)</f>
        <v>45138</v>
      </c>
      <c r="S1219" s="114" t="s">
        <v>31</v>
      </c>
      <c r="T1219" s="360"/>
      <c r="U1219" s="372"/>
      <c r="V1219" s="230"/>
      <c r="W1219" s="229"/>
      <c r="X1219" s="231"/>
      <c r="Y1219" s="231"/>
      <c r="Z1219" s="232"/>
      <c r="AA1219" s="232"/>
      <c r="AB1219" s="231"/>
      <c r="AC1219" s="233"/>
      <c r="AD1219" s="233"/>
      <c r="AE1219" s="233"/>
      <c r="AF1219" s="233"/>
      <c r="AG1219" s="233"/>
      <c r="AH1219" s="232"/>
      <c r="AI1219" s="233"/>
      <c r="AJ1219" s="234"/>
      <c r="AK1219" s="233"/>
      <c r="AL1219" s="235"/>
      <c r="AM1219" s="235"/>
      <c r="AN1219" s="109" t="s">
        <v>2355</v>
      </c>
      <c r="AO1219" s="235"/>
      <c r="AP1219" s="235"/>
      <c r="AQ1219" s="235"/>
      <c r="AR1219" s="235"/>
      <c r="AS1219" s="235"/>
      <c r="AT1219" s="235"/>
      <c r="AU1219" s="301" t="s">
        <v>1134</v>
      </c>
      <c r="AV1219" s="300">
        <v>45489</v>
      </c>
      <c r="AW1219" s="235"/>
      <c r="BJ1219" s="22">
        <f t="shared" ref="BJ1219:BJ1224" ca="1" si="1069">IF(OR($N1219="аннулирован", $N1219="", TODAY()&lt;$E1219),0,1)</f>
        <v>0</v>
      </c>
      <c r="BK1219" s="22">
        <f t="shared" ref="BK1219:BK1224" ca="1" si="1070">IF(AND($BJ1219=1, $J1219=""),1,0)</f>
        <v>0</v>
      </c>
      <c r="BL1219" s="22">
        <f t="shared" ref="BL1219:BL1224" ca="1" si="1071">IF(AND($BJ1219=1, $N1219="не выдан"),1,0)</f>
        <v>0</v>
      </c>
      <c r="BM1219" s="22">
        <f t="shared" ref="BM1219:BM1224" ca="1" si="1072">IF(AND($BK1219=1, $N1219="не выдан"),1,0)</f>
        <v>0</v>
      </c>
      <c r="BN1219" s="22">
        <f t="shared" ref="BN1219:BN1224" ca="1" si="1073">IF(AND($BJ1219=1, $N1219="на проверке"),1,0)</f>
        <v>0</v>
      </c>
      <c r="BO1219" s="22">
        <f t="shared" ref="BO1219:BO1224" ca="1" si="1074">IF(AND($BJ1219=1, $N1219="замечания"),1,0)</f>
        <v>0</v>
      </c>
      <c r="BP1219" s="22">
        <f t="shared" ref="BP1219:BP1224" ca="1" si="1075">IF(AND($BK1219=1, $N1219="на проверке"),1,0)</f>
        <v>0</v>
      </c>
      <c r="BQ1219" s="22">
        <f t="shared" ref="BQ1219:BQ1224" ca="1" si="1076">IF(AND($BK1219=1, $N1219="замечания"),1,0)</f>
        <v>0</v>
      </c>
      <c r="BR1219" s="22">
        <f t="shared" ref="BR1219:BR1224" ca="1" si="1077">IF(AND($BJ1219=1, $N1219="согласовано"),1,0)</f>
        <v>0</v>
      </c>
      <c r="BS1219" s="22">
        <f t="shared" ref="BS1219:BS1224" ca="1" si="1078">IF(AND($BK1219=1, $N1219="согласовано"),1,0)</f>
        <v>0</v>
      </c>
      <c r="BT1219" s="22">
        <f t="shared" ref="BT1219:BT1224" ca="1" si="1079">IF(OR($Z1219="аннулирован", $Z1219="", TODAY()&lt;$E1219),0,1)</f>
        <v>0</v>
      </c>
      <c r="BU1219" s="22">
        <f t="shared" ref="BU1219:BU1224" ca="1" si="1080">IF(AND($BT1219=1, $Z1219="не выдан"),1,0)</f>
        <v>0</v>
      </c>
      <c r="BV1219" s="22">
        <f t="shared" ref="BV1219:BV1224" ca="1" si="1081">IF(AND($BT1219=1, $Z1219="на проверке"),1,0)</f>
        <v>0</v>
      </c>
      <c r="BW1219" s="22">
        <f t="shared" ref="BW1219:BW1224" ca="1" si="1082">IF(AND($BT1219=1, $Z1219="замечания"),1,0)</f>
        <v>0</v>
      </c>
      <c r="BX1219" s="22">
        <f t="shared" ref="BX1219:BX1224" ca="1" si="1083">IF(AND($BT1219=1, $Z1219="согласовано"),1,0)</f>
        <v>0</v>
      </c>
      <c r="BY1219" s="22">
        <f t="shared" ref="BY1219:BY1224" si="1084">IF(OR($N1219="аннулирован", $N1219=""),0,1)</f>
        <v>0</v>
      </c>
      <c r="BZ1219" s="22">
        <f t="shared" ref="BZ1219:BZ1224" si="1085">IF(AND($BY1219=1, $J1219=""),1,0)</f>
        <v>0</v>
      </c>
      <c r="CA1219" s="22">
        <f t="shared" ref="CA1219:CA1224" si="1086">IF(OR($Z1219="аннулирован", $Z1219=""),0,1)</f>
        <v>0</v>
      </c>
    </row>
    <row r="1220" spans="1:79" s="236" customFormat="1" ht="29.1" customHeight="1" x14ac:dyDescent="0.3">
      <c r="A1220" s="199" t="s">
        <v>1829</v>
      </c>
      <c r="B1220" s="109" t="s">
        <v>1441</v>
      </c>
      <c r="C1220" s="109"/>
      <c r="D1220" s="226" t="s">
        <v>446</v>
      </c>
      <c r="E1220" s="110">
        <v>44834</v>
      </c>
      <c r="F1220" s="189" t="s">
        <v>190</v>
      </c>
      <c r="G1220" s="169" t="s">
        <v>1234</v>
      </c>
      <c r="H1220" s="135" t="s">
        <v>1082</v>
      </c>
      <c r="I1220" s="135"/>
      <c r="J1220" s="135"/>
      <c r="K1220" s="113" t="s">
        <v>443</v>
      </c>
      <c r="L1220" s="227">
        <v>0</v>
      </c>
      <c r="M1220" s="114" t="s">
        <v>198</v>
      </c>
      <c r="N1220" s="115" t="s">
        <v>26</v>
      </c>
      <c r="O1220" s="116"/>
      <c r="P1220" s="228" t="s">
        <v>2157</v>
      </c>
      <c r="Q1220" s="141">
        <v>45160</v>
      </c>
      <c r="R1220" s="118">
        <f>IF(AND(L1220&lt;1,OR(K1220&lt;1, K1220="A")),Q1220+14,Q1220+7)</f>
        <v>45167</v>
      </c>
      <c r="S1220" s="114" t="s">
        <v>30</v>
      </c>
      <c r="T1220" s="260" t="s">
        <v>3394</v>
      </c>
      <c r="U1220" s="372" t="s">
        <v>3393</v>
      </c>
      <c r="V1220" s="230"/>
      <c r="W1220" s="229"/>
      <c r="X1220" s="231"/>
      <c r="Y1220" s="231"/>
      <c r="Z1220" s="232"/>
      <c r="AA1220" s="232"/>
      <c r="AB1220" s="231"/>
      <c r="AC1220" s="233"/>
      <c r="AD1220" s="233"/>
      <c r="AE1220" s="233"/>
      <c r="AF1220" s="233"/>
      <c r="AG1220" s="233"/>
      <c r="AH1220" s="232"/>
      <c r="AI1220" s="233"/>
      <c r="AJ1220" s="234"/>
      <c r="AK1220" s="233"/>
      <c r="AL1220" s="235"/>
      <c r="AM1220" s="235"/>
      <c r="AN1220" s="109" t="s">
        <v>2355</v>
      </c>
      <c r="AO1220" s="235"/>
      <c r="AP1220" s="235"/>
      <c r="AQ1220" s="235"/>
      <c r="AR1220" s="235"/>
      <c r="AS1220" s="235"/>
      <c r="AT1220" s="235"/>
      <c r="AU1220" s="301" t="s">
        <v>1134</v>
      </c>
      <c r="AV1220" s="300">
        <v>45489</v>
      </c>
      <c r="AW1220" s="235"/>
      <c r="BJ1220" s="22">
        <f t="shared" ca="1" si="1069"/>
        <v>0</v>
      </c>
      <c r="BK1220" s="22">
        <f t="shared" ca="1" si="1070"/>
        <v>0</v>
      </c>
      <c r="BL1220" s="22">
        <f t="shared" ca="1" si="1071"/>
        <v>0</v>
      </c>
      <c r="BM1220" s="22">
        <f t="shared" ca="1" si="1072"/>
        <v>0</v>
      </c>
      <c r="BN1220" s="22">
        <f t="shared" ca="1" si="1073"/>
        <v>0</v>
      </c>
      <c r="BO1220" s="22">
        <f t="shared" ca="1" si="1074"/>
        <v>0</v>
      </c>
      <c r="BP1220" s="22">
        <f t="shared" ca="1" si="1075"/>
        <v>0</v>
      </c>
      <c r="BQ1220" s="22">
        <f t="shared" ca="1" si="1076"/>
        <v>0</v>
      </c>
      <c r="BR1220" s="22">
        <f t="shared" ca="1" si="1077"/>
        <v>0</v>
      </c>
      <c r="BS1220" s="22">
        <f t="shared" ca="1" si="1078"/>
        <v>0</v>
      </c>
      <c r="BT1220" s="22">
        <f t="shared" ca="1" si="1079"/>
        <v>0</v>
      </c>
      <c r="BU1220" s="22">
        <f t="shared" ca="1" si="1080"/>
        <v>0</v>
      </c>
      <c r="BV1220" s="22">
        <f t="shared" ca="1" si="1081"/>
        <v>0</v>
      </c>
      <c r="BW1220" s="22">
        <f t="shared" ca="1" si="1082"/>
        <v>0</v>
      </c>
      <c r="BX1220" s="22">
        <f t="shared" ca="1" si="1083"/>
        <v>0</v>
      </c>
      <c r="BY1220" s="22">
        <f t="shared" si="1084"/>
        <v>0</v>
      </c>
      <c r="BZ1220" s="22">
        <f t="shared" si="1085"/>
        <v>0</v>
      </c>
      <c r="CA1220" s="22">
        <f t="shared" si="1086"/>
        <v>0</v>
      </c>
    </row>
    <row r="1221" spans="1:79" s="236" customFormat="1" ht="29.1" customHeight="1" x14ac:dyDescent="0.3">
      <c r="A1221" s="199" t="s">
        <v>1829</v>
      </c>
      <c r="B1221" s="109" t="s">
        <v>1441</v>
      </c>
      <c r="C1221" s="109"/>
      <c r="D1221" s="226" t="s">
        <v>446</v>
      </c>
      <c r="E1221" s="110">
        <v>44834</v>
      </c>
      <c r="F1221" s="189" t="s">
        <v>190</v>
      </c>
      <c r="G1221" s="169" t="s">
        <v>1234</v>
      </c>
      <c r="H1221" s="135" t="s">
        <v>1082</v>
      </c>
      <c r="I1221" s="135"/>
      <c r="J1221" s="135"/>
      <c r="K1221" s="113" t="s">
        <v>613</v>
      </c>
      <c r="L1221" s="227">
        <v>0</v>
      </c>
      <c r="M1221" s="114" t="s">
        <v>198</v>
      </c>
      <c r="N1221" s="115" t="s">
        <v>26</v>
      </c>
      <c r="O1221" s="116">
        <v>45316</v>
      </c>
      <c r="P1221" s="228" t="s">
        <v>1011</v>
      </c>
      <c r="Q1221" s="141">
        <v>45195</v>
      </c>
      <c r="R1221" s="118">
        <f>IF(AND(L1221&lt;1,OR(K1221&lt;1, K1221="A")),Q1221+14,Q1221+7)</f>
        <v>45202</v>
      </c>
      <c r="S1221" s="114" t="s">
        <v>31</v>
      </c>
      <c r="T1221" s="360"/>
      <c r="U1221" s="372"/>
      <c r="V1221" s="230"/>
      <c r="W1221" s="229"/>
      <c r="X1221" s="231"/>
      <c r="Y1221" s="231"/>
      <c r="Z1221" s="232"/>
      <c r="AA1221" s="232"/>
      <c r="AB1221" s="231"/>
      <c r="AC1221" s="233"/>
      <c r="AD1221" s="233"/>
      <c r="AE1221" s="233"/>
      <c r="AF1221" s="233"/>
      <c r="AG1221" s="233"/>
      <c r="AH1221" s="232"/>
      <c r="AI1221" s="233"/>
      <c r="AJ1221" s="234"/>
      <c r="AK1221" s="233"/>
      <c r="AL1221" s="235"/>
      <c r="AM1221" s="235"/>
      <c r="AN1221" s="109" t="s">
        <v>2355</v>
      </c>
      <c r="AO1221" s="235"/>
      <c r="AP1221" s="235"/>
      <c r="AQ1221" s="235"/>
      <c r="AR1221" s="235"/>
      <c r="AS1221" s="235"/>
      <c r="AT1221" s="235"/>
      <c r="AU1221" s="301" t="s">
        <v>1134</v>
      </c>
      <c r="AV1221" s="300">
        <v>45489</v>
      </c>
      <c r="AW1221" s="235"/>
      <c r="BJ1221" s="22">
        <f t="shared" ca="1" si="1069"/>
        <v>0</v>
      </c>
      <c r="BK1221" s="22">
        <f t="shared" ca="1" si="1070"/>
        <v>0</v>
      </c>
      <c r="BL1221" s="22">
        <f t="shared" ca="1" si="1071"/>
        <v>0</v>
      </c>
      <c r="BM1221" s="22">
        <f t="shared" ca="1" si="1072"/>
        <v>0</v>
      </c>
      <c r="BN1221" s="22">
        <f t="shared" ca="1" si="1073"/>
        <v>0</v>
      </c>
      <c r="BO1221" s="22">
        <f t="shared" ca="1" si="1074"/>
        <v>0</v>
      </c>
      <c r="BP1221" s="22">
        <f t="shared" ca="1" si="1075"/>
        <v>0</v>
      </c>
      <c r="BQ1221" s="22">
        <f t="shared" ca="1" si="1076"/>
        <v>0</v>
      </c>
      <c r="BR1221" s="22">
        <f t="shared" ca="1" si="1077"/>
        <v>0</v>
      </c>
      <c r="BS1221" s="22">
        <f t="shared" ca="1" si="1078"/>
        <v>0</v>
      </c>
      <c r="BT1221" s="22">
        <f t="shared" ca="1" si="1079"/>
        <v>0</v>
      </c>
      <c r="BU1221" s="22">
        <f t="shared" ca="1" si="1080"/>
        <v>0</v>
      </c>
      <c r="BV1221" s="22">
        <f t="shared" ca="1" si="1081"/>
        <v>0</v>
      </c>
      <c r="BW1221" s="22">
        <f t="shared" ca="1" si="1082"/>
        <v>0</v>
      </c>
      <c r="BX1221" s="22">
        <f t="shared" ca="1" si="1083"/>
        <v>0</v>
      </c>
      <c r="BY1221" s="22">
        <f t="shared" si="1084"/>
        <v>0</v>
      </c>
      <c r="BZ1221" s="22">
        <f t="shared" si="1085"/>
        <v>0</v>
      </c>
      <c r="CA1221" s="22">
        <f t="shared" si="1086"/>
        <v>0</v>
      </c>
    </row>
    <row r="1222" spans="1:79" s="236" customFormat="1" ht="29.1" customHeight="1" x14ac:dyDescent="0.3">
      <c r="A1222" s="199" t="s">
        <v>1829</v>
      </c>
      <c r="B1222" s="109" t="s">
        <v>1441</v>
      </c>
      <c r="C1222" s="109"/>
      <c r="D1222" s="226" t="s">
        <v>446</v>
      </c>
      <c r="E1222" s="110">
        <v>44834</v>
      </c>
      <c r="F1222" s="189" t="s">
        <v>190</v>
      </c>
      <c r="G1222" s="169" t="s">
        <v>1234</v>
      </c>
      <c r="H1222" s="135" t="s">
        <v>1082</v>
      </c>
      <c r="I1222" s="135"/>
      <c r="J1222" s="135"/>
      <c r="K1222" s="113" t="s">
        <v>996</v>
      </c>
      <c r="L1222" s="227">
        <v>0</v>
      </c>
      <c r="M1222" s="114" t="s">
        <v>198</v>
      </c>
      <c r="N1222" s="115" t="s">
        <v>26</v>
      </c>
      <c r="O1222" s="116">
        <v>45402</v>
      </c>
      <c r="P1222" s="228" t="s">
        <v>2337</v>
      </c>
      <c r="Q1222" s="141">
        <v>45378</v>
      </c>
      <c r="R1222" s="118">
        <f t="shared" ref="R1222" si="1087">IF(AND(L1222&lt;1,OR(K1222&lt;1, K1222="A")),Q1222+14,Q1222+7)</f>
        <v>45385</v>
      </c>
      <c r="S1222" s="114" t="s">
        <v>31</v>
      </c>
      <c r="T1222" s="360"/>
      <c r="U1222" s="372"/>
      <c r="V1222" s="120"/>
      <c r="W1222" s="114"/>
      <c r="X1222" s="267"/>
      <c r="Y1222" s="267"/>
      <c r="Z1222" s="115"/>
      <c r="AA1222" s="109"/>
      <c r="AB1222" s="268"/>
      <c r="AC1222" s="269"/>
      <c r="AD1222" s="269"/>
      <c r="AE1222" s="118"/>
      <c r="AF1222" s="192"/>
      <c r="AG1222" s="233"/>
      <c r="AH1222" s="232"/>
      <c r="AI1222" s="233"/>
      <c r="AJ1222" s="234"/>
      <c r="AK1222" s="233"/>
      <c r="AL1222" s="235"/>
      <c r="AM1222" s="235"/>
      <c r="AN1222" s="109" t="s">
        <v>2355</v>
      </c>
      <c r="AO1222" s="235"/>
      <c r="AP1222" s="235"/>
      <c r="AQ1222" s="235"/>
      <c r="AR1222" s="235"/>
      <c r="AS1222" s="235"/>
      <c r="AT1222" s="235"/>
      <c r="AU1222" s="301" t="s">
        <v>1134</v>
      </c>
      <c r="AV1222" s="300">
        <v>45489</v>
      </c>
      <c r="AW1222" s="235"/>
      <c r="BJ1222" s="22">
        <f t="shared" ca="1" si="1069"/>
        <v>0</v>
      </c>
      <c r="BK1222" s="22">
        <f t="shared" ca="1" si="1070"/>
        <v>0</v>
      </c>
      <c r="BL1222" s="22">
        <f t="shared" ca="1" si="1071"/>
        <v>0</v>
      </c>
      <c r="BM1222" s="22">
        <f t="shared" ca="1" si="1072"/>
        <v>0</v>
      </c>
      <c r="BN1222" s="22">
        <f t="shared" ca="1" si="1073"/>
        <v>0</v>
      </c>
      <c r="BO1222" s="22">
        <f t="shared" ca="1" si="1074"/>
        <v>0</v>
      </c>
      <c r="BP1222" s="22">
        <f t="shared" ca="1" si="1075"/>
        <v>0</v>
      </c>
      <c r="BQ1222" s="22">
        <f t="shared" ca="1" si="1076"/>
        <v>0</v>
      </c>
      <c r="BR1222" s="22">
        <f t="shared" ca="1" si="1077"/>
        <v>0</v>
      </c>
      <c r="BS1222" s="22">
        <f t="shared" ca="1" si="1078"/>
        <v>0</v>
      </c>
      <c r="BT1222" s="22">
        <f t="shared" ca="1" si="1079"/>
        <v>0</v>
      </c>
      <c r="BU1222" s="22">
        <f t="shared" ca="1" si="1080"/>
        <v>0</v>
      </c>
      <c r="BV1222" s="22">
        <f t="shared" ca="1" si="1081"/>
        <v>0</v>
      </c>
      <c r="BW1222" s="22">
        <f t="shared" ca="1" si="1082"/>
        <v>0</v>
      </c>
      <c r="BX1222" s="22">
        <f t="shared" ca="1" si="1083"/>
        <v>0</v>
      </c>
      <c r="BY1222" s="22">
        <f t="shared" si="1084"/>
        <v>0</v>
      </c>
      <c r="BZ1222" s="22">
        <f t="shared" si="1085"/>
        <v>0</v>
      </c>
      <c r="CA1222" s="22">
        <f t="shared" si="1086"/>
        <v>0</v>
      </c>
    </row>
    <row r="1223" spans="1:79" s="236" customFormat="1" ht="29.1" customHeight="1" x14ac:dyDescent="0.3">
      <c r="A1223" s="199" t="s">
        <v>1829</v>
      </c>
      <c r="B1223" s="109" t="s">
        <v>1441</v>
      </c>
      <c r="C1223" s="109"/>
      <c r="D1223" s="110" t="s">
        <v>445</v>
      </c>
      <c r="E1223" s="110">
        <v>44834</v>
      </c>
      <c r="F1223" s="189" t="s">
        <v>190</v>
      </c>
      <c r="G1223" s="169" t="s">
        <v>1234</v>
      </c>
      <c r="H1223" s="135" t="s">
        <v>1082</v>
      </c>
      <c r="I1223" s="135"/>
      <c r="J1223" s="135"/>
      <c r="K1223" s="113">
        <v>0</v>
      </c>
      <c r="L1223" s="227">
        <v>0</v>
      </c>
      <c r="M1223" s="114" t="s">
        <v>198</v>
      </c>
      <c r="N1223" s="115" t="s">
        <v>26</v>
      </c>
      <c r="O1223" s="116"/>
      <c r="P1223" s="228" t="s">
        <v>2828</v>
      </c>
      <c r="Q1223" s="141">
        <v>45440</v>
      </c>
      <c r="R1223" s="118">
        <f t="shared" ref="R1223:R1228" si="1088">IF(AND(L1223&lt;1,OR(K1223&lt;1, K1223="A")),Q1223+14,Q1223+7)</f>
        <v>45454</v>
      </c>
      <c r="S1223" s="114" t="s">
        <v>30</v>
      </c>
      <c r="T1223" s="315" t="s">
        <v>2827</v>
      </c>
      <c r="U1223" s="372">
        <v>45439</v>
      </c>
      <c r="V1223" s="120" t="s">
        <v>2585</v>
      </c>
      <c r="W1223" s="114" t="s">
        <v>1463</v>
      </c>
      <c r="X1223" s="267" t="s">
        <v>778</v>
      </c>
      <c r="Y1223" s="267">
        <v>0</v>
      </c>
      <c r="Z1223" s="115" t="s">
        <v>26</v>
      </c>
      <c r="AA1223" s="109"/>
      <c r="AB1223" s="268" t="s">
        <v>2826</v>
      </c>
      <c r="AC1223" s="269">
        <v>45439</v>
      </c>
      <c r="AD1223" s="269">
        <v>45439</v>
      </c>
      <c r="AE1223" s="118">
        <v>45453</v>
      </c>
      <c r="AF1223" s="196" t="s">
        <v>446</v>
      </c>
      <c r="AG1223" s="233"/>
      <c r="AH1223" s="232"/>
      <c r="AI1223" s="233"/>
      <c r="AJ1223" s="234"/>
      <c r="AK1223" s="233"/>
      <c r="AL1223" s="235"/>
      <c r="AM1223" s="235"/>
      <c r="AN1223" s="109" t="s">
        <v>2355</v>
      </c>
      <c r="AO1223" s="235"/>
      <c r="AP1223" s="235"/>
      <c r="AQ1223" s="206" t="s">
        <v>2884</v>
      </c>
      <c r="AR1223" s="290">
        <v>45462</v>
      </c>
      <c r="AS1223" s="235"/>
      <c r="AT1223" s="235"/>
      <c r="AU1223" s="301" t="s">
        <v>1134</v>
      </c>
      <c r="AV1223" s="300">
        <v>45489</v>
      </c>
      <c r="AW1223" s="235"/>
      <c r="BJ1223" s="22">
        <f t="shared" ca="1" si="1069"/>
        <v>0</v>
      </c>
      <c r="BK1223" s="22">
        <f t="shared" ca="1" si="1070"/>
        <v>0</v>
      </c>
      <c r="BL1223" s="22">
        <f t="shared" ca="1" si="1071"/>
        <v>0</v>
      </c>
      <c r="BM1223" s="22">
        <f t="shared" ca="1" si="1072"/>
        <v>0</v>
      </c>
      <c r="BN1223" s="22">
        <f t="shared" ca="1" si="1073"/>
        <v>0</v>
      </c>
      <c r="BO1223" s="22">
        <f t="shared" ca="1" si="1074"/>
        <v>0</v>
      </c>
      <c r="BP1223" s="22">
        <f t="shared" ca="1" si="1075"/>
        <v>0</v>
      </c>
      <c r="BQ1223" s="22">
        <f t="shared" ca="1" si="1076"/>
        <v>0</v>
      </c>
      <c r="BR1223" s="22">
        <f t="shared" ca="1" si="1077"/>
        <v>0</v>
      </c>
      <c r="BS1223" s="22">
        <f t="shared" ca="1" si="1078"/>
        <v>0</v>
      </c>
      <c r="BT1223" s="22">
        <f t="shared" ca="1" si="1079"/>
        <v>0</v>
      </c>
      <c r="BU1223" s="22">
        <f t="shared" ca="1" si="1080"/>
        <v>0</v>
      </c>
      <c r="BV1223" s="22">
        <f t="shared" ca="1" si="1081"/>
        <v>0</v>
      </c>
      <c r="BW1223" s="22">
        <f t="shared" ca="1" si="1082"/>
        <v>0</v>
      </c>
      <c r="BX1223" s="22">
        <f t="shared" ca="1" si="1083"/>
        <v>0</v>
      </c>
      <c r="BY1223" s="22">
        <f t="shared" si="1084"/>
        <v>0</v>
      </c>
      <c r="BZ1223" s="22">
        <f t="shared" si="1085"/>
        <v>0</v>
      </c>
      <c r="CA1223" s="22">
        <f t="shared" si="1086"/>
        <v>0</v>
      </c>
    </row>
    <row r="1224" spans="1:79" s="236" customFormat="1" ht="29.1" customHeight="1" x14ac:dyDescent="0.3">
      <c r="A1224" s="199" t="s">
        <v>1829</v>
      </c>
      <c r="B1224" s="109" t="s">
        <v>1441</v>
      </c>
      <c r="C1224" s="109"/>
      <c r="D1224" s="110" t="s">
        <v>445</v>
      </c>
      <c r="E1224" s="110">
        <v>44834</v>
      </c>
      <c r="F1224" s="189" t="s">
        <v>190</v>
      </c>
      <c r="G1224" s="169" t="s">
        <v>1234</v>
      </c>
      <c r="H1224" s="135" t="s">
        <v>1082</v>
      </c>
      <c r="I1224" s="135"/>
      <c r="J1224" s="135"/>
      <c r="K1224" s="113">
        <v>0</v>
      </c>
      <c r="L1224" s="227">
        <v>0</v>
      </c>
      <c r="M1224" s="114" t="s">
        <v>198</v>
      </c>
      <c r="N1224" s="115" t="s">
        <v>26</v>
      </c>
      <c r="O1224" s="116">
        <v>45492</v>
      </c>
      <c r="P1224" s="117" t="s">
        <v>2942</v>
      </c>
      <c r="Q1224" s="141">
        <v>45490</v>
      </c>
      <c r="R1224" s="118">
        <f t="shared" si="1088"/>
        <v>45504</v>
      </c>
      <c r="S1224" s="114" t="s">
        <v>31</v>
      </c>
      <c r="T1224" s="353"/>
      <c r="U1224" s="372"/>
      <c r="V1224" s="241"/>
      <c r="W1224" s="114"/>
      <c r="X1224" s="362"/>
      <c r="Y1224" s="267"/>
      <c r="Z1224" s="115"/>
      <c r="AA1224" s="109"/>
      <c r="AB1224" s="363"/>
      <c r="AC1224" s="269"/>
      <c r="AD1224" s="269"/>
      <c r="AE1224" s="118"/>
      <c r="AF1224" s="196"/>
      <c r="AG1224" s="233"/>
      <c r="AH1224" s="232"/>
      <c r="AI1224" s="233"/>
      <c r="AJ1224" s="234"/>
      <c r="AK1224" s="233"/>
      <c r="AL1224" s="235"/>
      <c r="AM1224" s="235"/>
      <c r="AN1224" s="109" t="s">
        <v>2355</v>
      </c>
      <c r="AO1224" s="235"/>
      <c r="AP1224" s="235"/>
      <c r="AQ1224" s="316" t="s">
        <v>3470</v>
      </c>
      <c r="AR1224" s="110">
        <v>45617</v>
      </c>
      <c r="AS1224" s="235"/>
      <c r="AT1224" s="235"/>
      <c r="AU1224" s="301" t="s">
        <v>1134</v>
      </c>
      <c r="AV1224" s="300">
        <v>45489</v>
      </c>
      <c r="AW1224" s="235"/>
      <c r="BJ1224" s="22">
        <f t="shared" ca="1" si="1069"/>
        <v>0</v>
      </c>
      <c r="BK1224" s="22">
        <f t="shared" ca="1" si="1070"/>
        <v>0</v>
      </c>
      <c r="BL1224" s="22">
        <f t="shared" ca="1" si="1071"/>
        <v>0</v>
      </c>
      <c r="BM1224" s="22">
        <f t="shared" ca="1" si="1072"/>
        <v>0</v>
      </c>
      <c r="BN1224" s="22">
        <f t="shared" ca="1" si="1073"/>
        <v>0</v>
      </c>
      <c r="BO1224" s="22">
        <f t="shared" ca="1" si="1074"/>
        <v>0</v>
      </c>
      <c r="BP1224" s="22">
        <f t="shared" ca="1" si="1075"/>
        <v>0</v>
      </c>
      <c r="BQ1224" s="22">
        <f t="shared" ca="1" si="1076"/>
        <v>0</v>
      </c>
      <c r="BR1224" s="22">
        <f t="shared" ca="1" si="1077"/>
        <v>0</v>
      </c>
      <c r="BS1224" s="22">
        <f t="shared" ca="1" si="1078"/>
        <v>0</v>
      </c>
      <c r="BT1224" s="22">
        <f t="shared" ca="1" si="1079"/>
        <v>0</v>
      </c>
      <c r="BU1224" s="22">
        <f t="shared" ca="1" si="1080"/>
        <v>0</v>
      </c>
      <c r="BV1224" s="22">
        <f t="shared" ca="1" si="1081"/>
        <v>0</v>
      </c>
      <c r="BW1224" s="22">
        <f t="shared" ca="1" si="1082"/>
        <v>0</v>
      </c>
      <c r="BX1224" s="22">
        <f t="shared" ca="1" si="1083"/>
        <v>0</v>
      </c>
      <c r="BY1224" s="22">
        <f t="shared" si="1084"/>
        <v>0</v>
      </c>
      <c r="BZ1224" s="22">
        <f t="shared" si="1085"/>
        <v>0</v>
      </c>
      <c r="CA1224" s="22">
        <f t="shared" si="1086"/>
        <v>0</v>
      </c>
    </row>
    <row r="1225" spans="1:79" s="70" customFormat="1" ht="29.1" customHeight="1" x14ac:dyDescent="0.3">
      <c r="A1225" s="14" t="s">
        <v>1829</v>
      </c>
      <c r="B1225" s="4" t="s">
        <v>1441</v>
      </c>
      <c r="C1225" s="4"/>
      <c r="D1225" s="95" t="s">
        <v>445</v>
      </c>
      <c r="E1225" s="13">
        <v>44834</v>
      </c>
      <c r="F1225" s="122" t="s">
        <v>190</v>
      </c>
      <c r="G1225" s="16" t="s">
        <v>1234</v>
      </c>
      <c r="H1225" s="130" t="s">
        <v>1082</v>
      </c>
      <c r="I1225" s="130"/>
      <c r="J1225" s="130"/>
      <c r="K1225" s="7">
        <v>0</v>
      </c>
      <c r="L1225" s="197">
        <v>0</v>
      </c>
      <c r="M1225" s="3" t="s">
        <v>198</v>
      </c>
      <c r="N1225" s="188" t="s">
        <v>27</v>
      </c>
      <c r="O1225" s="76">
        <v>45713</v>
      </c>
      <c r="P1225" s="78" t="s">
        <v>2942</v>
      </c>
      <c r="Q1225" s="76">
        <v>45709</v>
      </c>
      <c r="R1225" s="9">
        <f t="shared" si="1088"/>
        <v>45723</v>
      </c>
      <c r="S1225" s="3" t="s">
        <v>31</v>
      </c>
      <c r="T1225" s="355"/>
      <c r="U1225" s="373"/>
      <c r="V1225" s="208" t="s">
        <v>2585</v>
      </c>
      <c r="W1225" s="3" t="s">
        <v>1463</v>
      </c>
      <c r="X1225" s="292" t="s">
        <v>443</v>
      </c>
      <c r="Y1225" s="265">
        <v>0</v>
      </c>
      <c r="Z1225" s="46" t="s">
        <v>24</v>
      </c>
      <c r="AA1225" s="5"/>
      <c r="AB1225" s="293" t="s">
        <v>3017</v>
      </c>
      <c r="AC1225" s="266">
        <v>45548</v>
      </c>
      <c r="AD1225" s="266">
        <v>45548</v>
      </c>
      <c r="AE1225" s="9">
        <f t="shared" ref="AE1225" si="1089">IF(AND(Y1225&lt;1,OR(X1225&lt;1, X1225="A")),AD1225+14,AD1225+7)</f>
        <v>45555</v>
      </c>
      <c r="AF1225" s="92" t="s">
        <v>446</v>
      </c>
      <c r="AG1225" s="177"/>
      <c r="AH1225" s="178"/>
      <c r="AI1225" s="177"/>
      <c r="AJ1225" s="179"/>
      <c r="AK1225" s="176"/>
      <c r="AL1225" s="180"/>
      <c r="AM1225" s="180"/>
      <c r="AN1225" s="94" t="s">
        <v>2355</v>
      </c>
      <c r="AO1225" s="180"/>
      <c r="AP1225" s="180"/>
      <c r="AQ1225" s="318"/>
      <c r="AR1225" s="21"/>
      <c r="AS1225" s="180"/>
      <c r="AT1225" s="180"/>
      <c r="AU1225" s="302" t="s">
        <v>1134</v>
      </c>
      <c r="AV1225" s="303">
        <v>45489</v>
      </c>
      <c r="AW1225" s="180"/>
      <c r="BJ1225" s="22"/>
      <c r="BK1225" s="22"/>
      <c r="BL1225" s="22"/>
      <c r="BM1225" s="22"/>
      <c r="BN1225" s="22"/>
      <c r="BO1225" s="22"/>
      <c r="BP1225" s="22"/>
      <c r="BQ1225" s="22"/>
      <c r="BR1225" s="22"/>
      <c r="BS1225" s="22"/>
      <c r="BT1225" s="22"/>
      <c r="BU1225" s="22"/>
      <c r="BV1225" s="22"/>
      <c r="BW1225" s="22"/>
      <c r="BX1225" s="22"/>
      <c r="BY1225" s="71"/>
      <c r="BZ1225" s="71"/>
      <c r="CA1225" s="72"/>
    </row>
    <row r="1226" spans="1:79" s="22" customFormat="1" ht="29.1" customHeight="1" x14ac:dyDescent="0.3">
      <c r="A1226" s="199" t="s">
        <v>1829</v>
      </c>
      <c r="B1226" s="109" t="s">
        <v>1441</v>
      </c>
      <c r="C1226" s="109" t="s">
        <v>1327</v>
      </c>
      <c r="D1226" s="110" t="s">
        <v>446</v>
      </c>
      <c r="E1226" s="110">
        <v>44834</v>
      </c>
      <c r="F1226" s="189" t="s">
        <v>2867</v>
      </c>
      <c r="G1226" s="169" t="s">
        <v>1234</v>
      </c>
      <c r="H1226" s="135" t="s">
        <v>1077</v>
      </c>
      <c r="I1226" s="135"/>
      <c r="J1226" s="135"/>
      <c r="K1226" s="113" t="s">
        <v>778</v>
      </c>
      <c r="L1226" s="109">
        <v>0</v>
      </c>
      <c r="M1226" s="114" t="s">
        <v>79</v>
      </c>
      <c r="N1226" s="115" t="s">
        <v>26</v>
      </c>
      <c r="O1226" s="116"/>
      <c r="P1226" s="123" t="s">
        <v>3113</v>
      </c>
      <c r="Q1226" s="141">
        <v>44949</v>
      </c>
      <c r="R1226" s="118">
        <f t="shared" si="1088"/>
        <v>44963</v>
      </c>
      <c r="S1226" s="114" t="s">
        <v>31</v>
      </c>
      <c r="T1226" s="353"/>
      <c r="U1226" s="372"/>
      <c r="V1226" s="120"/>
      <c r="W1226" s="114"/>
      <c r="X1226" s="109"/>
      <c r="Y1226" s="109"/>
      <c r="Z1226" s="115"/>
      <c r="AA1226" s="115"/>
      <c r="AB1226" s="109"/>
      <c r="AC1226" s="110"/>
      <c r="AD1226" s="110"/>
      <c r="AE1226" s="110"/>
      <c r="AF1226" s="110"/>
      <c r="AG1226" s="110"/>
      <c r="AH1226" s="115"/>
      <c r="AI1226" s="110"/>
      <c r="AJ1226" s="113"/>
      <c r="AK1226" s="110"/>
      <c r="AL1226" s="121"/>
      <c r="AM1226" s="121"/>
      <c r="AN1226" s="109" t="s">
        <v>2355</v>
      </c>
      <c r="AO1226" s="121"/>
      <c r="AP1226" s="121"/>
      <c r="AQ1226" s="121"/>
      <c r="AR1226" s="121"/>
      <c r="AS1226" s="121"/>
      <c r="AT1226" s="121"/>
      <c r="AU1226" s="301" t="s">
        <v>1134</v>
      </c>
      <c r="AV1226" s="300">
        <v>45489</v>
      </c>
      <c r="AW1226" s="121"/>
      <c r="BJ1226" s="22">
        <f t="shared" ca="1" si="884"/>
        <v>0</v>
      </c>
      <c r="BK1226" s="22">
        <f t="shared" ca="1" si="947"/>
        <v>0</v>
      </c>
      <c r="BL1226" s="22">
        <f t="shared" ca="1" si="948"/>
        <v>0</v>
      </c>
      <c r="BM1226" s="22">
        <f t="shared" ca="1" si="949"/>
        <v>0</v>
      </c>
      <c r="BN1226" s="22">
        <f t="shared" ca="1" si="950"/>
        <v>0</v>
      </c>
      <c r="BO1226" s="22">
        <f t="shared" ca="1" si="951"/>
        <v>0</v>
      </c>
      <c r="BP1226" s="22">
        <f t="shared" ca="1" si="952"/>
        <v>0</v>
      </c>
      <c r="BQ1226" s="22">
        <f t="shared" ca="1" si="953"/>
        <v>0</v>
      </c>
      <c r="BR1226" s="22">
        <f t="shared" ca="1" si="954"/>
        <v>0</v>
      </c>
      <c r="BS1226" s="22">
        <f t="shared" ca="1" si="955"/>
        <v>0</v>
      </c>
      <c r="BT1226" s="22">
        <f t="shared" ca="1" si="885"/>
        <v>0</v>
      </c>
      <c r="BU1226" s="22">
        <f t="shared" ca="1" si="956"/>
        <v>0</v>
      </c>
      <c r="BV1226" s="22">
        <f t="shared" ca="1" si="957"/>
        <v>0</v>
      </c>
      <c r="BW1226" s="22">
        <f t="shared" ca="1" si="958"/>
        <v>0</v>
      </c>
      <c r="BX1226" s="22">
        <f t="shared" ca="1" si="959"/>
        <v>0</v>
      </c>
      <c r="BY1226" s="22">
        <f t="shared" si="996"/>
        <v>0</v>
      </c>
      <c r="BZ1226" s="22">
        <f t="shared" si="960"/>
        <v>0</v>
      </c>
      <c r="CA1226" s="22">
        <f t="shared" si="997"/>
        <v>0</v>
      </c>
    </row>
    <row r="1227" spans="1:79" s="22" customFormat="1" ht="29.1" customHeight="1" x14ac:dyDescent="0.3">
      <c r="A1227" s="199" t="s">
        <v>1829</v>
      </c>
      <c r="B1227" s="109" t="s">
        <v>1441</v>
      </c>
      <c r="C1227" s="109" t="s">
        <v>1327</v>
      </c>
      <c r="D1227" s="110" t="s">
        <v>446</v>
      </c>
      <c r="E1227" s="110">
        <v>44834</v>
      </c>
      <c r="F1227" s="189" t="s">
        <v>2867</v>
      </c>
      <c r="G1227" s="169" t="s">
        <v>1234</v>
      </c>
      <c r="H1227" s="135" t="s">
        <v>1077</v>
      </c>
      <c r="I1227" s="135"/>
      <c r="J1227" s="135"/>
      <c r="K1227" s="113" t="s">
        <v>443</v>
      </c>
      <c r="L1227" s="109">
        <v>0</v>
      </c>
      <c r="M1227" s="114" t="s">
        <v>79</v>
      </c>
      <c r="N1227" s="115" t="s">
        <v>26</v>
      </c>
      <c r="O1227" s="116"/>
      <c r="P1227" s="123" t="s">
        <v>3114</v>
      </c>
      <c r="Q1227" s="141">
        <v>45009</v>
      </c>
      <c r="R1227" s="118">
        <f t="shared" ref="R1227" si="1090">IF(AND(L1227&lt;1,OR(K1227&lt;1, K1227="A")),Q1227+14,Q1227+7)</f>
        <v>45016</v>
      </c>
      <c r="S1227" s="114" t="s">
        <v>31</v>
      </c>
      <c r="T1227" s="353"/>
      <c r="U1227" s="372"/>
      <c r="V1227" s="120"/>
      <c r="W1227" s="114"/>
      <c r="X1227" s="109"/>
      <c r="Y1227" s="109"/>
      <c r="Z1227" s="115"/>
      <c r="AA1227" s="115"/>
      <c r="AB1227" s="109"/>
      <c r="AC1227" s="110"/>
      <c r="AD1227" s="110"/>
      <c r="AE1227" s="110"/>
      <c r="AF1227" s="110"/>
      <c r="AG1227" s="110"/>
      <c r="AH1227" s="115"/>
      <c r="AI1227" s="110"/>
      <c r="AJ1227" s="113"/>
      <c r="AK1227" s="110"/>
      <c r="AL1227" s="121"/>
      <c r="AM1227" s="121"/>
      <c r="AN1227" s="109" t="s">
        <v>2355</v>
      </c>
      <c r="AO1227" s="121"/>
      <c r="AP1227" s="121"/>
      <c r="AQ1227" s="121"/>
      <c r="AR1227" s="121"/>
      <c r="AS1227" s="121"/>
      <c r="AT1227" s="121"/>
      <c r="AU1227" s="301" t="s">
        <v>1134</v>
      </c>
      <c r="AV1227" s="300">
        <v>45489</v>
      </c>
      <c r="AW1227" s="121"/>
      <c r="BJ1227" s="22">
        <f t="shared" ca="1" si="884"/>
        <v>0</v>
      </c>
      <c r="BK1227" s="22">
        <f t="shared" ca="1" si="947"/>
        <v>0</v>
      </c>
      <c r="BL1227" s="22">
        <f t="shared" ca="1" si="948"/>
        <v>0</v>
      </c>
      <c r="BM1227" s="22">
        <f t="shared" ca="1" si="949"/>
        <v>0</v>
      </c>
      <c r="BN1227" s="22">
        <f t="shared" ca="1" si="950"/>
        <v>0</v>
      </c>
      <c r="BO1227" s="22">
        <f t="shared" ca="1" si="951"/>
        <v>0</v>
      </c>
      <c r="BP1227" s="22">
        <f t="shared" ca="1" si="952"/>
        <v>0</v>
      </c>
      <c r="BQ1227" s="22">
        <f t="shared" ca="1" si="953"/>
        <v>0</v>
      </c>
      <c r="BR1227" s="22">
        <f t="shared" ca="1" si="954"/>
        <v>0</v>
      </c>
      <c r="BS1227" s="22">
        <f t="shared" ca="1" si="955"/>
        <v>0</v>
      </c>
      <c r="BT1227" s="22">
        <f t="shared" ca="1" si="885"/>
        <v>0</v>
      </c>
      <c r="BU1227" s="22">
        <f t="shared" ca="1" si="956"/>
        <v>0</v>
      </c>
      <c r="BV1227" s="22">
        <f t="shared" ca="1" si="957"/>
        <v>0</v>
      </c>
      <c r="BW1227" s="22">
        <f t="shared" ca="1" si="958"/>
        <v>0</v>
      </c>
      <c r="BX1227" s="22">
        <f t="shared" ca="1" si="959"/>
        <v>0</v>
      </c>
      <c r="BY1227" s="22">
        <f t="shared" si="996"/>
        <v>0</v>
      </c>
      <c r="BZ1227" s="22">
        <f t="shared" si="960"/>
        <v>0</v>
      </c>
      <c r="CA1227" s="22">
        <f t="shared" si="997"/>
        <v>0</v>
      </c>
    </row>
    <row r="1228" spans="1:79" s="22" customFormat="1" ht="29.1" customHeight="1" x14ac:dyDescent="0.3">
      <c r="A1228" s="199" t="s">
        <v>1829</v>
      </c>
      <c r="B1228" s="109" t="s">
        <v>1441</v>
      </c>
      <c r="C1228" s="109" t="s">
        <v>1327</v>
      </c>
      <c r="D1228" s="110" t="s">
        <v>446</v>
      </c>
      <c r="E1228" s="110">
        <v>44834</v>
      </c>
      <c r="F1228" s="189" t="s">
        <v>2867</v>
      </c>
      <c r="G1228" s="169" t="s">
        <v>1234</v>
      </c>
      <c r="H1228" s="135" t="s">
        <v>1077</v>
      </c>
      <c r="I1228" s="135"/>
      <c r="J1228" s="135"/>
      <c r="K1228" s="113" t="s">
        <v>572</v>
      </c>
      <c r="L1228" s="109">
        <v>0</v>
      </c>
      <c r="M1228" s="114" t="s">
        <v>79</v>
      </c>
      <c r="N1228" s="115" t="s">
        <v>26</v>
      </c>
      <c r="O1228" s="116"/>
      <c r="P1228" s="123" t="s">
        <v>1352</v>
      </c>
      <c r="Q1228" s="141">
        <v>45166</v>
      </c>
      <c r="R1228" s="118">
        <f t="shared" si="1088"/>
        <v>45173</v>
      </c>
      <c r="S1228" s="114" t="s">
        <v>31</v>
      </c>
      <c r="T1228" s="353"/>
      <c r="U1228" s="372"/>
      <c r="V1228" s="120"/>
      <c r="W1228" s="114"/>
      <c r="X1228" s="109"/>
      <c r="Y1228" s="109"/>
      <c r="Z1228" s="115"/>
      <c r="AA1228" s="115"/>
      <c r="AB1228" s="109"/>
      <c r="AC1228" s="110"/>
      <c r="AD1228" s="110"/>
      <c r="AE1228" s="110"/>
      <c r="AF1228" s="110"/>
      <c r="AG1228" s="110"/>
      <c r="AH1228" s="115"/>
      <c r="AI1228" s="110"/>
      <c r="AJ1228" s="113"/>
      <c r="AK1228" s="110"/>
      <c r="AL1228" s="121"/>
      <c r="AM1228" s="121"/>
      <c r="AN1228" s="109" t="s">
        <v>2355</v>
      </c>
      <c r="AO1228" s="121"/>
      <c r="AP1228" s="121"/>
      <c r="AQ1228" s="121"/>
      <c r="AR1228" s="121"/>
      <c r="AS1228" s="121"/>
      <c r="AT1228" s="121"/>
      <c r="AU1228" s="301" t="s">
        <v>1134</v>
      </c>
      <c r="AV1228" s="300">
        <v>45489</v>
      </c>
      <c r="AW1228" s="121"/>
      <c r="BJ1228" s="22">
        <f t="shared" ca="1" si="884"/>
        <v>0</v>
      </c>
      <c r="BK1228" s="22">
        <f t="shared" ca="1" si="947"/>
        <v>0</v>
      </c>
      <c r="BL1228" s="22">
        <f t="shared" ca="1" si="948"/>
        <v>0</v>
      </c>
      <c r="BM1228" s="22">
        <f t="shared" ca="1" si="949"/>
        <v>0</v>
      </c>
      <c r="BN1228" s="22">
        <f t="shared" ca="1" si="950"/>
        <v>0</v>
      </c>
      <c r="BO1228" s="22">
        <f t="shared" ca="1" si="951"/>
        <v>0</v>
      </c>
      <c r="BP1228" s="22">
        <f t="shared" ca="1" si="952"/>
        <v>0</v>
      </c>
      <c r="BQ1228" s="22">
        <f t="shared" ca="1" si="953"/>
        <v>0</v>
      </c>
      <c r="BR1228" s="22">
        <f t="shared" ca="1" si="954"/>
        <v>0</v>
      </c>
      <c r="BS1228" s="22">
        <f t="shared" ca="1" si="955"/>
        <v>0</v>
      </c>
      <c r="BT1228" s="22">
        <f t="shared" ca="1" si="885"/>
        <v>0</v>
      </c>
      <c r="BU1228" s="22">
        <f t="shared" ca="1" si="956"/>
        <v>0</v>
      </c>
      <c r="BV1228" s="22">
        <f t="shared" ca="1" si="957"/>
        <v>0</v>
      </c>
      <c r="BW1228" s="22">
        <f t="shared" ca="1" si="958"/>
        <v>0</v>
      </c>
      <c r="BX1228" s="22">
        <f t="shared" ca="1" si="959"/>
        <v>0</v>
      </c>
      <c r="BY1228" s="22">
        <f t="shared" si="996"/>
        <v>0</v>
      </c>
      <c r="BZ1228" s="22">
        <f t="shared" si="960"/>
        <v>0</v>
      </c>
      <c r="CA1228" s="22">
        <f t="shared" si="997"/>
        <v>0</v>
      </c>
    </row>
    <row r="1229" spans="1:79" s="22" customFormat="1" ht="29.1" customHeight="1" x14ac:dyDescent="0.3">
      <c r="A1229" s="199" t="s">
        <v>1829</v>
      </c>
      <c r="B1229" s="109" t="s">
        <v>1441</v>
      </c>
      <c r="C1229" s="109" t="s">
        <v>1327</v>
      </c>
      <c r="D1229" s="110" t="s">
        <v>446</v>
      </c>
      <c r="E1229" s="110">
        <v>44834</v>
      </c>
      <c r="F1229" s="189" t="s">
        <v>2867</v>
      </c>
      <c r="G1229" s="169" t="s">
        <v>1234</v>
      </c>
      <c r="H1229" s="135" t="s">
        <v>1077</v>
      </c>
      <c r="I1229" s="135"/>
      <c r="J1229" s="135"/>
      <c r="K1229" s="113" t="s">
        <v>996</v>
      </c>
      <c r="L1229" s="109">
        <v>0</v>
      </c>
      <c r="M1229" s="114" t="s">
        <v>79</v>
      </c>
      <c r="N1229" s="115" t="s">
        <v>26</v>
      </c>
      <c r="O1229" s="116">
        <v>45316</v>
      </c>
      <c r="P1229" s="123" t="s">
        <v>995</v>
      </c>
      <c r="Q1229" s="141">
        <v>45166</v>
      </c>
      <c r="R1229" s="118">
        <f t="shared" ref="R1229:R1257" si="1091">IF(AND(L1229&lt;1,OR(K1229&lt;1, K1229="A")),Q1229+14,Q1229+7)</f>
        <v>45173</v>
      </c>
      <c r="S1229" s="114" t="s">
        <v>31</v>
      </c>
      <c r="T1229" s="353"/>
      <c r="U1229" s="372"/>
      <c r="V1229" s="120"/>
      <c r="W1229" s="114"/>
      <c r="X1229" s="109"/>
      <c r="Y1229" s="109"/>
      <c r="Z1229" s="115"/>
      <c r="AA1229" s="115"/>
      <c r="AB1229" s="109"/>
      <c r="AC1229" s="110"/>
      <c r="AD1229" s="110"/>
      <c r="AE1229" s="110"/>
      <c r="AF1229" s="110"/>
      <c r="AG1229" s="110"/>
      <c r="AH1229" s="115"/>
      <c r="AI1229" s="110"/>
      <c r="AJ1229" s="113"/>
      <c r="AK1229" s="110"/>
      <c r="AL1229" s="121"/>
      <c r="AM1229" s="121"/>
      <c r="AN1229" s="109" t="s">
        <v>2355</v>
      </c>
      <c r="AO1229" s="121"/>
      <c r="AP1229" s="121"/>
      <c r="AQ1229" s="121"/>
      <c r="AR1229" s="121"/>
      <c r="AS1229" s="121"/>
      <c r="AT1229" s="121"/>
      <c r="AU1229" s="301" t="s">
        <v>1134</v>
      </c>
      <c r="AV1229" s="300">
        <v>45489</v>
      </c>
      <c r="AW1229" s="121"/>
      <c r="BJ1229" s="22">
        <f t="shared" ca="1" si="884"/>
        <v>0</v>
      </c>
      <c r="BK1229" s="22">
        <f t="shared" ca="1" si="947"/>
        <v>0</v>
      </c>
      <c r="BL1229" s="22">
        <f t="shared" ca="1" si="948"/>
        <v>0</v>
      </c>
      <c r="BM1229" s="22">
        <f t="shared" ca="1" si="949"/>
        <v>0</v>
      </c>
      <c r="BN1229" s="22">
        <f t="shared" ca="1" si="950"/>
        <v>0</v>
      </c>
      <c r="BO1229" s="22">
        <f t="shared" ca="1" si="951"/>
        <v>0</v>
      </c>
      <c r="BP1229" s="22">
        <f t="shared" ca="1" si="952"/>
        <v>0</v>
      </c>
      <c r="BQ1229" s="22">
        <f t="shared" ca="1" si="953"/>
        <v>0</v>
      </c>
      <c r="BR1229" s="22">
        <f t="shared" ca="1" si="954"/>
        <v>0</v>
      </c>
      <c r="BS1229" s="22">
        <f t="shared" ca="1" si="955"/>
        <v>0</v>
      </c>
      <c r="BT1229" s="22">
        <f t="shared" ca="1" si="885"/>
        <v>0</v>
      </c>
      <c r="BU1229" s="22">
        <f t="shared" ca="1" si="956"/>
        <v>0</v>
      </c>
      <c r="BV1229" s="22">
        <f t="shared" ca="1" si="957"/>
        <v>0</v>
      </c>
      <c r="BW1229" s="22">
        <f t="shared" ca="1" si="958"/>
        <v>0</v>
      </c>
      <c r="BX1229" s="22">
        <f t="shared" ca="1" si="959"/>
        <v>0</v>
      </c>
      <c r="BY1229" s="22">
        <f t="shared" si="996"/>
        <v>0</v>
      </c>
      <c r="BZ1229" s="22">
        <f t="shared" si="960"/>
        <v>0</v>
      </c>
      <c r="CA1229" s="22">
        <f t="shared" si="997"/>
        <v>0</v>
      </c>
    </row>
    <row r="1230" spans="1:79" s="22" customFormat="1" ht="29.1" customHeight="1" x14ac:dyDescent="0.3">
      <c r="A1230" s="199" t="s">
        <v>1829</v>
      </c>
      <c r="B1230" s="109" t="s">
        <v>1441</v>
      </c>
      <c r="C1230" s="109" t="s">
        <v>1327</v>
      </c>
      <c r="D1230" s="110" t="s">
        <v>446</v>
      </c>
      <c r="E1230" s="110">
        <v>44834</v>
      </c>
      <c r="F1230" s="189" t="s">
        <v>2867</v>
      </c>
      <c r="G1230" s="169" t="s">
        <v>1234</v>
      </c>
      <c r="H1230" s="135" t="s">
        <v>1077</v>
      </c>
      <c r="I1230" s="135"/>
      <c r="J1230" s="135"/>
      <c r="K1230" s="113" t="s">
        <v>1010</v>
      </c>
      <c r="L1230" s="109">
        <v>0</v>
      </c>
      <c r="M1230" s="114" t="s">
        <v>79</v>
      </c>
      <c r="N1230" s="115" t="s">
        <v>26</v>
      </c>
      <c r="O1230" s="116">
        <v>45366</v>
      </c>
      <c r="P1230" s="123" t="s">
        <v>2277</v>
      </c>
      <c r="Q1230" s="141">
        <v>45357</v>
      </c>
      <c r="R1230" s="118">
        <f t="shared" ref="R1230:R1231" si="1092">IF(AND(L1230&lt;1,OR(K1230&lt;1, K1230="A")),Q1230+14,Q1230+7)</f>
        <v>45364</v>
      </c>
      <c r="S1230" s="114" t="s">
        <v>31</v>
      </c>
      <c r="T1230" s="353"/>
      <c r="U1230" s="372"/>
      <c r="V1230" s="120"/>
      <c r="W1230" s="114"/>
      <c r="X1230" s="109"/>
      <c r="Y1230" s="109"/>
      <c r="Z1230" s="115"/>
      <c r="AA1230" s="115"/>
      <c r="AB1230" s="109"/>
      <c r="AC1230" s="110"/>
      <c r="AD1230" s="110"/>
      <c r="AE1230" s="110"/>
      <c r="AF1230" s="110"/>
      <c r="AG1230" s="110"/>
      <c r="AH1230" s="115"/>
      <c r="AI1230" s="110"/>
      <c r="AJ1230" s="113"/>
      <c r="AK1230" s="110"/>
      <c r="AL1230" s="121"/>
      <c r="AM1230" s="121"/>
      <c r="AN1230" s="109" t="s">
        <v>2355</v>
      </c>
      <c r="AO1230" s="121"/>
      <c r="AP1230" s="121"/>
      <c r="AQ1230" s="121"/>
      <c r="AR1230" s="121"/>
      <c r="AS1230" s="121"/>
      <c r="AT1230" s="121"/>
      <c r="AU1230" s="301" t="s">
        <v>1134</v>
      </c>
      <c r="AV1230" s="300">
        <v>45489</v>
      </c>
      <c r="AW1230" s="121"/>
      <c r="BJ1230" s="22">
        <f t="shared" ca="1" si="884"/>
        <v>0</v>
      </c>
      <c r="BK1230" s="22">
        <f t="shared" ca="1" si="947"/>
        <v>0</v>
      </c>
      <c r="BL1230" s="22">
        <f t="shared" ca="1" si="948"/>
        <v>0</v>
      </c>
      <c r="BM1230" s="22">
        <f t="shared" ca="1" si="949"/>
        <v>0</v>
      </c>
      <c r="BN1230" s="22">
        <f t="shared" ca="1" si="950"/>
        <v>0</v>
      </c>
      <c r="BO1230" s="22">
        <f t="shared" ca="1" si="951"/>
        <v>0</v>
      </c>
      <c r="BP1230" s="22">
        <f t="shared" ca="1" si="952"/>
        <v>0</v>
      </c>
      <c r="BQ1230" s="22">
        <f t="shared" ca="1" si="953"/>
        <v>0</v>
      </c>
      <c r="BR1230" s="22">
        <f t="shared" ca="1" si="954"/>
        <v>0</v>
      </c>
      <c r="BS1230" s="22">
        <f t="shared" ca="1" si="955"/>
        <v>0</v>
      </c>
      <c r="BT1230" s="22">
        <f t="shared" ca="1" si="885"/>
        <v>0</v>
      </c>
      <c r="BU1230" s="22">
        <f t="shared" ca="1" si="956"/>
        <v>0</v>
      </c>
      <c r="BV1230" s="22">
        <f t="shared" ca="1" si="957"/>
        <v>0</v>
      </c>
      <c r="BW1230" s="22">
        <f t="shared" ca="1" si="958"/>
        <v>0</v>
      </c>
      <c r="BX1230" s="22">
        <f t="shared" ca="1" si="959"/>
        <v>0</v>
      </c>
      <c r="BY1230" s="22">
        <f t="shared" si="996"/>
        <v>0</v>
      </c>
      <c r="BZ1230" s="22">
        <f t="shared" si="960"/>
        <v>0</v>
      </c>
      <c r="CA1230" s="22">
        <f t="shared" si="997"/>
        <v>0</v>
      </c>
    </row>
    <row r="1231" spans="1:79" s="22" customFormat="1" ht="29.1" customHeight="1" x14ac:dyDescent="0.3">
      <c r="A1231" s="199" t="s">
        <v>1829</v>
      </c>
      <c r="B1231" s="109" t="s">
        <v>1441</v>
      </c>
      <c r="C1231" s="109" t="s">
        <v>1327</v>
      </c>
      <c r="D1231" s="110" t="s">
        <v>446</v>
      </c>
      <c r="E1231" s="110">
        <v>44834</v>
      </c>
      <c r="F1231" s="189" t="s">
        <v>2867</v>
      </c>
      <c r="G1231" s="169" t="s">
        <v>1234</v>
      </c>
      <c r="H1231" s="135" t="s">
        <v>1077</v>
      </c>
      <c r="I1231" s="135"/>
      <c r="J1231" s="135"/>
      <c r="K1231" s="113" t="s">
        <v>1010</v>
      </c>
      <c r="L1231" s="109">
        <v>0</v>
      </c>
      <c r="M1231" s="114" t="s">
        <v>79</v>
      </c>
      <c r="N1231" s="115" t="s">
        <v>26</v>
      </c>
      <c r="O1231" s="116">
        <v>45404</v>
      </c>
      <c r="P1231" s="117" t="s">
        <v>2371</v>
      </c>
      <c r="Q1231" s="141">
        <v>45392</v>
      </c>
      <c r="R1231" s="118">
        <f t="shared" si="1092"/>
        <v>45399</v>
      </c>
      <c r="S1231" s="114" t="s">
        <v>31</v>
      </c>
      <c r="T1231" s="353"/>
      <c r="U1231" s="372"/>
      <c r="V1231" s="120"/>
      <c r="W1231" s="114"/>
      <c r="X1231" s="109"/>
      <c r="Y1231" s="109"/>
      <c r="Z1231" s="115"/>
      <c r="AA1231" s="109"/>
      <c r="AB1231" s="109"/>
      <c r="AC1231" s="110"/>
      <c r="AD1231" s="110"/>
      <c r="AE1231" s="110"/>
      <c r="AF1231" s="110"/>
      <c r="AG1231" s="110"/>
      <c r="AH1231" s="115"/>
      <c r="AI1231" s="110"/>
      <c r="AJ1231" s="113"/>
      <c r="AK1231" s="110"/>
      <c r="AL1231" s="121"/>
      <c r="AM1231" s="121"/>
      <c r="AN1231" s="109" t="s">
        <v>2355</v>
      </c>
      <c r="AO1231" s="121"/>
      <c r="AP1231" s="121"/>
      <c r="AQ1231" s="121"/>
      <c r="AR1231" s="121"/>
      <c r="AS1231" s="121"/>
      <c r="AT1231" s="121"/>
      <c r="AU1231" s="301" t="s">
        <v>1134</v>
      </c>
      <c r="AV1231" s="300">
        <v>45489</v>
      </c>
      <c r="AW1231" s="121"/>
      <c r="BJ1231" s="22">
        <f t="shared" ca="1" si="884"/>
        <v>0</v>
      </c>
      <c r="BK1231" s="22">
        <f t="shared" ca="1" si="947"/>
        <v>0</v>
      </c>
      <c r="BL1231" s="22">
        <f t="shared" ca="1" si="948"/>
        <v>0</v>
      </c>
      <c r="BM1231" s="22">
        <f t="shared" ca="1" si="949"/>
        <v>0</v>
      </c>
      <c r="BN1231" s="22">
        <f t="shared" ca="1" si="950"/>
        <v>0</v>
      </c>
      <c r="BO1231" s="22">
        <f t="shared" ca="1" si="951"/>
        <v>0</v>
      </c>
      <c r="BP1231" s="22">
        <f t="shared" ca="1" si="952"/>
        <v>0</v>
      </c>
      <c r="BQ1231" s="22">
        <f t="shared" ca="1" si="953"/>
        <v>0</v>
      </c>
      <c r="BR1231" s="22">
        <f t="shared" ca="1" si="954"/>
        <v>0</v>
      </c>
      <c r="BS1231" s="22">
        <f t="shared" ca="1" si="955"/>
        <v>0</v>
      </c>
      <c r="BT1231" s="22">
        <f t="shared" ca="1" si="885"/>
        <v>0</v>
      </c>
      <c r="BU1231" s="22">
        <f t="shared" ca="1" si="956"/>
        <v>0</v>
      </c>
      <c r="BV1231" s="22">
        <f t="shared" ca="1" si="957"/>
        <v>0</v>
      </c>
      <c r="BW1231" s="22">
        <f t="shared" ca="1" si="958"/>
        <v>0</v>
      </c>
      <c r="BX1231" s="22">
        <f t="shared" ca="1" si="959"/>
        <v>0</v>
      </c>
      <c r="BY1231" s="22">
        <f t="shared" si="996"/>
        <v>0</v>
      </c>
      <c r="BZ1231" s="22">
        <f t="shared" si="960"/>
        <v>0</v>
      </c>
      <c r="CA1231" s="22">
        <f t="shared" si="997"/>
        <v>0</v>
      </c>
    </row>
    <row r="1232" spans="1:79" s="22" customFormat="1" ht="29.1" customHeight="1" x14ac:dyDescent="0.3">
      <c r="A1232" s="199" t="s">
        <v>1829</v>
      </c>
      <c r="B1232" s="109" t="s">
        <v>1441</v>
      </c>
      <c r="C1232" s="109" t="s">
        <v>1327</v>
      </c>
      <c r="D1232" s="110" t="s">
        <v>446</v>
      </c>
      <c r="E1232" s="110">
        <v>44834</v>
      </c>
      <c r="F1232" s="189" t="s">
        <v>2867</v>
      </c>
      <c r="G1232" s="169" t="s">
        <v>1234</v>
      </c>
      <c r="H1232" s="135" t="s">
        <v>1077</v>
      </c>
      <c r="I1232" s="135"/>
      <c r="J1232" s="135"/>
      <c r="K1232" s="113" t="s">
        <v>1010</v>
      </c>
      <c r="L1232" s="109">
        <v>0</v>
      </c>
      <c r="M1232" s="114" t="s">
        <v>79</v>
      </c>
      <c r="N1232" s="115" t="s">
        <v>26</v>
      </c>
      <c r="O1232" s="116">
        <v>45492</v>
      </c>
      <c r="P1232" s="117" t="s">
        <v>2942</v>
      </c>
      <c r="Q1232" s="141">
        <v>45490</v>
      </c>
      <c r="R1232" s="118">
        <f t="shared" ref="R1232:R1235" si="1093">IF(AND(L1232&lt;1,OR(K1232&lt;1, K1232="A")),Q1232+14,Q1232+7)</f>
        <v>45497</v>
      </c>
      <c r="S1232" s="114" t="s">
        <v>31</v>
      </c>
      <c r="T1232" s="353"/>
      <c r="U1232" s="372"/>
      <c r="V1232" s="120"/>
      <c r="W1232" s="114"/>
      <c r="X1232" s="109"/>
      <c r="Y1232" s="109"/>
      <c r="Z1232" s="115"/>
      <c r="AA1232" s="109"/>
      <c r="AB1232" s="109"/>
      <c r="AC1232" s="110"/>
      <c r="AD1232" s="110"/>
      <c r="AE1232" s="110"/>
      <c r="AF1232" s="110"/>
      <c r="AG1232" s="110"/>
      <c r="AH1232" s="115"/>
      <c r="AI1232" s="110"/>
      <c r="AJ1232" s="113"/>
      <c r="AK1232" s="110"/>
      <c r="AL1232" s="121"/>
      <c r="AM1232" s="121"/>
      <c r="AN1232" s="109" t="s">
        <v>2355</v>
      </c>
      <c r="AO1232" s="121"/>
      <c r="AP1232" s="121"/>
      <c r="AQ1232" s="109" t="s">
        <v>3013</v>
      </c>
      <c r="AR1232" s="110">
        <v>45505</v>
      </c>
      <c r="AS1232" s="121"/>
      <c r="AT1232" s="121"/>
      <c r="AU1232" s="301" t="s">
        <v>1134</v>
      </c>
      <c r="AV1232" s="300">
        <v>45489</v>
      </c>
      <c r="AW1232" s="121"/>
      <c r="BJ1232" s="22">
        <f t="shared" ca="1" si="884"/>
        <v>0</v>
      </c>
      <c r="BK1232" s="22">
        <f t="shared" ca="1" si="947"/>
        <v>0</v>
      </c>
      <c r="BL1232" s="22">
        <f t="shared" ca="1" si="948"/>
        <v>0</v>
      </c>
      <c r="BM1232" s="22">
        <f t="shared" ca="1" si="949"/>
        <v>0</v>
      </c>
      <c r="BN1232" s="22">
        <f t="shared" ca="1" si="950"/>
        <v>0</v>
      </c>
      <c r="BO1232" s="22">
        <f t="shared" ca="1" si="951"/>
        <v>0</v>
      </c>
      <c r="BP1232" s="22">
        <f t="shared" ca="1" si="952"/>
        <v>0</v>
      </c>
      <c r="BQ1232" s="22">
        <f t="shared" ca="1" si="953"/>
        <v>0</v>
      </c>
      <c r="BR1232" s="22">
        <f t="shared" ca="1" si="954"/>
        <v>0</v>
      </c>
      <c r="BS1232" s="22">
        <f t="shared" ca="1" si="955"/>
        <v>0</v>
      </c>
      <c r="BT1232" s="22">
        <f t="shared" ca="1" si="885"/>
        <v>0</v>
      </c>
      <c r="BU1232" s="22">
        <f t="shared" ca="1" si="956"/>
        <v>0</v>
      </c>
      <c r="BV1232" s="22">
        <f t="shared" ca="1" si="957"/>
        <v>0</v>
      </c>
      <c r="BW1232" s="22">
        <f t="shared" ca="1" si="958"/>
        <v>0</v>
      </c>
      <c r="BX1232" s="22">
        <f t="shared" ca="1" si="959"/>
        <v>0</v>
      </c>
      <c r="BY1232" s="22">
        <f t="shared" si="996"/>
        <v>0</v>
      </c>
      <c r="BZ1232" s="22">
        <f t="shared" si="960"/>
        <v>0</v>
      </c>
      <c r="CA1232" s="22">
        <f t="shared" si="997"/>
        <v>0</v>
      </c>
    </row>
    <row r="1233" spans="1:79" ht="29.1" customHeight="1" x14ac:dyDescent="0.3">
      <c r="A1233" s="14" t="s">
        <v>1829</v>
      </c>
      <c r="B1233" s="4" t="s">
        <v>1441</v>
      </c>
      <c r="C1233" s="4" t="s">
        <v>1327</v>
      </c>
      <c r="D1233" s="140" t="s">
        <v>446</v>
      </c>
      <c r="E1233" s="13">
        <v>44834</v>
      </c>
      <c r="F1233" s="122" t="s">
        <v>2867</v>
      </c>
      <c r="G1233" s="16" t="s">
        <v>1234</v>
      </c>
      <c r="H1233" s="130" t="s">
        <v>1077</v>
      </c>
      <c r="I1233" s="130"/>
      <c r="J1233" s="130"/>
      <c r="K1233" s="7" t="s">
        <v>1010</v>
      </c>
      <c r="L1233" s="4">
        <v>0</v>
      </c>
      <c r="M1233" s="3" t="s">
        <v>79</v>
      </c>
      <c r="N1233" s="188" t="s">
        <v>27</v>
      </c>
      <c r="O1233" s="76">
        <v>45713</v>
      </c>
      <c r="P1233" s="78" t="s">
        <v>2942</v>
      </c>
      <c r="Q1233" s="76">
        <v>45709</v>
      </c>
      <c r="R1233" s="9">
        <f t="shared" si="1093"/>
        <v>45716</v>
      </c>
      <c r="S1233" s="3" t="s">
        <v>31</v>
      </c>
      <c r="T1233" s="355"/>
      <c r="U1233" s="373"/>
      <c r="V1233" s="20" t="s">
        <v>2577</v>
      </c>
      <c r="W1233" s="3" t="s">
        <v>1458</v>
      </c>
      <c r="X1233" s="5"/>
      <c r="Y1233" s="5"/>
      <c r="Z1233" s="47" t="s">
        <v>1337</v>
      </c>
      <c r="AA1233" s="5"/>
      <c r="AB1233" s="5"/>
      <c r="AC1233" s="21"/>
      <c r="AD1233" s="21"/>
      <c r="AE1233" s="21"/>
      <c r="AF1233" s="13"/>
      <c r="AG1233" s="27"/>
      <c r="AH1233" s="34"/>
      <c r="AI1233" s="27"/>
      <c r="AJ1233" s="41"/>
      <c r="AK1233" s="21"/>
      <c r="AL1233" s="6"/>
      <c r="AM1233" s="6"/>
      <c r="AN1233" s="5" t="s">
        <v>2355</v>
      </c>
      <c r="AO1233" s="6"/>
      <c r="AP1233" s="6"/>
      <c r="AQ1233" s="5"/>
      <c r="AR1233" s="21"/>
      <c r="AS1233" s="6"/>
      <c r="AT1233" s="6"/>
      <c r="AU1233" s="302" t="s">
        <v>1134</v>
      </c>
      <c r="AV1233" s="303">
        <v>45489</v>
      </c>
      <c r="AW1233" s="6"/>
      <c r="BJ1233" s="22"/>
      <c r="BK1233" s="22"/>
      <c r="BL1233" s="22"/>
      <c r="BM1233" s="22"/>
      <c r="BN1233" s="22"/>
      <c r="BO1233" s="22"/>
      <c r="BP1233" s="22"/>
      <c r="BQ1233" s="22"/>
      <c r="BR1233" s="22"/>
      <c r="BS1233" s="22"/>
      <c r="BT1233" s="22"/>
      <c r="BU1233" s="22"/>
      <c r="BV1233" s="22"/>
      <c r="BW1233" s="22"/>
      <c r="BX1233" s="22"/>
      <c r="BY1233" s="71"/>
      <c r="BZ1233" s="71"/>
      <c r="CA1233" s="72"/>
    </row>
    <row r="1234" spans="1:79" s="22" customFormat="1" ht="51.9" customHeight="1" x14ac:dyDescent="0.3">
      <c r="A1234" s="199" t="s">
        <v>1830</v>
      </c>
      <c r="B1234" s="109" t="s">
        <v>1441</v>
      </c>
      <c r="C1234" s="109"/>
      <c r="D1234" s="110" t="s">
        <v>446</v>
      </c>
      <c r="E1234" s="110">
        <v>44834</v>
      </c>
      <c r="F1234" s="189" t="s">
        <v>184</v>
      </c>
      <c r="G1234" s="169" t="s">
        <v>1234</v>
      </c>
      <c r="H1234" s="135" t="s">
        <v>1071</v>
      </c>
      <c r="I1234" s="135"/>
      <c r="J1234" s="135"/>
      <c r="K1234" s="113" t="s">
        <v>778</v>
      </c>
      <c r="L1234" s="109">
        <v>0</v>
      </c>
      <c r="M1234" s="114" t="s">
        <v>194</v>
      </c>
      <c r="N1234" s="115" t="s">
        <v>26</v>
      </c>
      <c r="O1234" s="116"/>
      <c r="P1234" s="123" t="s">
        <v>3054</v>
      </c>
      <c r="Q1234" s="141">
        <v>44991</v>
      </c>
      <c r="R1234" s="118">
        <f t="shared" ref="R1234" si="1094">IF(AND(L1234&lt;1,OR(K1234&lt;1, K1234="A")),Q1234+14,Q1234+7)</f>
        <v>45005</v>
      </c>
      <c r="S1234" s="114" t="s">
        <v>31</v>
      </c>
      <c r="T1234" s="353"/>
      <c r="U1234" s="372"/>
      <c r="V1234" s="195"/>
      <c r="W1234" s="114"/>
      <c r="X1234" s="109"/>
      <c r="Y1234" s="109"/>
      <c r="Z1234" s="115"/>
      <c r="AA1234" s="109"/>
      <c r="AB1234" s="123"/>
      <c r="AC1234" s="191"/>
      <c r="AD1234" s="110"/>
      <c r="AE1234" s="110"/>
      <c r="AF1234" s="196"/>
      <c r="AG1234" s="110"/>
      <c r="AH1234" s="115"/>
      <c r="AI1234" s="110"/>
      <c r="AJ1234" s="113"/>
      <c r="AK1234" s="110"/>
      <c r="AL1234" s="121"/>
      <c r="AM1234" s="121"/>
      <c r="AN1234" s="123" t="s">
        <v>2834</v>
      </c>
      <c r="AO1234" s="121"/>
      <c r="AP1234" s="121"/>
      <c r="AQ1234" s="206"/>
      <c r="AR1234" s="110"/>
      <c r="AS1234" s="121"/>
      <c r="AT1234" s="121"/>
      <c r="AU1234" s="109"/>
      <c r="AV1234" s="110"/>
      <c r="AW1234" s="121"/>
      <c r="BJ1234" s="22">
        <f t="shared" ca="1" si="884"/>
        <v>0</v>
      </c>
      <c r="BK1234" s="22">
        <f t="shared" ca="1" si="947"/>
        <v>0</v>
      </c>
      <c r="BL1234" s="22">
        <f t="shared" ca="1" si="948"/>
        <v>0</v>
      </c>
      <c r="BM1234" s="22">
        <f t="shared" ca="1" si="949"/>
        <v>0</v>
      </c>
      <c r="BN1234" s="22">
        <f t="shared" ca="1" si="950"/>
        <v>0</v>
      </c>
      <c r="BO1234" s="22">
        <f t="shared" ca="1" si="951"/>
        <v>0</v>
      </c>
      <c r="BP1234" s="22">
        <f t="shared" ca="1" si="952"/>
        <v>0</v>
      </c>
      <c r="BQ1234" s="22">
        <f t="shared" ca="1" si="953"/>
        <v>0</v>
      </c>
      <c r="BR1234" s="22">
        <f t="shared" ca="1" si="954"/>
        <v>0</v>
      </c>
      <c r="BS1234" s="22">
        <f t="shared" ca="1" si="955"/>
        <v>0</v>
      </c>
      <c r="BT1234" s="22">
        <f t="shared" ca="1" si="885"/>
        <v>0</v>
      </c>
      <c r="BU1234" s="22">
        <f t="shared" ca="1" si="956"/>
        <v>0</v>
      </c>
      <c r="BV1234" s="22">
        <f t="shared" ca="1" si="957"/>
        <v>0</v>
      </c>
      <c r="BW1234" s="22">
        <f t="shared" ca="1" si="958"/>
        <v>0</v>
      </c>
      <c r="BX1234" s="22">
        <f t="shared" ca="1" si="959"/>
        <v>0</v>
      </c>
      <c r="BY1234" s="22">
        <f t="shared" si="996"/>
        <v>0</v>
      </c>
      <c r="BZ1234" s="22">
        <f t="shared" si="960"/>
        <v>0</v>
      </c>
      <c r="CA1234" s="22">
        <f t="shared" si="997"/>
        <v>0</v>
      </c>
    </row>
    <row r="1235" spans="1:79" s="22" customFormat="1" ht="51.9" customHeight="1" x14ac:dyDescent="0.3">
      <c r="A1235" s="199" t="s">
        <v>1830</v>
      </c>
      <c r="B1235" s="109" t="s">
        <v>1441</v>
      </c>
      <c r="C1235" s="109"/>
      <c r="D1235" s="110" t="s">
        <v>446</v>
      </c>
      <c r="E1235" s="110">
        <v>44834</v>
      </c>
      <c r="F1235" s="189" t="s">
        <v>184</v>
      </c>
      <c r="G1235" s="169" t="s">
        <v>1234</v>
      </c>
      <c r="H1235" s="135" t="s">
        <v>1071</v>
      </c>
      <c r="I1235" s="135"/>
      <c r="J1235" s="135"/>
      <c r="K1235" s="113" t="s">
        <v>443</v>
      </c>
      <c r="L1235" s="109">
        <v>0</v>
      </c>
      <c r="M1235" s="114" t="s">
        <v>194</v>
      </c>
      <c r="N1235" s="115" t="s">
        <v>26</v>
      </c>
      <c r="O1235" s="116"/>
      <c r="P1235" s="123" t="s">
        <v>710</v>
      </c>
      <c r="Q1235" s="141">
        <v>45001</v>
      </c>
      <c r="R1235" s="118">
        <f t="shared" si="1093"/>
        <v>45008</v>
      </c>
      <c r="S1235" s="114" t="s">
        <v>31</v>
      </c>
      <c r="T1235" s="353"/>
      <c r="U1235" s="372"/>
      <c r="V1235" s="195" t="s">
        <v>1008</v>
      </c>
      <c r="W1235" s="114" t="s">
        <v>2581</v>
      </c>
      <c r="X1235" s="109">
        <v>0</v>
      </c>
      <c r="Y1235" s="109" t="s">
        <v>443</v>
      </c>
      <c r="Z1235" s="115" t="s">
        <v>26</v>
      </c>
      <c r="AA1235" s="109"/>
      <c r="AB1235" s="123" t="s">
        <v>583</v>
      </c>
      <c r="AC1235" s="191">
        <v>45210</v>
      </c>
      <c r="AD1235" s="110"/>
      <c r="AE1235" s="110"/>
      <c r="AF1235" s="196" t="s">
        <v>446</v>
      </c>
      <c r="AG1235" s="110"/>
      <c r="AH1235" s="115"/>
      <c r="AI1235" s="110"/>
      <c r="AJ1235" s="113"/>
      <c r="AK1235" s="110"/>
      <c r="AL1235" s="121"/>
      <c r="AM1235" s="121"/>
      <c r="AN1235" s="123" t="s">
        <v>2834</v>
      </c>
      <c r="AO1235" s="121"/>
      <c r="AP1235" s="121"/>
      <c r="AQ1235" s="206"/>
      <c r="AR1235" s="110"/>
      <c r="AS1235" s="121"/>
      <c r="AT1235" s="121"/>
      <c r="AU1235" s="109"/>
      <c r="AV1235" s="110"/>
      <c r="AW1235" s="121"/>
      <c r="BJ1235" s="22">
        <f t="shared" ca="1" si="884"/>
        <v>0</v>
      </c>
      <c r="BK1235" s="22">
        <f t="shared" ca="1" si="947"/>
        <v>0</v>
      </c>
      <c r="BL1235" s="22">
        <f t="shared" ca="1" si="948"/>
        <v>0</v>
      </c>
      <c r="BM1235" s="22">
        <f t="shared" ca="1" si="949"/>
        <v>0</v>
      </c>
      <c r="BN1235" s="22">
        <f t="shared" ca="1" si="950"/>
        <v>0</v>
      </c>
      <c r="BO1235" s="22">
        <f t="shared" ca="1" si="951"/>
        <v>0</v>
      </c>
      <c r="BP1235" s="22">
        <f t="shared" ca="1" si="952"/>
        <v>0</v>
      </c>
      <c r="BQ1235" s="22">
        <f t="shared" ca="1" si="953"/>
        <v>0</v>
      </c>
      <c r="BR1235" s="22">
        <f t="shared" ca="1" si="954"/>
        <v>0</v>
      </c>
      <c r="BS1235" s="22">
        <f t="shared" ca="1" si="955"/>
        <v>0</v>
      </c>
      <c r="BT1235" s="22">
        <f t="shared" ca="1" si="885"/>
        <v>0</v>
      </c>
      <c r="BU1235" s="22">
        <f t="shared" ca="1" si="956"/>
        <v>0</v>
      </c>
      <c r="BV1235" s="22">
        <f t="shared" ca="1" si="957"/>
        <v>0</v>
      </c>
      <c r="BW1235" s="22">
        <f t="shared" ca="1" si="958"/>
        <v>0</v>
      </c>
      <c r="BX1235" s="22">
        <f t="shared" ca="1" si="959"/>
        <v>0</v>
      </c>
      <c r="BY1235" s="22">
        <f t="shared" si="996"/>
        <v>0</v>
      </c>
      <c r="BZ1235" s="22">
        <f t="shared" si="960"/>
        <v>0</v>
      </c>
      <c r="CA1235" s="22">
        <f t="shared" si="997"/>
        <v>0</v>
      </c>
    </row>
    <row r="1236" spans="1:79" ht="51.9" customHeight="1" x14ac:dyDescent="0.3">
      <c r="A1236" s="14" t="s">
        <v>1830</v>
      </c>
      <c r="B1236" s="4" t="s">
        <v>1441</v>
      </c>
      <c r="C1236" s="4"/>
      <c r="D1236" s="139" t="s">
        <v>445</v>
      </c>
      <c r="E1236" s="13">
        <v>44834</v>
      </c>
      <c r="F1236" s="122" t="s">
        <v>184</v>
      </c>
      <c r="G1236" s="16" t="s">
        <v>1234</v>
      </c>
      <c r="H1236" s="130" t="s">
        <v>1071</v>
      </c>
      <c r="I1236" s="130"/>
      <c r="J1236" s="130"/>
      <c r="K1236" s="7">
        <v>0</v>
      </c>
      <c r="L1236" s="4">
        <v>0</v>
      </c>
      <c r="M1236" s="3" t="s">
        <v>194</v>
      </c>
      <c r="N1236" s="45" t="s">
        <v>1055</v>
      </c>
      <c r="O1236" s="76"/>
      <c r="P1236" s="87" t="s">
        <v>1007</v>
      </c>
      <c r="Q1236" s="142">
        <v>45014</v>
      </c>
      <c r="R1236" s="9">
        <f t="shared" si="1091"/>
        <v>45028</v>
      </c>
      <c r="S1236" s="3" t="s">
        <v>30</v>
      </c>
      <c r="T1236" s="354" t="s">
        <v>1569</v>
      </c>
      <c r="U1236" s="373">
        <v>45016</v>
      </c>
      <c r="V1236" s="208" t="s">
        <v>1008</v>
      </c>
      <c r="W1236" s="3" t="s">
        <v>2581</v>
      </c>
      <c r="X1236" s="5">
        <v>0</v>
      </c>
      <c r="Y1236" s="5" t="s">
        <v>572</v>
      </c>
      <c r="Z1236" s="46" t="s">
        <v>24</v>
      </c>
      <c r="AA1236" s="5"/>
      <c r="AB1236" s="87" t="s">
        <v>3547</v>
      </c>
      <c r="AC1236" s="90">
        <v>45643</v>
      </c>
      <c r="AD1236" s="90">
        <v>45643</v>
      </c>
      <c r="AE1236" s="9">
        <f t="shared" ref="AE1236" si="1095">IF(AND(Y1236&lt;1,OR(X1236&lt;1, X1236="A")),AD1236+14,AD1236+7)</f>
        <v>45650</v>
      </c>
      <c r="AF1236" s="92" t="s">
        <v>446</v>
      </c>
      <c r="AG1236" s="27"/>
      <c r="AH1236" s="34"/>
      <c r="AI1236" s="27"/>
      <c r="AJ1236" s="41"/>
      <c r="AK1236" s="21"/>
      <c r="AL1236" s="6"/>
      <c r="AM1236" s="6"/>
      <c r="AN1236" s="87" t="s">
        <v>2834</v>
      </c>
      <c r="AO1236" s="6"/>
      <c r="AP1236" s="6"/>
      <c r="AQ1236" s="207" t="s">
        <v>1907</v>
      </c>
      <c r="AR1236" s="21">
        <v>45019</v>
      </c>
      <c r="AS1236" s="6"/>
      <c r="AT1236" s="6"/>
      <c r="AU1236" s="4"/>
      <c r="AV1236" s="13"/>
      <c r="AW1236" s="6"/>
      <c r="BJ1236" s="22">
        <f t="shared" ca="1" si="884"/>
        <v>1</v>
      </c>
      <c r="BK1236" s="22">
        <f t="shared" ca="1" si="947"/>
        <v>1</v>
      </c>
      <c r="BL1236" s="22">
        <f t="shared" ca="1" si="948"/>
        <v>0</v>
      </c>
      <c r="BM1236" s="22">
        <f t="shared" ca="1" si="949"/>
        <v>0</v>
      </c>
      <c r="BN1236" s="22">
        <f t="shared" ca="1" si="950"/>
        <v>0</v>
      </c>
      <c r="BO1236" s="22">
        <f t="shared" ca="1" si="951"/>
        <v>0</v>
      </c>
      <c r="BP1236" s="22">
        <f t="shared" ca="1" si="952"/>
        <v>0</v>
      </c>
      <c r="BQ1236" s="22">
        <f t="shared" ca="1" si="953"/>
        <v>0</v>
      </c>
      <c r="BR1236" s="22">
        <f t="shared" ca="1" si="954"/>
        <v>1</v>
      </c>
      <c r="BS1236" s="22">
        <f t="shared" ca="1" si="955"/>
        <v>1</v>
      </c>
      <c r="BT1236" s="22">
        <f t="shared" ca="1" si="885"/>
        <v>1</v>
      </c>
      <c r="BU1236" s="22">
        <f t="shared" ca="1" si="956"/>
        <v>0</v>
      </c>
      <c r="BV1236" s="22">
        <f t="shared" ca="1" si="957"/>
        <v>1</v>
      </c>
      <c r="BW1236" s="22">
        <f t="shared" ca="1" si="958"/>
        <v>0</v>
      </c>
      <c r="BX1236" s="22">
        <f t="shared" ca="1" si="959"/>
        <v>0</v>
      </c>
      <c r="BY1236" s="71">
        <f t="shared" si="996"/>
        <v>1</v>
      </c>
      <c r="BZ1236" s="71">
        <f t="shared" si="960"/>
        <v>1</v>
      </c>
      <c r="CA1236" s="72">
        <f t="shared" si="997"/>
        <v>1</v>
      </c>
    </row>
    <row r="1237" spans="1:79" s="22" customFormat="1" ht="39" customHeight="1" x14ac:dyDescent="0.3">
      <c r="A1237" s="199" t="s">
        <v>1830</v>
      </c>
      <c r="B1237" s="109" t="s">
        <v>1441</v>
      </c>
      <c r="C1237" s="109" t="s">
        <v>1324</v>
      </c>
      <c r="D1237" s="110" t="s">
        <v>446</v>
      </c>
      <c r="E1237" s="110">
        <v>44834</v>
      </c>
      <c r="F1237" s="189" t="s">
        <v>185</v>
      </c>
      <c r="G1237" s="169" t="s">
        <v>1234</v>
      </c>
      <c r="H1237" s="135" t="s">
        <v>1085</v>
      </c>
      <c r="I1237" s="135"/>
      <c r="J1237" s="135"/>
      <c r="K1237" s="113" t="s">
        <v>778</v>
      </c>
      <c r="L1237" s="109">
        <v>0</v>
      </c>
      <c r="M1237" s="114" t="s">
        <v>104</v>
      </c>
      <c r="N1237" s="115" t="s">
        <v>26</v>
      </c>
      <c r="O1237" s="116"/>
      <c r="P1237" s="123" t="s">
        <v>3116</v>
      </c>
      <c r="Q1237" s="141">
        <v>44964</v>
      </c>
      <c r="R1237" s="118">
        <f t="shared" si="1091"/>
        <v>44978</v>
      </c>
      <c r="S1237" s="114" t="s">
        <v>31</v>
      </c>
      <c r="T1237" s="353"/>
      <c r="U1237" s="372"/>
      <c r="V1237" s="241"/>
      <c r="W1237" s="114"/>
      <c r="X1237" s="109"/>
      <c r="Y1237" s="109"/>
      <c r="Z1237" s="115"/>
      <c r="AA1237" s="109"/>
      <c r="AB1237" s="123"/>
      <c r="AC1237" s="110"/>
      <c r="AD1237" s="110"/>
      <c r="AE1237" s="118"/>
      <c r="AF1237" s="196"/>
      <c r="AG1237" s="110"/>
      <c r="AH1237" s="115"/>
      <c r="AI1237" s="110"/>
      <c r="AJ1237" s="113"/>
      <c r="AK1237" s="110"/>
      <c r="AL1237" s="121"/>
      <c r="AM1237" s="121"/>
      <c r="AN1237" s="123" t="s">
        <v>2834</v>
      </c>
      <c r="AO1237" s="121"/>
      <c r="AP1237" s="121"/>
      <c r="AQ1237" s="206"/>
      <c r="AR1237" s="110"/>
      <c r="AS1237" s="121"/>
      <c r="AT1237" s="121"/>
      <c r="AU1237" s="109"/>
      <c r="AV1237" s="110"/>
      <c r="AW1237" s="121"/>
      <c r="BJ1237" s="22">
        <f t="shared" ca="1" si="884"/>
        <v>0</v>
      </c>
      <c r="BK1237" s="22">
        <f t="shared" ca="1" si="947"/>
        <v>0</v>
      </c>
      <c r="BL1237" s="22">
        <f t="shared" ca="1" si="948"/>
        <v>0</v>
      </c>
      <c r="BM1237" s="22">
        <f t="shared" ca="1" si="949"/>
        <v>0</v>
      </c>
      <c r="BN1237" s="22">
        <f t="shared" ca="1" si="950"/>
        <v>0</v>
      </c>
      <c r="BO1237" s="22">
        <f t="shared" ca="1" si="951"/>
        <v>0</v>
      </c>
      <c r="BP1237" s="22">
        <f t="shared" ca="1" si="952"/>
        <v>0</v>
      </c>
      <c r="BQ1237" s="22">
        <f t="shared" ca="1" si="953"/>
        <v>0</v>
      </c>
      <c r="BR1237" s="22">
        <f t="shared" ca="1" si="954"/>
        <v>0</v>
      </c>
      <c r="BS1237" s="22">
        <f t="shared" ca="1" si="955"/>
        <v>0</v>
      </c>
      <c r="BT1237" s="22">
        <f t="shared" ca="1" si="885"/>
        <v>0</v>
      </c>
      <c r="BU1237" s="22">
        <f t="shared" ca="1" si="956"/>
        <v>0</v>
      </c>
      <c r="BV1237" s="22">
        <f t="shared" ca="1" si="957"/>
        <v>0</v>
      </c>
      <c r="BW1237" s="22">
        <f t="shared" ca="1" si="958"/>
        <v>0</v>
      </c>
      <c r="BX1237" s="22">
        <f t="shared" ca="1" si="959"/>
        <v>0</v>
      </c>
      <c r="BY1237" s="22">
        <f t="shared" si="996"/>
        <v>0</v>
      </c>
      <c r="BZ1237" s="22">
        <f t="shared" si="960"/>
        <v>0</v>
      </c>
      <c r="CA1237" s="22">
        <f t="shared" si="997"/>
        <v>0</v>
      </c>
    </row>
    <row r="1238" spans="1:79" s="22" customFormat="1" ht="39" customHeight="1" x14ac:dyDescent="0.3">
      <c r="A1238" s="199" t="s">
        <v>1830</v>
      </c>
      <c r="B1238" s="109" t="s">
        <v>1441</v>
      </c>
      <c r="C1238" s="109" t="s">
        <v>1324</v>
      </c>
      <c r="D1238" s="110" t="s">
        <v>446</v>
      </c>
      <c r="E1238" s="110">
        <v>44834</v>
      </c>
      <c r="F1238" s="189" t="s">
        <v>185</v>
      </c>
      <c r="G1238" s="169" t="s">
        <v>1234</v>
      </c>
      <c r="H1238" s="135" t="s">
        <v>1085</v>
      </c>
      <c r="I1238" s="135"/>
      <c r="J1238" s="135"/>
      <c r="K1238" s="113" t="s">
        <v>443</v>
      </c>
      <c r="L1238" s="109">
        <v>0</v>
      </c>
      <c r="M1238" s="114" t="s">
        <v>104</v>
      </c>
      <c r="N1238" s="115" t="s">
        <v>26</v>
      </c>
      <c r="O1238" s="116"/>
      <c r="P1238" s="123" t="s">
        <v>3117</v>
      </c>
      <c r="Q1238" s="141">
        <v>44984</v>
      </c>
      <c r="R1238" s="118">
        <f t="shared" ref="R1238" si="1096">IF(AND(L1238&lt;1,OR(K1238&lt;1, K1238="A")),Q1238+14,Q1238+7)</f>
        <v>44991</v>
      </c>
      <c r="S1238" s="114" t="s">
        <v>31</v>
      </c>
      <c r="T1238" s="353"/>
      <c r="U1238" s="372"/>
      <c r="V1238" s="241" t="s">
        <v>2888</v>
      </c>
      <c r="W1238" s="114" t="s">
        <v>3289</v>
      </c>
      <c r="X1238" s="109">
        <v>0</v>
      </c>
      <c r="Y1238" s="109" t="s">
        <v>778</v>
      </c>
      <c r="Z1238" s="115" t="s">
        <v>26</v>
      </c>
      <c r="AA1238" s="109"/>
      <c r="AB1238" s="123" t="s">
        <v>2887</v>
      </c>
      <c r="AC1238" s="110">
        <v>45464</v>
      </c>
      <c r="AD1238" s="110">
        <v>45464</v>
      </c>
      <c r="AE1238" s="118">
        <f t="shared" ref="AE1238" si="1097">IF(AND(Y1238&lt;1,OR(X1238&lt;1, X1238="A")),AD1238+14,AD1238+7)</f>
        <v>45471</v>
      </c>
      <c r="AF1238" s="196" t="s">
        <v>446</v>
      </c>
      <c r="AG1238" s="110"/>
      <c r="AH1238" s="115"/>
      <c r="AI1238" s="110"/>
      <c r="AJ1238" s="113"/>
      <c r="AK1238" s="110"/>
      <c r="AL1238" s="121"/>
      <c r="AM1238" s="121"/>
      <c r="AN1238" s="123" t="s">
        <v>2834</v>
      </c>
      <c r="AO1238" s="121"/>
      <c r="AP1238" s="121"/>
      <c r="AQ1238" s="206"/>
      <c r="AR1238" s="110"/>
      <c r="AS1238" s="121"/>
      <c r="AT1238" s="121"/>
      <c r="AU1238" s="109"/>
      <c r="AV1238" s="110"/>
      <c r="AW1238" s="121"/>
      <c r="BJ1238" s="22">
        <f t="shared" ca="1" si="884"/>
        <v>0</v>
      </c>
      <c r="BK1238" s="22">
        <f t="shared" ca="1" si="947"/>
        <v>0</v>
      </c>
      <c r="BL1238" s="22">
        <f t="shared" ca="1" si="948"/>
        <v>0</v>
      </c>
      <c r="BM1238" s="22">
        <f t="shared" ca="1" si="949"/>
        <v>0</v>
      </c>
      <c r="BN1238" s="22">
        <f t="shared" ca="1" si="950"/>
        <v>0</v>
      </c>
      <c r="BO1238" s="22">
        <f t="shared" ca="1" si="951"/>
        <v>0</v>
      </c>
      <c r="BP1238" s="22">
        <f t="shared" ca="1" si="952"/>
        <v>0</v>
      </c>
      <c r="BQ1238" s="22">
        <f t="shared" ca="1" si="953"/>
        <v>0</v>
      </c>
      <c r="BR1238" s="22">
        <f t="shared" ca="1" si="954"/>
        <v>0</v>
      </c>
      <c r="BS1238" s="22">
        <f t="shared" ca="1" si="955"/>
        <v>0</v>
      </c>
      <c r="BT1238" s="22">
        <f t="shared" ca="1" si="885"/>
        <v>0</v>
      </c>
      <c r="BU1238" s="22">
        <f t="shared" ca="1" si="956"/>
        <v>0</v>
      </c>
      <c r="BV1238" s="22">
        <f t="shared" ca="1" si="957"/>
        <v>0</v>
      </c>
      <c r="BW1238" s="22">
        <f t="shared" ca="1" si="958"/>
        <v>0</v>
      </c>
      <c r="BX1238" s="22">
        <f t="shared" ca="1" si="959"/>
        <v>0</v>
      </c>
      <c r="BY1238" s="22">
        <f t="shared" si="996"/>
        <v>0</v>
      </c>
      <c r="BZ1238" s="22">
        <f t="shared" si="960"/>
        <v>0</v>
      </c>
      <c r="CA1238" s="22">
        <f t="shared" si="997"/>
        <v>0</v>
      </c>
    </row>
    <row r="1239" spans="1:79" ht="39" customHeight="1" x14ac:dyDescent="0.3">
      <c r="A1239" s="14" t="s">
        <v>1830</v>
      </c>
      <c r="B1239" s="4" t="s">
        <v>1441</v>
      </c>
      <c r="C1239" s="4" t="s">
        <v>1324</v>
      </c>
      <c r="D1239" s="139" t="s">
        <v>445</v>
      </c>
      <c r="E1239" s="13">
        <v>44834</v>
      </c>
      <c r="F1239" s="122" t="s">
        <v>185</v>
      </c>
      <c r="G1239" s="16" t="s">
        <v>1234</v>
      </c>
      <c r="H1239" s="130" t="s">
        <v>1085</v>
      </c>
      <c r="I1239" s="130"/>
      <c r="J1239" s="130"/>
      <c r="K1239" s="7">
        <v>0</v>
      </c>
      <c r="L1239" s="4">
        <v>0</v>
      </c>
      <c r="M1239" s="3" t="s">
        <v>104</v>
      </c>
      <c r="N1239" s="45" t="s">
        <v>1055</v>
      </c>
      <c r="O1239" s="76"/>
      <c r="P1239" s="87" t="s">
        <v>614</v>
      </c>
      <c r="Q1239" s="142">
        <v>44985</v>
      </c>
      <c r="R1239" s="9">
        <f t="shared" si="1091"/>
        <v>44999</v>
      </c>
      <c r="S1239" s="3" t="s">
        <v>30</v>
      </c>
      <c r="T1239" s="354" t="s">
        <v>1537</v>
      </c>
      <c r="U1239" s="373">
        <v>44988</v>
      </c>
      <c r="V1239" s="208" t="s">
        <v>3285</v>
      </c>
      <c r="W1239" s="3" t="s">
        <v>3287</v>
      </c>
      <c r="X1239" s="5">
        <v>0</v>
      </c>
      <c r="Y1239" s="5">
        <v>0</v>
      </c>
      <c r="Z1239" s="45" t="s">
        <v>1055</v>
      </c>
      <c r="AA1239" s="21">
        <v>45586</v>
      </c>
      <c r="AB1239" s="87"/>
      <c r="AC1239" s="21"/>
      <c r="AD1239" s="21"/>
      <c r="AE1239" s="9">
        <f t="shared" ref="AE1239" si="1098">IF(AND(Y1239&lt;1,OR(X1239&lt;1, X1239="A")),AD1239+14,AD1239+7)</f>
        <v>14</v>
      </c>
      <c r="AF1239" s="92" t="s">
        <v>446</v>
      </c>
      <c r="AG1239" s="27"/>
      <c r="AH1239" s="34"/>
      <c r="AI1239" s="27"/>
      <c r="AJ1239" s="41"/>
      <c r="AK1239" s="21"/>
      <c r="AL1239" s="6"/>
      <c r="AM1239" s="6"/>
      <c r="AN1239" s="87" t="s">
        <v>2834</v>
      </c>
      <c r="AO1239" s="6"/>
      <c r="AP1239" s="6"/>
      <c r="AQ1239" s="250" t="s">
        <v>1907</v>
      </c>
      <c r="AR1239" s="95">
        <v>44991</v>
      </c>
      <c r="AS1239" s="6"/>
      <c r="AT1239" s="6"/>
      <c r="AU1239" s="4"/>
      <c r="AV1239" s="13"/>
      <c r="AW1239" s="6"/>
      <c r="BJ1239" s="22">
        <f t="shared" ca="1" si="884"/>
        <v>1</v>
      </c>
      <c r="BK1239" s="22">
        <f t="shared" ca="1" si="947"/>
        <v>1</v>
      </c>
      <c r="BL1239" s="22">
        <f t="shared" ca="1" si="948"/>
        <v>0</v>
      </c>
      <c r="BM1239" s="22">
        <f t="shared" ca="1" si="949"/>
        <v>0</v>
      </c>
      <c r="BN1239" s="22">
        <f t="shared" ca="1" si="950"/>
        <v>0</v>
      </c>
      <c r="BO1239" s="22">
        <f t="shared" ca="1" si="951"/>
        <v>0</v>
      </c>
      <c r="BP1239" s="22">
        <f t="shared" ca="1" si="952"/>
        <v>0</v>
      </c>
      <c r="BQ1239" s="22">
        <f t="shared" ca="1" si="953"/>
        <v>0</v>
      </c>
      <c r="BR1239" s="22">
        <f t="shared" ca="1" si="954"/>
        <v>1</v>
      </c>
      <c r="BS1239" s="22">
        <f t="shared" ca="1" si="955"/>
        <v>1</v>
      </c>
      <c r="BT1239" s="22">
        <f t="shared" ca="1" si="885"/>
        <v>1</v>
      </c>
      <c r="BU1239" s="22">
        <f t="shared" ca="1" si="956"/>
        <v>0</v>
      </c>
      <c r="BV1239" s="22">
        <f t="shared" ca="1" si="957"/>
        <v>0</v>
      </c>
      <c r="BW1239" s="22">
        <f t="shared" ca="1" si="958"/>
        <v>0</v>
      </c>
      <c r="BX1239" s="22">
        <f t="shared" ca="1" si="959"/>
        <v>1</v>
      </c>
      <c r="BY1239" s="71">
        <f t="shared" si="996"/>
        <v>1</v>
      </c>
      <c r="BZ1239" s="71">
        <f t="shared" si="960"/>
        <v>1</v>
      </c>
      <c r="CA1239" s="72">
        <f t="shared" si="997"/>
        <v>1</v>
      </c>
    </row>
    <row r="1240" spans="1:79" ht="39" customHeight="1" x14ac:dyDescent="0.3">
      <c r="A1240" s="14"/>
      <c r="B1240" s="4"/>
      <c r="C1240" s="4"/>
      <c r="D1240" s="13"/>
      <c r="E1240" s="13"/>
      <c r="F1240" s="122"/>
      <c r="G1240" s="16"/>
      <c r="H1240" s="130"/>
      <c r="I1240" s="130"/>
      <c r="J1240" s="130"/>
      <c r="K1240" s="7"/>
      <c r="L1240" s="4"/>
      <c r="M1240" s="3"/>
      <c r="N1240" s="8"/>
      <c r="O1240" s="76"/>
      <c r="P1240" s="108"/>
      <c r="Q1240" s="142"/>
      <c r="R1240" s="9"/>
      <c r="S1240" s="3"/>
      <c r="T1240" s="357"/>
      <c r="U1240" s="373"/>
      <c r="V1240" s="208" t="s">
        <v>3286</v>
      </c>
      <c r="W1240" s="3" t="s">
        <v>3288</v>
      </c>
      <c r="X1240" s="5">
        <v>0</v>
      </c>
      <c r="Y1240" s="5">
        <v>0</v>
      </c>
      <c r="Z1240" s="45" t="s">
        <v>1055</v>
      </c>
      <c r="AA1240" s="21">
        <v>45586</v>
      </c>
      <c r="AB1240" s="87"/>
      <c r="AC1240" s="21"/>
      <c r="AD1240" s="21"/>
      <c r="AE1240" s="9">
        <f t="shared" ref="AE1240" si="1099">IF(AND(Y1240&lt;1,OR(X1240&lt;1, X1240="A")),AD1240+14,AD1240+7)</f>
        <v>14</v>
      </c>
      <c r="AF1240" s="92" t="s">
        <v>446</v>
      </c>
      <c r="AG1240" s="27"/>
      <c r="AH1240" s="34"/>
      <c r="AI1240" s="27"/>
      <c r="AJ1240" s="41"/>
      <c r="AK1240" s="21"/>
      <c r="AL1240" s="6"/>
      <c r="AM1240" s="6"/>
      <c r="AN1240" s="87" t="s">
        <v>2834</v>
      </c>
      <c r="AO1240" s="6"/>
      <c r="AP1240" s="6"/>
      <c r="AQ1240" s="207"/>
      <c r="AR1240" s="21"/>
      <c r="AS1240" s="6"/>
      <c r="AT1240" s="6"/>
      <c r="AU1240" s="4"/>
      <c r="AV1240" s="13"/>
      <c r="AW1240" s="6"/>
      <c r="BJ1240" s="22">
        <f t="shared" ca="1" si="884"/>
        <v>0</v>
      </c>
      <c r="BK1240" s="22">
        <f t="shared" ca="1" si="947"/>
        <v>0</v>
      </c>
      <c r="BL1240" s="22">
        <f t="shared" ca="1" si="948"/>
        <v>0</v>
      </c>
      <c r="BM1240" s="22">
        <f t="shared" ca="1" si="949"/>
        <v>0</v>
      </c>
      <c r="BN1240" s="22">
        <f t="shared" ca="1" si="950"/>
        <v>0</v>
      </c>
      <c r="BO1240" s="22">
        <f t="shared" ca="1" si="951"/>
        <v>0</v>
      </c>
      <c r="BP1240" s="22">
        <f t="shared" ca="1" si="952"/>
        <v>0</v>
      </c>
      <c r="BQ1240" s="22">
        <f t="shared" ca="1" si="953"/>
        <v>0</v>
      </c>
      <c r="BR1240" s="22">
        <f t="shared" ca="1" si="954"/>
        <v>0</v>
      </c>
      <c r="BS1240" s="22">
        <f t="shared" ca="1" si="955"/>
        <v>0</v>
      </c>
      <c r="BT1240" s="22">
        <f t="shared" ca="1" si="885"/>
        <v>1</v>
      </c>
      <c r="BU1240" s="22">
        <f t="shared" ca="1" si="956"/>
        <v>0</v>
      </c>
      <c r="BV1240" s="22">
        <f t="shared" ca="1" si="957"/>
        <v>0</v>
      </c>
      <c r="BW1240" s="22">
        <f t="shared" ca="1" si="958"/>
        <v>0</v>
      </c>
      <c r="BX1240" s="22">
        <f t="shared" ca="1" si="959"/>
        <v>1</v>
      </c>
      <c r="BY1240" s="71">
        <f t="shared" si="996"/>
        <v>0</v>
      </c>
      <c r="BZ1240" s="71">
        <f t="shared" si="960"/>
        <v>0</v>
      </c>
      <c r="CA1240" s="72">
        <f t="shared" si="997"/>
        <v>1</v>
      </c>
    </row>
    <row r="1241" spans="1:79" s="22" customFormat="1" ht="29.1" customHeight="1" x14ac:dyDescent="0.3">
      <c r="A1241" s="199" t="s">
        <v>1330</v>
      </c>
      <c r="B1241" s="109" t="s">
        <v>1441</v>
      </c>
      <c r="C1241" s="109" t="s">
        <v>1327</v>
      </c>
      <c r="D1241" s="110" t="s">
        <v>446</v>
      </c>
      <c r="E1241" s="110">
        <v>44834</v>
      </c>
      <c r="F1241" s="189" t="s">
        <v>1487</v>
      </c>
      <c r="G1241" s="169" t="s">
        <v>1234</v>
      </c>
      <c r="H1241" s="135" t="s">
        <v>1086</v>
      </c>
      <c r="I1241" s="135"/>
      <c r="J1241" s="135"/>
      <c r="K1241" s="113" t="s">
        <v>443</v>
      </c>
      <c r="L1241" s="109">
        <v>0</v>
      </c>
      <c r="M1241" s="114" t="s">
        <v>180</v>
      </c>
      <c r="N1241" s="115" t="s">
        <v>26</v>
      </c>
      <c r="O1241" s="116"/>
      <c r="P1241" s="123" t="s">
        <v>3119</v>
      </c>
      <c r="Q1241" s="141">
        <v>44951</v>
      </c>
      <c r="R1241" s="118">
        <f t="shared" ref="R1241:R1244" si="1100">IF(AND(L1241&lt;1,OR(K1241&lt;1, K1241="A")),Q1241+14,Q1241+7)</f>
        <v>44958</v>
      </c>
      <c r="S1241" s="114" t="s">
        <v>31</v>
      </c>
      <c r="T1241" s="353"/>
      <c r="U1241" s="372"/>
      <c r="V1241" s="120"/>
      <c r="W1241" s="114"/>
      <c r="X1241" s="109"/>
      <c r="Y1241" s="109"/>
      <c r="Z1241" s="115"/>
      <c r="AA1241" s="115"/>
      <c r="AB1241" s="109"/>
      <c r="AC1241" s="110"/>
      <c r="AD1241" s="110"/>
      <c r="AE1241" s="110"/>
      <c r="AF1241" s="110"/>
      <c r="AG1241" s="110"/>
      <c r="AH1241" s="115"/>
      <c r="AI1241" s="110"/>
      <c r="AJ1241" s="113"/>
      <c r="AK1241" s="110"/>
      <c r="AL1241" s="121"/>
      <c r="AM1241" s="121"/>
      <c r="AN1241" s="109" t="s">
        <v>2355</v>
      </c>
      <c r="AO1241" s="121"/>
      <c r="AP1241" s="121"/>
      <c r="AQ1241" s="121"/>
      <c r="AR1241" s="109"/>
      <c r="AS1241" s="121"/>
      <c r="AT1241" s="121"/>
      <c r="AU1241" s="109" t="s">
        <v>1134</v>
      </c>
      <c r="AV1241" s="110">
        <v>45015</v>
      </c>
      <c r="AW1241" s="121"/>
      <c r="BJ1241" s="22">
        <f t="shared" ca="1" si="884"/>
        <v>0</v>
      </c>
      <c r="BK1241" s="22">
        <f t="shared" ca="1" si="947"/>
        <v>0</v>
      </c>
      <c r="BL1241" s="22">
        <f t="shared" ca="1" si="948"/>
        <v>0</v>
      </c>
      <c r="BM1241" s="22">
        <f t="shared" ca="1" si="949"/>
        <v>0</v>
      </c>
      <c r="BN1241" s="22">
        <f t="shared" ca="1" si="950"/>
        <v>0</v>
      </c>
      <c r="BO1241" s="22">
        <f t="shared" ca="1" si="951"/>
        <v>0</v>
      </c>
      <c r="BP1241" s="22">
        <f t="shared" ca="1" si="952"/>
        <v>0</v>
      </c>
      <c r="BQ1241" s="22">
        <f t="shared" ca="1" si="953"/>
        <v>0</v>
      </c>
      <c r="BR1241" s="22">
        <f t="shared" ca="1" si="954"/>
        <v>0</v>
      </c>
      <c r="BS1241" s="22">
        <f t="shared" ca="1" si="955"/>
        <v>0</v>
      </c>
      <c r="BT1241" s="22">
        <f t="shared" ca="1" si="885"/>
        <v>0</v>
      </c>
      <c r="BU1241" s="22">
        <f t="shared" ca="1" si="956"/>
        <v>0</v>
      </c>
      <c r="BV1241" s="22">
        <f t="shared" ca="1" si="957"/>
        <v>0</v>
      </c>
      <c r="BW1241" s="22">
        <f t="shared" ca="1" si="958"/>
        <v>0</v>
      </c>
      <c r="BX1241" s="22">
        <f t="shared" ca="1" si="959"/>
        <v>0</v>
      </c>
      <c r="BY1241" s="71">
        <f t="shared" si="996"/>
        <v>0</v>
      </c>
      <c r="BZ1241" s="71">
        <f t="shared" si="960"/>
        <v>0</v>
      </c>
      <c r="CA1241" s="72">
        <f t="shared" si="997"/>
        <v>0</v>
      </c>
    </row>
    <row r="1242" spans="1:79" s="22" customFormat="1" ht="29.1" customHeight="1" x14ac:dyDescent="0.3">
      <c r="A1242" s="199" t="s">
        <v>1330</v>
      </c>
      <c r="B1242" s="109" t="s">
        <v>1441</v>
      </c>
      <c r="C1242" s="109" t="s">
        <v>1327</v>
      </c>
      <c r="D1242" s="110" t="s">
        <v>446</v>
      </c>
      <c r="E1242" s="110">
        <v>44834</v>
      </c>
      <c r="F1242" s="189" t="s">
        <v>1487</v>
      </c>
      <c r="G1242" s="169" t="s">
        <v>1234</v>
      </c>
      <c r="H1242" s="135" t="s">
        <v>1086</v>
      </c>
      <c r="I1242" s="135"/>
      <c r="J1242" s="135"/>
      <c r="K1242" s="113" t="s">
        <v>572</v>
      </c>
      <c r="L1242" s="109">
        <v>0</v>
      </c>
      <c r="M1242" s="114" t="s">
        <v>180</v>
      </c>
      <c r="N1242" s="115" t="s">
        <v>26</v>
      </c>
      <c r="O1242" s="116"/>
      <c r="P1242" s="123" t="s">
        <v>3120</v>
      </c>
      <c r="Q1242" s="141">
        <v>44956</v>
      </c>
      <c r="R1242" s="118">
        <f t="shared" si="1100"/>
        <v>44963</v>
      </c>
      <c r="S1242" s="114" t="s">
        <v>31</v>
      </c>
      <c r="T1242" s="353"/>
      <c r="U1242" s="372"/>
      <c r="V1242" s="120"/>
      <c r="W1242" s="114"/>
      <c r="X1242" s="109"/>
      <c r="Y1242" s="109"/>
      <c r="Z1242" s="115"/>
      <c r="AA1242" s="115"/>
      <c r="AB1242" s="109"/>
      <c r="AC1242" s="110"/>
      <c r="AD1242" s="110"/>
      <c r="AE1242" s="110"/>
      <c r="AF1242" s="110"/>
      <c r="AG1242" s="110"/>
      <c r="AH1242" s="115"/>
      <c r="AI1242" s="110"/>
      <c r="AJ1242" s="113"/>
      <c r="AK1242" s="110"/>
      <c r="AL1242" s="121"/>
      <c r="AM1242" s="121"/>
      <c r="AN1242" s="109" t="s">
        <v>2355</v>
      </c>
      <c r="AO1242" s="121"/>
      <c r="AP1242" s="121"/>
      <c r="AQ1242" s="206"/>
      <c r="AR1242" s="110"/>
      <c r="AS1242" s="121"/>
      <c r="AT1242" s="121"/>
      <c r="AU1242" s="109" t="s">
        <v>1134</v>
      </c>
      <c r="AV1242" s="110">
        <v>45015</v>
      </c>
      <c r="AW1242" s="121"/>
      <c r="BJ1242" s="22">
        <f t="shared" ca="1" si="884"/>
        <v>0</v>
      </c>
      <c r="BK1242" s="22">
        <f t="shared" ca="1" si="947"/>
        <v>0</v>
      </c>
      <c r="BL1242" s="22">
        <f t="shared" ca="1" si="948"/>
        <v>0</v>
      </c>
      <c r="BM1242" s="22">
        <f t="shared" ca="1" si="949"/>
        <v>0</v>
      </c>
      <c r="BN1242" s="22">
        <f t="shared" ca="1" si="950"/>
        <v>0</v>
      </c>
      <c r="BO1242" s="22">
        <f t="shared" ca="1" si="951"/>
        <v>0</v>
      </c>
      <c r="BP1242" s="22">
        <f t="shared" ca="1" si="952"/>
        <v>0</v>
      </c>
      <c r="BQ1242" s="22">
        <f t="shared" ca="1" si="953"/>
        <v>0</v>
      </c>
      <c r="BR1242" s="22">
        <f t="shared" ca="1" si="954"/>
        <v>0</v>
      </c>
      <c r="BS1242" s="22">
        <f t="shared" ca="1" si="955"/>
        <v>0</v>
      </c>
      <c r="BT1242" s="22">
        <f t="shared" ca="1" si="885"/>
        <v>0</v>
      </c>
      <c r="BU1242" s="22">
        <f t="shared" ca="1" si="956"/>
        <v>0</v>
      </c>
      <c r="BV1242" s="22">
        <f t="shared" ca="1" si="957"/>
        <v>0</v>
      </c>
      <c r="BW1242" s="22">
        <f t="shared" ca="1" si="958"/>
        <v>0</v>
      </c>
      <c r="BX1242" s="22">
        <f t="shared" ca="1" si="959"/>
        <v>0</v>
      </c>
      <c r="BY1242" s="71">
        <f t="shared" si="996"/>
        <v>0</v>
      </c>
      <c r="BZ1242" s="71">
        <f t="shared" si="960"/>
        <v>0</v>
      </c>
      <c r="CA1242" s="72">
        <f t="shared" si="997"/>
        <v>0</v>
      </c>
    </row>
    <row r="1243" spans="1:79" s="22" customFormat="1" ht="29.1" customHeight="1" x14ac:dyDescent="0.3">
      <c r="A1243" s="199" t="s">
        <v>1330</v>
      </c>
      <c r="B1243" s="109" t="s">
        <v>1441</v>
      </c>
      <c r="C1243" s="109" t="s">
        <v>1327</v>
      </c>
      <c r="D1243" s="110" t="s">
        <v>446</v>
      </c>
      <c r="E1243" s="110">
        <v>44834</v>
      </c>
      <c r="F1243" s="189" t="s">
        <v>1487</v>
      </c>
      <c r="G1243" s="169" t="s">
        <v>1234</v>
      </c>
      <c r="H1243" s="135" t="s">
        <v>1086</v>
      </c>
      <c r="I1243" s="135"/>
      <c r="J1243" s="135"/>
      <c r="K1243" s="113" t="s">
        <v>996</v>
      </c>
      <c r="L1243" s="109">
        <v>0</v>
      </c>
      <c r="M1243" s="114" t="s">
        <v>180</v>
      </c>
      <c r="N1243" s="115" t="s">
        <v>26</v>
      </c>
      <c r="O1243" s="116"/>
      <c r="P1243" s="123" t="s">
        <v>3121</v>
      </c>
      <c r="Q1243" s="141">
        <v>44964</v>
      </c>
      <c r="R1243" s="118">
        <f t="shared" si="1100"/>
        <v>44971</v>
      </c>
      <c r="S1243" s="114" t="s">
        <v>31</v>
      </c>
      <c r="T1243" s="353"/>
      <c r="U1243" s="372"/>
      <c r="V1243" s="120"/>
      <c r="W1243" s="114"/>
      <c r="X1243" s="109"/>
      <c r="Y1243" s="109"/>
      <c r="Z1243" s="115"/>
      <c r="AA1243" s="109"/>
      <c r="AB1243" s="109"/>
      <c r="AC1243" s="110"/>
      <c r="AD1243" s="110"/>
      <c r="AE1243" s="110"/>
      <c r="AF1243" s="110"/>
      <c r="AG1243" s="110"/>
      <c r="AH1243" s="115"/>
      <c r="AI1243" s="110"/>
      <c r="AJ1243" s="113"/>
      <c r="AK1243" s="110"/>
      <c r="AL1243" s="121"/>
      <c r="AM1243" s="121"/>
      <c r="AN1243" s="109" t="s">
        <v>2355</v>
      </c>
      <c r="AO1243" s="121"/>
      <c r="AP1243" s="121"/>
      <c r="AQ1243" s="109"/>
      <c r="AR1243" s="121"/>
      <c r="AS1243" s="121"/>
      <c r="AT1243" s="121"/>
      <c r="AU1243" s="109" t="s">
        <v>1134</v>
      </c>
      <c r="AV1243" s="110">
        <v>45015</v>
      </c>
      <c r="AW1243" s="121"/>
      <c r="BJ1243" s="22">
        <f t="shared" ca="1" si="884"/>
        <v>0</v>
      </c>
      <c r="BK1243" s="22">
        <f t="shared" ca="1" si="947"/>
        <v>0</v>
      </c>
      <c r="BL1243" s="22">
        <f t="shared" ca="1" si="948"/>
        <v>0</v>
      </c>
      <c r="BM1243" s="22">
        <f t="shared" ca="1" si="949"/>
        <v>0</v>
      </c>
      <c r="BN1243" s="22">
        <f t="shared" ca="1" si="950"/>
        <v>0</v>
      </c>
      <c r="BO1243" s="22">
        <f t="shared" ca="1" si="951"/>
        <v>0</v>
      </c>
      <c r="BP1243" s="22">
        <f t="shared" ca="1" si="952"/>
        <v>0</v>
      </c>
      <c r="BQ1243" s="22">
        <f t="shared" ca="1" si="953"/>
        <v>0</v>
      </c>
      <c r="BR1243" s="22">
        <f t="shared" ca="1" si="954"/>
        <v>0</v>
      </c>
      <c r="BS1243" s="22">
        <f t="shared" ca="1" si="955"/>
        <v>0</v>
      </c>
      <c r="BT1243" s="22">
        <f t="shared" ca="1" si="885"/>
        <v>0</v>
      </c>
      <c r="BU1243" s="22">
        <f t="shared" ca="1" si="956"/>
        <v>0</v>
      </c>
      <c r="BV1243" s="22">
        <f t="shared" ca="1" si="957"/>
        <v>0</v>
      </c>
      <c r="BW1243" s="22">
        <f t="shared" ca="1" si="958"/>
        <v>0</v>
      </c>
      <c r="BX1243" s="22">
        <f t="shared" ca="1" si="959"/>
        <v>0</v>
      </c>
      <c r="BY1243" s="22">
        <f t="shared" si="996"/>
        <v>0</v>
      </c>
      <c r="BZ1243" s="22">
        <f t="shared" si="960"/>
        <v>0</v>
      </c>
      <c r="CA1243" s="22">
        <f t="shared" si="997"/>
        <v>0</v>
      </c>
    </row>
    <row r="1244" spans="1:79" s="22" customFormat="1" ht="29.1" customHeight="1" x14ac:dyDescent="0.3">
      <c r="A1244" s="199" t="s">
        <v>1330</v>
      </c>
      <c r="B1244" s="109" t="s">
        <v>1441</v>
      </c>
      <c r="C1244" s="109" t="s">
        <v>1327</v>
      </c>
      <c r="D1244" s="110" t="s">
        <v>445</v>
      </c>
      <c r="E1244" s="110">
        <v>44834</v>
      </c>
      <c r="F1244" s="189" t="s">
        <v>1487</v>
      </c>
      <c r="G1244" s="169" t="s">
        <v>1234</v>
      </c>
      <c r="H1244" s="135" t="s">
        <v>1086</v>
      </c>
      <c r="I1244" s="135"/>
      <c r="J1244" s="135"/>
      <c r="K1244" s="113">
        <v>0</v>
      </c>
      <c r="L1244" s="109">
        <v>0</v>
      </c>
      <c r="M1244" s="114" t="s">
        <v>180</v>
      </c>
      <c r="N1244" s="115" t="s">
        <v>26</v>
      </c>
      <c r="O1244" s="116"/>
      <c r="P1244" s="123" t="s">
        <v>3122</v>
      </c>
      <c r="Q1244" s="141">
        <v>44970</v>
      </c>
      <c r="R1244" s="118">
        <f t="shared" si="1100"/>
        <v>44984</v>
      </c>
      <c r="S1244" s="114" t="s">
        <v>30</v>
      </c>
      <c r="T1244" s="315" t="s">
        <v>1537</v>
      </c>
      <c r="U1244" s="372">
        <v>44988</v>
      </c>
      <c r="V1244" s="120"/>
      <c r="W1244" s="114"/>
      <c r="X1244" s="109"/>
      <c r="Y1244" s="109"/>
      <c r="Z1244" s="115"/>
      <c r="AA1244" s="109"/>
      <c r="AB1244" s="109"/>
      <c r="AC1244" s="110"/>
      <c r="AD1244" s="110"/>
      <c r="AE1244" s="110"/>
      <c r="AF1244" s="110"/>
      <c r="AG1244" s="110"/>
      <c r="AH1244" s="115"/>
      <c r="AI1244" s="110"/>
      <c r="AJ1244" s="113"/>
      <c r="AK1244" s="110"/>
      <c r="AL1244" s="121"/>
      <c r="AM1244" s="121"/>
      <c r="AN1244" s="109" t="s">
        <v>2355</v>
      </c>
      <c r="AO1244" s="121"/>
      <c r="AP1244" s="121"/>
      <c r="AQ1244" s="206" t="s">
        <v>1907</v>
      </c>
      <c r="AR1244" s="110">
        <v>44991</v>
      </c>
      <c r="AS1244" s="121"/>
      <c r="AT1244" s="121"/>
      <c r="AU1244" s="109" t="s">
        <v>1134</v>
      </c>
      <c r="AV1244" s="110">
        <v>45015</v>
      </c>
      <c r="AW1244" s="121"/>
      <c r="BJ1244" s="22">
        <f t="shared" ca="1" si="884"/>
        <v>0</v>
      </c>
      <c r="BK1244" s="22">
        <f t="shared" ca="1" si="947"/>
        <v>0</v>
      </c>
      <c r="BL1244" s="22">
        <f t="shared" ca="1" si="948"/>
        <v>0</v>
      </c>
      <c r="BM1244" s="22">
        <f t="shared" ca="1" si="949"/>
        <v>0</v>
      </c>
      <c r="BN1244" s="22">
        <f t="shared" ca="1" si="950"/>
        <v>0</v>
      </c>
      <c r="BO1244" s="22">
        <f t="shared" ca="1" si="951"/>
        <v>0</v>
      </c>
      <c r="BP1244" s="22">
        <f t="shared" ca="1" si="952"/>
        <v>0</v>
      </c>
      <c r="BQ1244" s="22">
        <f t="shared" ca="1" si="953"/>
        <v>0</v>
      </c>
      <c r="BR1244" s="22">
        <f t="shared" ca="1" si="954"/>
        <v>0</v>
      </c>
      <c r="BS1244" s="22">
        <f t="shared" ca="1" si="955"/>
        <v>0</v>
      </c>
      <c r="BT1244" s="22">
        <f t="shared" ca="1" si="885"/>
        <v>0</v>
      </c>
      <c r="BU1244" s="22">
        <f t="shared" ca="1" si="956"/>
        <v>0</v>
      </c>
      <c r="BV1244" s="22">
        <f t="shared" ca="1" si="957"/>
        <v>0</v>
      </c>
      <c r="BW1244" s="22">
        <f t="shared" ca="1" si="958"/>
        <v>0</v>
      </c>
      <c r="BX1244" s="22">
        <f t="shared" ca="1" si="959"/>
        <v>0</v>
      </c>
      <c r="BY1244" s="22">
        <f t="shared" si="996"/>
        <v>0</v>
      </c>
      <c r="BZ1244" s="22">
        <f t="shared" si="960"/>
        <v>0</v>
      </c>
      <c r="CA1244" s="22">
        <f t="shared" si="997"/>
        <v>0</v>
      </c>
    </row>
    <row r="1245" spans="1:79" s="22" customFormat="1" ht="29.1" customHeight="1" x14ac:dyDescent="0.3">
      <c r="A1245" s="199" t="s">
        <v>1330</v>
      </c>
      <c r="B1245" s="109" t="s">
        <v>1441</v>
      </c>
      <c r="C1245" s="109" t="s">
        <v>1327</v>
      </c>
      <c r="D1245" s="110" t="s">
        <v>445</v>
      </c>
      <c r="E1245" s="110">
        <v>44834</v>
      </c>
      <c r="F1245" s="189" t="s">
        <v>1487</v>
      </c>
      <c r="G1245" s="169" t="s">
        <v>1234</v>
      </c>
      <c r="H1245" s="135" t="s">
        <v>1086</v>
      </c>
      <c r="I1245" s="135"/>
      <c r="J1245" s="135"/>
      <c r="K1245" s="113">
        <v>0</v>
      </c>
      <c r="L1245" s="109">
        <v>1</v>
      </c>
      <c r="M1245" s="114" t="s">
        <v>180</v>
      </c>
      <c r="N1245" s="115" t="s">
        <v>26</v>
      </c>
      <c r="O1245" s="116"/>
      <c r="P1245" s="123" t="s">
        <v>795</v>
      </c>
      <c r="Q1245" s="141">
        <v>45152</v>
      </c>
      <c r="R1245" s="118">
        <f t="shared" si="1091"/>
        <v>45159</v>
      </c>
      <c r="S1245" s="114" t="s">
        <v>31</v>
      </c>
      <c r="T1245" s="353"/>
      <c r="U1245" s="372"/>
      <c r="V1245" s="120"/>
      <c r="W1245" s="114"/>
      <c r="X1245" s="109"/>
      <c r="Y1245" s="109"/>
      <c r="Z1245" s="115"/>
      <c r="AA1245" s="115"/>
      <c r="AB1245" s="109"/>
      <c r="AC1245" s="110"/>
      <c r="AD1245" s="110"/>
      <c r="AE1245" s="110"/>
      <c r="AF1245" s="110"/>
      <c r="AG1245" s="110"/>
      <c r="AH1245" s="115"/>
      <c r="AI1245" s="110"/>
      <c r="AJ1245" s="113"/>
      <c r="AK1245" s="110"/>
      <c r="AL1245" s="121"/>
      <c r="AM1245" s="121"/>
      <c r="AN1245" s="109" t="s">
        <v>2355</v>
      </c>
      <c r="AO1245" s="121"/>
      <c r="AP1245" s="121"/>
      <c r="AQ1245" s="121"/>
      <c r="AR1245" s="109"/>
      <c r="AS1245" s="121"/>
      <c r="AT1245" s="121"/>
      <c r="AU1245" s="109" t="s">
        <v>1134</v>
      </c>
      <c r="AV1245" s="110">
        <v>45015</v>
      </c>
      <c r="AW1245" s="121"/>
      <c r="BJ1245" s="22">
        <f t="shared" ca="1" si="884"/>
        <v>0</v>
      </c>
      <c r="BK1245" s="22">
        <f t="shared" ca="1" si="947"/>
        <v>0</v>
      </c>
      <c r="BL1245" s="22">
        <f t="shared" ca="1" si="948"/>
        <v>0</v>
      </c>
      <c r="BM1245" s="22">
        <f t="shared" ca="1" si="949"/>
        <v>0</v>
      </c>
      <c r="BN1245" s="22">
        <f t="shared" ca="1" si="950"/>
        <v>0</v>
      </c>
      <c r="BO1245" s="22">
        <f t="shared" ca="1" si="951"/>
        <v>0</v>
      </c>
      <c r="BP1245" s="22">
        <f t="shared" ca="1" si="952"/>
        <v>0</v>
      </c>
      <c r="BQ1245" s="22">
        <f t="shared" ca="1" si="953"/>
        <v>0</v>
      </c>
      <c r="BR1245" s="22">
        <f t="shared" ca="1" si="954"/>
        <v>0</v>
      </c>
      <c r="BS1245" s="22">
        <f t="shared" ca="1" si="955"/>
        <v>0</v>
      </c>
      <c r="BT1245" s="22">
        <f t="shared" ca="1" si="885"/>
        <v>0</v>
      </c>
      <c r="BU1245" s="22">
        <f t="shared" ca="1" si="956"/>
        <v>0</v>
      </c>
      <c r="BV1245" s="22">
        <f t="shared" ca="1" si="957"/>
        <v>0</v>
      </c>
      <c r="BW1245" s="22">
        <f t="shared" ca="1" si="958"/>
        <v>0</v>
      </c>
      <c r="BX1245" s="22">
        <f t="shared" ca="1" si="959"/>
        <v>0</v>
      </c>
      <c r="BY1245" s="71">
        <f t="shared" si="996"/>
        <v>0</v>
      </c>
      <c r="BZ1245" s="71">
        <f t="shared" si="960"/>
        <v>0</v>
      </c>
      <c r="CA1245" s="72">
        <f t="shared" si="997"/>
        <v>0</v>
      </c>
    </row>
    <row r="1246" spans="1:79" s="22" customFormat="1" ht="29.1" customHeight="1" x14ac:dyDescent="0.3">
      <c r="A1246" s="199" t="s">
        <v>1330</v>
      </c>
      <c r="B1246" s="109" t="s">
        <v>1441</v>
      </c>
      <c r="C1246" s="109" t="s">
        <v>1327</v>
      </c>
      <c r="D1246" s="110" t="s">
        <v>446</v>
      </c>
      <c r="E1246" s="110">
        <v>44834</v>
      </c>
      <c r="F1246" s="189" t="s">
        <v>1487</v>
      </c>
      <c r="G1246" s="169" t="s">
        <v>1234</v>
      </c>
      <c r="H1246" s="135" t="s">
        <v>1086</v>
      </c>
      <c r="I1246" s="135"/>
      <c r="J1246" s="135"/>
      <c r="K1246" s="113">
        <v>0</v>
      </c>
      <c r="L1246" s="109">
        <v>2</v>
      </c>
      <c r="M1246" s="114" t="s">
        <v>180</v>
      </c>
      <c r="N1246" s="115" t="s">
        <v>26</v>
      </c>
      <c r="O1246" s="116"/>
      <c r="P1246" s="123" t="s">
        <v>1502</v>
      </c>
      <c r="Q1246" s="141">
        <v>45321</v>
      </c>
      <c r="R1246" s="118">
        <f t="shared" ref="R1246" si="1101">IF(AND(L1246&lt;1,OR(K1246&lt;1, K1246="A")),Q1246+14,Q1246+7)</f>
        <v>45328</v>
      </c>
      <c r="S1246" s="114" t="s">
        <v>30</v>
      </c>
      <c r="T1246" s="315" t="s">
        <v>1798</v>
      </c>
      <c r="U1246" s="372">
        <v>45317</v>
      </c>
      <c r="V1246" s="120"/>
      <c r="W1246" s="114"/>
      <c r="X1246" s="109"/>
      <c r="Y1246" s="109"/>
      <c r="Z1246" s="115"/>
      <c r="AA1246" s="115"/>
      <c r="AB1246" s="109"/>
      <c r="AC1246" s="110"/>
      <c r="AD1246" s="110"/>
      <c r="AE1246" s="110"/>
      <c r="AF1246" s="110"/>
      <c r="AG1246" s="110"/>
      <c r="AH1246" s="115"/>
      <c r="AI1246" s="110"/>
      <c r="AJ1246" s="113"/>
      <c r="AK1246" s="110"/>
      <c r="AL1246" s="121"/>
      <c r="AM1246" s="121"/>
      <c r="AN1246" s="109" t="s">
        <v>2355</v>
      </c>
      <c r="AO1246" s="121"/>
      <c r="AP1246" s="121"/>
      <c r="AQ1246" s="206" t="s">
        <v>1907</v>
      </c>
      <c r="AR1246" s="110">
        <v>45334</v>
      </c>
      <c r="AS1246" s="121"/>
      <c r="AT1246" s="121"/>
      <c r="AU1246" s="109" t="s">
        <v>1134</v>
      </c>
      <c r="AV1246" s="110">
        <v>45015</v>
      </c>
      <c r="AW1246" s="121"/>
      <c r="BJ1246" s="22">
        <f t="shared" ca="1" si="884"/>
        <v>0</v>
      </c>
      <c r="BK1246" s="22">
        <f t="shared" ca="1" si="947"/>
        <v>0</v>
      </c>
      <c r="BL1246" s="22">
        <f t="shared" ca="1" si="948"/>
        <v>0</v>
      </c>
      <c r="BM1246" s="22">
        <f t="shared" ca="1" si="949"/>
        <v>0</v>
      </c>
      <c r="BN1246" s="22">
        <f t="shared" ca="1" si="950"/>
        <v>0</v>
      </c>
      <c r="BO1246" s="22">
        <f t="shared" ca="1" si="951"/>
        <v>0</v>
      </c>
      <c r="BP1246" s="22">
        <f t="shared" ca="1" si="952"/>
        <v>0</v>
      </c>
      <c r="BQ1246" s="22">
        <f t="shared" ca="1" si="953"/>
        <v>0</v>
      </c>
      <c r="BR1246" s="22">
        <f t="shared" ca="1" si="954"/>
        <v>0</v>
      </c>
      <c r="BS1246" s="22">
        <f t="shared" ca="1" si="955"/>
        <v>0</v>
      </c>
      <c r="BT1246" s="22">
        <f t="shared" ca="1" si="885"/>
        <v>0</v>
      </c>
      <c r="BU1246" s="22">
        <f t="shared" ca="1" si="956"/>
        <v>0</v>
      </c>
      <c r="BV1246" s="22">
        <f t="shared" ca="1" si="957"/>
        <v>0</v>
      </c>
      <c r="BW1246" s="22">
        <f t="shared" ca="1" si="958"/>
        <v>0</v>
      </c>
      <c r="BX1246" s="22">
        <f t="shared" ca="1" si="959"/>
        <v>0</v>
      </c>
      <c r="BY1246" s="71">
        <f t="shared" si="996"/>
        <v>0</v>
      </c>
      <c r="BZ1246" s="71">
        <f t="shared" si="960"/>
        <v>0</v>
      </c>
      <c r="CA1246" s="72">
        <f t="shared" si="997"/>
        <v>0</v>
      </c>
    </row>
    <row r="1247" spans="1:79" s="22" customFormat="1" ht="29.1" customHeight="1" x14ac:dyDescent="0.3">
      <c r="A1247" s="199" t="s">
        <v>1330</v>
      </c>
      <c r="B1247" s="109" t="s">
        <v>1441</v>
      </c>
      <c r="C1247" s="109" t="s">
        <v>1327</v>
      </c>
      <c r="D1247" s="110" t="s">
        <v>446</v>
      </c>
      <c r="E1247" s="110">
        <v>44834</v>
      </c>
      <c r="F1247" s="189" t="s">
        <v>1487</v>
      </c>
      <c r="G1247" s="169" t="s">
        <v>1234</v>
      </c>
      <c r="H1247" s="135" t="s">
        <v>1086</v>
      </c>
      <c r="I1247" s="135"/>
      <c r="J1247" s="135"/>
      <c r="K1247" s="113">
        <v>0</v>
      </c>
      <c r="L1247" s="109">
        <v>3</v>
      </c>
      <c r="M1247" s="114" t="s">
        <v>180</v>
      </c>
      <c r="N1247" s="115" t="s">
        <v>26</v>
      </c>
      <c r="O1247" s="116">
        <v>45331</v>
      </c>
      <c r="P1247" s="123" t="s">
        <v>1502</v>
      </c>
      <c r="Q1247" s="141">
        <v>45329</v>
      </c>
      <c r="R1247" s="118">
        <f t="shared" ref="R1247" si="1102">IF(AND(L1247&lt;1,OR(K1247&lt;1, K1247="A")),Q1247+14,Q1247+7)</f>
        <v>45336</v>
      </c>
      <c r="S1247" s="114" t="s">
        <v>31</v>
      </c>
      <c r="T1247" s="353"/>
      <c r="U1247" s="372"/>
      <c r="V1247" s="120"/>
      <c r="W1247" s="114"/>
      <c r="X1247" s="109"/>
      <c r="Y1247" s="109"/>
      <c r="Z1247" s="115"/>
      <c r="AA1247" s="109"/>
      <c r="AB1247" s="109"/>
      <c r="AC1247" s="110"/>
      <c r="AD1247" s="110"/>
      <c r="AE1247" s="110"/>
      <c r="AF1247" s="110"/>
      <c r="AG1247" s="110"/>
      <c r="AH1247" s="115"/>
      <c r="AI1247" s="110"/>
      <c r="AJ1247" s="113"/>
      <c r="AK1247" s="110"/>
      <c r="AL1247" s="121"/>
      <c r="AM1247" s="121"/>
      <c r="AN1247" s="109" t="s">
        <v>2355</v>
      </c>
      <c r="AO1247" s="121"/>
      <c r="AP1247" s="121"/>
      <c r="AQ1247" s="109"/>
      <c r="AR1247" s="121"/>
      <c r="AS1247" s="121"/>
      <c r="AT1247" s="121"/>
      <c r="AU1247" s="109" t="s">
        <v>1134</v>
      </c>
      <c r="AV1247" s="110">
        <v>45015</v>
      </c>
      <c r="AW1247" s="121"/>
      <c r="BJ1247" s="22">
        <f t="shared" ca="1" si="884"/>
        <v>0</v>
      </c>
      <c r="BK1247" s="22">
        <f t="shared" ca="1" si="947"/>
        <v>0</v>
      </c>
      <c r="BL1247" s="22">
        <f t="shared" ca="1" si="948"/>
        <v>0</v>
      </c>
      <c r="BM1247" s="22">
        <f t="shared" ca="1" si="949"/>
        <v>0</v>
      </c>
      <c r="BN1247" s="22">
        <f t="shared" ca="1" si="950"/>
        <v>0</v>
      </c>
      <c r="BO1247" s="22">
        <f t="shared" ca="1" si="951"/>
        <v>0</v>
      </c>
      <c r="BP1247" s="22">
        <f t="shared" ca="1" si="952"/>
        <v>0</v>
      </c>
      <c r="BQ1247" s="22">
        <f t="shared" ca="1" si="953"/>
        <v>0</v>
      </c>
      <c r="BR1247" s="22">
        <f t="shared" ca="1" si="954"/>
        <v>0</v>
      </c>
      <c r="BS1247" s="22">
        <f t="shared" ca="1" si="955"/>
        <v>0</v>
      </c>
      <c r="BT1247" s="22">
        <f t="shared" ca="1" si="885"/>
        <v>0</v>
      </c>
      <c r="BU1247" s="22">
        <f t="shared" ca="1" si="956"/>
        <v>0</v>
      </c>
      <c r="BV1247" s="22">
        <f t="shared" ca="1" si="957"/>
        <v>0</v>
      </c>
      <c r="BW1247" s="22">
        <f t="shared" ca="1" si="958"/>
        <v>0</v>
      </c>
      <c r="BX1247" s="22">
        <f t="shared" ca="1" si="959"/>
        <v>0</v>
      </c>
      <c r="BY1247" s="22">
        <f t="shared" si="996"/>
        <v>0</v>
      </c>
      <c r="BZ1247" s="22">
        <f t="shared" si="960"/>
        <v>0</v>
      </c>
      <c r="CA1247" s="22">
        <f t="shared" si="997"/>
        <v>0</v>
      </c>
    </row>
    <row r="1248" spans="1:79" s="22" customFormat="1" ht="29.1" customHeight="1" x14ac:dyDescent="0.3">
      <c r="A1248" s="199" t="s">
        <v>1330</v>
      </c>
      <c r="B1248" s="109" t="s">
        <v>1441</v>
      </c>
      <c r="C1248" s="109" t="s">
        <v>1327</v>
      </c>
      <c r="D1248" s="110" t="s">
        <v>445</v>
      </c>
      <c r="E1248" s="110">
        <v>44834</v>
      </c>
      <c r="F1248" s="189" t="s">
        <v>1487</v>
      </c>
      <c r="G1248" s="169" t="s">
        <v>1234</v>
      </c>
      <c r="H1248" s="135" t="s">
        <v>1086</v>
      </c>
      <c r="I1248" s="135"/>
      <c r="J1248" s="135"/>
      <c r="K1248" s="113">
        <v>0</v>
      </c>
      <c r="L1248" s="109">
        <v>4</v>
      </c>
      <c r="M1248" s="114" t="s">
        <v>180</v>
      </c>
      <c r="N1248" s="115" t="s">
        <v>26</v>
      </c>
      <c r="O1248" s="116"/>
      <c r="P1248" s="123" t="s">
        <v>2929</v>
      </c>
      <c r="Q1248" s="141">
        <v>45482</v>
      </c>
      <c r="R1248" s="118">
        <f t="shared" ref="R1248:R1254" si="1103">IF(AND(L1248&lt;1,OR(K1248&lt;1, K1248="A")),Q1248+14,Q1248+7)</f>
        <v>45489</v>
      </c>
      <c r="S1248" s="114" t="s">
        <v>31</v>
      </c>
      <c r="T1248" s="353"/>
      <c r="U1248" s="372"/>
      <c r="V1248" s="120"/>
      <c r="W1248" s="114"/>
      <c r="X1248" s="109"/>
      <c r="Y1248" s="109"/>
      <c r="Z1248" s="115"/>
      <c r="AA1248" s="109"/>
      <c r="AB1248" s="109"/>
      <c r="AC1248" s="110"/>
      <c r="AD1248" s="110"/>
      <c r="AE1248" s="110"/>
      <c r="AF1248" s="110"/>
      <c r="AG1248" s="110"/>
      <c r="AH1248" s="115"/>
      <c r="AI1248" s="110"/>
      <c r="AJ1248" s="113"/>
      <c r="AK1248" s="110"/>
      <c r="AL1248" s="121"/>
      <c r="AM1248" s="121"/>
      <c r="AN1248" s="109" t="s">
        <v>2355</v>
      </c>
      <c r="AO1248" s="121"/>
      <c r="AP1248" s="121"/>
      <c r="AQ1248" s="109"/>
      <c r="AR1248" s="121"/>
      <c r="AS1248" s="121"/>
      <c r="AT1248" s="121"/>
      <c r="AU1248" s="109" t="s">
        <v>1134</v>
      </c>
      <c r="AV1248" s="110">
        <v>45015</v>
      </c>
      <c r="AW1248" s="121"/>
      <c r="BJ1248" s="22">
        <f t="shared" ca="1" si="884"/>
        <v>0</v>
      </c>
      <c r="BK1248" s="22">
        <f t="shared" ca="1" si="947"/>
        <v>0</v>
      </c>
      <c r="BL1248" s="22">
        <f t="shared" ca="1" si="948"/>
        <v>0</v>
      </c>
      <c r="BM1248" s="22">
        <f t="shared" ca="1" si="949"/>
        <v>0</v>
      </c>
      <c r="BN1248" s="22">
        <f t="shared" ca="1" si="950"/>
        <v>0</v>
      </c>
      <c r="BO1248" s="22">
        <f t="shared" ca="1" si="951"/>
        <v>0</v>
      </c>
      <c r="BP1248" s="22">
        <f t="shared" ca="1" si="952"/>
        <v>0</v>
      </c>
      <c r="BQ1248" s="22">
        <f t="shared" ca="1" si="953"/>
        <v>0</v>
      </c>
      <c r="BR1248" s="22">
        <f t="shared" ca="1" si="954"/>
        <v>0</v>
      </c>
      <c r="BS1248" s="22">
        <f t="shared" ca="1" si="955"/>
        <v>0</v>
      </c>
      <c r="BT1248" s="22">
        <f t="shared" ca="1" si="885"/>
        <v>0</v>
      </c>
      <c r="BU1248" s="22">
        <f t="shared" ca="1" si="956"/>
        <v>0</v>
      </c>
      <c r="BV1248" s="22">
        <f t="shared" ca="1" si="957"/>
        <v>0</v>
      </c>
      <c r="BW1248" s="22">
        <f t="shared" ca="1" si="958"/>
        <v>0</v>
      </c>
      <c r="BX1248" s="22">
        <f t="shared" ca="1" si="959"/>
        <v>0</v>
      </c>
      <c r="BY1248" s="22">
        <f t="shared" si="996"/>
        <v>0</v>
      </c>
      <c r="BZ1248" s="22">
        <f t="shared" si="960"/>
        <v>0</v>
      </c>
      <c r="CA1248" s="22">
        <f t="shared" si="997"/>
        <v>0</v>
      </c>
    </row>
    <row r="1249" spans="1:79" s="22" customFormat="1" ht="29.1" customHeight="1" x14ac:dyDescent="0.3">
      <c r="A1249" s="199" t="s">
        <v>1330</v>
      </c>
      <c r="B1249" s="109" t="s">
        <v>1441</v>
      </c>
      <c r="C1249" s="109" t="s">
        <v>1327</v>
      </c>
      <c r="D1249" s="110" t="s">
        <v>445</v>
      </c>
      <c r="E1249" s="110">
        <v>44834</v>
      </c>
      <c r="F1249" s="189" t="s">
        <v>1487</v>
      </c>
      <c r="G1249" s="169" t="s">
        <v>1234</v>
      </c>
      <c r="H1249" s="135" t="s">
        <v>1086</v>
      </c>
      <c r="I1249" s="135"/>
      <c r="J1249" s="135"/>
      <c r="K1249" s="113">
        <v>0</v>
      </c>
      <c r="L1249" s="109">
        <v>1</v>
      </c>
      <c r="M1249" s="114" t="s">
        <v>180</v>
      </c>
      <c r="N1249" s="115" t="s">
        <v>26</v>
      </c>
      <c r="O1249" s="116">
        <v>45492</v>
      </c>
      <c r="P1249" s="117" t="s">
        <v>2942</v>
      </c>
      <c r="Q1249" s="141">
        <v>45490</v>
      </c>
      <c r="R1249" s="118">
        <f t="shared" si="1103"/>
        <v>45497</v>
      </c>
      <c r="S1249" s="114" t="s">
        <v>31</v>
      </c>
      <c r="T1249" s="353"/>
      <c r="U1249" s="372"/>
      <c r="V1249" s="241"/>
      <c r="W1249" s="114"/>
      <c r="X1249" s="109"/>
      <c r="Y1249" s="109"/>
      <c r="Z1249" s="115"/>
      <c r="AA1249" s="115"/>
      <c r="AB1249" s="117"/>
      <c r="AC1249" s="110"/>
      <c r="AD1249" s="110"/>
      <c r="AE1249" s="118"/>
      <c r="AF1249" s="110"/>
      <c r="AG1249" s="110"/>
      <c r="AH1249" s="115"/>
      <c r="AI1249" s="110"/>
      <c r="AJ1249" s="113"/>
      <c r="AK1249" s="110"/>
      <c r="AL1249" s="121"/>
      <c r="AM1249" s="121"/>
      <c r="AN1249" s="109" t="s">
        <v>2355</v>
      </c>
      <c r="AO1249" s="121"/>
      <c r="AP1249" s="121"/>
      <c r="AQ1249" s="316" t="s">
        <v>3470</v>
      </c>
      <c r="AR1249" s="110">
        <v>45617</v>
      </c>
      <c r="AS1249" s="121"/>
      <c r="AT1249" s="121"/>
      <c r="AU1249" s="109" t="s">
        <v>1134</v>
      </c>
      <c r="AV1249" s="110">
        <v>45015</v>
      </c>
      <c r="AW1249" s="121"/>
      <c r="BJ1249" s="22">
        <f t="shared" ca="1" si="884"/>
        <v>0</v>
      </c>
      <c r="BK1249" s="22">
        <f t="shared" ca="1" si="947"/>
        <v>0</v>
      </c>
      <c r="BL1249" s="22">
        <f t="shared" ca="1" si="948"/>
        <v>0</v>
      </c>
      <c r="BM1249" s="22">
        <f t="shared" ca="1" si="949"/>
        <v>0</v>
      </c>
      <c r="BN1249" s="22">
        <f t="shared" ca="1" si="950"/>
        <v>0</v>
      </c>
      <c r="BO1249" s="22">
        <f t="shared" ca="1" si="951"/>
        <v>0</v>
      </c>
      <c r="BP1249" s="22">
        <f t="shared" ca="1" si="952"/>
        <v>0</v>
      </c>
      <c r="BQ1249" s="22">
        <f t="shared" ca="1" si="953"/>
        <v>0</v>
      </c>
      <c r="BR1249" s="22">
        <f t="shared" ca="1" si="954"/>
        <v>0</v>
      </c>
      <c r="BS1249" s="22">
        <f t="shared" ca="1" si="955"/>
        <v>0</v>
      </c>
      <c r="BT1249" s="22">
        <f t="shared" ca="1" si="885"/>
        <v>0</v>
      </c>
      <c r="BU1249" s="22">
        <f t="shared" ca="1" si="956"/>
        <v>0</v>
      </c>
      <c r="BV1249" s="22">
        <f t="shared" ca="1" si="957"/>
        <v>0</v>
      </c>
      <c r="BW1249" s="22">
        <f t="shared" ca="1" si="958"/>
        <v>0</v>
      </c>
      <c r="BX1249" s="22">
        <f t="shared" ca="1" si="959"/>
        <v>0</v>
      </c>
      <c r="BY1249" s="22">
        <f t="shared" si="996"/>
        <v>0</v>
      </c>
      <c r="BZ1249" s="22">
        <f t="shared" si="960"/>
        <v>0</v>
      </c>
      <c r="CA1249" s="22">
        <f t="shared" si="997"/>
        <v>0</v>
      </c>
    </row>
    <row r="1250" spans="1:79" ht="29.1" customHeight="1" x14ac:dyDescent="0.3">
      <c r="A1250" s="14" t="s">
        <v>1330</v>
      </c>
      <c r="B1250" s="4" t="s">
        <v>1441</v>
      </c>
      <c r="C1250" s="4" t="s">
        <v>1327</v>
      </c>
      <c r="D1250" s="139" t="s">
        <v>445</v>
      </c>
      <c r="E1250" s="13">
        <v>44834</v>
      </c>
      <c r="F1250" s="122" t="s">
        <v>1487</v>
      </c>
      <c r="G1250" s="16" t="s">
        <v>1234</v>
      </c>
      <c r="H1250" s="130" t="s">
        <v>1086</v>
      </c>
      <c r="I1250" s="130"/>
      <c r="J1250" s="130"/>
      <c r="K1250" s="7">
        <v>0</v>
      </c>
      <c r="L1250" s="4">
        <v>1</v>
      </c>
      <c r="M1250" s="3" t="s">
        <v>180</v>
      </c>
      <c r="N1250" s="188" t="s">
        <v>27</v>
      </c>
      <c r="O1250" s="76">
        <v>45713</v>
      </c>
      <c r="P1250" s="78" t="s">
        <v>2942</v>
      </c>
      <c r="Q1250" s="76">
        <v>45709</v>
      </c>
      <c r="R1250" s="9">
        <f t="shared" si="1103"/>
        <v>45716</v>
      </c>
      <c r="S1250" s="3" t="s">
        <v>31</v>
      </c>
      <c r="T1250" s="355"/>
      <c r="U1250" s="373"/>
      <c r="V1250" s="208" t="s">
        <v>2578</v>
      </c>
      <c r="W1250" s="3" t="s">
        <v>1488</v>
      </c>
      <c r="X1250" s="5" t="s">
        <v>778</v>
      </c>
      <c r="Y1250" s="5">
        <v>0</v>
      </c>
      <c r="Z1250" s="46" t="s">
        <v>24</v>
      </c>
      <c r="AA1250" s="8"/>
      <c r="AB1250" s="78" t="s">
        <v>2951</v>
      </c>
      <c r="AC1250" s="21">
        <v>45497</v>
      </c>
      <c r="AD1250" s="21">
        <v>45497</v>
      </c>
      <c r="AE1250" s="9">
        <f t="shared" ref="AE1250" si="1104">IF(AND(Y1250&lt;1,OR(X1250&lt;1, X1250="A")),AD1250+14,AD1250+7)</f>
        <v>45511</v>
      </c>
      <c r="AF1250" s="13" t="s">
        <v>446</v>
      </c>
      <c r="AG1250" s="27"/>
      <c r="AH1250" s="34"/>
      <c r="AI1250" s="27"/>
      <c r="AJ1250" s="41"/>
      <c r="AK1250" s="21"/>
      <c r="AL1250" s="6"/>
      <c r="AM1250" s="6"/>
      <c r="AN1250" s="5" t="s">
        <v>2355</v>
      </c>
      <c r="AO1250" s="6"/>
      <c r="AP1250" s="6"/>
      <c r="AQ1250" s="318"/>
      <c r="AR1250" s="21"/>
      <c r="AS1250" s="6"/>
      <c r="AT1250" s="6"/>
      <c r="AU1250" s="94" t="s">
        <v>1134</v>
      </c>
      <c r="AV1250" s="95">
        <v>45015</v>
      </c>
      <c r="AW1250" s="6"/>
      <c r="BJ1250" s="22"/>
      <c r="BK1250" s="22"/>
      <c r="BL1250" s="22"/>
      <c r="BM1250" s="22"/>
      <c r="BN1250" s="22"/>
      <c r="BO1250" s="22"/>
      <c r="BP1250" s="22"/>
      <c r="BQ1250" s="22"/>
      <c r="BR1250" s="22"/>
      <c r="BS1250" s="22"/>
      <c r="BT1250" s="22"/>
      <c r="BU1250" s="22"/>
      <c r="BV1250" s="22"/>
      <c r="BW1250" s="22"/>
      <c r="BX1250" s="22"/>
      <c r="BY1250" s="71"/>
      <c r="BZ1250" s="71"/>
      <c r="CA1250" s="72"/>
    </row>
    <row r="1251" spans="1:79" s="22" customFormat="1" ht="34.5" customHeight="1" x14ac:dyDescent="0.3">
      <c r="A1251" s="199" t="s">
        <v>1329</v>
      </c>
      <c r="B1251" s="109" t="s">
        <v>1441</v>
      </c>
      <c r="C1251" s="109" t="s">
        <v>1327</v>
      </c>
      <c r="D1251" s="110" t="s">
        <v>446</v>
      </c>
      <c r="E1251" s="110">
        <v>44864</v>
      </c>
      <c r="F1251" s="189" t="s">
        <v>1331</v>
      </c>
      <c r="G1251" s="169" t="s">
        <v>1234</v>
      </c>
      <c r="H1251" s="135" t="s">
        <v>1112</v>
      </c>
      <c r="I1251" s="135" t="s">
        <v>1058</v>
      </c>
      <c r="J1251" s="135"/>
      <c r="K1251" s="113" t="s">
        <v>996</v>
      </c>
      <c r="L1251" s="109">
        <v>0</v>
      </c>
      <c r="M1251" s="114" t="s">
        <v>159</v>
      </c>
      <c r="N1251" s="115" t="s">
        <v>26</v>
      </c>
      <c r="O1251" s="116"/>
      <c r="P1251" s="123" t="s">
        <v>3144</v>
      </c>
      <c r="Q1251" s="141">
        <v>44935</v>
      </c>
      <c r="R1251" s="118">
        <f t="shared" ref="R1251" si="1105">IF(AND(L1251&lt;1,OR(K1251&lt;1, K1251="A")),Q1251+14,Q1251+7)</f>
        <v>44942</v>
      </c>
      <c r="S1251" s="114" t="s">
        <v>31</v>
      </c>
      <c r="T1251" s="353"/>
      <c r="U1251" s="372"/>
      <c r="V1251" s="195"/>
      <c r="W1251" s="114"/>
      <c r="X1251" s="109"/>
      <c r="Y1251" s="109"/>
      <c r="Z1251" s="115"/>
      <c r="AA1251" s="110"/>
      <c r="AB1251" s="123"/>
      <c r="AC1251" s="191"/>
      <c r="AD1251" s="191"/>
      <c r="AE1251" s="118"/>
      <c r="AF1251" s="196"/>
      <c r="AG1251" s="110"/>
      <c r="AH1251" s="115"/>
      <c r="AI1251" s="110"/>
      <c r="AJ1251" s="113"/>
      <c r="AK1251" s="110"/>
      <c r="AL1251" s="121"/>
      <c r="AM1251" s="121"/>
      <c r="AN1251" s="109" t="s">
        <v>2355</v>
      </c>
      <c r="AO1251" s="121"/>
      <c r="AP1251" s="121"/>
      <c r="AQ1251" s="206"/>
      <c r="AR1251" s="110"/>
      <c r="AS1251" s="121"/>
      <c r="AT1251" s="121"/>
      <c r="AU1251" s="109" t="s">
        <v>1134</v>
      </c>
      <c r="AV1251" s="110">
        <v>45121</v>
      </c>
      <c r="AW1251" s="121"/>
      <c r="BJ1251" s="22">
        <f t="shared" ca="1" si="884"/>
        <v>0</v>
      </c>
      <c r="BK1251" s="22">
        <f t="shared" ca="1" si="947"/>
        <v>0</v>
      </c>
      <c r="BL1251" s="22">
        <f t="shared" ca="1" si="948"/>
        <v>0</v>
      </c>
      <c r="BM1251" s="22">
        <f t="shared" ca="1" si="949"/>
        <v>0</v>
      </c>
      <c r="BN1251" s="22">
        <f t="shared" ca="1" si="950"/>
        <v>0</v>
      </c>
      <c r="BO1251" s="22">
        <f t="shared" ca="1" si="951"/>
        <v>0</v>
      </c>
      <c r="BP1251" s="22">
        <f t="shared" ca="1" si="952"/>
        <v>0</v>
      </c>
      <c r="BQ1251" s="22">
        <f t="shared" ca="1" si="953"/>
        <v>0</v>
      </c>
      <c r="BR1251" s="22">
        <f t="shared" ca="1" si="954"/>
        <v>0</v>
      </c>
      <c r="BS1251" s="22">
        <f t="shared" ca="1" si="955"/>
        <v>0</v>
      </c>
      <c r="BT1251" s="22">
        <f t="shared" ca="1" si="885"/>
        <v>0</v>
      </c>
      <c r="BU1251" s="22">
        <f t="shared" ca="1" si="956"/>
        <v>0</v>
      </c>
      <c r="BV1251" s="22">
        <f t="shared" ca="1" si="957"/>
        <v>0</v>
      </c>
      <c r="BW1251" s="22">
        <f t="shared" ca="1" si="958"/>
        <v>0</v>
      </c>
      <c r="BX1251" s="22">
        <f t="shared" ca="1" si="959"/>
        <v>0</v>
      </c>
      <c r="BY1251" s="22">
        <f t="shared" si="996"/>
        <v>0</v>
      </c>
      <c r="BZ1251" s="22">
        <f t="shared" si="960"/>
        <v>0</v>
      </c>
      <c r="CA1251" s="22">
        <f t="shared" si="997"/>
        <v>0</v>
      </c>
    </row>
    <row r="1252" spans="1:79" s="22" customFormat="1" ht="33.75" customHeight="1" x14ac:dyDescent="0.3">
      <c r="A1252" s="199" t="s">
        <v>1329</v>
      </c>
      <c r="B1252" s="109" t="s">
        <v>1441</v>
      </c>
      <c r="C1252" s="109" t="s">
        <v>1327</v>
      </c>
      <c r="D1252" s="110" t="s">
        <v>446</v>
      </c>
      <c r="E1252" s="110">
        <v>44864</v>
      </c>
      <c r="F1252" s="189" t="s">
        <v>1331</v>
      </c>
      <c r="G1252" s="169" t="s">
        <v>1234</v>
      </c>
      <c r="H1252" s="135" t="s">
        <v>1112</v>
      </c>
      <c r="I1252" s="135" t="s">
        <v>1058</v>
      </c>
      <c r="J1252" s="135"/>
      <c r="K1252" s="113" t="s">
        <v>1010</v>
      </c>
      <c r="L1252" s="109">
        <v>0</v>
      </c>
      <c r="M1252" s="114" t="s">
        <v>159</v>
      </c>
      <c r="N1252" s="115" t="s">
        <v>26</v>
      </c>
      <c r="O1252" s="116"/>
      <c r="P1252" s="123" t="s">
        <v>3145</v>
      </c>
      <c r="Q1252" s="141">
        <v>44974</v>
      </c>
      <c r="R1252" s="118">
        <f t="shared" si="1103"/>
        <v>44981</v>
      </c>
      <c r="S1252" s="114" t="s">
        <v>31</v>
      </c>
      <c r="T1252" s="353"/>
      <c r="U1252" s="372"/>
      <c r="V1252" s="195"/>
      <c r="W1252" s="114"/>
      <c r="X1252" s="109"/>
      <c r="Y1252" s="109"/>
      <c r="Z1252" s="115"/>
      <c r="AA1252" s="110"/>
      <c r="AB1252" s="123"/>
      <c r="AC1252" s="191"/>
      <c r="AD1252" s="191"/>
      <c r="AE1252" s="118"/>
      <c r="AF1252" s="196"/>
      <c r="AG1252" s="110"/>
      <c r="AH1252" s="115"/>
      <c r="AI1252" s="110"/>
      <c r="AJ1252" s="113"/>
      <c r="AK1252" s="110"/>
      <c r="AL1252" s="121"/>
      <c r="AM1252" s="121"/>
      <c r="AN1252" s="109" t="s">
        <v>2355</v>
      </c>
      <c r="AO1252" s="121"/>
      <c r="AP1252" s="121"/>
      <c r="AQ1252" s="206"/>
      <c r="AR1252" s="110"/>
      <c r="AS1252" s="121"/>
      <c r="AT1252" s="121"/>
      <c r="AU1252" s="109" t="s">
        <v>1134</v>
      </c>
      <c r="AV1252" s="110">
        <v>45121</v>
      </c>
      <c r="AW1252" s="121"/>
      <c r="BJ1252" s="22">
        <f t="shared" ca="1" si="884"/>
        <v>0</v>
      </c>
      <c r="BK1252" s="22">
        <f t="shared" ca="1" si="947"/>
        <v>0</v>
      </c>
      <c r="BL1252" s="22">
        <f t="shared" ca="1" si="948"/>
        <v>0</v>
      </c>
      <c r="BM1252" s="22">
        <f t="shared" ca="1" si="949"/>
        <v>0</v>
      </c>
      <c r="BN1252" s="22">
        <f t="shared" ca="1" si="950"/>
        <v>0</v>
      </c>
      <c r="BO1252" s="22">
        <f t="shared" ca="1" si="951"/>
        <v>0</v>
      </c>
      <c r="BP1252" s="22">
        <f t="shared" ca="1" si="952"/>
        <v>0</v>
      </c>
      <c r="BQ1252" s="22">
        <f t="shared" ca="1" si="953"/>
        <v>0</v>
      </c>
      <c r="BR1252" s="22">
        <f t="shared" ca="1" si="954"/>
        <v>0</v>
      </c>
      <c r="BS1252" s="22">
        <f t="shared" ca="1" si="955"/>
        <v>0</v>
      </c>
      <c r="BT1252" s="22">
        <f t="shared" ca="1" si="885"/>
        <v>0</v>
      </c>
      <c r="BU1252" s="22">
        <f t="shared" ca="1" si="956"/>
        <v>0</v>
      </c>
      <c r="BV1252" s="22">
        <f t="shared" ca="1" si="957"/>
        <v>0</v>
      </c>
      <c r="BW1252" s="22">
        <f t="shared" ca="1" si="958"/>
        <v>0</v>
      </c>
      <c r="BX1252" s="22">
        <f t="shared" ca="1" si="959"/>
        <v>0</v>
      </c>
      <c r="BY1252" s="22">
        <f t="shared" si="996"/>
        <v>0</v>
      </c>
      <c r="BZ1252" s="22">
        <f t="shared" si="960"/>
        <v>0</v>
      </c>
      <c r="CA1252" s="22">
        <f t="shared" si="997"/>
        <v>0</v>
      </c>
    </row>
    <row r="1253" spans="1:79" s="22" customFormat="1" ht="35.25" customHeight="1" x14ac:dyDescent="0.3">
      <c r="A1253" s="199" t="s">
        <v>1329</v>
      </c>
      <c r="B1253" s="109" t="s">
        <v>1441</v>
      </c>
      <c r="C1253" s="109" t="s">
        <v>1327</v>
      </c>
      <c r="D1253" s="110" t="s">
        <v>446</v>
      </c>
      <c r="E1253" s="110">
        <v>44864</v>
      </c>
      <c r="F1253" s="189" t="s">
        <v>1331</v>
      </c>
      <c r="G1253" s="169" t="s">
        <v>1234</v>
      </c>
      <c r="H1253" s="135" t="s">
        <v>1112</v>
      </c>
      <c r="I1253" s="135" t="s">
        <v>1058</v>
      </c>
      <c r="J1253" s="135"/>
      <c r="K1253" s="113" t="s">
        <v>2311</v>
      </c>
      <c r="L1253" s="109">
        <v>0</v>
      </c>
      <c r="M1253" s="114" t="s">
        <v>159</v>
      </c>
      <c r="N1253" s="115" t="s">
        <v>26</v>
      </c>
      <c r="O1253" s="116"/>
      <c r="P1253" s="123" t="s">
        <v>3146</v>
      </c>
      <c r="Q1253" s="141">
        <v>45002</v>
      </c>
      <c r="R1253" s="118">
        <f t="shared" ref="R1253" si="1106">IF(AND(L1253&lt;1,OR(K1253&lt;1, K1253="A")),Q1253+14,Q1253+7)</f>
        <v>45009</v>
      </c>
      <c r="S1253" s="114" t="s">
        <v>31</v>
      </c>
      <c r="T1253" s="353"/>
      <c r="U1253" s="372"/>
      <c r="V1253" s="195"/>
      <c r="W1253" s="114"/>
      <c r="X1253" s="109"/>
      <c r="Y1253" s="109"/>
      <c r="Z1253" s="115"/>
      <c r="AA1253" s="110"/>
      <c r="AB1253" s="123"/>
      <c r="AC1253" s="191"/>
      <c r="AD1253" s="191"/>
      <c r="AE1253" s="118"/>
      <c r="AF1253" s="196"/>
      <c r="AG1253" s="110"/>
      <c r="AH1253" s="115"/>
      <c r="AI1253" s="110"/>
      <c r="AJ1253" s="113"/>
      <c r="AK1253" s="110"/>
      <c r="AL1253" s="121"/>
      <c r="AM1253" s="121"/>
      <c r="AN1253" s="109" t="s">
        <v>2355</v>
      </c>
      <c r="AO1253" s="121"/>
      <c r="AP1253" s="121"/>
      <c r="AQ1253" s="206"/>
      <c r="AR1253" s="110"/>
      <c r="AS1253" s="121"/>
      <c r="AT1253" s="121"/>
      <c r="AU1253" s="109" t="s">
        <v>1134</v>
      </c>
      <c r="AV1253" s="110">
        <v>45121</v>
      </c>
      <c r="AW1253" s="121"/>
      <c r="BJ1253" s="22">
        <f t="shared" ca="1" si="884"/>
        <v>0</v>
      </c>
      <c r="BK1253" s="22">
        <f t="shared" ca="1" si="947"/>
        <v>0</v>
      </c>
      <c r="BL1253" s="22">
        <f t="shared" ca="1" si="948"/>
        <v>0</v>
      </c>
      <c r="BM1253" s="22">
        <f t="shared" ca="1" si="949"/>
        <v>0</v>
      </c>
      <c r="BN1253" s="22">
        <f t="shared" ca="1" si="950"/>
        <v>0</v>
      </c>
      <c r="BO1253" s="22">
        <f t="shared" ca="1" si="951"/>
        <v>0</v>
      </c>
      <c r="BP1253" s="22">
        <f t="shared" ca="1" si="952"/>
        <v>0</v>
      </c>
      <c r="BQ1253" s="22">
        <f t="shared" ca="1" si="953"/>
        <v>0</v>
      </c>
      <c r="BR1253" s="22">
        <f t="shared" ca="1" si="954"/>
        <v>0</v>
      </c>
      <c r="BS1253" s="22">
        <f t="shared" ca="1" si="955"/>
        <v>0</v>
      </c>
      <c r="BT1253" s="22">
        <f t="shared" ca="1" si="885"/>
        <v>0</v>
      </c>
      <c r="BU1253" s="22">
        <f t="shared" ca="1" si="956"/>
        <v>0</v>
      </c>
      <c r="BV1253" s="22">
        <f t="shared" ca="1" si="957"/>
        <v>0</v>
      </c>
      <c r="BW1253" s="22">
        <f t="shared" ca="1" si="958"/>
        <v>0</v>
      </c>
      <c r="BX1253" s="22">
        <f t="shared" ca="1" si="959"/>
        <v>0</v>
      </c>
      <c r="BY1253" s="22">
        <f t="shared" si="996"/>
        <v>0</v>
      </c>
      <c r="BZ1253" s="22">
        <f t="shared" si="960"/>
        <v>0</v>
      </c>
      <c r="CA1253" s="22">
        <f t="shared" si="997"/>
        <v>0</v>
      </c>
    </row>
    <row r="1254" spans="1:79" s="22" customFormat="1" ht="35.25" customHeight="1" x14ac:dyDescent="0.3">
      <c r="A1254" s="199" t="s">
        <v>1329</v>
      </c>
      <c r="B1254" s="109" t="s">
        <v>1441</v>
      </c>
      <c r="C1254" s="109" t="s">
        <v>1327</v>
      </c>
      <c r="D1254" s="110" t="s">
        <v>446</v>
      </c>
      <c r="E1254" s="110">
        <v>44864</v>
      </c>
      <c r="F1254" s="189" t="s">
        <v>1331</v>
      </c>
      <c r="G1254" s="169" t="s">
        <v>1234</v>
      </c>
      <c r="H1254" s="135" t="s">
        <v>1112</v>
      </c>
      <c r="I1254" s="135" t="s">
        <v>1058</v>
      </c>
      <c r="J1254" s="135"/>
      <c r="K1254" s="113" t="s">
        <v>1018</v>
      </c>
      <c r="L1254" s="109">
        <v>0</v>
      </c>
      <c r="M1254" s="114" t="s">
        <v>159</v>
      </c>
      <c r="N1254" s="115" t="s">
        <v>26</v>
      </c>
      <c r="O1254" s="116"/>
      <c r="P1254" s="123" t="s">
        <v>3093</v>
      </c>
      <c r="Q1254" s="141">
        <v>45079</v>
      </c>
      <c r="R1254" s="118">
        <f t="shared" si="1103"/>
        <v>45086</v>
      </c>
      <c r="S1254" s="114" t="s">
        <v>31</v>
      </c>
      <c r="T1254" s="353"/>
      <c r="U1254" s="372"/>
      <c r="V1254" s="195"/>
      <c r="W1254" s="114"/>
      <c r="X1254" s="109"/>
      <c r="Y1254" s="109"/>
      <c r="Z1254" s="115"/>
      <c r="AA1254" s="110"/>
      <c r="AB1254" s="123"/>
      <c r="AC1254" s="191"/>
      <c r="AD1254" s="191"/>
      <c r="AE1254" s="118"/>
      <c r="AF1254" s="196"/>
      <c r="AG1254" s="110"/>
      <c r="AH1254" s="115"/>
      <c r="AI1254" s="110"/>
      <c r="AJ1254" s="113"/>
      <c r="AK1254" s="110"/>
      <c r="AL1254" s="121"/>
      <c r="AM1254" s="121"/>
      <c r="AN1254" s="109" t="s">
        <v>2355</v>
      </c>
      <c r="AO1254" s="121"/>
      <c r="AP1254" s="121"/>
      <c r="AQ1254" s="206"/>
      <c r="AR1254" s="110"/>
      <c r="AS1254" s="121"/>
      <c r="AT1254" s="121"/>
      <c r="AU1254" s="109" t="s">
        <v>1134</v>
      </c>
      <c r="AV1254" s="110">
        <v>45121</v>
      </c>
      <c r="AW1254" s="121"/>
      <c r="BJ1254" s="22">
        <f t="shared" ca="1" si="884"/>
        <v>0</v>
      </c>
      <c r="BK1254" s="22">
        <f t="shared" ca="1" si="947"/>
        <v>0</v>
      </c>
      <c r="BL1254" s="22">
        <f t="shared" ca="1" si="948"/>
        <v>0</v>
      </c>
      <c r="BM1254" s="22">
        <f t="shared" ca="1" si="949"/>
        <v>0</v>
      </c>
      <c r="BN1254" s="22">
        <f t="shared" ca="1" si="950"/>
        <v>0</v>
      </c>
      <c r="BO1254" s="22">
        <f t="shared" ca="1" si="951"/>
        <v>0</v>
      </c>
      <c r="BP1254" s="22">
        <f t="shared" ca="1" si="952"/>
        <v>0</v>
      </c>
      <c r="BQ1254" s="22">
        <f t="shared" ca="1" si="953"/>
        <v>0</v>
      </c>
      <c r="BR1254" s="22">
        <f t="shared" ca="1" si="954"/>
        <v>0</v>
      </c>
      <c r="BS1254" s="22">
        <f t="shared" ca="1" si="955"/>
        <v>0</v>
      </c>
      <c r="BT1254" s="22">
        <f t="shared" ca="1" si="885"/>
        <v>0</v>
      </c>
      <c r="BU1254" s="22">
        <f t="shared" ca="1" si="956"/>
        <v>0</v>
      </c>
      <c r="BV1254" s="22">
        <f t="shared" ca="1" si="957"/>
        <v>0</v>
      </c>
      <c r="BW1254" s="22">
        <f t="shared" ca="1" si="958"/>
        <v>0</v>
      </c>
      <c r="BX1254" s="22">
        <f t="shared" ca="1" si="959"/>
        <v>0</v>
      </c>
      <c r="BY1254" s="22">
        <f t="shared" si="996"/>
        <v>0</v>
      </c>
      <c r="BZ1254" s="22">
        <f t="shared" si="960"/>
        <v>0</v>
      </c>
      <c r="CA1254" s="22">
        <f t="shared" si="997"/>
        <v>0</v>
      </c>
    </row>
    <row r="1255" spans="1:79" s="22" customFormat="1" ht="36" customHeight="1" x14ac:dyDescent="0.3">
      <c r="A1255" s="199" t="s">
        <v>1329</v>
      </c>
      <c r="B1255" s="109" t="s">
        <v>1441</v>
      </c>
      <c r="C1255" s="109" t="s">
        <v>1327</v>
      </c>
      <c r="D1255" s="110" t="s">
        <v>445</v>
      </c>
      <c r="E1255" s="110">
        <v>44864</v>
      </c>
      <c r="F1255" s="189" t="s">
        <v>1331</v>
      </c>
      <c r="G1255" s="169" t="s">
        <v>1234</v>
      </c>
      <c r="H1255" s="135" t="s">
        <v>1112</v>
      </c>
      <c r="I1255" s="135" t="s">
        <v>1058</v>
      </c>
      <c r="J1255" s="135"/>
      <c r="K1255" s="113">
        <v>0</v>
      </c>
      <c r="L1255" s="109">
        <v>0</v>
      </c>
      <c r="M1255" s="114" t="s">
        <v>159</v>
      </c>
      <c r="N1255" s="115" t="s">
        <v>26</v>
      </c>
      <c r="O1255" s="116">
        <v>45492</v>
      </c>
      <c r="P1255" s="123" t="s">
        <v>1009</v>
      </c>
      <c r="Q1255" s="141">
        <v>45126</v>
      </c>
      <c r="R1255" s="118">
        <f t="shared" si="1091"/>
        <v>45140</v>
      </c>
      <c r="S1255" s="114" t="s">
        <v>30</v>
      </c>
      <c r="T1255" s="353" t="s">
        <v>1669</v>
      </c>
      <c r="U1255" s="372">
        <v>45107</v>
      </c>
      <c r="V1255" s="195"/>
      <c r="W1255" s="114"/>
      <c r="X1255" s="109"/>
      <c r="Y1255" s="109"/>
      <c r="Z1255" s="115"/>
      <c r="AA1255" s="110"/>
      <c r="AB1255" s="123"/>
      <c r="AC1255" s="191"/>
      <c r="AD1255" s="191"/>
      <c r="AE1255" s="118"/>
      <c r="AF1255" s="196"/>
      <c r="AG1255" s="110"/>
      <c r="AH1255" s="115"/>
      <c r="AI1255" s="110"/>
      <c r="AJ1255" s="113"/>
      <c r="AK1255" s="110"/>
      <c r="AL1255" s="121"/>
      <c r="AM1255" s="121"/>
      <c r="AN1255" s="109" t="s">
        <v>2355</v>
      </c>
      <c r="AO1255" s="121"/>
      <c r="AP1255" s="121"/>
      <c r="AQ1255" s="206" t="s">
        <v>1907</v>
      </c>
      <c r="AR1255" s="110">
        <v>45149</v>
      </c>
      <c r="AS1255" s="121"/>
      <c r="AT1255" s="121"/>
      <c r="AU1255" s="109" t="s">
        <v>1134</v>
      </c>
      <c r="AV1255" s="110">
        <v>45121</v>
      </c>
      <c r="AW1255" s="205" t="s">
        <v>3514</v>
      </c>
      <c r="BJ1255" s="22">
        <f t="shared" ca="1" si="884"/>
        <v>0</v>
      </c>
      <c r="BK1255" s="22">
        <f t="shared" ca="1" si="947"/>
        <v>0</v>
      </c>
      <c r="BL1255" s="22">
        <f t="shared" ca="1" si="948"/>
        <v>0</v>
      </c>
      <c r="BM1255" s="22">
        <f t="shared" ca="1" si="949"/>
        <v>0</v>
      </c>
      <c r="BN1255" s="22">
        <f t="shared" ca="1" si="950"/>
        <v>0</v>
      </c>
      <c r="BO1255" s="22">
        <f t="shared" ca="1" si="951"/>
        <v>0</v>
      </c>
      <c r="BP1255" s="22">
        <f t="shared" ca="1" si="952"/>
        <v>0</v>
      </c>
      <c r="BQ1255" s="22">
        <f t="shared" ca="1" si="953"/>
        <v>0</v>
      </c>
      <c r="BR1255" s="22">
        <f t="shared" ca="1" si="954"/>
        <v>0</v>
      </c>
      <c r="BS1255" s="22">
        <f t="shared" ca="1" si="955"/>
        <v>0</v>
      </c>
      <c r="BT1255" s="22">
        <f t="shared" ca="1" si="885"/>
        <v>0</v>
      </c>
      <c r="BU1255" s="22">
        <f t="shared" ca="1" si="956"/>
        <v>0</v>
      </c>
      <c r="BV1255" s="22">
        <f t="shared" ca="1" si="957"/>
        <v>0</v>
      </c>
      <c r="BW1255" s="22">
        <f t="shared" ca="1" si="958"/>
        <v>0</v>
      </c>
      <c r="BX1255" s="22">
        <f t="shared" ca="1" si="959"/>
        <v>0</v>
      </c>
      <c r="BY1255" s="22">
        <f t="shared" si="996"/>
        <v>0</v>
      </c>
      <c r="BZ1255" s="22">
        <f t="shared" si="960"/>
        <v>0</v>
      </c>
      <c r="CA1255" s="22">
        <f t="shared" si="997"/>
        <v>0</v>
      </c>
    </row>
    <row r="1256" spans="1:79" s="223" customFormat="1" ht="36" customHeight="1" x14ac:dyDescent="0.3">
      <c r="A1256" s="14" t="s">
        <v>1329</v>
      </c>
      <c r="B1256" s="4" t="s">
        <v>1441</v>
      </c>
      <c r="C1256" s="4" t="s">
        <v>1327</v>
      </c>
      <c r="D1256" s="139" t="s">
        <v>445</v>
      </c>
      <c r="E1256" s="13">
        <v>44864</v>
      </c>
      <c r="F1256" s="122" t="s">
        <v>1331</v>
      </c>
      <c r="G1256" s="16" t="s">
        <v>1234</v>
      </c>
      <c r="H1256" s="130" t="s">
        <v>1112</v>
      </c>
      <c r="I1256" s="130" t="s">
        <v>1058</v>
      </c>
      <c r="J1256" s="130"/>
      <c r="K1256" s="7">
        <v>0</v>
      </c>
      <c r="L1256" s="4">
        <v>0</v>
      </c>
      <c r="M1256" s="3" t="s">
        <v>159</v>
      </c>
      <c r="N1256" s="45" t="s">
        <v>1055</v>
      </c>
      <c r="O1256" s="76">
        <v>45713</v>
      </c>
      <c r="P1256" s="78" t="s">
        <v>2942</v>
      </c>
      <c r="Q1256" s="76">
        <v>45709</v>
      </c>
      <c r="R1256" s="9">
        <f t="shared" si="1091"/>
        <v>45723</v>
      </c>
      <c r="S1256" s="3" t="s">
        <v>31</v>
      </c>
      <c r="T1256" s="355"/>
      <c r="U1256" s="373"/>
      <c r="V1256" s="308" t="s">
        <v>2576</v>
      </c>
      <c r="W1256" s="3" t="s">
        <v>2512</v>
      </c>
      <c r="X1256" s="4">
        <v>0</v>
      </c>
      <c r="Y1256" s="4" t="s">
        <v>443</v>
      </c>
      <c r="Z1256" s="8" t="s">
        <v>24</v>
      </c>
      <c r="AA1256" s="13"/>
      <c r="AB1256" s="108" t="s">
        <v>999</v>
      </c>
      <c r="AC1256" s="286">
        <v>45203</v>
      </c>
      <c r="AD1256" s="286">
        <v>45203</v>
      </c>
      <c r="AE1256" s="9">
        <f t="shared" ref="AE1256" si="1107">IF(AND(Y1256&lt;1,OR(X1256&lt;1, X1256="A")),AD1256+14,AD1256+7)</f>
        <v>45210</v>
      </c>
      <c r="AF1256" s="287" t="s">
        <v>446</v>
      </c>
      <c r="AG1256" s="27"/>
      <c r="AH1256" s="34"/>
      <c r="AI1256" s="27"/>
      <c r="AJ1256" s="7"/>
      <c r="AK1256" s="13"/>
      <c r="AL1256" s="222"/>
      <c r="AM1256" s="222"/>
      <c r="AN1256" s="4" t="s">
        <v>2355</v>
      </c>
      <c r="AO1256" s="222"/>
      <c r="AP1256" s="222"/>
      <c r="AQ1256" s="288"/>
      <c r="AR1256" s="13"/>
      <c r="AS1256" s="222"/>
      <c r="AT1256" s="222"/>
      <c r="AU1256" s="4" t="s">
        <v>1134</v>
      </c>
      <c r="AV1256" s="13">
        <v>45121</v>
      </c>
      <c r="AW1256" s="203" t="s">
        <v>3514</v>
      </c>
      <c r="BJ1256" s="223">
        <f t="shared" ca="1" si="884"/>
        <v>1</v>
      </c>
      <c r="BK1256" s="223">
        <f t="shared" ca="1" si="947"/>
        <v>1</v>
      </c>
      <c r="BL1256" s="223">
        <f t="shared" ca="1" si="948"/>
        <v>0</v>
      </c>
      <c r="BM1256" s="223">
        <f t="shared" ca="1" si="949"/>
        <v>0</v>
      </c>
      <c r="BN1256" s="223">
        <f t="shared" ca="1" si="950"/>
        <v>0</v>
      </c>
      <c r="BO1256" s="223">
        <f t="shared" ca="1" si="951"/>
        <v>0</v>
      </c>
      <c r="BP1256" s="223">
        <f t="shared" ca="1" si="952"/>
        <v>0</v>
      </c>
      <c r="BQ1256" s="223">
        <f t="shared" ca="1" si="953"/>
        <v>0</v>
      </c>
      <c r="BR1256" s="223">
        <f t="shared" ca="1" si="954"/>
        <v>1</v>
      </c>
      <c r="BS1256" s="223">
        <f t="shared" ca="1" si="955"/>
        <v>1</v>
      </c>
      <c r="BT1256" s="223">
        <f t="shared" ca="1" si="885"/>
        <v>1</v>
      </c>
      <c r="BU1256" s="223">
        <f t="shared" ca="1" si="956"/>
        <v>0</v>
      </c>
      <c r="BV1256" s="223">
        <f t="shared" ca="1" si="957"/>
        <v>1</v>
      </c>
      <c r="BW1256" s="223">
        <f t="shared" ca="1" si="958"/>
        <v>0</v>
      </c>
      <c r="BX1256" s="223">
        <f t="shared" ca="1" si="959"/>
        <v>0</v>
      </c>
      <c r="BY1256" s="223">
        <f t="shared" si="996"/>
        <v>1</v>
      </c>
      <c r="BZ1256" s="223">
        <f t="shared" si="960"/>
        <v>1</v>
      </c>
      <c r="CA1256" s="223">
        <f t="shared" si="997"/>
        <v>1</v>
      </c>
    </row>
    <row r="1257" spans="1:79" s="22" customFormat="1" ht="29.1" customHeight="1" x14ac:dyDescent="0.3">
      <c r="A1257" s="199" t="s">
        <v>1333</v>
      </c>
      <c r="B1257" s="109" t="s">
        <v>1441</v>
      </c>
      <c r="C1257" s="109" t="s">
        <v>1327</v>
      </c>
      <c r="D1257" s="110" t="s">
        <v>446</v>
      </c>
      <c r="E1257" s="110">
        <v>44742</v>
      </c>
      <c r="F1257" s="189" t="s">
        <v>1332</v>
      </c>
      <c r="G1257" s="169" t="s">
        <v>1234</v>
      </c>
      <c r="H1257" s="135" t="s">
        <v>1112</v>
      </c>
      <c r="I1257" s="135" t="s">
        <v>1040</v>
      </c>
      <c r="J1257" s="135"/>
      <c r="K1257" s="113" t="s">
        <v>443</v>
      </c>
      <c r="L1257" s="109">
        <v>0</v>
      </c>
      <c r="M1257" s="114" t="s">
        <v>181</v>
      </c>
      <c r="N1257" s="115" t="s">
        <v>26</v>
      </c>
      <c r="O1257" s="116"/>
      <c r="P1257" s="123" t="s">
        <v>3147</v>
      </c>
      <c r="Q1257" s="141">
        <v>45048</v>
      </c>
      <c r="R1257" s="118">
        <f t="shared" si="1091"/>
        <v>45055</v>
      </c>
      <c r="S1257" s="114" t="s">
        <v>30</v>
      </c>
      <c r="T1257" s="340" t="s">
        <v>3394</v>
      </c>
      <c r="U1257" s="372" t="s">
        <v>3393</v>
      </c>
      <c r="V1257" s="120"/>
      <c r="W1257" s="114"/>
      <c r="X1257" s="109"/>
      <c r="Y1257" s="109"/>
      <c r="Z1257" s="115"/>
      <c r="AA1257" s="115"/>
      <c r="AB1257" s="109"/>
      <c r="AC1257" s="110"/>
      <c r="AD1257" s="110"/>
      <c r="AE1257" s="110"/>
      <c r="AF1257" s="110"/>
      <c r="AG1257" s="110"/>
      <c r="AH1257" s="115"/>
      <c r="AI1257" s="110"/>
      <c r="AJ1257" s="113"/>
      <c r="AK1257" s="110"/>
      <c r="AL1257" s="121"/>
      <c r="AM1257" s="121"/>
      <c r="AN1257" s="109" t="s">
        <v>2355</v>
      </c>
      <c r="AO1257" s="121"/>
      <c r="AP1257" s="121"/>
      <c r="AQ1257" s="109"/>
      <c r="AR1257" s="109"/>
      <c r="AS1257" s="121"/>
      <c r="AT1257" s="121"/>
      <c r="AU1257" s="109" t="s">
        <v>1134</v>
      </c>
      <c r="AV1257" s="110">
        <v>45286</v>
      </c>
      <c r="AW1257" s="121"/>
      <c r="BJ1257" s="22">
        <f t="shared" ca="1" si="884"/>
        <v>0</v>
      </c>
      <c r="BK1257" s="22">
        <f t="shared" ca="1" si="947"/>
        <v>0</v>
      </c>
      <c r="BL1257" s="22">
        <f t="shared" ca="1" si="948"/>
        <v>0</v>
      </c>
      <c r="BM1257" s="22">
        <f t="shared" ca="1" si="949"/>
        <v>0</v>
      </c>
      <c r="BN1257" s="22">
        <f t="shared" ca="1" si="950"/>
        <v>0</v>
      </c>
      <c r="BO1257" s="22">
        <f t="shared" ca="1" si="951"/>
        <v>0</v>
      </c>
      <c r="BP1257" s="22">
        <f t="shared" ca="1" si="952"/>
        <v>0</v>
      </c>
      <c r="BQ1257" s="22">
        <f t="shared" ca="1" si="953"/>
        <v>0</v>
      </c>
      <c r="BR1257" s="22">
        <f t="shared" ca="1" si="954"/>
        <v>0</v>
      </c>
      <c r="BS1257" s="22">
        <f t="shared" ca="1" si="955"/>
        <v>0</v>
      </c>
      <c r="BT1257" s="22">
        <f t="shared" ca="1" si="885"/>
        <v>0</v>
      </c>
      <c r="BU1257" s="22">
        <f t="shared" ca="1" si="956"/>
        <v>0</v>
      </c>
      <c r="BV1257" s="22">
        <f t="shared" ca="1" si="957"/>
        <v>0</v>
      </c>
      <c r="BW1257" s="22">
        <f t="shared" ca="1" si="958"/>
        <v>0</v>
      </c>
      <c r="BX1257" s="22">
        <f t="shared" ca="1" si="959"/>
        <v>0</v>
      </c>
      <c r="BY1257" s="71">
        <f t="shared" si="996"/>
        <v>0</v>
      </c>
      <c r="BZ1257" s="71">
        <f t="shared" si="960"/>
        <v>0</v>
      </c>
      <c r="CA1257" s="72">
        <f t="shared" si="997"/>
        <v>0</v>
      </c>
    </row>
    <row r="1258" spans="1:79" s="22" customFormat="1" ht="29.1" customHeight="1" x14ac:dyDescent="0.3">
      <c r="A1258" s="199" t="s">
        <v>1333</v>
      </c>
      <c r="B1258" s="109" t="s">
        <v>1441</v>
      </c>
      <c r="C1258" s="109" t="s">
        <v>1327</v>
      </c>
      <c r="D1258" s="110" t="s">
        <v>446</v>
      </c>
      <c r="E1258" s="110">
        <v>44742</v>
      </c>
      <c r="F1258" s="189" t="s">
        <v>1332</v>
      </c>
      <c r="G1258" s="169" t="s">
        <v>1234</v>
      </c>
      <c r="H1258" s="135" t="s">
        <v>1112</v>
      </c>
      <c r="I1258" s="135" t="s">
        <v>1040</v>
      </c>
      <c r="J1258" s="135"/>
      <c r="K1258" s="113" t="s">
        <v>572</v>
      </c>
      <c r="L1258" s="109">
        <v>0</v>
      </c>
      <c r="M1258" s="114" t="s">
        <v>181</v>
      </c>
      <c r="N1258" s="115" t="s">
        <v>26</v>
      </c>
      <c r="O1258" s="116"/>
      <c r="P1258" s="123" t="s">
        <v>3148</v>
      </c>
      <c r="Q1258" s="141">
        <v>45077</v>
      </c>
      <c r="R1258" s="118">
        <f t="shared" ref="R1258:R1261" si="1108">IF(AND(L1258&lt;1,OR(K1258&lt;1, K1258="A")),Q1258+14,Q1258+7)</f>
        <v>45084</v>
      </c>
      <c r="S1258" s="114" t="s">
        <v>31</v>
      </c>
      <c r="T1258" s="353"/>
      <c r="U1258" s="372"/>
      <c r="V1258" s="120"/>
      <c r="W1258" s="114"/>
      <c r="X1258" s="109"/>
      <c r="Y1258" s="109"/>
      <c r="Z1258" s="115"/>
      <c r="AA1258" s="115"/>
      <c r="AB1258" s="109"/>
      <c r="AC1258" s="110"/>
      <c r="AD1258" s="110"/>
      <c r="AE1258" s="110"/>
      <c r="AF1258" s="110"/>
      <c r="AG1258" s="110"/>
      <c r="AH1258" s="115"/>
      <c r="AI1258" s="110"/>
      <c r="AJ1258" s="113"/>
      <c r="AK1258" s="110"/>
      <c r="AL1258" s="121"/>
      <c r="AM1258" s="121"/>
      <c r="AN1258" s="109" t="s">
        <v>2355</v>
      </c>
      <c r="AO1258" s="121"/>
      <c r="AP1258" s="121"/>
      <c r="AQ1258" s="109"/>
      <c r="AR1258" s="109"/>
      <c r="AS1258" s="121"/>
      <c r="AT1258" s="121"/>
      <c r="AU1258" s="109" t="s">
        <v>1134</v>
      </c>
      <c r="AV1258" s="110">
        <v>45286</v>
      </c>
      <c r="AW1258" s="121"/>
      <c r="BJ1258" s="22">
        <f t="shared" ca="1" si="884"/>
        <v>0</v>
      </c>
      <c r="BK1258" s="22">
        <f t="shared" ca="1" si="947"/>
        <v>0</v>
      </c>
      <c r="BL1258" s="22">
        <f t="shared" ca="1" si="948"/>
        <v>0</v>
      </c>
      <c r="BM1258" s="22">
        <f t="shared" ca="1" si="949"/>
        <v>0</v>
      </c>
      <c r="BN1258" s="22">
        <f t="shared" ca="1" si="950"/>
        <v>0</v>
      </c>
      <c r="BO1258" s="22">
        <f t="shared" ca="1" si="951"/>
        <v>0</v>
      </c>
      <c r="BP1258" s="22">
        <f t="shared" ca="1" si="952"/>
        <v>0</v>
      </c>
      <c r="BQ1258" s="22">
        <f t="shared" ca="1" si="953"/>
        <v>0</v>
      </c>
      <c r="BR1258" s="22">
        <f t="shared" ca="1" si="954"/>
        <v>0</v>
      </c>
      <c r="BS1258" s="22">
        <f t="shared" ca="1" si="955"/>
        <v>0</v>
      </c>
      <c r="BT1258" s="22">
        <f t="shared" ca="1" si="885"/>
        <v>0</v>
      </c>
      <c r="BU1258" s="22">
        <f t="shared" ca="1" si="956"/>
        <v>0</v>
      </c>
      <c r="BV1258" s="22">
        <f t="shared" ca="1" si="957"/>
        <v>0</v>
      </c>
      <c r="BW1258" s="22">
        <f t="shared" ca="1" si="958"/>
        <v>0</v>
      </c>
      <c r="BX1258" s="22">
        <f t="shared" ca="1" si="959"/>
        <v>0</v>
      </c>
      <c r="BY1258" s="71">
        <f t="shared" si="996"/>
        <v>0</v>
      </c>
      <c r="BZ1258" s="71">
        <f t="shared" si="960"/>
        <v>0</v>
      </c>
      <c r="CA1258" s="72">
        <f t="shared" si="997"/>
        <v>0</v>
      </c>
    </row>
    <row r="1259" spans="1:79" s="22" customFormat="1" ht="29.1" customHeight="1" x14ac:dyDescent="0.3">
      <c r="A1259" s="199" t="s">
        <v>1333</v>
      </c>
      <c r="B1259" s="109" t="s">
        <v>1441</v>
      </c>
      <c r="C1259" s="109" t="s">
        <v>1327</v>
      </c>
      <c r="D1259" s="110" t="s">
        <v>446</v>
      </c>
      <c r="E1259" s="110">
        <v>44742</v>
      </c>
      <c r="F1259" s="189" t="s">
        <v>1332</v>
      </c>
      <c r="G1259" s="169" t="s">
        <v>1234</v>
      </c>
      <c r="H1259" s="135" t="s">
        <v>1112</v>
      </c>
      <c r="I1259" s="135" t="s">
        <v>1040</v>
      </c>
      <c r="J1259" s="135"/>
      <c r="K1259" s="113" t="s">
        <v>996</v>
      </c>
      <c r="L1259" s="109">
        <v>0</v>
      </c>
      <c r="M1259" s="114" t="s">
        <v>181</v>
      </c>
      <c r="N1259" s="115" t="s">
        <v>26</v>
      </c>
      <c r="O1259" s="116"/>
      <c r="P1259" s="123" t="s">
        <v>3149</v>
      </c>
      <c r="Q1259" s="141">
        <v>45119</v>
      </c>
      <c r="R1259" s="118">
        <f t="shared" si="1108"/>
        <v>45126</v>
      </c>
      <c r="S1259" s="114" t="s">
        <v>31</v>
      </c>
      <c r="T1259" s="353"/>
      <c r="U1259" s="372"/>
      <c r="V1259" s="120"/>
      <c r="W1259" s="114"/>
      <c r="X1259" s="109"/>
      <c r="Y1259" s="109"/>
      <c r="Z1259" s="115"/>
      <c r="AA1259" s="109"/>
      <c r="AB1259" s="109"/>
      <c r="AC1259" s="110"/>
      <c r="AD1259" s="110"/>
      <c r="AE1259" s="110"/>
      <c r="AF1259" s="110"/>
      <c r="AG1259" s="110"/>
      <c r="AH1259" s="115"/>
      <c r="AI1259" s="110"/>
      <c r="AJ1259" s="113"/>
      <c r="AK1259" s="110"/>
      <c r="AL1259" s="121"/>
      <c r="AM1259" s="121"/>
      <c r="AN1259" s="109" t="s">
        <v>2355</v>
      </c>
      <c r="AO1259" s="121"/>
      <c r="AP1259" s="121"/>
      <c r="AQ1259" s="206" t="s">
        <v>1907</v>
      </c>
      <c r="AR1259" s="110">
        <v>45147</v>
      </c>
      <c r="AS1259" s="121"/>
      <c r="AT1259" s="121"/>
      <c r="AU1259" s="109" t="s">
        <v>1134</v>
      </c>
      <c r="AV1259" s="110">
        <v>45286</v>
      </c>
      <c r="AW1259" s="121"/>
      <c r="BJ1259" s="22">
        <f t="shared" ca="1" si="884"/>
        <v>0</v>
      </c>
      <c r="BK1259" s="22">
        <f t="shared" ca="1" si="947"/>
        <v>0</v>
      </c>
      <c r="BL1259" s="22">
        <f t="shared" ca="1" si="948"/>
        <v>0</v>
      </c>
      <c r="BM1259" s="22">
        <f t="shared" ca="1" si="949"/>
        <v>0</v>
      </c>
      <c r="BN1259" s="22">
        <f t="shared" ca="1" si="950"/>
        <v>0</v>
      </c>
      <c r="BO1259" s="22">
        <f t="shared" ca="1" si="951"/>
        <v>0</v>
      </c>
      <c r="BP1259" s="22">
        <f t="shared" ca="1" si="952"/>
        <v>0</v>
      </c>
      <c r="BQ1259" s="22">
        <f t="shared" ca="1" si="953"/>
        <v>0</v>
      </c>
      <c r="BR1259" s="22">
        <f t="shared" ca="1" si="954"/>
        <v>0</v>
      </c>
      <c r="BS1259" s="22">
        <f t="shared" ca="1" si="955"/>
        <v>0</v>
      </c>
      <c r="BT1259" s="22">
        <f t="shared" ca="1" si="885"/>
        <v>0</v>
      </c>
      <c r="BU1259" s="22">
        <f t="shared" ca="1" si="956"/>
        <v>0</v>
      </c>
      <c r="BV1259" s="22">
        <f t="shared" ca="1" si="957"/>
        <v>0</v>
      </c>
      <c r="BW1259" s="22">
        <f t="shared" ca="1" si="958"/>
        <v>0</v>
      </c>
      <c r="BX1259" s="22">
        <f t="shared" ca="1" si="959"/>
        <v>0</v>
      </c>
      <c r="BY1259" s="22">
        <f t="shared" si="996"/>
        <v>0</v>
      </c>
      <c r="BZ1259" s="22">
        <f t="shared" si="960"/>
        <v>0</v>
      </c>
      <c r="CA1259" s="22">
        <f t="shared" si="997"/>
        <v>0</v>
      </c>
    </row>
    <row r="1260" spans="1:79" s="22" customFormat="1" ht="29.1" customHeight="1" x14ac:dyDescent="0.3">
      <c r="A1260" s="199" t="s">
        <v>1333</v>
      </c>
      <c r="B1260" s="109" t="s">
        <v>1441</v>
      </c>
      <c r="C1260" s="109" t="s">
        <v>1327</v>
      </c>
      <c r="D1260" s="110" t="s">
        <v>446</v>
      </c>
      <c r="E1260" s="110">
        <v>44742</v>
      </c>
      <c r="F1260" s="189" t="s">
        <v>1332</v>
      </c>
      <c r="G1260" s="169" t="s">
        <v>1234</v>
      </c>
      <c r="H1260" s="135" t="s">
        <v>1112</v>
      </c>
      <c r="I1260" s="135" t="s">
        <v>1040</v>
      </c>
      <c r="J1260" s="135"/>
      <c r="K1260" s="113" t="s">
        <v>1010</v>
      </c>
      <c r="L1260" s="109">
        <v>0</v>
      </c>
      <c r="M1260" s="114" t="s">
        <v>181</v>
      </c>
      <c r="N1260" s="115" t="s">
        <v>26</v>
      </c>
      <c r="O1260" s="116"/>
      <c r="P1260" s="123" t="s">
        <v>640</v>
      </c>
      <c r="Q1260" s="141">
        <v>45181</v>
      </c>
      <c r="R1260" s="118">
        <f t="shared" si="1108"/>
        <v>45188</v>
      </c>
      <c r="S1260" s="114" t="s">
        <v>31</v>
      </c>
      <c r="T1260" s="353"/>
      <c r="U1260" s="372"/>
      <c r="V1260" s="120"/>
      <c r="W1260" s="114"/>
      <c r="X1260" s="109"/>
      <c r="Y1260" s="109"/>
      <c r="Z1260" s="115"/>
      <c r="AA1260" s="109"/>
      <c r="AB1260" s="109"/>
      <c r="AC1260" s="110"/>
      <c r="AD1260" s="110"/>
      <c r="AE1260" s="110"/>
      <c r="AF1260" s="110"/>
      <c r="AG1260" s="110"/>
      <c r="AH1260" s="115"/>
      <c r="AI1260" s="110"/>
      <c r="AJ1260" s="113"/>
      <c r="AK1260" s="110"/>
      <c r="AL1260" s="121"/>
      <c r="AM1260" s="121"/>
      <c r="AN1260" s="109" t="s">
        <v>2355</v>
      </c>
      <c r="AO1260" s="121"/>
      <c r="AP1260" s="121"/>
      <c r="AQ1260" s="206"/>
      <c r="AR1260" s="110"/>
      <c r="AS1260" s="121"/>
      <c r="AT1260" s="121"/>
      <c r="AU1260" s="109" t="s">
        <v>1134</v>
      </c>
      <c r="AV1260" s="110">
        <v>45286</v>
      </c>
      <c r="AW1260" s="121"/>
      <c r="BJ1260" s="22">
        <f t="shared" ca="1" si="884"/>
        <v>0</v>
      </c>
      <c r="BK1260" s="22">
        <f t="shared" ca="1" si="947"/>
        <v>0</v>
      </c>
      <c r="BL1260" s="22">
        <f t="shared" ca="1" si="948"/>
        <v>0</v>
      </c>
      <c r="BM1260" s="22">
        <f t="shared" ca="1" si="949"/>
        <v>0</v>
      </c>
      <c r="BN1260" s="22">
        <f t="shared" ca="1" si="950"/>
        <v>0</v>
      </c>
      <c r="BO1260" s="22">
        <f t="shared" ca="1" si="951"/>
        <v>0</v>
      </c>
      <c r="BP1260" s="22">
        <f t="shared" ca="1" si="952"/>
        <v>0</v>
      </c>
      <c r="BQ1260" s="22">
        <f t="shared" ca="1" si="953"/>
        <v>0</v>
      </c>
      <c r="BR1260" s="22">
        <f t="shared" ca="1" si="954"/>
        <v>0</v>
      </c>
      <c r="BS1260" s="22">
        <f t="shared" ca="1" si="955"/>
        <v>0</v>
      </c>
      <c r="BT1260" s="22">
        <f t="shared" ca="1" si="885"/>
        <v>0</v>
      </c>
      <c r="BU1260" s="22">
        <f t="shared" ca="1" si="956"/>
        <v>0</v>
      </c>
      <c r="BV1260" s="22">
        <f t="shared" ca="1" si="957"/>
        <v>0</v>
      </c>
      <c r="BW1260" s="22">
        <f t="shared" ca="1" si="958"/>
        <v>0</v>
      </c>
      <c r="BX1260" s="22">
        <f t="shared" ca="1" si="959"/>
        <v>0</v>
      </c>
      <c r="BY1260" s="22">
        <f t="shared" si="996"/>
        <v>0</v>
      </c>
      <c r="BZ1260" s="22">
        <f t="shared" si="960"/>
        <v>0</v>
      </c>
      <c r="CA1260" s="22">
        <f t="shared" si="997"/>
        <v>0</v>
      </c>
    </row>
    <row r="1261" spans="1:79" s="22" customFormat="1" ht="29.1" customHeight="1" x14ac:dyDescent="0.3">
      <c r="A1261" s="199" t="s">
        <v>1333</v>
      </c>
      <c r="B1261" s="109" t="s">
        <v>1441</v>
      </c>
      <c r="C1261" s="109" t="s">
        <v>1327</v>
      </c>
      <c r="D1261" s="110" t="s">
        <v>446</v>
      </c>
      <c r="E1261" s="110">
        <v>44742</v>
      </c>
      <c r="F1261" s="189" t="s">
        <v>1332</v>
      </c>
      <c r="G1261" s="169" t="s">
        <v>1234</v>
      </c>
      <c r="H1261" s="135" t="s">
        <v>1112</v>
      </c>
      <c r="I1261" s="135" t="s">
        <v>1040</v>
      </c>
      <c r="J1261" s="135"/>
      <c r="K1261" s="113">
        <v>0</v>
      </c>
      <c r="L1261" s="109">
        <v>0</v>
      </c>
      <c r="M1261" s="114" t="s">
        <v>181</v>
      </c>
      <c r="N1261" s="115" t="s">
        <v>26</v>
      </c>
      <c r="O1261" s="116"/>
      <c r="P1261" s="123" t="s">
        <v>1514</v>
      </c>
      <c r="Q1261" s="141">
        <v>45273</v>
      </c>
      <c r="R1261" s="118">
        <f t="shared" si="1108"/>
        <v>45287</v>
      </c>
      <c r="S1261" s="114" t="s">
        <v>30</v>
      </c>
      <c r="T1261" s="315" t="s">
        <v>1528</v>
      </c>
      <c r="U1261" s="372">
        <v>45223</v>
      </c>
      <c r="V1261" s="120"/>
      <c r="W1261" s="114"/>
      <c r="X1261" s="109"/>
      <c r="Y1261" s="109"/>
      <c r="Z1261" s="115"/>
      <c r="AA1261" s="115"/>
      <c r="AB1261" s="109"/>
      <c r="AC1261" s="110"/>
      <c r="AD1261" s="110"/>
      <c r="AE1261" s="110"/>
      <c r="AF1261" s="110"/>
      <c r="AG1261" s="110"/>
      <c r="AH1261" s="115"/>
      <c r="AI1261" s="110"/>
      <c r="AJ1261" s="113"/>
      <c r="AK1261" s="110"/>
      <c r="AL1261" s="121"/>
      <c r="AM1261" s="121"/>
      <c r="AN1261" s="109" t="s">
        <v>2355</v>
      </c>
      <c r="AO1261" s="121"/>
      <c r="AP1261" s="121"/>
      <c r="AQ1261" s="206" t="s">
        <v>1907</v>
      </c>
      <c r="AR1261" s="110">
        <v>45043</v>
      </c>
      <c r="AS1261" s="121"/>
      <c r="AT1261" s="121"/>
      <c r="AU1261" s="109" t="s">
        <v>1134</v>
      </c>
      <c r="AV1261" s="110">
        <v>45286</v>
      </c>
      <c r="AW1261" s="206" t="s">
        <v>3515</v>
      </c>
      <c r="BJ1261" s="22">
        <f t="shared" ca="1" si="884"/>
        <v>0</v>
      </c>
      <c r="BK1261" s="22">
        <f t="shared" ca="1" si="947"/>
        <v>0</v>
      </c>
      <c r="BL1261" s="22">
        <f t="shared" ca="1" si="948"/>
        <v>0</v>
      </c>
      <c r="BM1261" s="22">
        <f t="shared" ca="1" si="949"/>
        <v>0</v>
      </c>
      <c r="BN1261" s="22">
        <f t="shared" ca="1" si="950"/>
        <v>0</v>
      </c>
      <c r="BO1261" s="22">
        <f t="shared" ca="1" si="951"/>
        <v>0</v>
      </c>
      <c r="BP1261" s="22">
        <f t="shared" ca="1" si="952"/>
        <v>0</v>
      </c>
      <c r="BQ1261" s="22">
        <f t="shared" ca="1" si="953"/>
        <v>0</v>
      </c>
      <c r="BR1261" s="22">
        <f t="shared" ca="1" si="954"/>
        <v>0</v>
      </c>
      <c r="BS1261" s="22">
        <f t="shared" ca="1" si="955"/>
        <v>0</v>
      </c>
      <c r="BT1261" s="22">
        <f t="shared" ca="1" si="885"/>
        <v>0</v>
      </c>
      <c r="BU1261" s="22">
        <f t="shared" ca="1" si="956"/>
        <v>0</v>
      </c>
      <c r="BV1261" s="22">
        <f t="shared" ca="1" si="957"/>
        <v>0</v>
      </c>
      <c r="BW1261" s="22">
        <f t="shared" ca="1" si="958"/>
        <v>0</v>
      </c>
      <c r="BX1261" s="22">
        <f t="shared" ca="1" si="959"/>
        <v>0</v>
      </c>
      <c r="BY1261" s="71">
        <f t="shared" si="996"/>
        <v>0</v>
      </c>
      <c r="BZ1261" s="71">
        <f t="shared" si="960"/>
        <v>0</v>
      </c>
      <c r="CA1261" s="72">
        <f t="shared" si="997"/>
        <v>0</v>
      </c>
    </row>
    <row r="1262" spans="1:79" s="22" customFormat="1" ht="29.1" customHeight="1" x14ac:dyDescent="0.3">
      <c r="A1262" s="199" t="s">
        <v>1333</v>
      </c>
      <c r="B1262" s="109" t="s">
        <v>1441</v>
      </c>
      <c r="C1262" s="109" t="s">
        <v>1327</v>
      </c>
      <c r="D1262" s="110" t="s">
        <v>445</v>
      </c>
      <c r="E1262" s="110">
        <v>44742</v>
      </c>
      <c r="F1262" s="189" t="s">
        <v>1332</v>
      </c>
      <c r="G1262" s="169" t="s">
        <v>1234</v>
      </c>
      <c r="H1262" s="135" t="s">
        <v>1112</v>
      </c>
      <c r="I1262" s="135" t="s">
        <v>1040</v>
      </c>
      <c r="J1262" s="135"/>
      <c r="K1262" s="113">
        <v>0</v>
      </c>
      <c r="L1262" s="109">
        <v>2</v>
      </c>
      <c r="M1262" s="114" t="s">
        <v>181</v>
      </c>
      <c r="N1262" s="115" t="s">
        <v>26</v>
      </c>
      <c r="O1262" s="116"/>
      <c r="P1262" s="123" t="s">
        <v>2871</v>
      </c>
      <c r="Q1262" s="141">
        <v>45329</v>
      </c>
      <c r="R1262" s="118">
        <f t="shared" ref="R1262:R1287" si="1109">IF(AND(L1262&lt;1,OR(K1262&lt;1, K1262="A")),Q1262+14,Q1262+7)</f>
        <v>45336</v>
      </c>
      <c r="S1262" s="114" t="s">
        <v>31</v>
      </c>
      <c r="T1262" s="353"/>
      <c r="U1262" s="372"/>
      <c r="V1262" s="120"/>
      <c r="W1262" s="114"/>
      <c r="X1262" s="109"/>
      <c r="Y1262" s="109"/>
      <c r="Z1262" s="115"/>
      <c r="AA1262" s="109"/>
      <c r="AB1262" s="109"/>
      <c r="AC1262" s="110"/>
      <c r="AD1262" s="110"/>
      <c r="AE1262" s="110"/>
      <c r="AF1262" s="110"/>
      <c r="AG1262" s="110"/>
      <c r="AH1262" s="115"/>
      <c r="AI1262" s="110"/>
      <c r="AJ1262" s="113"/>
      <c r="AK1262" s="110"/>
      <c r="AL1262" s="121"/>
      <c r="AM1262" s="121"/>
      <c r="AN1262" s="109" t="s">
        <v>2355</v>
      </c>
      <c r="AO1262" s="121"/>
      <c r="AP1262" s="121"/>
      <c r="AQ1262" s="206"/>
      <c r="AR1262" s="110"/>
      <c r="AS1262" s="121"/>
      <c r="AT1262" s="121"/>
      <c r="AU1262" s="109" t="s">
        <v>1134</v>
      </c>
      <c r="AV1262" s="110">
        <v>45286</v>
      </c>
      <c r="AW1262" s="121"/>
      <c r="BJ1262" s="22">
        <f t="shared" ca="1" si="884"/>
        <v>0</v>
      </c>
      <c r="BK1262" s="22">
        <f t="shared" ca="1" si="947"/>
        <v>0</v>
      </c>
      <c r="BL1262" s="22">
        <f t="shared" ca="1" si="948"/>
        <v>0</v>
      </c>
      <c r="BM1262" s="22">
        <f t="shared" ca="1" si="949"/>
        <v>0</v>
      </c>
      <c r="BN1262" s="22">
        <f t="shared" ca="1" si="950"/>
        <v>0</v>
      </c>
      <c r="BO1262" s="22">
        <f t="shared" ca="1" si="951"/>
        <v>0</v>
      </c>
      <c r="BP1262" s="22">
        <f t="shared" ca="1" si="952"/>
        <v>0</v>
      </c>
      <c r="BQ1262" s="22">
        <f t="shared" ca="1" si="953"/>
        <v>0</v>
      </c>
      <c r="BR1262" s="22">
        <f t="shared" ca="1" si="954"/>
        <v>0</v>
      </c>
      <c r="BS1262" s="22">
        <f t="shared" ca="1" si="955"/>
        <v>0</v>
      </c>
      <c r="BT1262" s="22">
        <f t="shared" ca="1" si="885"/>
        <v>0</v>
      </c>
      <c r="BU1262" s="22">
        <f t="shared" ca="1" si="956"/>
        <v>0</v>
      </c>
      <c r="BV1262" s="22">
        <f t="shared" ca="1" si="957"/>
        <v>0</v>
      </c>
      <c r="BW1262" s="22">
        <f t="shared" ca="1" si="958"/>
        <v>0</v>
      </c>
      <c r="BX1262" s="22">
        <f t="shared" ca="1" si="959"/>
        <v>0</v>
      </c>
      <c r="BY1262" s="22">
        <f t="shared" si="996"/>
        <v>0</v>
      </c>
      <c r="BZ1262" s="22">
        <f t="shared" si="960"/>
        <v>0</v>
      </c>
      <c r="CA1262" s="22">
        <f t="shared" si="997"/>
        <v>0</v>
      </c>
    </row>
    <row r="1263" spans="1:79" s="22" customFormat="1" ht="29.1" customHeight="1" x14ac:dyDescent="0.3">
      <c r="A1263" s="199" t="s">
        <v>1333</v>
      </c>
      <c r="B1263" s="109" t="s">
        <v>1441</v>
      </c>
      <c r="C1263" s="109" t="s">
        <v>1327</v>
      </c>
      <c r="D1263" s="110" t="s">
        <v>445</v>
      </c>
      <c r="E1263" s="110">
        <v>44742</v>
      </c>
      <c r="F1263" s="189" t="s">
        <v>1332</v>
      </c>
      <c r="G1263" s="169" t="s">
        <v>1234</v>
      </c>
      <c r="H1263" s="135" t="s">
        <v>1112</v>
      </c>
      <c r="I1263" s="135" t="s">
        <v>1040</v>
      </c>
      <c r="J1263" s="135"/>
      <c r="K1263" s="113">
        <v>0</v>
      </c>
      <c r="L1263" s="109">
        <v>2</v>
      </c>
      <c r="M1263" s="114" t="s">
        <v>181</v>
      </c>
      <c r="N1263" s="115" t="s">
        <v>26</v>
      </c>
      <c r="O1263" s="116"/>
      <c r="P1263" s="123" t="s">
        <v>2927</v>
      </c>
      <c r="Q1263" s="141">
        <v>45478</v>
      </c>
      <c r="R1263" s="118">
        <f t="shared" ref="R1263:R1266" si="1110">IF(AND(L1263&lt;1,OR(K1263&lt;1, K1263="A")),Q1263+14,Q1263+7)</f>
        <v>45485</v>
      </c>
      <c r="S1263" s="114" t="s">
        <v>31</v>
      </c>
      <c r="T1263" s="353"/>
      <c r="U1263" s="372"/>
      <c r="V1263" s="120"/>
      <c r="W1263" s="114"/>
      <c r="X1263" s="109"/>
      <c r="Y1263" s="109"/>
      <c r="Z1263" s="115"/>
      <c r="AA1263" s="109"/>
      <c r="AB1263" s="109"/>
      <c r="AC1263" s="110"/>
      <c r="AD1263" s="110"/>
      <c r="AE1263" s="110"/>
      <c r="AF1263" s="110"/>
      <c r="AG1263" s="110"/>
      <c r="AH1263" s="115"/>
      <c r="AI1263" s="110"/>
      <c r="AJ1263" s="113"/>
      <c r="AK1263" s="110"/>
      <c r="AL1263" s="121"/>
      <c r="AM1263" s="121"/>
      <c r="AN1263" s="109" t="s">
        <v>2355</v>
      </c>
      <c r="AO1263" s="121"/>
      <c r="AP1263" s="121"/>
      <c r="AQ1263" s="206"/>
      <c r="AR1263" s="110"/>
      <c r="AS1263" s="121"/>
      <c r="AT1263" s="121"/>
      <c r="AU1263" s="109" t="s">
        <v>1134</v>
      </c>
      <c r="AV1263" s="110">
        <v>45286</v>
      </c>
      <c r="AW1263" s="121"/>
      <c r="BJ1263" s="22">
        <f t="shared" ca="1" si="884"/>
        <v>0</v>
      </c>
      <c r="BK1263" s="22">
        <f t="shared" ca="1" si="947"/>
        <v>0</v>
      </c>
      <c r="BL1263" s="22">
        <f t="shared" ca="1" si="948"/>
        <v>0</v>
      </c>
      <c r="BM1263" s="22">
        <f t="shared" ca="1" si="949"/>
        <v>0</v>
      </c>
      <c r="BN1263" s="22">
        <f t="shared" ca="1" si="950"/>
        <v>0</v>
      </c>
      <c r="BO1263" s="22">
        <f t="shared" ca="1" si="951"/>
        <v>0</v>
      </c>
      <c r="BP1263" s="22">
        <f t="shared" ca="1" si="952"/>
        <v>0</v>
      </c>
      <c r="BQ1263" s="22">
        <f t="shared" ca="1" si="953"/>
        <v>0</v>
      </c>
      <c r="BR1263" s="22">
        <f t="shared" ca="1" si="954"/>
        <v>0</v>
      </c>
      <c r="BS1263" s="22">
        <f t="shared" ca="1" si="955"/>
        <v>0</v>
      </c>
      <c r="BT1263" s="22">
        <f t="shared" ca="1" si="885"/>
        <v>0</v>
      </c>
      <c r="BU1263" s="22">
        <f t="shared" ca="1" si="956"/>
        <v>0</v>
      </c>
      <c r="BV1263" s="22">
        <f t="shared" ca="1" si="957"/>
        <v>0</v>
      </c>
      <c r="BW1263" s="22">
        <f t="shared" ca="1" si="958"/>
        <v>0</v>
      </c>
      <c r="BX1263" s="22">
        <f t="shared" ca="1" si="959"/>
        <v>0</v>
      </c>
      <c r="BY1263" s="22">
        <f t="shared" si="996"/>
        <v>0</v>
      </c>
      <c r="BZ1263" s="22">
        <f t="shared" si="960"/>
        <v>0</v>
      </c>
      <c r="CA1263" s="22">
        <f t="shared" si="997"/>
        <v>0</v>
      </c>
    </row>
    <row r="1264" spans="1:79" s="22" customFormat="1" ht="29.1" customHeight="1" x14ac:dyDescent="0.3">
      <c r="A1264" s="199" t="s">
        <v>1333</v>
      </c>
      <c r="B1264" s="109" t="s">
        <v>1441</v>
      </c>
      <c r="C1264" s="109" t="s">
        <v>1327</v>
      </c>
      <c r="D1264" s="110" t="s">
        <v>446</v>
      </c>
      <c r="E1264" s="110">
        <v>44742</v>
      </c>
      <c r="F1264" s="189" t="s">
        <v>1332</v>
      </c>
      <c r="G1264" s="169" t="s">
        <v>1234</v>
      </c>
      <c r="H1264" s="135" t="s">
        <v>1112</v>
      </c>
      <c r="I1264" s="135" t="s">
        <v>1040</v>
      </c>
      <c r="J1264" s="135"/>
      <c r="K1264" s="113">
        <v>0</v>
      </c>
      <c r="L1264" s="109">
        <v>2</v>
      </c>
      <c r="M1264" s="114" t="s">
        <v>105</v>
      </c>
      <c r="N1264" s="115" t="s">
        <v>26</v>
      </c>
      <c r="O1264" s="116">
        <v>45492</v>
      </c>
      <c r="P1264" s="117" t="s">
        <v>2942</v>
      </c>
      <c r="Q1264" s="141">
        <v>45490</v>
      </c>
      <c r="R1264" s="118">
        <f t="shared" si="1110"/>
        <v>45497</v>
      </c>
      <c r="S1264" s="114" t="s">
        <v>31</v>
      </c>
      <c r="T1264" s="353"/>
      <c r="U1264" s="372"/>
      <c r="V1264" s="241"/>
      <c r="W1264" s="114"/>
      <c r="X1264" s="109"/>
      <c r="Y1264" s="109"/>
      <c r="Z1264" s="115"/>
      <c r="AA1264" s="109"/>
      <c r="AB1264" s="117"/>
      <c r="AC1264" s="110"/>
      <c r="AD1264" s="110"/>
      <c r="AE1264" s="118"/>
      <c r="AF1264" s="196"/>
      <c r="AG1264" s="110"/>
      <c r="AH1264" s="115"/>
      <c r="AI1264" s="110"/>
      <c r="AJ1264" s="113"/>
      <c r="AK1264" s="110"/>
      <c r="AL1264" s="121"/>
      <c r="AM1264" s="121"/>
      <c r="AN1264" s="109" t="s">
        <v>2355</v>
      </c>
      <c r="AO1264" s="121"/>
      <c r="AP1264" s="121"/>
      <c r="AQ1264" s="109" t="s">
        <v>3013</v>
      </c>
      <c r="AR1264" s="110">
        <v>45505</v>
      </c>
      <c r="AS1264" s="121"/>
      <c r="AT1264" s="121"/>
      <c r="AU1264" s="109" t="s">
        <v>1134</v>
      </c>
      <c r="AV1264" s="110">
        <v>45286</v>
      </c>
      <c r="AW1264" s="121"/>
      <c r="BJ1264" s="22">
        <f t="shared" ca="1" si="884"/>
        <v>0</v>
      </c>
      <c r="BK1264" s="22">
        <f t="shared" ca="1" si="947"/>
        <v>0</v>
      </c>
      <c r="BL1264" s="22">
        <f t="shared" ca="1" si="948"/>
        <v>0</v>
      </c>
      <c r="BM1264" s="22">
        <f t="shared" ca="1" si="949"/>
        <v>0</v>
      </c>
      <c r="BN1264" s="22">
        <f t="shared" ca="1" si="950"/>
        <v>0</v>
      </c>
      <c r="BO1264" s="22">
        <f t="shared" ca="1" si="951"/>
        <v>0</v>
      </c>
      <c r="BP1264" s="22">
        <f t="shared" ca="1" si="952"/>
        <v>0</v>
      </c>
      <c r="BQ1264" s="22">
        <f t="shared" ca="1" si="953"/>
        <v>0</v>
      </c>
      <c r="BR1264" s="22">
        <f t="shared" ca="1" si="954"/>
        <v>0</v>
      </c>
      <c r="BS1264" s="22">
        <f t="shared" ca="1" si="955"/>
        <v>0</v>
      </c>
      <c r="BT1264" s="22">
        <f t="shared" ca="1" si="885"/>
        <v>0</v>
      </c>
      <c r="BU1264" s="22">
        <f t="shared" ca="1" si="956"/>
        <v>0</v>
      </c>
      <c r="BV1264" s="22">
        <f t="shared" ca="1" si="957"/>
        <v>0</v>
      </c>
      <c r="BW1264" s="22">
        <f t="shared" ca="1" si="958"/>
        <v>0</v>
      </c>
      <c r="BX1264" s="22">
        <f t="shared" ca="1" si="959"/>
        <v>0</v>
      </c>
      <c r="BY1264" s="22">
        <f t="shared" si="996"/>
        <v>0</v>
      </c>
      <c r="BZ1264" s="22">
        <f t="shared" si="960"/>
        <v>0</v>
      </c>
      <c r="CA1264" s="22">
        <f t="shared" si="997"/>
        <v>0</v>
      </c>
    </row>
    <row r="1265" spans="1:79" ht="29.1" customHeight="1" x14ac:dyDescent="0.3">
      <c r="A1265" s="14" t="s">
        <v>1333</v>
      </c>
      <c r="B1265" s="4" t="s">
        <v>1441</v>
      </c>
      <c r="C1265" s="4" t="s">
        <v>1327</v>
      </c>
      <c r="D1265" s="140" t="s">
        <v>446</v>
      </c>
      <c r="E1265" s="13">
        <v>44742</v>
      </c>
      <c r="F1265" s="122" t="s">
        <v>1332</v>
      </c>
      <c r="G1265" s="16" t="s">
        <v>1234</v>
      </c>
      <c r="H1265" s="130" t="s">
        <v>1112</v>
      </c>
      <c r="I1265" s="130" t="s">
        <v>1040</v>
      </c>
      <c r="J1265" s="130"/>
      <c r="K1265" s="7">
        <v>0</v>
      </c>
      <c r="L1265" s="4">
        <v>3</v>
      </c>
      <c r="M1265" s="3" t="s">
        <v>105</v>
      </c>
      <c r="N1265" s="188" t="s">
        <v>27</v>
      </c>
      <c r="O1265" s="76">
        <v>45713</v>
      </c>
      <c r="P1265" s="78" t="s">
        <v>2942</v>
      </c>
      <c r="Q1265" s="76">
        <v>45709</v>
      </c>
      <c r="R1265" s="9">
        <f t="shared" si="1110"/>
        <v>45716</v>
      </c>
      <c r="S1265" s="3" t="s">
        <v>31</v>
      </c>
      <c r="T1265" s="355"/>
      <c r="U1265" s="373"/>
      <c r="V1265" s="208" t="s">
        <v>3297</v>
      </c>
      <c r="W1265" s="3" t="s">
        <v>3298</v>
      </c>
      <c r="X1265" s="5" t="s">
        <v>778</v>
      </c>
      <c r="Y1265" s="5">
        <v>0</v>
      </c>
      <c r="Z1265" s="46" t="s">
        <v>24</v>
      </c>
      <c r="AA1265" s="5"/>
      <c r="AB1265" s="78" t="s">
        <v>3296</v>
      </c>
      <c r="AC1265" s="21">
        <v>45589</v>
      </c>
      <c r="AD1265" s="21">
        <v>45589</v>
      </c>
      <c r="AE1265" s="9">
        <f t="shared" ref="AE1265" si="1111">IF(AND(Y1265&lt;1,OR(X1265&lt;1, X1265="A")),AD1265+14,AD1265+7)</f>
        <v>45603</v>
      </c>
      <c r="AF1265" s="92" t="s">
        <v>446</v>
      </c>
      <c r="AG1265" s="27"/>
      <c r="AH1265" s="34"/>
      <c r="AI1265" s="27"/>
      <c r="AJ1265" s="41"/>
      <c r="AK1265" s="21"/>
      <c r="AL1265" s="6"/>
      <c r="AM1265" s="6"/>
      <c r="AN1265" s="5" t="s">
        <v>2355</v>
      </c>
      <c r="AO1265" s="6"/>
      <c r="AP1265" s="6"/>
      <c r="AQ1265" s="5"/>
      <c r="AR1265" s="21"/>
      <c r="AS1265" s="6"/>
      <c r="AT1265" s="6"/>
      <c r="AU1265" s="94" t="s">
        <v>1134</v>
      </c>
      <c r="AV1265" s="95">
        <v>45286</v>
      </c>
      <c r="AW1265" s="6"/>
      <c r="BJ1265" s="22"/>
      <c r="BK1265" s="22"/>
      <c r="BL1265" s="22"/>
      <c r="BM1265" s="22"/>
      <c r="BN1265" s="22"/>
      <c r="BO1265" s="22"/>
      <c r="BP1265" s="22"/>
      <c r="BQ1265" s="22"/>
      <c r="BR1265" s="22"/>
      <c r="BS1265" s="22"/>
      <c r="BT1265" s="22"/>
      <c r="BU1265" s="22"/>
      <c r="BV1265" s="22"/>
      <c r="BW1265" s="22"/>
      <c r="BX1265" s="22"/>
      <c r="BY1265" s="71"/>
      <c r="BZ1265" s="71"/>
      <c r="CA1265" s="72"/>
    </row>
    <row r="1266" spans="1:79" s="22" customFormat="1" ht="29.1" customHeight="1" x14ac:dyDescent="0.3">
      <c r="A1266" s="199" t="s">
        <v>1328</v>
      </c>
      <c r="B1266" s="109" t="s">
        <v>1441</v>
      </c>
      <c r="C1266" s="109" t="s">
        <v>1327</v>
      </c>
      <c r="D1266" s="110" t="s">
        <v>446</v>
      </c>
      <c r="E1266" s="110">
        <v>44834</v>
      </c>
      <c r="F1266" s="189" t="s">
        <v>186</v>
      </c>
      <c r="G1266" s="169" t="s">
        <v>1234</v>
      </c>
      <c r="H1266" s="135" t="s">
        <v>1073</v>
      </c>
      <c r="I1266" s="135" t="s">
        <v>1040</v>
      </c>
      <c r="J1266" s="135"/>
      <c r="K1266" s="113" t="s">
        <v>778</v>
      </c>
      <c r="L1266" s="109">
        <v>0</v>
      </c>
      <c r="M1266" s="114" t="s">
        <v>195</v>
      </c>
      <c r="N1266" s="115" t="s">
        <v>26</v>
      </c>
      <c r="O1266" s="116"/>
      <c r="P1266" s="123" t="s">
        <v>1321</v>
      </c>
      <c r="Q1266" s="141">
        <v>45252</v>
      </c>
      <c r="R1266" s="118">
        <f t="shared" si="1110"/>
        <v>45266</v>
      </c>
      <c r="S1266" s="114" t="s">
        <v>31</v>
      </c>
      <c r="T1266" s="353"/>
      <c r="U1266" s="372"/>
      <c r="V1266" s="120"/>
      <c r="W1266" s="114"/>
      <c r="X1266" s="109"/>
      <c r="Y1266" s="109"/>
      <c r="Z1266" s="115"/>
      <c r="AA1266" s="115"/>
      <c r="AB1266" s="109"/>
      <c r="AC1266" s="110"/>
      <c r="AD1266" s="110"/>
      <c r="AE1266" s="110"/>
      <c r="AF1266" s="110"/>
      <c r="AG1266" s="110"/>
      <c r="AH1266" s="115"/>
      <c r="AI1266" s="110"/>
      <c r="AJ1266" s="113"/>
      <c r="AK1266" s="110"/>
      <c r="AL1266" s="121"/>
      <c r="AM1266" s="121"/>
      <c r="AN1266" s="109" t="s">
        <v>2355</v>
      </c>
      <c r="AO1266" s="121"/>
      <c r="AP1266" s="121"/>
      <c r="AQ1266" s="206"/>
      <c r="AR1266" s="110"/>
      <c r="AS1266" s="121"/>
      <c r="AT1266" s="121"/>
      <c r="AU1266" s="109" t="s">
        <v>1134</v>
      </c>
      <c r="AV1266" s="110">
        <v>45198</v>
      </c>
      <c r="AW1266" s="121"/>
      <c r="BJ1266" s="22">
        <f t="shared" ca="1" si="884"/>
        <v>0</v>
      </c>
      <c r="BK1266" s="22">
        <f t="shared" ca="1" si="947"/>
        <v>0</v>
      </c>
      <c r="BL1266" s="22">
        <f t="shared" ca="1" si="948"/>
        <v>0</v>
      </c>
      <c r="BM1266" s="22">
        <f t="shared" ca="1" si="949"/>
        <v>0</v>
      </c>
      <c r="BN1266" s="22">
        <f t="shared" ca="1" si="950"/>
        <v>0</v>
      </c>
      <c r="BO1266" s="22">
        <f t="shared" ca="1" si="951"/>
        <v>0</v>
      </c>
      <c r="BP1266" s="22">
        <f t="shared" ca="1" si="952"/>
        <v>0</v>
      </c>
      <c r="BQ1266" s="22">
        <f t="shared" ca="1" si="953"/>
        <v>0</v>
      </c>
      <c r="BR1266" s="22">
        <f t="shared" ca="1" si="954"/>
        <v>0</v>
      </c>
      <c r="BS1266" s="22">
        <f t="shared" ca="1" si="955"/>
        <v>0</v>
      </c>
      <c r="BT1266" s="22">
        <f t="shared" ca="1" si="885"/>
        <v>0</v>
      </c>
      <c r="BU1266" s="22">
        <f t="shared" ca="1" si="956"/>
        <v>0</v>
      </c>
      <c r="BV1266" s="22">
        <f t="shared" ca="1" si="957"/>
        <v>0</v>
      </c>
      <c r="BW1266" s="22">
        <f t="shared" ca="1" si="958"/>
        <v>0</v>
      </c>
      <c r="BX1266" s="22">
        <f t="shared" ca="1" si="959"/>
        <v>0</v>
      </c>
      <c r="BY1266" s="22">
        <f t="shared" si="996"/>
        <v>0</v>
      </c>
      <c r="BZ1266" s="22">
        <f t="shared" si="960"/>
        <v>0</v>
      </c>
      <c r="CA1266" s="22">
        <f t="shared" si="997"/>
        <v>0</v>
      </c>
    </row>
    <row r="1267" spans="1:79" s="22" customFormat="1" ht="29.1" customHeight="1" x14ac:dyDescent="0.3">
      <c r="A1267" s="199" t="s">
        <v>1328</v>
      </c>
      <c r="B1267" s="109" t="s">
        <v>1441</v>
      </c>
      <c r="C1267" s="109" t="s">
        <v>1327</v>
      </c>
      <c r="D1267" s="110" t="s">
        <v>445</v>
      </c>
      <c r="E1267" s="110">
        <v>44834</v>
      </c>
      <c r="F1267" s="189" t="s">
        <v>186</v>
      </c>
      <c r="G1267" s="169" t="s">
        <v>1234</v>
      </c>
      <c r="H1267" s="135" t="s">
        <v>1073</v>
      </c>
      <c r="I1267" s="135" t="s">
        <v>1040</v>
      </c>
      <c r="J1267" s="135"/>
      <c r="K1267" s="113">
        <v>0</v>
      </c>
      <c r="L1267" s="109">
        <v>0</v>
      </c>
      <c r="M1267" s="114" t="s">
        <v>195</v>
      </c>
      <c r="N1267" s="115" t="s">
        <v>26</v>
      </c>
      <c r="O1267" s="116">
        <v>45252</v>
      </c>
      <c r="P1267" s="123" t="s">
        <v>1321</v>
      </c>
      <c r="Q1267" s="141">
        <v>45252</v>
      </c>
      <c r="R1267" s="118">
        <f t="shared" si="1109"/>
        <v>45266</v>
      </c>
      <c r="S1267" s="114" t="s">
        <v>30</v>
      </c>
      <c r="T1267" s="315" t="s">
        <v>1568</v>
      </c>
      <c r="U1267" s="372">
        <v>45170</v>
      </c>
      <c r="V1267" s="120"/>
      <c r="W1267" s="114"/>
      <c r="X1267" s="109"/>
      <c r="Y1267" s="109"/>
      <c r="Z1267" s="115"/>
      <c r="AA1267" s="115"/>
      <c r="AB1267" s="109"/>
      <c r="AC1267" s="110"/>
      <c r="AD1267" s="110"/>
      <c r="AE1267" s="110"/>
      <c r="AF1267" s="110"/>
      <c r="AG1267" s="110"/>
      <c r="AH1267" s="115"/>
      <c r="AI1267" s="110"/>
      <c r="AJ1267" s="113"/>
      <c r="AK1267" s="110"/>
      <c r="AL1267" s="121"/>
      <c r="AM1267" s="121"/>
      <c r="AN1267" s="109" t="s">
        <v>2355</v>
      </c>
      <c r="AO1267" s="121"/>
      <c r="AP1267" s="121"/>
      <c r="AQ1267" s="206" t="s">
        <v>1907</v>
      </c>
      <c r="AR1267" s="110">
        <v>45176</v>
      </c>
      <c r="AS1267" s="121"/>
      <c r="AT1267" s="121"/>
      <c r="AU1267" s="109" t="s">
        <v>1134</v>
      </c>
      <c r="AV1267" s="110">
        <v>45198</v>
      </c>
      <c r="AW1267" s="121"/>
      <c r="BJ1267" s="22">
        <f t="shared" ca="1" si="884"/>
        <v>0</v>
      </c>
      <c r="BK1267" s="22">
        <f t="shared" ca="1" si="947"/>
        <v>0</v>
      </c>
      <c r="BL1267" s="22">
        <f t="shared" ca="1" si="948"/>
        <v>0</v>
      </c>
      <c r="BM1267" s="22">
        <f t="shared" ca="1" si="949"/>
        <v>0</v>
      </c>
      <c r="BN1267" s="22">
        <f t="shared" ca="1" si="950"/>
        <v>0</v>
      </c>
      <c r="BO1267" s="22">
        <f t="shared" ca="1" si="951"/>
        <v>0</v>
      </c>
      <c r="BP1267" s="22">
        <f t="shared" ca="1" si="952"/>
        <v>0</v>
      </c>
      <c r="BQ1267" s="22">
        <f t="shared" ca="1" si="953"/>
        <v>0</v>
      </c>
      <c r="BR1267" s="22">
        <f t="shared" ca="1" si="954"/>
        <v>0</v>
      </c>
      <c r="BS1267" s="22">
        <f t="shared" ca="1" si="955"/>
        <v>0</v>
      </c>
      <c r="BT1267" s="22">
        <f t="shared" ca="1" si="885"/>
        <v>0</v>
      </c>
      <c r="BU1267" s="22">
        <f t="shared" ca="1" si="956"/>
        <v>0</v>
      </c>
      <c r="BV1267" s="22">
        <f t="shared" ca="1" si="957"/>
        <v>0</v>
      </c>
      <c r="BW1267" s="22">
        <f t="shared" ca="1" si="958"/>
        <v>0</v>
      </c>
      <c r="BX1267" s="22">
        <f t="shared" ca="1" si="959"/>
        <v>0</v>
      </c>
      <c r="BY1267" s="22">
        <f t="shared" si="996"/>
        <v>0</v>
      </c>
      <c r="BZ1267" s="22">
        <f t="shared" si="960"/>
        <v>0</v>
      </c>
      <c r="CA1267" s="22">
        <f t="shared" si="997"/>
        <v>0</v>
      </c>
    </row>
    <row r="1268" spans="1:79" s="22" customFormat="1" ht="29.1" customHeight="1" x14ac:dyDescent="0.3">
      <c r="A1268" s="199" t="s">
        <v>1328</v>
      </c>
      <c r="B1268" s="109" t="s">
        <v>1441</v>
      </c>
      <c r="C1268" s="109" t="s">
        <v>1327</v>
      </c>
      <c r="D1268" s="110" t="s">
        <v>445</v>
      </c>
      <c r="E1268" s="110">
        <v>44834</v>
      </c>
      <c r="F1268" s="189" t="s">
        <v>186</v>
      </c>
      <c r="G1268" s="169" t="s">
        <v>1234</v>
      </c>
      <c r="H1268" s="135" t="s">
        <v>1073</v>
      </c>
      <c r="I1268" s="135" t="s">
        <v>1040</v>
      </c>
      <c r="J1268" s="135"/>
      <c r="K1268" s="113">
        <v>0</v>
      </c>
      <c r="L1268" s="109">
        <v>0</v>
      </c>
      <c r="M1268" s="114" t="s">
        <v>195</v>
      </c>
      <c r="N1268" s="115" t="s">
        <v>26</v>
      </c>
      <c r="O1268" s="116"/>
      <c r="P1268" s="123" t="s">
        <v>2358</v>
      </c>
      <c r="Q1268" s="141">
        <v>45390</v>
      </c>
      <c r="R1268" s="118">
        <f t="shared" ref="R1268" si="1112">IF(AND(L1268&lt;1,OR(K1268&lt;1, K1268="A")),Q1268+14,Q1268+7)</f>
        <v>45404</v>
      </c>
      <c r="S1268" s="114" t="s">
        <v>31</v>
      </c>
      <c r="T1268" s="353"/>
      <c r="U1268" s="372"/>
      <c r="V1268" s="120"/>
      <c r="W1268" s="114"/>
      <c r="X1268" s="109"/>
      <c r="Y1268" s="109"/>
      <c r="Z1268" s="115"/>
      <c r="AA1268" s="109"/>
      <c r="AB1268" s="109"/>
      <c r="AC1268" s="110"/>
      <c r="AD1268" s="110"/>
      <c r="AE1268" s="110"/>
      <c r="AF1268" s="110"/>
      <c r="AG1268" s="110"/>
      <c r="AH1268" s="115"/>
      <c r="AI1268" s="110"/>
      <c r="AJ1268" s="113"/>
      <c r="AK1268" s="110"/>
      <c r="AL1268" s="121"/>
      <c r="AM1268" s="121"/>
      <c r="AN1268" s="109" t="s">
        <v>2355</v>
      </c>
      <c r="AO1268" s="121"/>
      <c r="AP1268" s="121"/>
      <c r="AQ1268" s="206" t="s">
        <v>1907</v>
      </c>
      <c r="AR1268" s="110">
        <v>45399</v>
      </c>
      <c r="AS1268" s="121"/>
      <c r="AT1268" s="121"/>
      <c r="AU1268" s="109" t="s">
        <v>1134</v>
      </c>
      <c r="AV1268" s="110">
        <v>45198</v>
      </c>
      <c r="AW1268" s="121"/>
      <c r="BJ1268" s="22">
        <f t="shared" ca="1" si="884"/>
        <v>0</v>
      </c>
      <c r="BK1268" s="22">
        <f t="shared" ca="1" si="947"/>
        <v>0</v>
      </c>
      <c r="BL1268" s="22">
        <f t="shared" ca="1" si="948"/>
        <v>0</v>
      </c>
      <c r="BM1268" s="22">
        <f t="shared" ca="1" si="949"/>
        <v>0</v>
      </c>
      <c r="BN1268" s="22">
        <f t="shared" ca="1" si="950"/>
        <v>0</v>
      </c>
      <c r="BO1268" s="22">
        <f t="shared" ca="1" si="951"/>
        <v>0</v>
      </c>
      <c r="BP1268" s="22">
        <f t="shared" ca="1" si="952"/>
        <v>0</v>
      </c>
      <c r="BQ1268" s="22">
        <f t="shared" ca="1" si="953"/>
        <v>0</v>
      </c>
      <c r="BR1268" s="22">
        <f t="shared" ca="1" si="954"/>
        <v>0</v>
      </c>
      <c r="BS1268" s="22">
        <f t="shared" ca="1" si="955"/>
        <v>0</v>
      </c>
      <c r="BT1268" s="22">
        <f t="shared" ca="1" si="885"/>
        <v>0</v>
      </c>
      <c r="BU1268" s="22">
        <f t="shared" ca="1" si="956"/>
        <v>0</v>
      </c>
      <c r="BV1268" s="22">
        <f t="shared" ca="1" si="957"/>
        <v>0</v>
      </c>
      <c r="BW1268" s="22">
        <f t="shared" ca="1" si="958"/>
        <v>0</v>
      </c>
      <c r="BX1268" s="22">
        <f t="shared" ca="1" si="959"/>
        <v>0</v>
      </c>
      <c r="BY1268" s="22">
        <f t="shared" si="996"/>
        <v>0</v>
      </c>
      <c r="BZ1268" s="22">
        <f t="shared" si="960"/>
        <v>0</v>
      </c>
      <c r="CA1268" s="22">
        <f t="shared" si="997"/>
        <v>0</v>
      </c>
    </row>
    <row r="1269" spans="1:79" s="22" customFormat="1" ht="29.1" customHeight="1" x14ac:dyDescent="0.3">
      <c r="A1269" s="199" t="s">
        <v>1328</v>
      </c>
      <c r="B1269" s="109" t="s">
        <v>1441</v>
      </c>
      <c r="C1269" s="109" t="s">
        <v>1327</v>
      </c>
      <c r="D1269" s="110" t="s">
        <v>445</v>
      </c>
      <c r="E1269" s="110">
        <v>44834</v>
      </c>
      <c r="F1269" s="189" t="s">
        <v>186</v>
      </c>
      <c r="G1269" s="169" t="s">
        <v>1234</v>
      </c>
      <c r="H1269" s="135" t="s">
        <v>1073</v>
      </c>
      <c r="I1269" s="135" t="s">
        <v>1040</v>
      </c>
      <c r="J1269" s="135"/>
      <c r="K1269" s="113">
        <v>0</v>
      </c>
      <c r="L1269" s="109">
        <v>1</v>
      </c>
      <c r="M1269" s="114" t="s">
        <v>195</v>
      </c>
      <c r="N1269" s="115" t="s">
        <v>26</v>
      </c>
      <c r="O1269" s="116">
        <v>45483</v>
      </c>
      <c r="P1269" s="123" t="s">
        <v>2863</v>
      </c>
      <c r="Q1269" s="141">
        <v>45447</v>
      </c>
      <c r="R1269" s="118">
        <f t="shared" ref="R1269:R1272" si="1113">IF(AND(L1269&lt;1,OR(K1269&lt;1, K1269="A")),Q1269+14,Q1269+7)</f>
        <v>45454</v>
      </c>
      <c r="S1269" s="114" t="s">
        <v>31</v>
      </c>
      <c r="T1269" s="353"/>
      <c r="U1269" s="372"/>
      <c r="V1269" s="120"/>
      <c r="W1269" s="114"/>
      <c r="X1269" s="109"/>
      <c r="Y1269" s="109"/>
      <c r="Z1269" s="115"/>
      <c r="AA1269" s="109"/>
      <c r="AB1269" s="109"/>
      <c r="AC1269" s="110"/>
      <c r="AD1269" s="110"/>
      <c r="AE1269" s="110"/>
      <c r="AF1269" s="110"/>
      <c r="AG1269" s="110"/>
      <c r="AH1269" s="115"/>
      <c r="AI1269" s="110"/>
      <c r="AJ1269" s="113"/>
      <c r="AK1269" s="110"/>
      <c r="AL1269" s="121"/>
      <c r="AM1269" s="121"/>
      <c r="AN1269" s="109" t="s">
        <v>2355</v>
      </c>
      <c r="AO1269" s="121"/>
      <c r="AP1269" s="121"/>
      <c r="AQ1269" s="206"/>
      <c r="AR1269" s="110"/>
      <c r="AS1269" s="121"/>
      <c r="AT1269" s="121"/>
      <c r="AU1269" s="109" t="s">
        <v>1134</v>
      </c>
      <c r="AV1269" s="110">
        <v>45198</v>
      </c>
      <c r="AW1269" s="121"/>
      <c r="BJ1269" s="22">
        <f t="shared" ca="1" si="884"/>
        <v>0</v>
      </c>
      <c r="BK1269" s="22">
        <f t="shared" ca="1" si="947"/>
        <v>0</v>
      </c>
      <c r="BL1269" s="22">
        <f t="shared" ca="1" si="948"/>
        <v>0</v>
      </c>
      <c r="BM1269" s="22">
        <f t="shared" ca="1" si="949"/>
        <v>0</v>
      </c>
      <c r="BN1269" s="22">
        <f t="shared" ca="1" si="950"/>
        <v>0</v>
      </c>
      <c r="BO1269" s="22">
        <f t="shared" ca="1" si="951"/>
        <v>0</v>
      </c>
      <c r="BP1269" s="22">
        <f t="shared" ca="1" si="952"/>
        <v>0</v>
      </c>
      <c r="BQ1269" s="22">
        <f t="shared" ca="1" si="953"/>
        <v>0</v>
      </c>
      <c r="BR1269" s="22">
        <f t="shared" ca="1" si="954"/>
        <v>0</v>
      </c>
      <c r="BS1269" s="22">
        <f t="shared" ca="1" si="955"/>
        <v>0</v>
      </c>
      <c r="BT1269" s="22">
        <f t="shared" ca="1" si="885"/>
        <v>0</v>
      </c>
      <c r="BU1269" s="22">
        <f t="shared" ca="1" si="956"/>
        <v>0</v>
      </c>
      <c r="BV1269" s="22">
        <f t="shared" ca="1" si="957"/>
        <v>0</v>
      </c>
      <c r="BW1269" s="22">
        <f t="shared" ca="1" si="958"/>
        <v>0</v>
      </c>
      <c r="BX1269" s="22">
        <f t="shared" ca="1" si="959"/>
        <v>0</v>
      </c>
      <c r="BY1269" s="22">
        <f t="shared" si="996"/>
        <v>0</v>
      </c>
      <c r="BZ1269" s="22">
        <f t="shared" si="960"/>
        <v>0</v>
      </c>
      <c r="CA1269" s="22">
        <f t="shared" si="997"/>
        <v>0</v>
      </c>
    </row>
    <row r="1270" spans="1:79" s="22" customFormat="1" ht="29.1" customHeight="1" x14ac:dyDescent="0.3">
      <c r="A1270" s="199" t="s">
        <v>1328</v>
      </c>
      <c r="B1270" s="109" t="s">
        <v>1441</v>
      </c>
      <c r="C1270" s="109" t="s">
        <v>1327</v>
      </c>
      <c r="D1270" s="110" t="s">
        <v>445</v>
      </c>
      <c r="E1270" s="110">
        <v>44834</v>
      </c>
      <c r="F1270" s="189" t="s">
        <v>186</v>
      </c>
      <c r="G1270" s="169" t="s">
        <v>1234</v>
      </c>
      <c r="H1270" s="135" t="s">
        <v>1073</v>
      </c>
      <c r="I1270" s="135" t="s">
        <v>1040</v>
      </c>
      <c r="J1270" s="135"/>
      <c r="K1270" s="113">
        <v>0</v>
      </c>
      <c r="L1270" s="109">
        <v>1</v>
      </c>
      <c r="M1270" s="114" t="s">
        <v>195</v>
      </c>
      <c r="N1270" s="115" t="s">
        <v>26</v>
      </c>
      <c r="O1270" s="116">
        <v>45492</v>
      </c>
      <c r="P1270" s="117" t="s">
        <v>2942</v>
      </c>
      <c r="Q1270" s="141">
        <v>45490</v>
      </c>
      <c r="R1270" s="118">
        <f t="shared" si="1113"/>
        <v>45497</v>
      </c>
      <c r="S1270" s="114" t="s">
        <v>31</v>
      </c>
      <c r="T1270" s="353"/>
      <c r="U1270" s="372"/>
      <c r="V1270" s="120"/>
      <c r="W1270" s="114"/>
      <c r="X1270" s="109"/>
      <c r="Y1270" s="109"/>
      <c r="Z1270" s="115"/>
      <c r="AA1270" s="109"/>
      <c r="AB1270" s="109"/>
      <c r="AC1270" s="110"/>
      <c r="AD1270" s="110"/>
      <c r="AE1270" s="110"/>
      <c r="AF1270" s="110"/>
      <c r="AG1270" s="110"/>
      <c r="AH1270" s="115"/>
      <c r="AI1270" s="110"/>
      <c r="AJ1270" s="113"/>
      <c r="AK1270" s="110"/>
      <c r="AL1270" s="121"/>
      <c r="AM1270" s="121"/>
      <c r="AN1270" s="109" t="s">
        <v>2355</v>
      </c>
      <c r="AO1270" s="121"/>
      <c r="AP1270" s="121"/>
      <c r="AQ1270" s="123" t="s">
        <v>3469</v>
      </c>
      <c r="AR1270" s="110">
        <v>45590</v>
      </c>
      <c r="AS1270" s="121"/>
      <c r="AT1270" s="121"/>
      <c r="AU1270" s="109" t="s">
        <v>1134</v>
      </c>
      <c r="AV1270" s="110">
        <v>45198</v>
      </c>
      <c r="AW1270" s="121"/>
      <c r="BJ1270" s="22">
        <f t="shared" ca="1" si="884"/>
        <v>0</v>
      </c>
      <c r="BK1270" s="22">
        <f t="shared" ca="1" si="947"/>
        <v>0</v>
      </c>
      <c r="BL1270" s="22">
        <f t="shared" ca="1" si="948"/>
        <v>0</v>
      </c>
      <c r="BM1270" s="22">
        <f t="shared" ca="1" si="949"/>
        <v>0</v>
      </c>
      <c r="BN1270" s="22">
        <f t="shared" ca="1" si="950"/>
        <v>0</v>
      </c>
      <c r="BO1270" s="22">
        <f t="shared" ca="1" si="951"/>
        <v>0</v>
      </c>
      <c r="BP1270" s="22">
        <f t="shared" ca="1" si="952"/>
        <v>0</v>
      </c>
      <c r="BQ1270" s="22">
        <f t="shared" ca="1" si="953"/>
        <v>0</v>
      </c>
      <c r="BR1270" s="22">
        <f t="shared" ca="1" si="954"/>
        <v>0</v>
      </c>
      <c r="BS1270" s="22">
        <f t="shared" ca="1" si="955"/>
        <v>0</v>
      </c>
      <c r="BT1270" s="22">
        <f t="shared" ca="1" si="885"/>
        <v>0</v>
      </c>
      <c r="BU1270" s="22">
        <f t="shared" ca="1" si="956"/>
        <v>0</v>
      </c>
      <c r="BV1270" s="22">
        <f t="shared" ca="1" si="957"/>
        <v>0</v>
      </c>
      <c r="BW1270" s="22">
        <f t="shared" ca="1" si="958"/>
        <v>0</v>
      </c>
      <c r="BX1270" s="22">
        <f t="shared" ca="1" si="959"/>
        <v>0</v>
      </c>
      <c r="BY1270" s="22">
        <f t="shared" si="996"/>
        <v>0</v>
      </c>
      <c r="BZ1270" s="22">
        <f t="shared" si="960"/>
        <v>0</v>
      </c>
      <c r="CA1270" s="22">
        <f t="shared" si="997"/>
        <v>0</v>
      </c>
    </row>
    <row r="1271" spans="1:79" ht="29.1" customHeight="1" x14ac:dyDescent="0.3">
      <c r="A1271" s="14" t="s">
        <v>1328</v>
      </c>
      <c r="B1271" s="4" t="s">
        <v>1441</v>
      </c>
      <c r="C1271" s="4" t="s">
        <v>1327</v>
      </c>
      <c r="D1271" s="139" t="s">
        <v>445</v>
      </c>
      <c r="E1271" s="13">
        <v>44834</v>
      </c>
      <c r="F1271" s="122" t="s">
        <v>186</v>
      </c>
      <c r="G1271" s="16" t="s">
        <v>1234</v>
      </c>
      <c r="H1271" s="130" t="s">
        <v>1073</v>
      </c>
      <c r="I1271" s="130" t="s">
        <v>1040</v>
      </c>
      <c r="J1271" s="130"/>
      <c r="K1271" s="7">
        <v>0</v>
      </c>
      <c r="L1271" s="4">
        <v>1</v>
      </c>
      <c r="M1271" s="3" t="s">
        <v>195</v>
      </c>
      <c r="N1271" s="188" t="s">
        <v>27</v>
      </c>
      <c r="O1271" s="76">
        <v>45713</v>
      </c>
      <c r="P1271" s="78" t="s">
        <v>2942</v>
      </c>
      <c r="Q1271" s="76">
        <v>45709</v>
      </c>
      <c r="R1271" s="9">
        <f t="shared" si="1113"/>
        <v>45716</v>
      </c>
      <c r="S1271" s="3" t="s">
        <v>31</v>
      </c>
      <c r="T1271" s="355"/>
      <c r="U1271" s="373"/>
      <c r="V1271" s="20" t="s">
        <v>2579</v>
      </c>
      <c r="W1271" s="3" t="s">
        <v>2564</v>
      </c>
      <c r="X1271" s="5"/>
      <c r="Y1271" s="5"/>
      <c r="Z1271" s="47" t="s">
        <v>1337</v>
      </c>
      <c r="AA1271" s="5"/>
      <c r="AB1271" s="5"/>
      <c r="AC1271" s="21"/>
      <c r="AD1271" s="21"/>
      <c r="AE1271" s="21"/>
      <c r="AF1271" s="13"/>
      <c r="AG1271" s="27"/>
      <c r="AH1271" s="34"/>
      <c r="AI1271" s="27"/>
      <c r="AJ1271" s="41"/>
      <c r="AK1271" s="21"/>
      <c r="AL1271" s="6"/>
      <c r="AM1271" s="6"/>
      <c r="AN1271" s="5" t="s">
        <v>2355</v>
      </c>
      <c r="AO1271" s="6"/>
      <c r="AP1271" s="6"/>
      <c r="AQ1271" s="87"/>
      <c r="AR1271" s="21"/>
      <c r="AS1271" s="6"/>
      <c r="AT1271" s="6"/>
      <c r="AU1271" s="94" t="s">
        <v>1134</v>
      </c>
      <c r="AV1271" s="95">
        <v>45198</v>
      </c>
      <c r="AW1271" s="6"/>
      <c r="BJ1271" s="22"/>
      <c r="BK1271" s="22"/>
      <c r="BL1271" s="22"/>
      <c r="BM1271" s="22"/>
      <c r="BN1271" s="22"/>
      <c r="BO1271" s="22"/>
      <c r="BP1271" s="22"/>
      <c r="BQ1271" s="22"/>
      <c r="BR1271" s="22"/>
      <c r="BS1271" s="22"/>
      <c r="BT1271" s="22"/>
      <c r="BU1271" s="22"/>
      <c r="BV1271" s="22"/>
      <c r="BW1271" s="22"/>
      <c r="BX1271" s="22"/>
      <c r="BY1271" s="71"/>
      <c r="BZ1271" s="71"/>
      <c r="CA1271" s="72"/>
    </row>
    <row r="1272" spans="1:79" s="22" customFormat="1" ht="29.1" customHeight="1" x14ac:dyDescent="0.3">
      <c r="A1272" s="199" t="s">
        <v>1328</v>
      </c>
      <c r="B1272" s="109" t="s">
        <v>1441</v>
      </c>
      <c r="C1272" s="109" t="s">
        <v>1327</v>
      </c>
      <c r="D1272" s="110" t="s">
        <v>446</v>
      </c>
      <c r="E1272" s="110">
        <v>44834</v>
      </c>
      <c r="F1272" s="189" t="s">
        <v>187</v>
      </c>
      <c r="G1272" s="169" t="s">
        <v>1234</v>
      </c>
      <c r="H1272" s="135" t="s">
        <v>1073</v>
      </c>
      <c r="I1272" s="135" t="s">
        <v>1057</v>
      </c>
      <c r="J1272" s="135"/>
      <c r="K1272" s="113" t="s">
        <v>778</v>
      </c>
      <c r="L1272" s="109">
        <v>0</v>
      </c>
      <c r="M1272" s="114" t="s">
        <v>196</v>
      </c>
      <c r="N1272" s="115" t="s">
        <v>26</v>
      </c>
      <c r="O1272" s="116"/>
      <c r="P1272" s="123" t="s">
        <v>796</v>
      </c>
      <c r="Q1272" s="141">
        <v>45140</v>
      </c>
      <c r="R1272" s="118">
        <f t="shared" si="1113"/>
        <v>45154</v>
      </c>
      <c r="S1272" s="114" t="s">
        <v>31</v>
      </c>
      <c r="T1272" s="353"/>
      <c r="U1272" s="372"/>
      <c r="V1272" s="120"/>
      <c r="W1272" s="114"/>
      <c r="X1272" s="109"/>
      <c r="Y1272" s="109"/>
      <c r="Z1272" s="115"/>
      <c r="AA1272" s="115"/>
      <c r="AB1272" s="109"/>
      <c r="AC1272" s="110"/>
      <c r="AD1272" s="110"/>
      <c r="AE1272" s="110"/>
      <c r="AF1272" s="110"/>
      <c r="AG1272" s="110"/>
      <c r="AH1272" s="115"/>
      <c r="AI1272" s="110"/>
      <c r="AJ1272" s="113"/>
      <c r="AK1272" s="110"/>
      <c r="AL1272" s="121"/>
      <c r="AM1272" s="121"/>
      <c r="AN1272" s="109" t="s">
        <v>2355</v>
      </c>
      <c r="AO1272" s="121"/>
      <c r="AP1272" s="121"/>
      <c r="AQ1272" s="206"/>
      <c r="AR1272" s="110"/>
      <c r="AS1272" s="121"/>
      <c r="AT1272" s="121"/>
      <c r="AU1272" s="109" t="s">
        <v>1134</v>
      </c>
      <c r="AV1272" s="110">
        <v>45198</v>
      </c>
      <c r="AW1272" s="121"/>
      <c r="BJ1272" s="22">
        <f t="shared" ref="BJ1272:BJ1508" ca="1" si="1114">IF(OR($N1272="аннулирован", $N1272="", TODAY()&lt;$E1272),0,1)</f>
        <v>0</v>
      </c>
      <c r="BK1272" s="22">
        <f t="shared" ca="1" si="947"/>
        <v>0</v>
      </c>
      <c r="BL1272" s="22">
        <f t="shared" ca="1" si="948"/>
        <v>0</v>
      </c>
      <c r="BM1272" s="22">
        <f t="shared" ca="1" si="949"/>
        <v>0</v>
      </c>
      <c r="BN1272" s="22">
        <f t="shared" ca="1" si="950"/>
        <v>0</v>
      </c>
      <c r="BO1272" s="22">
        <f t="shared" ca="1" si="951"/>
        <v>0</v>
      </c>
      <c r="BP1272" s="22">
        <f t="shared" ca="1" si="952"/>
        <v>0</v>
      </c>
      <c r="BQ1272" s="22">
        <f t="shared" ca="1" si="953"/>
        <v>0</v>
      </c>
      <c r="BR1272" s="22">
        <f t="shared" ca="1" si="954"/>
        <v>0</v>
      </c>
      <c r="BS1272" s="22">
        <f t="shared" ca="1" si="955"/>
        <v>0</v>
      </c>
      <c r="BT1272" s="22">
        <f t="shared" ref="BT1272:BT1508" ca="1" si="1115">IF(OR($Z1272="аннулирован", $Z1272="", TODAY()&lt;$E1272),0,1)</f>
        <v>0</v>
      </c>
      <c r="BU1272" s="22">
        <f t="shared" ca="1" si="956"/>
        <v>0</v>
      </c>
      <c r="BV1272" s="22">
        <f t="shared" ca="1" si="957"/>
        <v>0</v>
      </c>
      <c r="BW1272" s="22">
        <f t="shared" ca="1" si="958"/>
        <v>0</v>
      </c>
      <c r="BX1272" s="22">
        <f t="shared" ca="1" si="959"/>
        <v>0</v>
      </c>
      <c r="BY1272" s="22">
        <f t="shared" si="996"/>
        <v>0</v>
      </c>
      <c r="BZ1272" s="22">
        <f t="shared" si="960"/>
        <v>0</v>
      </c>
      <c r="CA1272" s="22">
        <f t="shared" si="997"/>
        <v>0</v>
      </c>
    </row>
    <row r="1273" spans="1:79" s="22" customFormat="1" ht="29.1" customHeight="1" x14ac:dyDescent="0.3">
      <c r="A1273" s="199" t="s">
        <v>1328</v>
      </c>
      <c r="B1273" s="109" t="s">
        <v>1441</v>
      </c>
      <c r="C1273" s="109" t="s">
        <v>1327</v>
      </c>
      <c r="D1273" s="110" t="s">
        <v>445</v>
      </c>
      <c r="E1273" s="110">
        <v>44834</v>
      </c>
      <c r="F1273" s="189" t="s">
        <v>187</v>
      </c>
      <c r="G1273" s="169" t="s">
        <v>1234</v>
      </c>
      <c r="H1273" s="135" t="s">
        <v>1073</v>
      </c>
      <c r="I1273" s="135" t="s">
        <v>1057</v>
      </c>
      <c r="J1273" s="135"/>
      <c r="K1273" s="113">
        <v>0</v>
      </c>
      <c r="L1273" s="109">
        <v>0</v>
      </c>
      <c r="M1273" s="114" t="s">
        <v>196</v>
      </c>
      <c r="N1273" s="115" t="s">
        <v>26</v>
      </c>
      <c r="O1273" s="116"/>
      <c r="P1273" s="123" t="s">
        <v>812</v>
      </c>
      <c r="Q1273" s="141">
        <v>45170</v>
      </c>
      <c r="R1273" s="118">
        <f t="shared" si="1109"/>
        <v>45184</v>
      </c>
      <c r="S1273" s="114" t="s">
        <v>30</v>
      </c>
      <c r="T1273" s="315" t="s">
        <v>1568</v>
      </c>
      <c r="U1273" s="372">
        <v>45170</v>
      </c>
      <c r="V1273" s="120"/>
      <c r="W1273" s="114"/>
      <c r="X1273" s="109"/>
      <c r="Y1273" s="109"/>
      <c r="Z1273" s="115"/>
      <c r="AA1273" s="115"/>
      <c r="AB1273" s="109"/>
      <c r="AC1273" s="110"/>
      <c r="AD1273" s="110"/>
      <c r="AE1273" s="110"/>
      <c r="AF1273" s="110"/>
      <c r="AG1273" s="110"/>
      <c r="AH1273" s="115"/>
      <c r="AI1273" s="110"/>
      <c r="AJ1273" s="113"/>
      <c r="AK1273" s="110"/>
      <c r="AL1273" s="121"/>
      <c r="AM1273" s="121"/>
      <c r="AN1273" s="109" t="s">
        <v>2355</v>
      </c>
      <c r="AO1273" s="121"/>
      <c r="AP1273" s="121"/>
      <c r="AQ1273" s="206" t="s">
        <v>1907</v>
      </c>
      <c r="AR1273" s="110">
        <v>45176</v>
      </c>
      <c r="AS1273" s="121"/>
      <c r="AT1273" s="121"/>
      <c r="AU1273" s="109" t="s">
        <v>1134</v>
      </c>
      <c r="AV1273" s="110">
        <v>45198</v>
      </c>
      <c r="AW1273" s="121"/>
      <c r="BJ1273" s="22">
        <f t="shared" ca="1" si="1114"/>
        <v>0</v>
      </c>
      <c r="BK1273" s="22">
        <f t="shared" ca="1" si="947"/>
        <v>0</v>
      </c>
      <c r="BL1273" s="22">
        <f t="shared" ca="1" si="948"/>
        <v>0</v>
      </c>
      <c r="BM1273" s="22">
        <f t="shared" ca="1" si="949"/>
        <v>0</v>
      </c>
      <c r="BN1273" s="22">
        <f t="shared" ca="1" si="950"/>
        <v>0</v>
      </c>
      <c r="BO1273" s="22">
        <f t="shared" ca="1" si="951"/>
        <v>0</v>
      </c>
      <c r="BP1273" s="22">
        <f t="shared" ca="1" si="952"/>
        <v>0</v>
      </c>
      <c r="BQ1273" s="22">
        <f t="shared" ca="1" si="953"/>
        <v>0</v>
      </c>
      <c r="BR1273" s="22">
        <f t="shared" ca="1" si="954"/>
        <v>0</v>
      </c>
      <c r="BS1273" s="22">
        <f t="shared" ca="1" si="955"/>
        <v>0</v>
      </c>
      <c r="BT1273" s="22">
        <f t="shared" ca="1" si="1115"/>
        <v>0</v>
      </c>
      <c r="BU1273" s="22">
        <f t="shared" ca="1" si="956"/>
        <v>0</v>
      </c>
      <c r="BV1273" s="22">
        <f t="shared" ca="1" si="957"/>
        <v>0</v>
      </c>
      <c r="BW1273" s="22">
        <f t="shared" ca="1" si="958"/>
        <v>0</v>
      </c>
      <c r="BX1273" s="22">
        <f t="shared" ca="1" si="959"/>
        <v>0</v>
      </c>
      <c r="BY1273" s="22">
        <f t="shared" si="996"/>
        <v>0</v>
      </c>
      <c r="BZ1273" s="22">
        <f t="shared" si="960"/>
        <v>0</v>
      </c>
      <c r="CA1273" s="22">
        <f t="shared" si="997"/>
        <v>0</v>
      </c>
    </row>
    <row r="1274" spans="1:79" s="22" customFormat="1" ht="29.1" customHeight="1" x14ac:dyDescent="0.3">
      <c r="A1274" s="199" t="s">
        <v>1328</v>
      </c>
      <c r="B1274" s="109" t="s">
        <v>1441</v>
      </c>
      <c r="C1274" s="109" t="s">
        <v>1327</v>
      </c>
      <c r="D1274" s="110" t="s">
        <v>445</v>
      </c>
      <c r="E1274" s="110">
        <v>44834</v>
      </c>
      <c r="F1274" s="189" t="s">
        <v>187</v>
      </c>
      <c r="G1274" s="169" t="s">
        <v>1234</v>
      </c>
      <c r="H1274" s="135" t="s">
        <v>1073</v>
      </c>
      <c r="I1274" s="135" t="s">
        <v>1057</v>
      </c>
      <c r="J1274" s="135"/>
      <c r="K1274" s="113">
        <v>0</v>
      </c>
      <c r="L1274" s="109">
        <v>0</v>
      </c>
      <c r="M1274" s="114" t="s">
        <v>196</v>
      </c>
      <c r="N1274" s="115" t="s">
        <v>26</v>
      </c>
      <c r="O1274" s="116"/>
      <c r="P1274" s="123" t="s">
        <v>2358</v>
      </c>
      <c r="Q1274" s="141">
        <v>45390</v>
      </c>
      <c r="R1274" s="118">
        <f t="shared" ref="R1274:R1277" si="1116">IF(AND(L1274&lt;1,OR(K1274&lt;1, K1274="A")),Q1274+14,Q1274+7)</f>
        <v>45404</v>
      </c>
      <c r="S1274" s="114" t="s">
        <v>31</v>
      </c>
      <c r="T1274" s="353"/>
      <c r="U1274" s="372"/>
      <c r="V1274" s="120"/>
      <c r="W1274" s="114"/>
      <c r="X1274" s="109"/>
      <c r="Y1274" s="109"/>
      <c r="Z1274" s="115"/>
      <c r="AA1274" s="109"/>
      <c r="AB1274" s="109"/>
      <c r="AC1274" s="110"/>
      <c r="AD1274" s="110"/>
      <c r="AE1274" s="110"/>
      <c r="AF1274" s="110"/>
      <c r="AG1274" s="110"/>
      <c r="AH1274" s="115"/>
      <c r="AI1274" s="110"/>
      <c r="AJ1274" s="113"/>
      <c r="AK1274" s="110"/>
      <c r="AL1274" s="121"/>
      <c r="AM1274" s="121"/>
      <c r="AN1274" s="109" t="s">
        <v>2355</v>
      </c>
      <c r="AO1274" s="121"/>
      <c r="AP1274" s="121"/>
      <c r="AQ1274" s="123" t="s">
        <v>2720</v>
      </c>
      <c r="AR1274" s="110">
        <v>45400</v>
      </c>
      <c r="AS1274" s="121"/>
      <c r="AT1274" s="121"/>
      <c r="AU1274" s="109" t="s">
        <v>1134</v>
      </c>
      <c r="AV1274" s="110">
        <v>45198</v>
      </c>
      <c r="AW1274" s="121"/>
      <c r="BJ1274" s="22">
        <f t="shared" ca="1" si="1114"/>
        <v>0</v>
      </c>
      <c r="BK1274" s="22">
        <f t="shared" ca="1" si="947"/>
        <v>0</v>
      </c>
      <c r="BL1274" s="22">
        <f t="shared" ca="1" si="948"/>
        <v>0</v>
      </c>
      <c r="BM1274" s="22">
        <f t="shared" ca="1" si="949"/>
        <v>0</v>
      </c>
      <c r="BN1274" s="22">
        <f t="shared" ca="1" si="950"/>
        <v>0</v>
      </c>
      <c r="BO1274" s="22">
        <f t="shared" ca="1" si="951"/>
        <v>0</v>
      </c>
      <c r="BP1274" s="22">
        <f t="shared" ca="1" si="952"/>
        <v>0</v>
      </c>
      <c r="BQ1274" s="22">
        <f t="shared" ca="1" si="953"/>
        <v>0</v>
      </c>
      <c r="BR1274" s="22">
        <f t="shared" ca="1" si="954"/>
        <v>0</v>
      </c>
      <c r="BS1274" s="22">
        <f t="shared" ca="1" si="955"/>
        <v>0</v>
      </c>
      <c r="BT1274" s="22">
        <f t="shared" ca="1" si="1115"/>
        <v>0</v>
      </c>
      <c r="BU1274" s="22">
        <f t="shared" ca="1" si="956"/>
        <v>0</v>
      </c>
      <c r="BV1274" s="22">
        <f t="shared" ca="1" si="957"/>
        <v>0</v>
      </c>
      <c r="BW1274" s="22">
        <f t="shared" ca="1" si="958"/>
        <v>0</v>
      </c>
      <c r="BX1274" s="22">
        <f t="shared" ca="1" si="959"/>
        <v>0</v>
      </c>
      <c r="BY1274" s="22">
        <f t="shared" si="996"/>
        <v>0</v>
      </c>
      <c r="BZ1274" s="22">
        <f t="shared" si="960"/>
        <v>0</v>
      </c>
      <c r="CA1274" s="22">
        <f t="shared" si="997"/>
        <v>0</v>
      </c>
    </row>
    <row r="1275" spans="1:79" s="22" customFormat="1" ht="29.1" customHeight="1" x14ac:dyDescent="0.3">
      <c r="A1275" s="199" t="s">
        <v>1328</v>
      </c>
      <c r="B1275" s="109" t="s">
        <v>1441</v>
      </c>
      <c r="C1275" s="109" t="s">
        <v>1327</v>
      </c>
      <c r="D1275" s="110" t="s">
        <v>445</v>
      </c>
      <c r="E1275" s="110">
        <v>44834</v>
      </c>
      <c r="F1275" s="189" t="s">
        <v>187</v>
      </c>
      <c r="G1275" s="169" t="s">
        <v>1234</v>
      </c>
      <c r="H1275" s="135" t="s">
        <v>1073</v>
      </c>
      <c r="I1275" s="135" t="s">
        <v>1057</v>
      </c>
      <c r="J1275" s="135"/>
      <c r="K1275" s="113">
        <v>0</v>
      </c>
      <c r="L1275" s="109">
        <v>1</v>
      </c>
      <c r="M1275" s="114" t="s">
        <v>196</v>
      </c>
      <c r="N1275" s="115" t="s">
        <v>26</v>
      </c>
      <c r="O1275" s="116">
        <v>45483</v>
      </c>
      <c r="P1275" s="123" t="s">
        <v>2863</v>
      </c>
      <c r="Q1275" s="141">
        <v>45447</v>
      </c>
      <c r="R1275" s="118">
        <f t="shared" si="1116"/>
        <v>45454</v>
      </c>
      <c r="S1275" s="114" t="s">
        <v>31</v>
      </c>
      <c r="T1275" s="353"/>
      <c r="U1275" s="372"/>
      <c r="V1275" s="120"/>
      <c r="W1275" s="114"/>
      <c r="X1275" s="109"/>
      <c r="Y1275" s="109"/>
      <c r="Z1275" s="115"/>
      <c r="AA1275" s="109"/>
      <c r="AB1275" s="109"/>
      <c r="AC1275" s="110"/>
      <c r="AD1275" s="110"/>
      <c r="AE1275" s="110"/>
      <c r="AF1275" s="110"/>
      <c r="AG1275" s="110"/>
      <c r="AH1275" s="115"/>
      <c r="AI1275" s="110"/>
      <c r="AJ1275" s="113"/>
      <c r="AK1275" s="110"/>
      <c r="AL1275" s="121"/>
      <c r="AM1275" s="121"/>
      <c r="AN1275" s="109" t="s">
        <v>2355</v>
      </c>
      <c r="AO1275" s="121"/>
      <c r="AP1275" s="121"/>
      <c r="AQ1275" s="123"/>
      <c r="AR1275" s="110"/>
      <c r="AS1275" s="121"/>
      <c r="AT1275" s="121"/>
      <c r="AU1275" s="109" t="s">
        <v>1134</v>
      </c>
      <c r="AV1275" s="110">
        <v>45198</v>
      </c>
      <c r="AW1275" s="121"/>
      <c r="BJ1275" s="22">
        <f t="shared" ca="1" si="1114"/>
        <v>0</v>
      </c>
      <c r="BK1275" s="22">
        <f t="shared" ca="1" si="947"/>
        <v>0</v>
      </c>
      <c r="BL1275" s="22">
        <f t="shared" ca="1" si="948"/>
        <v>0</v>
      </c>
      <c r="BM1275" s="22">
        <f t="shared" ca="1" si="949"/>
        <v>0</v>
      </c>
      <c r="BN1275" s="22">
        <f t="shared" ca="1" si="950"/>
        <v>0</v>
      </c>
      <c r="BO1275" s="22">
        <f t="shared" ca="1" si="951"/>
        <v>0</v>
      </c>
      <c r="BP1275" s="22">
        <f t="shared" ca="1" si="952"/>
        <v>0</v>
      </c>
      <c r="BQ1275" s="22">
        <f t="shared" ca="1" si="953"/>
        <v>0</v>
      </c>
      <c r="BR1275" s="22">
        <f t="shared" ca="1" si="954"/>
        <v>0</v>
      </c>
      <c r="BS1275" s="22">
        <f t="shared" ca="1" si="955"/>
        <v>0</v>
      </c>
      <c r="BT1275" s="22">
        <f t="shared" ca="1" si="1115"/>
        <v>0</v>
      </c>
      <c r="BU1275" s="22">
        <f t="shared" ca="1" si="956"/>
        <v>0</v>
      </c>
      <c r="BV1275" s="22">
        <f t="shared" ca="1" si="957"/>
        <v>0</v>
      </c>
      <c r="BW1275" s="22">
        <f t="shared" ca="1" si="958"/>
        <v>0</v>
      </c>
      <c r="BX1275" s="22">
        <f t="shared" ca="1" si="959"/>
        <v>0</v>
      </c>
      <c r="BY1275" s="22">
        <f t="shared" si="996"/>
        <v>0</v>
      </c>
      <c r="BZ1275" s="22">
        <f t="shared" si="960"/>
        <v>0</v>
      </c>
      <c r="CA1275" s="22">
        <f t="shared" si="997"/>
        <v>0</v>
      </c>
    </row>
    <row r="1276" spans="1:79" s="22" customFormat="1" ht="29.1" customHeight="1" x14ac:dyDescent="0.3">
      <c r="A1276" s="199" t="s">
        <v>1328</v>
      </c>
      <c r="B1276" s="109" t="s">
        <v>1441</v>
      </c>
      <c r="C1276" s="109" t="s">
        <v>1327</v>
      </c>
      <c r="D1276" s="110" t="s">
        <v>445</v>
      </c>
      <c r="E1276" s="110">
        <v>44834</v>
      </c>
      <c r="F1276" s="189" t="s">
        <v>187</v>
      </c>
      <c r="G1276" s="169" t="s">
        <v>1234</v>
      </c>
      <c r="H1276" s="135" t="s">
        <v>1073</v>
      </c>
      <c r="I1276" s="135" t="s">
        <v>1057</v>
      </c>
      <c r="J1276" s="135"/>
      <c r="K1276" s="113">
        <v>0</v>
      </c>
      <c r="L1276" s="109">
        <v>1</v>
      </c>
      <c r="M1276" s="114" t="s">
        <v>196</v>
      </c>
      <c r="N1276" s="115" t="s">
        <v>26</v>
      </c>
      <c r="O1276" s="116">
        <v>45492</v>
      </c>
      <c r="P1276" s="117" t="s">
        <v>2942</v>
      </c>
      <c r="Q1276" s="141">
        <v>45490</v>
      </c>
      <c r="R1276" s="118">
        <f t="shared" si="1116"/>
        <v>45497</v>
      </c>
      <c r="S1276" s="114" t="s">
        <v>31</v>
      </c>
      <c r="T1276" s="353"/>
      <c r="U1276" s="372"/>
      <c r="V1276" s="120"/>
      <c r="W1276" s="114"/>
      <c r="X1276" s="109"/>
      <c r="Y1276" s="109"/>
      <c r="Z1276" s="115"/>
      <c r="AA1276" s="109"/>
      <c r="AB1276" s="109"/>
      <c r="AC1276" s="110"/>
      <c r="AD1276" s="110"/>
      <c r="AE1276" s="110"/>
      <c r="AF1276" s="110"/>
      <c r="AG1276" s="110"/>
      <c r="AH1276" s="115"/>
      <c r="AI1276" s="110"/>
      <c r="AJ1276" s="113"/>
      <c r="AK1276" s="110"/>
      <c r="AL1276" s="121"/>
      <c r="AM1276" s="121"/>
      <c r="AN1276" s="109" t="s">
        <v>2355</v>
      </c>
      <c r="AO1276" s="121"/>
      <c r="AP1276" s="121"/>
      <c r="AQ1276" s="123" t="s">
        <v>3469</v>
      </c>
      <c r="AR1276" s="110">
        <v>45590</v>
      </c>
      <c r="AS1276" s="121"/>
      <c r="AT1276" s="121"/>
      <c r="AU1276" s="109" t="s">
        <v>1134</v>
      </c>
      <c r="AV1276" s="110">
        <v>45198</v>
      </c>
      <c r="AW1276" s="121"/>
      <c r="BJ1276" s="22">
        <f t="shared" ca="1" si="1114"/>
        <v>0</v>
      </c>
      <c r="BK1276" s="22">
        <f t="shared" ca="1" si="947"/>
        <v>0</v>
      </c>
      <c r="BL1276" s="22">
        <f t="shared" ca="1" si="948"/>
        <v>0</v>
      </c>
      <c r="BM1276" s="22">
        <f t="shared" ca="1" si="949"/>
        <v>0</v>
      </c>
      <c r="BN1276" s="22">
        <f t="shared" ca="1" si="950"/>
        <v>0</v>
      </c>
      <c r="BO1276" s="22">
        <f t="shared" ca="1" si="951"/>
        <v>0</v>
      </c>
      <c r="BP1276" s="22">
        <f t="shared" ca="1" si="952"/>
        <v>0</v>
      </c>
      <c r="BQ1276" s="22">
        <f t="shared" ca="1" si="953"/>
        <v>0</v>
      </c>
      <c r="BR1276" s="22">
        <f t="shared" ca="1" si="954"/>
        <v>0</v>
      </c>
      <c r="BS1276" s="22">
        <f t="shared" ca="1" si="955"/>
        <v>0</v>
      </c>
      <c r="BT1276" s="22">
        <f t="shared" ca="1" si="1115"/>
        <v>0</v>
      </c>
      <c r="BU1276" s="22">
        <f t="shared" ca="1" si="956"/>
        <v>0</v>
      </c>
      <c r="BV1276" s="22">
        <f t="shared" ca="1" si="957"/>
        <v>0</v>
      </c>
      <c r="BW1276" s="22">
        <f t="shared" ca="1" si="958"/>
        <v>0</v>
      </c>
      <c r="BX1276" s="22">
        <f t="shared" ca="1" si="959"/>
        <v>0</v>
      </c>
      <c r="BY1276" s="22">
        <f t="shared" si="996"/>
        <v>0</v>
      </c>
      <c r="BZ1276" s="22">
        <f t="shared" si="960"/>
        <v>0</v>
      </c>
      <c r="CA1276" s="22">
        <f t="shared" si="997"/>
        <v>0</v>
      </c>
    </row>
    <row r="1277" spans="1:79" ht="29.1" customHeight="1" x14ac:dyDescent="0.3">
      <c r="A1277" s="14" t="s">
        <v>1328</v>
      </c>
      <c r="B1277" s="4" t="s">
        <v>1441</v>
      </c>
      <c r="C1277" s="4" t="s">
        <v>1327</v>
      </c>
      <c r="D1277" s="139" t="s">
        <v>445</v>
      </c>
      <c r="E1277" s="13">
        <v>44834</v>
      </c>
      <c r="F1277" s="122" t="s">
        <v>187</v>
      </c>
      <c r="G1277" s="16" t="s">
        <v>1234</v>
      </c>
      <c r="H1277" s="130" t="s">
        <v>1073</v>
      </c>
      <c r="I1277" s="130" t="s">
        <v>1057</v>
      </c>
      <c r="J1277" s="130"/>
      <c r="K1277" s="7">
        <v>0</v>
      </c>
      <c r="L1277" s="4">
        <v>1</v>
      </c>
      <c r="M1277" s="3" t="s">
        <v>196</v>
      </c>
      <c r="N1277" s="188" t="s">
        <v>27</v>
      </c>
      <c r="O1277" s="76">
        <v>45713</v>
      </c>
      <c r="P1277" s="78" t="s">
        <v>2942</v>
      </c>
      <c r="Q1277" s="76">
        <v>45709</v>
      </c>
      <c r="R1277" s="9">
        <f t="shared" si="1116"/>
        <v>45716</v>
      </c>
      <c r="S1277" s="3" t="s">
        <v>31</v>
      </c>
      <c r="T1277" s="355"/>
      <c r="U1277" s="373"/>
      <c r="V1277" s="20" t="s">
        <v>2580</v>
      </c>
      <c r="W1277" s="3" t="s">
        <v>2565</v>
      </c>
      <c r="X1277" s="5"/>
      <c r="Y1277" s="5"/>
      <c r="Z1277" s="47" t="s">
        <v>1337</v>
      </c>
      <c r="AA1277" s="5"/>
      <c r="AB1277" s="5"/>
      <c r="AC1277" s="21"/>
      <c r="AD1277" s="21"/>
      <c r="AE1277" s="21"/>
      <c r="AF1277" s="13"/>
      <c r="AG1277" s="27"/>
      <c r="AH1277" s="34"/>
      <c r="AI1277" s="27"/>
      <c r="AJ1277" s="41"/>
      <c r="AK1277" s="21"/>
      <c r="AL1277" s="6"/>
      <c r="AM1277" s="6"/>
      <c r="AN1277" s="5" t="s">
        <v>2355</v>
      </c>
      <c r="AO1277" s="6"/>
      <c r="AP1277" s="6"/>
      <c r="AQ1277" s="87"/>
      <c r="AR1277" s="21"/>
      <c r="AS1277" s="6"/>
      <c r="AT1277" s="6"/>
      <c r="AU1277" s="94" t="s">
        <v>1134</v>
      </c>
      <c r="AV1277" s="95">
        <v>45198</v>
      </c>
      <c r="AW1277" s="6"/>
      <c r="BJ1277" s="22"/>
      <c r="BK1277" s="22"/>
      <c r="BL1277" s="22"/>
      <c r="BM1277" s="22"/>
      <c r="BN1277" s="22"/>
      <c r="BO1277" s="22"/>
      <c r="BP1277" s="22"/>
      <c r="BQ1277" s="22"/>
      <c r="BR1277" s="22"/>
      <c r="BS1277" s="22"/>
      <c r="BT1277" s="22"/>
      <c r="BU1277" s="22"/>
      <c r="BV1277" s="22"/>
      <c r="BW1277" s="22"/>
      <c r="BX1277" s="22"/>
      <c r="BY1277" s="71"/>
      <c r="BZ1277" s="71"/>
      <c r="CA1277" s="72"/>
    </row>
    <row r="1278" spans="1:79" s="22" customFormat="1" ht="26.1" customHeight="1" x14ac:dyDescent="0.3">
      <c r="A1278" s="199" t="s">
        <v>1328</v>
      </c>
      <c r="B1278" s="109" t="s">
        <v>1441</v>
      </c>
      <c r="C1278" s="109" t="s">
        <v>1327</v>
      </c>
      <c r="D1278" s="110" t="s">
        <v>446</v>
      </c>
      <c r="E1278" s="110">
        <v>44834</v>
      </c>
      <c r="F1278" s="189" t="s">
        <v>1274</v>
      </c>
      <c r="G1278" s="169" t="s">
        <v>1234</v>
      </c>
      <c r="H1278" s="135" t="s">
        <v>1073</v>
      </c>
      <c r="I1278" s="135" t="s">
        <v>1059</v>
      </c>
      <c r="J1278" s="135"/>
      <c r="K1278" s="113" t="s">
        <v>444</v>
      </c>
      <c r="L1278" s="109">
        <v>0</v>
      </c>
      <c r="M1278" s="114" t="s">
        <v>1271</v>
      </c>
      <c r="N1278" s="115" t="s">
        <v>26</v>
      </c>
      <c r="O1278" s="116">
        <v>45316</v>
      </c>
      <c r="P1278" s="117" t="s">
        <v>1757</v>
      </c>
      <c r="Q1278" s="141">
        <v>44935</v>
      </c>
      <c r="R1278" s="118">
        <f t="shared" si="1109"/>
        <v>44942</v>
      </c>
      <c r="S1278" s="114" t="s">
        <v>31</v>
      </c>
      <c r="T1278" s="353"/>
      <c r="U1278" s="372"/>
      <c r="V1278" s="120"/>
      <c r="W1278" s="114"/>
      <c r="X1278" s="109"/>
      <c r="Y1278" s="109"/>
      <c r="Z1278" s="115"/>
      <c r="AA1278" s="115"/>
      <c r="AB1278" s="123"/>
      <c r="AC1278" s="110"/>
      <c r="AD1278" s="110"/>
      <c r="AE1278" s="110"/>
      <c r="AF1278" s="196"/>
      <c r="AG1278" s="110"/>
      <c r="AH1278" s="115"/>
      <c r="AI1278" s="110"/>
      <c r="AJ1278" s="113"/>
      <c r="AK1278" s="110"/>
      <c r="AL1278" s="121"/>
      <c r="AM1278" s="121"/>
      <c r="AN1278" s="109" t="s">
        <v>2355</v>
      </c>
      <c r="AO1278" s="121"/>
      <c r="AP1278" s="121"/>
      <c r="AQ1278" s="121"/>
      <c r="AR1278" s="121"/>
      <c r="AS1278" s="121"/>
      <c r="AT1278" s="121"/>
      <c r="AU1278" s="109" t="s">
        <v>1134</v>
      </c>
      <c r="AV1278" s="110">
        <v>45198</v>
      </c>
      <c r="AW1278" s="115" t="s">
        <v>3461</v>
      </c>
      <c r="BJ1278" s="22">
        <f t="shared" ca="1" si="1114"/>
        <v>0</v>
      </c>
      <c r="BK1278" s="22">
        <f t="shared" ca="1" si="947"/>
        <v>0</v>
      </c>
      <c r="BL1278" s="22">
        <f t="shared" ca="1" si="948"/>
        <v>0</v>
      </c>
      <c r="BM1278" s="22">
        <f t="shared" ca="1" si="949"/>
        <v>0</v>
      </c>
      <c r="BN1278" s="22">
        <f t="shared" ca="1" si="950"/>
        <v>0</v>
      </c>
      <c r="BO1278" s="22">
        <f t="shared" ca="1" si="951"/>
        <v>0</v>
      </c>
      <c r="BP1278" s="22">
        <f t="shared" ca="1" si="952"/>
        <v>0</v>
      </c>
      <c r="BQ1278" s="22">
        <f t="shared" ca="1" si="953"/>
        <v>0</v>
      </c>
      <c r="BR1278" s="22">
        <f t="shared" ca="1" si="954"/>
        <v>0</v>
      </c>
      <c r="BS1278" s="22">
        <f t="shared" ca="1" si="955"/>
        <v>0</v>
      </c>
      <c r="BT1278" s="22">
        <f t="shared" ca="1" si="1115"/>
        <v>0</v>
      </c>
      <c r="BU1278" s="22">
        <f t="shared" ca="1" si="956"/>
        <v>0</v>
      </c>
      <c r="BV1278" s="22">
        <f t="shared" ca="1" si="957"/>
        <v>0</v>
      </c>
      <c r="BW1278" s="22">
        <f t="shared" ca="1" si="958"/>
        <v>0</v>
      </c>
      <c r="BX1278" s="22">
        <f t="shared" ca="1" si="959"/>
        <v>0</v>
      </c>
      <c r="BY1278" s="22">
        <f t="shared" si="996"/>
        <v>0</v>
      </c>
      <c r="BZ1278" s="22">
        <f t="shared" si="960"/>
        <v>0</v>
      </c>
      <c r="CA1278" s="22">
        <f t="shared" si="997"/>
        <v>0</v>
      </c>
    </row>
    <row r="1279" spans="1:79" s="22" customFormat="1" ht="26.1" customHeight="1" x14ac:dyDescent="0.3">
      <c r="A1279" s="199" t="s">
        <v>1328</v>
      </c>
      <c r="B1279" s="109" t="s">
        <v>1441</v>
      </c>
      <c r="C1279" s="109" t="s">
        <v>1327</v>
      </c>
      <c r="D1279" s="110" t="s">
        <v>446</v>
      </c>
      <c r="E1279" s="110">
        <v>44834</v>
      </c>
      <c r="F1279" s="189" t="s">
        <v>1274</v>
      </c>
      <c r="G1279" s="169" t="s">
        <v>1234</v>
      </c>
      <c r="H1279" s="135" t="s">
        <v>1073</v>
      </c>
      <c r="I1279" s="135" t="s">
        <v>1059</v>
      </c>
      <c r="J1279" s="135"/>
      <c r="K1279" s="113" t="s">
        <v>443</v>
      </c>
      <c r="L1279" s="109">
        <v>0</v>
      </c>
      <c r="M1279" s="114" t="s">
        <v>1271</v>
      </c>
      <c r="N1279" s="115" t="s">
        <v>26</v>
      </c>
      <c r="O1279" s="116">
        <v>45372</v>
      </c>
      <c r="P1279" s="117" t="s">
        <v>2277</v>
      </c>
      <c r="Q1279" s="141">
        <v>45357</v>
      </c>
      <c r="R1279" s="118">
        <f t="shared" ref="R1279:R1284" si="1117">IF(AND(L1279&lt;1,OR(K1279&lt;1, K1279="A")),Q1279+14,Q1279+7)</f>
        <v>45364</v>
      </c>
      <c r="S1279" s="114" t="s">
        <v>31</v>
      </c>
      <c r="T1279" s="353"/>
      <c r="U1279" s="372"/>
      <c r="V1279" s="120"/>
      <c r="W1279" s="114"/>
      <c r="X1279" s="109"/>
      <c r="Y1279" s="109"/>
      <c r="Z1279" s="115"/>
      <c r="AA1279" s="115"/>
      <c r="AB1279" s="123"/>
      <c r="AC1279" s="110"/>
      <c r="AD1279" s="110"/>
      <c r="AE1279" s="110"/>
      <c r="AF1279" s="196"/>
      <c r="AG1279" s="110"/>
      <c r="AH1279" s="115"/>
      <c r="AI1279" s="110"/>
      <c r="AJ1279" s="113"/>
      <c r="AK1279" s="110"/>
      <c r="AL1279" s="121"/>
      <c r="AM1279" s="121"/>
      <c r="AN1279" s="109" t="s">
        <v>2355</v>
      </c>
      <c r="AO1279" s="121"/>
      <c r="AP1279" s="121"/>
      <c r="AQ1279" s="121"/>
      <c r="AR1279" s="121"/>
      <c r="AS1279" s="121"/>
      <c r="AT1279" s="121"/>
      <c r="AU1279" s="109" t="s">
        <v>1134</v>
      </c>
      <c r="AV1279" s="110">
        <v>45198</v>
      </c>
      <c r="AW1279" s="115" t="s">
        <v>3461</v>
      </c>
      <c r="BJ1279" s="22">
        <f t="shared" ca="1" si="1114"/>
        <v>0</v>
      </c>
      <c r="BK1279" s="22">
        <f t="shared" ca="1" si="947"/>
        <v>0</v>
      </c>
      <c r="BL1279" s="22">
        <f t="shared" ca="1" si="948"/>
        <v>0</v>
      </c>
      <c r="BM1279" s="22">
        <f t="shared" ca="1" si="949"/>
        <v>0</v>
      </c>
      <c r="BN1279" s="22">
        <f t="shared" ca="1" si="950"/>
        <v>0</v>
      </c>
      <c r="BO1279" s="22">
        <f t="shared" ca="1" si="951"/>
        <v>0</v>
      </c>
      <c r="BP1279" s="22">
        <f t="shared" ca="1" si="952"/>
        <v>0</v>
      </c>
      <c r="BQ1279" s="22">
        <f t="shared" ca="1" si="953"/>
        <v>0</v>
      </c>
      <c r="BR1279" s="22">
        <f t="shared" ca="1" si="954"/>
        <v>0</v>
      </c>
      <c r="BS1279" s="22">
        <f t="shared" ca="1" si="955"/>
        <v>0</v>
      </c>
      <c r="BT1279" s="22">
        <f t="shared" ca="1" si="1115"/>
        <v>0</v>
      </c>
      <c r="BU1279" s="22">
        <f t="shared" ca="1" si="956"/>
        <v>0</v>
      </c>
      <c r="BV1279" s="22">
        <f t="shared" ca="1" si="957"/>
        <v>0</v>
      </c>
      <c r="BW1279" s="22">
        <f t="shared" ca="1" si="958"/>
        <v>0</v>
      </c>
      <c r="BX1279" s="22">
        <f t="shared" ca="1" si="959"/>
        <v>0</v>
      </c>
      <c r="BY1279" s="22">
        <f t="shared" si="996"/>
        <v>0</v>
      </c>
      <c r="BZ1279" s="22">
        <f t="shared" si="960"/>
        <v>0</v>
      </c>
      <c r="CA1279" s="22">
        <f t="shared" si="997"/>
        <v>0</v>
      </c>
    </row>
    <row r="1280" spans="1:79" s="22" customFormat="1" ht="26.1" customHeight="1" x14ac:dyDescent="0.3">
      <c r="A1280" s="199" t="s">
        <v>1328</v>
      </c>
      <c r="B1280" s="109" t="s">
        <v>1441</v>
      </c>
      <c r="C1280" s="109" t="s">
        <v>1327</v>
      </c>
      <c r="D1280" s="110" t="s">
        <v>446</v>
      </c>
      <c r="E1280" s="110">
        <v>44834</v>
      </c>
      <c r="F1280" s="189" t="s">
        <v>1274</v>
      </c>
      <c r="G1280" s="169" t="s">
        <v>1234</v>
      </c>
      <c r="H1280" s="135" t="s">
        <v>1073</v>
      </c>
      <c r="I1280" s="135" t="s">
        <v>1059</v>
      </c>
      <c r="J1280" s="135"/>
      <c r="K1280" s="113" t="s">
        <v>572</v>
      </c>
      <c r="L1280" s="109">
        <v>0</v>
      </c>
      <c r="M1280" s="114" t="s">
        <v>1271</v>
      </c>
      <c r="N1280" s="115" t="s">
        <v>26</v>
      </c>
      <c r="O1280" s="116">
        <v>45407</v>
      </c>
      <c r="P1280" s="117" t="s">
        <v>2358</v>
      </c>
      <c r="Q1280" s="141">
        <v>45390</v>
      </c>
      <c r="R1280" s="118">
        <f t="shared" ref="R1280:R1283" si="1118">IF(AND(L1280&lt;1,OR(K1280&lt;1, K1280="A")),Q1280+14,Q1280+7)</f>
        <v>45397</v>
      </c>
      <c r="S1280" s="114" t="s">
        <v>31</v>
      </c>
      <c r="T1280" s="353"/>
      <c r="U1280" s="372"/>
      <c r="V1280" s="120"/>
      <c r="W1280" s="114"/>
      <c r="X1280" s="109"/>
      <c r="Y1280" s="109"/>
      <c r="Z1280" s="115"/>
      <c r="AA1280" s="109"/>
      <c r="AB1280" s="123"/>
      <c r="AC1280" s="110"/>
      <c r="AD1280" s="110"/>
      <c r="AE1280" s="110"/>
      <c r="AF1280" s="196"/>
      <c r="AG1280" s="110"/>
      <c r="AH1280" s="115"/>
      <c r="AI1280" s="110"/>
      <c r="AJ1280" s="113"/>
      <c r="AK1280" s="110"/>
      <c r="AL1280" s="121"/>
      <c r="AM1280" s="121"/>
      <c r="AN1280" s="109" t="s">
        <v>2355</v>
      </c>
      <c r="AO1280" s="121"/>
      <c r="AP1280" s="121"/>
      <c r="AQ1280" s="206" t="s">
        <v>1907</v>
      </c>
      <c r="AR1280" s="110">
        <v>45414</v>
      </c>
      <c r="AS1280" s="121"/>
      <c r="AT1280" s="121"/>
      <c r="AU1280" s="109" t="s">
        <v>1134</v>
      </c>
      <c r="AV1280" s="110">
        <v>45198</v>
      </c>
      <c r="AW1280" s="115" t="s">
        <v>3461</v>
      </c>
      <c r="BJ1280" s="22">
        <f t="shared" ca="1" si="1114"/>
        <v>0</v>
      </c>
      <c r="BK1280" s="22">
        <f t="shared" ca="1" si="947"/>
        <v>0</v>
      </c>
      <c r="BL1280" s="22">
        <f t="shared" ca="1" si="948"/>
        <v>0</v>
      </c>
      <c r="BM1280" s="22">
        <f t="shared" ca="1" si="949"/>
        <v>0</v>
      </c>
      <c r="BN1280" s="22">
        <f t="shared" ca="1" si="950"/>
        <v>0</v>
      </c>
      <c r="BO1280" s="22">
        <f t="shared" ca="1" si="951"/>
        <v>0</v>
      </c>
      <c r="BP1280" s="22">
        <f t="shared" ca="1" si="952"/>
        <v>0</v>
      </c>
      <c r="BQ1280" s="22">
        <f t="shared" ca="1" si="953"/>
        <v>0</v>
      </c>
      <c r="BR1280" s="22">
        <f t="shared" ca="1" si="954"/>
        <v>0</v>
      </c>
      <c r="BS1280" s="22">
        <f t="shared" ca="1" si="955"/>
        <v>0</v>
      </c>
      <c r="BT1280" s="22">
        <f t="shared" ca="1" si="1115"/>
        <v>0</v>
      </c>
      <c r="BU1280" s="22">
        <f t="shared" ca="1" si="956"/>
        <v>0</v>
      </c>
      <c r="BV1280" s="22">
        <f t="shared" ca="1" si="957"/>
        <v>0</v>
      </c>
      <c r="BW1280" s="22">
        <f t="shared" ca="1" si="958"/>
        <v>0</v>
      </c>
      <c r="BX1280" s="22">
        <f t="shared" ca="1" si="959"/>
        <v>0</v>
      </c>
      <c r="BY1280" s="22">
        <f t="shared" si="996"/>
        <v>0</v>
      </c>
      <c r="BZ1280" s="22">
        <f t="shared" si="960"/>
        <v>0</v>
      </c>
      <c r="CA1280" s="22">
        <f t="shared" si="997"/>
        <v>0</v>
      </c>
    </row>
    <row r="1281" spans="1:79" s="22" customFormat="1" ht="26.1" customHeight="1" x14ac:dyDescent="0.3">
      <c r="A1281" s="199" t="s">
        <v>1328</v>
      </c>
      <c r="B1281" s="109" t="s">
        <v>1441</v>
      </c>
      <c r="C1281" s="109" t="s">
        <v>1327</v>
      </c>
      <c r="D1281" s="110" t="s">
        <v>445</v>
      </c>
      <c r="E1281" s="110">
        <v>44834</v>
      </c>
      <c r="F1281" s="189" t="s">
        <v>1274</v>
      </c>
      <c r="G1281" s="169" t="s">
        <v>1234</v>
      </c>
      <c r="H1281" s="135" t="s">
        <v>1073</v>
      </c>
      <c r="I1281" s="135" t="s">
        <v>1059</v>
      </c>
      <c r="J1281" s="135"/>
      <c r="K1281" s="113">
        <v>0</v>
      </c>
      <c r="L1281" s="109">
        <v>0</v>
      </c>
      <c r="M1281" s="114" t="s">
        <v>1271</v>
      </c>
      <c r="N1281" s="115" t="s">
        <v>26</v>
      </c>
      <c r="O1281" s="116">
        <v>45483</v>
      </c>
      <c r="P1281" s="123" t="s">
        <v>2863</v>
      </c>
      <c r="Q1281" s="141">
        <v>45447</v>
      </c>
      <c r="R1281" s="118">
        <f t="shared" si="1118"/>
        <v>45461</v>
      </c>
      <c r="S1281" s="114" t="s">
        <v>31</v>
      </c>
      <c r="T1281" s="353"/>
      <c r="U1281" s="372"/>
      <c r="V1281" s="120"/>
      <c r="W1281" s="114"/>
      <c r="X1281" s="109"/>
      <c r="Y1281" s="109"/>
      <c r="Z1281" s="115"/>
      <c r="AA1281" s="109"/>
      <c r="AB1281" s="123"/>
      <c r="AC1281" s="110"/>
      <c r="AD1281" s="110"/>
      <c r="AE1281" s="110"/>
      <c r="AF1281" s="196"/>
      <c r="AG1281" s="110"/>
      <c r="AH1281" s="115"/>
      <c r="AI1281" s="110"/>
      <c r="AJ1281" s="113"/>
      <c r="AK1281" s="110"/>
      <c r="AL1281" s="121"/>
      <c r="AM1281" s="121"/>
      <c r="AN1281" s="109" t="s">
        <v>2355</v>
      </c>
      <c r="AO1281" s="121"/>
      <c r="AP1281" s="121"/>
      <c r="AQ1281" s="206"/>
      <c r="AR1281" s="110"/>
      <c r="AS1281" s="121"/>
      <c r="AT1281" s="121"/>
      <c r="AU1281" s="109" t="s">
        <v>1134</v>
      </c>
      <c r="AV1281" s="110">
        <v>45198</v>
      </c>
      <c r="AW1281" s="115" t="s">
        <v>3461</v>
      </c>
      <c r="BJ1281" s="22">
        <f t="shared" ca="1" si="1114"/>
        <v>0</v>
      </c>
      <c r="BK1281" s="22">
        <f t="shared" ca="1" si="947"/>
        <v>0</v>
      </c>
      <c r="BL1281" s="22">
        <f t="shared" ca="1" si="948"/>
        <v>0</v>
      </c>
      <c r="BM1281" s="22">
        <f t="shared" ca="1" si="949"/>
        <v>0</v>
      </c>
      <c r="BN1281" s="22">
        <f t="shared" ca="1" si="950"/>
        <v>0</v>
      </c>
      <c r="BO1281" s="22">
        <f t="shared" ca="1" si="951"/>
        <v>0</v>
      </c>
      <c r="BP1281" s="22">
        <f t="shared" ca="1" si="952"/>
        <v>0</v>
      </c>
      <c r="BQ1281" s="22">
        <f t="shared" ca="1" si="953"/>
        <v>0</v>
      </c>
      <c r="BR1281" s="22">
        <f t="shared" ca="1" si="954"/>
        <v>0</v>
      </c>
      <c r="BS1281" s="22">
        <f t="shared" ca="1" si="955"/>
        <v>0</v>
      </c>
      <c r="BT1281" s="22">
        <f t="shared" ca="1" si="1115"/>
        <v>0</v>
      </c>
      <c r="BU1281" s="22">
        <f t="shared" ca="1" si="956"/>
        <v>0</v>
      </c>
      <c r="BV1281" s="22">
        <f t="shared" ca="1" si="957"/>
        <v>0</v>
      </c>
      <c r="BW1281" s="22">
        <f t="shared" ca="1" si="958"/>
        <v>0</v>
      </c>
      <c r="BX1281" s="22">
        <f t="shared" ca="1" si="959"/>
        <v>0</v>
      </c>
      <c r="BY1281" s="22">
        <f t="shared" si="996"/>
        <v>0</v>
      </c>
      <c r="BZ1281" s="22">
        <f t="shared" si="960"/>
        <v>0</v>
      </c>
      <c r="CA1281" s="22">
        <f t="shared" si="997"/>
        <v>0</v>
      </c>
    </row>
    <row r="1282" spans="1:79" s="22" customFormat="1" ht="26.1" customHeight="1" x14ac:dyDescent="0.3">
      <c r="A1282" s="199" t="s">
        <v>1328</v>
      </c>
      <c r="B1282" s="109" t="s">
        <v>1441</v>
      </c>
      <c r="C1282" s="109" t="s">
        <v>1327</v>
      </c>
      <c r="D1282" s="110" t="s">
        <v>445</v>
      </c>
      <c r="E1282" s="110">
        <v>44834</v>
      </c>
      <c r="F1282" s="189" t="s">
        <v>1274</v>
      </c>
      <c r="G1282" s="169" t="s">
        <v>1234</v>
      </c>
      <c r="H1282" s="135" t="s">
        <v>1073</v>
      </c>
      <c r="I1282" s="135" t="s">
        <v>1059</v>
      </c>
      <c r="J1282" s="135"/>
      <c r="K1282" s="113">
        <v>0</v>
      </c>
      <c r="L1282" s="109">
        <v>1</v>
      </c>
      <c r="M1282" s="114" t="s">
        <v>2943</v>
      </c>
      <c r="N1282" s="115" t="s">
        <v>26</v>
      </c>
      <c r="O1282" s="116">
        <v>45492</v>
      </c>
      <c r="P1282" s="117" t="s">
        <v>2942</v>
      </c>
      <c r="Q1282" s="141">
        <v>45490</v>
      </c>
      <c r="R1282" s="118">
        <f t="shared" si="1118"/>
        <v>45497</v>
      </c>
      <c r="S1282" s="114" t="s">
        <v>31</v>
      </c>
      <c r="T1282" s="353"/>
      <c r="U1282" s="372"/>
      <c r="V1282" s="120"/>
      <c r="W1282" s="114"/>
      <c r="X1282" s="109"/>
      <c r="Y1282" s="109"/>
      <c r="Z1282" s="115"/>
      <c r="AA1282" s="109"/>
      <c r="AB1282" s="123"/>
      <c r="AC1282" s="110"/>
      <c r="AD1282" s="110"/>
      <c r="AE1282" s="110"/>
      <c r="AF1282" s="196"/>
      <c r="AG1282" s="110"/>
      <c r="AH1282" s="115"/>
      <c r="AI1282" s="110"/>
      <c r="AJ1282" s="113"/>
      <c r="AK1282" s="110"/>
      <c r="AL1282" s="121"/>
      <c r="AM1282" s="121"/>
      <c r="AN1282" s="109" t="s">
        <v>2355</v>
      </c>
      <c r="AO1282" s="121"/>
      <c r="AP1282" s="121"/>
      <c r="AQ1282" s="123" t="s">
        <v>3469</v>
      </c>
      <c r="AR1282" s="110">
        <v>45590</v>
      </c>
      <c r="AS1282" s="121"/>
      <c r="AT1282" s="121"/>
      <c r="AU1282" s="109" t="s">
        <v>1134</v>
      </c>
      <c r="AV1282" s="110">
        <v>45198</v>
      </c>
      <c r="AW1282" s="115" t="s">
        <v>3461</v>
      </c>
      <c r="BJ1282" s="22">
        <f t="shared" ca="1" si="1114"/>
        <v>0</v>
      </c>
      <c r="BK1282" s="22">
        <f t="shared" ca="1" si="947"/>
        <v>0</v>
      </c>
      <c r="BL1282" s="22">
        <f t="shared" ca="1" si="948"/>
        <v>0</v>
      </c>
      <c r="BM1282" s="22">
        <f t="shared" ca="1" si="949"/>
        <v>0</v>
      </c>
      <c r="BN1282" s="22">
        <f t="shared" ca="1" si="950"/>
        <v>0</v>
      </c>
      <c r="BO1282" s="22">
        <f t="shared" ca="1" si="951"/>
        <v>0</v>
      </c>
      <c r="BP1282" s="22">
        <f t="shared" ca="1" si="952"/>
        <v>0</v>
      </c>
      <c r="BQ1282" s="22">
        <f t="shared" ca="1" si="953"/>
        <v>0</v>
      </c>
      <c r="BR1282" s="22">
        <f t="shared" ca="1" si="954"/>
        <v>0</v>
      </c>
      <c r="BS1282" s="22">
        <f t="shared" ca="1" si="955"/>
        <v>0</v>
      </c>
      <c r="BT1282" s="22">
        <f t="shared" ca="1" si="1115"/>
        <v>0</v>
      </c>
      <c r="BU1282" s="22">
        <f t="shared" ca="1" si="956"/>
        <v>0</v>
      </c>
      <c r="BV1282" s="22">
        <f t="shared" ca="1" si="957"/>
        <v>0</v>
      </c>
      <c r="BW1282" s="22">
        <f t="shared" ca="1" si="958"/>
        <v>0</v>
      </c>
      <c r="BX1282" s="22">
        <f t="shared" ca="1" si="959"/>
        <v>0</v>
      </c>
      <c r="BY1282" s="22">
        <f t="shared" si="996"/>
        <v>0</v>
      </c>
      <c r="BZ1282" s="22">
        <f t="shared" si="960"/>
        <v>0</v>
      </c>
      <c r="CA1282" s="22">
        <f t="shared" si="997"/>
        <v>0</v>
      </c>
    </row>
    <row r="1283" spans="1:79" ht="26.1" customHeight="1" x14ac:dyDescent="0.3">
      <c r="A1283" s="14" t="s">
        <v>1328</v>
      </c>
      <c r="B1283" s="4" t="s">
        <v>1441</v>
      </c>
      <c r="C1283" s="4" t="s">
        <v>1327</v>
      </c>
      <c r="D1283" s="139" t="s">
        <v>445</v>
      </c>
      <c r="E1283" s="13">
        <v>44834</v>
      </c>
      <c r="F1283" s="122" t="s">
        <v>1274</v>
      </c>
      <c r="G1283" s="16" t="s">
        <v>1234</v>
      </c>
      <c r="H1283" s="130" t="s">
        <v>1073</v>
      </c>
      <c r="I1283" s="130" t="s">
        <v>1059</v>
      </c>
      <c r="J1283" s="130"/>
      <c r="K1283" s="7">
        <v>0</v>
      </c>
      <c r="L1283" s="4">
        <v>1</v>
      </c>
      <c r="M1283" s="3" t="s">
        <v>2943</v>
      </c>
      <c r="N1283" s="188" t="s">
        <v>27</v>
      </c>
      <c r="O1283" s="76">
        <v>45713</v>
      </c>
      <c r="P1283" s="78" t="s">
        <v>2942</v>
      </c>
      <c r="Q1283" s="76">
        <v>45709</v>
      </c>
      <c r="R1283" s="9">
        <f t="shared" si="1118"/>
        <v>45716</v>
      </c>
      <c r="S1283" s="3" t="s">
        <v>31</v>
      </c>
      <c r="T1283" s="355"/>
      <c r="U1283" s="373"/>
      <c r="V1283" s="20" t="s">
        <v>2582</v>
      </c>
      <c r="W1283" s="3" t="s">
        <v>2566</v>
      </c>
      <c r="X1283" s="5"/>
      <c r="Y1283" s="5"/>
      <c r="Z1283" s="47" t="s">
        <v>1337</v>
      </c>
      <c r="AA1283" s="5"/>
      <c r="AB1283" s="87"/>
      <c r="AC1283" s="21"/>
      <c r="AD1283" s="21"/>
      <c r="AE1283" s="21"/>
      <c r="AF1283" s="92"/>
      <c r="AG1283" s="27"/>
      <c r="AH1283" s="34"/>
      <c r="AI1283" s="27"/>
      <c r="AJ1283" s="41"/>
      <c r="AK1283" s="21"/>
      <c r="AL1283" s="6"/>
      <c r="AM1283" s="6"/>
      <c r="AN1283" s="5" t="s">
        <v>2355</v>
      </c>
      <c r="AO1283" s="6"/>
      <c r="AP1283" s="6"/>
      <c r="AQ1283" s="87"/>
      <c r="AR1283" s="21"/>
      <c r="AS1283" s="6"/>
      <c r="AT1283" s="6"/>
      <c r="AU1283" s="94" t="s">
        <v>1134</v>
      </c>
      <c r="AV1283" s="95">
        <v>45198</v>
      </c>
      <c r="AW1283" s="88" t="s">
        <v>3461</v>
      </c>
      <c r="BJ1283" s="22"/>
      <c r="BK1283" s="22"/>
      <c r="BL1283" s="22"/>
      <c r="BM1283" s="22"/>
      <c r="BN1283" s="22"/>
      <c r="BO1283" s="22"/>
      <c r="BP1283" s="22"/>
      <c r="BQ1283" s="22"/>
      <c r="BR1283" s="22"/>
      <c r="BS1283" s="22"/>
      <c r="BT1283" s="22"/>
      <c r="BU1283" s="22"/>
      <c r="BV1283" s="22"/>
      <c r="BW1283" s="22"/>
      <c r="BX1283" s="22"/>
      <c r="BY1283" s="71"/>
      <c r="BZ1283" s="71"/>
      <c r="CA1283" s="72"/>
    </row>
    <row r="1284" spans="1:79" s="22" customFormat="1" ht="26.1" customHeight="1" x14ac:dyDescent="0.3">
      <c r="A1284" s="199" t="s">
        <v>1328</v>
      </c>
      <c r="B1284" s="109" t="s">
        <v>1441</v>
      </c>
      <c r="C1284" s="109" t="s">
        <v>1327</v>
      </c>
      <c r="D1284" s="110" t="s">
        <v>446</v>
      </c>
      <c r="E1284" s="110">
        <v>44834</v>
      </c>
      <c r="F1284" s="189" t="s">
        <v>1275</v>
      </c>
      <c r="G1284" s="169" t="s">
        <v>1234</v>
      </c>
      <c r="H1284" s="135" t="s">
        <v>1073</v>
      </c>
      <c r="I1284" s="135" t="s">
        <v>35</v>
      </c>
      <c r="J1284" s="135"/>
      <c r="K1284" s="113">
        <v>0</v>
      </c>
      <c r="L1284" s="109">
        <v>0</v>
      </c>
      <c r="M1284" s="114" t="s">
        <v>1272</v>
      </c>
      <c r="N1284" s="115" t="s">
        <v>26</v>
      </c>
      <c r="O1284" s="116">
        <v>45310</v>
      </c>
      <c r="P1284" s="117" t="s">
        <v>1502</v>
      </c>
      <c r="Q1284" s="141">
        <v>45309</v>
      </c>
      <c r="R1284" s="118">
        <f t="shared" si="1117"/>
        <v>45323</v>
      </c>
      <c r="S1284" s="114" t="s">
        <v>31</v>
      </c>
      <c r="T1284" s="353"/>
      <c r="U1284" s="372"/>
      <c r="V1284" s="120"/>
      <c r="W1284" s="114"/>
      <c r="X1284" s="109"/>
      <c r="Y1284" s="109"/>
      <c r="Z1284" s="115"/>
      <c r="AA1284" s="115"/>
      <c r="AB1284" s="123"/>
      <c r="AC1284" s="110"/>
      <c r="AD1284" s="110"/>
      <c r="AE1284" s="110"/>
      <c r="AF1284" s="196"/>
      <c r="AG1284" s="110"/>
      <c r="AH1284" s="115"/>
      <c r="AI1284" s="110"/>
      <c r="AJ1284" s="113"/>
      <c r="AK1284" s="110"/>
      <c r="AL1284" s="121"/>
      <c r="AM1284" s="121"/>
      <c r="AN1284" s="109" t="s">
        <v>2355</v>
      </c>
      <c r="AO1284" s="121"/>
      <c r="AP1284" s="121"/>
      <c r="AQ1284" s="121"/>
      <c r="AR1284" s="121"/>
      <c r="AS1284" s="121"/>
      <c r="AT1284" s="121"/>
      <c r="AU1284" s="109" t="s">
        <v>1134</v>
      </c>
      <c r="AV1284" s="110">
        <v>45198</v>
      </c>
      <c r="AW1284" s="115" t="s">
        <v>3461</v>
      </c>
      <c r="BJ1284" s="22">
        <f t="shared" ca="1" si="1114"/>
        <v>0</v>
      </c>
      <c r="BK1284" s="22">
        <f t="shared" ca="1" si="947"/>
        <v>0</v>
      </c>
      <c r="BL1284" s="22">
        <f t="shared" ca="1" si="948"/>
        <v>0</v>
      </c>
      <c r="BM1284" s="22">
        <f t="shared" ca="1" si="949"/>
        <v>0</v>
      </c>
      <c r="BN1284" s="22">
        <f t="shared" ca="1" si="950"/>
        <v>0</v>
      </c>
      <c r="BO1284" s="22">
        <f t="shared" ca="1" si="951"/>
        <v>0</v>
      </c>
      <c r="BP1284" s="22">
        <f t="shared" ca="1" si="952"/>
        <v>0</v>
      </c>
      <c r="BQ1284" s="22">
        <f t="shared" ca="1" si="953"/>
        <v>0</v>
      </c>
      <c r="BR1284" s="22">
        <f t="shared" ca="1" si="954"/>
        <v>0</v>
      </c>
      <c r="BS1284" s="22">
        <f t="shared" ca="1" si="955"/>
        <v>0</v>
      </c>
      <c r="BT1284" s="22">
        <f t="shared" ca="1" si="1115"/>
        <v>0</v>
      </c>
      <c r="BU1284" s="22">
        <f t="shared" ca="1" si="956"/>
        <v>0</v>
      </c>
      <c r="BV1284" s="22">
        <f t="shared" ca="1" si="957"/>
        <v>0</v>
      </c>
      <c r="BW1284" s="22">
        <f t="shared" ca="1" si="958"/>
        <v>0</v>
      </c>
      <c r="BX1284" s="22">
        <f t="shared" ca="1" si="959"/>
        <v>0</v>
      </c>
      <c r="BY1284" s="22">
        <f t="shared" si="996"/>
        <v>0</v>
      </c>
      <c r="BZ1284" s="22">
        <f t="shared" si="960"/>
        <v>0</v>
      </c>
      <c r="CA1284" s="22">
        <f t="shared" si="997"/>
        <v>0</v>
      </c>
    </row>
    <row r="1285" spans="1:79" s="22" customFormat="1" ht="26.1" customHeight="1" x14ac:dyDescent="0.3">
      <c r="A1285" s="199" t="s">
        <v>1328</v>
      </c>
      <c r="B1285" s="109" t="s">
        <v>1441</v>
      </c>
      <c r="C1285" s="109" t="s">
        <v>1327</v>
      </c>
      <c r="D1285" s="110" t="s">
        <v>446</v>
      </c>
      <c r="E1285" s="110">
        <v>44834</v>
      </c>
      <c r="F1285" s="189" t="s">
        <v>1275</v>
      </c>
      <c r="G1285" s="169" t="s">
        <v>1234</v>
      </c>
      <c r="H1285" s="135" t="s">
        <v>1073</v>
      </c>
      <c r="I1285" s="135" t="s">
        <v>35</v>
      </c>
      <c r="J1285" s="135"/>
      <c r="K1285" s="113" t="s">
        <v>444</v>
      </c>
      <c r="L1285" s="109">
        <v>0</v>
      </c>
      <c r="M1285" s="114" t="s">
        <v>1272</v>
      </c>
      <c r="N1285" s="115" t="s">
        <v>26</v>
      </c>
      <c r="O1285" s="116">
        <v>45373</v>
      </c>
      <c r="P1285" s="117" t="s">
        <v>2277</v>
      </c>
      <c r="Q1285" s="141">
        <v>45357</v>
      </c>
      <c r="R1285" s="118">
        <f t="shared" si="1109"/>
        <v>45364</v>
      </c>
      <c r="S1285" s="114" t="s">
        <v>31</v>
      </c>
      <c r="T1285" s="353"/>
      <c r="U1285" s="372"/>
      <c r="V1285" s="120"/>
      <c r="W1285" s="114"/>
      <c r="X1285" s="109"/>
      <c r="Y1285" s="109"/>
      <c r="Z1285" s="115"/>
      <c r="AA1285" s="109"/>
      <c r="AB1285" s="123"/>
      <c r="AC1285" s="110"/>
      <c r="AD1285" s="110"/>
      <c r="AE1285" s="110"/>
      <c r="AF1285" s="196"/>
      <c r="AG1285" s="110"/>
      <c r="AH1285" s="115"/>
      <c r="AI1285" s="110"/>
      <c r="AJ1285" s="113"/>
      <c r="AK1285" s="110"/>
      <c r="AL1285" s="121"/>
      <c r="AM1285" s="121"/>
      <c r="AN1285" s="109" t="s">
        <v>2355</v>
      </c>
      <c r="AO1285" s="121"/>
      <c r="AP1285" s="121"/>
      <c r="AQ1285" s="123" t="s">
        <v>2720</v>
      </c>
      <c r="AR1285" s="110">
        <v>45400</v>
      </c>
      <c r="AS1285" s="121"/>
      <c r="AT1285" s="121"/>
      <c r="AU1285" s="109" t="s">
        <v>1134</v>
      </c>
      <c r="AV1285" s="110">
        <v>45198</v>
      </c>
      <c r="AW1285" s="115" t="s">
        <v>3461</v>
      </c>
      <c r="BJ1285" s="22">
        <f t="shared" ca="1" si="1114"/>
        <v>0</v>
      </c>
      <c r="BK1285" s="22">
        <f t="shared" ca="1" si="947"/>
        <v>0</v>
      </c>
      <c r="BL1285" s="22">
        <f t="shared" ca="1" si="948"/>
        <v>0</v>
      </c>
      <c r="BM1285" s="22">
        <f t="shared" ca="1" si="949"/>
        <v>0</v>
      </c>
      <c r="BN1285" s="22">
        <f t="shared" ca="1" si="950"/>
        <v>0</v>
      </c>
      <c r="BO1285" s="22">
        <f t="shared" ca="1" si="951"/>
        <v>0</v>
      </c>
      <c r="BP1285" s="22">
        <f t="shared" ca="1" si="952"/>
        <v>0</v>
      </c>
      <c r="BQ1285" s="22">
        <f t="shared" ca="1" si="953"/>
        <v>0</v>
      </c>
      <c r="BR1285" s="22">
        <f t="shared" ca="1" si="954"/>
        <v>0</v>
      </c>
      <c r="BS1285" s="22">
        <f t="shared" ca="1" si="955"/>
        <v>0</v>
      </c>
      <c r="BT1285" s="22">
        <f t="shared" ca="1" si="1115"/>
        <v>0</v>
      </c>
      <c r="BU1285" s="22">
        <f t="shared" ca="1" si="956"/>
        <v>0</v>
      </c>
      <c r="BV1285" s="22">
        <f t="shared" ca="1" si="957"/>
        <v>0</v>
      </c>
      <c r="BW1285" s="22">
        <f t="shared" ca="1" si="958"/>
        <v>0</v>
      </c>
      <c r="BX1285" s="22">
        <f t="shared" ca="1" si="959"/>
        <v>0</v>
      </c>
      <c r="BY1285" s="22">
        <f t="shared" si="996"/>
        <v>0</v>
      </c>
      <c r="BZ1285" s="22">
        <f t="shared" si="960"/>
        <v>0</v>
      </c>
      <c r="CA1285" s="22">
        <f t="shared" si="997"/>
        <v>0</v>
      </c>
    </row>
    <row r="1286" spans="1:79" s="22" customFormat="1" ht="26.1" customHeight="1" x14ac:dyDescent="0.3">
      <c r="A1286" s="199" t="s">
        <v>1328</v>
      </c>
      <c r="B1286" s="109" t="s">
        <v>1441</v>
      </c>
      <c r="C1286" s="109" t="s">
        <v>1327</v>
      </c>
      <c r="D1286" s="110" t="s">
        <v>445</v>
      </c>
      <c r="E1286" s="110">
        <v>44834</v>
      </c>
      <c r="F1286" s="189" t="s">
        <v>1275</v>
      </c>
      <c r="G1286" s="169" t="s">
        <v>1234</v>
      </c>
      <c r="H1286" s="135" t="s">
        <v>1073</v>
      </c>
      <c r="I1286" s="135" t="s">
        <v>35</v>
      </c>
      <c r="J1286" s="135"/>
      <c r="K1286" s="113">
        <v>0</v>
      </c>
      <c r="L1286" s="109">
        <v>0</v>
      </c>
      <c r="M1286" s="114" t="s">
        <v>1272</v>
      </c>
      <c r="N1286" s="115" t="s">
        <v>26</v>
      </c>
      <c r="O1286" s="116">
        <v>45492</v>
      </c>
      <c r="P1286" s="117" t="s">
        <v>2942</v>
      </c>
      <c r="Q1286" s="141">
        <v>45490</v>
      </c>
      <c r="R1286" s="118">
        <f t="shared" si="1109"/>
        <v>45504</v>
      </c>
      <c r="S1286" s="114" t="s">
        <v>31</v>
      </c>
      <c r="T1286" s="353"/>
      <c r="U1286" s="372"/>
      <c r="V1286" s="120"/>
      <c r="W1286" s="114"/>
      <c r="X1286" s="109"/>
      <c r="Y1286" s="109"/>
      <c r="Z1286" s="115"/>
      <c r="AA1286" s="109"/>
      <c r="AB1286" s="123"/>
      <c r="AC1286" s="110"/>
      <c r="AD1286" s="110"/>
      <c r="AE1286" s="110"/>
      <c r="AF1286" s="196"/>
      <c r="AG1286" s="110"/>
      <c r="AH1286" s="115"/>
      <c r="AI1286" s="110"/>
      <c r="AJ1286" s="113"/>
      <c r="AK1286" s="110"/>
      <c r="AL1286" s="121"/>
      <c r="AM1286" s="121"/>
      <c r="AN1286" s="109" t="s">
        <v>2355</v>
      </c>
      <c r="AO1286" s="121"/>
      <c r="AP1286" s="121"/>
      <c r="AQ1286" s="123" t="s">
        <v>3469</v>
      </c>
      <c r="AR1286" s="110">
        <v>45590</v>
      </c>
      <c r="AS1286" s="121"/>
      <c r="AT1286" s="121"/>
      <c r="AU1286" s="109" t="s">
        <v>1134</v>
      </c>
      <c r="AV1286" s="110">
        <v>45198</v>
      </c>
      <c r="AW1286" s="115" t="s">
        <v>3461</v>
      </c>
      <c r="BJ1286" s="22">
        <f t="shared" ca="1" si="1114"/>
        <v>0</v>
      </c>
      <c r="BK1286" s="22">
        <f t="shared" ca="1" si="947"/>
        <v>0</v>
      </c>
      <c r="BL1286" s="22">
        <f t="shared" ca="1" si="948"/>
        <v>0</v>
      </c>
      <c r="BM1286" s="22">
        <f t="shared" ca="1" si="949"/>
        <v>0</v>
      </c>
      <c r="BN1286" s="22">
        <f t="shared" ca="1" si="950"/>
        <v>0</v>
      </c>
      <c r="BO1286" s="22">
        <f t="shared" ca="1" si="951"/>
        <v>0</v>
      </c>
      <c r="BP1286" s="22">
        <f t="shared" ca="1" si="952"/>
        <v>0</v>
      </c>
      <c r="BQ1286" s="22">
        <f t="shared" ca="1" si="953"/>
        <v>0</v>
      </c>
      <c r="BR1286" s="22">
        <f t="shared" ca="1" si="954"/>
        <v>0</v>
      </c>
      <c r="BS1286" s="22">
        <f t="shared" ca="1" si="955"/>
        <v>0</v>
      </c>
      <c r="BT1286" s="22">
        <f t="shared" ca="1" si="1115"/>
        <v>0</v>
      </c>
      <c r="BU1286" s="22">
        <f t="shared" ca="1" si="956"/>
        <v>0</v>
      </c>
      <c r="BV1286" s="22">
        <f t="shared" ca="1" si="957"/>
        <v>0</v>
      </c>
      <c r="BW1286" s="22">
        <f t="shared" ca="1" si="958"/>
        <v>0</v>
      </c>
      <c r="BX1286" s="22">
        <f t="shared" ca="1" si="959"/>
        <v>0</v>
      </c>
      <c r="BY1286" s="22">
        <f t="shared" si="996"/>
        <v>0</v>
      </c>
      <c r="BZ1286" s="22">
        <f t="shared" si="960"/>
        <v>0</v>
      </c>
      <c r="CA1286" s="22">
        <f t="shared" si="997"/>
        <v>0</v>
      </c>
    </row>
    <row r="1287" spans="1:79" ht="26.1" customHeight="1" x14ac:dyDescent="0.3">
      <c r="A1287" s="14" t="s">
        <v>1328</v>
      </c>
      <c r="B1287" s="4" t="s">
        <v>1441</v>
      </c>
      <c r="C1287" s="4" t="s">
        <v>1327</v>
      </c>
      <c r="D1287" s="139" t="s">
        <v>445</v>
      </c>
      <c r="E1287" s="13">
        <v>44834</v>
      </c>
      <c r="F1287" s="122" t="s">
        <v>1275</v>
      </c>
      <c r="G1287" s="16" t="s">
        <v>1234</v>
      </c>
      <c r="H1287" s="130" t="s">
        <v>1073</v>
      </c>
      <c r="I1287" s="130" t="s">
        <v>35</v>
      </c>
      <c r="J1287" s="130"/>
      <c r="K1287" s="7">
        <v>0</v>
      </c>
      <c r="L1287" s="4">
        <v>0</v>
      </c>
      <c r="M1287" s="3" t="s">
        <v>1272</v>
      </c>
      <c r="N1287" s="45" t="s">
        <v>1055</v>
      </c>
      <c r="O1287" s="76">
        <v>45713</v>
      </c>
      <c r="P1287" s="78" t="s">
        <v>2942</v>
      </c>
      <c r="Q1287" s="76">
        <v>45709</v>
      </c>
      <c r="R1287" s="9">
        <f t="shared" si="1109"/>
        <v>45723</v>
      </c>
      <c r="S1287" s="3" t="s">
        <v>31</v>
      </c>
      <c r="T1287" s="355"/>
      <c r="U1287" s="373"/>
      <c r="V1287" s="20" t="s">
        <v>2583</v>
      </c>
      <c r="W1287" s="3" t="s">
        <v>2567</v>
      </c>
      <c r="X1287" s="5"/>
      <c r="Y1287" s="5"/>
      <c r="Z1287" s="47" t="s">
        <v>1337</v>
      </c>
      <c r="AA1287" s="5"/>
      <c r="AB1287" s="87"/>
      <c r="AC1287" s="21"/>
      <c r="AD1287" s="21"/>
      <c r="AE1287" s="21"/>
      <c r="AF1287" s="92"/>
      <c r="AG1287" s="27"/>
      <c r="AH1287" s="34"/>
      <c r="AI1287" s="27"/>
      <c r="AJ1287" s="41"/>
      <c r="AK1287" s="21"/>
      <c r="AL1287" s="6"/>
      <c r="AM1287" s="6"/>
      <c r="AN1287" s="94" t="s">
        <v>2355</v>
      </c>
      <c r="AO1287" s="6"/>
      <c r="AP1287" s="6"/>
      <c r="AQ1287" s="87"/>
      <c r="AR1287" s="21"/>
      <c r="AS1287" s="6"/>
      <c r="AT1287" s="6"/>
      <c r="AU1287" s="94" t="s">
        <v>1134</v>
      </c>
      <c r="AV1287" s="95">
        <v>45198</v>
      </c>
      <c r="AW1287" s="88" t="s">
        <v>3461</v>
      </c>
      <c r="BJ1287" s="22">
        <f t="shared" ca="1" si="1114"/>
        <v>1</v>
      </c>
      <c r="BK1287" s="22">
        <f t="shared" ca="1" si="947"/>
        <v>1</v>
      </c>
      <c r="BL1287" s="22">
        <f t="shared" ca="1" si="948"/>
        <v>0</v>
      </c>
      <c r="BM1287" s="22">
        <f t="shared" ca="1" si="949"/>
        <v>0</v>
      </c>
      <c r="BN1287" s="22">
        <f t="shared" ca="1" si="950"/>
        <v>0</v>
      </c>
      <c r="BO1287" s="22">
        <f t="shared" ca="1" si="951"/>
        <v>0</v>
      </c>
      <c r="BP1287" s="22">
        <f t="shared" ca="1" si="952"/>
        <v>0</v>
      </c>
      <c r="BQ1287" s="22">
        <f t="shared" ca="1" si="953"/>
        <v>0</v>
      </c>
      <c r="BR1287" s="22">
        <f t="shared" ca="1" si="954"/>
        <v>1</v>
      </c>
      <c r="BS1287" s="22">
        <f t="shared" ca="1" si="955"/>
        <v>1</v>
      </c>
      <c r="BT1287" s="22">
        <f t="shared" ca="1" si="1115"/>
        <v>1</v>
      </c>
      <c r="BU1287" s="22">
        <f t="shared" ca="1" si="956"/>
        <v>1</v>
      </c>
      <c r="BV1287" s="22">
        <f t="shared" ca="1" si="957"/>
        <v>0</v>
      </c>
      <c r="BW1287" s="22">
        <f t="shared" ca="1" si="958"/>
        <v>0</v>
      </c>
      <c r="BX1287" s="22">
        <f t="shared" ca="1" si="959"/>
        <v>0</v>
      </c>
      <c r="BY1287" s="71">
        <f t="shared" si="996"/>
        <v>1</v>
      </c>
      <c r="BZ1287" s="71">
        <f t="shared" si="960"/>
        <v>1</v>
      </c>
      <c r="CA1287" s="72">
        <f t="shared" si="997"/>
        <v>1</v>
      </c>
    </row>
    <row r="1288" spans="1:79" s="22" customFormat="1" ht="26.1" customHeight="1" x14ac:dyDescent="0.3">
      <c r="A1288" s="199" t="s">
        <v>1328</v>
      </c>
      <c r="B1288" s="109" t="s">
        <v>1441</v>
      </c>
      <c r="C1288" s="109" t="s">
        <v>1327</v>
      </c>
      <c r="D1288" s="110" t="s">
        <v>446</v>
      </c>
      <c r="E1288" s="110">
        <v>44834</v>
      </c>
      <c r="F1288" s="189" t="s">
        <v>1276</v>
      </c>
      <c r="G1288" s="169" t="s">
        <v>1234</v>
      </c>
      <c r="H1288" s="135" t="s">
        <v>1073</v>
      </c>
      <c r="I1288" s="135" t="s">
        <v>1125</v>
      </c>
      <c r="J1288" s="135"/>
      <c r="K1288" s="113">
        <v>0</v>
      </c>
      <c r="L1288" s="109">
        <v>0</v>
      </c>
      <c r="M1288" s="114" t="s">
        <v>1273</v>
      </c>
      <c r="N1288" s="115" t="s">
        <v>26</v>
      </c>
      <c r="O1288" s="116"/>
      <c r="P1288" s="117" t="s">
        <v>1502</v>
      </c>
      <c r="Q1288" s="141">
        <v>45272</v>
      </c>
      <c r="R1288" s="118">
        <f t="shared" ref="R1288:R1322" si="1119">IF(AND(L1288&lt;1,OR(K1288&lt;1, K1288="A")),Q1288+14,Q1288+7)</f>
        <v>45286</v>
      </c>
      <c r="S1288" s="114" t="s">
        <v>31</v>
      </c>
      <c r="T1288" s="353"/>
      <c r="U1288" s="372"/>
      <c r="V1288" s="120"/>
      <c r="W1288" s="114"/>
      <c r="X1288" s="109"/>
      <c r="Y1288" s="109"/>
      <c r="Z1288" s="115"/>
      <c r="AA1288" s="115"/>
      <c r="AB1288" s="123"/>
      <c r="AC1288" s="110"/>
      <c r="AD1288" s="110"/>
      <c r="AE1288" s="110"/>
      <c r="AF1288" s="196"/>
      <c r="AG1288" s="110"/>
      <c r="AH1288" s="115"/>
      <c r="AI1288" s="110"/>
      <c r="AJ1288" s="113"/>
      <c r="AK1288" s="110"/>
      <c r="AL1288" s="121"/>
      <c r="AM1288" s="121"/>
      <c r="AN1288" s="109" t="s">
        <v>2355</v>
      </c>
      <c r="AO1288" s="121"/>
      <c r="AP1288" s="121"/>
      <c r="AQ1288" s="121"/>
      <c r="AR1288" s="121"/>
      <c r="AS1288" s="121"/>
      <c r="AT1288" s="121"/>
      <c r="AU1288" s="109" t="s">
        <v>1134</v>
      </c>
      <c r="AV1288" s="110">
        <v>45198</v>
      </c>
      <c r="AW1288" s="115" t="s">
        <v>3461</v>
      </c>
      <c r="BJ1288" s="22">
        <f t="shared" ca="1" si="1114"/>
        <v>0</v>
      </c>
      <c r="BK1288" s="22">
        <f t="shared" ca="1" si="947"/>
        <v>0</v>
      </c>
      <c r="BL1288" s="22">
        <f t="shared" ca="1" si="948"/>
        <v>0</v>
      </c>
      <c r="BM1288" s="22">
        <f t="shared" ca="1" si="949"/>
        <v>0</v>
      </c>
      <c r="BN1288" s="22">
        <f t="shared" ca="1" si="950"/>
        <v>0</v>
      </c>
      <c r="BO1288" s="22">
        <f t="shared" ca="1" si="951"/>
        <v>0</v>
      </c>
      <c r="BP1288" s="22">
        <f t="shared" ca="1" si="952"/>
        <v>0</v>
      </c>
      <c r="BQ1288" s="22">
        <f t="shared" ca="1" si="953"/>
        <v>0</v>
      </c>
      <c r="BR1288" s="22">
        <f t="shared" ca="1" si="954"/>
        <v>0</v>
      </c>
      <c r="BS1288" s="22">
        <f t="shared" ca="1" si="955"/>
        <v>0</v>
      </c>
      <c r="BT1288" s="22">
        <f t="shared" ca="1" si="1115"/>
        <v>0</v>
      </c>
      <c r="BU1288" s="22">
        <f t="shared" ca="1" si="956"/>
        <v>0</v>
      </c>
      <c r="BV1288" s="22">
        <f t="shared" ca="1" si="957"/>
        <v>0</v>
      </c>
      <c r="BW1288" s="22">
        <f t="shared" ca="1" si="958"/>
        <v>0</v>
      </c>
      <c r="BX1288" s="22">
        <f t="shared" ca="1" si="959"/>
        <v>0</v>
      </c>
      <c r="BY1288" s="71">
        <f t="shared" si="996"/>
        <v>0</v>
      </c>
      <c r="BZ1288" s="71">
        <f t="shared" si="960"/>
        <v>0</v>
      </c>
      <c r="CA1288" s="72">
        <f t="shared" si="997"/>
        <v>0</v>
      </c>
    </row>
    <row r="1289" spans="1:79" s="22" customFormat="1" ht="26.1" customHeight="1" x14ac:dyDescent="0.3">
      <c r="A1289" s="199" t="s">
        <v>1328</v>
      </c>
      <c r="B1289" s="109" t="s">
        <v>1441</v>
      </c>
      <c r="C1289" s="109" t="s">
        <v>1327</v>
      </c>
      <c r="D1289" s="110" t="s">
        <v>446</v>
      </c>
      <c r="E1289" s="110">
        <v>44834</v>
      </c>
      <c r="F1289" s="189" t="s">
        <v>1276</v>
      </c>
      <c r="G1289" s="169" t="s">
        <v>1234</v>
      </c>
      <c r="H1289" s="135" t="s">
        <v>1073</v>
      </c>
      <c r="I1289" s="135" t="s">
        <v>1125</v>
      </c>
      <c r="J1289" s="135"/>
      <c r="K1289" s="113" t="s">
        <v>778</v>
      </c>
      <c r="L1289" s="109">
        <v>0</v>
      </c>
      <c r="M1289" s="114" t="s">
        <v>1273</v>
      </c>
      <c r="N1289" s="115" t="s">
        <v>26</v>
      </c>
      <c r="O1289" s="116">
        <v>45316</v>
      </c>
      <c r="P1289" s="117" t="s">
        <v>1759</v>
      </c>
      <c r="Q1289" s="141">
        <v>45302</v>
      </c>
      <c r="R1289" s="118">
        <f t="shared" si="1119"/>
        <v>45316</v>
      </c>
      <c r="S1289" s="114" t="s">
        <v>31</v>
      </c>
      <c r="T1289" s="353"/>
      <c r="U1289" s="372"/>
      <c r="V1289" s="120"/>
      <c r="W1289" s="114"/>
      <c r="X1289" s="109"/>
      <c r="Y1289" s="109"/>
      <c r="Z1289" s="115"/>
      <c r="AA1289" s="115"/>
      <c r="AB1289" s="123"/>
      <c r="AC1289" s="110"/>
      <c r="AD1289" s="110"/>
      <c r="AE1289" s="110"/>
      <c r="AF1289" s="196"/>
      <c r="AG1289" s="110"/>
      <c r="AH1289" s="115"/>
      <c r="AI1289" s="110"/>
      <c r="AJ1289" s="113"/>
      <c r="AK1289" s="110"/>
      <c r="AL1289" s="121"/>
      <c r="AM1289" s="121"/>
      <c r="AN1289" s="109" t="s">
        <v>2355</v>
      </c>
      <c r="AO1289" s="121"/>
      <c r="AP1289" s="121"/>
      <c r="AQ1289" s="121"/>
      <c r="AR1289" s="121"/>
      <c r="AS1289" s="121"/>
      <c r="AT1289" s="121"/>
      <c r="AU1289" s="109" t="s">
        <v>1134</v>
      </c>
      <c r="AV1289" s="110">
        <v>45198</v>
      </c>
      <c r="AW1289" s="115" t="s">
        <v>3461</v>
      </c>
      <c r="BJ1289" s="22">
        <f t="shared" ca="1" si="1114"/>
        <v>0</v>
      </c>
      <c r="BK1289" s="22">
        <f t="shared" ca="1" si="947"/>
        <v>0</v>
      </c>
      <c r="BL1289" s="22">
        <f t="shared" ca="1" si="948"/>
        <v>0</v>
      </c>
      <c r="BM1289" s="22">
        <f t="shared" ca="1" si="949"/>
        <v>0</v>
      </c>
      <c r="BN1289" s="22">
        <f t="shared" ca="1" si="950"/>
        <v>0</v>
      </c>
      <c r="BO1289" s="22">
        <f t="shared" ca="1" si="951"/>
        <v>0</v>
      </c>
      <c r="BP1289" s="22">
        <f t="shared" ca="1" si="952"/>
        <v>0</v>
      </c>
      <c r="BQ1289" s="22">
        <f t="shared" ca="1" si="953"/>
        <v>0</v>
      </c>
      <c r="BR1289" s="22">
        <f t="shared" ca="1" si="954"/>
        <v>0</v>
      </c>
      <c r="BS1289" s="22">
        <f t="shared" ca="1" si="955"/>
        <v>0</v>
      </c>
      <c r="BT1289" s="22">
        <f t="shared" ca="1" si="1115"/>
        <v>0</v>
      </c>
      <c r="BU1289" s="22">
        <f t="shared" ca="1" si="956"/>
        <v>0</v>
      </c>
      <c r="BV1289" s="22">
        <f t="shared" ca="1" si="957"/>
        <v>0</v>
      </c>
      <c r="BW1289" s="22">
        <f t="shared" ca="1" si="958"/>
        <v>0</v>
      </c>
      <c r="BX1289" s="22">
        <f t="shared" ca="1" si="959"/>
        <v>0</v>
      </c>
      <c r="BY1289" s="22">
        <f t="shared" si="996"/>
        <v>0</v>
      </c>
      <c r="BZ1289" s="22">
        <f t="shared" si="960"/>
        <v>0</v>
      </c>
      <c r="CA1289" s="22">
        <f t="shared" si="997"/>
        <v>0</v>
      </c>
    </row>
    <row r="1290" spans="1:79" s="22" customFormat="1" ht="26.1" customHeight="1" x14ac:dyDescent="0.3">
      <c r="A1290" s="199" t="s">
        <v>1328</v>
      </c>
      <c r="B1290" s="109" t="s">
        <v>1441</v>
      </c>
      <c r="C1290" s="109" t="s">
        <v>1327</v>
      </c>
      <c r="D1290" s="110" t="s">
        <v>446</v>
      </c>
      <c r="E1290" s="110">
        <v>44834</v>
      </c>
      <c r="F1290" s="189" t="s">
        <v>1276</v>
      </c>
      <c r="G1290" s="169" t="s">
        <v>1234</v>
      </c>
      <c r="H1290" s="135" t="s">
        <v>1073</v>
      </c>
      <c r="I1290" s="135" t="s">
        <v>1125</v>
      </c>
      <c r="J1290" s="135"/>
      <c r="K1290" s="113" t="s">
        <v>443</v>
      </c>
      <c r="L1290" s="109">
        <v>0</v>
      </c>
      <c r="M1290" s="114" t="s">
        <v>1273</v>
      </c>
      <c r="N1290" s="115" t="s">
        <v>26</v>
      </c>
      <c r="O1290" s="116">
        <v>45373</v>
      </c>
      <c r="P1290" s="117" t="s">
        <v>2277</v>
      </c>
      <c r="Q1290" s="141">
        <v>45357</v>
      </c>
      <c r="R1290" s="118">
        <f t="shared" ref="R1290:R1293" si="1120">IF(AND(L1290&lt;1,OR(K1290&lt;1, K1290="A")),Q1290+14,Q1290+7)</f>
        <v>45364</v>
      </c>
      <c r="S1290" s="114" t="s">
        <v>31</v>
      </c>
      <c r="T1290" s="353"/>
      <c r="U1290" s="372"/>
      <c r="V1290" s="120"/>
      <c r="W1290" s="114"/>
      <c r="X1290" s="109"/>
      <c r="Y1290" s="109"/>
      <c r="Z1290" s="115"/>
      <c r="AA1290" s="109"/>
      <c r="AB1290" s="123"/>
      <c r="AC1290" s="110"/>
      <c r="AD1290" s="110"/>
      <c r="AE1290" s="110"/>
      <c r="AF1290" s="196"/>
      <c r="AG1290" s="110"/>
      <c r="AH1290" s="115"/>
      <c r="AI1290" s="110"/>
      <c r="AJ1290" s="113"/>
      <c r="AK1290" s="110"/>
      <c r="AL1290" s="121"/>
      <c r="AM1290" s="121"/>
      <c r="AN1290" s="109" t="s">
        <v>2355</v>
      </c>
      <c r="AO1290" s="121"/>
      <c r="AP1290" s="121"/>
      <c r="AQ1290" s="123" t="s">
        <v>2720</v>
      </c>
      <c r="AR1290" s="110">
        <v>45400</v>
      </c>
      <c r="AS1290" s="121"/>
      <c r="AT1290" s="121"/>
      <c r="AU1290" s="109" t="s">
        <v>1134</v>
      </c>
      <c r="AV1290" s="110">
        <v>45198</v>
      </c>
      <c r="AW1290" s="115" t="s">
        <v>3461</v>
      </c>
      <c r="BJ1290" s="22">
        <f t="shared" ca="1" si="1114"/>
        <v>0</v>
      </c>
      <c r="BK1290" s="22">
        <f t="shared" ca="1" si="947"/>
        <v>0</v>
      </c>
      <c r="BL1290" s="22">
        <f t="shared" ca="1" si="948"/>
        <v>0</v>
      </c>
      <c r="BM1290" s="22">
        <f t="shared" ca="1" si="949"/>
        <v>0</v>
      </c>
      <c r="BN1290" s="22">
        <f t="shared" ca="1" si="950"/>
        <v>0</v>
      </c>
      <c r="BO1290" s="22">
        <f t="shared" ca="1" si="951"/>
        <v>0</v>
      </c>
      <c r="BP1290" s="22">
        <f t="shared" ca="1" si="952"/>
        <v>0</v>
      </c>
      <c r="BQ1290" s="22">
        <f t="shared" ca="1" si="953"/>
        <v>0</v>
      </c>
      <c r="BR1290" s="22">
        <f t="shared" ca="1" si="954"/>
        <v>0</v>
      </c>
      <c r="BS1290" s="22">
        <f t="shared" ca="1" si="955"/>
        <v>0</v>
      </c>
      <c r="BT1290" s="22">
        <f t="shared" ca="1" si="1115"/>
        <v>0</v>
      </c>
      <c r="BU1290" s="22">
        <f t="shared" ca="1" si="956"/>
        <v>0</v>
      </c>
      <c r="BV1290" s="22">
        <f t="shared" ca="1" si="957"/>
        <v>0</v>
      </c>
      <c r="BW1290" s="22">
        <f t="shared" ca="1" si="958"/>
        <v>0</v>
      </c>
      <c r="BX1290" s="22">
        <f t="shared" ca="1" si="959"/>
        <v>0</v>
      </c>
      <c r="BY1290" s="22">
        <f t="shared" si="996"/>
        <v>0</v>
      </c>
      <c r="BZ1290" s="22">
        <f t="shared" si="960"/>
        <v>0</v>
      </c>
      <c r="CA1290" s="22">
        <f t="shared" si="997"/>
        <v>0</v>
      </c>
    </row>
    <row r="1291" spans="1:79" s="22" customFormat="1" ht="26.1" customHeight="1" x14ac:dyDescent="0.3">
      <c r="A1291" s="199" t="s">
        <v>1328</v>
      </c>
      <c r="B1291" s="109" t="s">
        <v>1441</v>
      </c>
      <c r="C1291" s="109" t="s">
        <v>1327</v>
      </c>
      <c r="D1291" s="110" t="s">
        <v>445</v>
      </c>
      <c r="E1291" s="110">
        <v>44834</v>
      </c>
      <c r="F1291" s="189" t="s">
        <v>1276</v>
      </c>
      <c r="G1291" s="169" t="s">
        <v>1234</v>
      </c>
      <c r="H1291" s="135" t="s">
        <v>1073</v>
      </c>
      <c r="I1291" s="135" t="s">
        <v>1125</v>
      </c>
      <c r="J1291" s="135"/>
      <c r="K1291" s="113">
        <v>0</v>
      </c>
      <c r="L1291" s="109">
        <v>0</v>
      </c>
      <c r="M1291" s="114" t="s">
        <v>2944</v>
      </c>
      <c r="N1291" s="115" t="s">
        <v>26</v>
      </c>
      <c r="O1291" s="116">
        <v>45492</v>
      </c>
      <c r="P1291" s="117" t="s">
        <v>2942</v>
      </c>
      <c r="Q1291" s="141">
        <v>45490</v>
      </c>
      <c r="R1291" s="118">
        <f t="shared" si="1120"/>
        <v>45504</v>
      </c>
      <c r="S1291" s="114" t="s">
        <v>31</v>
      </c>
      <c r="T1291" s="353"/>
      <c r="U1291" s="372"/>
      <c r="V1291" s="120"/>
      <c r="W1291" s="114"/>
      <c r="X1291" s="109"/>
      <c r="Y1291" s="109"/>
      <c r="Z1291" s="115"/>
      <c r="AA1291" s="109"/>
      <c r="AB1291" s="123"/>
      <c r="AC1291" s="110"/>
      <c r="AD1291" s="110"/>
      <c r="AE1291" s="110"/>
      <c r="AF1291" s="196"/>
      <c r="AG1291" s="110"/>
      <c r="AH1291" s="115"/>
      <c r="AI1291" s="110"/>
      <c r="AJ1291" s="113"/>
      <c r="AK1291" s="110"/>
      <c r="AL1291" s="121"/>
      <c r="AM1291" s="121"/>
      <c r="AN1291" s="109" t="s">
        <v>2355</v>
      </c>
      <c r="AO1291" s="121"/>
      <c r="AP1291" s="121"/>
      <c r="AQ1291" s="316" t="s">
        <v>3470</v>
      </c>
      <c r="AR1291" s="110">
        <v>45617</v>
      </c>
      <c r="AS1291" s="121"/>
      <c r="AT1291" s="121"/>
      <c r="AU1291" s="109" t="s">
        <v>1134</v>
      </c>
      <c r="AV1291" s="110">
        <v>45198</v>
      </c>
      <c r="AW1291" s="115" t="s">
        <v>3461</v>
      </c>
      <c r="BJ1291" s="22">
        <f t="shared" ca="1" si="1114"/>
        <v>0</v>
      </c>
      <c r="BK1291" s="22">
        <f t="shared" ca="1" si="947"/>
        <v>0</v>
      </c>
      <c r="BL1291" s="22">
        <f t="shared" ca="1" si="948"/>
        <v>0</v>
      </c>
      <c r="BM1291" s="22">
        <f t="shared" ca="1" si="949"/>
        <v>0</v>
      </c>
      <c r="BN1291" s="22">
        <f t="shared" ca="1" si="950"/>
        <v>0</v>
      </c>
      <c r="BO1291" s="22">
        <f t="shared" ca="1" si="951"/>
        <v>0</v>
      </c>
      <c r="BP1291" s="22">
        <f t="shared" ca="1" si="952"/>
        <v>0</v>
      </c>
      <c r="BQ1291" s="22">
        <f t="shared" ca="1" si="953"/>
        <v>0</v>
      </c>
      <c r="BR1291" s="22">
        <f t="shared" ca="1" si="954"/>
        <v>0</v>
      </c>
      <c r="BS1291" s="22">
        <f t="shared" ca="1" si="955"/>
        <v>0</v>
      </c>
      <c r="BT1291" s="22">
        <f t="shared" ca="1" si="1115"/>
        <v>0</v>
      </c>
      <c r="BU1291" s="22">
        <f t="shared" ca="1" si="956"/>
        <v>0</v>
      </c>
      <c r="BV1291" s="22">
        <f t="shared" ca="1" si="957"/>
        <v>0</v>
      </c>
      <c r="BW1291" s="22">
        <f t="shared" ca="1" si="958"/>
        <v>0</v>
      </c>
      <c r="BX1291" s="22">
        <f t="shared" ca="1" si="959"/>
        <v>0</v>
      </c>
      <c r="BY1291" s="22">
        <f t="shared" si="996"/>
        <v>0</v>
      </c>
      <c r="BZ1291" s="22">
        <f t="shared" si="960"/>
        <v>0</v>
      </c>
      <c r="CA1291" s="22">
        <f t="shared" si="997"/>
        <v>0</v>
      </c>
    </row>
    <row r="1292" spans="1:79" ht="26.1" customHeight="1" x14ac:dyDescent="0.3">
      <c r="A1292" s="14" t="s">
        <v>1328</v>
      </c>
      <c r="B1292" s="4" t="s">
        <v>1441</v>
      </c>
      <c r="C1292" s="4" t="s">
        <v>1327</v>
      </c>
      <c r="D1292" s="139" t="s">
        <v>445</v>
      </c>
      <c r="E1292" s="13">
        <v>44834</v>
      </c>
      <c r="F1292" s="122" t="s">
        <v>1276</v>
      </c>
      <c r="G1292" s="16" t="s">
        <v>1234</v>
      </c>
      <c r="H1292" s="130" t="s">
        <v>1073</v>
      </c>
      <c r="I1292" s="130" t="s">
        <v>1125</v>
      </c>
      <c r="J1292" s="130"/>
      <c r="K1292" s="7">
        <v>0</v>
      </c>
      <c r="L1292" s="4">
        <v>0</v>
      </c>
      <c r="M1292" s="3" t="s">
        <v>2944</v>
      </c>
      <c r="N1292" s="188" t="s">
        <v>27</v>
      </c>
      <c r="O1292" s="76">
        <v>45713</v>
      </c>
      <c r="P1292" s="78" t="s">
        <v>2942</v>
      </c>
      <c r="Q1292" s="76">
        <v>45709</v>
      </c>
      <c r="R1292" s="9">
        <f t="shared" si="1120"/>
        <v>45723</v>
      </c>
      <c r="S1292" s="3" t="s">
        <v>31</v>
      </c>
      <c r="T1292" s="355"/>
      <c r="U1292" s="373"/>
      <c r="V1292" s="20" t="s">
        <v>2584</v>
      </c>
      <c r="W1292" s="3" t="s">
        <v>2568</v>
      </c>
      <c r="X1292" s="5"/>
      <c r="Y1292" s="5"/>
      <c r="Z1292" s="47" t="s">
        <v>1337</v>
      </c>
      <c r="AA1292" s="5"/>
      <c r="AB1292" s="87"/>
      <c r="AC1292" s="21"/>
      <c r="AD1292" s="21"/>
      <c r="AE1292" s="21"/>
      <c r="AF1292" s="92"/>
      <c r="AG1292" s="27"/>
      <c r="AH1292" s="34"/>
      <c r="AI1292" s="27"/>
      <c r="AJ1292" s="41"/>
      <c r="AK1292" s="21"/>
      <c r="AL1292" s="6"/>
      <c r="AM1292" s="6"/>
      <c r="AN1292" s="94" t="s">
        <v>2355</v>
      </c>
      <c r="AO1292" s="6"/>
      <c r="AP1292" s="6"/>
      <c r="AQ1292" s="318"/>
      <c r="AR1292" s="21"/>
      <c r="AS1292" s="6"/>
      <c r="AT1292" s="6"/>
      <c r="AU1292" s="94" t="s">
        <v>1134</v>
      </c>
      <c r="AV1292" s="95">
        <v>45198</v>
      </c>
      <c r="AW1292" s="88" t="s">
        <v>3461</v>
      </c>
      <c r="BJ1292" s="22"/>
      <c r="BK1292" s="22"/>
      <c r="BL1292" s="22"/>
      <c r="BM1292" s="22"/>
      <c r="BN1292" s="22"/>
      <c r="BO1292" s="22"/>
      <c r="BP1292" s="22"/>
      <c r="BQ1292" s="22"/>
      <c r="BR1292" s="22"/>
      <c r="BS1292" s="22"/>
      <c r="BT1292" s="22"/>
      <c r="BU1292" s="22"/>
      <c r="BV1292" s="22"/>
      <c r="BW1292" s="22"/>
      <c r="BX1292" s="22"/>
      <c r="BY1292" s="71"/>
      <c r="BZ1292" s="71"/>
      <c r="CA1292" s="72"/>
    </row>
    <row r="1293" spans="1:79" s="22" customFormat="1" ht="37.5" customHeight="1" x14ac:dyDescent="0.3">
      <c r="A1293" s="199" t="s">
        <v>1328</v>
      </c>
      <c r="B1293" s="109" t="s">
        <v>1441</v>
      </c>
      <c r="C1293" s="109" t="s">
        <v>1327</v>
      </c>
      <c r="D1293" s="110" t="s">
        <v>446</v>
      </c>
      <c r="E1293" s="110">
        <v>44834</v>
      </c>
      <c r="F1293" s="189" t="s">
        <v>2990</v>
      </c>
      <c r="G1293" s="169" t="s">
        <v>1234</v>
      </c>
      <c r="H1293" s="135" t="s">
        <v>1073</v>
      </c>
      <c r="I1293" s="135" t="s">
        <v>1126</v>
      </c>
      <c r="J1293" s="135"/>
      <c r="K1293" s="113" t="s">
        <v>778</v>
      </c>
      <c r="L1293" s="109">
        <v>0</v>
      </c>
      <c r="M1293" s="114" t="s">
        <v>2991</v>
      </c>
      <c r="N1293" s="115" t="s">
        <v>26</v>
      </c>
      <c r="O1293" s="116">
        <v>45531</v>
      </c>
      <c r="P1293" s="117" t="s">
        <v>2986</v>
      </c>
      <c r="Q1293" s="141">
        <v>45520</v>
      </c>
      <c r="R1293" s="118">
        <f t="shared" si="1120"/>
        <v>45534</v>
      </c>
      <c r="S1293" s="114" t="s">
        <v>31</v>
      </c>
      <c r="T1293" s="353"/>
      <c r="U1293" s="372"/>
      <c r="V1293" s="120"/>
      <c r="W1293" s="114"/>
      <c r="X1293" s="109"/>
      <c r="Y1293" s="109"/>
      <c r="Z1293" s="115"/>
      <c r="AA1293" s="109"/>
      <c r="AB1293" s="123"/>
      <c r="AC1293" s="110"/>
      <c r="AD1293" s="110"/>
      <c r="AE1293" s="110"/>
      <c r="AF1293" s="196"/>
      <c r="AG1293" s="110"/>
      <c r="AH1293" s="115"/>
      <c r="AI1293" s="110"/>
      <c r="AJ1293" s="113"/>
      <c r="AK1293" s="110"/>
      <c r="AL1293" s="121"/>
      <c r="AM1293" s="121"/>
      <c r="AN1293" s="109"/>
      <c r="AO1293" s="121"/>
      <c r="AP1293" s="121"/>
      <c r="AQ1293" s="123"/>
      <c r="AR1293" s="110"/>
      <c r="AS1293" s="121"/>
      <c r="AT1293" s="121"/>
      <c r="AU1293" s="109" t="s">
        <v>1134</v>
      </c>
      <c r="AV1293" s="110">
        <v>45198</v>
      </c>
      <c r="AW1293" s="115" t="s">
        <v>3461</v>
      </c>
      <c r="BJ1293" s="22">
        <f t="shared" ca="1" si="1114"/>
        <v>0</v>
      </c>
      <c r="BK1293" s="22">
        <f t="shared" ca="1" si="947"/>
        <v>0</v>
      </c>
      <c r="BL1293" s="22">
        <f t="shared" ca="1" si="948"/>
        <v>0</v>
      </c>
      <c r="BM1293" s="22">
        <f t="shared" ca="1" si="949"/>
        <v>0</v>
      </c>
      <c r="BN1293" s="22">
        <f t="shared" ca="1" si="950"/>
        <v>0</v>
      </c>
      <c r="BO1293" s="22">
        <f t="shared" ca="1" si="951"/>
        <v>0</v>
      </c>
      <c r="BP1293" s="22">
        <f t="shared" ca="1" si="952"/>
        <v>0</v>
      </c>
      <c r="BQ1293" s="22">
        <f t="shared" ca="1" si="953"/>
        <v>0</v>
      </c>
      <c r="BR1293" s="22">
        <f t="shared" ca="1" si="954"/>
        <v>0</v>
      </c>
      <c r="BS1293" s="22">
        <f t="shared" ca="1" si="955"/>
        <v>0</v>
      </c>
      <c r="BT1293" s="22">
        <f t="shared" ca="1" si="1115"/>
        <v>0</v>
      </c>
      <c r="BU1293" s="22">
        <f t="shared" ca="1" si="956"/>
        <v>0</v>
      </c>
      <c r="BV1293" s="22">
        <f t="shared" ca="1" si="957"/>
        <v>0</v>
      </c>
      <c r="BW1293" s="22">
        <f t="shared" ca="1" si="958"/>
        <v>0</v>
      </c>
      <c r="BX1293" s="22">
        <f t="shared" ca="1" si="959"/>
        <v>0</v>
      </c>
      <c r="BY1293" s="22">
        <f t="shared" si="996"/>
        <v>0</v>
      </c>
      <c r="BZ1293" s="22">
        <f t="shared" si="960"/>
        <v>0</v>
      </c>
      <c r="CA1293" s="22">
        <f t="shared" si="997"/>
        <v>0</v>
      </c>
    </row>
    <row r="1294" spans="1:79" s="22" customFormat="1" ht="47.25" customHeight="1" x14ac:dyDescent="0.3">
      <c r="A1294" s="199" t="s">
        <v>1328</v>
      </c>
      <c r="B1294" s="109" t="s">
        <v>1441</v>
      </c>
      <c r="C1294" s="109" t="s">
        <v>1327</v>
      </c>
      <c r="D1294" s="110" t="s">
        <v>446</v>
      </c>
      <c r="E1294" s="110">
        <v>44834</v>
      </c>
      <c r="F1294" s="189" t="s">
        <v>2990</v>
      </c>
      <c r="G1294" s="169" t="s">
        <v>1234</v>
      </c>
      <c r="H1294" s="135" t="s">
        <v>1073</v>
      </c>
      <c r="I1294" s="135" t="s">
        <v>1126</v>
      </c>
      <c r="J1294" s="135"/>
      <c r="K1294" s="113" t="s">
        <v>443</v>
      </c>
      <c r="L1294" s="109">
        <v>0</v>
      </c>
      <c r="M1294" s="114" t="s">
        <v>2991</v>
      </c>
      <c r="N1294" s="115" t="s">
        <v>26</v>
      </c>
      <c r="O1294" s="116"/>
      <c r="P1294" s="117" t="s">
        <v>3015</v>
      </c>
      <c r="Q1294" s="141">
        <v>45546</v>
      </c>
      <c r="R1294" s="118">
        <f t="shared" ref="R1294:R1300" si="1121">IF(AND(L1294&lt;1,OR(K1294&lt;1, K1294="A")),Q1294+14,Q1294+7)</f>
        <v>45553</v>
      </c>
      <c r="S1294" s="114" t="s">
        <v>31</v>
      </c>
      <c r="T1294" s="353"/>
      <c r="U1294" s="372"/>
      <c r="V1294" s="120"/>
      <c r="W1294" s="114"/>
      <c r="X1294" s="109"/>
      <c r="Y1294" s="109"/>
      <c r="Z1294" s="115"/>
      <c r="AA1294" s="109"/>
      <c r="AB1294" s="123"/>
      <c r="AC1294" s="110"/>
      <c r="AD1294" s="110"/>
      <c r="AE1294" s="110"/>
      <c r="AF1294" s="196"/>
      <c r="AG1294" s="110"/>
      <c r="AH1294" s="115"/>
      <c r="AI1294" s="110"/>
      <c r="AJ1294" s="113"/>
      <c r="AK1294" s="110"/>
      <c r="AL1294" s="121"/>
      <c r="AM1294" s="121"/>
      <c r="AN1294" s="109"/>
      <c r="AO1294" s="121"/>
      <c r="AP1294" s="121"/>
      <c r="AQ1294" s="123"/>
      <c r="AR1294" s="110"/>
      <c r="AS1294" s="121"/>
      <c r="AT1294" s="121"/>
      <c r="AU1294" s="109" t="s">
        <v>1134</v>
      </c>
      <c r="AV1294" s="110">
        <v>45198</v>
      </c>
      <c r="AW1294" s="115" t="s">
        <v>3461</v>
      </c>
      <c r="BJ1294" s="22">
        <f t="shared" ca="1" si="1114"/>
        <v>0</v>
      </c>
      <c r="BK1294" s="22">
        <f t="shared" ca="1" si="947"/>
        <v>0</v>
      </c>
      <c r="BL1294" s="22">
        <f t="shared" ca="1" si="948"/>
        <v>0</v>
      </c>
      <c r="BM1294" s="22">
        <f t="shared" ca="1" si="949"/>
        <v>0</v>
      </c>
      <c r="BN1294" s="22">
        <f t="shared" ca="1" si="950"/>
        <v>0</v>
      </c>
      <c r="BO1294" s="22">
        <f t="shared" ca="1" si="951"/>
        <v>0</v>
      </c>
      <c r="BP1294" s="22">
        <f t="shared" ca="1" si="952"/>
        <v>0</v>
      </c>
      <c r="BQ1294" s="22">
        <f t="shared" ca="1" si="953"/>
        <v>0</v>
      </c>
      <c r="BR1294" s="22">
        <f t="shared" ca="1" si="954"/>
        <v>0</v>
      </c>
      <c r="BS1294" s="22">
        <f t="shared" ca="1" si="955"/>
        <v>0</v>
      </c>
      <c r="BT1294" s="22">
        <f t="shared" ca="1" si="1115"/>
        <v>0</v>
      </c>
      <c r="BU1294" s="22">
        <f t="shared" ca="1" si="956"/>
        <v>0</v>
      </c>
      <c r="BV1294" s="22">
        <f t="shared" ca="1" si="957"/>
        <v>0</v>
      </c>
      <c r="BW1294" s="22">
        <f t="shared" ca="1" si="958"/>
        <v>0</v>
      </c>
      <c r="BX1294" s="22">
        <f t="shared" ca="1" si="959"/>
        <v>0</v>
      </c>
      <c r="BY1294" s="22">
        <f t="shared" si="996"/>
        <v>0</v>
      </c>
      <c r="BZ1294" s="22">
        <f t="shared" si="960"/>
        <v>0</v>
      </c>
      <c r="CA1294" s="22">
        <f t="shared" si="997"/>
        <v>0</v>
      </c>
    </row>
    <row r="1295" spans="1:79" ht="47.25" customHeight="1" x14ac:dyDescent="0.3">
      <c r="A1295" s="14" t="s">
        <v>1328</v>
      </c>
      <c r="B1295" s="4" t="s">
        <v>1441</v>
      </c>
      <c r="C1295" s="4" t="s">
        <v>1327</v>
      </c>
      <c r="D1295" s="140" t="s">
        <v>446</v>
      </c>
      <c r="E1295" s="13">
        <v>44834</v>
      </c>
      <c r="F1295" s="122" t="s">
        <v>2990</v>
      </c>
      <c r="G1295" s="16" t="s">
        <v>1234</v>
      </c>
      <c r="H1295" s="130" t="s">
        <v>1073</v>
      </c>
      <c r="I1295" s="130" t="s">
        <v>1126</v>
      </c>
      <c r="J1295" s="130"/>
      <c r="K1295" s="7" t="s">
        <v>613</v>
      </c>
      <c r="L1295" s="4">
        <v>0</v>
      </c>
      <c r="M1295" s="3" t="s">
        <v>2991</v>
      </c>
      <c r="N1295" s="188" t="s">
        <v>27</v>
      </c>
      <c r="O1295" s="76">
        <v>45713</v>
      </c>
      <c r="P1295" s="78" t="s">
        <v>2942</v>
      </c>
      <c r="Q1295" s="76">
        <v>45709</v>
      </c>
      <c r="R1295" s="9">
        <f t="shared" si="1121"/>
        <v>45716</v>
      </c>
      <c r="S1295" s="3" t="s">
        <v>31</v>
      </c>
      <c r="T1295" s="355"/>
      <c r="U1295" s="373"/>
      <c r="V1295" s="20" t="s">
        <v>2987</v>
      </c>
      <c r="W1295" s="3" t="s">
        <v>2989</v>
      </c>
      <c r="X1295" s="5"/>
      <c r="Y1295" s="5"/>
      <c r="Z1295" s="47" t="s">
        <v>1337</v>
      </c>
      <c r="AA1295" s="5"/>
      <c r="AB1295" s="87"/>
      <c r="AC1295" s="21"/>
      <c r="AD1295" s="21"/>
      <c r="AE1295" s="21"/>
      <c r="AF1295" s="92"/>
      <c r="AG1295" s="27"/>
      <c r="AH1295" s="34"/>
      <c r="AI1295" s="27"/>
      <c r="AJ1295" s="41"/>
      <c r="AK1295" s="21"/>
      <c r="AL1295" s="6"/>
      <c r="AM1295" s="6"/>
      <c r="AN1295" s="5"/>
      <c r="AO1295" s="6"/>
      <c r="AP1295" s="6"/>
      <c r="AQ1295" s="246"/>
      <c r="AR1295" s="95"/>
      <c r="AS1295" s="6"/>
      <c r="AT1295" s="6"/>
      <c r="AU1295" s="94" t="s">
        <v>1134</v>
      </c>
      <c r="AV1295" s="95">
        <v>45198</v>
      </c>
      <c r="AW1295" s="88" t="s">
        <v>3461</v>
      </c>
      <c r="BJ1295" s="22"/>
      <c r="BK1295" s="22"/>
      <c r="BL1295" s="22"/>
      <c r="BM1295" s="22"/>
      <c r="BN1295" s="22"/>
      <c r="BO1295" s="22"/>
      <c r="BP1295" s="22"/>
      <c r="BQ1295" s="22"/>
      <c r="BR1295" s="22"/>
      <c r="BS1295" s="22"/>
      <c r="BT1295" s="22"/>
      <c r="BU1295" s="22"/>
      <c r="BV1295" s="22"/>
      <c r="BW1295" s="22"/>
      <c r="BX1295" s="22"/>
      <c r="BY1295" s="71"/>
      <c r="BZ1295" s="71"/>
      <c r="CA1295" s="72"/>
    </row>
    <row r="1296" spans="1:79" s="22" customFormat="1" ht="39" customHeight="1" x14ac:dyDescent="0.3">
      <c r="A1296" s="199" t="s">
        <v>1830</v>
      </c>
      <c r="B1296" s="109" t="s">
        <v>1441</v>
      </c>
      <c r="C1296" s="109"/>
      <c r="D1296" s="110" t="s">
        <v>446</v>
      </c>
      <c r="E1296" s="110">
        <v>44834</v>
      </c>
      <c r="F1296" s="189" t="s">
        <v>188</v>
      </c>
      <c r="G1296" s="169" t="s">
        <v>1234</v>
      </c>
      <c r="H1296" s="135" t="s">
        <v>1078</v>
      </c>
      <c r="I1296" s="135"/>
      <c r="J1296" s="135"/>
      <c r="K1296" s="113" t="s">
        <v>778</v>
      </c>
      <c r="L1296" s="109">
        <v>0</v>
      </c>
      <c r="M1296" s="114" t="s">
        <v>83</v>
      </c>
      <c r="N1296" s="115" t="s">
        <v>26</v>
      </c>
      <c r="O1296" s="116"/>
      <c r="P1296" s="123" t="s">
        <v>3161</v>
      </c>
      <c r="Q1296" s="141">
        <v>44963</v>
      </c>
      <c r="R1296" s="118">
        <f t="shared" si="1121"/>
        <v>44977</v>
      </c>
      <c r="S1296" s="114" t="s">
        <v>31</v>
      </c>
      <c r="T1296" s="353"/>
      <c r="U1296" s="372"/>
      <c r="V1296" s="241"/>
      <c r="W1296" s="114"/>
      <c r="X1296" s="109"/>
      <c r="Y1296" s="109"/>
      <c r="Z1296" s="115"/>
      <c r="AA1296" s="109"/>
      <c r="AB1296" s="123"/>
      <c r="AC1296" s="110"/>
      <c r="AD1296" s="110"/>
      <c r="AE1296" s="118"/>
      <c r="AF1296" s="110"/>
      <c r="AG1296" s="110"/>
      <c r="AH1296" s="115"/>
      <c r="AI1296" s="110"/>
      <c r="AJ1296" s="113"/>
      <c r="AK1296" s="110"/>
      <c r="AL1296" s="121"/>
      <c r="AM1296" s="121"/>
      <c r="AN1296" s="123" t="s">
        <v>2834</v>
      </c>
      <c r="AO1296" s="121"/>
      <c r="AP1296" s="121"/>
      <c r="AQ1296" s="206"/>
      <c r="AR1296" s="110"/>
      <c r="AS1296" s="121"/>
      <c r="AT1296" s="121"/>
      <c r="AU1296" s="109"/>
      <c r="AV1296" s="110"/>
      <c r="AW1296" s="121"/>
      <c r="BJ1296" s="22">
        <f t="shared" ca="1" si="1114"/>
        <v>0</v>
      </c>
      <c r="BK1296" s="22">
        <f t="shared" ca="1" si="947"/>
        <v>0</v>
      </c>
      <c r="BL1296" s="22">
        <f t="shared" ca="1" si="948"/>
        <v>0</v>
      </c>
      <c r="BM1296" s="22">
        <f t="shared" ca="1" si="949"/>
        <v>0</v>
      </c>
      <c r="BN1296" s="22">
        <f t="shared" ca="1" si="950"/>
        <v>0</v>
      </c>
      <c r="BO1296" s="22">
        <f t="shared" ca="1" si="951"/>
        <v>0</v>
      </c>
      <c r="BP1296" s="22">
        <f t="shared" ca="1" si="952"/>
        <v>0</v>
      </c>
      <c r="BQ1296" s="22">
        <f t="shared" ca="1" si="953"/>
        <v>0</v>
      </c>
      <c r="BR1296" s="22">
        <f t="shared" ca="1" si="954"/>
        <v>0</v>
      </c>
      <c r="BS1296" s="22">
        <f t="shared" ca="1" si="955"/>
        <v>0</v>
      </c>
      <c r="BT1296" s="22">
        <f t="shared" ca="1" si="1115"/>
        <v>0</v>
      </c>
      <c r="BU1296" s="22">
        <f t="shared" ca="1" si="956"/>
        <v>0</v>
      </c>
      <c r="BV1296" s="22">
        <f t="shared" ca="1" si="957"/>
        <v>0</v>
      </c>
      <c r="BW1296" s="22">
        <f t="shared" ca="1" si="958"/>
        <v>0</v>
      </c>
      <c r="BX1296" s="22">
        <f t="shared" ca="1" si="959"/>
        <v>0</v>
      </c>
      <c r="BY1296" s="22">
        <f t="shared" si="996"/>
        <v>0</v>
      </c>
      <c r="BZ1296" s="22">
        <f t="shared" si="960"/>
        <v>0</v>
      </c>
      <c r="CA1296" s="22">
        <f t="shared" si="997"/>
        <v>0</v>
      </c>
    </row>
    <row r="1297" spans="1:79" s="22" customFormat="1" ht="39" customHeight="1" x14ac:dyDescent="0.3">
      <c r="A1297" s="199" t="s">
        <v>1830</v>
      </c>
      <c r="B1297" s="109" t="s">
        <v>1441</v>
      </c>
      <c r="C1297" s="109"/>
      <c r="D1297" s="110" t="s">
        <v>446</v>
      </c>
      <c r="E1297" s="110">
        <v>44834</v>
      </c>
      <c r="F1297" s="189" t="s">
        <v>188</v>
      </c>
      <c r="G1297" s="169" t="s">
        <v>1234</v>
      </c>
      <c r="H1297" s="135" t="s">
        <v>1078</v>
      </c>
      <c r="I1297" s="135"/>
      <c r="J1297" s="135"/>
      <c r="K1297" s="113" t="s">
        <v>443</v>
      </c>
      <c r="L1297" s="109">
        <v>0</v>
      </c>
      <c r="M1297" s="114" t="s">
        <v>83</v>
      </c>
      <c r="N1297" s="115" t="s">
        <v>26</v>
      </c>
      <c r="O1297" s="116"/>
      <c r="P1297" s="123" t="s">
        <v>3110</v>
      </c>
      <c r="Q1297" s="141">
        <v>44987</v>
      </c>
      <c r="R1297" s="118">
        <f t="shared" ref="R1297" si="1122">IF(AND(L1297&lt;1,OR(K1297&lt;1, K1297="A")),Q1297+14,Q1297+7)</f>
        <v>44994</v>
      </c>
      <c r="S1297" s="114" t="s">
        <v>31</v>
      </c>
      <c r="T1297" s="353"/>
      <c r="U1297" s="372"/>
      <c r="V1297" s="241"/>
      <c r="W1297" s="114"/>
      <c r="X1297" s="109"/>
      <c r="Y1297" s="109"/>
      <c r="Z1297" s="115"/>
      <c r="AA1297" s="109"/>
      <c r="AB1297" s="123"/>
      <c r="AC1297" s="110"/>
      <c r="AD1297" s="110"/>
      <c r="AE1297" s="118"/>
      <c r="AF1297" s="110"/>
      <c r="AG1297" s="110"/>
      <c r="AH1297" s="115"/>
      <c r="AI1297" s="110"/>
      <c r="AJ1297" s="113"/>
      <c r="AK1297" s="110"/>
      <c r="AL1297" s="121"/>
      <c r="AM1297" s="121"/>
      <c r="AN1297" s="123" t="s">
        <v>2834</v>
      </c>
      <c r="AO1297" s="121"/>
      <c r="AP1297" s="121"/>
      <c r="AQ1297" s="206"/>
      <c r="AR1297" s="110"/>
      <c r="AS1297" s="121"/>
      <c r="AT1297" s="121"/>
      <c r="AU1297" s="109"/>
      <c r="AV1297" s="110"/>
      <c r="AW1297" s="121"/>
      <c r="BJ1297" s="22">
        <f t="shared" ca="1" si="1114"/>
        <v>0</v>
      </c>
      <c r="BK1297" s="22">
        <f t="shared" ca="1" si="947"/>
        <v>0</v>
      </c>
      <c r="BL1297" s="22">
        <f t="shared" ca="1" si="948"/>
        <v>0</v>
      </c>
      <c r="BM1297" s="22">
        <f t="shared" ca="1" si="949"/>
        <v>0</v>
      </c>
      <c r="BN1297" s="22">
        <f t="shared" ca="1" si="950"/>
        <v>0</v>
      </c>
      <c r="BO1297" s="22">
        <f t="shared" ca="1" si="951"/>
        <v>0</v>
      </c>
      <c r="BP1297" s="22">
        <f t="shared" ca="1" si="952"/>
        <v>0</v>
      </c>
      <c r="BQ1297" s="22">
        <f t="shared" ca="1" si="953"/>
        <v>0</v>
      </c>
      <c r="BR1297" s="22">
        <f t="shared" ca="1" si="954"/>
        <v>0</v>
      </c>
      <c r="BS1297" s="22">
        <f t="shared" ca="1" si="955"/>
        <v>0</v>
      </c>
      <c r="BT1297" s="22">
        <f t="shared" ca="1" si="1115"/>
        <v>0</v>
      </c>
      <c r="BU1297" s="22">
        <f t="shared" ca="1" si="956"/>
        <v>0</v>
      </c>
      <c r="BV1297" s="22">
        <f t="shared" ca="1" si="957"/>
        <v>0</v>
      </c>
      <c r="BW1297" s="22">
        <f t="shared" ca="1" si="958"/>
        <v>0</v>
      </c>
      <c r="BX1297" s="22">
        <f t="shared" ca="1" si="959"/>
        <v>0</v>
      </c>
      <c r="BY1297" s="22">
        <f t="shared" si="996"/>
        <v>0</v>
      </c>
      <c r="BZ1297" s="22">
        <f t="shared" si="960"/>
        <v>0</v>
      </c>
      <c r="CA1297" s="22">
        <f t="shared" si="997"/>
        <v>0</v>
      </c>
    </row>
    <row r="1298" spans="1:79" s="22" customFormat="1" ht="39" customHeight="1" x14ac:dyDescent="0.3">
      <c r="A1298" s="199" t="s">
        <v>1830</v>
      </c>
      <c r="B1298" s="109" t="s">
        <v>1441</v>
      </c>
      <c r="C1298" s="109"/>
      <c r="D1298" s="110" t="s">
        <v>446</v>
      </c>
      <c r="E1298" s="110">
        <v>44834</v>
      </c>
      <c r="F1298" s="189" t="s">
        <v>188</v>
      </c>
      <c r="G1298" s="169" t="s">
        <v>1234</v>
      </c>
      <c r="H1298" s="135" t="s">
        <v>1078</v>
      </c>
      <c r="I1298" s="135"/>
      <c r="J1298" s="135"/>
      <c r="K1298" s="113" t="s">
        <v>572</v>
      </c>
      <c r="L1298" s="109">
        <v>0</v>
      </c>
      <c r="M1298" s="114" t="s">
        <v>83</v>
      </c>
      <c r="N1298" s="115" t="s">
        <v>26</v>
      </c>
      <c r="O1298" s="116"/>
      <c r="P1298" s="123" t="s">
        <v>710</v>
      </c>
      <c r="Q1298" s="141">
        <v>45001</v>
      </c>
      <c r="R1298" s="118">
        <f t="shared" si="1121"/>
        <v>45008</v>
      </c>
      <c r="S1298" s="114" t="s">
        <v>31</v>
      </c>
      <c r="T1298" s="353"/>
      <c r="U1298" s="372"/>
      <c r="V1298" s="241"/>
      <c r="W1298" s="114"/>
      <c r="X1298" s="109"/>
      <c r="Y1298" s="109"/>
      <c r="Z1298" s="115"/>
      <c r="AA1298" s="109"/>
      <c r="AB1298" s="123"/>
      <c r="AC1298" s="110"/>
      <c r="AD1298" s="110"/>
      <c r="AE1298" s="118"/>
      <c r="AF1298" s="110"/>
      <c r="AG1298" s="110"/>
      <c r="AH1298" s="115"/>
      <c r="AI1298" s="110"/>
      <c r="AJ1298" s="113"/>
      <c r="AK1298" s="110"/>
      <c r="AL1298" s="121"/>
      <c r="AM1298" s="121"/>
      <c r="AN1298" s="123" t="s">
        <v>2834</v>
      </c>
      <c r="AO1298" s="121"/>
      <c r="AP1298" s="121"/>
      <c r="AQ1298" s="206"/>
      <c r="AR1298" s="110"/>
      <c r="AS1298" s="121"/>
      <c r="AT1298" s="121"/>
      <c r="AU1298" s="109"/>
      <c r="AV1298" s="110"/>
      <c r="AW1298" s="121"/>
      <c r="BJ1298" s="22">
        <f t="shared" ca="1" si="1114"/>
        <v>0</v>
      </c>
      <c r="BK1298" s="22">
        <f t="shared" ca="1" si="947"/>
        <v>0</v>
      </c>
      <c r="BL1298" s="22">
        <f t="shared" ca="1" si="948"/>
        <v>0</v>
      </c>
      <c r="BM1298" s="22">
        <f t="shared" ca="1" si="949"/>
        <v>0</v>
      </c>
      <c r="BN1298" s="22">
        <f t="shared" ca="1" si="950"/>
        <v>0</v>
      </c>
      <c r="BO1298" s="22">
        <f t="shared" ca="1" si="951"/>
        <v>0</v>
      </c>
      <c r="BP1298" s="22">
        <f t="shared" ca="1" si="952"/>
        <v>0</v>
      </c>
      <c r="BQ1298" s="22">
        <f t="shared" ca="1" si="953"/>
        <v>0</v>
      </c>
      <c r="BR1298" s="22">
        <f t="shared" ca="1" si="954"/>
        <v>0</v>
      </c>
      <c r="BS1298" s="22">
        <f t="shared" ca="1" si="955"/>
        <v>0</v>
      </c>
      <c r="BT1298" s="22">
        <f t="shared" ca="1" si="1115"/>
        <v>0</v>
      </c>
      <c r="BU1298" s="22">
        <f t="shared" ca="1" si="956"/>
        <v>0</v>
      </c>
      <c r="BV1298" s="22">
        <f t="shared" ca="1" si="957"/>
        <v>0</v>
      </c>
      <c r="BW1298" s="22">
        <f t="shared" ca="1" si="958"/>
        <v>0</v>
      </c>
      <c r="BX1298" s="22">
        <f t="shared" ca="1" si="959"/>
        <v>0</v>
      </c>
      <c r="BY1298" s="22">
        <f t="shared" si="996"/>
        <v>0</v>
      </c>
      <c r="BZ1298" s="22">
        <f t="shared" si="960"/>
        <v>0</v>
      </c>
      <c r="CA1298" s="22">
        <f t="shared" si="997"/>
        <v>0</v>
      </c>
    </row>
    <row r="1299" spans="1:79" s="22" customFormat="1" ht="39" customHeight="1" x14ac:dyDescent="0.3">
      <c r="A1299" s="199" t="s">
        <v>1830</v>
      </c>
      <c r="B1299" s="109" t="s">
        <v>1441</v>
      </c>
      <c r="C1299" s="109"/>
      <c r="D1299" s="110" t="s">
        <v>446</v>
      </c>
      <c r="E1299" s="110">
        <v>44834</v>
      </c>
      <c r="F1299" s="189" t="s">
        <v>188</v>
      </c>
      <c r="G1299" s="169" t="s">
        <v>1234</v>
      </c>
      <c r="H1299" s="135" t="s">
        <v>1078</v>
      </c>
      <c r="I1299" s="135"/>
      <c r="J1299" s="135"/>
      <c r="K1299" s="113" t="s">
        <v>996</v>
      </c>
      <c r="L1299" s="109">
        <v>0</v>
      </c>
      <c r="M1299" s="114" t="s">
        <v>83</v>
      </c>
      <c r="N1299" s="115" t="s">
        <v>26</v>
      </c>
      <c r="O1299" s="116"/>
      <c r="P1299" s="123" t="s">
        <v>807</v>
      </c>
      <c r="Q1299" s="141">
        <v>45086</v>
      </c>
      <c r="R1299" s="118">
        <f t="shared" ref="R1299" si="1123">IF(AND(L1299&lt;1,OR(K1299&lt;1, K1299="A")),Q1299+14,Q1299+7)</f>
        <v>45093</v>
      </c>
      <c r="S1299" s="114" t="s">
        <v>31</v>
      </c>
      <c r="T1299" s="353"/>
      <c r="U1299" s="372"/>
      <c r="V1299" s="241"/>
      <c r="W1299" s="114"/>
      <c r="X1299" s="109"/>
      <c r="Y1299" s="109"/>
      <c r="Z1299" s="115"/>
      <c r="AA1299" s="109"/>
      <c r="AB1299" s="123"/>
      <c r="AC1299" s="110"/>
      <c r="AD1299" s="110"/>
      <c r="AE1299" s="118"/>
      <c r="AF1299" s="110"/>
      <c r="AG1299" s="110"/>
      <c r="AH1299" s="115"/>
      <c r="AI1299" s="110"/>
      <c r="AJ1299" s="113"/>
      <c r="AK1299" s="110"/>
      <c r="AL1299" s="121"/>
      <c r="AM1299" s="121"/>
      <c r="AN1299" s="123" t="s">
        <v>2834</v>
      </c>
      <c r="AO1299" s="121"/>
      <c r="AP1299" s="121"/>
      <c r="AQ1299" s="206"/>
      <c r="AR1299" s="110"/>
      <c r="AS1299" s="121"/>
      <c r="AT1299" s="121"/>
      <c r="AU1299" s="109"/>
      <c r="AV1299" s="110"/>
      <c r="AW1299" s="121"/>
      <c r="BJ1299" s="22">
        <f t="shared" ca="1" si="1114"/>
        <v>0</v>
      </c>
      <c r="BK1299" s="22">
        <f t="shared" ca="1" si="947"/>
        <v>0</v>
      </c>
      <c r="BL1299" s="22">
        <f t="shared" ca="1" si="948"/>
        <v>0</v>
      </c>
      <c r="BM1299" s="22">
        <f t="shared" ca="1" si="949"/>
        <v>0</v>
      </c>
      <c r="BN1299" s="22">
        <f t="shared" ca="1" si="950"/>
        <v>0</v>
      </c>
      <c r="BO1299" s="22">
        <f t="shared" ca="1" si="951"/>
        <v>0</v>
      </c>
      <c r="BP1299" s="22">
        <f t="shared" ca="1" si="952"/>
        <v>0</v>
      </c>
      <c r="BQ1299" s="22">
        <f t="shared" ca="1" si="953"/>
        <v>0</v>
      </c>
      <c r="BR1299" s="22">
        <f t="shared" ca="1" si="954"/>
        <v>0</v>
      </c>
      <c r="BS1299" s="22">
        <f t="shared" ca="1" si="955"/>
        <v>0</v>
      </c>
      <c r="BT1299" s="22">
        <f t="shared" ca="1" si="1115"/>
        <v>0</v>
      </c>
      <c r="BU1299" s="22">
        <f t="shared" ca="1" si="956"/>
        <v>0</v>
      </c>
      <c r="BV1299" s="22">
        <f t="shared" ca="1" si="957"/>
        <v>0</v>
      </c>
      <c r="BW1299" s="22">
        <f t="shared" ca="1" si="958"/>
        <v>0</v>
      </c>
      <c r="BX1299" s="22">
        <f t="shared" ca="1" si="959"/>
        <v>0</v>
      </c>
      <c r="BY1299" s="22">
        <f t="shared" si="996"/>
        <v>0</v>
      </c>
      <c r="BZ1299" s="22">
        <f t="shared" si="960"/>
        <v>0</v>
      </c>
      <c r="CA1299" s="22">
        <f t="shared" si="997"/>
        <v>0</v>
      </c>
    </row>
    <row r="1300" spans="1:79" s="22" customFormat="1" ht="39" customHeight="1" x14ac:dyDescent="0.3">
      <c r="A1300" s="199" t="s">
        <v>1830</v>
      </c>
      <c r="B1300" s="109" t="s">
        <v>1441</v>
      </c>
      <c r="C1300" s="109"/>
      <c r="D1300" s="110" t="s">
        <v>446</v>
      </c>
      <c r="E1300" s="110">
        <v>44834</v>
      </c>
      <c r="F1300" s="189" t="s">
        <v>188</v>
      </c>
      <c r="G1300" s="169" t="s">
        <v>1234</v>
      </c>
      <c r="H1300" s="135" t="s">
        <v>1078</v>
      </c>
      <c r="I1300" s="135"/>
      <c r="J1300" s="135"/>
      <c r="K1300" s="113" t="s">
        <v>1010</v>
      </c>
      <c r="L1300" s="109">
        <v>0</v>
      </c>
      <c r="M1300" s="114" t="s">
        <v>83</v>
      </c>
      <c r="N1300" s="115" t="s">
        <v>26</v>
      </c>
      <c r="O1300" s="116"/>
      <c r="P1300" s="123" t="s">
        <v>714</v>
      </c>
      <c r="Q1300" s="141">
        <v>45098</v>
      </c>
      <c r="R1300" s="118">
        <f t="shared" si="1121"/>
        <v>45105</v>
      </c>
      <c r="S1300" s="114" t="s">
        <v>31</v>
      </c>
      <c r="T1300" s="353"/>
      <c r="U1300" s="372"/>
      <c r="V1300" s="241"/>
      <c r="W1300" s="114"/>
      <c r="X1300" s="109"/>
      <c r="Y1300" s="109"/>
      <c r="Z1300" s="115"/>
      <c r="AA1300" s="109"/>
      <c r="AB1300" s="123"/>
      <c r="AC1300" s="110"/>
      <c r="AD1300" s="110"/>
      <c r="AE1300" s="118"/>
      <c r="AF1300" s="110"/>
      <c r="AG1300" s="110"/>
      <c r="AH1300" s="115"/>
      <c r="AI1300" s="110"/>
      <c r="AJ1300" s="113"/>
      <c r="AK1300" s="110"/>
      <c r="AL1300" s="121"/>
      <c r="AM1300" s="121"/>
      <c r="AN1300" s="123" t="s">
        <v>2834</v>
      </c>
      <c r="AO1300" s="121"/>
      <c r="AP1300" s="121"/>
      <c r="AQ1300" s="206"/>
      <c r="AR1300" s="110"/>
      <c r="AS1300" s="121"/>
      <c r="AT1300" s="121"/>
      <c r="AU1300" s="109"/>
      <c r="AV1300" s="110"/>
      <c r="AW1300" s="121"/>
      <c r="BJ1300" s="22">
        <f t="shared" ca="1" si="1114"/>
        <v>0</v>
      </c>
      <c r="BK1300" s="22">
        <f t="shared" ca="1" si="947"/>
        <v>0</v>
      </c>
      <c r="BL1300" s="22">
        <f t="shared" ca="1" si="948"/>
        <v>0</v>
      </c>
      <c r="BM1300" s="22">
        <f t="shared" ca="1" si="949"/>
        <v>0</v>
      </c>
      <c r="BN1300" s="22">
        <f t="shared" ca="1" si="950"/>
        <v>0</v>
      </c>
      <c r="BO1300" s="22">
        <f t="shared" ca="1" si="951"/>
        <v>0</v>
      </c>
      <c r="BP1300" s="22">
        <f t="shared" ca="1" si="952"/>
        <v>0</v>
      </c>
      <c r="BQ1300" s="22">
        <f t="shared" ca="1" si="953"/>
        <v>0</v>
      </c>
      <c r="BR1300" s="22">
        <f t="shared" ca="1" si="954"/>
        <v>0</v>
      </c>
      <c r="BS1300" s="22">
        <f t="shared" ca="1" si="955"/>
        <v>0</v>
      </c>
      <c r="BT1300" s="22">
        <f t="shared" ca="1" si="1115"/>
        <v>0</v>
      </c>
      <c r="BU1300" s="22">
        <f t="shared" ca="1" si="956"/>
        <v>0</v>
      </c>
      <c r="BV1300" s="22">
        <f t="shared" ca="1" si="957"/>
        <v>0</v>
      </c>
      <c r="BW1300" s="22">
        <f t="shared" ca="1" si="958"/>
        <v>0</v>
      </c>
      <c r="BX1300" s="22">
        <f t="shared" ca="1" si="959"/>
        <v>0</v>
      </c>
      <c r="BY1300" s="22">
        <f t="shared" si="996"/>
        <v>0</v>
      </c>
      <c r="BZ1300" s="22">
        <f t="shared" si="960"/>
        <v>0</v>
      </c>
      <c r="CA1300" s="22">
        <f t="shared" si="997"/>
        <v>0</v>
      </c>
    </row>
    <row r="1301" spans="1:79" s="22" customFormat="1" ht="39" customHeight="1" x14ac:dyDescent="0.3">
      <c r="A1301" s="199" t="s">
        <v>1830</v>
      </c>
      <c r="B1301" s="109" t="s">
        <v>1441</v>
      </c>
      <c r="C1301" s="109"/>
      <c r="D1301" s="110" t="s">
        <v>445</v>
      </c>
      <c r="E1301" s="110">
        <v>44834</v>
      </c>
      <c r="F1301" s="189" t="s">
        <v>188</v>
      </c>
      <c r="G1301" s="169" t="s">
        <v>1234</v>
      </c>
      <c r="H1301" s="135" t="s">
        <v>1078</v>
      </c>
      <c r="I1301" s="135"/>
      <c r="J1301" s="135"/>
      <c r="K1301" s="113">
        <v>0</v>
      </c>
      <c r="L1301" s="109">
        <v>0</v>
      </c>
      <c r="M1301" s="114" t="s">
        <v>83</v>
      </c>
      <c r="N1301" s="115" t="s">
        <v>26</v>
      </c>
      <c r="O1301" s="116"/>
      <c r="P1301" s="123" t="s">
        <v>615</v>
      </c>
      <c r="Q1301" s="141">
        <v>45105</v>
      </c>
      <c r="R1301" s="118">
        <f t="shared" si="1119"/>
        <v>45119</v>
      </c>
      <c r="S1301" s="114" t="s">
        <v>30</v>
      </c>
      <c r="T1301" s="315" t="s">
        <v>1570</v>
      </c>
      <c r="U1301" s="372">
        <v>45107</v>
      </c>
      <c r="V1301" s="241"/>
      <c r="W1301" s="114"/>
      <c r="X1301" s="109"/>
      <c r="Y1301" s="109"/>
      <c r="Z1301" s="115"/>
      <c r="AA1301" s="109"/>
      <c r="AB1301" s="123"/>
      <c r="AC1301" s="110"/>
      <c r="AD1301" s="110"/>
      <c r="AE1301" s="118"/>
      <c r="AF1301" s="110"/>
      <c r="AG1301" s="110"/>
      <c r="AH1301" s="115"/>
      <c r="AI1301" s="110"/>
      <c r="AJ1301" s="113"/>
      <c r="AK1301" s="110"/>
      <c r="AL1301" s="121"/>
      <c r="AM1301" s="121"/>
      <c r="AN1301" s="123" t="s">
        <v>2834</v>
      </c>
      <c r="AO1301" s="121"/>
      <c r="AP1301" s="121"/>
      <c r="AQ1301" s="206" t="s">
        <v>1907</v>
      </c>
      <c r="AR1301" s="110">
        <v>45111</v>
      </c>
      <c r="AS1301" s="121"/>
      <c r="AT1301" s="121"/>
      <c r="AU1301" s="109"/>
      <c r="AV1301" s="110"/>
      <c r="AW1301" s="121"/>
      <c r="BJ1301" s="22">
        <f t="shared" ca="1" si="1114"/>
        <v>0</v>
      </c>
      <c r="BK1301" s="22">
        <f t="shared" ca="1" si="947"/>
        <v>0</v>
      </c>
      <c r="BL1301" s="22">
        <f t="shared" ca="1" si="948"/>
        <v>0</v>
      </c>
      <c r="BM1301" s="22">
        <f t="shared" ca="1" si="949"/>
        <v>0</v>
      </c>
      <c r="BN1301" s="22">
        <f t="shared" ca="1" si="950"/>
        <v>0</v>
      </c>
      <c r="BO1301" s="22">
        <f t="shared" ca="1" si="951"/>
        <v>0</v>
      </c>
      <c r="BP1301" s="22">
        <f t="shared" ca="1" si="952"/>
        <v>0</v>
      </c>
      <c r="BQ1301" s="22">
        <f t="shared" ca="1" si="953"/>
        <v>0</v>
      </c>
      <c r="BR1301" s="22">
        <f t="shared" ca="1" si="954"/>
        <v>0</v>
      </c>
      <c r="BS1301" s="22">
        <f t="shared" ca="1" si="955"/>
        <v>0</v>
      </c>
      <c r="BT1301" s="22">
        <f t="shared" ca="1" si="1115"/>
        <v>0</v>
      </c>
      <c r="BU1301" s="22">
        <f t="shared" ca="1" si="956"/>
        <v>0</v>
      </c>
      <c r="BV1301" s="22">
        <f t="shared" ca="1" si="957"/>
        <v>0</v>
      </c>
      <c r="BW1301" s="22">
        <f t="shared" ca="1" si="958"/>
        <v>0</v>
      </c>
      <c r="BX1301" s="22">
        <f t="shared" ca="1" si="959"/>
        <v>0</v>
      </c>
      <c r="BY1301" s="22">
        <f t="shared" si="996"/>
        <v>0</v>
      </c>
      <c r="BZ1301" s="22">
        <f t="shared" si="960"/>
        <v>0</v>
      </c>
      <c r="CA1301" s="22">
        <f t="shared" si="997"/>
        <v>0</v>
      </c>
    </row>
    <row r="1302" spans="1:79" ht="39" customHeight="1" x14ac:dyDescent="0.3">
      <c r="A1302" s="14" t="s">
        <v>1830</v>
      </c>
      <c r="B1302" s="4" t="s">
        <v>1441</v>
      </c>
      <c r="C1302" s="4"/>
      <c r="D1302" s="139" t="s">
        <v>445</v>
      </c>
      <c r="E1302" s="13">
        <v>44834</v>
      </c>
      <c r="F1302" s="122" t="s">
        <v>188</v>
      </c>
      <c r="G1302" s="16" t="s">
        <v>1234</v>
      </c>
      <c r="H1302" s="130" t="s">
        <v>1078</v>
      </c>
      <c r="I1302" s="130"/>
      <c r="J1302" s="130"/>
      <c r="K1302" s="7">
        <v>0</v>
      </c>
      <c r="L1302" s="4">
        <v>1</v>
      </c>
      <c r="M1302" s="3" t="s">
        <v>83</v>
      </c>
      <c r="N1302" s="188" t="s">
        <v>27</v>
      </c>
      <c r="O1302" s="76">
        <v>45617</v>
      </c>
      <c r="P1302" s="87" t="s">
        <v>3432</v>
      </c>
      <c r="Q1302" s="142">
        <v>45614</v>
      </c>
      <c r="R1302" s="9">
        <f t="shared" ref="R1302" si="1124">IF(AND(L1302&lt;1,OR(K1302&lt;1, K1302="A")),Q1302+14,Q1302+7)</f>
        <v>45621</v>
      </c>
      <c r="S1302" s="3" t="s">
        <v>31</v>
      </c>
      <c r="T1302" s="354"/>
      <c r="U1302" s="373"/>
      <c r="V1302" s="208" t="s">
        <v>2586</v>
      </c>
      <c r="W1302" s="3" t="s">
        <v>1460</v>
      </c>
      <c r="X1302" s="5" t="s">
        <v>778</v>
      </c>
      <c r="Y1302" s="5">
        <v>0</v>
      </c>
      <c r="Z1302" s="46" t="s">
        <v>24</v>
      </c>
      <c r="AA1302" s="5"/>
      <c r="AB1302" s="87" t="s">
        <v>2934</v>
      </c>
      <c r="AC1302" s="21">
        <v>45485</v>
      </c>
      <c r="AD1302" s="21">
        <v>45485</v>
      </c>
      <c r="AE1302" s="9">
        <f t="shared" ref="AE1302" si="1125">IF(AND(Y1302&lt;1,OR(X1302&lt;1, X1302="A")),AD1302+14,AD1302+7)</f>
        <v>45499</v>
      </c>
      <c r="AF1302" s="13" t="s">
        <v>446</v>
      </c>
      <c r="AG1302" s="27"/>
      <c r="AH1302" s="34"/>
      <c r="AI1302" s="27"/>
      <c r="AJ1302" s="41"/>
      <c r="AK1302" s="21"/>
      <c r="AL1302" s="6"/>
      <c r="AM1302" s="6"/>
      <c r="AN1302" s="87" t="s">
        <v>2834</v>
      </c>
      <c r="AO1302" s="6"/>
      <c r="AP1302" s="6"/>
      <c r="AQ1302" s="207"/>
      <c r="AR1302" s="21"/>
      <c r="AS1302" s="6"/>
      <c r="AT1302" s="6"/>
      <c r="AU1302" s="4"/>
      <c r="AV1302" s="13"/>
      <c r="AW1302" s="6"/>
      <c r="BJ1302" s="22">
        <f t="shared" ca="1" si="1114"/>
        <v>1</v>
      </c>
      <c r="BK1302" s="22">
        <f t="shared" ca="1" si="947"/>
        <v>1</v>
      </c>
      <c r="BL1302" s="22">
        <f t="shared" ca="1" si="948"/>
        <v>0</v>
      </c>
      <c r="BM1302" s="22">
        <f t="shared" ca="1" si="949"/>
        <v>0</v>
      </c>
      <c r="BN1302" s="22">
        <f t="shared" ca="1" si="950"/>
        <v>0</v>
      </c>
      <c r="BO1302" s="22">
        <f t="shared" ca="1" si="951"/>
        <v>1</v>
      </c>
      <c r="BP1302" s="22">
        <f t="shared" ca="1" si="952"/>
        <v>0</v>
      </c>
      <c r="BQ1302" s="22">
        <f t="shared" ca="1" si="953"/>
        <v>1</v>
      </c>
      <c r="BR1302" s="22">
        <f t="shared" ca="1" si="954"/>
        <v>0</v>
      </c>
      <c r="BS1302" s="22">
        <f t="shared" ca="1" si="955"/>
        <v>0</v>
      </c>
      <c r="BT1302" s="22">
        <f t="shared" ca="1" si="1115"/>
        <v>1</v>
      </c>
      <c r="BU1302" s="22">
        <f t="shared" ca="1" si="956"/>
        <v>0</v>
      </c>
      <c r="BV1302" s="22">
        <f t="shared" ca="1" si="957"/>
        <v>1</v>
      </c>
      <c r="BW1302" s="22">
        <f t="shared" ca="1" si="958"/>
        <v>0</v>
      </c>
      <c r="BX1302" s="22">
        <f t="shared" ca="1" si="959"/>
        <v>0</v>
      </c>
      <c r="BY1302" s="71">
        <f t="shared" si="996"/>
        <v>1</v>
      </c>
      <c r="BZ1302" s="71">
        <f t="shared" si="960"/>
        <v>1</v>
      </c>
      <c r="CA1302" s="72">
        <f t="shared" si="997"/>
        <v>1</v>
      </c>
    </row>
    <row r="1303" spans="1:79" s="22" customFormat="1" ht="29.1" customHeight="1" x14ac:dyDescent="0.3">
      <c r="A1303" s="199" t="s">
        <v>1830</v>
      </c>
      <c r="B1303" s="109" t="s">
        <v>1441</v>
      </c>
      <c r="C1303" s="109"/>
      <c r="D1303" s="110" t="s">
        <v>446</v>
      </c>
      <c r="E1303" s="110">
        <v>45183</v>
      </c>
      <c r="F1303" s="189" t="s">
        <v>189</v>
      </c>
      <c r="G1303" s="169" t="s">
        <v>1234</v>
      </c>
      <c r="H1303" s="135" t="s">
        <v>1079</v>
      </c>
      <c r="I1303" s="135"/>
      <c r="J1303" s="135"/>
      <c r="K1303" s="113" t="s">
        <v>778</v>
      </c>
      <c r="L1303" s="109">
        <v>0</v>
      </c>
      <c r="M1303" s="114" t="s">
        <v>197</v>
      </c>
      <c r="N1303" s="115" t="s">
        <v>26</v>
      </c>
      <c r="O1303" s="116"/>
      <c r="P1303" s="123" t="s">
        <v>2169</v>
      </c>
      <c r="Q1303" s="141">
        <v>45033</v>
      </c>
      <c r="R1303" s="118">
        <f t="shared" si="1119"/>
        <v>45047</v>
      </c>
      <c r="S1303" s="114" t="s">
        <v>31</v>
      </c>
      <c r="T1303" s="353"/>
      <c r="U1303" s="372"/>
      <c r="V1303" s="120"/>
      <c r="W1303" s="114"/>
      <c r="X1303" s="109"/>
      <c r="Y1303" s="109"/>
      <c r="Z1303" s="115"/>
      <c r="AA1303" s="115"/>
      <c r="AB1303" s="109"/>
      <c r="AC1303" s="110"/>
      <c r="AD1303" s="110"/>
      <c r="AE1303" s="110"/>
      <c r="AF1303" s="110"/>
      <c r="AG1303" s="110"/>
      <c r="AH1303" s="115"/>
      <c r="AI1303" s="110"/>
      <c r="AJ1303" s="113"/>
      <c r="AK1303" s="110"/>
      <c r="AL1303" s="121"/>
      <c r="AM1303" s="121"/>
      <c r="AN1303" s="123" t="s">
        <v>2834</v>
      </c>
      <c r="AO1303" s="121"/>
      <c r="AP1303" s="121"/>
      <c r="AQ1303" s="121"/>
      <c r="AR1303" s="110"/>
      <c r="AS1303" s="121"/>
      <c r="AT1303" s="121"/>
      <c r="AU1303" s="109"/>
      <c r="AV1303" s="110"/>
      <c r="AW1303" s="121"/>
      <c r="BJ1303" s="22">
        <f t="shared" ca="1" si="1114"/>
        <v>0</v>
      </c>
      <c r="BK1303" s="22">
        <f t="shared" ca="1" si="947"/>
        <v>0</v>
      </c>
      <c r="BL1303" s="22">
        <f t="shared" ca="1" si="948"/>
        <v>0</v>
      </c>
      <c r="BM1303" s="22">
        <f t="shared" ca="1" si="949"/>
        <v>0</v>
      </c>
      <c r="BN1303" s="22">
        <f t="shared" ca="1" si="950"/>
        <v>0</v>
      </c>
      <c r="BO1303" s="22">
        <f t="shared" ca="1" si="951"/>
        <v>0</v>
      </c>
      <c r="BP1303" s="22">
        <f t="shared" ca="1" si="952"/>
        <v>0</v>
      </c>
      <c r="BQ1303" s="22">
        <f t="shared" ca="1" si="953"/>
        <v>0</v>
      </c>
      <c r="BR1303" s="22">
        <f t="shared" ca="1" si="954"/>
        <v>0</v>
      </c>
      <c r="BS1303" s="22">
        <f t="shared" ca="1" si="955"/>
        <v>0</v>
      </c>
      <c r="BT1303" s="22">
        <f t="shared" ca="1" si="1115"/>
        <v>0</v>
      </c>
      <c r="BU1303" s="22">
        <f t="shared" ca="1" si="956"/>
        <v>0</v>
      </c>
      <c r="BV1303" s="22">
        <f t="shared" ca="1" si="957"/>
        <v>0</v>
      </c>
      <c r="BW1303" s="22">
        <f t="shared" ca="1" si="958"/>
        <v>0</v>
      </c>
      <c r="BX1303" s="22">
        <f t="shared" ca="1" si="959"/>
        <v>0</v>
      </c>
      <c r="BY1303" s="22">
        <f t="shared" si="996"/>
        <v>0</v>
      </c>
      <c r="BZ1303" s="22">
        <f t="shared" si="960"/>
        <v>0</v>
      </c>
      <c r="CA1303" s="22">
        <f t="shared" si="997"/>
        <v>0</v>
      </c>
    </row>
    <row r="1304" spans="1:79" s="22" customFormat="1" ht="29.1" customHeight="1" x14ac:dyDescent="0.3">
      <c r="A1304" s="199" t="s">
        <v>1830</v>
      </c>
      <c r="B1304" s="109" t="s">
        <v>1441</v>
      </c>
      <c r="C1304" s="109"/>
      <c r="D1304" s="110" t="s">
        <v>446</v>
      </c>
      <c r="E1304" s="110">
        <v>45183</v>
      </c>
      <c r="F1304" s="189" t="s">
        <v>189</v>
      </c>
      <c r="G1304" s="169" t="s">
        <v>1234</v>
      </c>
      <c r="H1304" s="135" t="s">
        <v>1079</v>
      </c>
      <c r="I1304" s="135"/>
      <c r="J1304" s="135"/>
      <c r="K1304" s="113" t="s">
        <v>443</v>
      </c>
      <c r="L1304" s="109">
        <v>0</v>
      </c>
      <c r="M1304" s="114" t="s">
        <v>197</v>
      </c>
      <c r="N1304" s="115" t="s">
        <v>26</v>
      </c>
      <c r="O1304" s="116"/>
      <c r="P1304" s="123" t="s">
        <v>589</v>
      </c>
      <c r="Q1304" s="141">
        <v>45048</v>
      </c>
      <c r="R1304" s="118">
        <f t="shared" ref="R1304" si="1126">IF(AND(L1304&lt;1,OR(K1304&lt;1, K1304="A")),Q1304+14,Q1304+7)</f>
        <v>45055</v>
      </c>
      <c r="S1304" s="114" t="s">
        <v>31</v>
      </c>
      <c r="T1304" s="353"/>
      <c r="U1304" s="372"/>
      <c r="V1304" s="120"/>
      <c r="W1304" s="114"/>
      <c r="X1304" s="109"/>
      <c r="Y1304" s="109"/>
      <c r="Z1304" s="115"/>
      <c r="AA1304" s="115"/>
      <c r="AB1304" s="109"/>
      <c r="AC1304" s="110"/>
      <c r="AD1304" s="110"/>
      <c r="AE1304" s="110"/>
      <c r="AF1304" s="110"/>
      <c r="AG1304" s="110"/>
      <c r="AH1304" s="115"/>
      <c r="AI1304" s="110"/>
      <c r="AJ1304" s="113"/>
      <c r="AK1304" s="110"/>
      <c r="AL1304" s="121"/>
      <c r="AM1304" s="121"/>
      <c r="AN1304" s="123" t="s">
        <v>2834</v>
      </c>
      <c r="AO1304" s="121"/>
      <c r="AP1304" s="121"/>
      <c r="AQ1304" s="121"/>
      <c r="AR1304" s="110"/>
      <c r="AS1304" s="121"/>
      <c r="AT1304" s="121"/>
      <c r="AU1304" s="109"/>
      <c r="AV1304" s="110"/>
      <c r="AW1304" s="121"/>
      <c r="BJ1304" s="22">
        <f t="shared" ca="1" si="1114"/>
        <v>0</v>
      </c>
      <c r="BK1304" s="22">
        <f t="shared" ca="1" si="947"/>
        <v>0</v>
      </c>
      <c r="BL1304" s="22">
        <f t="shared" ca="1" si="948"/>
        <v>0</v>
      </c>
      <c r="BM1304" s="22">
        <f t="shared" ca="1" si="949"/>
        <v>0</v>
      </c>
      <c r="BN1304" s="22">
        <f t="shared" ca="1" si="950"/>
        <v>0</v>
      </c>
      <c r="BO1304" s="22">
        <f t="shared" ca="1" si="951"/>
        <v>0</v>
      </c>
      <c r="BP1304" s="22">
        <f t="shared" ca="1" si="952"/>
        <v>0</v>
      </c>
      <c r="BQ1304" s="22">
        <f t="shared" ca="1" si="953"/>
        <v>0</v>
      </c>
      <c r="BR1304" s="22">
        <f t="shared" ca="1" si="954"/>
        <v>0</v>
      </c>
      <c r="BS1304" s="22">
        <f t="shared" ca="1" si="955"/>
        <v>0</v>
      </c>
      <c r="BT1304" s="22">
        <f t="shared" ca="1" si="1115"/>
        <v>0</v>
      </c>
      <c r="BU1304" s="22">
        <f t="shared" ca="1" si="956"/>
        <v>0</v>
      </c>
      <c r="BV1304" s="22">
        <f t="shared" ca="1" si="957"/>
        <v>0</v>
      </c>
      <c r="BW1304" s="22">
        <f t="shared" ca="1" si="958"/>
        <v>0</v>
      </c>
      <c r="BX1304" s="22">
        <f t="shared" ca="1" si="959"/>
        <v>0</v>
      </c>
      <c r="BY1304" s="22">
        <f t="shared" si="996"/>
        <v>0</v>
      </c>
      <c r="BZ1304" s="22">
        <f t="shared" si="960"/>
        <v>0</v>
      </c>
      <c r="CA1304" s="22">
        <f t="shared" si="997"/>
        <v>0</v>
      </c>
    </row>
    <row r="1305" spans="1:79" s="22" customFormat="1" ht="29.1" customHeight="1" x14ac:dyDescent="0.3">
      <c r="A1305" s="199" t="s">
        <v>1830</v>
      </c>
      <c r="B1305" s="109" t="s">
        <v>1441</v>
      </c>
      <c r="C1305" s="109"/>
      <c r="D1305" s="110" t="s">
        <v>446</v>
      </c>
      <c r="E1305" s="110">
        <v>45183</v>
      </c>
      <c r="F1305" s="189" t="s">
        <v>189</v>
      </c>
      <c r="G1305" s="169" t="s">
        <v>1234</v>
      </c>
      <c r="H1305" s="135" t="s">
        <v>1079</v>
      </c>
      <c r="I1305" s="135"/>
      <c r="J1305" s="135"/>
      <c r="K1305" s="113" t="s">
        <v>572</v>
      </c>
      <c r="L1305" s="109">
        <v>0</v>
      </c>
      <c r="M1305" s="114" t="s">
        <v>197</v>
      </c>
      <c r="N1305" s="115" t="s">
        <v>26</v>
      </c>
      <c r="O1305" s="116"/>
      <c r="P1305" s="123" t="s">
        <v>2168</v>
      </c>
      <c r="Q1305" s="141">
        <v>45057</v>
      </c>
      <c r="R1305" s="118">
        <f t="shared" si="1119"/>
        <v>45064</v>
      </c>
      <c r="S1305" s="114" t="s">
        <v>31</v>
      </c>
      <c r="T1305" s="353"/>
      <c r="U1305" s="372"/>
      <c r="V1305" s="120"/>
      <c r="W1305" s="114"/>
      <c r="X1305" s="109"/>
      <c r="Y1305" s="109"/>
      <c r="Z1305" s="115"/>
      <c r="AA1305" s="115"/>
      <c r="AB1305" s="109"/>
      <c r="AC1305" s="110"/>
      <c r="AD1305" s="110"/>
      <c r="AE1305" s="110"/>
      <c r="AF1305" s="110"/>
      <c r="AG1305" s="110"/>
      <c r="AH1305" s="115"/>
      <c r="AI1305" s="110"/>
      <c r="AJ1305" s="113"/>
      <c r="AK1305" s="110"/>
      <c r="AL1305" s="121"/>
      <c r="AM1305" s="121"/>
      <c r="AN1305" s="123" t="s">
        <v>2834</v>
      </c>
      <c r="AO1305" s="121"/>
      <c r="AP1305" s="121"/>
      <c r="AQ1305" s="121"/>
      <c r="AR1305" s="110"/>
      <c r="AS1305" s="121"/>
      <c r="AT1305" s="121"/>
      <c r="AU1305" s="109"/>
      <c r="AV1305" s="110"/>
      <c r="AW1305" s="121"/>
      <c r="BJ1305" s="22">
        <f t="shared" ca="1" si="1114"/>
        <v>0</v>
      </c>
      <c r="BK1305" s="22">
        <f t="shared" ca="1" si="947"/>
        <v>0</v>
      </c>
      <c r="BL1305" s="22">
        <f t="shared" ca="1" si="948"/>
        <v>0</v>
      </c>
      <c r="BM1305" s="22">
        <f t="shared" ca="1" si="949"/>
        <v>0</v>
      </c>
      <c r="BN1305" s="22">
        <f t="shared" ca="1" si="950"/>
        <v>0</v>
      </c>
      <c r="BO1305" s="22">
        <f t="shared" ca="1" si="951"/>
        <v>0</v>
      </c>
      <c r="BP1305" s="22">
        <f t="shared" ca="1" si="952"/>
        <v>0</v>
      </c>
      <c r="BQ1305" s="22">
        <f t="shared" ca="1" si="953"/>
        <v>0</v>
      </c>
      <c r="BR1305" s="22">
        <f t="shared" ca="1" si="954"/>
        <v>0</v>
      </c>
      <c r="BS1305" s="22">
        <f t="shared" ca="1" si="955"/>
        <v>0</v>
      </c>
      <c r="BT1305" s="22">
        <f t="shared" ca="1" si="1115"/>
        <v>0</v>
      </c>
      <c r="BU1305" s="22">
        <f t="shared" ca="1" si="956"/>
        <v>0</v>
      </c>
      <c r="BV1305" s="22">
        <f t="shared" ca="1" si="957"/>
        <v>0</v>
      </c>
      <c r="BW1305" s="22">
        <f t="shared" ca="1" si="958"/>
        <v>0</v>
      </c>
      <c r="BX1305" s="22">
        <f t="shared" ca="1" si="959"/>
        <v>0</v>
      </c>
      <c r="BY1305" s="22">
        <f t="shared" si="996"/>
        <v>0</v>
      </c>
      <c r="BZ1305" s="22">
        <f t="shared" si="960"/>
        <v>0</v>
      </c>
      <c r="CA1305" s="22">
        <f t="shared" si="997"/>
        <v>0</v>
      </c>
    </row>
    <row r="1306" spans="1:79" s="22" customFormat="1" ht="29.1" customHeight="1" x14ac:dyDescent="0.3">
      <c r="A1306" s="199" t="s">
        <v>1830</v>
      </c>
      <c r="B1306" s="109" t="s">
        <v>1441</v>
      </c>
      <c r="C1306" s="109"/>
      <c r="D1306" s="110" t="s">
        <v>445</v>
      </c>
      <c r="E1306" s="110">
        <v>45183</v>
      </c>
      <c r="F1306" s="189" t="s">
        <v>189</v>
      </c>
      <c r="G1306" s="169" t="s">
        <v>1234</v>
      </c>
      <c r="H1306" s="135" t="s">
        <v>1079</v>
      </c>
      <c r="I1306" s="135"/>
      <c r="J1306" s="135"/>
      <c r="K1306" s="113">
        <v>0</v>
      </c>
      <c r="L1306" s="109">
        <v>0</v>
      </c>
      <c r="M1306" s="114" t="s">
        <v>197</v>
      </c>
      <c r="N1306" s="115" t="s">
        <v>26</v>
      </c>
      <c r="O1306" s="116"/>
      <c r="P1306" s="123" t="s">
        <v>2167</v>
      </c>
      <c r="Q1306" s="141">
        <v>45076</v>
      </c>
      <c r="R1306" s="118">
        <f t="shared" ref="R1306" si="1127">IF(AND(L1306&lt;1,OR(K1306&lt;1, K1306="A")),Q1306+14,Q1306+7)</f>
        <v>45090</v>
      </c>
      <c r="S1306" s="114" t="s">
        <v>30</v>
      </c>
      <c r="T1306" s="340" t="s">
        <v>3394</v>
      </c>
      <c r="U1306" s="372" t="s">
        <v>3393</v>
      </c>
      <c r="V1306" s="120"/>
      <c r="W1306" s="114"/>
      <c r="X1306" s="109"/>
      <c r="Y1306" s="109"/>
      <c r="Z1306" s="115"/>
      <c r="AA1306" s="115"/>
      <c r="AB1306" s="109"/>
      <c r="AC1306" s="110"/>
      <c r="AD1306" s="110"/>
      <c r="AE1306" s="110"/>
      <c r="AF1306" s="110"/>
      <c r="AG1306" s="110"/>
      <c r="AH1306" s="115"/>
      <c r="AI1306" s="110"/>
      <c r="AJ1306" s="113"/>
      <c r="AK1306" s="110"/>
      <c r="AL1306" s="121"/>
      <c r="AM1306" s="121"/>
      <c r="AN1306" s="123" t="s">
        <v>2834</v>
      </c>
      <c r="AO1306" s="121"/>
      <c r="AP1306" s="121"/>
      <c r="AQ1306" s="206" t="s">
        <v>1907</v>
      </c>
      <c r="AR1306" s="110">
        <v>45083</v>
      </c>
      <c r="AS1306" s="121"/>
      <c r="AT1306" s="121"/>
      <c r="AU1306" s="109"/>
      <c r="AV1306" s="110"/>
      <c r="AW1306" s="121"/>
      <c r="BJ1306" s="22">
        <f t="shared" ca="1" si="1114"/>
        <v>0</v>
      </c>
      <c r="BK1306" s="22">
        <f t="shared" ca="1" si="947"/>
        <v>0</v>
      </c>
      <c r="BL1306" s="22">
        <f t="shared" ca="1" si="948"/>
        <v>0</v>
      </c>
      <c r="BM1306" s="22">
        <f t="shared" ca="1" si="949"/>
        <v>0</v>
      </c>
      <c r="BN1306" s="22">
        <f t="shared" ca="1" si="950"/>
        <v>0</v>
      </c>
      <c r="BO1306" s="22">
        <f t="shared" ca="1" si="951"/>
        <v>0</v>
      </c>
      <c r="BP1306" s="22">
        <f t="shared" ca="1" si="952"/>
        <v>0</v>
      </c>
      <c r="BQ1306" s="22">
        <f t="shared" ca="1" si="953"/>
        <v>0</v>
      </c>
      <c r="BR1306" s="22">
        <f t="shared" ca="1" si="954"/>
        <v>0</v>
      </c>
      <c r="BS1306" s="22">
        <f t="shared" ca="1" si="955"/>
        <v>0</v>
      </c>
      <c r="BT1306" s="22">
        <f t="shared" ca="1" si="1115"/>
        <v>0</v>
      </c>
      <c r="BU1306" s="22">
        <f t="shared" ca="1" si="956"/>
        <v>0</v>
      </c>
      <c r="BV1306" s="22">
        <f t="shared" ca="1" si="957"/>
        <v>0</v>
      </c>
      <c r="BW1306" s="22">
        <f t="shared" ca="1" si="958"/>
        <v>0</v>
      </c>
      <c r="BX1306" s="22">
        <f t="shared" ca="1" si="959"/>
        <v>0</v>
      </c>
      <c r="BY1306" s="22">
        <f t="shared" si="996"/>
        <v>0</v>
      </c>
      <c r="BZ1306" s="22">
        <f t="shared" si="960"/>
        <v>0</v>
      </c>
      <c r="CA1306" s="22">
        <f t="shared" si="997"/>
        <v>0</v>
      </c>
    </row>
    <row r="1307" spans="1:79" s="22" customFormat="1" ht="29.1" customHeight="1" x14ac:dyDescent="0.3">
      <c r="A1307" s="199" t="s">
        <v>1830</v>
      </c>
      <c r="B1307" s="109" t="s">
        <v>1441</v>
      </c>
      <c r="C1307" s="109"/>
      <c r="D1307" s="110" t="s">
        <v>445</v>
      </c>
      <c r="E1307" s="110">
        <v>45183</v>
      </c>
      <c r="F1307" s="189" t="s">
        <v>189</v>
      </c>
      <c r="G1307" s="169" t="s">
        <v>1234</v>
      </c>
      <c r="H1307" s="135" t="s">
        <v>1079</v>
      </c>
      <c r="I1307" s="135"/>
      <c r="J1307" s="135"/>
      <c r="K1307" s="113">
        <v>0</v>
      </c>
      <c r="L1307" s="109">
        <v>1</v>
      </c>
      <c r="M1307" s="114" t="s">
        <v>197</v>
      </c>
      <c r="N1307" s="115" t="s">
        <v>26</v>
      </c>
      <c r="O1307" s="116" t="s">
        <v>2925</v>
      </c>
      <c r="P1307" s="123" t="s">
        <v>637</v>
      </c>
      <c r="Q1307" s="141">
        <v>45183</v>
      </c>
      <c r="R1307" s="118">
        <f t="shared" si="1119"/>
        <v>45190</v>
      </c>
      <c r="S1307" s="114" t="s">
        <v>30</v>
      </c>
      <c r="T1307" s="315" t="s">
        <v>1561</v>
      </c>
      <c r="U1307" s="372">
        <v>45184</v>
      </c>
      <c r="V1307" s="120"/>
      <c r="W1307" s="114"/>
      <c r="X1307" s="109"/>
      <c r="Y1307" s="109"/>
      <c r="Z1307" s="115"/>
      <c r="AA1307" s="109"/>
      <c r="AB1307" s="109"/>
      <c r="AC1307" s="110"/>
      <c r="AD1307" s="110"/>
      <c r="AE1307" s="110"/>
      <c r="AF1307" s="110"/>
      <c r="AG1307" s="110"/>
      <c r="AH1307" s="115"/>
      <c r="AI1307" s="110"/>
      <c r="AJ1307" s="113"/>
      <c r="AK1307" s="110"/>
      <c r="AL1307" s="121"/>
      <c r="AM1307" s="121"/>
      <c r="AN1307" s="123" t="s">
        <v>2834</v>
      </c>
      <c r="AO1307" s="121"/>
      <c r="AP1307" s="121"/>
      <c r="AQ1307" s="206" t="s">
        <v>1907</v>
      </c>
      <c r="AR1307" s="110">
        <v>45190</v>
      </c>
      <c r="AS1307" s="121"/>
      <c r="AT1307" s="121"/>
      <c r="AU1307" s="109"/>
      <c r="AV1307" s="110"/>
      <c r="AW1307" s="121"/>
      <c r="BJ1307" s="22">
        <f t="shared" ca="1" si="1114"/>
        <v>0</v>
      </c>
      <c r="BK1307" s="22">
        <f t="shared" ca="1" si="947"/>
        <v>0</v>
      </c>
      <c r="BL1307" s="22">
        <f t="shared" ca="1" si="948"/>
        <v>0</v>
      </c>
      <c r="BM1307" s="22">
        <f t="shared" ca="1" si="949"/>
        <v>0</v>
      </c>
      <c r="BN1307" s="22">
        <f t="shared" ca="1" si="950"/>
        <v>0</v>
      </c>
      <c r="BO1307" s="22">
        <f t="shared" ca="1" si="951"/>
        <v>0</v>
      </c>
      <c r="BP1307" s="22">
        <f t="shared" ca="1" si="952"/>
        <v>0</v>
      </c>
      <c r="BQ1307" s="22">
        <f t="shared" ca="1" si="953"/>
        <v>0</v>
      </c>
      <c r="BR1307" s="22">
        <f t="shared" ca="1" si="954"/>
        <v>0</v>
      </c>
      <c r="BS1307" s="22">
        <f t="shared" ca="1" si="955"/>
        <v>0</v>
      </c>
      <c r="BT1307" s="22">
        <f t="shared" ca="1" si="1115"/>
        <v>0</v>
      </c>
      <c r="BU1307" s="22">
        <f t="shared" ca="1" si="956"/>
        <v>0</v>
      </c>
      <c r="BV1307" s="22">
        <f t="shared" ca="1" si="957"/>
        <v>0</v>
      </c>
      <c r="BW1307" s="22">
        <f t="shared" ca="1" si="958"/>
        <v>0</v>
      </c>
      <c r="BX1307" s="22">
        <f t="shared" ca="1" si="959"/>
        <v>0</v>
      </c>
      <c r="BY1307" s="22">
        <f t="shared" si="996"/>
        <v>0</v>
      </c>
      <c r="BZ1307" s="22">
        <f t="shared" si="960"/>
        <v>0</v>
      </c>
      <c r="CA1307" s="22">
        <f t="shared" si="997"/>
        <v>0</v>
      </c>
    </row>
    <row r="1308" spans="1:79" s="22" customFormat="1" ht="29.1" customHeight="1" x14ac:dyDescent="0.3">
      <c r="A1308" s="199" t="s">
        <v>1830</v>
      </c>
      <c r="B1308" s="109" t="s">
        <v>1441</v>
      </c>
      <c r="C1308" s="109"/>
      <c r="D1308" s="110" t="s">
        <v>445</v>
      </c>
      <c r="E1308" s="110">
        <v>45183</v>
      </c>
      <c r="F1308" s="189" t="s">
        <v>189</v>
      </c>
      <c r="G1308" s="169" t="s">
        <v>1234</v>
      </c>
      <c r="H1308" s="135" t="s">
        <v>1079</v>
      </c>
      <c r="I1308" s="135"/>
      <c r="J1308" s="135"/>
      <c r="K1308" s="113">
        <v>0</v>
      </c>
      <c r="L1308" s="109">
        <v>2</v>
      </c>
      <c r="M1308" s="114" t="s">
        <v>197</v>
      </c>
      <c r="N1308" s="115" t="s">
        <v>26</v>
      </c>
      <c r="O1308" s="116">
        <v>45530</v>
      </c>
      <c r="P1308" s="123" t="s">
        <v>2974</v>
      </c>
      <c r="Q1308" s="141">
        <v>45511</v>
      </c>
      <c r="R1308" s="118">
        <f t="shared" ref="R1308" si="1128">IF(AND(L1308&lt;1,OR(K1308&lt;1, K1308="A")),Q1308+14,Q1308+7)</f>
        <v>45518</v>
      </c>
      <c r="S1308" s="114" t="s">
        <v>30</v>
      </c>
      <c r="T1308" s="353" t="s">
        <v>3395</v>
      </c>
      <c r="U1308" s="372" t="s">
        <v>3395</v>
      </c>
      <c r="V1308" s="241"/>
      <c r="W1308" s="114"/>
      <c r="X1308" s="109"/>
      <c r="Y1308" s="109"/>
      <c r="Z1308" s="115"/>
      <c r="AA1308" s="115"/>
      <c r="AB1308" s="117"/>
      <c r="AC1308" s="110"/>
      <c r="AD1308" s="110"/>
      <c r="AE1308" s="118"/>
      <c r="AF1308" s="110"/>
      <c r="AG1308" s="110"/>
      <c r="AH1308" s="115"/>
      <c r="AI1308" s="110"/>
      <c r="AJ1308" s="113"/>
      <c r="AK1308" s="110"/>
      <c r="AL1308" s="121"/>
      <c r="AM1308" s="121"/>
      <c r="AN1308" s="123" t="s">
        <v>2834</v>
      </c>
      <c r="AO1308" s="121"/>
      <c r="AP1308" s="121"/>
      <c r="AQ1308" s="206"/>
      <c r="AR1308" s="110"/>
      <c r="AS1308" s="121"/>
      <c r="AT1308" s="121"/>
      <c r="AU1308" s="109"/>
      <c r="AV1308" s="110"/>
      <c r="AW1308" s="121"/>
      <c r="BJ1308" s="22">
        <f t="shared" ca="1" si="1114"/>
        <v>0</v>
      </c>
      <c r="BK1308" s="22">
        <f t="shared" ca="1" si="947"/>
        <v>0</v>
      </c>
      <c r="BL1308" s="22">
        <f t="shared" ca="1" si="948"/>
        <v>0</v>
      </c>
      <c r="BM1308" s="22">
        <f t="shared" ca="1" si="949"/>
        <v>0</v>
      </c>
      <c r="BN1308" s="22">
        <f t="shared" ca="1" si="950"/>
        <v>0</v>
      </c>
      <c r="BO1308" s="22">
        <f t="shared" ca="1" si="951"/>
        <v>0</v>
      </c>
      <c r="BP1308" s="22">
        <f t="shared" ca="1" si="952"/>
        <v>0</v>
      </c>
      <c r="BQ1308" s="22">
        <f t="shared" ca="1" si="953"/>
        <v>0</v>
      </c>
      <c r="BR1308" s="22">
        <f t="shared" ca="1" si="954"/>
        <v>0</v>
      </c>
      <c r="BS1308" s="22">
        <f t="shared" ca="1" si="955"/>
        <v>0</v>
      </c>
      <c r="BT1308" s="22">
        <f t="shared" ca="1" si="1115"/>
        <v>0</v>
      </c>
      <c r="BU1308" s="22">
        <f t="shared" ca="1" si="956"/>
        <v>0</v>
      </c>
      <c r="BV1308" s="22">
        <f t="shared" ca="1" si="957"/>
        <v>0</v>
      </c>
      <c r="BW1308" s="22">
        <f t="shared" ca="1" si="958"/>
        <v>0</v>
      </c>
      <c r="BX1308" s="22">
        <f t="shared" ca="1" si="959"/>
        <v>0</v>
      </c>
      <c r="BY1308" s="22">
        <f t="shared" si="996"/>
        <v>0</v>
      </c>
      <c r="BZ1308" s="22">
        <f t="shared" si="960"/>
        <v>0</v>
      </c>
      <c r="CA1308" s="22">
        <f t="shared" si="997"/>
        <v>0</v>
      </c>
    </row>
    <row r="1309" spans="1:79" ht="29.1" customHeight="1" x14ac:dyDescent="0.3">
      <c r="A1309" s="14" t="s">
        <v>1830</v>
      </c>
      <c r="B1309" s="4" t="s">
        <v>1441</v>
      </c>
      <c r="C1309" s="4"/>
      <c r="D1309" s="139" t="s">
        <v>445</v>
      </c>
      <c r="E1309" s="13">
        <v>45183</v>
      </c>
      <c r="F1309" s="122" t="s">
        <v>189</v>
      </c>
      <c r="G1309" s="16" t="s">
        <v>1234</v>
      </c>
      <c r="H1309" s="130" t="s">
        <v>1079</v>
      </c>
      <c r="I1309" s="130"/>
      <c r="J1309" s="130"/>
      <c r="K1309" s="7">
        <v>0</v>
      </c>
      <c r="L1309" s="4">
        <v>3</v>
      </c>
      <c r="M1309" s="3" t="s">
        <v>197</v>
      </c>
      <c r="N1309" s="46" t="s">
        <v>24</v>
      </c>
      <c r="O1309" s="76"/>
      <c r="P1309" s="87" t="s">
        <v>3383</v>
      </c>
      <c r="Q1309" s="142">
        <v>45607</v>
      </c>
      <c r="R1309" s="9">
        <f t="shared" ref="R1309" si="1129">IF(AND(L1309&lt;1,OR(K1309&lt;1, K1309="A")),Q1309+14,Q1309+7)</f>
        <v>45614</v>
      </c>
      <c r="S1309" s="3" t="s">
        <v>31</v>
      </c>
      <c r="T1309" s="355"/>
      <c r="U1309" s="373"/>
      <c r="V1309" s="208" t="s">
        <v>2587</v>
      </c>
      <c r="W1309" s="3" t="s">
        <v>1484</v>
      </c>
      <c r="X1309" s="5" t="s">
        <v>778</v>
      </c>
      <c r="Y1309" s="5">
        <v>0</v>
      </c>
      <c r="Z1309" s="46" t="s">
        <v>24</v>
      </c>
      <c r="AA1309" s="8"/>
      <c r="AB1309" s="78" t="s">
        <v>2976</v>
      </c>
      <c r="AC1309" s="21">
        <v>45511</v>
      </c>
      <c r="AD1309" s="21">
        <v>45511</v>
      </c>
      <c r="AE1309" s="9">
        <f t="shared" ref="AE1309" si="1130">IF(AND(Y1309&lt;1,OR(X1309&lt;1, X1309="A")),AD1309+14,AD1309+7)</f>
        <v>45525</v>
      </c>
      <c r="AF1309" s="13" t="s">
        <v>446</v>
      </c>
      <c r="AG1309" s="27"/>
      <c r="AH1309" s="34"/>
      <c r="AI1309" s="27"/>
      <c r="AJ1309" s="41"/>
      <c r="AK1309" s="21"/>
      <c r="AL1309" s="6"/>
      <c r="AM1309" s="6"/>
      <c r="AN1309" s="87" t="s">
        <v>2834</v>
      </c>
      <c r="AO1309" s="6"/>
      <c r="AP1309" s="6"/>
      <c r="AQ1309" s="250"/>
      <c r="AR1309" s="21"/>
      <c r="AS1309" s="6"/>
      <c r="AT1309" s="6"/>
      <c r="AU1309" s="4"/>
      <c r="AV1309" s="13"/>
      <c r="AW1309" s="6"/>
      <c r="BJ1309" s="22">
        <f t="shared" ca="1" si="1114"/>
        <v>1</v>
      </c>
      <c r="BK1309" s="22">
        <f t="shared" ca="1" si="947"/>
        <v>1</v>
      </c>
      <c r="BL1309" s="22">
        <f t="shared" ca="1" si="948"/>
        <v>0</v>
      </c>
      <c r="BM1309" s="22">
        <f t="shared" ca="1" si="949"/>
        <v>0</v>
      </c>
      <c r="BN1309" s="22">
        <f t="shared" ca="1" si="950"/>
        <v>1</v>
      </c>
      <c r="BO1309" s="22">
        <f t="shared" ca="1" si="951"/>
        <v>0</v>
      </c>
      <c r="BP1309" s="22">
        <f t="shared" ca="1" si="952"/>
        <v>1</v>
      </c>
      <c r="BQ1309" s="22">
        <f t="shared" ca="1" si="953"/>
        <v>0</v>
      </c>
      <c r="BR1309" s="22">
        <f t="shared" ca="1" si="954"/>
        <v>0</v>
      </c>
      <c r="BS1309" s="22">
        <f t="shared" ca="1" si="955"/>
        <v>0</v>
      </c>
      <c r="BT1309" s="22">
        <f t="shared" ca="1" si="1115"/>
        <v>1</v>
      </c>
      <c r="BU1309" s="22">
        <f t="shared" ca="1" si="956"/>
        <v>0</v>
      </c>
      <c r="BV1309" s="22">
        <f t="shared" ca="1" si="957"/>
        <v>1</v>
      </c>
      <c r="BW1309" s="22">
        <f t="shared" ca="1" si="958"/>
        <v>0</v>
      </c>
      <c r="BX1309" s="22">
        <f t="shared" ca="1" si="959"/>
        <v>0</v>
      </c>
      <c r="BY1309" s="71">
        <f t="shared" si="996"/>
        <v>1</v>
      </c>
      <c r="BZ1309" s="71">
        <f t="shared" si="960"/>
        <v>1</v>
      </c>
      <c r="CA1309" s="72">
        <f t="shared" si="997"/>
        <v>1</v>
      </c>
    </row>
    <row r="1310" spans="1:79" s="22" customFormat="1" ht="34.5" customHeight="1" x14ac:dyDescent="0.3">
      <c r="A1310" s="199" t="s">
        <v>1827</v>
      </c>
      <c r="B1310" s="109" t="s">
        <v>1441</v>
      </c>
      <c r="C1310" s="109"/>
      <c r="D1310" s="110" t="s">
        <v>446</v>
      </c>
      <c r="E1310" s="110">
        <v>45618</v>
      </c>
      <c r="F1310" s="189" t="s">
        <v>191</v>
      </c>
      <c r="G1310" s="169" t="s">
        <v>1234</v>
      </c>
      <c r="H1310" s="135" t="s">
        <v>1084</v>
      </c>
      <c r="I1310" s="135"/>
      <c r="J1310" s="135"/>
      <c r="K1310" s="113" t="s">
        <v>778</v>
      </c>
      <c r="L1310" s="109">
        <v>0</v>
      </c>
      <c r="M1310" s="114" t="s">
        <v>168</v>
      </c>
      <c r="N1310" s="115" t="s">
        <v>26</v>
      </c>
      <c r="O1310" s="116">
        <v>45509</v>
      </c>
      <c r="P1310" s="117" t="s">
        <v>2958</v>
      </c>
      <c r="Q1310" s="141">
        <v>45505</v>
      </c>
      <c r="R1310" s="118">
        <f t="shared" si="1119"/>
        <v>45519</v>
      </c>
      <c r="S1310" s="114" t="s">
        <v>31</v>
      </c>
      <c r="T1310" s="353"/>
      <c r="U1310" s="372"/>
      <c r="V1310" s="120"/>
      <c r="W1310" s="114"/>
      <c r="X1310" s="109"/>
      <c r="Y1310" s="109"/>
      <c r="Z1310" s="115"/>
      <c r="AA1310" s="109"/>
      <c r="AB1310" s="109"/>
      <c r="AC1310" s="110"/>
      <c r="AD1310" s="110"/>
      <c r="AE1310" s="110"/>
      <c r="AF1310" s="110"/>
      <c r="AG1310" s="110"/>
      <c r="AH1310" s="115"/>
      <c r="AI1310" s="110"/>
      <c r="AJ1310" s="113"/>
      <c r="AK1310" s="110"/>
      <c r="AL1310" s="121"/>
      <c r="AM1310" s="121"/>
      <c r="AN1310" s="123" t="s">
        <v>2834</v>
      </c>
      <c r="AO1310" s="121"/>
      <c r="AP1310" s="121"/>
      <c r="AQ1310" s="121"/>
      <c r="AR1310" s="121"/>
      <c r="AS1310" s="121"/>
      <c r="AT1310" s="121"/>
      <c r="AU1310" s="109" t="s">
        <v>1134</v>
      </c>
      <c r="AV1310" s="110">
        <v>45352</v>
      </c>
      <c r="AW1310" s="121"/>
      <c r="BJ1310" s="22">
        <f t="shared" ca="1" si="1114"/>
        <v>0</v>
      </c>
      <c r="BK1310" s="22">
        <f t="shared" ca="1" si="947"/>
        <v>0</v>
      </c>
      <c r="BL1310" s="22">
        <f t="shared" ca="1" si="948"/>
        <v>0</v>
      </c>
      <c r="BM1310" s="22">
        <f t="shared" ca="1" si="949"/>
        <v>0</v>
      </c>
      <c r="BN1310" s="22">
        <f t="shared" ca="1" si="950"/>
        <v>0</v>
      </c>
      <c r="BO1310" s="22">
        <f t="shared" ca="1" si="951"/>
        <v>0</v>
      </c>
      <c r="BP1310" s="22">
        <f t="shared" ca="1" si="952"/>
        <v>0</v>
      </c>
      <c r="BQ1310" s="22">
        <f t="shared" ca="1" si="953"/>
        <v>0</v>
      </c>
      <c r="BR1310" s="22">
        <f t="shared" ca="1" si="954"/>
        <v>0</v>
      </c>
      <c r="BS1310" s="22">
        <f t="shared" ca="1" si="955"/>
        <v>0</v>
      </c>
      <c r="BT1310" s="22">
        <f t="shared" ca="1" si="1115"/>
        <v>0</v>
      </c>
      <c r="BU1310" s="22">
        <f t="shared" ca="1" si="956"/>
        <v>0</v>
      </c>
      <c r="BV1310" s="22">
        <f t="shared" ca="1" si="957"/>
        <v>0</v>
      </c>
      <c r="BW1310" s="22">
        <f t="shared" ca="1" si="958"/>
        <v>0</v>
      </c>
      <c r="BX1310" s="22">
        <f t="shared" ca="1" si="959"/>
        <v>0</v>
      </c>
      <c r="BY1310" s="22">
        <f t="shared" si="996"/>
        <v>0</v>
      </c>
      <c r="BZ1310" s="22">
        <f t="shared" si="960"/>
        <v>0</v>
      </c>
      <c r="CA1310" s="22">
        <f t="shared" si="997"/>
        <v>0</v>
      </c>
    </row>
    <row r="1311" spans="1:79" ht="34.5" customHeight="1" x14ac:dyDescent="0.3">
      <c r="A1311" s="14" t="s">
        <v>1827</v>
      </c>
      <c r="B1311" s="4" t="s">
        <v>1441</v>
      </c>
      <c r="C1311" s="4"/>
      <c r="D1311" s="139" t="s">
        <v>445</v>
      </c>
      <c r="E1311" s="13">
        <v>45618</v>
      </c>
      <c r="F1311" s="122" t="s">
        <v>191</v>
      </c>
      <c r="G1311" s="16" t="s">
        <v>1234</v>
      </c>
      <c r="H1311" s="130" t="s">
        <v>1084</v>
      </c>
      <c r="I1311" s="130"/>
      <c r="J1311" s="130"/>
      <c r="K1311" s="7">
        <v>0</v>
      </c>
      <c r="L1311" s="4">
        <v>0</v>
      </c>
      <c r="M1311" s="3" t="s">
        <v>168</v>
      </c>
      <c r="N1311" s="45" t="s">
        <v>1055</v>
      </c>
      <c r="O1311" s="76"/>
      <c r="P1311" s="107" t="s">
        <v>2984</v>
      </c>
      <c r="Q1311" s="142">
        <v>45518</v>
      </c>
      <c r="R1311" s="9">
        <f t="shared" ref="R1311" si="1131">IF(AND(L1311&lt;1,OR(K1311&lt;1, K1311="A")),Q1311+14,Q1311+7)</f>
        <v>45532</v>
      </c>
      <c r="S1311" s="3" t="s">
        <v>30</v>
      </c>
      <c r="T1311" s="354" t="s">
        <v>3369</v>
      </c>
      <c r="U1311" s="373">
        <v>45596</v>
      </c>
      <c r="V1311" s="208" t="s">
        <v>2588</v>
      </c>
      <c r="W1311" s="3" t="s">
        <v>2589</v>
      </c>
      <c r="X1311" s="5" t="s">
        <v>778</v>
      </c>
      <c r="Y1311" s="5">
        <v>0</v>
      </c>
      <c r="Z1311" s="46" t="s">
        <v>24</v>
      </c>
      <c r="AA1311" s="5"/>
      <c r="AB1311" s="78" t="s">
        <v>3296</v>
      </c>
      <c r="AC1311" s="21">
        <v>45589</v>
      </c>
      <c r="AD1311" s="21">
        <v>45589</v>
      </c>
      <c r="AE1311" s="9">
        <f t="shared" ref="AE1311" si="1132">IF(AND(Y1311&lt;1,OR(X1311&lt;1, X1311="A")),AD1311+14,AD1311+7)</f>
        <v>45603</v>
      </c>
      <c r="AF1311" s="13" t="s">
        <v>446</v>
      </c>
      <c r="AG1311" s="27"/>
      <c r="AH1311" s="34"/>
      <c r="AI1311" s="27"/>
      <c r="AJ1311" s="41"/>
      <c r="AK1311" s="21"/>
      <c r="AL1311" s="6"/>
      <c r="AM1311" s="6"/>
      <c r="AN1311" s="246" t="s">
        <v>2834</v>
      </c>
      <c r="AO1311" s="6"/>
      <c r="AP1311" s="6"/>
      <c r="AQ1311" s="6"/>
      <c r="AR1311" s="6"/>
      <c r="AS1311" s="6"/>
      <c r="AT1311" s="6"/>
      <c r="AU1311" s="4" t="s">
        <v>1134</v>
      </c>
      <c r="AV1311" s="13">
        <v>45352</v>
      </c>
      <c r="AW1311" s="6"/>
      <c r="BJ1311" s="22">
        <f t="shared" ca="1" si="1114"/>
        <v>1</v>
      </c>
      <c r="BK1311" s="22">
        <f t="shared" ca="1" si="947"/>
        <v>1</v>
      </c>
      <c r="BL1311" s="22">
        <f t="shared" ca="1" si="948"/>
        <v>0</v>
      </c>
      <c r="BM1311" s="22">
        <f t="shared" ca="1" si="949"/>
        <v>0</v>
      </c>
      <c r="BN1311" s="22">
        <f t="shared" ca="1" si="950"/>
        <v>0</v>
      </c>
      <c r="BO1311" s="22">
        <f t="shared" ca="1" si="951"/>
        <v>0</v>
      </c>
      <c r="BP1311" s="22">
        <f t="shared" ca="1" si="952"/>
        <v>0</v>
      </c>
      <c r="BQ1311" s="22">
        <f t="shared" ca="1" si="953"/>
        <v>0</v>
      </c>
      <c r="BR1311" s="22">
        <f t="shared" ca="1" si="954"/>
        <v>1</v>
      </c>
      <c r="BS1311" s="22">
        <f t="shared" ca="1" si="955"/>
        <v>1</v>
      </c>
      <c r="BT1311" s="22">
        <f t="shared" ca="1" si="1115"/>
        <v>1</v>
      </c>
      <c r="BU1311" s="22">
        <f t="shared" ca="1" si="956"/>
        <v>0</v>
      </c>
      <c r="BV1311" s="22">
        <f t="shared" ca="1" si="957"/>
        <v>1</v>
      </c>
      <c r="BW1311" s="22">
        <f t="shared" ca="1" si="958"/>
        <v>0</v>
      </c>
      <c r="BX1311" s="22">
        <f t="shared" ca="1" si="959"/>
        <v>0</v>
      </c>
      <c r="BY1311" s="71">
        <f t="shared" si="996"/>
        <v>1</v>
      </c>
      <c r="BZ1311" s="71">
        <f t="shared" si="960"/>
        <v>1</v>
      </c>
      <c r="CA1311" s="72">
        <f t="shared" si="997"/>
        <v>1</v>
      </c>
    </row>
    <row r="1312" spans="1:79" s="22" customFormat="1" ht="39" customHeight="1" x14ac:dyDescent="0.3">
      <c r="A1312" s="199" t="s">
        <v>1830</v>
      </c>
      <c r="B1312" s="109" t="s">
        <v>1441</v>
      </c>
      <c r="C1312" s="109" t="s">
        <v>1085</v>
      </c>
      <c r="D1312" s="226" t="s">
        <v>446</v>
      </c>
      <c r="E1312" s="110">
        <v>44834</v>
      </c>
      <c r="F1312" s="189" t="s">
        <v>192</v>
      </c>
      <c r="G1312" s="169" t="s">
        <v>1234</v>
      </c>
      <c r="H1312" s="135" t="s">
        <v>1067</v>
      </c>
      <c r="I1312" s="135"/>
      <c r="J1312" s="135"/>
      <c r="K1312" s="113" t="s">
        <v>778</v>
      </c>
      <c r="L1312" s="109">
        <v>0</v>
      </c>
      <c r="M1312" s="114" t="s">
        <v>84</v>
      </c>
      <c r="N1312" s="115" t="s">
        <v>26</v>
      </c>
      <c r="O1312" s="116">
        <v>45287</v>
      </c>
      <c r="P1312" s="117" t="s">
        <v>1696</v>
      </c>
      <c r="Q1312" s="141">
        <v>45284</v>
      </c>
      <c r="R1312" s="118">
        <f t="shared" si="1119"/>
        <v>45298</v>
      </c>
      <c r="S1312" s="114" t="s">
        <v>31</v>
      </c>
      <c r="T1312" s="353"/>
      <c r="U1312" s="372"/>
      <c r="V1312" s="241" t="s">
        <v>2869</v>
      </c>
      <c r="W1312" s="114" t="s">
        <v>1451</v>
      </c>
      <c r="X1312" s="109" t="s">
        <v>778</v>
      </c>
      <c r="Y1312" s="109">
        <v>0</v>
      </c>
      <c r="Z1312" s="115" t="s">
        <v>26</v>
      </c>
      <c r="AA1312" s="109"/>
      <c r="AB1312" s="123" t="s">
        <v>2868</v>
      </c>
      <c r="AC1312" s="110">
        <v>45450</v>
      </c>
      <c r="AD1312" s="110">
        <v>45450</v>
      </c>
      <c r="AE1312" s="118">
        <f t="shared" ref="AE1312:AE1313" si="1133">IF(AND(Y1312&lt;1,OR(X1312&lt;1, X1312="A")),AD1312+14,AD1312+7)</f>
        <v>45464</v>
      </c>
      <c r="AF1312" s="196" t="s">
        <v>446</v>
      </c>
      <c r="AG1312" s="110"/>
      <c r="AH1312" s="115"/>
      <c r="AI1312" s="110"/>
      <c r="AJ1312" s="113"/>
      <c r="AK1312" s="110"/>
      <c r="AL1312" s="121"/>
      <c r="AM1312" s="121"/>
      <c r="AN1312" s="123" t="s">
        <v>2834</v>
      </c>
      <c r="AO1312" s="121"/>
      <c r="AP1312" s="121"/>
      <c r="AQ1312" s="121"/>
      <c r="AR1312" s="121"/>
      <c r="AS1312" s="121"/>
      <c r="AT1312" s="121"/>
      <c r="AU1312" s="109"/>
      <c r="AV1312" s="110"/>
      <c r="AW1312" s="121"/>
      <c r="BJ1312" s="22">
        <f t="shared" ca="1" si="1114"/>
        <v>0</v>
      </c>
      <c r="BK1312" s="22">
        <f t="shared" ca="1" si="947"/>
        <v>0</v>
      </c>
      <c r="BL1312" s="22">
        <f t="shared" ca="1" si="948"/>
        <v>0</v>
      </c>
      <c r="BM1312" s="22">
        <f t="shared" ca="1" si="949"/>
        <v>0</v>
      </c>
      <c r="BN1312" s="22">
        <f t="shared" ca="1" si="950"/>
        <v>0</v>
      </c>
      <c r="BO1312" s="22">
        <f t="shared" ca="1" si="951"/>
        <v>0</v>
      </c>
      <c r="BP1312" s="22">
        <f t="shared" ca="1" si="952"/>
        <v>0</v>
      </c>
      <c r="BQ1312" s="22">
        <f t="shared" ca="1" si="953"/>
        <v>0</v>
      </c>
      <c r="BR1312" s="22">
        <f t="shared" ca="1" si="954"/>
        <v>0</v>
      </c>
      <c r="BS1312" s="22">
        <f t="shared" ca="1" si="955"/>
        <v>0</v>
      </c>
      <c r="BT1312" s="22">
        <f t="shared" ca="1" si="1115"/>
        <v>0</v>
      </c>
      <c r="BU1312" s="22">
        <f t="shared" ca="1" si="956"/>
        <v>0</v>
      </c>
      <c r="BV1312" s="22">
        <f t="shared" ca="1" si="957"/>
        <v>0</v>
      </c>
      <c r="BW1312" s="22">
        <f t="shared" ca="1" si="958"/>
        <v>0</v>
      </c>
      <c r="BX1312" s="22">
        <f t="shared" ca="1" si="959"/>
        <v>0</v>
      </c>
      <c r="BY1312" s="22">
        <f t="shared" si="996"/>
        <v>0</v>
      </c>
      <c r="BZ1312" s="22">
        <f t="shared" si="960"/>
        <v>0</v>
      </c>
      <c r="CA1312" s="22">
        <f t="shared" si="997"/>
        <v>0</v>
      </c>
    </row>
    <row r="1313" spans="1:79" s="22" customFormat="1" ht="39" customHeight="1" x14ac:dyDescent="0.3">
      <c r="A1313" s="199" t="s">
        <v>1830</v>
      </c>
      <c r="B1313" s="109" t="s">
        <v>1441</v>
      </c>
      <c r="C1313" s="109" t="s">
        <v>1085</v>
      </c>
      <c r="D1313" s="226" t="s">
        <v>446</v>
      </c>
      <c r="E1313" s="110">
        <v>44834</v>
      </c>
      <c r="F1313" s="189" t="s">
        <v>192</v>
      </c>
      <c r="G1313" s="169" t="s">
        <v>1234</v>
      </c>
      <c r="H1313" s="135" t="s">
        <v>1067</v>
      </c>
      <c r="I1313" s="135"/>
      <c r="J1313" s="135"/>
      <c r="K1313" s="113" t="s">
        <v>443</v>
      </c>
      <c r="L1313" s="109">
        <v>0</v>
      </c>
      <c r="M1313" s="114" t="s">
        <v>84</v>
      </c>
      <c r="N1313" s="115" t="s">
        <v>26</v>
      </c>
      <c r="O1313" s="116">
        <v>45401</v>
      </c>
      <c r="P1313" s="117" t="s">
        <v>2373</v>
      </c>
      <c r="Q1313" s="141">
        <v>45393</v>
      </c>
      <c r="R1313" s="118">
        <f t="shared" ref="R1313" si="1134">IF(AND(L1313&lt;1,OR(K1313&lt;1, K1313="A")),Q1313+14,Q1313+7)</f>
        <v>45400</v>
      </c>
      <c r="S1313" s="114" t="s">
        <v>31</v>
      </c>
      <c r="T1313" s="353"/>
      <c r="U1313" s="372"/>
      <c r="V1313" s="241" t="s">
        <v>2869</v>
      </c>
      <c r="W1313" s="114" t="s">
        <v>1451</v>
      </c>
      <c r="X1313" s="109" t="s">
        <v>443</v>
      </c>
      <c r="Y1313" s="109">
        <v>0</v>
      </c>
      <c r="Z1313" s="115" t="s">
        <v>26</v>
      </c>
      <c r="AA1313" s="109"/>
      <c r="AB1313" s="123" t="s">
        <v>3004</v>
      </c>
      <c r="AC1313" s="110">
        <v>45539</v>
      </c>
      <c r="AD1313" s="110">
        <v>45539</v>
      </c>
      <c r="AE1313" s="118">
        <f t="shared" si="1133"/>
        <v>45546</v>
      </c>
      <c r="AF1313" s="196" t="s">
        <v>446</v>
      </c>
      <c r="AG1313" s="110"/>
      <c r="AH1313" s="115"/>
      <c r="AI1313" s="110"/>
      <c r="AJ1313" s="113"/>
      <c r="AK1313" s="110"/>
      <c r="AL1313" s="121"/>
      <c r="AM1313" s="121"/>
      <c r="AN1313" s="123" t="s">
        <v>2834</v>
      </c>
      <c r="AO1313" s="121"/>
      <c r="AP1313" s="121"/>
      <c r="AQ1313" s="121"/>
      <c r="AR1313" s="121"/>
      <c r="AS1313" s="121"/>
      <c r="AT1313" s="121"/>
      <c r="AU1313" s="109"/>
      <c r="AV1313" s="110"/>
      <c r="AW1313" s="121"/>
      <c r="BJ1313" s="22">
        <f t="shared" ca="1" si="1114"/>
        <v>0</v>
      </c>
      <c r="BK1313" s="22">
        <f t="shared" ca="1" si="947"/>
        <v>0</v>
      </c>
      <c r="BL1313" s="22">
        <f t="shared" ca="1" si="948"/>
        <v>0</v>
      </c>
      <c r="BM1313" s="22">
        <f t="shared" ca="1" si="949"/>
        <v>0</v>
      </c>
      <c r="BN1313" s="22">
        <f t="shared" ca="1" si="950"/>
        <v>0</v>
      </c>
      <c r="BO1313" s="22">
        <f t="shared" ca="1" si="951"/>
        <v>0</v>
      </c>
      <c r="BP1313" s="22">
        <f t="shared" ca="1" si="952"/>
        <v>0</v>
      </c>
      <c r="BQ1313" s="22">
        <f t="shared" ca="1" si="953"/>
        <v>0</v>
      </c>
      <c r="BR1313" s="22">
        <f t="shared" ca="1" si="954"/>
        <v>0</v>
      </c>
      <c r="BS1313" s="22">
        <f t="shared" ca="1" si="955"/>
        <v>0</v>
      </c>
      <c r="BT1313" s="22">
        <f t="shared" ca="1" si="1115"/>
        <v>0</v>
      </c>
      <c r="BU1313" s="22">
        <f t="shared" ca="1" si="956"/>
        <v>0</v>
      </c>
      <c r="BV1313" s="22">
        <f t="shared" ca="1" si="957"/>
        <v>0</v>
      </c>
      <c r="BW1313" s="22">
        <f t="shared" ca="1" si="958"/>
        <v>0</v>
      </c>
      <c r="BX1313" s="22">
        <f t="shared" ca="1" si="959"/>
        <v>0</v>
      </c>
      <c r="BY1313" s="22">
        <f t="shared" si="996"/>
        <v>0</v>
      </c>
      <c r="BZ1313" s="22">
        <f t="shared" si="960"/>
        <v>0</v>
      </c>
      <c r="CA1313" s="22">
        <f t="shared" si="997"/>
        <v>0</v>
      </c>
    </row>
    <row r="1314" spans="1:79" ht="39" customHeight="1" x14ac:dyDescent="0.3">
      <c r="A1314" s="14" t="s">
        <v>1830</v>
      </c>
      <c r="B1314" s="4" t="s">
        <v>1441</v>
      </c>
      <c r="C1314" s="4" t="s">
        <v>1085</v>
      </c>
      <c r="D1314" s="139" t="s">
        <v>445</v>
      </c>
      <c r="E1314" s="13">
        <v>44834</v>
      </c>
      <c r="F1314" s="122" t="s">
        <v>192</v>
      </c>
      <c r="G1314" s="16" t="s">
        <v>1234</v>
      </c>
      <c r="H1314" s="130" t="s">
        <v>1067</v>
      </c>
      <c r="I1314" s="130"/>
      <c r="J1314" s="130"/>
      <c r="K1314" s="7">
        <v>0</v>
      </c>
      <c r="L1314" s="4">
        <v>0</v>
      </c>
      <c r="M1314" s="3" t="s">
        <v>84</v>
      </c>
      <c r="N1314" s="45" t="s">
        <v>1055</v>
      </c>
      <c r="O1314" s="76"/>
      <c r="P1314" s="107" t="s">
        <v>2743</v>
      </c>
      <c r="Q1314" s="142">
        <v>45408</v>
      </c>
      <c r="R1314" s="9">
        <f t="shared" ref="R1314" si="1135">IF(AND(L1314&lt;1,OR(K1314&lt;1, K1314="A")),Q1314+14,Q1314+7)</f>
        <v>45422</v>
      </c>
      <c r="S1314" s="3" t="s">
        <v>30</v>
      </c>
      <c r="T1314" s="354" t="s">
        <v>1521</v>
      </c>
      <c r="U1314" s="373">
        <v>45435</v>
      </c>
      <c r="V1314" s="208" t="s">
        <v>3235</v>
      </c>
      <c r="W1314" s="3" t="s">
        <v>1451</v>
      </c>
      <c r="X1314" s="5" t="s">
        <v>572</v>
      </c>
      <c r="Y1314" s="5">
        <v>0</v>
      </c>
      <c r="Z1314" s="45" t="s">
        <v>1055</v>
      </c>
      <c r="AA1314" s="21">
        <v>45611</v>
      </c>
      <c r="AB1314" s="87" t="s">
        <v>3224</v>
      </c>
      <c r="AC1314" s="21">
        <v>45576</v>
      </c>
      <c r="AD1314" s="21">
        <v>45576</v>
      </c>
      <c r="AE1314" s="9">
        <f t="shared" ref="AE1314" si="1136">IF(AND(Y1314&lt;1,OR(X1314&lt;1, X1314="A")),AD1314+14,AD1314+7)</f>
        <v>45583</v>
      </c>
      <c r="AF1314" s="92" t="s">
        <v>446</v>
      </c>
      <c r="AG1314" s="27"/>
      <c r="AH1314" s="34"/>
      <c r="AI1314" s="27"/>
      <c r="AJ1314" s="41"/>
      <c r="AK1314" s="21"/>
      <c r="AL1314" s="6"/>
      <c r="AM1314" s="6"/>
      <c r="AN1314" s="246" t="s">
        <v>2834</v>
      </c>
      <c r="AO1314" s="6"/>
      <c r="AP1314" s="6"/>
      <c r="AQ1314" s="6"/>
      <c r="AR1314" s="6"/>
      <c r="AS1314" s="6"/>
      <c r="AT1314" s="6"/>
      <c r="AU1314" s="4"/>
      <c r="AV1314" s="13"/>
      <c r="AW1314" s="6"/>
      <c r="BJ1314" s="22">
        <f t="shared" ca="1" si="1114"/>
        <v>1</v>
      </c>
      <c r="BK1314" s="22">
        <f t="shared" ca="1" si="947"/>
        <v>1</v>
      </c>
      <c r="BL1314" s="22">
        <f t="shared" ca="1" si="948"/>
        <v>0</v>
      </c>
      <c r="BM1314" s="22">
        <f t="shared" ca="1" si="949"/>
        <v>0</v>
      </c>
      <c r="BN1314" s="22">
        <f t="shared" ca="1" si="950"/>
        <v>0</v>
      </c>
      <c r="BO1314" s="22">
        <f t="shared" ca="1" si="951"/>
        <v>0</v>
      </c>
      <c r="BP1314" s="22">
        <f t="shared" ca="1" si="952"/>
        <v>0</v>
      </c>
      <c r="BQ1314" s="22">
        <f t="shared" ca="1" si="953"/>
        <v>0</v>
      </c>
      <c r="BR1314" s="22">
        <f t="shared" ca="1" si="954"/>
        <v>1</v>
      </c>
      <c r="BS1314" s="22">
        <f t="shared" ca="1" si="955"/>
        <v>1</v>
      </c>
      <c r="BT1314" s="22">
        <f t="shared" ca="1" si="1115"/>
        <v>1</v>
      </c>
      <c r="BU1314" s="22">
        <f t="shared" ca="1" si="956"/>
        <v>0</v>
      </c>
      <c r="BV1314" s="22">
        <f t="shared" ca="1" si="957"/>
        <v>0</v>
      </c>
      <c r="BW1314" s="22">
        <f t="shared" ca="1" si="958"/>
        <v>0</v>
      </c>
      <c r="BX1314" s="22">
        <f t="shared" ca="1" si="959"/>
        <v>1</v>
      </c>
      <c r="BY1314" s="71">
        <f t="shared" si="996"/>
        <v>1</v>
      </c>
      <c r="BZ1314" s="71">
        <f t="shared" si="960"/>
        <v>1</v>
      </c>
      <c r="CA1314" s="72">
        <f t="shared" si="997"/>
        <v>1</v>
      </c>
    </row>
    <row r="1315" spans="1:79" s="22" customFormat="1" ht="26.1" customHeight="1" x14ac:dyDescent="0.3">
      <c r="A1315" s="199" t="s">
        <v>1830</v>
      </c>
      <c r="B1315" s="109" t="s">
        <v>1441</v>
      </c>
      <c r="C1315" s="109" t="s">
        <v>1324</v>
      </c>
      <c r="D1315" s="226" t="s">
        <v>446</v>
      </c>
      <c r="E1315" s="110">
        <v>44834</v>
      </c>
      <c r="F1315" s="189" t="s">
        <v>193</v>
      </c>
      <c r="G1315" s="169" t="s">
        <v>1234</v>
      </c>
      <c r="H1315" s="135" t="s">
        <v>1075</v>
      </c>
      <c r="I1315" s="135"/>
      <c r="J1315" s="135"/>
      <c r="K1315" s="113" t="s">
        <v>444</v>
      </c>
      <c r="L1315" s="109">
        <v>0</v>
      </c>
      <c r="M1315" s="114" t="s">
        <v>115</v>
      </c>
      <c r="N1315" s="115" t="s">
        <v>26</v>
      </c>
      <c r="O1315" s="116">
        <v>45274</v>
      </c>
      <c r="P1315" s="117" t="s">
        <v>1713</v>
      </c>
      <c r="Q1315" s="141">
        <v>45266</v>
      </c>
      <c r="R1315" s="118">
        <f t="shared" si="1119"/>
        <v>45273</v>
      </c>
      <c r="S1315" s="114" t="s">
        <v>31</v>
      </c>
      <c r="T1315" s="353"/>
      <c r="U1315" s="372"/>
      <c r="V1315" s="120"/>
      <c r="W1315" s="114"/>
      <c r="X1315" s="109"/>
      <c r="Y1315" s="109"/>
      <c r="Z1315" s="115"/>
      <c r="AA1315" s="115"/>
      <c r="AB1315" s="109"/>
      <c r="AC1315" s="110"/>
      <c r="AD1315" s="110"/>
      <c r="AE1315" s="110"/>
      <c r="AF1315" s="110"/>
      <c r="AG1315" s="110"/>
      <c r="AH1315" s="115"/>
      <c r="AI1315" s="110"/>
      <c r="AJ1315" s="113"/>
      <c r="AK1315" s="110"/>
      <c r="AL1315" s="121"/>
      <c r="AM1315" s="121"/>
      <c r="AN1315" s="123" t="s">
        <v>2834</v>
      </c>
      <c r="AO1315" s="121"/>
      <c r="AP1315" s="121"/>
      <c r="AQ1315" s="121"/>
      <c r="AR1315" s="121"/>
      <c r="AS1315" s="121"/>
      <c r="AT1315" s="121"/>
      <c r="AU1315" s="109"/>
      <c r="AV1315" s="110"/>
      <c r="AW1315" s="121"/>
      <c r="BJ1315" s="22">
        <f t="shared" ca="1" si="1114"/>
        <v>0</v>
      </c>
      <c r="BK1315" s="22">
        <f t="shared" ca="1" si="947"/>
        <v>0</v>
      </c>
      <c r="BL1315" s="22">
        <f t="shared" ca="1" si="948"/>
        <v>0</v>
      </c>
      <c r="BM1315" s="22">
        <f t="shared" ca="1" si="949"/>
        <v>0</v>
      </c>
      <c r="BN1315" s="22">
        <f t="shared" ca="1" si="950"/>
        <v>0</v>
      </c>
      <c r="BO1315" s="22">
        <f t="shared" ca="1" si="951"/>
        <v>0</v>
      </c>
      <c r="BP1315" s="22">
        <f t="shared" ca="1" si="952"/>
        <v>0</v>
      </c>
      <c r="BQ1315" s="22">
        <f t="shared" ca="1" si="953"/>
        <v>0</v>
      </c>
      <c r="BR1315" s="22">
        <f t="shared" ca="1" si="954"/>
        <v>0</v>
      </c>
      <c r="BS1315" s="22">
        <f t="shared" ca="1" si="955"/>
        <v>0</v>
      </c>
      <c r="BT1315" s="22">
        <f t="shared" ca="1" si="1115"/>
        <v>0</v>
      </c>
      <c r="BU1315" s="22">
        <f t="shared" ca="1" si="956"/>
        <v>0</v>
      </c>
      <c r="BV1315" s="22">
        <f t="shared" ca="1" si="957"/>
        <v>0</v>
      </c>
      <c r="BW1315" s="22">
        <f t="shared" ca="1" si="958"/>
        <v>0</v>
      </c>
      <c r="BX1315" s="22">
        <f t="shared" ca="1" si="959"/>
        <v>0</v>
      </c>
      <c r="BY1315" s="22">
        <f t="shared" si="996"/>
        <v>0</v>
      </c>
      <c r="BZ1315" s="22">
        <f t="shared" si="960"/>
        <v>0</v>
      </c>
      <c r="CA1315" s="22">
        <f t="shared" si="997"/>
        <v>0</v>
      </c>
    </row>
    <row r="1316" spans="1:79" s="22" customFormat="1" ht="26.1" customHeight="1" x14ac:dyDescent="0.3">
      <c r="A1316" s="199" t="s">
        <v>1830</v>
      </c>
      <c r="B1316" s="109" t="s">
        <v>1441</v>
      </c>
      <c r="C1316" s="109" t="s">
        <v>1324</v>
      </c>
      <c r="D1316" s="226" t="s">
        <v>446</v>
      </c>
      <c r="E1316" s="110">
        <v>44834</v>
      </c>
      <c r="F1316" s="189" t="s">
        <v>193</v>
      </c>
      <c r="G1316" s="169" t="s">
        <v>1234</v>
      </c>
      <c r="H1316" s="135" t="s">
        <v>1075</v>
      </c>
      <c r="I1316" s="135"/>
      <c r="J1316" s="135"/>
      <c r="K1316" s="113" t="s">
        <v>443</v>
      </c>
      <c r="L1316" s="109">
        <v>0</v>
      </c>
      <c r="M1316" s="114" t="s">
        <v>115</v>
      </c>
      <c r="N1316" s="115" t="s">
        <v>26</v>
      </c>
      <c r="O1316" s="116">
        <v>45398</v>
      </c>
      <c r="P1316" s="117" t="s">
        <v>2362</v>
      </c>
      <c r="Q1316" s="141">
        <v>45391</v>
      </c>
      <c r="R1316" s="118">
        <f t="shared" ref="R1316" si="1137">IF(AND(L1316&lt;1,OR(K1316&lt;1, K1316="A")),Q1316+14,Q1316+7)</f>
        <v>45398</v>
      </c>
      <c r="S1316" s="114" t="s">
        <v>31</v>
      </c>
      <c r="T1316" s="353"/>
      <c r="U1316" s="372"/>
      <c r="V1316" s="120"/>
      <c r="W1316" s="114"/>
      <c r="X1316" s="109"/>
      <c r="Y1316" s="109"/>
      <c r="Z1316" s="115"/>
      <c r="AA1316" s="109"/>
      <c r="AB1316" s="109"/>
      <c r="AC1316" s="110"/>
      <c r="AD1316" s="110"/>
      <c r="AE1316" s="110"/>
      <c r="AF1316" s="110"/>
      <c r="AG1316" s="110"/>
      <c r="AH1316" s="115"/>
      <c r="AI1316" s="110"/>
      <c r="AJ1316" s="113"/>
      <c r="AK1316" s="110"/>
      <c r="AL1316" s="121"/>
      <c r="AM1316" s="121"/>
      <c r="AN1316" s="123" t="s">
        <v>2834</v>
      </c>
      <c r="AO1316" s="121"/>
      <c r="AP1316" s="121"/>
      <c r="AQ1316" s="121"/>
      <c r="AR1316" s="121"/>
      <c r="AS1316" s="121"/>
      <c r="AT1316" s="121"/>
      <c r="AU1316" s="109"/>
      <c r="AV1316" s="110"/>
      <c r="AW1316" s="121"/>
      <c r="BJ1316" s="22">
        <f t="shared" ca="1" si="1114"/>
        <v>0</v>
      </c>
      <c r="BK1316" s="22">
        <f t="shared" ca="1" si="947"/>
        <v>0</v>
      </c>
      <c r="BL1316" s="22">
        <f t="shared" ca="1" si="948"/>
        <v>0</v>
      </c>
      <c r="BM1316" s="22">
        <f t="shared" ca="1" si="949"/>
        <v>0</v>
      </c>
      <c r="BN1316" s="22">
        <f t="shared" ca="1" si="950"/>
        <v>0</v>
      </c>
      <c r="BO1316" s="22">
        <f t="shared" ca="1" si="951"/>
        <v>0</v>
      </c>
      <c r="BP1316" s="22">
        <f t="shared" ca="1" si="952"/>
        <v>0</v>
      </c>
      <c r="BQ1316" s="22">
        <f t="shared" ca="1" si="953"/>
        <v>0</v>
      </c>
      <c r="BR1316" s="22">
        <f t="shared" ca="1" si="954"/>
        <v>0</v>
      </c>
      <c r="BS1316" s="22">
        <f t="shared" ca="1" si="955"/>
        <v>0</v>
      </c>
      <c r="BT1316" s="22">
        <f t="shared" ca="1" si="1115"/>
        <v>0</v>
      </c>
      <c r="BU1316" s="22">
        <f t="shared" ca="1" si="956"/>
        <v>0</v>
      </c>
      <c r="BV1316" s="22">
        <f t="shared" ca="1" si="957"/>
        <v>0</v>
      </c>
      <c r="BW1316" s="22">
        <f t="shared" ca="1" si="958"/>
        <v>0</v>
      </c>
      <c r="BX1316" s="22">
        <f t="shared" ca="1" si="959"/>
        <v>0</v>
      </c>
      <c r="BY1316" s="22">
        <f t="shared" si="996"/>
        <v>0</v>
      </c>
      <c r="BZ1316" s="22">
        <f t="shared" si="960"/>
        <v>0</v>
      </c>
      <c r="CA1316" s="22">
        <f t="shared" si="997"/>
        <v>0</v>
      </c>
    </row>
    <row r="1317" spans="1:79" ht="26.1" customHeight="1" x14ac:dyDescent="0.3">
      <c r="A1317" s="14" t="s">
        <v>1830</v>
      </c>
      <c r="B1317" s="4" t="s">
        <v>1441</v>
      </c>
      <c r="C1317" s="4" t="s">
        <v>1324</v>
      </c>
      <c r="D1317" s="139" t="s">
        <v>445</v>
      </c>
      <c r="E1317" s="13">
        <v>44834</v>
      </c>
      <c r="F1317" s="122" t="s">
        <v>193</v>
      </c>
      <c r="G1317" s="16" t="s">
        <v>1234</v>
      </c>
      <c r="H1317" s="130" t="s">
        <v>1075</v>
      </c>
      <c r="I1317" s="130"/>
      <c r="J1317" s="130"/>
      <c r="K1317" s="7">
        <v>0</v>
      </c>
      <c r="L1317" s="4">
        <v>0</v>
      </c>
      <c r="M1317" s="3" t="s">
        <v>115</v>
      </c>
      <c r="N1317" s="45" t="s">
        <v>1055</v>
      </c>
      <c r="O1317" s="76">
        <v>45398</v>
      </c>
      <c r="P1317" s="78" t="s">
        <v>2709</v>
      </c>
      <c r="Q1317" s="142">
        <v>45400</v>
      </c>
      <c r="R1317" s="9">
        <f t="shared" ref="R1317:R1319" si="1138">IF(AND(L1317&lt;1,OR(K1317&lt;1, K1317="A")),Q1317+14,Q1317+7)</f>
        <v>45414</v>
      </c>
      <c r="S1317" s="3" t="s">
        <v>30</v>
      </c>
      <c r="T1317" s="354" t="s">
        <v>2742</v>
      </c>
      <c r="U1317" s="373">
        <v>45400</v>
      </c>
      <c r="V1317" s="208" t="s">
        <v>193</v>
      </c>
      <c r="W1317" s="3" t="s">
        <v>1477</v>
      </c>
      <c r="X1317" s="5">
        <v>0</v>
      </c>
      <c r="Y1317" s="5">
        <v>0</v>
      </c>
      <c r="Z1317" s="45" t="s">
        <v>1055</v>
      </c>
      <c r="AA1317" s="21">
        <v>45611</v>
      </c>
      <c r="AB1317" s="5"/>
      <c r="AC1317" s="21"/>
      <c r="AD1317" s="21"/>
      <c r="AE1317" s="21"/>
      <c r="AF1317" s="13"/>
      <c r="AG1317" s="27"/>
      <c r="AH1317" s="34"/>
      <c r="AI1317" s="27"/>
      <c r="AJ1317" s="41"/>
      <c r="AK1317" s="21"/>
      <c r="AL1317" s="6"/>
      <c r="AM1317" s="6"/>
      <c r="AN1317" s="87" t="s">
        <v>2834</v>
      </c>
      <c r="AO1317" s="6"/>
      <c r="AP1317" s="6"/>
      <c r="AQ1317" s="6"/>
      <c r="AR1317" s="6"/>
      <c r="AS1317" s="6"/>
      <c r="AT1317" s="6"/>
      <c r="AU1317" s="4"/>
      <c r="AV1317" s="13"/>
      <c r="AW1317" s="6"/>
      <c r="BJ1317" s="22">
        <f t="shared" ca="1" si="1114"/>
        <v>1</v>
      </c>
      <c r="BK1317" s="22">
        <f t="shared" ca="1" si="947"/>
        <v>1</v>
      </c>
      <c r="BL1317" s="22">
        <f t="shared" ca="1" si="948"/>
        <v>0</v>
      </c>
      <c r="BM1317" s="22">
        <f t="shared" ca="1" si="949"/>
        <v>0</v>
      </c>
      <c r="BN1317" s="22">
        <f t="shared" ca="1" si="950"/>
        <v>0</v>
      </c>
      <c r="BO1317" s="22">
        <f t="shared" ca="1" si="951"/>
        <v>0</v>
      </c>
      <c r="BP1317" s="22">
        <f t="shared" ca="1" si="952"/>
        <v>0</v>
      </c>
      <c r="BQ1317" s="22">
        <f t="shared" ca="1" si="953"/>
        <v>0</v>
      </c>
      <c r="BR1317" s="22">
        <f t="shared" ca="1" si="954"/>
        <v>1</v>
      </c>
      <c r="BS1317" s="22">
        <f t="shared" ca="1" si="955"/>
        <v>1</v>
      </c>
      <c r="BT1317" s="22">
        <f t="shared" ca="1" si="1115"/>
        <v>1</v>
      </c>
      <c r="BU1317" s="22">
        <f t="shared" ca="1" si="956"/>
        <v>0</v>
      </c>
      <c r="BV1317" s="22">
        <f t="shared" ca="1" si="957"/>
        <v>0</v>
      </c>
      <c r="BW1317" s="22">
        <f t="shared" ca="1" si="958"/>
        <v>0</v>
      </c>
      <c r="BX1317" s="22">
        <f t="shared" ca="1" si="959"/>
        <v>1</v>
      </c>
      <c r="BY1317" s="71">
        <f t="shared" si="996"/>
        <v>1</v>
      </c>
      <c r="BZ1317" s="71">
        <f t="shared" si="960"/>
        <v>1</v>
      </c>
      <c r="CA1317" s="72">
        <f t="shared" si="997"/>
        <v>1</v>
      </c>
    </row>
    <row r="1318" spans="1:79" s="22" customFormat="1" ht="29.1" customHeight="1" x14ac:dyDescent="0.3">
      <c r="A1318" s="199" t="s">
        <v>1828</v>
      </c>
      <c r="B1318" s="109" t="s">
        <v>1441</v>
      </c>
      <c r="C1318" s="109" t="s">
        <v>1324</v>
      </c>
      <c r="D1318" s="110" t="s">
        <v>446</v>
      </c>
      <c r="E1318" s="110">
        <v>44516</v>
      </c>
      <c r="F1318" s="206" t="s">
        <v>1283</v>
      </c>
      <c r="G1318" s="169" t="s">
        <v>1234</v>
      </c>
      <c r="H1318" s="135" t="s">
        <v>1042</v>
      </c>
      <c r="I1318" s="135"/>
      <c r="J1318" s="135"/>
      <c r="K1318" s="113" t="s">
        <v>444</v>
      </c>
      <c r="L1318" s="109">
        <v>0</v>
      </c>
      <c r="M1318" s="114" t="s">
        <v>89</v>
      </c>
      <c r="N1318" s="115" t="s">
        <v>26</v>
      </c>
      <c r="O1318" s="116">
        <v>45258</v>
      </c>
      <c r="P1318" s="117" t="s">
        <v>1278</v>
      </c>
      <c r="Q1318" s="141">
        <v>45246</v>
      </c>
      <c r="R1318" s="118">
        <f t="shared" si="1138"/>
        <v>45253</v>
      </c>
      <c r="S1318" s="114" t="s">
        <v>31</v>
      </c>
      <c r="T1318" s="353"/>
      <c r="U1318" s="372"/>
      <c r="V1318" s="120"/>
      <c r="W1318" s="114"/>
      <c r="X1318" s="109"/>
      <c r="Y1318" s="109"/>
      <c r="Z1318" s="115"/>
      <c r="AA1318" s="109"/>
      <c r="AB1318" s="109"/>
      <c r="AC1318" s="110"/>
      <c r="AD1318" s="110"/>
      <c r="AE1318" s="110"/>
      <c r="AF1318" s="110"/>
      <c r="AG1318" s="110"/>
      <c r="AH1318" s="115"/>
      <c r="AI1318" s="110"/>
      <c r="AJ1318" s="113"/>
      <c r="AK1318" s="110"/>
      <c r="AL1318" s="121"/>
      <c r="AM1318" s="121"/>
      <c r="AN1318" s="109" t="s">
        <v>2355</v>
      </c>
      <c r="AO1318" s="121"/>
      <c r="AP1318" s="121"/>
      <c r="AQ1318" s="121"/>
      <c r="AR1318" s="121"/>
      <c r="AS1318" s="121"/>
      <c r="AT1318" s="121"/>
      <c r="AU1318" s="109"/>
      <c r="AV1318" s="110"/>
      <c r="AW1318" s="121"/>
      <c r="BJ1318" s="22">
        <f t="shared" ca="1" si="1114"/>
        <v>0</v>
      </c>
      <c r="BK1318" s="22">
        <f t="shared" ca="1" si="947"/>
        <v>0</v>
      </c>
      <c r="BL1318" s="22">
        <f t="shared" ca="1" si="948"/>
        <v>0</v>
      </c>
      <c r="BM1318" s="22">
        <f t="shared" ca="1" si="949"/>
        <v>0</v>
      </c>
      <c r="BN1318" s="22">
        <f t="shared" ca="1" si="950"/>
        <v>0</v>
      </c>
      <c r="BO1318" s="22">
        <f t="shared" ca="1" si="951"/>
        <v>0</v>
      </c>
      <c r="BP1318" s="22">
        <f t="shared" ca="1" si="952"/>
        <v>0</v>
      </c>
      <c r="BQ1318" s="22">
        <f t="shared" ca="1" si="953"/>
        <v>0</v>
      </c>
      <c r="BR1318" s="22">
        <f t="shared" ca="1" si="954"/>
        <v>0</v>
      </c>
      <c r="BS1318" s="22">
        <f t="shared" ca="1" si="955"/>
        <v>0</v>
      </c>
      <c r="BT1318" s="22">
        <f t="shared" ca="1" si="1115"/>
        <v>0</v>
      </c>
      <c r="BU1318" s="22">
        <f t="shared" ca="1" si="956"/>
        <v>0</v>
      </c>
      <c r="BV1318" s="22">
        <f t="shared" ca="1" si="957"/>
        <v>0</v>
      </c>
      <c r="BW1318" s="22">
        <f t="shared" ca="1" si="958"/>
        <v>0</v>
      </c>
      <c r="BX1318" s="22">
        <f t="shared" ca="1" si="959"/>
        <v>0</v>
      </c>
      <c r="BY1318" s="22">
        <f t="shared" si="996"/>
        <v>0</v>
      </c>
      <c r="BZ1318" s="22">
        <f t="shared" si="960"/>
        <v>0</v>
      </c>
      <c r="CA1318" s="22">
        <f t="shared" si="997"/>
        <v>0</v>
      </c>
    </row>
    <row r="1319" spans="1:79" s="22" customFormat="1" ht="29.1" customHeight="1" x14ac:dyDescent="0.3">
      <c r="A1319" s="199" t="s">
        <v>1828</v>
      </c>
      <c r="B1319" s="109" t="s">
        <v>1441</v>
      </c>
      <c r="C1319" s="109" t="s">
        <v>1324</v>
      </c>
      <c r="D1319" s="110" t="s">
        <v>446</v>
      </c>
      <c r="E1319" s="110">
        <v>44516</v>
      </c>
      <c r="F1319" s="206" t="s">
        <v>1283</v>
      </c>
      <c r="G1319" s="169" t="s">
        <v>1234</v>
      </c>
      <c r="H1319" s="135" t="s">
        <v>1042</v>
      </c>
      <c r="I1319" s="135"/>
      <c r="J1319" s="135"/>
      <c r="K1319" s="113" t="s">
        <v>443</v>
      </c>
      <c r="L1319" s="109">
        <v>0</v>
      </c>
      <c r="M1319" s="114" t="s">
        <v>89</v>
      </c>
      <c r="N1319" s="115" t="s">
        <v>26</v>
      </c>
      <c r="O1319" s="116"/>
      <c r="P1319" s="117" t="s">
        <v>3079</v>
      </c>
      <c r="Q1319" s="141">
        <v>45559</v>
      </c>
      <c r="R1319" s="118">
        <f t="shared" si="1138"/>
        <v>45566</v>
      </c>
      <c r="S1319" s="114" t="s">
        <v>31</v>
      </c>
      <c r="T1319" s="353"/>
      <c r="U1319" s="372"/>
      <c r="V1319" s="120"/>
      <c r="W1319" s="114"/>
      <c r="X1319" s="109"/>
      <c r="Y1319" s="109"/>
      <c r="Z1319" s="115"/>
      <c r="AA1319" s="109"/>
      <c r="AB1319" s="109"/>
      <c r="AC1319" s="110"/>
      <c r="AD1319" s="110"/>
      <c r="AE1319" s="110"/>
      <c r="AF1319" s="110"/>
      <c r="AG1319" s="110"/>
      <c r="AH1319" s="115"/>
      <c r="AI1319" s="110"/>
      <c r="AJ1319" s="113"/>
      <c r="AK1319" s="110"/>
      <c r="AL1319" s="121"/>
      <c r="AM1319" s="121"/>
      <c r="AN1319" s="109" t="s">
        <v>2355</v>
      </c>
      <c r="AO1319" s="121"/>
      <c r="AP1319" s="121"/>
      <c r="AQ1319" s="121"/>
      <c r="AR1319" s="121"/>
      <c r="AS1319" s="121"/>
      <c r="AT1319" s="121"/>
      <c r="AU1319" s="109"/>
      <c r="AV1319" s="110"/>
      <c r="AW1319" s="121"/>
      <c r="BJ1319" s="22">
        <f t="shared" ca="1" si="1114"/>
        <v>0</v>
      </c>
      <c r="BK1319" s="22">
        <f t="shared" ca="1" si="947"/>
        <v>0</v>
      </c>
      <c r="BL1319" s="22">
        <f t="shared" ca="1" si="948"/>
        <v>0</v>
      </c>
      <c r="BM1319" s="22">
        <f t="shared" ca="1" si="949"/>
        <v>0</v>
      </c>
      <c r="BN1319" s="22">
        <f t="shared" ca="1" si="950"/>
        <v>0</v>
      </c>
      <c r="BO1319" s="22">
        <f t="shared" ca="1" si="951"/>
        <v>0</v>
      </c>
      <c r="BP1319" s="22">
        <f t="shared" ca="1" si="952"/>
        <v>0</v>
      </c>
      <c r="BQ1319" s="22">
        <f t="shared" ca="1" si="953"/>
        <v>0</v>
      </c>
      <c r="BR1319" s="22">
        <f t="shared" ca="1" si="954"/>
        <v>0</v>
      </c>
      <c r="BS1319" s="22">
        <f t="shared" ca="1" si="955"/>
        <v>0</v>
      </c>
      <c r="BT1319" s="22">
        <f t="shared" ca="1" si="1115"/>
        <v>0</v>
      </c>
      <c r="BU1319" s="22">
        <f t="shared" ca="1" si="956"/>
        <v>0</v>
      </c>
      <c r="BV1319" s="22">
        <f t="shared" ca="1" si="957"/>
        <v>0</v>
      </c>
      <c r="BW1319" s="22">
        <f t="shared" ca="1" si="958"/>
        <v>0</v>
      </c>
      <c r="BX1319" s="22">
        <f t="shared" ca="1" si="959"/>
        <v>0</v>
      </c>
      <c r="BY1319" s="22">
        <f t="shared" si="996"/>
        <v>0</v>
      </c>
      <c r="BZ1319" s="22">
        <f t="shared" si="960"/>
        <v>0</v>
      </c>
      <c r="CA1319" s="22">
        <f t="shared" si="997"/>
        <v>0</v>
      </c>
    </row>
    <row r="1320" spans="1:79" s="22" customFormat="1" ht="29.1" customHeight="1" x14ac:dyDescent="0.3">
      <c r="A1320" s="199" t="s">
        <v>1828</v>
      </c>
      <c r="B1320" s="109" t="s">
        <v>1441</v>
      </c>
      <c r="C1320" s="109" t="s">
        <v>1324</v>
      </c>
      <c r="D1320" s="110" t="s">
        <v>446</v>
      </c>
      <c r="E1320" s="110">
        <v>44516</v>
      </c>
      <c r="F1320" s="206" t="s">
        <v>1283</v>
      </c>
      <c r="G1320" s="169" t="s">
        <v>1234</v>
      </c>
      <c r="H1320" s="135" t="s">
        <v>1042</v>
      </c>
      <c r="I1320" s="135"/>
      <c r="J1320" s="135"/>
      <c r="K1320" s="113" t="s">
        <v>572</v>
      </c>
      <c r="L1320" s="109">
        <v>0</v>
      </c>
      <c r="M1320" s="114" t="s">
        <v>89</v>
      </c>
      <c r="N1320" s="115" t="s">
        <v>26</v>
      </c>
      <c r="O1320" s="116">
        <v>45707</v>
      </c>
      <c r="P1320" s="117" t="s">
        <v>3663</v>
      </c>
      <c r="Q1320" s="141">
        <v>45684</v>
      </c>
      <c r="R1320" s="118">
        <f t="shared" si="1119"/>
        <v>45691</v>
      </c>
      <c r="S1320" s="114" t="s">
        <v>31</v>
      </c>
      <c r="T1320" s="353"/>
      <c r="U1320" s="372"/>
      <c r="V1320" s="241"/>
      <c r="W1320" s="114"/>
      <c r="X1320" s="109"/>
      <c r="Y1320" s="109"/>
      <c r="Z1320" s="115"/>
      <c r="AA1320" s="109"/>
      <c r="AB1320" s="117"/>
      <c r="AC1320" s="110"/>
      <c r="AD1320" s="110"/>
      <c r="AE1320" s="118"/>
      <c r="AF1320" s="110"/>
      <c r="AG1320" s="110"/>
      <c r="AH1320" s="115"/>
      <c r="AI1320" s="110"/>
      <c r="AJ1320" s="113"/>
      <c r="AK1320" s="110"/>
      <c r="AL1320" s="121"/>
      <c r="AM1320" s="121"/>
      <c r="AN1320" s="109" t="s">
        <v>2355</v>
      </c>
      <c r="AO1320" s="121"/>
      <c r="AP1320" s="121"/>
      <c r="AQ1320" s="121"/>
      <c r="AR1320" s="121"/>
      <c r="AS1320" s="121"/>
      <c r="AT1320" s="121"/>
      <c r="AU1320" s="109"/>
      <c r="AV1320" s="110"/>
      <c r="AW1320" s="121"/>
      <c r="BJ1320" s="22">
        <f t="shared" ca="1" si="1114"/>
        <v>0</v>
      </c>
      <c r="BK1320" s="22">
        <f t="shared" ca="1" si="947"/>
        <v>0</v>
      </c>
      <c r="BL1320" s="22">
        <f t="shared" ca="1" si="948"/>
        <v>0</v>
      </c>
      <c r="BM1320" s="22">
        <f t="shared" ca="1" si="949"/>
        <v>0</v>
      </c>
      <c r="BN1320" s="22">
        <f t="shared" ca="1" si="950"/>
        <v>0</v>
      </c>
      <c r="BO1320" s="22">
        <f t="shared" ca="1" si="951"/>
        <v>0</v>
      </c>
      <c r="BP1320" s="22">
        <f t="shared" ca="1" si="952"/>
        <v>0</v>
      </c>
      <c r="BQ1320" s="22">
        <f t="shared" ca="1" si="953"/>
        <v>0</v>
      </c>
      <c r="BR1320" s="22">
        <f t="shared" ca="1" si="954"/>
        <v>0</v>
      </c>
      <c r="BS1320" s="22">
        <f t="shared" ca="1" si="955"/>
        <v>0</v>
      </c>
      <c r="BT1320" s="22">
        <f t="shared" ca="1" si="1115"/>
        <v>0</v>
      </c>
      <c r="BU1320" s="22">
        <f t="shared" ca="1" si="956"/>
        <v>0</v>
      </c>
      <c r="BV1320" s="22">
        <f t="shared" ca="1" si="957"/>
        <v>0</v>
      </c>
      <c r="BW1320" s="22">
        <f t="shared" ca="1" si="958"/>
        <v>0</v>
      </c>
      <c r="BX1320" s="22">
        <f t="shared" ca="1" si="959"/>
        <v>0</v>
      </c>
      <c r="BY1320" s="22">
        <f t="shared" si="996"/>
        <v>0</v>
      </c>
      <c r="BZ1320" s="22">
        <f t="shared" si="960"/>
        <v>0</v>
      </c>
      <c r="CA1320" s="22">
        <f t="shared" si="997"/>
        <v>0</v>
      </c>
    </row>
    <row r="1321" spans="1:79" ht="29.1" customHeight="1" x14ac:dyDescent="0.3">
      <c r="A1321" s="14" t="s">
        <v>1828</v>
      </c>
      <c r="B1321" s="4" t="s">
        <v>1441</v>
      </c>
      <c r="C1321" s="4" t="s">
        <v>1324</v>
      </c>
      <c r="D1321" s="139" t="s">
        <v>445</v>
      </c>
      <c r="E1321" s="13">
        <v>44516</v>
      </c>
      <c r="F1321" s="207" t="s">
        <v>1283</v>
      </c>
      <c r="G1321" s="16" t="s">
        <v>1234</v>
      </c>
      <c r="H1321" s="130" t="s">
        <v>1042</v>
      </c>
      <c r="I1321" s="130"/>
      <c r="J1321" s="130"/>
      <c r="K1321" s="7">
        <v>0</v>
      </c>
      <c r="L1321" s="4">
        <v>0</v>
      </c>
      <c r="M1321" s="3" t="s">
        <v>89</v>
      </c>
      <c r="N1321" s="45" t="s">
        <v>1055</v>
      </c>
      <c r="O1321" s="76"/>
      <c r="P1321" s="78" t="s">
        <v>3823</v>
      </c>
      <c r="Q1321" s="142">
        <v>45743</v>
      </c>
      <c r="R1321" s="9">
        <f t="shared" ref="R1321" si="1139">IF(AND(L1321&lt;1,OR(K1321&lt;1, K1321="A")),Q1321+14,Q1321+7)</f>
        <v>45757</v>
      </c>
      <c r="S1321" s="3" t="s">
        <v>31</v>
      </c>
      <c r="T1321" s="355"/>
      <c r="U1321" s="373"/>
      <c r="V1321" s="208" t="s">
        <v>1283</v>
      </c>
      <c r="W1321" s="3" t="s">
        <v>1454</v>
      </c>
      <c r="X1321" s="5" t="s">
        <v>778</v>
      </c>
      <c r="Y1321" s="4">
        <v>0</v>
      </c>
      <c r="Z1321" s="46" t="s">
        <v>24</v>
      </c>
      <c r="AA1321" s="5"/>
      <c r="AB1321" s="78" t="s">
        <v>3783</v>
      </c>
      <c r="AC1321" s="21">
        <v>45740</v>
      </c>
      <c r="AD1321" s="21">
        <v>45740</v>
      </c>
      <c r="AE1321" s="9">
        <f t="shared" ref="AE1321" si="1140">IF(AND(Y1321&lt;1,OR(X1321&lt;1, X1321="A")),AD1321+14,AD1321+7)</f>
        <v>45754</v>
      </c>
      <c r="AF1321" s="13" t="s">
        <v>446</v>
      </c>
      <c r="AG1321" s="27"/>
      <c r="AH1321" s="34"/>
      <c r="AI1321" s="27"/>
      <c r="AJ1321" s="41"/>
      <c r="AK1321" s="21"/>
      <c r="AL1321" s="6"/>
      <c r="AM1321" s="6"/>
      <c r="AN1321" s="94" t="s">
        <v>2355</v>
      </c>
      <c r="AO1321" s="6"/>
      <c r="AP1321" s="6"/>
      <c r="AQ1321" s="6"/>
      <c r="AR1321" s="6"/>
      <c r="AS1321" s="6"/>
      <c r="AT1321" s="6"/>
      <c r="AU1321" s="4"/>
      <c r="AV1321" s="13"/>
      <c r="AW1321" s="6"/>
      <c r="BJ1321" s="22">
        <f t="shared" ca="1" si="1114"/>
        <v>1</v>
      </c>
      <c r="BK1321" s="22">
        <f t="shared" ca="1" si="947"/>
        <v>1</v>
      </c>
      <c r="BL1321" s="22">
        <f t="shared" ca="1" si="948"/>
        <v>0</v>
      </c>
      <c r="BM1321" s="22">
        <f t="shared" ca="1" si="949"/>
        <v>0</v>
      </c>
      <c r="BN1321" s="22">
        <f t="shared" ca="1" si="950"/>
        <v>0</v>
      </c>
      <c r="BO1321" s="22">
        <f t="shared" ca="1" si="951"/>
        <v>0</v>
      </c>
      <c r="BP1321" s="22">
        <f t="shared" ca="1" si="952"/>
        <v>0</v>
      </c>
      <c r="BQ1321" s="22">
        <f t="shared" ca="1" si="953"/>
        <v>0</v>
      </c>
      <c r="BR1321" s="22">
        <f t="shared" ca="1" si="954"/>
        <v>1</v>
      </c>
      <c r="BS1321" s="22">
        <f t="shared" ca="1" si="955"/>
        <v>1</v>
      </c>
      <c r="BT1321" s="22">
        <f t="shared" ca="1" si="1115"/>
        <v>1</v>
      </c>
      <c r="BU1321" s="22">
        <f t="shared" ca="1" si="956"/>
        <v>0</v>
      </c>
      <c r="BV1321" s="22">
        <f t="shared" ca="1" si="957"/>
        <v>1</v>
      </c>
      <c r="BW1321" s="22">
        <f t="shared" ca="1" si="958"/>
        <v>0</v>
      </c>
      <c r="BX1321" s="22">
        <f t="shared" ca="1" si="959"/>
        <v>0</v>
      </c>
      <c r="BY1321" s="71">
        <f t="shared" si="996"/>
        <v>1</v>
      </c>
      <c r="BZ1321" s="71">
        <f t="shared" si="960"/>
        <v>1</v>
      </c>
      <c r="CA1321" s="72">
        <f t="shared" si="997"/>
        <v>1</v>
      </c>
    </row>
    <row r="1322" spans="1:79" s="22" customFormat="1" ht="58.5" customHeight="1" x14ac:dyDescent="0.3">
      <c r="A1322" s="199" t="s">
        <v>1830</v>
      </c>
      <c r="B1322" s="109" t="s">
        <v>1441</v>
      </c>
      <c r="C1322" s="109"/>
      <c r="D1322" s="110" t="s">
        <v>446</v>
      </c>
      <c r="E1322" s="110"/>
      <c r="F1322" s="206" t="s">
        <v>2744</v>
      </c>
      <c r="G1322" s="169" t="s">
        <v>1234</v>
      </c>
      <c r="H1322" s="135" t="s">
        <v>1783</v>
      </c>
      <c r="I1322" s="135"/>
      <c r="J1322" s="135"/>
      <c r="K1322" s="113" t="s">
        <v>778</v>
      </c>
      <c r="L1322" s="109">
        <v>0</v>
      </c>
      <c r="M1322" s="114" t="s">
        <v>1840</v>
      </c>
      <c r="N1322" s="115" t="s">
        <v>26</v>
      </c>
      <c r="O1322" s="116">
        <v>45420</v>
      </c>
      <c r="P1322" s="117" t="s">
        <v>2743</v>
      </c>
      <c r="Q1322" s="141">
        <v>45408</v>
      </c>
      <c r="R1322" s="118">
        <f t="shared" si="1119"/>
        <v>45422</v>
      </c>
      <c r="S1322" s="114" t="s">
        <v>31</v>
      </c>
      <c r="T1322" s="353"/>
      <c r="U1322" s="372"/>
      <c r="V1322" s="201"/>
      <c r="W1322" s="114"/>
      <c r="X1322" s="109"/>
      <c r="Y1322" s="109"/>
      <c r="Z1322" s="115"/>
      <c r="AA1322" s="109"/>
      <c r="AB1322" s="109"/>
      <c r="AC1322" s="110"/>
      <c r="AD1322" s="191"/>
      <c r="AE1322" s="118"/>
      <c r="AF1322" s="196"/>
      <c r="AG1322" s="110"/>
      <c r="AH1322" s="115"/>
      <c r="AI1322" s="110"/>
      <c r="AJ1322" s="113"/>
      <c r="AK1322" s="110"/>
      <c r="AL1322" s="121"/>
      <c r="AM1322" s="121"/>
      <c r="AN1322" s="121"/>
      <c r="AO1322" s="121"/>
      <c r="AP1322" s="121"/>
      <c r="AQ1322" s="121"/>
      <c r="AR1322" s="121"/>
      <c r="AS1322" s="121"/>
      <c r="AT1322" s="121"/>
      <c r="AU1322" s="109"/>
      <c r="AV1322" s="110"/>
      <c r="AW1322" s="121"/>
      <c r="BJ1322" s="22">
        <f t="shared" ca="1" si="1114"/>
        <v>0</v>
      </c>
      <c r="BK1322" s="22">
        <f t="shared" ca="1" si="947"/>
        <v>0</v>
      </c>
      <c r="BL1322" s="22">
        <f t="shared" ca="1" si="948"/>
        <v>0</v>
      </c>
      <c r="BM1322" s="22">
        <f t="shared" ca="1" si="949"/>
        <v>0</v>
      </c>
      <c r="BN1322" s="22">
        <f t="shared" ca="1" si="950"/>
        <v>0</v>
      </c>
      <c r="BO1322" s="22">
        <f t="shared" ca="1" si="951"/>
        <v>0</v>
      </c>
      <c r="BP1322" s="22">
        <f t="shared" ca="1" si="952"/>
        <v>0</v>
      </c>
      <c r="BQ1322" s="22">
        <f t="shared" ca="1" si="953"/>
        <v>0</v>
      </c>
      <c r="BR1322" s="22">
        <f t="shared" ca="1" si="954"/>
        <v>0</v>
      </c>
      <c r="BS1322" s="22">
        <f t="shared" ca="1" si="955"/>
        <v>0</v>
      </c>
      <c r="BT1322" s="22">
        <f t="shared" ca="1" si="1115"/>
        <v>0</v>
      </c>
      <c r="BU1322" s="22">
        <f t="shared" ca="1" si="956"/>
        <v>0</v>
      </c>
      <c r="BV1322" s="22">
        <f t="shared" ca="1" si="957"/>
        <v>0</v>
      </c>
      <c r="BW1322" s="22">
        <f t="shared" ca="1" si="958"/>
        <v>0</v>
      </c>
      <c r="BX1322" s="22">
        <f t="shared" ca="1" si="959"/>
        <v>0</v>
      </c>
      <c r="BY1322" s="22">
        <f t="shared" si="996"/>
        <v>0</v>
      </c>
      <c r="BZ1322" s="22">
        <f t="shared" si="960"/>
        <v>0</v>
      </c>
      <c r="CA1322" s="22">
        <f t="shared" si="997"/>
        <v>0</v>
      </c>
    </row>
    <row r="1323" spans="1:79" s="22" customFormat="1" ht="58.5" customHeight="1" x14ac:dyDescent="0.3">
      <c r="A1323" s="199" t="s">
        <v>1830</v>
      </c>
      <c r="B1323" s="109" t="s">
        <v>1441</v>
      </c>
      <c r="C1323" s="109"/>
      <c r="D1323" s="110" t="s">
        <v>446</v>
      </c>
      <c r="E1323" s="110"/>
      <c r="F1323" s="206" t="s">
        <v>2744</v>
      </c>
      <c r="G1323" s="169" t="s">
        <v>1234</v>
      </c>
      <c r="H1323" s="135" t="s">
        <v>1783</v>
      </c>
      <c r="I1323" s="135"/>
      <c r="J1323" s="135"/>
      <c r="K1323" s="113" t="s">
        <v>443</v>
      </c>
      <c r="L1323" s="109">
        <v>0</v>
      </c>
      <c r="M1323" s="114" t="s">
        <v>1840</v>
      </c>
      <c r="N1323" s="115" t="s">
        <v>26</v>
      </c>
      <c r="O1323" s="116">
        <v>45506</v>
      </c>
      <c r="P1323" s="117" t="s">
        <v>2831</v>
      </c>
      <c r="Q1323" s="141">
        <v>45441</v>
      </c>
      <c r="R1323" s="118">
        <f t="shared" ref="R1323" si="1141">IF(AND(L1323&lt;1,OR(K1323&lt;1, K1323="A")),Q1323+14,Q1323+7)</f>
        <v>45448</v>
      </c>
      <c r="S1323" s="114" t="s">
        <v>31</v>
      </c>
      <c r="T1323" s="353"/>
      <c r="U1323" s="372"/>
      <c r="V1323" s="201"/>
      <c r="W1323" s="114"/>
      <c r="X1323" s="109"/>
      <c r="Y1323" s="109"/>
      <c r="Z1323" s="115"/>
      <c r="AA1323" s="109"/>
      <c r="AB1323" s="109"/>
      <c r="AC1323" s="110"/>
      <c r="AD1323" s="191"/>
      <c r="AE1323" s="118"/>
      <c r="AF1323" s="196"/>
      <c r="AG1323" s="110"/>
      <c r="AH1323" s="115"/>
      <c r="AI1323" s="110"/>
      <c r="AJ1323" s="113"/>
      <c r="AK1323" s="110"/>
      <c r="AL1323" s="121"/>
      <c r="AM1323" s="121"/>
      <c r="AN1323" s="121"/>
      <c r="AO1323" s="121"/>
      <c r="AP1323" s="121"/>
      <c r="AQ1323" s="121"/>
      <c r="AR1323" s="121"/>
      <c r="AS1323" s="121"/>
      <c r="AT1323" s="121"/>
      <c r="AU1323" s="109"/>
      <c r="AV1323" s="110"/>
      <c r="AW1323" s="121"/>
      <c r="BJ1323" s="22">
        <f t="shared" ca="1" si="1114"/>
        <v>0</v>
      </c>
      <c r="BK1323" s="22">
        <f t="shared" ca="1" si="947"/>
        <v>0</v>
      </c>
      <c r="BL1323" s="22">
        <f t="shared" ca="1" si="948"/>
        <v>0</v>
      </c>
      <c r="BM1323" s="22">
        <f t="shared" ca="1" si="949"/>
        <v>0</v>
      </c>
      <c r="BN1323" s="22">
        <f t="shared" ca="1" si="950"/>
        <v>0</v>
      </c>
      <c r="BO1323" s="22">
        <f t="shared" ca="1" si="951"/>
        <v>0</v>
      </c>
      <c r="BP1323" s="22">
        <f t="shared" ca="1" si="952"/>
        <v>0</v>
      </c>
      <c r="BQ1323" s="22">
        <f t="shared" ca="1" si="953"/>
        <v>0</v>
      </c>
      <c r="BR1323" s="22">
        <f t="shared" ca="1" si="954"/>
        <v>0</v>
      </c>
      <c r="BS1323" s="22">
        <f t="shared" ca="1" si="955"/>
        <v>0</v>
      </c>
      <c r="BT1323" s="22">
        <f t="shared" ca="1" si="1115"/>
        <v>0</v>
      </c>
      <c r="BU1323" s="22">
        <f t="shared" ca="1" si="956"/>
        <v>0</v>
      </c>
      <c r="BV1323" s="22">
        <f t="shared" ca="1" si="957"/>
        <v>0</v>
      </c>
      <c r="BW1323" s="22">
        <f t="shared" ca="1" si="958"/>
        <v>0</v>
      </c>
      <c r="BX1323" s="22">
        <f t="shared" ca="1" si="959"/>
        <v>0</v>
      </c>
      <c r="BY1323" s="22">
        <f t="shared" si="996"/>
        <v>0</v>
      </c>
      <c r="BZ1323" s="22">
        <f t="shared" si="960"/>
        <v>0</v>
      </c>
      <c r="CA1323" s="22">
        <f t="shared" si="997"/>
        <v>0</v>
      </c>
    </row>
    <row r="1324" spans="1:79" s="22" customFormat="1" ht="58.5" customHeight="1" x14ac:dyDescent="0.3">
      <c r="A1324" s="199" t="s">
        <v>1830</v>
      </c>
      <c r="B1324" s="109" t="s">
        <v>1441</v>
      </c>
      <c r="C1324" s="109"/>
      <c r="D1324" s="110" t="s">
        <v>446</v>
      </c>
      <c r="E1324" s="110"/>
      <c r="F1324" s="206" t="s">
        <v>2744</v>
      </c>
      <c r="G1324" s="169" t="s">
        <v>1234</v>
      </c>
      <c r="H1324" s="135" t="s">
        <v>1783</v>
      </c>
      <c r="I1324" s="135"/>
      <c r="J1324" s="135"/>
      <c r="K1324" s="113" t="s">
        <v>572</v>
      </c>
      <c r="L1324" s="109">
        <v>0</v>
      </c>
      <c r="M1324" s="114" t="s">
        <v>1840</v>
      </c>
      <c r="N1324" s="115" t="s">
        <v>26</v>
      </c>
      <c r="O1324" s="116">
        <v>45544</v>
      </c>
      <c r="P1324" s="117" t="s">
        <v>3012</v>
      </c>
      <c r="Q1324" s="141">
        <v>45541</v>
      </c>
      <c r="R1324" s="118">
        <f t="shared" ref="R1324" si="1142">IF(AND(L1324&lt;1,OR(K1324&lt;1, K1324="A")),Q1324+14,Q1324+7)</f>
        <v>45548</v>
      </c>
      <c r="S1324" s="114" t="s">
        <v>31</v>
      </c>
      <c r="T1324" s="353"/>
      <c r="U1324" s="372"/>
      <c r="V1324" s="201"/>
      <c r="W1324" s="114"/>
      <c r="X1324" s="109"/>
      <c r="Y1324" s="109"/>
      <c r="Z1324" s="115"/>
      <c r="AA1324" s="109"/>
      <c r="AB1324" s="109"/>
      <c r="AC1324" s="110"/>
      <c r="AD1324" s="191"/>
      <c r="AE1324" s="118"/>
      <c r="AF1324" s="196"/>
      <c r="AG1324" s="110"/>
      <c r="AH1324" s="115"/>
      <c r="AI1324" s="110"/>
      <c r="AJ1324" s="113"/>
      <c r="AK1324" s="110"/>
      <c r="AL1324" s="121"/>
      <c r="AM1324" s="121"/>
      <c r="AN1324" s="121"/>
      <c r="AO1324" s="121"/>
      <c r="AP1324" s="121"/>
      <c r="AQ1324" s="121"/>
      <c r="AR1324" s="121"/>
      <c r="AS1324" s="121"/>
      <c r="AT1324" s="121"/>
      <c r="AU1324" s="109"/>
      <c r="AV1324" s="110"/>
      <c r="AW1324" s="121"/>
      <c r="BJ1324" s="22">
        <f t="shared" ca="1" si="1114"/>
        <v>0</v>
      </c>
      <c r="BK1324" s="22">
        <f t="shared" ca="1" si="947"/>
        <v>0</v>
      </c>
      <c r="BL1324" s="22">
        <f t="shared" ca="1" si="948"/>
        <v>0</v>
      </c>
      <c r="BM1324" s="22">
        <f t="shared" ca="1" si="949"/>
        <v>0</v>
      </c>
      <c r="BN1324" s="22">
        <f t="shared" ca="1" si="950"/>
        <v>0</v>
      </c>
      <c r="BO1324" s="22">
        <f t="shared" ca="1" si="951"/>
        <v>0</v>
      </c>
      <c r="BP1324" s="22">
        <f t="shared" ca="1" si="952"/>
        <v>0</v>
      </c>
      <c r="BQ1324" s="22">
        <f t="shared" ca="1" si="953"/>
        <v>0</v>
      </c>
      <c r="BR1324" s="22">
        <f t="shared" ca="1" si="954"/>
        <v>0</v>
      </c>
      <c r="BS1324" s="22">
        <f t="shared" ca="1" si="955"/>
        <v>0</v>
      </c>
      <c r="BT1324" s="22">
        <f t="shared" ca="1" si="1115"/>
        <v>0</v>
      </c>
      <c r="BU1324" s="22">
        <f t="shared" ca="1" si="956"/>
        <v>0</v>
      </c>
      <c r="BV1324" s="22">
        <f t="shared" ca="1" si="957"/>
        <v>0</v>
      </c>
      <c r="BW1324" s="22">
        <f t="shared" ca="1" si="958"/>
        <v>0</v>
      </c>
      <c r="BX1324" s="22">
        <f t="shared" ca="1" si="959"/>
        <v>0</v>
      </c>
      <c r="BY1324" s="22">
        <f t="shared" si="996"/>
        <v>0</v>
      </c>
      <c r="BZ1324" s="22">
        <f t="shared" si="960"/>
        <v>0</v>
      </c>
      <c r="CA1324" s="22">
        <f t="shared" si="997"/>
        <v>0</v>
      </c>
    </row>
    <row r="1325" spans="1:79" ht="58.5" customHeight="1" thickBot="1" x14ac:dyDescent="0.35">
      <c r="A1325" s="14" t="s">
        <v>1830</v>
      </c>
      <c r="B1325" s="4" t="s">
        <v>1441</v>
      </c>
      <c r="C1325" s="4"/>
      <c r="D1325" s="139" t="s">
        <v>445</v>
      </c>
      <c r="E1325" s="13"/>
      <c r="F1325" s="207" t="s">
        <v>2744</v>
      </c>
      <c r="G1325" s="16" t="s">
        <v>1234</v>
      </c>
      <c r="H1325" s="130" t="s">
        <v>1783</v>
      </c>
      <c r="I1325" s="130"/>
      <c r="J1325" s="130"/>
      <c r="K1325" s="7">
        <v>0</v>
      </c>
      <c r="L1325" s="4">
        <v>0</v>
      </c>
      <c r="M1325" s="3" t="s">
        <v>1840</v>
      </c>
      <c r="N1325" s="45" t="s">
        <v>1055</v>
      </c>
      <c r="O1325" s="76"/>
      <c r="P1325" s="78" t="s">
        <v>3014</v>
      </c>
      <c r="Q1325" s="142">
        <v>45541</v>
      </c>
      <c r="R1325" s="9">
        <f t="shared" ref="R1325" si="1143">IF(AND(L1325&lt;1,OR(K1325&lt;1, K1325="A")),Q1325+14,Q1325+7)</f>
        <v>45555</v>
      </c>
      <c r="S1325" s="3" t="s">
        <v>30</v>
      </c>
      <c r="T1325" s="354" t="s">
        <v>3370</v>
      </c>
      <c r="U1325" s="373">
        <v>45596</v>
      </c>
      <c r="V1325" s="208" t="s">
        <v>3022</v>
      </c>
      <c r="W1325" s="3" t="s">
        <v>1861</v>
      </c>
      <c r="X1325" s="5" t="s">
        <v>778</v>
      </c>
      <c r="Y1325" s="5">
        <v>0</v>
      </c>
      <c r="Z1325" s="46" t="s">
        <v>24</v>
      </c>
      <c r="AA1325" s="5"/>
      <c r="AB1325" s="293" t="s">
        <v>3017</v>
      </c>
      <c r="AC1325" s="266">
        <v>45548</v>
      </c>
      <c r="AD1325" s="266">
        <v>45548</v>
      </c>
      <c r="AE1325" s="9">
        <f t="shared" ref="AE1325" si="1144">IF(AND(Y1325&lt;1,OR(X1325&lt;1, X1325="A")),AD1325+14,AD1325+7)</f>
        <v>45562</v>
      </c>
      <c r="AF1325" s="92" t="s">
        <v>446</v>
      </c>
      <c r="AG1325" s="27"/>
      <c r="AH1325" s="34"/>
      <c r="AI1325" s="27"/>
      <c r="AJ1325" s="41"/>
      <c r="AK1325" s="21"/>
      <c r="AL1325" s="6"/>
      <c r="AM1325" s="6"/>
      <c r="AN1325" s="6"/>
      <c r="AO1325" s="6"/>
      <c r="AP1325" s="6"/>
      <c r="AQ1325" s="6"/>
      <c r="AR1325" s="6"/>
      <c r="AS1325" s="6"/>
      <c r="AT1325" s="6"/>
      <c r="AU1325" s="4"/>
      <c r="AV1325" s="13"/>
      <c r="AW1325" s="6"/>
      <c r="BJ1325" s="22">
        <f t="shared" ca="1" si="1114"/>
        <v>1</v>
      </c>
      <c r="BK1325" s="22">
        <f t="shared" ca="1" si="947"/>
        <v>1</v>
      </c>
      <c r="BL1325" s="22">
        <f t="shared" ca="1" si="948"/>
        <v>0</v>
      </c>
      <c r="BM1325" s="22">
        <f t="shared" ca="1" si="949"/>
        <v>0</v>
      </c>
      <c r="BN1325" s="22">
        <f t="shared" ca="1" si="950"/>
        <v>0</v>
      </c>
      <c r="BO1325" s="22">
        <f t="shared" ca="1" si="951"/>
        <v>0</v>
      </c>
      <c r="BP1325" s="22">
        <f t="shared" ca="1" si="952"/>
        <v>0</v>
      </c>
      <c r="BQ1325" s="22">
        <f t="shared" ca="1" si="953"/>
        <v>0</v>
      </c>
      <c r="BR1325" s="22">
        <f t="shared" ca="1" si="954"/>
        <v>1</v>
      </c>
      <c r="BS1325" s="22">
        <f t="shared" ca="1" si="955"/>
        <v>1</v>
      </c>
      <c r="BT1325" s="22">
        <f t="shared" ca="1" si="1115"/>
        <v>1</v>
      </c>
      <c r="BU1325" s="22">
        <f t="shared" ca="1" si="956"/>
        <v>0</v>
      </c>
      <c r="BV1325" s="22">
        <f t="shared" ca="1" si="957"/>
        <v>1</v>
      </c>
      <c r="BW1325" s="22">
        <f t="shared" ca="1" si="958"/>
        <v>0</v>
      </c>
      <c r="BX1325" s="22">
        <f t="shared" ca="1" si="959"/>
        <v>0</v>
      </c>
      <c r="BY1325" s="71">
        <f t="shared" si="996"/>
        <v>1</v>
      </c>
      <c r="BZ1325" s="71">
        <f t="shared" si="960"/>
        <v>1</v>
      </c>
      <c r="CA1325" s="72">
        <f t="shared" si="997"/>
        <v>1</v>
      </c>
    </row>
    <row r="1326" spans="1:79" s="38" customFormat="1" ht="21" customHeight="1" x14ac:dyDescent="0.4">
      <c r="A1326" s="44" t="s">
        <v>3162</v>
      </c>
      <c r="B1326" s="44"/>
      <c r="C1326" s="44"/>
      <c r="D1326" s="44"/>
      <c r="E1326" s="44"/>
      <c r="F1326" s="167"/>
      <c r="G1326" s="44"/>
      <c r="H1326" s="134"/>
      <c r="I1326" s="134"/>
      <c r="J1326" s="134"/>
      <c r="K1326" s="44"/>
      <c r="L1326" s="44"/>
      <c r="M1326" s="44"/>
      <c r="N1326" s="44"/>
      <c r="O1326" s="44"/>
      <c r="P1326" s="127"/>
      <c r="Q1326" s="44"/>
      <c r="R1326" s="148"/>
      <c r="S1326" s="44"/>
      <c r="T1326" s="44"/>
      <c r="U1326" s="44"/>
      <c r="V1326" s="44"/>
      <c r="W1326" s="44"/>
      <c r="X1326" s="44"/>
      <c r="Y1326" s="44"/>
      <c r="Z1326" s="44"/>
      <c r="AA1326" s="44"/>
      <c r="AB1326" s="44"/>
      <c r="AC1326" s="36"/>
      <c r="AD1326" s="36"/>
      <c r="AE1326" s="36"/>
      <c r="AF1326" s="36"/>
      <c r="AG1326" s="36"/>
      <c r="AH1326" s="36"/>
      <c r="AI1326" s="36"/>
      <c r="AJ1326" s="36"/>
      <c r="AK1326" s="36"/>
      <c r="AL1326" s="37"/>
      <c r="AM1326" s="37"/>
      <c r="AN1326" s="37"/>
      <c r="AO1326" s="37"/>
      <c r="AP1326" s="37"/>
      <c r="AQ1326" s="37"/>
      <c r="AR1326" s="37"/>
      <c r="AS1326" s="37"/>
      <c r="AT1326" s="37"/>
      <c r="AU1326" s="37"/>
      <c r="AV1326" s="37"/>
      <c r="AW1326" s="37"/>
      <c r="BJ1326" s="22">
        <f t="shared" ca="1" si="1114"/>
        <v>0</v>
      </c>
      <c r="BK1326" s="22">
        <f t="shared" ca="1" si="947"/>
        <v>0</v>
      </c>
      <c r="BL1326" s="22">
        <f t="shared" ca="1" si="948"/>
        <v>0</v>
      </c>
      <c r="BM1326" s="22">
        <f t="shared" ca="1" si="949"/>
        <v>0</v>
      </c>
      <c r="BN1326" s="22">
        <f t="shared" ca="1" si="950"/>
        <v>0</v>
      </c>
      <c r="BO1326" s="22">
        <f t="shared" ca="1" si="951"/>
        <v>0</v>
      </c>
      <c r="BP1326" s="22">
        <f t="shared" ca="1" si="952"/>
        <v>0</v>
      </c>
      <c r="BQ1326" s="22">
        <f t="shared" ca="1" si="953"/>
        <v>0</v>
      </c>
      <c r="BR1326" s="22">
        <f t="shared" ca="1" si="954"/>
        <v>0</v>
      </c>
      <c r="BS1326" s="22">
        <f t="shared" ca="1" si="955"/>
        <v>0</v>
      </c>
      <c r="BT1326" s="22">
        <f t="shared" ca="1" si="1115"/>
        <v>0</v>
      </c>
      <c r="BU1326" s="22">
        <f t="shared" ca="1" si="956"/>
        <v>0</v>
      </c>
      <c r="BV1326" s="22">
        <f t="shared" ca="1" si="957"/>
        <v>0</v>
      </c>
      <c r="BW1326" s="22">
        <f t="shared" ca="1" si="958"/>
        <v>0</v>
      </c>
      <c r="BX1326" s="22">
        <f t="shared" ca="1" si="959"/>
        <v>0</v>
      </c>
      <c r="BY1326" s="71">
        <f t="shared" si="996"/>
        <v>0</v>
      </c>
      <c r="BZ1326" s="71">
        <f t="shared" si="960"/>
        <v>0</v>
      </c>
      <c r="CA1326" s="72">
        <f t="shared" si="997"/>
        <v>0</v>
      </c>
    </row>
    <row r="1327" spans="1:79" s="22" customFormat="1" ht="58.5" customHeight="1" x14ac:dyDescent="0.3">
      <c r="A1327" s="109">
        <v>16</v>
      </c>
      <c r="B1327" s="109" t="s">
        <v>1441</v>
      </c>
      <c r="C1327" s="109"/>
      <c r="D1327" s="110" t="s">
        <v>446</v>
      </c>
      <c r="E1327" s="110"/>
      <c r="F1327" s="248" t="s">
        <v>1700</v>
      </c>
      <c r="G1327" s="172" t="s">
        <v>1701</v>
      </c>
      <c r="H1327" s="135" t="s">
        <v>1069</v>
      </c>
      <c r="I1327" s="135"/>
      <c r="J1327" s="135"/>
      <c r="K1327" s="113" t="s">
        <v>444</v>
      </c>
      <c r="L1327" s="109">
        <v>0</v>
      </c>
      <c r="M1327" s="114" t="s">
        <v>107</v>
      </c>
      <c r="N1327" s="115" t="s">
        <v>26</v>
      </c>
      <c r="O1327" s="116">
        <v>45300</v>
      </c>
      <c r="P1327" s="117" t="s">
        <v>1699</v>
      </c>
      <c r="Q1327" s="141">
        <v>45286</v>
      </c>
      <c r="R1327" s="118">
        <f t="shared" ref="R1327" si="1145">IF(AND(L1327&lt;1,OR(K1327&lt;1, K1327="A")),Q1327+14,Q1327+7)</f>
        <v>45293</v>
      </c>
      <c r="S1327" s="114" t="s">
        <v>31</v>
      </c>
      <c r="T1327" s="353"/>
      <c r="U1327" s="372"/>
      <c r="V1327" s="120"/>
      <c r="W1327" s="114"/>
      <c r="X1327" s="109"/>
      <c r="Y1327" s="109"/>
      <c r="Z1327" s="115"/>
      <c r="AA1327" s="115"/>
      <c r="AB1327" s="109"/>
      <c r="AC1327" s="110"/>
      <c r="AD1327" s="110"/>
      <c r="AE1327" s="110"/>
      <c r="AF1327" s="110"/>
      <c r="AG1327" s="110"/>
      <c r="AH1327" s="115"/>
      <c r="AI1327" s="110"/>
      <c r="AJ1327" s="113"/>
      <c r="AK1327" s="110"/>
      <c r="AL1327" s="121"/>
      <c r="AM1327" s="121"/>
      <c r="AN1327" s="123" t="s">
        <v>2834</v>
      </c>
      <c r="AO1327" s="121"/>
      <c r="AP1327" s="121"/>
      <c r="AQ1327" s="121"/>
      <c r="AR1327" s="121"/>
      <c r="AS1327" s="121"/>
      <c r="AT1327" s="121"/>
      <c r="AU1327" s="109" t="s">
        <v>1134</v>
      </c>
      <c r="AV1327" s="110">
        <v>45352</v>
      </c>
      <c r="AW1327" s="121"/>
      <c r="BJ1327" s="22">
        <f t="shared" ca="1" si="1114"/>
        <v>0</v>
      </c>
      <c r="BK1327" s="22">
        <f t="shared" ca="1" si="947"/>
        <v>0</v>
      </c>
      <c r="BL1327" s="22">
        <f t="shared" ca="1" si="948"/>
        <v>0</v>
      </c>
      <c r="BM1327" s="22">
        <f t="shared" ca="1" si="949"/>
        <v>0</v>
      </c>
      <c r="BN1327" s="22">
        <f t="shared" ca="1" si="950"/>
        <v>0</v>
      </c>
      <c r="BO1327" s="22">
        <f t="shared" ca="1" si="951"/>
        <v>0</v>
      </c>
      <c r="BP1327" s="22">
        <f t="shared" ca="1" si="952"/>
        <v>0</v>
      </c>
      <c r="BQ1327" s="22">
        <f t="shared" ca="1" si="953"/>
        <v>0</v>
      </c>
      <c r="BR1327" s="22">
        <f t="shared" ca="1" si="954"/>
        <v>0</v>
      </c>
      <c r="BS1327" s="22">
        <f t="shared" ca="1" si="955"/>
        <v>0</v>
      </c>
      <c r="BT1327" s="22">
        <f t="shared" ca="1" si="1115"/>
        <v>0</v>
      </c>
      <c r="BU1327" s="22">
        <f t="shared" ca="1" si="956"/>
        <v>0</v>
      </c>
      <c r="BV1327" s="22">
        <f t="shared" ca="1" si="957"/>
        <v>0</v>
      </c>
      <c r="BW1327" s="22">
        <f t="shared" ca="1" si="958"/>
        <v>0</v>
      </c>
      <c r="BX1327" s="22">
        <f t="shared" ca="1" si="959"/>
        <v>0</v>
      </c>
      <c r="BY1327" s="71">
        <f t="shared" si="996"/>
        <v>0</v>
      </c>
      <c r="BZ1327" s="71">
        <f t="shared" si="960"/>
        <v>0</v>
      </c>
      <c r="CA1327" s="72">
        <f t="shared" si="997"/>
        <v>0</v>
      </c>
    </row>
    <row r="1328" spans="1:79" s="22" customFormat="1" ht="58.5" customHeight="1" x14ac:dyDescent="0.3">
      <c r="A1328" s="109">
        <v>16</v>
      </c>
      <c r="B1328" s="109" t="s">
        <v>1441</v>
      </c>
      <c r="C1328" s="109"/>
      <c r="D1328" s="110" t="s">
        <v>446</v>
      </c>
      <c r="E1328" s="110"/>
      <c r="F1328" s="206" t="s">
        <v>1700</v>
      </c>
      <c r="G1328" s="172" t="s">
        <v>1701</v>
      </c>
      <c r="H1328" s="135" t="s">
        <v>1069</v>
      </c>
      <c r="I1328" s="135"/>
      <c r="J1328" s="135"/>
      <c r="K1328" s="113" t="s">
        <v>443</v>
      </c>
      <c r="L1328" s="109">
        <v>0</v>
      </c>
      <c r="M1328" s="114" t="s">
        <v>107</v>
      </c>
      <c r="N1328" s="115" t="s">
        <v>26</v>
      </c>
      <c r="O1328" s="116">
        <v>45323</v>
      </c>
      <c r="P1328" s="117" t="s">
        <v>1768</v>
      </c>
      <c r="Q1328" s="141">
        <v>45316</v>
      </c>
      <c r="R1328" s="118">
        <f t="shared" ref="R1328:R1329" si="1146">IF(AND(L1328&lt;1,OR(K1328&lt;1, K1328="A")),Q1328+14,Q1328+7)</f>
        <v>45323</v>
      </c>
      <c r="S1328" s="114" t="s">
        <v>31</v>
      </c>
      <c r="T1328" s="353"/>
      <c r="U1328" s="372"/>
      <c r="V1328" s="120"/>
      <c r="W1328" s="114"/>
      <c r="X1328" s="109"/>
      <c r="Y1328" s="109"/>
      <c r="Z1328" s="115"/>
      <c r="AA1328" s="115"/>
      <c r="AB1328" s="109"/>
      <c r="AC1328" s="110"/>
      <c r="AD1328" s="110"/>
      <c r="AE1328" s="110"/>
      <c r="AF1328" s="110"/>
      <c r="AG1328" s="110"/>
      <c r="AH1328" s="115"/>
      <c r="AI1328" s="110"/>
      <c r="AJ1328" s="113"/>
      <c r="AK1328" s="110"/>
      <c r="AL1328" s="121"/>
      <c r="AM1328" s="121"/>
      <c r="AN1328" s="123" t="s">
        <v>2834</v>
      </c>
      <c r="AO1328" s="121"/>
      <c r="AP1328" s="121"/>
      <c r="AQ1328" s="121"/>
      <c r="AR1328" s="121"/>
      <c r="AS1328" s="121"/>
      <c r="AT1328" s="121"/>
      <c r="AU1328" s="109" t="s">
        <v>1134</v>
      </c>
      <c r="AV1328" s="110">
        <v>45352</v>
      </c>
      <c r="AW1328" s="121"/>
      <c r="BJ1328" s="22">
        <f t="shared" ca="1" si="1114"/>
        <v>0</v>
      </c>
      <c r="BK1328" s="22">
        <f t="shared" ca="1" si="947"/>
        <v>0</v>
      </c>
      <c r="BL1328" s="22">
        <f t="shared" ca="1" si="948"/>
        <v>0</v>
      </c>
      <c r="BM1328" s="22">
        <f t="shared" ca="1" si="949"/>
        <v>0</v>
      </c>
      <c r="BN1328" s="22">
        <f t="shared" ca="1" si="950"/>
        <v>0</v>
      </c>
      <c r="BO1328" s="22">
        <f t="shared" ca="1" si="951"/>
        <v>0</v>
      </c>
      <c r="BP1328" s="22">
        <f t="shared" ca="1" si="952"/>
        <v>0</v>
      </c>
      <c r="BQ1328" s="22">
        <f t="shared" ca="1" si="953"/>
        <v>0</v>
      </c>
      <c r="BR1328" s="22">
        <f t="shared" ca="1" si="954"/>
        <v>0</v>
      </c>
      <c r="BS1328" s="22">
        <f t="shared" ca="1" si="955"/>
        <v>0</v>
      </c>
      <c r="BT1328" s="22">
        <f t="shared" ca="1" si="1115"/>
        <v>0</v>
      </c>
      <c r="BU1328" s="22">
        <f t="shared" ca="1" si="956"/>
        <v>0</v>
      </c>
      <c r="BV1328" s="22">
        <f t="shared" ca="1" si="957"/>
        <v>0</v>
      </c>
      <c r="BW1328" s="22">
        <f t="shared" ca="1" si="958"/>
        <v>0</v>
      </c>
      <c r="BX1328" s="22">
        <f t="shared" ca="1" si="959"/>
        <v>0</v>
      </c>
      <c r="BY1328" s="71">
        <f t="shared" si="996"/>
        <v>0</v>
      </c>
      <c r="BZ1328" s="71">
        <f t="shared" si="960"/>
        <v>0</v>
      </c>
      <c r="CA1328" s="72">
        <f t="shared" si="997"/>
        <v>0</v>
      </c>
    </row>
    <row r="1329" spans="1:79" s="22" customFormat="1" ht="58.5" customHeight="1" x14ac:dyDescent="0.3">
      <c r="A1329" s="109">
        <v>16</v>
      </c>
      <c r="B1329" s="109" t="s">
        <v>1441</v>
      </c>
      <c r="C1329" s="109"/>
      <c r="D1329" s="110" t="s">
        <v>445</v>
      </c>
      <c r="E1329" s="110"/>
      <c r="F1329" s="206" t="s">
        <v>1700</v>
      </c>
      <c r="G1329" s="172" t="s">
        <v>1701</v>
      </c>
      <c r="H1329" s="135" t="s">
        <v>1069</v>
      </c>
      <c r="I1329" s="135"/>
      <c r="J1329" s="135"/>
      <c r="K1329" s="113">
        <v>0</v>
      </c>
      <c r="L1329" s="109">
        <v>0</v>
      </c>
      <c r="M1329" s="114" t="s">
        <v>107</v>
      </c>
      <c r="N1329" s="115" t="s">
        <v>26</v>
      </c>
      <c r="O1329" s="116"/>
      <c r="P1329" s="117" t="s">
        <v>1502</v>
      </c>
      <c r="Q1329" s="141">
        <v>45338</v>
      </c>
      <c r="R1329" s="118">
        <f t="shared" si="1146"/>
        <v>45352</v>
      </c>
      <c r="S1329" s="114" t="s">
        <v>3730</v>
      </c>
      <c r="T1329" s="315" t="s">
        <v>1847</v>
      </c>
      <c r="U1329" s="372">
        <v>45338</v>
      </c>
      <c r="V1329" s="201"/>
      <c r="W1329" s="114"/>
      <c r="X1329" s="109"/>
      <c r="Y1329" s="109"/>
      <c r="Z1329" s="115"/>
      <c r="AA1329" s="109"/>
      <c r="AB1329" s="109"/>
      <c r="AC1329" s="110"/>
      <c r="AD1329" s="191"/>
      <c r="AE1329" s="118"/>
      <c r="AF1329" s="196"/>
      <c r="AG1329" s="110"/>
      <c r="AH1329" s="115"/>
      <c r="AI1329" s="110"/>
      <c r="AJ1329" s="113"/>
      <c r="AK1329" s="110"/>
      <c r="AL1329" s="121"/>
      <c r="AM1329" s="121"/>
      <c r="AN1329" s="123" t="s">
        <v>2834</v>
      </c>
      <c r="AO1329" s="121"/>
      <c r="AP1329" s="121"/>
      <c r="AQ1329" s="121"/>
      <c r="AR1329" s="121"/>
      <c r="AS1329" s="121"/>
      <c r="AT1329" s="121"/>
      <c r="AU1329" s="109" t="s">
        <v>1134</v>
      </c>
      <c r="AV1329" s="110">
        <v>45352</v>
      </c>
      <c r="AW1329" s="121"/>
      <c r="BJ1329" s="22">
        <f t="shared" ca="1" si="1114"/>
        <v>0</v>
      </c>
      <c r="BK1329" s="22">
        <f t="shared" ca="1" si="947"/>
        <v>0</v>
      </c>
      <c r="BL1329" s="22">
        <f t="shared" ca="1" si="948"/>
        <v>0</v>
      </c>
      <c r="BM1329" s="22">
        <f t="shared" ca="1" si="949"/>
        <v>0</v>
      </c>
      <c r="BN1329" s="22">
        <f t="shared" ca="1" si="950"/>
        <v>0</v>
      </c>
      <c r="BO1329" s="22">
        <f t="shared" ca="1" si="951"/>
        <v>0</v>
      </c>
      <c r="BP1329" s="22">
        <f t="shared" ca="1" si="952"/>
        <v>0</v>
      </c>
      <c r="BQ1329" s="22">
        <f t="shared" ca="1" si="953"/>
        <v>0</v>
      </c>
      <c r="BR1329" s="22">
        <f t="shared" ca="1" si="954"/>
        <v>0</v>
      </c>
      <c r="BS1329" s="22">
        <f t="shared" ca="1" si="955"/>
        <v>0</v>
      </c>
      <c r="BT1329" s="22">
        <f t="shared" ca="1" si="1115"/>
        <v>0</v>
      </c>
      <c r="BU1329" s="22">
        <f t="shared" ca="1" si="956"/>
        <v>0</v>
      </c>
      <c r="BV1329" s="22">
        <f t="shared" ca="1" si="957"/>
        <v>0</v>
      </c>
      <c r="BW1329" s="22">
        <f t="shared" ca="1" si="958"/>
        <v>0</v>
      </c>
      <c r="BX1329" s="22">
        <f t="shared" ca="1" si="959"/>
        <v>0</v>
      </c>
      <c r="BY1329" s="22">
        <f t="shared" si="996"/>
        <v>0</v>
      </c>
      <c r="BZ1329" s="22">
        <f t="shared" si="960"/>
        <v>0</v>
      </c>
      <c r="CA1329" s="22">
        <f t="shared" si="997"/>
        <v>0</v>
      </c>
    </row>
    <row r="1330" spans="1:79" s="22" customFormat="1" ht="58.5" customHeight="1" x14ac:dyDescent="0.3">
      <c r="A1330" s="109">
        <v>16</v>
      </c>
      <c r="B1330" s="109" t="s">
        <v>1441</v>
      </c>
      <c r="C1330" s="109"/>
      <c r="D1330" s="110" t="s">
        <v>445</v>
      </c>
      <c r="E1330" s="110"/>
      <c r="F1330" s="206" t="s">
        <v>2917</v>
      </c>
      <c r="G1330" s="172" t="s">
        <v>1701</v>
      </c>
      <c r="H1330" s="135" t="s">
        <v>1069</v>
      </c>
      <c r="I1330" s="135"/>
      <c r="J1330" s="135" t="s">
        <v>2899</v>
      </c>
      <c r="K1330" s="113">
        <v>0</v>
      </c>
      <c r="L1330" s="109">
        <v>0</v>
      </c>
      <c r="M1330" s="114" t="s">
        <v>2905</v>
      </c>
      <c r="N1330" s="115" t="s">
        <v>26</v>
      </c>
      <c r="O1330" s="116">
        <v>45484</v>
      </c>
      <c r="P1330" s="117" t="s">
        <v>2898</v>
      </c>
      <c r="Q1330" s="141">
        <v>45470</v>
      </c>
      <c r="R1330" s="118">
        <f>IF(AND(L1330&lt;1,OR(K1330&lt;1, K1330="A")),Q1330+14,Q1330+7)</f>
        <v>45484</v>
      </c>
      <c r="S1330" s="114" t="s">
        <v>31</v>
      </c>
      <c r="T1330" s="353"/>
      <c r="U1330" s="372"/>
      <c r="V1330" s="201"/>
      <c r="W1330" s="114"/>
      <c r="X1330" s="109"/>
      <c r="Y1330" s="109"/>
      <c r="Z1330" s="115"/>
      <c r="AA1330" s="109"/>
      <c r="AB1330" s="109"/>
      <c r="AC1330" s="110"/>
      <c r="AD1330" s="191"/>
      <c r="AE1330" s="118"/>
      <c r="AF1330" s="196"/>
      <c r="AG1330" s="110"/>
      <c r="AH1330" s="115"/>
      <c r="AI1330" s="110"/>
      <c r="AJ1330" s="113"/>
      <c r="AK1330" s="110"/>
      <c r="AL1330" s="121"/>
      <c r="AM1330" s="121"/>
      <c r="AN1330" s="123" t="s">
        <v>2834</v>
      </c>
      <c r="AO1330" s="121"/>
      <c r="AP1330" s="121"/>
      <c r="AQ1330" s="121"/>
      <c r="AR1330" s="121"/>
      <c r="AS1330" s="121"/>
      <c r="AT1330" s="121"/>
      <c r="AU1330" s="109" t="s">
        <v>1134</v>
      </c>
      <c r="AV1330" s="110">
        <v>45352</v>
      </c>
      <c r="AW1330" s="121"/>
      <c r="BJ1330" s="22">
        <f ca="1">IF(OR($N1330="аннулирован", $N1330="", TODAY()&lt;$E1330),0,1)</f>
        <v>0</v>
      </c>
      <c r="BK1330" s="22">
        <f ca="1">IF(AND($BJ1330=1, $J1330=""),1,0)</f>
        <v>0</v>
      </c>
      <c r="BL1330" s="22">
        <f ca="1">IF(AND($BJ1330=1, $N1330="не выдан"),1,0)</f>
        <v>0</v>
      </c>
      <c r="BM1330" s="22">
        <f ca="1">IF(AND($BK1330=1, $N1330="не выдан"),1,0)</f>
        <v>0</v>
      </c>
      <c r="BN1330" s="22">
        <f ca="1">IF(AND($BJ1330=1, $N1330="на проверке"),1,0)</f>
        <v>0</v>
      </c>
      <c r="BO1330" s="22">
        <f ca="1">IF(AND($BJ1330=1, $N1330="замечания"),1,0)</f>
        <v>0</v>
      </c>
      <c r="BP1330" s="22">
        <f ca="1">IF(AND($BK1330=1, $N1330="на проверке"),1,0)</f>
        <v>0</v>
      </c>
      <c r="BQ1330" s="22">
        <f ca="1">IF(AND($BK1330=1, $N1330="замечания"),1,0)</f>
        <v>0</v>
      </c>
      <c r="BR1330" s="22">
        <f ca="1">IF(AND($BJ1330=1, $N1330="согласовано"),1,0)</f>
        <v>0</v>
      </c>
      <c r="BS1330" s="22">
        <f ca="1">IF(AND($BK1330=1, $N1330="согласовано"),1,0)</f>
        <v>0</v>
      </c>
      <c r="BT1330" s="22">
        <f ca="1">IF(OR($Z1330="аннулирован", $Z1330="", TODAY()&lt;$E1330),0,1)</f>
        <v>0</v>
      </c>
      <c r="BU1330" s="22">
        <f ca="1">IF(AND($BT1330=1, $Z1330="не выдан"),1,0)</f>
        <v>0</v>
      </c>
      <c r="BV1330" s="22">
        <f ca="1">IF(AND($BT1330=1, $Z1330="на проверке"),1,0)</f>
        <v>0</v>
      </c>
      <c r="BW1330" s="22">
        <f ca="1">IF(AND($BT1330=1, $Z1330="замечания"),1,0)</f>
        <v>0</v>
      </c>
      <c r="BX1330" s="22">
        <f ca="1">IF(AND($BT1330=1, $Z1330="согласовано"),1,0)</f>
        <v>0</v>
      </c>
      <c r="BY1330" s="22">
        <f>IF(OR($N1330="аннулирован", $N1330=""),0,1)</f>
        <v>0</v>
      </c>
      <c r="BZ1330" s="22">
        <f>IF(AND($BY1330=1, $J1330=""),1,0)</f>
        <v>0</v>
      </c>
      <c r="CA1330" s="22">
        <f>IF(OR($Z1330="аннулирован", $Z1330=""),0,1)</f>
        <v>0</v>
      </c>
    </row>
    <row r="1331" spans="1:79" ht="58.5" customHeight="1" thickBot="1" x14ac:dyDescent="0.35">
      <c r="A1331" s="4">
        <v>16</v>
      </c>
      <c r="B1331" s="4" t="s">
        <v>1441</v>
      </c>
      <c r="C1331" s="4"/>
      <c r="D1331" s="139" t="s">
        <v>445</v>
      </c>
      <c r="E1331" s="13"/>
      <c r="F1331" s="207" t="s">
        <v>1700</v>
      </c>
      <c r="G1331" s="168" t="s">
        <v>1701</v>
      </c>
      <c r="H1331" s="130" t="s">
        <v>1069</v>
      </c>
      <c r="I1331" s="130"/>
      <c r="J1331" s="130"/>
      <c r="K1331" s="7">
        <v>0</v>
      </c>
      <c r="L1331" s="4">
        <v>1</v>
      </c>
      <c r="M1331" s="3" t="s">
        <v>107</v>
      </c>
      <c r="N1331" s="45" t="s">
        <v>1055</v>
      </c>
      <c r="O1331" s="76">
        <v>45490</v>
      </c>
      <c r="P1331" s="78" t="s">
        <v>2931</v>
      </c>
      <c r="Q1331" s="142">
        <v>45483</v>
      </c>
      <c r="R1331" s="9">
        <f>IF(AND(L1331&lt;1,OR(K1331&lt;1, K1331="A")),Q1331+14,Q1331+7)</f>
        <v>45490</v>
      </c>
      <c r="S1331" s="3" t="s">
        <v>30</v>
      </c>
      <c r="T1331" s="207" t="s">
        <v>3726</v>
      </c>
      <c r="U1331" s="373">
        <v>45691</v>
      </c>
      <c r="V1331" s="209" t="s">
        <v>3021</v>
      </c>
      <c r="W1331" s="3" t="s">
        <v>1860</v>
      </c>
      <c r="X1331" s="5" t="s">
        <v>778</v>
      </c>
      <c r="Y1331" s="5">
        <v>0</v>
      </c>
      <c r="Z1331" s="46" t="s">
        <v>24</v>
      </c>
      <c r="AA1331" s="5"/>
      <c r="AB1331" s="293" t="s">
        <v>3017</v>
      </c>
      <c r="AC1331" s="266">
        <v>45548</v>
      </c>
      <c r="AD1331" s="266">
        <v>45548</v>
      </c>
      <c r="AE1331" s="9">
        <f t="shared" ref="AE1331" si="1147">IF(AND(Y1331&lt;1,OR(X1331&lt;1, X1331="A")),AD1331+14,AD1331+7)</f>
        <v>45562</v>
      </c>
      <c r="AF1331" s="92" t="s">
        <v>446</v>
      </c>
      <c r="AG1331" s="27"/>
      <c r="AH1331" s="34"/>
      <c r="AI1331" s="27"/>
      <c r="AJ1331" s="41"/>
      <c r="AK1331" s="21"/>
      <c r="AL1331" s="6"/>
      <c r="AM1331" s="6"/>
      <c r="AN1331" s="5" t="s">
        <v>3381</v>
      </c>
      <c r="AO1331" s="87" t="s">
        <v>3761</v>
      </c>
      <c r="AP1331" s="21">
        <v>45582</v>
      </c>
      <c r="AQ1331" s="207" t="s">
        <v>3546</v>
      </c>
      <c r="AR1331" s="21">
        <v>45643</v>
      </c>
      <c r="AS1331" s="6"/>
      <c r="AT1331" s="6"/>
      <c r="AU1331" s="4" t="s">
        <v>1134</v>
      </c>
      <c r="AV1331" s="13">
        <v>45352</v>
      </c>
      <c r="AW1331" s="6"/>
      <c r="BJ1331" s="22">
        <f t="shared" ca="1" si="1114"/>
        <v>1</v>
      </c>
      <c r="BK1331" s="22">
        <f t="shared" ca="1" si="947"/>
        <v>1</v>
      </c>
      <c r="BL1331" s="22">
        <f t="shared" ca="1" si="948"/>
        <v>0</v>
      </c>
      <c r="BM1331" s="22">
        <f t="shared" ca="1" si="949"/>
        <v>0</v>
      </c>
      <c r="BN1331" s="22">
        <f t="shared" ca="1" si="950"/>
        <v>0</v>
      </c>
      <c r="BO1331" s="22">
        <f t="shared" ca="1" si="951"/>
        <v>0</v>
      </c>
      <c r="BP1331" s="22">
        <f t="shared" ca="1" si="952"/>
        <v>0</v>
      </c>
      <c r="BQ1331" s="22">
        <f t="shared" ca="1" si="953"/>
        <v>0</v>
      </c>
      <c r="BR1331" s="22">
        <f t="shared" ca="1" si="954"/>
        <v>1</v>
      </c>
      <c r="BS1331" s="22">
        <f t="shared" ca="1" si="955"/>
        <v>1</v>
      </c>
      <c r="BT1331" s="22">
        <f t="shared" ca="1" si="1115"/>
        <v>1</v>
      </c>
      <c r="BU1331" s="22">
        <f t="shared" ca="1" si="956"/>
        <v>0</v>
      </c>
      <c r="BV1331" s="22">
        <f t="shared" ca="1" si="957"/>
        <v>1</v>
      </c>
      <c r="BW1331" s="22">
        <f t="shared" ca="1" si="958"/>
        <v>0</v>
      </c>
      <c r="BX1331" s="22">
        <f t="shared" ca="1" si="959"/>
        <v>0</v>
      </c>
      <c r="BY1331" s="71">
        <f t="shared" si="996"/>
        <v>1</v>
      </c>
      <c r="BZ1331" s="71">
        <f t="shared" si="960"/>
        <v>1</v>
      </c>
      <c r="CA1331" s="72">
        <f t="shared" si="997"/>
        <v>1</v>
      </c>
    </row>
    <row r="1332" spans="1:79" s="38" customFormat="1" ht="21" customHeight="1" x14ac:dyDescent="0.4">
      <c r="A1332" s="44" t="s">
        <v>3163</v>
      </c>
      <c r="B1332" s="44"/>
      <c r="C1332" s="44"/>
      <c r="D1332" s="44"/>
      <c r="E1332" s="44"/>
      <c r="F1332" s="44"/>
      <c r="G1332" s="44"/>
      <c r="H1332" s="134"/>
      <c r="I1332" s="134"/>
      <c r="J1332" s="134"/>
      <c r="K1332" s="44"/>
      <c r="L1332" s="44"/>
      <c r="M1332" s="44"/>
      <c r="N1332" s="44"/>
      <c r="O1332" s="44"/>
      <c r="P1332" s="127"/>
      <c r="Q1332" s="44"/>
      <c r="R1332" s="148"/>
      <c r="S1332" s="44"/>
      <c r="T1332" s="44"/>
      <c r="U1332" s="44"/>
      <c r="V1332" s="44"/>
      <c r="W1332" s="44"/>
      <c r="X1332" s="44"/>
      <c r="Y1332" s="44"/>
      <c r="Z1332" s="44"/>
      <c r="AA1332" s="44"/>
      <c r="AB1332" s="44"/>
      <c r="AC1332" s="36"/>
      <c r="AD1332" s="36"/>
      <c r="AE1332" s="36"/>
      <c r="AF1332" s="36"/>
      <c r="AG1332" s="36"/>
      <c r="AH1332" s="36"/>
      <c r="AI1332" s="36"/>
      <c r="AJ1332" s="36"/>
      <c r="AK1332" s="36"/>
      <c r="AL1332" s="37"/>
      <c r="AM1332" s="37"/>
      <c r="AN1332" s="37"/>
      <c r="AO1332" s="37"/>
      <c r="AP1332" s="37"/>
      <c r="AQ1332" s="37"/>
      <c r="AR1332" s="37"/>
      <c r="AS1332" s="37"/>
      <c r="AT1332" s="37"/>
      <c r="AU1332" s="37"/>
      <c r="AV1332" s="37"/>
      <c r="AW1332" s="37"/>
      <c r="BJ1332" s="22">
        <f t="shared" ca="1" si="1114"/>
        <v>0</v>
      </c>
      <c r="BK1332" s="22">
        <f t="shared" ca="1" si="947"/>
        <v>0</v>
      </c>
      <c r="BL1332" s="22">
        <f t="shared" ca="1" si="948"/>
        <v>0</v>
      </c>
      <c r="BM1332" s="22">
        <f t="shared" ca="1" si="949"/>
        <v>0</v>
      </c>
      <c r="BN1332" s="22">
        <f t="shared" ca="1" si="950"/>
        <v>0</v>
      </c>
      <c r="BO1332" s="22">
        <f t="shared" ca="1" si="951"/>
        <v>0</v>
      </c>
      <c r="BP1332" s="22">
        <f t="shared" ca="1" si="952"/>
        <v>0</v>
      </c>
      <c r="BQ1332" s="22">
        <f t="shared" ca="1" si="953"/>
        <v>0</v>
      </c>
      <c r="BR1332" s="22">
        <f t="shared" ca="1" si="954"/>
        <v>0</v>
      </c>
      <c r="BS1332" s="22">
        <f t="shared" ca="1" si="955"/>
        <v>0</v>
      </c>
      <c r="BT1332" s="22">
        <f t="shared" ca="1" si="1115"/>
        <v>0</v>
      </c>
      <c r="BU1332" s="22">
        <f t="shared" ca="1" si="956"/>
        <v>0</v>
      </c>
      <c r="BV1332" s="22">
        <f t="shared" ca="1" si="957"/>
        <v>0</v>
      </c>
      <c r="BW1332" s="22">
        <f t="shared" ca="1" si="958"/>
        <v>0</v>
      </c>
      <c r="BX1332" s="22">
        <f t="shared" ca="1" si="959"/>
        <v>0</v>
      </c>
      <c r="BY1332" s="71">
        <f t="shared" si="996"/>
        <v>0</v>
      </c>
      <c r="BZ1332" s="71">
        <f t="shared" si="960"/>
        <v>0</v>
      </c>
      <c r="CA1332" s="72">
        <f t="shared" si="997"/>
        <v>0</v>
      </c>
    </row>
    <row r="1333" spans="1:79" s="22" customFormat="1" ht="63" customHeight="1" x14ac:dyDescent="0.3">
      <c r="A1333" s="109">
        <v>16</v>
      </c>
      <c r="B1333" s="109" t="s">
        <v>1441</v>
      </c>
      <c r="C1333" s="109"/>
      <c r="D1333" s="110" t="s">
        <v>446</v>
      </c>
      <c r="E1333" s="110">
        <v>45618</v>
      </c>
      <c r="F1333" s="210" t="s">
        <v>1697</v>
      </c>
      <c r="G1333" s="172" t="s">
        <v>1698</v>
      </c>
      <c r="H1333" s="135" t="s">
        <v>1069</v>
      </c>
      <c r="I1333" s="135"/>
      <c r="J1333" s="135"/>
      <c r="K1333" s="113" t="s">
        <v>444</v>
      </c>
      <c r="L1333" s="109">
        <v>0</v>
      </c>
      <c r="M1333" s="114" t="s">
        <v>107</v>
      </c>
      <c r="N1333" s="115" t="s">
        <v>26</v>
      </c>
      <c r="O1333" s="116">
        <v>45300</v>
      </c>
      <c r="P1333" s="117" t="s">
        <v>1699</v>
      </c>
      <c r="Q1333" s="141">
        <v>45286</v>
      </c>
      <c r="R1333" s="118">
        <f t="shared" ref="R1333:R1334" si="1148">IF(AND(L1333&lt;1,OR(K1333&lt;1, K1333="A")),Q1333+14,Q1333+7)</f>
        <v>45293</v>
      </c>
      <c r="S1333" s="114" t="s">
        <v>31</v>
      </c>
      <c r="T1333" s="353"/>
      <c r="U1333" s="372"/>
      <c r="V1333" s="120"/>
      <c r="W1333" s="114"/>
      <c r="X1333" s="109"/>
      <c r="Y1333" s="109"/>
      <c r="Z1333" s="115"/>
      <c r="AA1333" s="115"/>
      <c r="AB1333" s="109"/>
      <c r="AC1333" s="110"/>
      <c r="AD1333" s="110"/>
      <c r="AE1333" s="110"/>
      <c r="AF1333" s="110"/>
      <c r="AG1333" s="110"/>
      <c r="AH1333" s="115"/>
      <c r="AI1333" s="110"/>
      <c r="AJ1333" s="113"/>
      <c r="AK1333" s="110"/>
      <c r="AL1333" s="121"/>
      <c r="AM1333" s="121"/>
      <c r="AN1333" s="123" t="s">
        <v>2834</v>
      </c>
      <c r="AO1333" s="121"/>
      <c r="AP1333" s="121"/>
      <c r="AQ1333" s="121"/>
      <c r="AR1333" s="121"/>
      <c r="AS1333" s="121"/>
      <c r="AT1333" s="121"/>
      <c r="AU1333" s="109" t="s">
        <v>1134</v>
      </c>
      <c r="AV1333" s="110">
        <v>45352</v>
      </c>
      <c r="AW1333" s="121"/>
      <c r="BJ1333" s="22">
        <f ca="1">IF(OR($N1333="аннулирован", $N1333="", TODAY()&lt;$E1333),0,1)</f>
        <v>0</v>
      </c>
      <c r="BK1333" s="22">
        <f ca="1">IF(AND($BJ1333=1, $J1333=""),1,0)</f>
        <v>0</v>
      </c>
      <c r="BL1333" s="22">
        <f ca="1">IF(AND($BJ1333=1, $N1333="не выдан"),1,0)</f>
        <v>0</v>
      </c>
      <c r="BM1333" s="22">
        <f ca="1">IF(AND($BK1333=1, $N1333="не выдан"),1,0)</f>
        <v>0</v>
      </c>
      <c r="BN1333" s="22">
        <f ca="1">IF(AND($BJ1333=1, $N1333="на проверке"),1,0)</f>
        <v>0</v>
      </c>
      <c r="BO1333" s="22">
        <f ca="1">IF(AND($BJ1333=1, $N1333="замечания"),1,0)</f>
        <v>0</v>
      </c>
      <c r="BP1333" s="22">
        <f ca="1">IF(AND($BK1333=1, $N1333="на проверке"),1,0)</f>
        <v>0</v>
      </c>
      <c r="BQ1333" s="22">
        <f ca="1">IF(AND($BK1333=1, $N1333="замечания"),1,0)</f>
        <v>0</v>
      </c>
      <c r="BR1333" s="22">
        <f ca="1">IF(AND($BJ1333=1, $N1333="согласовано"),1,0)</f>
        <v>0</v>
      </c>
      <c r="BS1333" s="22">
        <f ca="1">IF(AND($BK1333=1, $N1333="согласовано"),1,0)</f>
        <v>0</v>
      </c>
      <c r="BT1333" s="22">
        <f ca="1">IF(OR($Z1333="аннулирован", $Z1333="", TODAY()&lt;$E1333),0,1)</f>
        <v>0</v>
      </c>
      <c r="BU1333" s="22">
        <f ca="1">IF(AND($BT1333=1, $Z1333="не выдан"),1,0)</f>
        <v>0</v>
      </c>
      <c r="BV1333" s="22">
        <f ca="1">IF(AND($BT1333=1, $Z1333="на проверке"),1,0)</f>
        <v>0</v>
      </c>
      <c r="BW1333" s="22">
        <f ca="1">IF(AND($BT1333=1, $Z1333="замечания"),1,0)</f>
        <v>0</v>
      </c>
      <c r="BX1333" s="22">
        <f ca="1">IF(AND($BT1333=1, $Z1333="согласовано"),1,0)</f>
        <v>0</v>
      </c>
      <c r="BY1333" s="22">
        <f>IF(OR($N1333="аннулирован", $N1333=""),0,1)</f>
        <v>0</v>
      </c>
      <c r="BZ1333" s="22">
        <f>IF(AND($BY1333=1, $J1333=""),1,0)</f>
        <v>0</v>
      </c>
      <c r="CA1333" s="22">
        <f>IF(OR($Z1333="аннулирован", $Z1333=""),0,1)</f>
        <v>0</v>
      </c>
    </row>
    <row r="1334" spans="1:79" s="22" customFormat="1" ht="63" customHeight="1" x14ac:dyDescent="0.3">
      <c r="A1334" s="109">
        <v>16</v>
      </c>
      <c r="B1334" s="109" t="s">
        <v>1441</v>
      </c>
      <c r="C1334" s="109"/>
      <c r="D1334" s="110" t="s">
        <v>445</v>
      </c>
      <c r="E1334" s="110">
        <v>45618</v>
      </c>
      <c r="F1334" s="289" t="s">
        <v>1697</v>
      </c>
      <c r="G1334" s="172" t="s">
        <v>1698</v>
      </c>
      <c r="H1334" s="135" t="s">
        <v>1069</v>
      </c>
      <c r="I1334" s="135"/>
      <c r="J1334" s="135"/>
      <c r="K1334" s="113">
        <v>0</v>
      </c>
      <c r="L1334" s="109">
        <v>0</v>
      </c>
      <c r="M1334" s="114" t="s">
        <v>107</v>
      </c>
      <c r="N1334" s="115" t="s">
        <v>26</v>
      </c>
      <c r="O1334" s="116"/>
      <c r="P1334" s="117" t="s">
        <v>1502</v>
      </c>
      <c r="Q1334" s="141">
        <v>45286</v>
      </c>
      <c r="R1334" s="118">
        <f t="shared" si="1148"/>
        <v>45300</v>
      </c>
      <c r="S1334" s="114" t="s">
        <v>31</v>
      </c>
      <c r="T1334" s="353"/>
      <c r="U1334" s="372"/>
      <c r="V1334" s="284" t="s">
        <v>2438</v>
      </c>
      <c r="W1334" s="114" t="s">
        <v>1860</v>
      </c>
      <c r="X1334" s="109" t="s">
        <v>778</v>
      </c>
      <c r="Y1334" s="109">
        <v>0</v>
      </c>
      <c r="Z1334" s="115" t="s">
        <v>26</v>
      </c>
      <c r="AA1334" s="110">
        <v>45400</v>
      </c>
      <c r="AB1334" s="123" t="s">
        <v>2375</v>
      </c>
      <c r="AC1334" s="110">
        <v>45394</v>
      </c>
      <c r="AD1334" s="110">
        <v>45394</v>
      </c>
      <c r="AE1334" s="118">
        <v>45408</v>
      </c>
      <c r="AF1334" s="196" t="s">
        <v>446</v>
      </c>
      <c r="AG1334" s="110"/>
      <c r="AH1334" s="115"/>
      <c r="AI1334" s="110"/>
      <c r="AJ1334" s="113"/>
      <c r="AK1334" s="110"/>
      <c r="AL1334" s="121"/>
      <c r="AM1334" s="121"/>
      <c r="AN1334" s="123" t="s">
        <v>2834</v>
      </c>
      <c r="AO1334" s="121"/>
      <c r="AP1334" s="121"/>
      <c r="AQ1334" s="121"/>
      <c r="AR1334" s="121"/>
      <c r="AS1334" s="121"/>
      <c r="AT1334" s="121"/>
      <c r="AU1334" s="109" t="s">
        <v>1134</v>
      </c>
      <c r="AV1334" s="110">
        <v>45352</v>
      </c>
      <c r="AW1334" s="121"/>
      <c r="BJ1334" s="22">
        <f ca="1">IF(OR($N1334="аннулирован", $N1334="", TODAY()&lt;$E1334),0,1)</f>
        <v>0</v>
      </c>
      <c r="BK1334" s="22">
        <f ca="1">IF(AND($BJ1334=1, $J1334=""),1,0)</f>
        <v>0</v>
      </c>
      <c r="BL1334" s="22">
        <f ca="1">IF(AND($BJ1334=1, $N1334="не выдан"),1,0)</f>
        <v>0</v>
      </c>
      <c r="BM1334" s="22">
        <f ca="1">IF(AND($BK1334=1, $N1334="не выдан"),1,0)</f>
        <v>0</v>
      </c>
      <c r="BN1334" s="22">
        <f ca="1">IF(AND($BJ1334=1, $N1334="на проверке"),1,0)</f>
        <v>0</v>
      </c>
      <c r="BO1334" s="22">
        <f ca="1">IF(AND($BJ1334=1, $N1334="замечания"),1,0)</f>
        <v>0</v>
      </c>
      <c r="BP1334" s="22">
        <f ca="1">IF(AND($BK1334=1, $N1334="на проверке"),1,0)</f>
        <v>0</v>
      </c>
      <c r="BQ1334" s="22">
        <f ca="1">IF(AND($BK1334=1, $N1334="замечания"),1,0)</f>
        <v>0</v>
      </c>
      <c r="BR1334" s="22">
        <f ca="1">IF(AND($BJ1334=1, $N1334="согласовано"),1,0)</f>
        <v>0</v>
      </c>
      <c r="BS1334" s="22">
        <f ca="1">IF(AND($BK1334=1, $N1334="согласовано"),1,0)</f>
        <v>0</v>
      </c>
      <c r="BT1334" s="22">
        <f ca="1">IF(OR($Z1334="аннулирован", $Z1334="", TODAY()&lt;$E1334),0,1)</f>
        <v>0</v>
      </c>
      <c r="BU1334" s="22">
        <f ca="1">IF(AND($BT1334=1, $Z1334="не выдан"),1,0)</f>
        <v>0</v>
      </c>
      <c r="BV1334" s="22">
        <f ca="1">IF(AND($BT1334=1, $Z1334="на проверке"),1,0)</f>
        <v>0</v>
      </c>
      <c r="BW1334" s="22">
        <f ca="1">IF(AND($BT1334=1, $Z1334="замечания"),1,0)</f>
        <v>0</v>
      </c>
      <c r="BX1334" s="22">
        <f ca="1">IF(AND($BT1334=1, $Z1334="согласовано"),1,0)</f>
        <v>0</v>
      </c>
      <c r="BY1334" s="22">
        <f>IF(OR($N1334="аннулирован", $N1334=""),0,1)</f>
        <v>0</v>
      </c>
      <c r="BZ1334" s="22">
        <f>IF(AND($BY1334=1, $J1334=""),1,0)</f>
        <v>0</v>
      </c>
      <c r="CA1334" s="22">
        <f>IF(OR($Z1334="аннулирован", $Z1334=""),0,1)</f>
        <v>0</v>
      </c>
    </row>
    <row r="1335" spans="1:79" s="22" customFormat="1" ht="63" customHeight="1" x14ac:dyDescent="0.3">
      <c r="A1335" s="109">
        <v>16</v>
      </c>
      <c r="B1335" s="109" t="s">
        <v>1441</v>
      </c>
      <c r="C1335" s="109"/>
      <c r="D1335" s="110" t="s">
        <v>445</v>
      </c>
      <c r="E1335" s="110">
        <v>45618</v>
      </c>
      <c r="F1335" s="289" t="s">
        <v>2918</v>
      </c>
      <c r="G1335" s="172" t="s">
        <v>1698</v>
      </c>
      <c r="H1335" s="135" t="s">
        <v>1069</v>
      </c>
      <c r="I1335" s="135"/>
      <c r="J1335" s="135" t="s">
        <v>2899</v>
      </c>
      <c r="K1335" s="113">
        <v>0</v>
      </c>
      <c r="L1335" s="109">
        <v>0</v>
      </c>
      <c r="M1335" s="114" t="s">
        <v>2905</v>
      </c>
      <c r="N1335" s="115" t="s">
        <v>26</v>
      </c>
      <c r="O1335" s="116">
        <v>45481</v>
      </c>
      <c r="P1335" s="117" t="s">
        <v>2898</v>
      </c>
      <c r="Q1335" s="141">
        <v>45470</v>
      </c>
      <c r="R1335" s="118">
        <f>IF(AND(L1335&lt;1,OR(K1335&lt;1, K1335="A")),Q1335+14,Q1335+7)</f>
        <v>45484</v>
      </c>
      <c r="S1335" s="114" t="s">
        <v>31</v>
      </c>
      <c r="T1335" s="353"/>
      <c r="U1335" s="372"/>
      <c r="V1335" s="284"/>
      <c r="W1335" s="114"/>
      <c r="X1335" s="109"/>
      <c r="Y1335" s="109"/>
      <c r="Z1335" s="115"/>
      <c r="AA1335" s="110"/>
      <c r="AB1335" s="123"/>
      <c r="AC1335" s="110"/>
      <c r="AD1335" s="110"/>
      <c r="AE1335" s="118"/>
      <c r="AF1335" s="196"/>
      <c r="AG1335" s="110"/>
      <c r="AH1335" s="115"/>
      <c r="AI1335" s="110"/>
      <c r="AJ1335" s="113"/>
      <c r="AK1335" s="110"/>
      <c r="AL1335" s="121"/>
      <c r="AM1335" s="121"/>
      <c r="AN1335" s="123" t="s">
        <v>2834</v>
      </c>
      <c r="AO1335" s="121"/>
      <c r="AP1335" s="121"/>
      <c r="AQ1335" s="121"/>
      <c r="AR1335" s="121"/>
      <c r="AS1335" s="121"/>
      <c r="AT1335" s="121"/>
      <c r="AU1335" s="109" t="s">
        <v>1134</v>
      </c>
      <c r="AV1335" s="110">
        <v>45352</v>
      </c>
      <c r="AW1335" s="121"/>
      <c r="BJ1335" s="22">
        <f ca="1">IF(OR($N1335="аннулирован", $N1335="", TODAY()&lt;$E1335),0,1)</f>
        <v>0</v>
      </c>
      <c r="BK1335" s="22">
        <f ca="1">IF(AND($BJ1335=1, $J1335=""),1,0)</f>
        <v>0</v>
      </c>
      <c r="BL1335" s="22">
        <f ca="1">IF(AND($BJ1335=1, $N1335="не выдан"),1,0)</f>
        <v>0</v>
      </c>
      <c r="BM1335" s="22">
        <f ca="1">IF(AND($BK1335=1, $N1335="не выдан"),1,0)</f>
        <v>0</v>
      </c>
      <c r="BN1335" s="22">
        <f ca="1">IF(AND($BJ1335=1, $N1335="на проверке"),1,0)</f>
        <v>0</v>
      </c>
      <c r="BO1335" s="22">
        <f ca="1">IF(AND($BJ1335=1, $N1335="замечания"),1,0)</f>
        <v>0</v>
      </c>
      <c r="BP1335" s="22">
        <f ca="1">IF(AND($BK1335=1, $N1335="на проверке"),1,0)</f>
        <v>0</v>
      </c>
      <c r="BQ1335" s="22">
        <f ca="1">IF(AND($BK1335=1, $N1335="замечания"),1,0)</f>
        <v>0</v>
      </c>
      <c r="BR1335" s="22">
        <f ca="1">IF(AND($BJ1335=1, $N1335="согласовано"),1,0)</f>
        <v>0</v>
      </c>
      <c r="BS1335" s="22">
        <f ca="1">IF(AND($BK1335=1, $N1335="согласовано"),1,0)</f>
        <v>0</v>
      </c>
      <c r="BT1335" s="22">
        <f ca="1">IF(OR($Z1335="аннулирован", $Z1335="", TODAY()&lt;$E1335),0,1)</f>
        <v>0</v>
      </c>
      <c r="BU1335" s="22">
        <f ca="1">IF(AND($BT1335=1, $Z1335="не выдан"),1,0)</f>
        <v>0</v>
      </c>
      <c r="BV1335" s="22">
        <f ca="1">IF(AND($BT1335=1, $Z1335="на проверке"),1,0)</f>
        <v>0</v>
      </c>
      <c r="BW1335" s="22">
        <f ca="1">IF(AND($BT1335=1, $Z1335="замечания"),1,0)</f>
        <v>0</v>
      </c>
      <c r="BX1335" s="22">
        <f ca="1">IF(AND($BT1335=1, $Z1335="согласовано"),1,0)</f>
        <v>0</v>
      </c>
      <c r="BY1335" s="22">
        <f>IF(OR($N1335="аннулирован", $N1335=""),0,1)</f>
        <v>0</v>
      </c>
      <c r="BZ1335" s="22">
        <f>IF(AND($BY1335=1, $J1335=""),1,0)</f>
        <v>0</v>
      </c>
      <c r="CA1335" s="22">
        <f>IF(OR($Z1335="аннулирован", $Z1335=""),0,1)</f>
        <v>0</v>
      </c>
    </row>
    <row r="1336" spans="1:79" ht="63" customHeight="1" thickBot="1" x14ac:dyDescent="0.35">
      <c r="A1336" s="4">
        <v>16</v>
      </c>
      <c r="B1336" s="4" t="s">
        <v>1441</v>
      </c>
      <c r="C1336" s="4"/>
      <c r="D1336" s="139" t="s">
        <v>445</v>
      </c>
      <c r="E1336" s="13">
        <v>45618</v>
      </c>
      <c r="F1336" s="207" t="s">
        <v>1697</v>
      </c>
      <c r="G1336" s="168" t="s">
        <v>1698</v>
      </c>
      <c r="H1336" s="130" t="s">
        <v>1069</v>
      </c>
      <c r="I1336" s="130"/>
      <c r="J1336" s="130"/>
      <c r="K1336" s="7">
        <v>0</v>
      </c>
      <c r="L1336" s="4">
        <v>1</v>
      </c>
      <c r="M1336" s="3" t="s">
        <v>107</v>
      </c>
      <c r="N1336" s="45" t="s">
        <v>1055</v>
      </c>
      <c r="O1336" s="76">
        <v>45490</v>
      </c>
      <c r="P1336" s="78" t="s">
        <v>2931</v>
      </c>
      <c r="Q1336" s="142">
        <v>45483</v>
      </c>
      <c r="R1336" s="9">
        <f>IF(AND(L1336&lt;1,OR(K1336&lt;1, K1336="A")),Q1336+14,Q1336+7)</f>
        <v>45490</v>
      </c>
      <c r="S1336" s="3" t="s">
        <v>30</v>
      </c>
      <c r="T1336" s="354" t="s">
        <v>3370</v>
      </c>
      <c r="U1336" s="373">
        <v>45596</v>
      </c>
      <c r="V1336" s="209" t="s">
        <v>3023</v>
      </c>
      <c r="W1336" s="3" t="s">
        <v>1860</v>
      </c>
      <c r="X1336" s="5" t="s">
        <v>633</v>
      </c>
      <c r="Y1336" s="5">
        <v>0</v>
      </c>
      <c r="Z1336" s="45" t="s">
        <v>1055</v>
      </c>
      <c r="AA1336" s="21">
        <v>45685</v>
      </c>
      <c r="AB1336" s="87" t="s">
        <v>3017</v>
      </c>
      <c r="AC1336" s="21">
        <v>45548</v>
      </c>
      <c r="AD1336" s="21">
        <v>45548</v>
      </c>
      <c r="AE1336" s="9">
        <f t="shared" ref="AE1336" si="1149">IF(AND(Y1336&lt;1,OR(X1336&lt;1, X1336="A")),AD1336+14,AD1336+7)</f>
        <v>45555</v>
      </c>
      <c r="AF1336" s="92" t="s">
        <v>446</v>
      </c>
      <c r="AG1336" s="27"/>
      <c r="AH1336" s="34"/>
      <c r="AI1336" s="27"/>
      <c r="AJ1336" s="41"/>
      <c r="AK1336" s="21"/>
      <c r="AL1336" s="6"/>
      <c r="AM1336" s="6"/>
      <c r="AN1336" s="5" t="s">
        <v>3381</v>
      </c>
      <c r="AO1336" s="87" t="s">
        <v>3761</v>
      </c>
      <c r="AP1336" s="21">
        <v>45582</v>
      </c>
      <c r="AQ1336" s="207" t="s">
        <v>3382</v>
      </c>
      <c r="AR1336" s="21">
        <v>45607</v>
      </c>
      <c r="AS1336" s="336" t="s">
        <v>3684</v>
      </c>
      <c r="AT1336" s="21">
        <v>45707</v>
      </c>
      <c r="AU1336" s="4" t="s">
        <v>1134</v>
      </c>
      <c r="AV1336" s="13">
        <v>45352</v>
      </c>
      <c r="AW1336" s="6"/>
      <c r="BJ1336" s="22">
        <f ca="1">IF(OR($N1336="аннулирован", $N1336="", TODAY()&lt;$E1336),0,1)</f>
        <v>1</v>
      </c>
      <c r="BK1336" s="22">
        <f ca="1">IF(AND($BJ1336=1, $J1336=""),1,0)</f>
        <v>1</v>
      </c>
      <c r="BL1336" s="22">
        <f ca="1">IF(AND($BJ1336=1, $N1336="не выдан"),1,0)</f>
        <v>0</v>
      </c>
      <c r="BM1336" s="22">
        <f ca="1">IF(AND($BK1336=1, $N1336="не выдан"),1,0)</f>
        <v>0</v>
      </c>
      <c r="BN1336" s="22">
        <f ca="1">IF(AND($BJ1336=1, $N1336="на проверке"),1,0)</f>
        <v>0</v>
      </c>
      <c r="BO1336" s="22">
        <f ca="1">IF(AND($BJ1336=1, $N1336="замечания"),1,0)</f>
        <v>0</v>
      </c>
      <c r="BP1336" s="22">
        <f ca="1">IF(AND($BK1336=1, $N1336="на проверке"),1,0)</f>
        <v>0</v>
      </c>
      <c r="BQ1336" s="22">
        <f ca="1">IF(AND($BK1336=1, $N1336="замечания"),1,0)</f>
        <v>0</v>
      </c>
      <c r="BR1336" s="22">
        <f ca="1">IF(AND($BJ1336=1, $N1336="согласовано"),1,0)</f>
        <v>1</v>
      </c>
      <c r="BS1336" s="22">
        <f ca="1">IF(AND($BK1336=1, $N1336="согласовано"),1,0)</f>
        <v>1</v>
      </c>
      <c r="BT1336" s="22">
        <f ca="1">IF(OR($Z1336="аннулирован", $Z1336="", TODAY()&lt;$E1336),0,1)</f>
        <v>1</v>
      </c>
      <c r="BU1336" s="22">
        <f ca="1">IF(AND($BT1336=1, $Z1336="не выдан"),1,0)</f>
        <v>0</v>
      </c>
      <c r="BV1336" s="22">
        <f ca="1">IF(AND($BT1336=1, $Z1336="на проверке"),1,0)</f>
        <v>0</v>
      </c>
      <c r="BW1336" s="22">
        <f ca="1">IF(AND($BT1336=1, $Z1336="замечания"),1,0)</f>
        <v>0</v>
      </c>
      <c r="BX1336" s="22">
        <f ca="1">IF(AND($BT1336=1, $Z1336="согласовано"),1,0)</f>
        <v>1</v>
      </c>
      <c r="BY1336" s="71">
        <f>IF(OR($N1336="аннулирован", $N1336=""),0,1)</f>
        <v>1</v>
      </c>
      <c r="BZ1336" s="71">
        <f>IF(AND($BY1336=1, $J1336=""),1,0)</f>
        <v>1</v>
      </c>
      <c r="CA1336" s="72">
        <f>IF(OR($Z1336="аннулирован", $Z1336=""),0,1)</f>
        <v>1</v>
      </c>
    </row>
    <row r="1337" spans="1:79" s="38" customFormat="1" ht="21" customHeight="1" x14ac:dyDescent="0.4">
      <c r="A1337" s="44" t="s">
        <v>148</v>
      </c>
      <c r="B1337" s="44"/>
      <c r="C1337" s="44"/>
      <c r="D1337" s="44"/>
      <c r="E1337" s="44"/>
      <c r="F1337" s="44"/>
      <c r="G1337" s="44"/>
      <c r="H1337" s="134"/>
      <c r="I1337" s="134"/>
      <c r="J1337" s="134"/>
      <c r="K1337" s="44"/>
      <c r="L1337" s="44"/>
      <c r="M1337" s="44"/>
      <c r="N1337" s="44"/>
      <c r="O1337" s="44"/>
      <c r="P1337" s="127"/>
      <c r="Q1337" s="44"/>
      <c r="R1337" s="148"/>
      <c r="S1337" s="44"/>
      <c r="T1337" s="44"/>
      <c r="U1337" s="44"/>
      <c r="V1337" s="44"/>
      <c r="W1337" s="44"/>
      <c r="X1337" s="44"/>
      <c r="Y1337" s="44"/>
      <c r="Z1337" s="44"/>
      <c r="AA1337" s="44"/>
      <c r="AB1337" s="44"/>
      <c r="AC1337" s="36"/>
      <c r="AD1337" s="36"/>
      <c r="AE1337" s="36"/>
      <c r="AF1337" s="36"/>
      <c r="AG1337" s="36"/>
      <c r="AH1337" s="36"/>
      <c r="AI1337" s="36"/>
      <c r="AJ1337" s="36"/>
      <c r="AK1337" s="36"/>
      <c r="AL1337" s="37"/>
      <c r="AM1337" s="37"/>
      <c r="AN1337" s="37"/>
      <c r="AO1337" s="37"/>
      <c r="AP1337" s="37"/>
      <c r="AQ1337" s="37"/>
      <c r="AR1337" s="37"/>
      <c r="AS1337" s="37"/>
      <c r="AT1337" s="37"/>
      <c r="AU1337" s="37"/>
      <c r="AV1337" s="37"/>
      <c r="AW1337" s="37"/>
      <c r="BJ1337" s="22">
        <f t="shared" ca="1" si="1114"/>
        <v>0</v>
      </c>
      <c r="BK1337" s="22">
        <f t="shared" ref="BK1337:BK1546" ca="1" si="1150">IF(AND($BJ1337=1, $J1337=""),1,0)</f>
        <v>0</v>
      </c>
      <c r="BL1337" s="22">
        <f t="shared" ref="BL1337:BL1546" ca="1" si="1151">IF(AND($BJ1337=1, $N1337="не выдан"),1,0)</f>
        <v>0</v>
      </c>
      <c r="BM1337" s="22">
        <f t="shared" ref="BM1337:BM1546" ca="1" si="1152">IF(AND($BK1337=1, $N1337="не выдан"),1,0)</f>
        <v>0</v>
      </c>
      <c r="BN1337" s="22">
        <f t="shared" ref="BN1337:BN1546" ca="1" si="1153">IF(AND($BJ1337=1, $N1337="на проверке"),1,0)</f>
        <v>0</v>
      </c>
      <c r="BO1337" s="22">
        <f t="shared" ref="BO1337:BO1546" ca="1" si="1154">IF(AND($BJ1337=1, $N1337="замечания"),1,0)</f>
        <v>0</v>
      </c>
      <c r="BP1337" s="22">
        <f t="shared" ref="BP1337:BP1546" ca="1" si="1155">IF(AND($BK1337=1, $N1337="на проверке"),1,0)</f>
        <v>0</v>
      </c>
      <c r="BQ1337" s="22">
        <f t="shared" ref="BQ1337:BQ1546" ca="1" si="1156">IF(AND($BK1337=1, $N1337="замечания"),1,0)</f>
        <v>0</v>
      </c>
      <c r="BR1337" s="22">
        <f t="shared" ref="BR1337:BR1546" ca="1" si="1157">IF(AND($BJ1337=1, $N1337="согласовано"),1,0)</f>
        <v>0</v>
      </c>
      <c r="BS1337" s="22">
        <f t="shared" ref="BS1337:BS1546" ca="1" si="1158">IF(AND($BK1337=1, $N1337="согласовано"),1,0)</f>
        <v>0</v>
      </c>
      <c r="BT1337" s="22">
        <f t="shared" ca="1" si="1115"/>
        <v>0</v>
      </c>
      <c r="BU1337" s="22">
        <f t="shared" ref="BU1337:BU1546" ca="1" si="1159">IF(AND($BT1337=1, $Z1337="не выдан"),1,0)</f>
        <v>0</v>
      </c>
      <c r="BV1337" s="22">
        <f t="shared" ref="BV1337:BV1546" ca="1" si="1160">IF(AND($BT1337=1, $Z1337="на проверке"),1,0)</f>
        <v>0</v>
      </c>
      <c r="BW1337" s="22">
        <f t="shared" ref="BW1337:BW1546" ca="1" si="1161">IF(AND($BT1337=1, $Z1337="замечания"),1,0)</f>
        <v>0</v>
      </c>
      <c r="BX1337" s="22">
        <f t="shared" ref="BX1337:BX1546" ca="1" si="1162">IF(AND($BT1337=1, $Z1337="согласовано"),1,0)</f>
        <v>0</v>
      </c>
      <c r="BY1337" s="71">
        <f t="shared" si="996"/>
        <v>0</v>
      </c>
      <c r="BZ1337" s="71">
        <f t="shared" ref="BZ1337:BZ1546" si="1163">IF(AND($BY1337=1, $J1337=""),1,0)</f>
        <v>0</v>
      </c>
      <c r="CA1337" s="72">
        <f t="shared" si="997"/>
        <v>0</v>
      </c>
    </row>
    <row r="1338" spans="1:79" s="22" customFormat="1" ht="51.9" customHeight="1" x14ac:dyDescent="0.3">
      <c r="A1338" s="199" t="s">
        <v>1834</v>
      </c>
      <c r="B1338" s="109" t="s">
        <v>1441</v>
      </c>
      <c r="C1338" s="109"/>
      <c r="D1338" s="110" t="s">
        <v>446</v>
      </c>
      <c r="E1338" s="110">
        <v>45618</v>
      </c>
      <c r="F1338" s="189" t="s">
        <v>158</v>
      </c>
      <c r="G1338" s="169" t="s">
        <v>1250</v>
      </c>
      <c r="H1338" s="135" t="s">
        <v>1076</v>
      </c>
      <c r="I1338" s="135"/>
      <c r="J1338" s="135"/>
      <c r="K1338" s="113" t="s">
        <v>778</v>
      </c>
      <c r="L1338" s="109">
        <v>0</v>
      </c>
      <c r="M1338" s="114" t="s">
        <v>109</v>
      </c>
      <c r="N1338" s="115" t="s">
        <v>26</v>
      </c>
      <c r="O1338" s="116"/>
      <c r="P1338" s="123" t="s">
        <v>651</v>
      </c>
      <c r="Q1338" s="141">
        <v>45118</v>
      </c>
      <c r="R1338" s="118">
        <f>IF(AND(L1338&lt;1,OR(K1338&lt;1, K1338="A")),Q1338+14,Q1338+7)</f>
        <v>45132</v>
      </c>
      <c r="S1338" s="114" t="s">
        <v>31</v>
      </c>
      <c r="T1338" s="353"/>
      <c r="U1338" s="372"/>
      <c r="V1338" s="120"/>
      <c r="W1338" s="114"/>
      <c r="X1338" s="109"/>
      <c r="Y1338" s="109"/>
      <c r="Z1338" s="115"/>
      <c r="AA1338" s="115"/>
      <c r="AB1338" s="109"/>
      <c r="AC1338" s="110"/>
      <c r="AD1338" s="110"/>
      <c r="AE1338" s="110"/>
      <c r="AF1338" s="110"/>
      <c r="AG1338" s="110"/>
      <c r="AH1338" s="115"/>
      <c r="AI1338" s="110"/>
      <c r="AJ1338" s="113"/>
      <c r="AK1338" s="110"/>
      <c r="AL1338" s="121"/>
      <c r="AM1338" s="121"/>
      <c r="AN1338" s="109"/>
      <c r="AO1338" s="121"/>
      <c r="AP1338" s="121"/>
      <c r="AQ1338" s="109"/>
      <c r="AR1338" s="109"/>
      <c r="AS1338" s="121"/>
      <c r="AT1338" s="121"/>
      <c r="AU1338" s="109"/>
      <c r="AV1338" s="110"/>
      <c r="AW1338" s="121"/>
      <c r="BJ1338" s="22">
        <f t="shared" ref="BJ1338:BJ1343" ca="1" si="1164">IF(OR($N1338="аннулирован", $N1338="", TODAY()&lt;$E1338),0,1)</f>
        <v>0</v>
      </c>
      <c r="BK1338" s="22">
        <f t="shared" ref="BK1338:BK1343" ca="1" si="1165">IF(AND($BJ1338=1, $J1338=""),1,0)</f>
        <v>0</v>
      </c>
      <c r="BL1338" s="22">
        <f t="shared" ref="BL1338:BL1343" ca="1" si="1166">IF(AND($BJ1338=1, $N1338="не выдан"),1,0)</f>
        <v>0</v>
      </c>
      <c r="BM1338" s="22">
        <f t="shared" ref="BM1338:BM1343" ca="1" si="1167">IF(AND($BK1338=1, $N1338="не выдан"),1,0)</f>
        <v>0</v>
      </c>
      <c r="BN1338" s="22">
        <f t="shared" ref="BN1338:BN1343" ca="1" si="1168">IF(AND($BJ1338=1, $N1338="на проверке"),1,0)</f>
        <v>0</v>
      </c>
      <c r="BO1338" s="22">
        <f t="shared" ref="BO1338:BO1343" ca="1" si="1169">IF(AND($BJ1338=1, $N1338="замечания"),1,0)</f>
        <v>0</v>
      </c>
      <c r="BP1338" s="22">
        <f t="shared" ref="BP1338:BP1343" ca="1" si="1170">IF(AND($BK1338=1, $N1338="на проверке"),1,0)</f>
        <v>0</v>
      </c>
      <c r="BQ1338" s="22">
        <f t="shared" ref="BQ1338:BQ1343" ca="1" si="1171">IF(AND($BK1338=1, $N1338="замечания"),1,0)</f>
        <v>0</v>
      </c>
      <c r="BR1338" s="22">
        <f t="shared" ref="BR1338:BR1343" ca="1" si="1172">IF(AND($BJ1338=1, $N1338="согласовано"),1,0)</f>
        <v>0</v>
      </c>
      <c r="BS1338" s="22">
        <f t="shared" ref="BS1338:BS1343" ca="1" si="1173">IF(AND($BK1338=1, $N1338="согласовано"),1,0)</f>
        <v>0</v>
      </c>
      <c r="BT1338" s="22">
        <f t="shared" ref="BT1338:BT1343" ca="1" si="1174">IF(OR($Z1338="аннулирован", $Z1338="", TODAY()&lt;$E1338),0,1)</f>
        <v>0</v>
      </c>
      <c r="BU1338" s="22">
        <f t="shared" ref="BU1338:BU1343" ca="1" si="1175">IF(AND($BT1338=1, $Z1338="не выдан"),1,0)</f>
        <v>0</v>
      </c>
      <c r="BV1338" s="22">
        <f t="shared" ref="BV1338:BV1343" ca="1" si="1176">IF(AND($BT1338=1, $Z1338="на проверке"),1,0)</f>
        <v>0</v>
      </c>
      <c r="BW1338" s="22">
        <f t="shared" ref="BW1338:BW1343" ca="1" si="1177">IF(AND($BT1338=1, $Z1338="замечания"),1,0)</f>
        <v>0</v>
      </c>
      <c r="BX1338" s="22">
        <f t="shared" ref="BX1338:BX1343" ca="1" si="1178">IF(AND($BT1338=1, $Z1338="согласовано"),1,0)</f>
        <v>0</v>
      </c>
      <c r="BY1338" s="71">
        <f t="shared" ref="BY1338:BY1343" si="1179">IF(OR($N1338="аннулирован", $N1338=""),0,1)</f>
        <v>0</v>
      </c>
      <c r="BZ1338" s="71">
        <f t="shared" ref="BZ1338:BZ1343" si="1180">IF(AND($BY1338=1, $J1338=""),1,0)</f>
        <v>0</v>
      </c>
      <c r="CA1338" s="72">
        <f t="shared" ref="CA1338:CA1343" si="1181">IF(OR($Z1338="аннулирован", $Z1338=""),0,1)</f>
        <v>0</v>
      </c>
    </row>
    <row r="1339" spans="1:79" s="22" customFormat="1" ht="51.9" customHeight="1" x14ac:dyDescent="0.3">
      <c r="A1339" s="199" t="s">
        <v>1834</v>
      </c>
      <c r="B1339" s="109" t="s">
        <v>1441</v>
      </c>
      <c r="C1339" s="109"/>
      <c r="D1339" s="110" t="s">
        <v>446</v>
      </c>
      <c r="E1339" s="110">
        <v>45618</v>
      </c>
      <c r="F1339" s="189" t="s">
        <v>158</v>
      </c>
      <c r="G1339" s="169" t="s">
        <v>1250</v>
      </c>
      <c r="H1339" s="135" t="s">
        <v>1076</v>
      </c>
      <c r="I1339" s="135"/>
      <c r="J1339" s="135"/>
      <c r="K1339" s="113" t="s">
        <v>443</v>
      </c>
      <c r="L1339" s="109">
        <v>0</v>
      </c>
      <c r="M1339" s="114" t="s">
        <v>109</v>
      </c>
      <c r="N1339" s="115" t="s">
        <v>26</v>
      </c>
      <c r="O1339" s="116">
        <v>45314</v>
      </c>
      <c r="P1339" s="123" t="s">
        <v>1763</v>
      </c>
      <c r="Q1339" s="141">
        <v>45308</v>
      </c>
      <c r="R1339" s="118">
        <f>IF(AND(L1339&lt;1,OR(K1339&lt;1, K1339="A")),Q1339+14,Q1339+7)</f>
        <v>45315</v>
      </c>
      <c r="S1339" s="114" t="s">
        <v>31</v>
      </c>
      <c r="T1339" s="353"/>
      <c r="U1339" s="372"/>
      <c r="V1339" s="120"/>
      <c r="W1339" s="114"/>
      <c r="X1339" s="109"/>
      <c r="Y1339" s="109"/>
      <c r="Z1339" s="115"/>
      <c r="AA1339" s="115"/>
      <c r="AB1339" s="109"/>
      <c r="AC1339" s="110"/>
      <c r="AD1339" s="110"/>
      <c r="AE1339" s="110"/>
      <c r="AF1339" s="110"/>
      <c r="AG1339" s="110"/>
      <c r="AH1339" s="115"/>
      <c r="AI1339" s="110"/>
      <c r="AJ1339" s="113"/>
      <c r="AK1339" s="110"/>
      <c r="AL1339" s="121"/>
      <c r="AM1339" s="121"/>
      <c r="AN1339" s="109"/>
      <c r="AO1339" s="121"/>
      <c r="AP1339" s="121"/>
      <c r="AQ1339" s="121"/>
      <c r="AR1339" s="121"/>
      <c r="AS1339" s="121"/>
      <c r="AT1339" s="121"/>
      <c r="AU1339" s="109"/>
      <c r="AV1339" s="110"/>
      <c r="AW1339" s="121"/>
      <c r="BJ1339" s="22">
        <f t="shared" ca="1" si="1164"/>
        <v>0</v>
      </c>
      <c r="BK1339" s="22">
        <f t="shared" ca="1" si="1165"/>
        <v>0</v>
      </c>
      <c r="BL1339" s="22">
        <f t="shared" ca="1" si="1166"/>
        <v>0</v>
      </c>
      <c r="BM1339" s="22">
        <f t="shared" ca="1" si="1167"/>
        <v>0</v>
      </c>
      <c r="BN1339" s="22">
        <f t="shared" ca="1" si="1168"/>
        <v>0</v>
      </c>
      <c r="BO1339" s="22">
        <f t="shared" ca="1" si="1169"/>
        <v>0</v>
      </c>
      <c r="BP1339" s="22">
        <f t="shared" ca="1" si="1170"/>
        <v>0</v>
      </c>
      <c r="BQ1339" s="22">
        <f t="shared" ca="1" si="1171"/>
        <v>0</v>
      </c>
      <c r="BR1339" s="22">
        <f t="shared" ca="1" si="1172"/>
        <v>0</v>
      </c>
      <c r="BS1339" s="22">
        <f t="shared" ca="1" si="1173"/>
        <v>0</v>
      </c>
      <c r="BT1339" s="22">
        <f t="shared" ca="1" si="1174"/>
        <v>0</v>
      </c>
      <c r="BU1339" s="22">
        <f t="shared" ca="1" si="1175"/>
        <v>0</v>
      </c>
      <c r="BV1339" s="22">
        <f t="shared" ca="1" si="1176"/>
        <v>0</v>
      </c>
      <c r="BW1339" s="22">
        <f t="shared" ca="1" si="1177"/>
        <v>0</v>
      </c>
      <c r="BX1339" s="22">
        <f t="shared" ca="1" si="1178"/>
        <v>0</v>
      </c>
      <c r="BY1339" s="22">
        <f t="shared" si="1179"/>
        <v>0</v>
      </c>
      <c r="BZ1339" s="22">
        <f t="shared" si="1180"/>
        <v>0</v>
      </c>
      <c r="CA1339" s="22">
        <f t="shared" si="1181"/>
        <v>0</v>
      </c>
    </row>
    <row r="1340" spans="1:79" s="22" customFormat="1" ht="51.9" customHeight="1" x14ac:dyDescent="0.3">
      <c r="A1340" s="199" t="s">
        <v>1834</v>
      </c>
      <c r="B1340" s="109" t="s">
        <v>1441</v>
      </c>
      <c r="C1340" s="109"/>
      <c r="D1340" s="110" t="s">
        <v>446</v>
      </c>
      <c r="E1340" s="110">
        <v>45618</v>
      </c>
      <c r="F1340" s="189" t="s">
        <v>158</v>
      </c>
      <c r="G1340" s="169" t="s">
        <v>1250</v>
      </c>
      <c r="H1340" s="135" t="s">
        <v>1076</v>
      </c>
      <c r="I1340" s="135"/>
      <c r="J1340" s="135"/>
      <c r="K1340" s="113" t="s">
        <v>572</v>
      </c>
      <c r="L1340" s="109">
        <v>0</v>
      </c>
      <c r="M1340" s="114" t="s">
        <v>109</v>
      </c>
      <c r="N1340" s="115" t="s">
        <v>26</v>
      </c>
      <c r="O1340" s="116">
        <v>45380</v>
      </c>
      <c r="P1340" s="123" t="s">
        <v>2302</v>
      </c>
      <c r="Q1340" s="141">
        <v>45366</v>
      </c>
      <c r="R1340" s="118">
        <f>IF(AND(L1340&lt;1,OR(K1340&lt;1, K1340="A")),Q1340+14,Q1340+7)</f>
        <v>45373</v>
      </c>
      <c r="S1340" s="114" t="s">
        <v>31</v>
      </c>
      <c r="T1340" s="353"/>
      <c r="U1340" s="372"/>
      <c r="V1340" s="120"/>
      <c r="W1340" s="114"/>
      <c r="X1340" s="109"/>
      <c r="Y1340" s="109"/>
      <c r="Z1340" s="115"/>
      <c r="AA1340" s="109"/>
      <c r="AB1340" s="109"/>
      <c r="AC1340" s="110"/>
      <c r="AD1340" s="110"/>
      <c r="AE1340" s="110"/>
      <c r="AF1340" s="110"/>
      <c r="AG1340" s="110"/>
      <c r="AH1340" s="115"/>
      <c r="AI1340" s="110"/>
      <c r="AJ1340" s="113"/>
      <c r="AK1340" s="110"/>
      <c r="AL1340" s="121"/>
      <c r="AM1340" s="121"/>
      <c r="AN1340" s="109"/>
      <c r="AO1340" s="121"/>
      <c r="AP1340" s="121"/>
      <c r="AQ1340" s="121"/>
      <c r="AR1340" s="121"/>
      <c r="AS1340" s="121"/>
      <c r="AT1340" s="121"/>
      <c r="AU1340" s="109"/>
      <c r="AV1340" s="110"/>
      <c r="AW1340" s="121"/>
      <c r="BJ1340" s="22">
        <f t="shared" ca="1" si="1164"/>
        <v>0</v>
      </c>
      <c r="BK1340" s="22">
        <f t="shared" ca="1" si="1165"/>
        <v>0</v>
      </c>
      <c r="BL1340" s="22">
        <f t="shared" ca="1" si="1166"/>
        <v>0</v>
      </c>
      <c r="BM1340" s="22">
        <f t="shared" ca="1" si="1167"/>
        <v>0</v>
      </c>
      <c r="BN1340" s="22">
        <f t="shared" ca="1" si="1168"/>
        <v>0</v>
      </c>
      <c r="BO1340" s="22">
        <f t="shared" ca="1" si="1169"/>
        <v>0</v>
      </c>
      <c r="BP1340" s="22">
        <f t="shared" ca="1" si="1170"/>
        <v>0</v>
      </c>
      <c r="BQ1340" s="22">
        <f t="shared" ca="1" si="1171"/>
        <v>0</v>
      </c>
      <c r="BR1340" s="22">
        <f t="shared" ca="1" si="1172"/>
        <v>0</v>
      </c>
      <c r="BS1340" s="22">
        <f t="shared" ca="1" si="1173"/>
        <v>0</v>
      </c>
      <c r="BT1340" s="22">
        <f t="shared" ca="1" si="1174"/>
        <v>0</v>
      </c>
      <c r="BU1340" s="22">
        <f t="shared" ca="1" si="1175"/>
        <v>0</v>
      </c>
      <c r="BV1340" s="22">
        <f t="shared" ca="1" si="1176"/>
        <v>0</v>
      </c>
      <c r="BW1340" s="22">
        <f t="shared" ca="1" si="1177"/>
        <v>0</v>
      </c>
      <c r="BX1340" s="22">
        <f t="shared" ca="1" si="1178"/>
        <v>0</v>
      </c>
      <c r="BY1340" s="22">
        <f t="shared" si="1179"/>
        <v>0</v>
      </c>
      <c r="BZ1340" s="22">
        <f t="shared" si="1180"/>
        <v>0</v>
      </c>
      <c r="CA1340" s="22">
        <f t="shared" si="1181"/>
        <v>0</v>
      </c>
    </row>
    <row r="1341" spans="1:79" s="22" customFormat="1" ht="51.9" customHeight="1" x14ac:dyDescent="0.3">
      <c r="A1341" s="199" t="s">
        <v>1834</v>
      </c>
      <c r="B1341" s="109" t="s">
        <v>1441</v>
      </c>
      <c r="C1341" s="109"/>
      <c r="D1341" s="110" t="s">
        <v>446</v>
      </c>
      <c r="E1341" s="110">
        <v>45618</v>
      </c>
      <c r="F1341" s="189" t="s">
        <v>158</v>
      </c>
      <c r="G1341" s="169" t="s">
        <v>1250</v>
      </c>
      <c r="H1341" s="135" t="s">
        <v>1076</v>
      </c>
      <c r="I1341" s="135"/>
      <c r="J1341" s="135"/>
      <c r="K1341" s="113" t="s">
        <v>996</v>
      </c>
      <c r="L1341" s="109">
        <v>0</v>
      </c>
      <c r="M1341" s="114" t="s">
        <v>109</v>
      </c>
      <c r="N1341" s="115" t="s">
        <v>26</v>
      </c>
      <c r="O1341" s="116">
        <v>45446</v>
      </c>
      <c r="P1341" s="123" t="s">
        <v>2760</v>
      </c>
      <c r="Q1341" s="141">
        <v>45432</v>
      </c>
      <c r="R1341" s="118">
        <f t="shared" ref="R1341:R1342" si="1182">IF(AND(L1341&lt;1,OR(K1341&lt;1, K1341="A")),Q1341+14,Q1341+7)</f>
        <v>45439</v>
      </c>
      <c r="S1341" s="114" t="s">
        <v>31</v>
      </c>
      <c r="T1341" s="353"/>
      <c r="U1341" s="372"/>
      <c r="V1341" s="120"/>
      <c r="W1341" s="114"/>
      <c r="X1341" s="109"/>
      <c r="Y1341" s="109"/>
      <c r="Z1341" s="115"/>
      <c r="AA1341" s="109"/>
      <c r="AB1341" s="109"/>
      <c r="AC1341" s="110"/>
      <c r="AD1341" s="110"/>
      <c r="AE1341" s="110"/>
      <c r="AF1341" s="110"/>
      <c r="AG1341" s="110"/>
      <c r="AH1341" s="115"/>
      <c r="AI1341" s="110"/>
      <c r="AJ1341" s="113"/>
      <c r="AK1341" s="110"/>
      <c r="AL1341" s="121"/>
      <c r="AM1341" s="121"/>
      <c r="AN1341" s="109"/>
      <c r="AO1341" s="121"/>
      <c r="AP1341" s="121"/>
      <c r="AQ1341" s="121"/>
      <c r="AR1341" s="121"/>
      <c r="AS1341" s="121"/>
      <c r="AT1341" s="121"/>
      <c r="AU1341" s="109"/>
      <c r="AV1341" s="110"/>
      <c r="AW1341" s="121"/>
      <c r="BJ1341" s="22">
        <f t="shared" ca="1" si="1164"/>
        <v>0</v>
      </c>
      <c r="BK1341" s="22">
        <f t="shared" ca="1" si="1165"/>
        <v>0</v>
      </c>
      <c r="BL1341" s="22">
        <f t="shared" ca="1" si="1166"/>
        <v>0</v>
      </c>
      <c r="BM1341" s="22">
        <f t="shared" ca="1" si="1167"/>
        <v>0</v>
      </c>
      <c r="BN1341" s="22">
        <f t="shared" ca="1" si="1168"/>
        <v>0</v>
      </c>
      <c r="BO1341" s="22">
        <f t="shared" ca="1" si="1169"/>
        <v>0</v>
      </c>
      <c r="BP1341" s="22">
        <f t="shared" ca="1" si="1170"/>
        <v>0</v>
      </c>
      <c r="BQ1341" s="22">
        <f t="shared" ca="1" si="1171"/>
        <v>0</v>
      </c>
      <c r="BR1341" s="22">
        <f t="shared" ca="1" si="1172"/>
        <v>0</v>
      </c>
      <c r="BS1341" s="22">
        <f t="shared" ca="1" si="1173"/>
        <v>0</v>
      </c>
      <c r="BT1341" s="22">
        <f t="shared" ca="1" si="1174"/>
        <v>0</v>
      </c>
      <c r="BU1341" s="22">
        <f t="shared" ca="1" si="1175"/>
        <v>0</v>
      </c>
      <c r="BV1341" s="22">
        <f t="shared" ca="1" si="1176"/>
        <v>0</v>
      </c>
      <c r="BW1341" s="22">
        <f t="shared" ca="1" si="1177"/>
        <v>0</v>
      </c>
      <c r="BX1341" s="22">
        <f t="shared" ca="1" si="1178"/>
        <v>0</v>
      </c>
      <c r="BY1341" s="22">
        <f t="shared" si="1179"/>
        <v>0</v>
      </c>
      <c r="BZ1341" s="22">
        <f t="shared" si="1180"/>
        <v>0</v>
      </c>
      <c r="CA1341" s="22">
        <f t="shared" si="1181"/>
        <v>0</v>
      </c>
    </row>
    <row r="1342" spans="1:79" s="22" customFormat="1" ht="51.9" customHeight="1" x14ac:dyDescent="0.3">
      <c r="A1342" s="199" t="s">
        <v>1834</v>
      </c>
      <c r="B1342" s="109" t="s">
        <v>1441</v>
      </c>
      <c r="C1342" s="109"/>
      <c r="D1342" s="110" t="s">
        <v>446</v>
      </c>
      <c r="E1342" s="110">
        <v>45618</v>
      </c>
      <c r="F1342" s="189" t="s">
        <v>158</v>
      </c>
      <c r="G1342" s="169" t="s">
        <v>1250</v>
      </c>
      <c r="H1342" s="135" t="s">
        <v>1076</v>
      </c>
      <c r="I1342" s="135"/>
      <c r="J1342" s="135"/>
      <c r="K1342" s="113" t="s">
        <v>1010</v>
      </c>
      <c r="L1342" s="109">
        <v>0</v>
      </c>
      <c r="M1342" s="114" t="s">
        <v>109</v>
      </c>
      <c r="N1342" s="115" t="s">
        <v>26</v>
      </c>
      <c r="O1342" s="116">
        <v>45559</v>
      </c>
      <c r="P1342" s="123" t="s">
        <v>3032</v>
      </c>
      <c r="Q1342" s="141">
        <v>45552</v>
      </c>
      <c r="R1342" s="118">
        <f t="shared" si="1182"/>
        <v>45559</v>
      </c>
      <c r="S1342" s="114" t="s">
        <v>31</v>
      </c>
      <c r="T1342" s="353"/>
      <c r="U1342" s="372"/>
      <c r="V1342" s="120"/>
      <c r="W1342" s="114"/>
      <c r="X1342" s="109"/>
      <c r="Y1342" s="109"/>
      <c r="Z1342" s="115"/>
      <c r="AA1342" s="109"/>
      <c r="AB1342" s="109"/>
      <c r="AC1342" s="110"/>
      <c r="AD1342" s="110"/>
      <c r="AE1342" s="110"/>
      <c r="AF1342" s="110"/>
      <c r="AG1342" s="110"/>
      <c r="AH1342" s="115"/>
      <c r="AI1342" s="110"/>
      <c r="AJ1342" s="113"/>
      <c r="AK1342" s="110"/>
      <c r="AL1342" s="121"/>
      <c r="AM1342" s="121"/>
      <c r="AN1342" s="109"/>
      <c r="AO1342" s="121"/>
      <c r="AP1342" s="121"/>
      <c r="AQ1342" s="121"/>
      <c r="AR1342" s="121"/>
      <c r="AS1342" s="121"/>
      <c r="AT1342" s="121"/>
      <c r="AU1342" s="109"/>
      <c r="AV1342" s="110"/>
      <c r="AW1342" s="121"/>
      <c r="BJ1342" s="22">
        <f t="shared" ca="1" si="1164"/>
        <v>0</v>
      </c>
      <c r="BK1342" s="22">
        <f t="shared" ca="1" si="1165"/>
        <v>0</v>
      </c>
      <c r="BL1342" s="22">
        <f t="shared" ca="1" si="1166"/>
        <v>0</v>
      </c>
      <c r="BM1342" s="22">
        <f t="shared" ca="1" si="1167"/>
        <v>0</v>
      </c>
      <c r="BN1342" s="22">
        <f t="shared" ca="1" si="1168"/>
        <v>0</v>
      </c>
      <c r="BO1342" s="22">
        <f t="shared" ca="1" si="1169"/>
        <v>0</v>
      </c>
      <c r="BP1342" s="22">
        <f t="shared" ca="1" si="1170"/>
        <v>0</v>
      </c>
      <c r="BQ1342" s="22">
        <f t="shared" ca="1" si="1171"/>
        <v>0</v>
      </c>
      <c r="BR1342" s="22">
        <f t="shared" ca="1" si="1172"/>
        <v>0</v>
      </c>
      <c r="BS1342" s="22">
        <f t="shared" ca="1" si="1173"/>
        <v>0</v>
      </c>
      <c r="BT1342" s="22">
        <f t="shared" ca="1" si="1174"/>
        <v>0</v>
      </c>
      <c r="BU1342" s="22">
        <f t="shared" ca="1" si="1175"/>
        <v>0</v>
      </c>
      <c r="BV1342" s="22">
        <f t="shared" ca="1" si="1176"/>
        <v>0</v>
      </c>
      <c r="BW1342" s="22">
        <f t="shared" ca="1" si="1177"/>
        <v>0</v>
      </c>
      <c r="BX1342" s="22">
        <f t="shared" ca="1" si="1178"/>
        <v>0</v>
      </c>
      <c r="BY1342" s="22">
        <f t="shared" si="1179"/>
        <v>0</v>
      </c>
      <c r="BZ1342" s="22">
        <f t="shared" si="1180"/>
        <v>0</v>
      </c>
      <c r="CA1342" s="22">
        <f t="shared" si="1181"/>
        <v>0</v>
      </c>
    </row>
    <row r="1343" spans="1:79" ht="51.9" customHeight="1" x14ac:dyDescent="0.3">
      <c r="A1343" s="14" t="s">
        <v>1834</v>
      </c>
      <c r="B1343" s="4" t="s">
        <v>1441</v>
      </c>
      <c r="C1343" s="4"/>
      <c r="D1343" s="139" t="s">
        <v>445</v>
      </c>
      <c r="E1343" s="13">
        <v>45618</v>
      </c>
      <c r="F1343" s="175" t="s">
        <v>158</v>
      </c>
      <c r="G1343" s="16" t="s">
        <v>1250</v>
      </c>
      <c r="H1343" s="130" t="s">
        <v>1076</v>
      </c>
      <c r="I1343" s="130"/>
      <c r="J1343" s="130"/>
      <c r="K1343" s="7">
        <v>0</v>
      </c>
      <c r="L1343" s="4">
        <v>0</v>
      </c>
      <c r="M1343" s="3" t="s">
        <v>109</v>
      </c>
      <c r="N1343" s="45" t="s">
        <v>1055</v>
      </c>
      <c r="O1343" s="76">
        <v>45568</v>
      </c>
      <c r="P1343" s="87" t="s">
        <v>3079</v>
      </c>
      <c r="Q1343" s="142">
        <v>45559</v>
      </c>
      <c r="R1343" s="9">
        <f t="shared" ref="R1343:R1349" si="1183">IF(AND(L1343&lt;1,OR(K1343&lt;1, K1343="A")),Q1343+14,Q1343+7)</f>
        <v>45573</v>
      </c>
      <c r="S1343" s="3" t="s">
        <v>31</v>
      </c>
      <c r="T1343" s="355"/>
      <c r="U1343" s="373"/>
      <c r="V1343" s="208" t="s">
        <v>3236</v>
      </c>
      <c r="W1343" s="3" t="s">
        <v>1453</v>
      </c>
      <c r="X1343" s="5" t="s">
        <v>778</v>
      </c>
      <c r="Y1343" s="5">
        <v>0</v>
      </c>
      <c r="Z1343" s="46" t="s">
        <v>24</v>
      </c>
      <c r="AA1343" s="5"/>
      <c r="AB1343" s="87" t="s">
        <v>3224</v>
      </c>
      <c r="AC1343" s="21">
        <v>45576</v>
      </c>
      <c r="AD1343" s="21">
        <v>45576</v>
      </c>
      <c r="AE1343" s="9">
        <f t="shared" ref="AE1343" si="1184">IF(AND(Y1343&lt;1,OR(X1343&lt;1, X1343="A")),AD1343+14,AD1343+7)</f>
        <v>45590</v>
      </c>
      <c r="AF1343" s="92" t="s">
        <v>446</v>
      </c>
      <c r="AG1343" s="27"/>
      <c r="AH1343" s="34"/>
      <c r="AI1343" s="27"/>
      <c r="AJ1343" s="41"/>
      <c r="AK1343" s="21"/>
      <c r="AL1343" s="6"/>
      <c r="AM1343" s="6"/>
      <c r="AN1343" s="5"/>
      <c r="AO1343" s="6"/>
      <c r="AP1343" s="6"/>
      <c r="AQ1343" s="6"/>
      <c r="AR1343" s="6"/>
      <c r="AS1343" s="6"/>
      <c r="AT1343" s="6"/>
      <c r="AU1343" s="4"/>
      <c r="AV1343" s="13"/>
      <c r="AW1343" s="6"/>
      <c r="BJ1343" s="22">
        <f t="shared" ca="1" si="1164"/>
        <v>1</v>
      </c>
      <c r="BK1343" s="22">
        <f t="shared" ca="1" si="1165"/>
        <v>1</v>
      </c>
      <c r="BL1343" s="22">
        <f t="shared" ca="1" si="1166"/>
        <v>0</v>
      </c>
      <c r="BM1343" s="22">
        <f t="shared" ca="1" si="1167"/>
        <v>0</v>
      </c>
      <c r="BN1343" s="22">
        <f t="shared" ca="1" si="1168"/>
        <v>0</v>
      </c>
      <c r="BO1343" s="22">
        <f t="shared" ca="1" si="1169"/>
        <v>0</v>
      </c>
      <c r="BP1343" s="22">
        <f t="shared" ca="1" si="1170"/>
        <v>0</v>
      </c>
      <c r="BQ1343" s="22">
        <f t="shared" ca="1" si="1171"/>
        <v>0</v>
      </c>
      <c r="BR1343" s="22">
        <f t="shared" ca="1" si="1172"/>
        <v>1</v>
      </c>
      <c r="BS1343" s="22">
        <f t="shared" ca="1" si="1173"/>
        <v>1</v>
      </c>
      <c r="BT1343" s="22">
        <f t="shared" ca="1" si="1174"/>
        <v>1</v>
      </c>
      <c r="BU1343" s="22">
        <f t="shared" ca="1" si="1175"/>
        <v>0</v>
      </c>
      <c r="BV1343" s="22">
        <f t="shared" ca="1" si="1176"/>
        <v>1</v>
      </c>
      <c r="BW1343" s="22">
        <f t="shared" ca="1" si="1177"/>
        <v>0</v>
      </c>
      <c r="BX1343" s="22">
        <f t="shared" ca="1" si="1178"/>
        <v>0</v>
      </c>
      <c r="BY1343" s="71">
        <f t="shared" si="1179"/>
        <v>1</v>
      </c>
      <c r="BZ1343" s="71">
        <f t="shared" si="1180"/>
        <v>1</v>
      </c>
      <c r="CA1343" s="72">
        <f t="shared" si="1181"/>
        <v>1</v>
      </c>
    </row>
    <row r="1344" spans="1:79" s="22" customFormat="1" ht="48" customHeight="1" x14ac:dyDescent="0.3">
      <c r="A1344" s="199" t="s">
        <v>1831</v>
      </c>
      <c r="B1344" s="109" t="s">
        <v>1441</v>
      </c>
      <c r="C1344" s="123" t="s">
        <v>3742</v>
      </c>
      <c r="D1344" s="110" t="s">
        <v>446</v>
      </c>
      <c r="E1344" s="110">
        <v>45618</v>
      </c>
      <c r="F1344" s="189" t="s">
        <v>763</v>
      </c>
      <c r="G1344" s="169" t="s">
        <v>1250</v>
      </c>
      <c r="H1344" s="135" t="s">
        <v>1102</v>
      </c>
      <c r="I1344" s="135"/>
      <c r="J1344" s="135"/>
      <c r="K1344" s="113" t="s">
        <v>778</v>
      </c>
      <c r="L1344" s="109">
        <v>0</v>
      </c>
      <c r="M1344" s="114" t="s">
        <v>79</v>
      </c>
      <c r="N1344" s="115" t="s">
        <v>26</v>
      </c>
      <c r="O1344" s="116"/>
      <c r="P1344" s="123" t="s">
        <v>3178</v>
      </c>
      <c r="Q1344" s="141">
        <v>44827</v>
      </c>
      <c r="R1344" s="118">
        <f t="shared" si="1183"/>
        <v>44841</v>
      </c>
      <c r="S1344" s="114" t="s">
        <v>31</v>
      </c>
      <c r="T1344" s="353"/>
      <c r="U1344" s="372"/>
      <c r="V1344" s="120"/>
      <c r="W1344" s="114"/>
      <c r="X1344" s="109"/>
      <c r="Y1344" s="109"/>
      <c r="Z1344" s="115"/>
      <c r="AA1344" s="110"/>
      <c r="AB1344" s="109"/>
      <c r="AC1344" s="110"/>
      <c r="AD1344" s="110"/>
      <c r="AE1344" s="118"/>
      <c r="AF1344" s="110"/>
      <c r="AG1344" s="110"/>
      <c r="AH1344" s="115"/>
      <c r="AI1344" s="110"/>
      <c r="AJ1344" s="113"/>
      <c r="AK1344" s="110"/>
      <c r="AL1344" s="121"/>
      <c r="AM1344" s="121"/>
      <c r="AN1344" s="109" t="s">
        <v>2355</v>
      </c>
      <c r="AO1344" s="121"/>
      <c r="AP1344" s="121"/>
      <c r="AQ1344" s="109"/>
      <c r="AR1344" s="110"/>
      <c r="AS1344" s="121"/>
      <c r="AT1344" s="121"/>
      <c r="AU1344" s="109" t="s">
        <v>1134</v>
      </c>
      <c r="AV1344" s="110">
        <v>44890</v>
      </c>
      <c r="AW1344" s="121"/>
      <c r="BJ1344" s="22">
        <f t="shared" ca="1" si="1114"/>
        <v>0</v>
      </c>
      <c r="BK1344" s="22">
        <f t="shared" ca="1" si="1150"/>
        <v>0</v>
      </c>
      <c r="BL1344" s="22">
        <f t="shared" ca="1" si="1151"/>
        <v>0</v>
      </c>
      <c r="BM1344" s="22">
        <f t="shared" ca="1" si="1152"/>
        <v>0</v>
      </c>
      <c r="BN1344" s="22">
        <f t="shared" ca="1" si="1153"/>
        <v>0</v>
      </c>
      <c r="BO1344" s="22">
        <f t="shared" ca="1" si="1154"/>
        <v>0</v>
      </c>
      <c r="BP1344" s="22">
        <f t="shared" ca="1" si="1155"/>
        <v>0</v>
      </c>
      <c r="BQ1344" s="22">
        <f t="shared" ca="1" si="1156"/>
        <v>0</v>
      </c>
      <c r="BR1344" s="22">
        <f t="shared" ca="1" si="1157"/>
        <v>0</v>
      </c>
      <c r="BS1344" s="22">
        <f t="shared" ca="1" si="1158"/>
        <v>0</v>
      </c>
      <c r="BT1344" s="22">
        <f t="shared" ca="1" si="1115"/>
        <v>0</v>
      </c>
      <c r="BU1344" s="22">
        <f t="shared" ca="1" si="1159"/>
        <v>0</v>
      </c>
      <c r="BV1344" s="22">
        <f t="shared" ca="1" si="1160"/>
        <v>0</v>
      </c>
      <c r="BW1344" s="22">
        <f t="shared" ca="1" si="1161"/>
        <v>0</v>
      </c>
      <c r="BX1344" s="22">
        <f t="shared" ca="1" si="1162"/>
        <v>0</v>
      </c>
      <c r="BY1344" s="22">
        <f t="shared" si="996"/>
        <v>0</v>
      </c>
      <c r="BZ1344" s="22">
        <f t="shared" si="1163"/>
        <v>0</v>
      </c>
      <c r="CA1344" s="22">
        <f t="shared" si="997"/>
        <v>0</v>
      </c>
    </row>
    <row r="1345" spans="1:79" s="22" customFormat="1" ht="48.75" customHeight="1" x14ac:dyDescent="0.3">
      <c r="A1345" s="199" t="s">
        <v>1831</v>
      </c>
      <c r="B1345" s="109" t="s">
        <v>1441</v>
      </c>
      <c r="C1345" s="123" t="s">
        <v>3742</v>
      </c>
      <c r="D1345" s="110" t="s">
        <v>446</v>
      </c>
      <c r="E1345" s="110">
        <v>45618</v>
      </c>
      <c r="F1345" s="189" t="s">
        <v>763</v>
      </c>
      <c r="G1345" s="169" t="s">
        <v>1250</v>
      </c>
      <c r="H1345" s="135" t="s">
        <v>1102</v>
      </c>
      <c r="I1345" s="135"/>
      <c r="J1345" s="135"/>
      <c r="K1345" s="113" t="s">
        <v>443</v>
      </c>
      <c r="L1345" s="109">
        <v>0</v>
      </c>
      <c r="M1345" s="114" t="s">
        <v>79</v>
      </c>
      <c r="N1345" s="115" t="s">
        <v>26</v>
      </c>
      <c r="O1345" s="116"/>
      <c r="P1345" s="123" t="s">
        <v>3179</v>
      </c>
      <c r="Q1345" s="141">
        <v>44839</v>
      </c>
      <c r="R1345" s="118">
        <f t="shared" ref="R1345" si="1185">IF(AND(L1345&lt;1,OR(K1345&lt;1, K1345="A")),Q1345+14,Q1345+7)</f>
        <v>44846</v>
      </c>
      <c r="S1345" s="114" t="s">
        <v>31</v>
      </c>
      <c r="T1345" s="353"/>
      <c r="U1345" s="372"/>
      <c r="V1345" s="120"/>
      <c r="W1345" s="114"/>
      <c r="X1345" s="109"/>
      <c r="Y1345" s="109"/>
      <c r="Z1345" s="115"/>
      <c r="AA1345" s="110"/>
      <c r="AB1345" s="109"/>
      <c r="AC1345" s="110"/>
      <c r="AD1345" s="110"/>
      <c r="AE1345" s="118"/>
      <c r="AF1345" s="110"/>
      <c r="AG1345" s="110"/>
      <c r="AH1345" s="115"/>
      <c r="AI1345" s="110"/>
      <c r="AJ1345" s="113"/>
      <c r="AK1345" s="110"/>
      <c r="AL1345" s="121"/>
      <c r="AM1345" s="121"/>
      <c r="AN1345" s="109" t="s">
        <v>2355</v>
      </c>
      <c r="AO1345" s="121"/>
      <c r="AP1345" s="121"/>
      <c r="AQ1345" s="109"/>
      <c r="AR1345" s="110"/>
      <c r="AS1345" s="121"/>
      <c r="AT1345" s="121"/>
      <c r="AU1345" s="109" t="s">
        <v>1134</v>
      </c>
      <c r="AV1345" s="110">
        <v>44890</v>
      </c>
      <c r="AW1345" s="121"/>
      <c r="BJ1345" s="22">
        <f t="shared" ca="1" si="1114"/>
        <v>0</v>
      </c>
      <c r="BK1345" s="22">
        <f t="shared" ca="1" si="1150"/>
        <v>0</v>
      </c>
      <c r="BL1345" s="22">
        <f t="shared" ca="1" si="1151"/>
        <v>0</v>
      </c>
      <c r="BM1345" s="22">
        <f t="shared" ca="1" si="1152"/>
        <v>0</v>
      </c>
      <c r="BN1345" s="22">
        <f t="shared" ca="1" si="1153"/>
        <v>0</v>
      </c>
      <c r="BO1345" s="22">
        <f t="shared" ca="1" si="1154"/>
        <v>0</v>
      </c>
      <c r="BP1345" s="22">
        <f t="shared" ca="1" si="1155"/>
        <v>0</v>
      </c>
      <c r="BQ1345" s="22">
        <f t="shared" ca="1" si="1156"/>
        <v>0</v>
      </c>
      <c r="BR1345" s="22">
        <f t="shared" ca="1" si="1157"/>
        <v>0</v>
      </c>
      <c r="BS1345" s="22">
        <f t="shared" ca="1" si="1158"/>
        <v>0</v>
      </c>
      <c r="BT1345" s="22">
        <f t="shared" ca="1" si="1115"/>
        <v>0</v>
      </c>
      <c r="BU1345" s="22">
        <f t="shared" ca="1" si="1159"/>
        <v>0</v>
      </c>
      <c r="BV1345" s="22">
        <f t="shared" ca="1" si="1160"/>
        <v>0</v>
      </c>
      <c r="BW1345" s="22">
        <f t="shared" ca="1" si="1161"/>
        <v>0</v>
      </c>
      <c r="BX1345" s="22">
        <f t="shared" ca="1" si="1162"/>
        <v>0</v>
      </c>
      <c r="BY1345" s="22">
        <f t="shared" si="996"/>
        <v>0</v>
      </c>
      <c r="BZ1345" s="22">
        <f t="shared" si="1163"/>
        <v>0</v>
      </c>
      <c r="CA1345" s="22">
        <f t="shared" si="997"/>
        <v>0</v>
      </c>
    </row>
    <row r="1346" spans="1:79" s="22" customFormat="1" ht="51.75" customHeight="1" x14ac:dyDescent="0.3">
      <c r="A1346" s="199" t="s">
        <v>1831</v>
      </c>
      <c r="B1346" s="109" t="s">
        <v>1441</v>
      </c>
      <c r="C1346" s="123" t="s">
        <v>3742</v>
      </c>
      <c r="D1346" s="110" t="s">
        <v>446</v>
      </c>
      <c r="E1346" s="110">
        <v>45618</v>
      </c>
      <c r="F1346" s="189" t="s">
        <v>763</v>
      </c>
      <c r="G1346" s="169" t="s">
        <v>1250</v>
      </c>
      <c r="H1346" s="135" t="s">
        <v>1102</v>
      </c>
      <c r="I1346" s="135"/>
      <c r="J1346" s="135"/>
      <c r="K1346" s="113" t="s">
        <v>572</v>
      </c>
      <c r="L1346" s="109">
        <v>0</v>
      </c>
      <c r="M1346" s="114" t="s">
        <v>79</v>
      </c>
      <c r="N1346" s="115" t="s">
        <v>26</v>
      </c>
      <c r="O1346" s="116"/>
      <c r="P1346" s="123" t="s">
        <v>3180</v>
      </c>
      <c r="Q1346" s="141">
        <v>44692</v>
      </c>
      <c r="R1346" s="118">
        <f t="shared" ref="R1346" si="1186">IF(AND(L1346&lt;1,OR(K1346&lt;1, K1346="A")),Q1346+14,Q1346+7)</f>
        <v>44699</v>
      </c>
      <c r="S1346" s="114" t="s">
        <v>31</v>
      </c>
      <c r="T1346" s="353"/>
      <c r="U1346" s="372"/>
      <c r="V1346" s="120"/>
      <c r="W1346" s="114"/>
      <c r="X1346" s="109"/>
      <c r="Y1346" s="109"/>
      <c r="Z1346" s="115"/>
      <c r="AA1346" s="110"/>
      <c r="AB1346" s="109"/>
      <c r="AC1346" s="110"/>
      <c r="AD1346" s="110"/>
      <c r="AE1346" s="118"/>
      <c r="AF1346" s="110"/>
      <c r="AG1346" s="110"/>
      <c r="AH1346" s="115"/>
      <c r="AI1346" s="110"/>
      <c r="AJ1346" s="113"/>
      <c r="AK1346" s="110"/>
      <c r="AL1346" s="121"/>
      <c r="AM1346" s="121"/>
      <c r="AN1346" s="109" t="s">
        <v>2355</v>
      </c>
      <c r="AO1346" s="121"/>
      <c r="AP1346" s="121"/>
      <c r="AQ1346" s="109"/>
      <c r="AR1346" s="110"/>
      <c r="AS1346" s="121"/>
      <c r="AT1346" s="121"/>
      <c r="AU1346" s="109" t="s">
        <v>1134</v>
      </c>
      <c r="AV1346" s="110">
        <v>44890</v>
      </c>
      <c r="AW1346" s="121"/>
      <c r="BJ1346" s="22">
        <f t="shared" ca="1" si="1114"/>
        <v>0</v>
      </c>
      <c r="BK1346" s="22">
        <f t="shared" ca="1" si="1150"/>
        <v>0</v>
      </c>
      <c r="BL1346" s="22">
        <f t="shared" ca="1" si="1151"/>
        <v>0</v>
      </c>
      <c r="BM1346" s="22">
        <f t="shared" ca="1" si="1152"/>
        <v>0</v>
      </c>
      <c r="BN1346" s="22">
        <f t="shared" ca="1" si="1153"/>
        <v>0</v>
      </c>
      <c r="BO1346" s="22">
        <f t="shared" ca="1" si="1154"/>
        <v>0</v>
      </c>
      <c r="BP1346" s="22">
        <f t="shared" ca="1" si="1155"/>
        <v>0</v>
      </c>
      <c r="BQ1346" s="22">
        <f t="shared" ca="1" si="1156"/>
        <v>0</v>
      </c>
      <c r="BR1346" s="22">
        <f t="shared" ca="1" si="1157"/>
        <v>0</v>
      </c>
      <c r="BS1346" s="22">
        <f t="shared" ca="1" si="1158"/>
        <v>0</v>
      </c>
      <c r="BT1346" s="22">
        <f t="shared" ca="1" si="1115"/>
        <v>0</v>
      </c>
      <c r="BU1346" s="22">
        <f t="shared" ca="1" si="1159"/>
        <v>0</v>
      </c>
      <c r="BV1346" s="22">
        <f t="shared" ca="1" si="1160"/>
        <v>0</v>
      </c>
      <c r="BW1346" s="22">
        <f t="shared" ca="1" si="1161"/>
        <v>0</v>
      </c>
      <c r="BX1346" s="22">
        <f t="shared" ca="1" si="1162"/>
        <v>0</v>
      </c>
      <c r="BY1346" s="22">
        <f t="shared" si="996"/>
        <v>0</v>
      </c>
      <c r="BZ1346" s="22">
        <f t="shared" si="1163"/>
        <v>0</v>
      </c>
      <c r="CA1346" s="22">
        <f t="shared" si="997"/>
        <v>0</v>
      </c>
    </row>
    <row r="1347" spans="1:79" s="22" customFormat="1" ht="51.75" customHeight="1" x14ac:dyDescent="0.3">
      <c r="A1347" s="199" t="s">
        <v>1831</v>
      </c>
      <c r="B1347" s="109" t="s">
        <v>1441</v>
      </c>
      <c r="C1347" s="123" t="s">
        <v>3742</v>
      </c>
      <c r="D1347" s="110" t="s">
        <v>446</v>
      </c>
      <c r="E1347" s="110">
        <v>45618</v>
      </c>
      <c r="F1347" s="189" t="s">
        <v>763</v>
      </c>
      <c r="G1347" s="169" t="s">
        <v>1250</v>
      </c>
      <c r="H1347" s="135" t="s">
        <v>1102</v>
      </c>
      <c r="I1347" s="135"/>
      <c r="J1347" s="135"/>
      <c r="K1347" s="113" t="s">
        <v>996</v>
      </c>
      <c r="L1347" s="109">
        <v>0</v>
      </c>
      <c r="M1347" s="114" t="s">
        <v>79</v>
      </c>
      <c r="N1347" s="115" t="s">
        <v>26</v>
      </c>
      <c r="O1347" s="116"/>
      <c r="P1347" s="123" t="s">
        <v>3181</v>
      </c>
      <c r="Q1347" s="141">
        <v>44704</v>
      </c>
      <c r="R1347" s="118">
        <f t="shared" si="1183"/>
        <v>44711</v>
      </c>
      <c r="S1347" s="114" t="s">
        <v>31</v>
      </c>
      <c r="T1347" s="353"/>
      <c r="U1347" s="372"/>
      <c r="V1347" s="120"/>
      <c r="W1347" s="114"/>
      <c r="X1347" s="109"/>
      <c r="Y1347" s="109"/>
      <c r="Z1347" s="115"/>
      <c r="AA1347" s="110"/>
      <c r="AB1347" s="109"/>
      <c r="AC1347" s="110"/>
      <c r="AD1347" s="110"/>
      <c r="AE1347" s="118"/>
      <c r="AF1347" s="110"/>
      <c r="AG1347" s="110"/>
      <c r="AH1347" s="115"/>
      <c r="AI1347" s="110"/>
      <c r="AJ1347" s="113"/>
      <c r="AK1347" s="110"/>
      <c r="AL1347" s="121"/>
      <c r="AM1347" s="121"/>
      <c r="AN1347" s="109" t="s">
        <v>2355</v>
      </c>
      <c r="AO1347" s="121"/>
      <c r="AP1347" s="121"/>
      <c r="AQ1347" s="109"/>
      <c r="AR1347" s="110"/>
      <c r="AS1347" s="121"/>
      <c r="AT1347" s="121"/>
      <c r="AU1347" s="109" t="s">
        <v>1134</v>
      </c>
      <c r="AV1347" s="110">
        <v>44890</v>
      </c>
      <c r="AW1347" s="121"/>
      <c r="BJ1347" s="22">
        <f t="shared" ca="1" si="1114"/>
        <v>0</v>
      </c>
      <c r="BK1347" s="22">
        <f t="shared" ca="1" si="1150"/>
        <v>0</v>
      </c>
      <c r="BL1347" s="22">
        <f t="shared" ca="1" si="1151"/>
        <v>0</v>
      </c>
      <c r="BM1347" s="22">
        <f t="shared" ca="1" si="1152"/>
        <v>0</v>
      </c>
      <c r="BN1347" s="22">
        <f t="shared" ca="1" si="1153"/>
        <v>0</v>
      </c>
      <c r="BO1347" s="22">
        <f t="shared" ca="1" si="1154"/>
        <v>0</v>
      </c>
      <c r="BP1347" s="22">
        <f t="shared" ca="1" si="1155"/>
        <v>0</v>
      </c>
      <c r="BQ1347" s="22">
        <f t="shared" ca="1" si="1156"/>
        <v>0</v>
      </c>
      <c r="BR1347" s="22">
        <f t="shared" ca="1" si="1157"/>
        <v>0</v>
      </c>
      <c r="BS1347" s="22">
        <f t="shared" ca="1" si="1158"/>
        <v>0</v>
      </c>
      <c r="BT1347" s="22">
        <f t="shared" ca="1" si="1115"/>
        <v>0</v>
      </c>
      <c r="BU1347" s="22">
        <f t="shared" ca="1" si="1159"/>
        <v>0</v>
      </c>
      <c r="BV1347" s="22">
        <f t="shared" ca="1" si="1160"/>
        <v>0</v>
      </c>
      <c r="BW1347" s="22">
        <f t="shared" ca="1" si="1161"/>
        <v>0</v>
      </c>
      <c r="BX1347" s="22">
        <f t="shared" ca="1" si="1162"/>
        <v>0</v>
      </c>
      <c r="BY1347" s="22">
        <f t="shared" si="996"/>
        <v>0</v>
      </c>
      <c r="BZ1347" s="22">
        <f t="shared" si="1163"/>
        <v>0</v>
      </c>
      <c r="CA1347" s="22">
        <f t="shared" si="997"/>
        <v>0</v>
      </c>
    </row>
    <row r="1348" spans="1:79" s="22" customFormat="1" ht="54" customHeight="1" x14ac:dyDescent="0.3">
      <c r="A1348" s="199" t="s">
        <v>1831</v>
      </c>
      <c r="B1348" s="109" t="s">
        <v>1441</v>
      </c>
      <c r="C1348" s="123" t="s">
        <v>3742</v>
      </c>
      <c r="D1348" s="110" t="s">
        <v>445</v>
      </c>
      <c r="E1348" s="110">
        <v>45618</v>
      </c>
      <c r="F1348" s="189" t="s">
        <v>763</v>
      </c>
      <c r="G1348" s="169" t="s">
        <v>1250</v>
      </c>
      <c r="H1348" s="135" t="s">
        <v>1102</v>
      </c>
      <c r="I1348" s="135"/>
      <c r="J1348" s="135"/>
      <c r="K1348" s="113">
        <v>0</v>
      </c>
      <c r="L1348" s="109">
        <v>0</v>
      </c>
      <c r="M1348" s="114" t="s">
        <v>79</v>
      </c>
      <c r="N1348" s="115" t="s">
        <v>26</v>
      </c>
      <c r="O1348" s="116"/>
      <c r="P1348" s="123" t="s">
        <v>3182</v>
      </c>
      <c r="Q1348" s="141">
        <v>44858</v>
      </c>
      <c r="R1348" s="118">
        <f t="shared" ref="R1348" si="1187">IF(AND(L1348&lt;1,OR(K1348&lt;1, K1348="A")),Q1348+14,Q1348+7)</f>
        <v>44872</v>
      </c>
      <c r="S1348" s="114" t="s">
        <v>30</v>
      </c>
      <c r="T1348" s="115" t="s">
        <v>3394</v>
      </c>
      <c r="U1348" s="372" t="s">
        <v>3393</v>
      </c>
      <c r="V1348" s="120"/>
      <c r="W1348" s="114"/>
      <c r="X1348" s="109"/>
      <c r="Y1348" s="109"/>
      <c r="Z1348" s="115"/>
      <c r="AA1348" s="110"/>
      <c r="AB1348" s="109"/>
      <c r="AC1348" s="110"/>
      <c r="AD1348" s="110"/>
      <c r="AE1348" s="118"/>
      <c r="AF1348" s="110"/>
      <c r="AG1348" s="110"/>
      <c r="AH1348" s="115"/>
      <c r="AI1348" s="110"/>
      <c r="AJ1348" s="113"/>
      <c r="AK1348" s="110"/>
      <c r="AL1348" s="121"/>
      <c r="AM1348" s="121"/>
      <c r="AN1348" s="109" t="s">
        <v>2355</v>
      </c>
      <c r="AO1348" s="121"/>
      <c r="AP1348" s="121"/>
      <c r="AQ1348" s="109"/>
      <c r="AR1348" s="110"/>
      <c r="AS1348" s="121"/>
      <c r="AT1348" s="121"/>
      <c r="AU1348" s="109" t="s">
        <v>1134</v>
      </c>
      <c r="AV1348" s="110">
        <v>44890</v>
      </c>
      <c r="AW1348" s="121"/>
      <c r="BJ1348" s="22">
        <f t="shared" ca="1" si="1114"/>
        <v>0</v>
      </c>
      <c r="BK1348" s="22">
        <f t="shared" ca="1" si="1150"/>
        <v>0</v>
      </c>
      <c r="BL1348" s="22">
        <f t="shared" ca="1" si="1151"/>
        <v>0</v>
      </c>
      <c r="BM1348" s="22">
        <f t="shared" ca="1" si="1152"/>
        <v>0</v>
      </c>
      <c r="BN1348" s="22">
        <f t="shared" ca="1" si="1153"/>
        <v>0</v>
      </c>
      <c r="BO1348" s="22">
        <f t="shared" ca="1" si="1154"/>
        <v>0</v>
      </c>
      <c r="BP1348" s="22">
        <f t="shared" ca="1" si="1155"/>
        <v>0</v>
      </c>
      <c r="BQ1348" s="22">
        <f t="shared" ca="1" si="1156"/>
        <v>0</v>
      </c>
      <c r="BR1348" s="22">
        <f t="shared" ca="1" si="1157"/>
        <v>0</v>
      </c>
      <c r="BS1348" s="22">
        <f t="shared" ca="1" si="1158"/>
        <v>0</v>
      </c>
      <c r="BT1348" s="22">
        <f t="shared" ca="1" si="1115"/>
        <v>0</v>
      </c>
      <c r="BU1348" s="22">
        <f t="shared" ca="1" si="1159"/>
        <v>0</v>
      </c>
      <c r="BV1348" s="22">
        <f t="shared" ca="1" si="1160"/>
        <v>0</v>
      </c>
      <c r="BW1348" s="22">
        <f t="shared" ca="1" si="1161"/>
        <v>0</v>
      </c>
      <c r="BX1348" s="22">
        <f t="shared" ca="1" si="1162"/>
        <v>0</v>
      </c>
      <c r="BY1348" s="22">
        <f t="shared" si="996"/>
        <v>0</v>
      </c>
      <c r="BZ1348" s="22">
        <f t="shared" si="1163"/>
        <v>0</v>
      </c>
      <c r="CA1348" s="22">
        <f t="shared" si="997"/>
        <v>0</v>
      </c>
    </row>
    <row r="1349" spans="1:79" s="22" customFormat="1" ht="45" customHeight="1" x14ac:dyDescent="0.3">
      <c r="A1349" s="199" t="s">
        <v>1831</v>
      </c>
      <c r="B1349" s="109" t="s">
        <v>1441</v>
      </c>
      <c r="C1349" s="123" t="s">
        <v>3742</v>
      </c>
      <c r="D1349" s="110" t="s">
        <v>445</v>
      </c>
      <c r="E1349" s="110">
        <v>45618</v>
      </c>
      <c r="F1349" s="189" t="s">
        <v>763</v>
      </c>
      <c r="G1349" s="169" t="s">
        <v>1250</v>
      </c>
      <c r="H1349" s="135" t="s">
        <v>1102</v>
      </c>
      <c r="I1349" s="135"/>
      <c r="J1349" s="135"/>
      <c r="K1349" s="113">
        <v>0</v>
      </c>
      <c r="L1349" s="109">
        <v>1</v>
      </c>
      <c r="M1349" s="114" t="s">
        <v>79</v>
      </c>
      <c r="N1349" s="115" t="s">
        <v>26</v>
      </c>
      <c r="O1349" s="116"/>
      <c r="P1349" s="123" t="s">
        <v>771</v>
      </c>
      <c r="Q1349" s="141">
        <v>44970</v>
      </c>
      <c r="R1349" s="118">
        <f t="shared" si="1183"/>
        <v>44977</v>
      </c>
      <c r="S1349" s="114" t="s">
        <v>31</v>
      </c>
      <c r="T1349" s="353"/>
      <c r="U1349" s="372"/>
      <c r="V1349" s="120"/>
      <c r="W1349" s="114"/>
      <c r="X1349" s="109"/>
      <c r="Y1349" s="109"/>
      <c r="Z1349" s="115"/>
      <c r="AA1349" s="110"/>
      <c r="AB1349" s="109"/>
      <c r="AC1349" s="110"/>
      <c r="AD1349" s="110"/>
      <c r="AE1349" s="118"/>
      <c r="AF1349" s="110"/>
      <c r="AG1349" s="110"/>
      <c r="AH1349" s="115"/>
      <c r="AI1349" s="110"/>
      <c r="AJ1349" s="113"/>
      <c r="AK1349" s="110"/>
      <c r="AL1349" s="121"/>
      <c r="AM1349" s="121"/>
      <c r="AN1349" s="109" t="s">
        <v>2355</v>
      </c>
      <c r="AO1349" s="121"/>
      <c r="AP1349" s="121"/>
      <c r="AQ1349" s="109"/>
      <c r="AR1349" s="110"/>
      <c r="AS1349" s="121"/>
      <c r="AT1349" s="121"/>
      <c r="AU1349" s="109" t="s">
        <v>1134</v>
      </c>
      <c r="AV1349" s="110">
        <v>44890</v>
      </c>
      <c r="AW1349" s="121"/>
      <c r="BJ1349" s="22">
        <f t="shared" ca="1" si="1114"/>
        <v>0</v>
      </c>
      <c r="BK1349" s="22">
        <f t="shared" ca="1" si="1150"/>
        <v>0</v>
      </c>
      <c r="BL1349" s="22">
        <f t="shared" ca="1" si="1151"/>
        <v>0</v>
      </c>
      <c r="BM1349" s="22">
        <f t="shared" ca="1" si="1152"/>
        <v>0</v>
      </c>
      <c r="BN1349" s="22">
        <f t="shared" ca="1" si="1153"/>
        <v>0</v>
      </c>
      <c r="BO1349" s="22">
        <f t="shared" ca="1" si="1154"/>
        <v>0</v>
      </c>
      <c r="BP1349" s="22">
        <f t="shared" ca="1" si="1155"/>
        <v>0</v>
      </c>
      <c r="BQ1349" s="22">
        <f t="shared" ca="1" si="1156"/>
        <v>0</v>
      </c>
      <c r="BR1349" s="22">
        <f t="shared" ca="1" si="1157"/>
        <v>0</v>
      </c>
      <c r="BS1349" s="22">
        <f t="shared" ca="1" si="1158"/>
        <v>0</v>
      </c>
      <c r="BT1349" s="22">
        <f t="shared" ca="1" si="1115"/>
        <v>0</v>
      </c>
      <c r="BU1349" s="22">
        <f t="shared" ca="1" si="1159"/>
        <v>0</v>
      </c>
      <c r="BV1349" s="22">
        <f t="shared" ca="1" si="1160"/>
        <v>0</v>
      </c>
      <c r="BW1349" s="22">
        <f t="shared" ca="1" si="1161"/>
        <v>0</v>
      </c>
      <c r="BX1349" s="22">
        <f t="shared" ca="1" si="1162"/>
        <v>0</v>
      </c>
      <c r="BY1349" s="22">
        <f t="shared" si="996"/>
        <v>0</v>
      </c>
      <c r="BZ1349" s="22">
        <f t="shared" si="1163"/>
        <v>0</v>
      </c>
      <c r="CA1349" s="22">
        <f t="shared" si="997"/>
        <v>0</v>
      </c>
    </row>
    <row r="1350" spans="1:79" s="22" customFormat="1" ht="52.5" customHeight="1" x14ac:dyDescent="0.3">
      <c r="A1350" s="199" t="s">
        <v>1831</v>
      </c>
      <c r="B1350" s="109" t="s">
        <v>1441</v>
      </c>
      <c r="C1350" s="123" t="s">
        <v>3742</v>
      </c>
      <c r="D1350" s="110" t="s">
        <v>445</v>
      </c>
      <c r="E1350" s="110">
        <v>45618</v>
      </c>
      <c r="F1350" s="189" t="s">
        <v>763</v>
      </c>
      <c r="G1350" s="169" t="s">
        <v>1250</v>
      </c>
      <c r="H1350" s="135" t="s">
        <v>1102</v>
      </c>
      <c r="I1350" s="135"/>
      <c r="J1350" s="135"/>
      <c r="K1350" s="113">
        <v>0</v>
      </c>
      <c r="L1350" s="109">
        <v>2</v>
      </c>
      <c r="M1350" s="114" t="s">
        <v>79</v>
      </c>
      <c r="N1350" s="115" t="s">
        <v>26</v>
      </c>
      <c r="O1350" s="116"/>
      <c r="P1350" s="123" t="s">
        <v>764</v>
      </c>
      <c r="Q1350" s="141">
        <v>44973</v>
      </c>
      <c r="R1350" s="118">
        <f t="shared" ref="R1350:R1428" si="1188">IF(AND(L1350&lt;1,OR(K1350&lt;1, K1350="A")),Q1350+14,Q1350+7)</f>
        <v>44980</v>
      </c>
      <c r="S1350" s="114" t="s">
        <v>30</v>
      </c>
      <c r="T1350" s="315" t="s">
        <v>1537</v>
      </c>
      <c r="U1350" s="372">
        <v>44988</v>
      </c>
      <c r="V1350" s="120"/>
      <c r="W1350" s="114"/>
      <c r="X1350" s="109"/>
      <c r="Y1350" s="109"/>
      <c r="Z1350" s="115"/>
      <c r="AA1350" s="110"/>
      <c r="AB1350" s="109"/>
      <c r="AC1350" s="110"/>
      <c r="AD1350" s="110"/>
      <c r="AE1350" s="118"/>
      <c r="AF1350" s="110"/>
      <c r="AG1350" s="110"/>
      <c r="AH1350" s="115"/>
      <c r="AI1350" s="110"/>
      <c r="AJ1350" s="113"/>
      <c r="AK1350" s="110"/>
      <c r="AL1350" s="121"/>
      <c r="AM1350" s="121"/>
      <c r="AN1350" s="109" t="s">
        <v>2355</v>
      </c>
      <c r="AO1350" s="121"/>
      <c r="AP1350" s="121"/>
      <c r="AQ1350" s="206" t="s">
        <v>1907</v>
      </c>
      <c r="AR1350" s="110">
        <v>44975</v>
      </c>
      <c r="AS1350" s="121"/>
      <c r="AT1350" s="121"/>
      <c r="AU1350" s="109" t="s">
        <v>1134</v>
      </c>
      <c r="AV1350" s="110">
        <v>44890</v>
      </c>
      <c r="AW1350" s="121"/>
      <c r="BJ1350" s="22">
        <f t="shared" ca="1" si="1114"/>
        <v>0</v>
      </c>
      <c r="BK1350" s="22">
        <f t="shared" ca="1" si="1150"/>
        <v>0</v>
      </c>
      <c r="BL1350" s="22">
        <f t="shared" ca="1" si="1151"/>
        <v>0</v>
      </c>
      <c r="BM1350" s="22">
        <f t="shared" ca="1" si="1152"/>
        <v>0</v>
      </c>
      <c r="BN1350" s="22">
        <f t="shared" ca="1" si="1153"/>
        <v>0</v>
      </c>
      <c r="BO1350" s="22">
        <f t="shared" ca="1" si="1154"/>
        <v>0</v>
      </c>
      <c r="BP1350" s="22">
        <f t="shared" ca="1" si="1155"/>
        <v>0</v>
      </c>
      <c r="BQ1350" s="22">
        <f t="shared" ca="1" si="1156"/>
        <v>0</v>
      </c>
      <c r="BR1350" s="22">
        <f t="shared" ca="1" si="1157"/>
        <v>0</v>
      </c>
      <c r="BS1350" s="22">
        <f t="shared" ca="1" si="1158"/>
        <v>0</v>
      </c>
      <c r="BT1350" s="22">
        <f t="shared" ca="1" si="1115"/>
        <v>0</v>
      </c>
      <c r="BU1350" s="22">
        <f t="shared" ca="1" si="1159"/>
        <v>0</v>
      </c>
      <c r="BV1350" s="22">
        <f t="shared" ca="1" si="1160"/>
        <v>0</v>
      </c>
      <c r="BW1350" s="22">
        <f t="shared" ca="1" si="1161"/>
        <v>0</v>
      </c>
      <c r="BX1350" s="22">
        <f t="shared" ca="1" si="1162"/>
        <v>0</v>
      </c>
      <c r="BY1350" s="22">
        <f t="shared" si="996"/>
        <v>0</v>
      </c>
      <c r="BZ1350" s="22">
        <f t="shared" si="1163"/>
        <v>0</v>
      </c>
      <c r="CA1350" s="22">
        <f t="shared" si="997"/>
        <v>0</v>
      </c>
    </row>
    <row r="1351" spans="1:79" ht="43.2" customHeight="1" x14ac:dyDescent="0.3">
      <c r="A1351" s="14" t="s">
        <v>1831</v>
      </c>
      <c r="B1351" s="4" t="s">
        <v>1441</v>
      </c>
      <c r="C1351" s="108" t="s">
        <v>3742</v>
      </c>
      <c r="D1351" s="139" t="s">
        <v>445</v>
      </c>
      <c r="E1351" s="13">
        <v>45618</v>
      </c>
      <c r="F1351" s="175" t="s">
        <v>763</v>
      </c>
      <c r="G1351" s="16" t="s">
        <v>1250</v>
      </c>
      <c r="H1351" s="130" t="s">
        <v>1102</v>
      </c>
      <c r="I1351" s="130"/>
      <c r="J1351" s="130"/>
      <c r="K1351" s="7">
        <v>0</v>
      </c>
      <c r="L1351" s="4">
        <v>3</v>
      </c>
      <c r="M1351" s="3" t="s">
        <v>79</v>
      </c>
      <c r="N1351" s="188" t="s">
        <v>27</v>
      </c>
      <c r="O1351" s="76">
        <v>45726</v>
      </c>
      <c r="P1351" s="87" t="s">
        <v>3531</v>
      </c>
      <c r="Q1351" s="142">
        <v>45629</v>
      </c>
      <c r="R1351" s="9">
        <f t="shared" ref="R1351" si="1189">IF(AND(L1351&lt;1,OR(K1351&lt;1, K1351="A")),Q1351+14,Q1351+7)</f>
        <v>45636</v>
      </c>
      <c r="S1351" s="3" t="s">
        <v>31</v>
      </c>
      <c r="T1351" s="354"/>
      <c r="U1351" s="373"/>
      <c r="V1351" s="20" t="s">
        <v>2590</v>
      </c>
      <c r="W1351" s="3" t="s">
        <v>1458</v>
      </c>
      <c r="X1351" s="5">
        <v>0</v>
      </c>
      <c r="Y1351" s="5">
        <v>1</v>
      </c>
      <c r="Z1351" s="45" t="s">
        <v>1055</v>
      </c>
      <c r="AA1351" s="13">
        <v>45334</v>
      </c>
      <c r="AB1351" s="5"/>
      <c r="AC1351" s="21"/>
      <c r="AD1351" s="21">
        <v>45334</v>
      </c>
      <c r="AE1351" s="9">
        <f t="shared" ref="AE1351" si="1190">IF(AND(Y1351&lt;1,OR(X1351&lt;1, X1351="A")),AD1351+14,AD1351+7)</f>
        <v>45341</v>
      </c>
      <c r="AF1351" s="13" t="s">
        <v>445</v>
      </c>
      <c r="AG1351" s="27"/>
      <c r="AH1351" s="34"/>
      <c r="AI1351" s="27"/>
      <c r="AJ1351" s="41"/>
      <c r="AK1351" s="21"/>
      <c r="AL1351" s="6"/>
      <c r="AM1351" s="6"/>
      <c r="AN1351" s="246" t="s">
        <v>3757</v>
      </c>
      <c r="AO1351" s="87" t="s">
        <v>3760</v>
      </c>
      <c r="AP1351" s="21">
        <v>45722</v>
      </c>
      <c r="AQ1351" s="5"/>
      <c r="AR1351" s="21"/>
      <c r="AS1351" s="6"/>
      <c r="AT1351" s="6"/>
      <c r="AU1351" s="94" t="s">
        <v>1134</v>
      </c>
      <c r="AV1351" s="95">
        <v>44890</v>
      </c>
      <c r="AW1351" s="6"/>
      <c r="BJ1351" s="22">
        <f t="shared" ca="1" si="1114"/>
        <v>1</v>
      </c>
      <c r="BK1351" s="22">
        <f t="shared" ca="1" si="1150"/>
        <v>1</v>
      </c>
      <c r="BL1351" s="22">
        <f t="shared" ca="1" si="1151"/>
        <v>0</v>
      </c>
      <c r="BM1351" s="22">
        <f t="shared" ca="1" si="1152"/>
        <v>0</v>
      </c>
      <c r="BN1351" s="22">
        <f t="shared" ca="1" si="1153"/>
        <v>0</v>
      </c>
      <c r="BO1351" s="22">
        <f t="shared" ca="1" si="1154"/>
        <v>1</v>
      </c>
      <c r="BP1351" s="22">
        <f t="shared" ca="1" si="1155"/>
        <v>0</v>
      </c>
      <c r="BQ1351" s="22">
        <f t="shared" ca="1" si="1156"/>
        <v>1</v>
      </c>
      <c r="BR1351" s="22">
        <f t="shared" ca="1" si="1157"/>
        <v>0</v>
      </c>
      <c r="BS1351" s="22">
        <f t="shared" ca="1" si="1158"/>
        <v>0</v>
      </c>
      <c r="BT1351" s="22">
        <f t="shared" ca="1" si="1115"/>
        <v>1</v>
      </c>
      <c r="BU1351" s="22">
        <f t="shared" ca="1" si="1159"/>
        <v>0</v>
      </c>
      <c r="BV1351" s="22">
        <f t="shared" ca="1" si="1160"/>
        <v>0</v>
      </c>
      <c r="BW1351" s="22">
        <f t="shared" ca="1" si="1161"/>
        <v>0</v>
      </c>
      <c r="BX1351" s="22">
        <f t="shared" ca="1" si="1162"/>
        <v>1</v>
      </c>
      <c r="BY1351" s="71">
        <f t="shared" si="996"/>
        <v>1</v>
      </c>
      <c r="BZ1351" s="71">
        <f t="shared" si="1163"/>
        <v>1</v>
      </c>
      <c r="CA1351" s="72">
        <f t="shared" si="997"/>
        <v>1</v>
      </c>
    </row>
    <row r="1352" spans="1:79" s="22" customFormat="1" ht="43.5" customHeight="1" x14ac:dyDescent="0.3">
      <c r="A1352" s="199" t="s">
        <v>1835</v>
      </c>
      <c r="B1352" s="109" t="s">
        <v>1441</v>
      </c>
      <c r="C1352" s="109" t="s">
        <v>1334</v>
      </c>
      <c r="D1352" s="110" t="s">
        <v>445</v>
      </c>
      <c r="E1352" s="110">
        <v>44696</v>
      </c>
      <c r="F1352" s="189" t="s">
        <v>765</v>
      </c>
      <c r="G1352" s="169" t="s">
        <v>1250</v>
      </c>
      <c r="H1352" s="135" t="s">
        <v>1112</v>
      </c>
      <c r="I1352" s="135" t="s">
        <v>1039</v>
      </c>
      <c r="J1352" s="135"/>
      <c r="K1352" s="113">
        <v>0</v>
      </c>
      <c r="L1352" s="109">
        <v>1</v>
      </c>
      <c r="M1352" s="114" t="s">
        <v>159</v>
      </c>
      <c r="N1352" s="115" t="s">
        <v>26</v>
      </c>
      <c r="O1352" s="116"/>
      <c r="P1352" s="123" t="s">
        <v>845</v>
      </c>
      <c r="Q1352" s="141">
        <v>44768</v>
      </c>
      <c r="R1352" s="118">
        <f t="shared" si="1188"/>
        <v>44775</v>
      </c>
      <c r="S1352" s="114" t="s">
        <v>31</v>
      </c>
      <c r="T1352" s="353"/>
      <c r="U1352" s="372"/>
      <c r="V1352" s="241"/>
      <c r="W1352" s="114"/>
      <c r="X1352" s="109"/>
      <c r="Y1352" s="109"/>
      <c r="Z1352" s="115"/>
      <c r="AA1352" s="110"/>
      <c r="AB1352" s="123"/>
      <c r="AC1352" s="110"/>
      <c r="AD1352" s="110"/>
      <c r="AE1352" s="118"/>
      <c r="AF1352" s="110"/>
      <c r="AG1352" s="110"/>
      <c r="AH1352" s="115"/>
      <c r="AI1352" s="110"/>
      <c r="AJ1352" s="113"/>
      <c r="AK1352" s="110"/>
      <c r="AL1352" s="121"/>
      <c r="AM1352" s="121"/>
      <c r="AN1352" s="109" t="s">
        <v>2355</v>
      </c>
      <c r="AO1352" s="121"/>
      <c r="AP1352" s="121"/>
      <c r="AQ1352" s="109"/>
      <c r="AR1352" s="109"/>
      <c r="AS1352" s="121"/>
      <c r="AT1352" s="121"/>
      <c r="AU1352" s="109" t="s">
        <v>1134</v>
      </c>
      <c r="AV1352" s="110">
        <v>44820</v>
      </c>
      <c r="AW1352" s="121"/>
      <c r="BJ1352" s="22">
        <f t="shared" ca="1" si="1114"/>
        <v>0</v>
      </c>
      <c r="BK1352" s="22">
        <f t="shared" ca="1" si="1150"/>
        <v>0</v>
      </c>
      <c r="BL1352" s="22">
        <f t="shared" ca="1" si="1151"/>
        <v>0</v>
      </c>
      <c r="BM1352" s="22">
        <f t="shared" ca="1" si="1152"/>
        <v>0</v>
      </c>
      <c r="BN1352" s="22">
        <f t="shared" ca="1" si="1153"/>
        <v>0</v>
      </c>
      <c r="BO1352" s="22">
        <f t="shared" ca="1" si="1154"/>
        <v>0</v>
      </c>
      <c r="BP1352" s="22">
        <f t="shared" ca="1" si="1155"/>
        <v>0</v>
      </c>
      <c r="BQ1352" s="22">
        <f t="shared" ca="1" si="1156"/>
        <v>0</v>
      </c>
      <c r="BR1352" s="22">
        <f t="shared" ca="1" si="1157"/>
        <v>0</v>
      </c>
      <c r="BS1352" s="22">
        <f t="shared" ca="1" si="1158"/>
        <v>0</v>
      </c>
      <c r="BT1352" s="22">
        <f t="shared" ca="1" si="1115"/>
        <v>0</v>
      </c>
      <c r="BU1352" s="22">
        <f t="shared" ca="1" si="1159"/>
        <v>0</v>
      </c>
      <c r="BV1352" s="22">
        <f t="shared" ca="1" si="1160"/>
        <v>0</v>
      </c>
      <c r="BW1352" s="22">
        <f t="shared" ca="1" si="1161"/>
        <v>0</v>
      </c>
      <c r="BX1352" s="22">
        <f t="shared" ca="1" si="1162"/>
        <v>0</v>
      </c>
      <c r="BY1352" s="22">
        <f t="shared" si="996"/>
        <v>0</v>
      </c>
      <c r="BZ1352" s="22">
        <f t="shared" si="1163"/>
        <v>0</v>
      </c>
      <c r="CA1352" s="22">
        <f t="shared" si="997"/>
        <v>0</v>
      </c>
    </row>
    <row r="1353" spans="1:79" s="22" customFormat="1" ht="43.5" customHeight="1" x14ac:dyDescent="0.3">
      <c r="A1353" s="199" t="s">
        <v>1835</v>
      </c>
      <c r="B1353" s="109" t="s">
        <v>1441</v>
      </c>
      <c r="C1353" s="109" t="s">
        <v>1334</v>
      </c>
      <c r="D1353" s="110" t="s">
        <v>445</v>
      </c>
      <c r="E1353" s="110">
        <v>44696</v>
      </c>
      <c r="F1353" s="189" t="s">
        <v>765</v>
      </c>
      <c r="G1353" s="169" t="s">
        <v>1250</v>
      </c>
      <c r="H1353" s="135" t="s">
        <v>1112</v>
      </c>
      <c r="I1353" s="135" t="s">
        <v>1039</v>
      </c>
      <c r="J1353" s="135"/>
      <c r="K1353" s="113" t="s">
        <v>443</v>
      </c>
      <c r="L1353" s="109">
        <v>1</v>
      </c>
      <c r="M1353" s="114" t="s">
        <v>159</v>
      </c>
      <c r="N1353" s="115" t="s">
        <v>26</v>
      </c>
      <c r="O1353" s="116"/>
      <c r="P1353" s="123" t="s">
        <v>3185</v>
      </c>
      <c r="Q1353" s="141">
        <v>44810</v>
      </c>
      <c r="R1353" s="118">
        <f t="shared" ref="R1353" si="1191">IF(AND(L1353&lt;1,OR(K1353&lt;1, K1353="A")),Q1353+14,Q1353+7)</f>
        <v>44817</v>
      </c>
      <c r="S1353" s="114" t="s">
        <v>31</v>
      </c>
      <c r="T1353" s="353"/>
      <c r="U1353" s="372"/>
      <c r="V1353" s="241"/>
      <c r="W1353" s="114"/>
      <c r="X1353" s="109"/>
      <c r="Y1353" s="109"/>
      <c r="Z1353" s="115"/>
      <c r="AA1353" s="110"/>
      <c r="AB1353" s="123"/>
      <c r="AC1353" s="110"/>
      <c r="AD1353" s="110"/>
      <c r="AE1353" s="118"/>
      <c r="AF1353" s="110"/>
      <c r="AG1353" s="110"/>
      <c r="AH1353" s="115"/>
      <c r="AI1353" s="110"/>
      <c r="AJ1353" s="113"/>
      <c r="AK1353" s="110"/>
      <c r="AL1353" s="121"/>
      <c r="AM1353" s="121"/>
      <c r="AN1353" s="109" t="s">
        <v>2355</v>
      </c>
      <c r="AO1353" s="121"/>
      <c r="AP1353" s="121"/>
      <c r="AQ1353" s="109"/>
      <c r="AR1353" s="109"/>
      <c r="AS1353" s="121"/>
      <c r="AT1353" s="121"/>
      <c r="AU1353" s="109" t="s">
        <v>1134</v>
      </c>
      <c r="AV1353" s="110">
        <v>44820</v>
      </c>
      <c r="AW1353" s="121"/>
      <c r="BJ1353" s="22">
        <f t="shared" ca="1" si="1114"/>
        <v>0</v>
      </c>
      <c r="BK1353" s="22">
        <f t="shared" ca="1" si="1150"/>
        <v>0</v>
      </c>
      <c r="BL1353" s="22">
        <f t="shared" ca="1" si="1151"/>
        <v>0</v>
      </c>
      <c r="BM1353" s="22">
        <f t="shared" ca="1" si="1152"/>
        <v>0</v>
      </c>
      <c r="BN1353" s="22">
        <f t="shared" ca="1" si="1153"/>
        <v>0</v>
      </c>
      <c r="BO1353" s="22">
        <f t="shared" ca="1" si="1154"/>
        <v>0</v>
      </c>
      <c r="BP1353" s="22">
        <f t="shared" ca="1" si="1155"/>
        <v>0</v>
      </c>
      <c r="BQ1353" s="22">
        <f t="shared" ca="1" si="1156"/>
        <v>0</v>
      </c>
      <c r="BR1353" s="22">
        <f t="shared" ca="1" si="1157"/>
        <v>0</v>
      </c>
      <c r="BS1353" s="22">
        <f t="shared" ca="1" si="1158"/>
        <v>0</v>
      </c>
      <c r="BT1353" s="22">
        <f t="shared" ca="1" si="1115"/>
        <v>0</v>
      </c>
      <c r="BU1353" s="22">
        <f t="shared" ca="1" si="1159"/>
        <v>0</v>
      </c>
      <c r="BV1353" s="22">
        <f t="shared" ca="1" si="1160"/>
        <v>0</v>
      </c>
      <c r="BW1353" s="22">
        <f t="shared" ca="1" si="1161"/>
        <v>0</v>
      </c>
      <c r="BX1353" s="22">
        <f t="shared" ca="1" si="1162"/>
        <v>0</v>
      </c>
      <c r="BY1353" s="22">
        <f t="shared" si="996"/>
        <v>0</v>
      </c>
      <c r="BZ1353" s="22">
        <f t="shared" si="1163"/>
        <v>0</v>
      </c>
      <c r="CA1353" s="22">
        <f t="shared" si="997"/>
        <v>0</v>
      </c>
    </row>
    <row r="1354" spans="1:79" s="22" customFormat="1" ht="43.5" customHeight="1" x14ac:dyDescent="0.3">
      <c r="A1354" s="199" t="s">
        <v>1835</v>
      </c>
      <c r="B1354" s="109" t="s">
        <v>1441</v>
      </c>
      <c r="C1354" s="109" t="s">
        <v>1334</v>
      </c>
      <c r="D1354" s="110" t="s">
        <v>445</v>
      </c>
      <c r="E1354" s="110">
        <v>44696</v>
      </c>
      <c r="F1354" s="189" t="s">
        <v>765</v>
      </c>
      <c r="G1354" s="169" t="s">
        <v>1250</v>
      </c>
      <c r="H1354" s="135" t="s">
        <v>1112</v>
      </c>
      <c r="I1354" s="135" t="s">
        <v>1039</v>
      </c>
      <c r="J1354" s="135"/>
      <c r="K1354" s="113">
        <v>0</v>
      </c>
      <c r="L1354" s="109">
        <v>1</v>
      </c>
      <c r="M1354" s="114" t="s">
        <v>159</v>
      </c>
      <c r="N1354" s="115" t="s">
        <v>26</v>
      </c>
      <c r="O1354" s="116"/>
      <c r="P1354" s="123" t="s">
        <v>766</v>
      </c>
      <c r="Q1354" s="141">
        <v>44825</v>
      </c>
      <c r="R1354" s="118">
        <f t="shared" si="1188"/>
        <v>44832</v>
      </c>
      <c r="S1354" s="114" t="s">
        <v>30</v>
      </c>
      <c r="T1354" s="315" t="s">
        <v>1670</v>
      </c>
      <c r="U1354" s="372">
        <v>44820</v>
      </c>
      <c r="V1354" s="241"/>
      <c r="W1354" s="114"/>
      <c r="X1354" s="109"/>
      <c r="Y1354" s="109"/>
      <c r="Z1354" s="115"/>
      <c r="AA1354" s="110"/>
      <c r="AB1354" s="123"/>
      <c r="AC1354" s="110"/>
      <c r="AD1354" s="110"/>
      <c r="AE1354" s="118"/>
      <c r="AF1354" s="110"/>
      <c r="AG1354" s="110"/>
      <c r="AH1354" s="115"/>
      <c r="AI1354" s="110"/>
      <c r="AJ1354" s="113"/>
      <c r="AK1354" s="110"/>
      <c r="AL1354" s="121"/>
      <c r="AM1354" s="121"/>
      <c r="AN1354" s="109" t="s">
        <v>2355</v>
      </c>
      <c r="AO1354" s="121"/>
      <c r="AP1354" s="121"/>
      <c r="AQ1354" s="109"/>
      <c r="AR1354" s="109"/>
      <c r="AS1354" s="121"/>
      <c r="AT1354" s="121"/>
      <c r="AU1354" s="109" t="s">
        <v>1134</v>
      </c>
      <c r="AV1354" s="110">
        <v>44820</v>
      </c>
      <c r="AW1354" s="121"/>
      <c r="BJ1354" s="22">
        <f t="shared" ca="1" si="1114"/>
        <v>0</v>
      </c>
      <c r="BK1354" s="22">
        <f t="shared" ca="1" si="1150"/>
        <v>0</v>
      </c>
      <c r="BL1354" s="22">
        <f t="shared" ca="1" si="1151"/>
        <v>0</v>
      </c>
      <c r="BM1354" s="22">
        <f t="shared" ca="1" si="1152"/>
        <v>0</v>
      </c>
      <c r="BN1354" s="22">
        <f t="shared" ca="1" si="1153"/>
        <v>0</v>
      </c>
      <c r="BO1354" s="22">
        <f t="shared" ca="1" si="1154"/>
        <v>0</v>
      </c>
      <c r="BP1354" s="22">
        <f t="shared" ca="1" si="1155"/>
        <v>0</v>
      </c>
      <c r="BQ1354" s="22">
        <f t="shared" ca="1" si="1156"/>
        <v>0</v>
      </c>
      <c r="BR1354" s="22">
        <f t="shared" ca="1" si="1157"/>
        <v>0</v>
      </c>
      <c r="BS1354" s="22">
        <f t="shared" ca="1" si="1158"/>
        <v>0</v>
      </c>
      <c r="BT1354" s="22">
        <f t="shared" ca="1" si="1115"/>
        <v>0</v>
      </c>
      <c r="BU1354" s="22">
        <f t="shared" ca="1" si="1159"/>
        <v>0</v>
      </c>
      <c r="BV1354" s="22">
        <f t="shared" ca="1" si="1160"/>
        <v>0</v>
      </c>
      <c r="BW1354" s="22">
        <f t="shared" ca="1" si="1161"/>
        <v>0</v>
      </c>
      <c r="BX1354" s="22">
        <f t="shared" ca="1" si="1162"/>
        <v>0</v>
      </c>
      <c r="BY1354" s="22">
        <f t="shared" si="996"/>
        <v>0</v>
      </c>
      <c r="BZ1354" s="22">
        <f t="shared" si="1163"/>
        <v>0</v>
      </c>
      <c r="CA1354" s="22">
        <f t="shared" si="997"/>
        <v>0</v>
      </c>
    </row>
    <row r="1355" spans="1:79" ht="43.5" customHeight="1" x14ac:dyDescent="0.3">
      <c r="A1355" s="14" t="s">
        <v>1835</v>
      </c>
      <c r="B1355" s="4" t="s">
        <v>1441</v>
      </c>
      <c r="C1355" s="4" t="s">
        <v>1334</v>
      </c>
      <c r="D1355" s="139" t="s">
        <v>445</v>
      </c>
      <c r="E1355" s="13">
        <v>44696</v>
      </c>
      <c r="F1355" s="175" t="s">
        <v>765</v>
      </c>
      <c r="G1355" s="16" t="s">
        <v>1250</v>
      </c>
      <c r="H1355" s="130" t="s">
        <v>1112</v>
      </c>
      <c r="I1355" s="130" t="s">
        <v>1039</v>
      </c>
      <c r="J1355" s="130"/>
      <c r="K1355" s="7">
        <v>0</v>
      </c>
      <c r="L1355" s="4">
        <v>1</v>
      </c>
      <c r="M1355" s="3" t="s">
        <v>159</v>
      </c>
      <c r="N1355" s="45" t="s">
        <v>1055</v>
      </c>
      <c r="O1355" s="76"/>
      <c r="P1355" s="87" t="s">
        <v>3186</v>
      </c>
      <c r="Q1355" s="142">
        <v>44830</v>
      </c>
      <c r="R1355" s="9">
        <f t="shared" ref="R1355:R1359" si="1192">IF(AND(L1355&lt;1,OR(K1355&lt;1, K1355="A")),Q1355+14,Q1355+7)</f>
        <v>44837</v>
      </c>
      <c r="S1355" s="3" t="s">
        <v>31</v>
      </c>
      <c r="T1355" s="355"/>
      <c r="U1355" s="373"/>
      <c r="V1355" s="208" t="s">
        <v>2591</v>
      </c>
      <c r="W1355" s="3" t="s">
        <v>1359</v>
      </c>
      <c r="X1355" s="5">
        <v>0</v>
      </c>
      <c r="Y1355" s="5">
        <v>0</v>
      </c>
      <c r="Z1355" s="45" t="s">
        <v>1055</v>
      </c>
      <c r="AA1355" s="13">
        <v>45320</v>
      </c>
      <c r="AB1355" s="87" t="s">
        <v>1791</v>
      </c>
      <c r="AC1355" s="21">
        <v>45328</v>
      </c>
      <c r="AD1355" s="21">
        <v>45328</v>
      </c>
      <c r="AE1355" s="9">
        <f t="shared" ref="AE1355" si="1193">IF(AND(Y1355&lt;1,OR(X1355&lt;1, X1355="A")),AD1355+14,AD1355+7)</f>
        <v>45342</v>
      </c>
      <c r="AF1355" s="13" t="s">
        <v>445</v>
      </c>
      <c r="AG1355" s="27"/>
      <c r="AH1355" s="34"/>
      <c r="AI1355" s="27"/>
      <c r="AJ1355" s="41"/>
      <c r="AK1355" s="21"/>
      <c r="AL1355" s="6"/>
      <c r="AM1355" s="6"/>
      <c r="AN1355" s="5" t="s">
        <v>2355</v>
      </c>
      <c r="AO1355" s="6"/>
      <c r="AP1355" s="6"/>
      <c r="AQ1355" s="318" t="s">
        <v>3470</v>
      </c>
      <c r="AR1355" s="21">
        <v>45617</v>
      </c>
      <c r="AS1355" s="6"/>
      <c r="AT1355" s="6"/>
      <c r="AU1355" s="94" t="s">
        <v>1134</v>
      </c>
      <c r="AV1355" s="95">
        <v>44820</v>
      </c>
      <c r="AW1355" s="6"/>
      <c r="BJ1355" s="22">
        <f t="shared" ca="1" si="1114"/>
        <v>1</v>
      </c>
      <c r="BK1355" s="22">
        <f t="shared" ca="1" si="1150"/>
        <v>1</v>
      </c>
      <c r="BL1355" s="22">
        <f t="shared" ca="1" si="1151"/>
        <v>0</v>
      </c>
      <c r="BM1355" s="22">
        <f t="shared" ca="1" si="1152"/>
        <v>0</v>
      </c>
      <c r="BN1355" s="22">
        <f t="shared" ca="1" si="1153"/>
        <v>0</v>
      </c>
      <c r="BO1355" s="22">
        <f t="shared" ca="1" si="1154"/>
        <v>0</v>
      </c>
      <c r="BP1355" s="22">
        <f t="shared" ca="1" si="1155"/>
        <v>0</v>
      </c>
      <c r="BQ1355" s="22">
        <f t="shared" ca="1" si="1156"/>
        <v>0</v>
      </c>
      <c r="BR1355" s="22">
        <f t="shared" ca="1" si="1157"/>
        <v>1</v>
      </c>
      <c r="BS1355" s="22">
        <f t="shared" ca="1" si="1158"/>
        <v>1</v>
      </c>
      <c r="BT1355" s="22">
        <f t="shared" ca="1" si="1115"/>
        <v>1</v>
      </c>
      <c r="BU1355" s="22">
        <f t="shared" ca="1" si="1159"/>
        <v>0</v>
      </c>
      <c r="BV1355" s="22">
        <f t="shared" ca="1" si="1160"/>
        <v>0</v>
      </c>
      <c r="BW1355" s="22">
        <f t="shared" ca="1" si="1161"/>
        <v>0</v>
      </c>
      <c r="BX1355" s="22">
        <f t="shared" ca="1" si="1162"/>
        <v>1</v>
      </c>
      <c r="BY1355" s="71">
        <f t="shared" si="996"/>
        <v>1</v>
      </c>
      <c r="BZ1355" s="71">
        <f t="shared" si="1163"/>
        <v>1</v>
      </c>
      <c r="CA1355" s="72">
        <f t="shared" si="997"/>
        <v>1</v>
      </c>
    </row>
    <row r="1356" spans="1:79" s="22" customFormat="1" ht="43.5" customHeight="1" x14ac:dyDescent="0.3">
      <c r="A1356" s="199" t="s">
        <v>1836</v>
      </c>
      <c r="B1356" s="109" t="s">
        <v>1441</v>
      </c>
      <c r="C1356" s="109" t="s">
        <v>1334</v>
      </c>
      <c r="D1356" s="110" t="s">
        <v>446</v>
      </c>
      <c r="E1356" s="110">
        <v>44706</v>
      </c>
      <c r="F1356" s="189" t="s">
        <v>1367</v>
      </c>
      <c r="G1356" s="169" t="s">
        <v>1250</v>
      </c>
      <c r="H1356" s="135" t="s">
        <v>1112</v>
      </c>
      <c r="I1356" s="135" t="s">
        <v>1060</v>
      </c>
      <c r="J1356" s="135"/>
      <c r="K1356" s="113" t="s">
        <v>443</v>
      </c>
      <c r="L1356" s="109">
        <v>0</v>
      </c>
      <c r="M1356" s="114" t="s">
        <v>1020</v>
      </c>
      <c r="N1356" s="115" t="s">
        <v>26</v>
      </c>
      <c r="O1356" s="116"/>
      <c r="P1356" s="123" t="s">
        <v>1021</v>
      </c>
      <c r="Q1356" s="141">
        <v>44746</v>
      </c>
      <c r="R1356" s="118">
        <f t="shared" ref="R1356" si="1194">IF(AND(L1356&lt;1,OR(K1356&lt;1, K1356="A")),Q1356+14,Q1356+7)</f>
        <v>44753</v>
      </c>
      <c r="S1356" s="114" t="s">
        <v>31</v>
      </c>
      <c r="T1356" s="353"/>
      <c r="U1356" s="372"/>
      <c r="V1356" s="120"/>
      <c r="W1356" s="114"/>
      <c r="X1356" s="109"/>
      <c r="Y1356" s="109"/>
      <c r="Z1356" s="115"/>
      <c r="AA1356" s="115"/>
      <c r="AB1356" s="123"/>
      <c r="AC1356" s="110"/>
      <c r="AD1356" s="110"/>
      <c r="AE1356" s="110"/>
      <c r="AF1356" s="196"/>
      <c r="AG1356" s="110"/>
      <c r="AH1356" s="115"/>
      <c r="AI1356" s="110"/>
      <c r="AJ1356" s="113"/>
      <c r="AK1356" s="110"/>
      <c r="AL1356" s="121"/>
      <c r="AM1356" s="121"/>
      <c r="AN1356" s="109" t="s">
        <v>2355</v>
      </c>
      <c r="AO1356" s="121"/>
      <c r="AP1356" s="121"/>
      <c r="AQ1356" s="206"/>
      <c r="AR1356" s="110"/>
      <c r="AS1356" s="121"/>
      <c r="AT1356" s="121"/>
      <c r="AU1356" s="109" t="s">
        <v>1134</v>
      </c>
      <c r="AV1356" s="110">
        <v>44820</v>
      </c>
      <c r="AW1356" s="121"/>
      <c r="BJ1356" s="22">
        <f t="shared" ca="1" si="1114"/>
        <v>0</v>
      </c>
      <c r="BK1356" s="22">
        <f t="shared" ca="1" si="1150"/>
        <v>0</v>
      </c>
      <c r="BL1356" s="22">
        <f t="shared" ca="1" si="1151"/>
        <v>0</v>
      </c>
      <c r="BM1356" s="22">
        <f t="shared" ca="1" si="1152"/>
        <v>0</v>
      </c>
      <c r="BN1356" s="22">
        <f t="shared" ca="1" si="1153"/>
        <v>0</v>
      </c>
      <c r="BO1356" s="22">
        <f t="shared" ca="1" si="1154"/>
        <v>0</v>
      </c>
      <c r="BP1356" s="22">
        <f t="shared" ca="1" si="1155"/>
        <v>0</v>
      </c>
      <c r="BQ1356" s="22">
        <f t="shared" ca="1" si="1156"/>
        <v>0</v>
      </c>
      <c r="BR1356" s="22">
        <f t="shared" ca="1" si="1157"/>
        <v>0</v>
      </c>
      <c r="BS1356" s="22">
        <f t="shared" ca="1" si="1158"/>
        <v>0</v>
      </c>
      <c r="BT1356" s="22">
        <f t="shared" ca="1" si="1115"/>
        <v>0</v>
      </c>
      <c r="BU1356" s="22">
        <f t="shared" ca="1" si="1159"/>
        <v>0</v>
      </c>
      <c r="BV1356" s="22">
        <f t="shared" ca="1" si="1160"/>
        <v>0</v>
      </c>
      <c r="BW1356" s="22">
        <f t="shared" ca="1" si="1161"/>
        <v>0</v>
      </c>
      <c r="BX1356" s="22">
        <f t="shared" ca="1" si="1162"/>
        <v>0</v>
      </c>
      <c r="BY1356" s="22">
        <f t="shared" si="996"/>
        <v>0</v>
      </c>
      <c r="BZ1356" s="22">
        <f t="shared" si="1163"/>
        <v>0</v>
      </c>
      <c r="CA1356" s="22">
        <f t="shared" si="997"/>
        <v>0</v>
      </c>
    </row>
    <row r="1357" spans="1:79" s="22" customFormat="1" ht="43.5" customHeight="1" x14ac:dyDescent="0.3">
      <c r="A1357" s="199" t="s">
        <v>1836</v>
      </c>
      <c r="B1357" s="109" t="s">
        <v>1441</v>
      </c>
      <c r="C1357" s="109" t="s">
        <v>1334</v>
      </c>
      <c r="D1357" s="110" t="s">
        <v>445</v>
      </c>
      <c r="E1357" s="110">
        <v>44706</v>
      </c>
      <c r="F1357" s="189" t="s">
        <v>1367</v>
      </c>
      <c r="G1357" s="169" t="s">
        <v>1250</v>
      </c>
      <c r="H1357" s="135" t="s">
        <v>1112</v>
      </c>
      <c r="I1357" s="135" t="s">
        <v>1060</v>
      </c>
      <c r="J1357" s="135"/>
      <c r="K1357" s="113">
        <v>0</v>
      </c>
      <c r="L1357" s="109">
        <v>0</v>
      </c>
      <c r="M1357" s="114" t="s">
        <v>1020</v>
      </c>
      <c r="N1357" s="115" t="s">
        <v>26</v>
      </c>
      <c r="O1357" s="116"/>
      <c r="P1357" s="123" t="s">
        <v>845</v>
      </c>
      <c r="Q1357" s="141">
        <v>44768</v>
      </c>
      <c r="R1357" s="118">
        <f t="shared" si="1192"/>
        <v>44782</v>
      </c>
      <c r="S1357" s="114" t="s">
        <v>30</v>
      </c>
      <c r="T1357" s="260" t="s">
        <v>3394</v>
      </c>
      <c r="U1357" s="372" t="s">
        <v>3393</v>
      </c>
      <c r="V1357" s="120"/>
      <c r="W1357" s="114"/>
      <c r="X1357" s="109"/>
      <c r="Y1357" s="109"/>
      <c r="Z1357" s="115"/>
      <c r="AA1357" s="115"/>
      <c r="AB1357" s="123"/>
      <c r="AC1357" s="110"/>
      <c r="AD1357" s="110"/>
      <c r="AE1357" s="110"/>
      <c r="AF1357" s="196"/>
      <c r="AG1357" s="110"/>
      <c r="AH1357" s="115"/>
      <c r="AI1357" s="110"/>
      <c r="AJ1357" s="113"/>
      <c r="AK1357" s="110"/>
      <c r="AL1357" s="121"/>
      <c r="AM1357" s="121"/>
      <c r="AN1357" s="109" t="s">
        <v>2355</v>
      </c>
      <c r="AO1357" s="121"/>
      <c r="AP1357" s="121"/>
      <c r="AQ1357" s="206"/>
      <c r="AR1357" s="110"/>
      <c r="AS1357" s="121"/>
      <c r="AT1357" s="121"/>
      <c r="AU1357" s="109" t="s">
        <v>1134</v>
      </c>
      <c r="AV1357" s="110">
        <v>44820</v>
      </c>
      <c r="AW1357" s="121"/>
      <c r="BJ1357" s="22">
        <f t="shared" ca="1" si="1114"/>
        <v>0</v>
      </c>
      <c r="BK1357" s="22">
        <f t="shared" ca="1" si="1150"/>
        <v>0</v>
      </c>
      <c r="BL1357" s="22">
        <f t="shared" ca="1" si="1151"/>
        <v>0</v>
      </c>
      <c r="BM1357" s="22">
        <f t="shared" ca="1" si="1152"/>
        <v>0</v>
      </c>
      <c r="BN1357" s="22">
        <f t="shared" ca="1" si="1153"/>
        <v>0</v>
      </c>
      <c r="BO1357" s="22">
        <f t="shared" ca="1" si="1154"/>
        <v>0</v>
      </c>
      <c r="BP1357" s="22">
        <f t="shared" ca="1" si="1155"/>
        <v>0</v>
      </c>
      <c r="BQ1357" s="22">
        <f t="shared" ca="1" si="1156"/>
        <v>0</v>
      </c>
      <c r="BR1357" s="22">
        <f t="shared" ca="1" si="1157"/>
        <v>0</v>
      </c>
      <c r="BS1357" s="22">
        <f t="shared" ca="1" si="1158"/>
        <v>0</v>
      </c>
      <c r="BT1357" s="22">
        <f t="shared" ca="1" si="1115"/>
        <v>0</v>
      </c>
      <c r="BU1357" s="22">
        <f t="shared" ca="1" si="1159"/>
        <v>0</v>
      </c>
      <c r="BV1357" s="22">
        <f t="shared" ca="1" si="1160"/>
        <v>0</v>
      </c>
      <c r="BW1357" s="22">
        <f t="shared" ca="1" si="1161"/>
        <v>0</v>
      </c>
      <c r="BX1357" s="22">
        <f t="shared" ca="1" si="1162"/>
        <v>0</v>
      </c>
      <c r="BY1357" s="22">
        <f t="shared" si="996"/>
        <v>0</v>
      </c>
      <c r="BZ1357" s="22">
        <f t="shared" si="1163"/>
        <v>0</v>
      </c>
      <c r="CA1357" s="22">
        <f t="shared" si="997"/>
        <v>0</v>
      </c>
    </row>
    <row r="1358" spans="1:79" s="22" customFormat="1" ht="43.5" customHeight="1" x14ac:dyDescent="0.3">
      <c r="A1358" s="199" t="s">
        <v>1836</v>
      </c>
      <c r="B1358" s="109" t="s">
        <v>1441</v>
      </c>
      <c r="C1358" s="109" t="s">
        <v>1334</v>
      </c>
      <c r="D1358" s="110" t="s">
        <v>445</v>
      </c>
      <c r="E1358" s="110">
        <v>44706</v>
      </c>
      <c r="F1358" s="189" t="s">
        <v>1367</v>
      </c>
      <c r="G1358" s="169" t="s">
        <v>1250</v>
      </c>
      <c r="H1358" s="135" t="s">
        <v>1112</v>
      </c>
      <c r="I1358" s="135" t="s">
        <v>1060</v>
      </c>
      <c r="J1358" s="135"/>
      <c r="K1358" s="113">
        <v>0</v>
      </c>
      <c r="L1358" s="109">
        <v>1</v>
      </c>
      <c r="M1358" s="114" t="s">
        <v>1020</v>
      </c>
      <c r="N1358" s="115" t="s">
        <v>26</v>
      </c>
      <c r="O1358" s="116"/>
      <c r="P1358" s="123" t="s">
        <v>3185</v>
      </c>
      <c r="Q1358" s="141">
        <v>44810</v>
      </c>
      <c r="R1358" s="118">
        <f t="shared" ref="R1358" si="1195">IF(AND(L1358&lt;1,OR(K1358&lt;1, K1358="A")),Q1358+14,Q1358+7)</f>
        <v>44817</v>
      </c>
      <c r="S1358" s="114" t="s">
        <v>31</v>
      </c>
      <c r="T1358" s="353"/>
      <c r="U1358" s="372"/>
      <c r="V1358" s="120"/>
      <c r="W1358" s="114"/>
      <c r="X1358" s="109"/>
      <c r="Y1358" s="109"/>
      <c r="Z1358" s="115"/>
      <c r="AA1358" s="115"/>
      <c r="AB1358" s="123"/>
      <c r="AC1358" s="110"/>
      <c r="AD1358" s="110"/>
      <c r="AE1358" s="110"/>
      <c r="AF1358" s="196"/>
      <c r="AG1358" s="110"/>
      <c r="AH1358" s="115"/>
      <c r="AI1358" s="110"/>
      <c r="AJ1358" s="113"/>
      <c r="AK1358" s="110"/>
      <c r="AL1358" s="121"/>
      <c r="AM1358" s="121"/>
      <c r="AN1358" s="109" t="s">
        <v>2355</v>
      </c>
      <c r="AO1358" s="121"/>
      <c r="AP1358" s="121"/>
      <c r="AQ1358" s="206" t="s">
        <v>1907</v>
      </c>
      <c r="AR1358" s="110">
        <v>44810</v>
      </c>
      <c r="AS1358" s="121"/>
      <c r="AT1358" s="121"/>
      <c r="AU1358" s="109" t="s">
        <v>1134</v>
      </c>
      <c r="AV1358" s="110">
        <v>44820</v>
      </c>
      <c r="AW1358" s="121"/>
      <c r="BJ1358" s="22">
        <f t="shared" ca="1" si="1114"/>
        <v>0</v>
      </c>
      <c r="BK1358" s="22">
        <f t="shared" ca="1" si="1150"/>
        <v>0</v>
      </c>
      <c r="BL1358" s="22">
        <f t="shared" ca="1" si="1151"/>
        <v>0</v>
      </c>
      <c r="BM1358" s="22">
        <f t="shared" ca="1" si="1152"/>
        <v>0</v>
      </c>
      <c r="BN1358" s="22">
        <f t="shared" ca="1" si="1153"/>
        <v>0</v>
      </c>
      <c r="BO1358" s="22">
        <f t="shared" ca="1" si="1154"/>
        <v>0</v>
      </c>
      <c r="BP1358" s="22">
        <f t="shared" ca="1" si="1155"/>
        <v>0</v>
      </c>
      <c r="BQ1358" s="22">
        <f t="shared" ca="1" si="1156"/>
        <v>0</v>
      </c>
      <c r="BR1358" s="22">
        <f t="shared" ca="1" si="1157"/>
        <v>0</v>
      </c>
      <c r="BS1358" s="22">
        <f t="shared" ca="1" si="1158"/>
        <v>0</v>
      </c>
      <c r="BT1358" s="22">
        <f t="shared" ca="1" si="1115"/>
        <v>0</v>
      </c>
      <c r="BU1358" s="22">
        <f t="shared" ca="1" si="1159"/>
        <v>0</v>
      </c>
      <c r="BV1358" s="22">
        <f t="shared" ca="1" si="1160"/>
        <v>0</v>
      </c>
      <c r="BW1358" s="22">
        <f t="shared" ca="1" si="1161"/>
        <v>0</v>
      </c>
      <c r="BX1358" s="22">
        <f t="shared" ca="1" si="1162"/>
        <v>0</v>
      </c>
      <c r="BY1358" s="22">
        <f t="shared" si="996"/>
        <v>0</v>
      </c>
      <c r="BZ1358" s="22">
        <f t="shared" si="1163"/>
        <v>0</v>
      </c>
      <c r="CA1358" s="22">
        <f t="shared" si="997"/>
        <v>0</v>
      </c>
    </row>
    <row r="1359" spans="1:79" s="22" customFormat="1" ht="43.5" customHeight="1" x14ac:dyDescent="0.3">
      <c r="A1359" s="199" t="s">
        <v>1836</v>
      </c>
      <c r="B1359" s="109" t="s">
        <v>1441</v>
      </c>
      <c r="C1359" s="109" t="s">
        <v>1334</v>
      </c>
      <c r="D1359" s="110" t="s">
        <v>445</v>
      </c>
      <c r="E1359" s="110">
        <v>44706</v>
      </c>
      <c r="F1359" s="189" t="s">
        <v>1367</v>
      </c>
      <c r="G1359" s="169" t="s">
        <v>1250</v>
      </c>
      <c r="H1359" s="135" t="s">
        <v>1112</v>
      </c>
      <c r="I1359" s="135" t="s">
        <v>1060</v>
      </c>
      <c r="J1359" s="135"/>
      <c r="K1359" s="113">
        <v>0</v>
      </c>
      <c r="L1359" s="109">
        <v>2</v>
      </c>
      <c r="M1359" s="114" t="s">
        <v>1020</v>
      </c>
      <c r="N1359" s="115" t="s">
        <v>26</v>
      </c>
      <c r="O1359" s="116"/>
      <c r="P1359" s="123" t="s">
        <v>970</v>
      </c>
      <c r="Q1359" s="141">
        <v>44873</v>
      </c>
      <c r="R1359" s="118">
        <f t="shared" si="1192"/>
        <v>44880</v>
      </c>
      <c r="S1359" s="114" t="s">
        <v>31</v>
      </c>
      <c r="T1359" s="353"/>
      <c r="U1359" s="372"/>
      <c r="V1359" s="120"/>
      <c r="W1359" s="114"/>
      <c r="X1359" s="109"/>
      <c r="Y1359" s="109"/>
      <c r="Z1359" s="115"/>
      <c r="AA1359" s="115"/>
      <c r="AB1359" s="123"/>
      <c r="AC1359" s="110"/>
      <c r="AD1359" s="110"/>
      <c r="AE1359" s="110"/>
      <c r="AF1359" s="196"/>
      <c r="AG1359" s="110"/>
      <c r="AH1359" s="115"/>
      <c r="AI1359" s="110"/>
      <c r="AJ1359" s="113"/>
      <c r="AK1359" s="110"/>
      <c r="AL1359" s="121"/>
      <c r="AM1359" s="121"/>
      <c r="AN1359" s="109" t="s">
        <v>2355</v>
      </c>
      <c r="AO1359" s="121"/>
      <c r="AP1359" s="121"/>
      <c r="AQ1359" s="206"/>
      <c r="AR1359" s="110"/>
      <c r="AS1359" s="121"/>
      <c r="AT1359" s="121"/>
      <c r="AU1359" s="109" t="s">
        <v>1134</v>
      </c>
      <c r="AV1359" s="110">
        <v>44820</v>
      </c>
      <c r="AW1359" s="121"/>
      <c r="BJ1359" s="22">
        <f t="shared" ca="1" si="1114"/>
        <v>0</v>
      </c>
      <c r="BK1359" s="22">
        <f t="shared" ca="1" si="1150"/>
        <v>0</v>
      </c>
      <c r="BL1359" s="22">
        <f t="shared" ca="1" si="1151"/>
        <v>0</v>
      </c>
      <c r="BM1359" s="22">
        <f t="shared" ca="1" si="1152"/>
        <v>0</v>
      </c>
      <c r="BN1359" s="22">
        <f t="shared" ca="1" si="1153"/>
        <v>0</v>
      </c>
      <c r="BO1359" s="22">
        <f t="shared" ca="1" si="1154"/>
        <v>0</v>
      </c>
      <c r="BP1359" s="22">
        <f t="shared" ca="1" si="1155"/>
        <v>0</v>
      </c>
      <c r="BQ1359" s="22">
        <f t="shared" ca="1" si="1156"/>
        <v>0</v>
      </c>
      <c r="BR1359" s="22">
        <f t="shared" ca="1" si="1157"/>
        <v>0</v>
      </c>
      <c r="BS1359" s="22">
        <f t="shared" ca="1" si="1158"/>
        <v>0</v>
      </c>
      <c r="BT1359" s="22">
        <f t="shared" ca="1" si="1115"/>
        <v>0</v>
      </c>
      <c r="BU1359" s="22">
        <f t="shared" ca="1" si="1159"/>
        <v>0</v>
      </c>
      <c r="BV1359" s="22">
        <f t="shared" ca="1" si="1160"/>
        <v>0</v>
      </c>
      <c r="BW1359" s="22">
        <f t="shared" ca="1" si="1161"/>
        <v>0</v>
      </c>
      <c r="BX1359" s="22">
        <f t="shared" ca="1" si="1162"/>
        <v>0</v>
      </c>
      <c r="BY1359" s="22">
        <f t="shared" si="996"/>
        <v>0</v>
      </c>
      <c r="BZ1359" s="22">
        <f t="shared" si="1163"/>
        <v>0</v>
      </c>
      <c r="CA1359" s="22">
        <f t="shared" si="997"/>
        <v>0</v>
      </c>
    </row>
    <row r="1360" spans="1:79" s="22" customFormat="1" ht="43.5" customHeight="1" x14ac:dyDescent="0.3">
      <c r="A1360" s="199" t="s">
        <v>1836</v>
      </c>
      <c r="B1360" s="109" t="s">
        <v>1441</v>
      </c>
      <c r="C1360" s="109" t="s">
        <v>1334</v>
      </c>
      <c r="D1360" s="110" t="s">
        <v>445</v>
      </c>
      <c r="E1360" s="110">
        <v>44706</v>
      </c>
      <c r="F1360" s="189" t="s">
        <v>1367</v>
      </c>
      <c r="G1360" s="169" t="s">
        <v>1250</v>
      </c>
      <c r="H1360" s="135" t="s">
        <v>1112</v>
      </c>
      <c r="I1360" s="135" t="s">
        <v>1060</v>
      </c>
      <c r="J1360" s="135"/>
      <c r="K1360" s="113">
        <v>0</v>
      </c>
      <c r="L1360" s="109">
        <v>3</v>
      </c>
      <c r="M1360" s="114" t="s">
        <v>1020</v>
      </c>
      <c r="N1360" s="115" t="s">
        <v>26</v>
      </c>
      <c r="O1360" s="116"/>
      <c r="P1360" s="123" t="s">
        <v>3190</v>
      </c>
      <c r="Q1360" s="141">
        <v>44886</v>
      </c>
      <c r="R1360" s="118">
        <f t="shared" si="1188"/>
        <v>44893</v>
      </c>
      <c r="S1360" s="114" t="s">
        <v>30</v>
      </c>
      <c r="T1360" s="315" t="s">
        <v>1668</v>
      </c>
      <c r="U1360" s="372">
        <v>44895</v>
      </c>
      <c r="V1360" s="120"/>
      <c r="W1360" s="114"/>
      <c r="X1360" s="109"/>
      <c r="Y1360" s="109"/>
      <c r="Z1360" s="115"/>
      <c r="AA1360" s="115"/>
      <c r="AB1360" s="123"/>
      <c r="AC1360" s="110"/>
      <c r="AD1360" s="110"/>
      <c r="AE1360" s="110"/>
      <c r="AF1360" s="196"/>
      <c r="AG1360" s="110"/>
      <c r="AH1360" s="115"/>
      <c r="AI1360" s="110"/>
      <c r="AJ1360" s="113"/>
      <c r="AK1360" s="110"/>
      <c r="AL1360" s="121"/>
      <c r="AM1360" s="121"/>
      <c r="AN1360" s="109" t="s">
        <v>2355</v>
      </c>
      <c r="AO1360" s="121"/>
      <c r="AP1360" s="121"/>
      <c r="AQ1360" s="206" t="s">
        <v>1907</v>
      </c>
      <c r="AR1360" s="110">
        <v>44907</v>
      </c>
      <c r="AS1360" s="121"/>
      <c r="AT1360" s="121"/>
      <c r="AU1360" s="109" t="s">
        <v>1134</v>
      </c>
      <c r="AV1360" s="110">
        <v>44820</v>
      </c>
      <c r="AW1360" s="121"/>
      <c r="BJ1360" s="22">
        <f t="shared" ca="1" si="1114"/>
        <v>0</v>
      </c>
      <c r="BK1360" s="22">
        <f t="shared" ca="1" si="1150"/>
        <v>0</v>
      </c>
      <c r="BL1360" s="22">
        <f t="shared" ca="1" si="1151"/>
        <v>0</v>
      </c>
      <c r="BM1360" s="22">
        <f t="shared" ca="1" si="1152"/>
        <v>0</v>
      </c>
      <c r="BN1360" s="22">
        <f t="shared" ca="1" si="1153"/>
        <v>0</v>
      </c>
      <c r="BO1360" s="22">
        <f t="shared" ca="1" si="1154"/>
        <v>0</v>
      </c>
      <c r="BP1360" s="22">
        <f t="shared" ca="1" si="1155"/>
        <v>0</v>
      </c>
      <c r="BQ1360" s="22">
        <f t="shared" ca="1" si="1156"/>
        <v>0</v>
      </c>
      <c r="BR1360" s="22">
        <f t="shared" ca="1" si="1157"/>
        <v>0</v>
      </c>
      <c r="BS1360" s="22">
        <f t="shared" ca="1" si="1158"/>
        <v>0</v>
      </c>
      <c r="BT1360" s="22">
        <f t="shared" ca="1" si="1115"/>
        <v>0</v>
      </c>
      <c r="BU1360" s="22">
        <f t="shared" ca="1" si="1159"/>
        <v>0</v>
      </c>
      <c r="BV1360" s="22">
        <f t="shared" ca="1" si="1160"/>
        <v>0</v>
      </c>
      <c r="BW1360" s="22">
        <f t="shared" ca="1" si="1161"/>
        <v>0</v>
      </c>
      <c r="BX1360" s="22">
        <f t="shared" ca="1" si="1162"/>
        <v>0</v>
      </c>
      <c r="BY1360" s="22">
        <f t="shared" si="996"/>
        <v>0</v>
      </c>
      <c r="BZ1360" s="22">
        <f t="shared" si="1163"/>
        <v>0</v>
      </c>
      <c r="CA1360" s="22">
        <f t="shared" si="997"/>
        <v>0</v>
      </c>
    </row>
    <row r="1361" spans="1:79" s="22" customFormat="1" ht="43.5" customHeight="1" x14ac:dyDescent="0.3">
      <c r="A1361" s="199" t="s">
        <v>1836</v>
      </c>
      <c r="B1361" s="109" t="s">
        <v>1441</v>
      </c>
      <c r="C1361" s="109" t="s">
        <v>1334</v>
      </c>
      <c r="D1361" s="110" t="s">
        <v>445</v>
      </c>
      <c r="E1361" s="110">
        <v>44706</v>
      </c>
      <c r="F1361" s="189" t="s">
        <v>1367</v>
      </c>
      <c r="G1361" s="169" t="s">
        <v>1250</v>
      </c>
      <c r="H1361" s="135" t="s">
        <v>1112</v>
      </c>
      <c r="I1361" s="135" t="s">
        <v>1060</v>
      </c>
      <c r="J1361" s="135"/>
      <c r="K1361" s="113">
        <v>0</v>
      </c>
      <c r="L1361" s="109">
        <v>4</v>
      </c>
      <c r="M1361" s="114" t="s">
        <v>1020</v>
      </c>
      <c r="N1361" s="115" t="s">
        <v>26</v>
      </c>
      <c r="O1361" s="116"/>
      <c r="P1361" s="123" t="s">
        <v>2452</v>
      </c>
      <c r="Q1361" s="141">
        <v>45398</v>
      </c>
      <c r="R1361" s="118">
        <f t="shared" si="1188"/>
        <v>45405</v>
      </c>
      <c r="S1361" s="114" t="s">
        <v>30</v>
      </c>
      <c r="T1361" s="315" t="s">
        <v>1521</v>
      </c>
      <c r="U1361" s="372">
        <v>45435</v>
      </c>
      <c r="V1361" s="120"/>
      <c r="W1361" s="114"/>
      <c r="X1361" s="109"/>
      <c r="Y1361" s="109"/>
      <c r="Z1361" s="115"/>
      <c r="AA1361" s="110"/>
      <c r="AB1361" s="123"/>
      <c r="AC1361" s="110"/>
      <c r="AD1361" s="110"/>
      <c r="AE1361" s="118"/>
      <c r="AF1361" s="110"/>
      <c r="AG1361" s="110"/>
      <c r="AH1361" s="115"/>
      <c r="AI1361" s="110"/>
      <c r="AJ1361" s="113"/>
      <c r="AK1361" s="110"/>
      <c r="AL1361" s="121"/>
      <c r="AM1361" s="121"/>
      <c r="AN1361" s="109" t="s">
        <v>2355</v>
      </c>
      <c r="AO1361" s="121"/>
      <c r="AP1361" s="121"/>
      <c r="AQ1361" s="206" t="s">
        <v>1907</v>
      </c>
      <c r="AR1361" s="110">
        <v>45439</v>
      </c>
      <c r="AS1361" s="121"/>
      <c r="AT1361" s="121"/>
      <c r="AU1361" s="109" t="s">
        <v>1134</v>
      </c>
      <c r="AV1361" s="110">
        <v>44820</v>
      </c>
      <c r="AW1361" s="121"/>
      <c r="BJ1361" s="22">
        <f t="shared" ca="1" si="1114"/>
        <v>0</v>
      </c>
      <c r="BK1361" s="22">
        <f t="shared" ca="1" si="1150"/>
        <v>0</v>
      </c>
      <c r="BL1361" s="22">
        <f t="shared" ca="1" si="1151"/>
        <v>0</v>
      </c>
      <c r="BM1361" s="22">
        <f t="shared" ca="1" si="1152"/>
        <v>0</v>
      </c>
      <c r="BN1361" s="22">
        <f t="shared" ca="1" si="1153"/>
        <v>0</v>
      </c>
      <c r="BO1361" s="22">
        <f t="shared" ca="1" si="1154"/>
        <v>0</v>
      </c>
      <c r="BP1361" s="22">
        <f t="shared" ca="1" si="1155"/>
        <v>0</v>
      </c>
      <c r="BQ1361" s="22">
        <f t="shared" ca="1" si="1156"/>
        <v>0</v>
      </c>
      <c r="BR1361" s="22">
        <f t="shared" ca="1" si="1157"/>
        <v>0</v>
      </c>
      <c r="BS1361" s="22">
        <f t="shared" ca="1" si="1158"/>
        <v>0</v>
      </c>
      <c r="BT1361" s="22">
        <f t="shared" ca="1" si="1115"/>
        <v>0</v>
      </c>
      <c r="BU1361" s="22">
        <f t="shared" ca="1" si="1159"/>
        <v>0</v>
      </c>
      <c r="BV1361" s="22">
        <f t="shared" ca="1" si="1160"/>
        <v>0</v>
      </c>
      <c r="BW1361" s="22">
        <f t="shared" ca="1" si="1161"/>
        <v>0</v>
      </c>
      <c r="BX1361" s="22">
        <f t="shared" ca="1" si="1162"/>
        <v>0</v>
      </c>
      <c r="BY1361" s="22">
        <f t="shared" si="996"/>
        <v>0</v>
      </c>
      <c r="BZ1361" s="22">
        <f t="shared" si="1163"/>
        <v>0</v>
      </c>
      <c r="CA1361" s="22">
        <f t="shared" si="997"/>
        <v>0</v>
      </c>
    </row>
    <row r="1362" spans="1:79" ht="43.5" customHeight="1" x14ac:dyDescent="0.3">
      <c r="A1362" s="14" t="s">
        <v>1836</v>
      </c>
      <c r="B1362" s="4" t="s">
        <v>1441</v>
      </c>
      <c r="C1362" s="4" t="s">
        <v>1334</v>
      </c>
      <c r="D1362" s="139" t="s">
        <v>445</v>
      </c>
      <c r="E1362" s="13">
        <v>44706</v>
      </c>
      <c r="F1362" s="175" t="s">
        <v>1367</v>
      </c>
      <c r="G1362" s="16" t="s">
        <v>1250</v>
      </c>
      <c r="H1362" s="130" t="s">
        <v>1112</v>
      </c>
      <c r="I1362" s="130" t="s">
        <v>1060</v>
      </c>
      <c r="J1362" s="130"/>
      <c r="K1362" s="7">
        <v>0</v>
      </c>
      <c r="L1362" s="4">
        <v>5</v>
      </c>
      <c r="M1362" s="3" t="s">
        <v>1020</v>
      </c>
      <c r="N1362" s="46" t="s">
        <v>24</v>
      </c>
      <c r="O1362" s="76"/>
      <c r="P1362" s="87" t="s">
        <v>2973</v>
      </c>
      <c r="Q1362" s="142">
        <v>45510</v>
      </c>
      <c r="R1362" s="9">
        <f t="shared" ref="R1362:R1366" si="1196">IF(AND(L1362&lt;1,OR(K1362&lt;1, K1362="A")),Q1362+14,Q1362+7)</f>
        <v>45517</v>
      </c>
      <c r="S1362" s="3" t="s">
        <v>31</v>
      </c>
      <c r="T1362" s="354"/>
      <c r="U1362" s="373"/>
      <c r="V1362" s="20" t="s">
        <v>2592</v>
      </c>
      <c r="W1362" s="3" t="s">
        <v>1368</v>
      </c>
      <c r="X1362" s="5" t="s">
        <v>633</v>
      </c>
      <c r="Y1362" s="5">
        <v>0</v>
      </c>
      <c r="Z1362" s="45" t="s">
        <v>1055</v>
      </c>
      <c r="AA1362" s="13">
        <v>45370</v>
      </c>
      <c r="AB1362" s="87" t="s">
        <v>1360</v>
      </c>
      <c r="AC1362" s="21">
        <v>45203</v>
      </c>
      <c r="AD1362" s="21">
        <v>45203</v>
      </c>
      <c r="AE1362" s="9">
        <f t="shared" ref="AE1362" si="1197">IF(AND(Y1362&lt;1,OR(X1362&lt;1, X1362="A")),AD1362+14,AD1362+7)</f>
        <v>45210</v>
      </c>
      <c r="AF1362" s="13" t="s">
        <v>445</v>
      </c>
      <c r="AG1362" s="27"/>
      <c r="AH1362" s="34"/>
      <c r="AI1362" s="27"/>
      <c r="AJ1362" s="41"/>
      <c r="AK1362" s="21"/>
      <c r="AL1362" s="6"/>
      <c r="AM1362" s="6"/>
      <c r="AN1362" s="5" t="s">
        <v>2355</v>
      </c>
      <c r="AO1362" s="6"/>
      <c r="AP1362" s="6"/>
      <c r="AQ1362" s="5"/>
      <c r="AR1362" s="224"/>
      <c r="AS1362" s="6"/>
      <c r="AT1362" s="6"/>
      <c r="AU1362" s="94" t="s">
        <v>1134</v>
      </c>
      <c r="AV1362" s="95">
        <v>44820</v>
      </c>
      <c r="AW1362" s="6"/>
      <c r="BJ1362" s="22">
        <f t="shared" ca="1" si="1114"/>
        <v>1</v>
      </c>
      <c r="BK1362" s="22">
        <f t="shared" ca="1" si="1150"/>
        <v>1</v>
      </c>
      <c r="BL1362" s="22">
        <f t="shared" ca="1" si="1151"/>
        <v>0</v>
      </c>
      <c r="BM1362" s="22">
        <f t="shared" ca="1" si="1152"/>
        <v>0</v>
      </c>
      <c r="BN1362" s="22">
        <f t="shared" ca="1" si="1153"/>
        <v>1</v>
      </c>
      <c r="BO1362" s="22">
        <f t="shared" ca="1" si="1154"/>
        <v>0</v>
      </c>
      <c r="BP1362" s="22">
        <f t="shared" ca="1" si="1155"/>
        <v>1</v>
      </c>
      <c r="BQ1362" s="22">
        <f t="shared" ca="1" si="1156"/>
        <v>0</v>
      </c>
      <c r="BR1362" s="22">
        <f t="shared" ca="1" si="1157"/>
        <v>0</v>
      </c>
      <c r="BS1362" s="22">
        <f t="shared" ca="1" si="1158"/>
        <v>0</v>
      </c>
      <c r="BT1362" s="22">
        <f t="shared" ca="1" si="1115"/>
        <v>1</v>
      </c>
      <c r="BU1362" s="22">
        <f t="shared" ca="1" si="1159"/>
        <v>0</v>
      </c>
      <c r="BV1362" s="22">
        <f t="shared" ca="1" si="1160"/>
        <v>0</v>
      </c>
      <c r="BW1362" s="22">
        <f t="shared" ca="1" si="1161"/>
        <v>0</v>
      </c>
      <c r="BX1362" s="22">
        <f t="shared" ca="1" si="1162"/>
        <v>1</v>
      </c>
      <c r="BY1362" s="71">
        <f t="shared" si="996"/>
        <v>1</v>
      </c>
      <c r="BZ1362" s="71">
        <f t="shared" si="1163"/>
        <v>1</v>
      </c>
      <c r="CA1362" s="72">
        <f t="shared" si="997"/>
        <v>1</v>
      </c>
    </row>
    <row r="1363" spans="1:79" s="22" customFormat="1" ht="43.5" customHeight="1" x14ac:dyDescent="0.3">
      <c r="A1363" s="199" t="s">
        <v>1832</v>
      </c>
      <c r="B1363" s="109" t="s">
        <v>1441</v>
      </c>
      <c r="C1363" s="109" t="s">
        <v>1334</v>
      </c>
      <c r="D1363" s="110" t="s">
        <v>445</v>
      </c>
      <c r="E1363" s="110">
        <v>45588</v>
      </c>
      <c r="F1363" s="189" t="s">
        <v>1366</v>
      </c>
      <c r="G1363" s="169" t="s">
        <v>1250</v>
      </c>
      <c r="H1363" s="135" t="s">
        <v>1112</v>
      </c>
      <c r="I1363" s="135" t="s">
        <v>1061</v>
      </c>
      <c r="J1363" s="135"/>
      <c r="K1363" s="113">
        <v>0</v>
      </c>
      <c r="L1363" s="109">
        <v>0</v>
      </c>
      <c r="M1363" s="114" t="s">
        <v>161</v>
      </c>
      <c r="N1363" s="115" t="s">
        <v>26</v>
      </c>
      <c r="O1363" s="116"/>
      <c r="P1363" s="123" t="s">
        <v>767</v>
      </c>
      <c r="Q1363" s="141">
        <v>44736</v>
      </c>
      <c r="R1363" s="118">
        <f t="shared" si="1196"/>
        <v>44750</v>
      </c>
      <c r="S1363" s="114" t="s">
        <v>31</v>
      </c>
      <c r="T1363" s="315"/>
      <c r="U1363" s="372"/>
      <c r="V1363" s="120"/>
      <c r="W1363" s="114"/>
      <c r="X1363" s="109"/>
      <c r="Y1363" s="109"/>
      <c r="Z1363" s="115"/>
      <c r="AA1363" s="115"/>
      <c r="AB1363" s="123"/>
      <c r="AC1363" s="110"/>
      <c r="AD1363" s="110"/>
      <c r="AE1363" s="110"/>
      <c r="AF1363" s="196"/>
      <c r="AG1363" s="110"/>
      <c r="AH1363" s="115"/>
      <c r="AI1363" s="110"/>
      <c r="AJ1363" s="113"/>
      <c r="AK1363" s="110"/>
      <c r="AL1363" s="121"/>
      <c r="AM1363" s="121"/>
      <c r="AN1363" s="109" t="s">
        <v>2355</v>
      </c>
      <c r="AO1363" s="121"/>
      <c r="AP1363" s="121"/>
      <c r="AQ1363" s="206" t="s">
        <v>1907</v>
      </c>
      <c r="AR1363" s="110">
        <v>44753</v>
      </c>
      <c r="AS1363" s="121"/>
      <c r="AT1363" s="121"/>
      <c r="AU1363" s="109" t="s">
        <v>1134</v>
      </c>
      <c r="AV1363" s="110">
        <v>44820</v>
      </c>
      <c r="AW1363" s="206" t="s">
        <v>3515</v>
      </c>
      <c r="BJ1363" s="22">
        <f t="shared" ca="1" si="1114"/>
        <v>0</v>
      </c>
      <c r="BK1363" s="22">
        <f t="shared" ca="1" si="1150"/>
        <v>0</v>
      </c>
      <c r="BL1363" s="22">
        <f t="shared" ca="1" si="1151"/>
        <v>0</v>
      </c>
      <c r="BM1363" s="22">
        <f t="shared" ca="1" si="1152"/>
        <v>0</v>
      </c>
      <c r="BN1363" s="22">
        <f t="shared" ca="1" si="1153"/>
        <v>0</v>
      </c>
      <c r="BO1363" s="22">
        <f t="shared" ca="1" si="1154"/>
        <v>0</v>
      </c>
      <c r="BP1363" s="22">
        <f t="shared" ca="1" si="1155"/>
        <v>0</v>
      </c>
      <c r="BQ1363" s="22">
        <f t="shared" ca="1" si="1156"/>
        <v>0</v>
      </c>
      <c r="BR1363" s="22">
        <f t="shared" ca="1" si="1157"/>
        <v>0</v>
      </c>
      <c r="BS1363" s="22">
        <f t="shared" ca="1" si="1158"/>
        <v>0</v>
      </c>
      <c r="BT1363" s="22">
        <f t="shared" ca="1" si="1115"/>
        <v>0</v>
      </c>
      <c r="BU1363" s="22">
        <f t="shared" ca="1" si="1159"/>
        <v>0</v>
      </c>
      <c r="BV1363" s="22">
        <f t="shared" ca="1" si="1160"/>
        <v>0</v>
      </c>
      <c r="BW1363" s="22">
        <f t="shared" ca="1" si="1161"/>
        <v>0</v>
      </c>
      <c r="BX1363" s="22">
        <f t="shared" ca="1" si="1162"/>
        <v>0</v>
      </c>
      <c r="BY1363" s="22">
        <f t="shared" si="996"/>
        <v>0</v>
      </c>
      <c r="BZ1363" s="22">
        <f t="shared" si="1163"/>
        <v>0</v>
      </c>
      <c r="CA1363" s="22">
        <f t="shared" si="997"/>
        <v>0</v>
      </c>
    </row>
    <row r="1364" spans="1:79" s="22" customFormat="1" ht="43.5" customHeight="1" x14ac:dyDescent="0.3">
      <c r="A1364" s="199" t="s">
        <v>1832</v>
      </c>
      <c r="B1364" s="109" t="s">
        <v>1441</v>
      </c>
      <c r="C1364" s="109" t="s">
        <v>1334</v>
      </c>
      <c r="D1364" s="110" t="s">
        <v>445</v>
      </c>
      <c r="E1364" s="110">
        <v>45588</v>
      </c>
      <c r="F1364" s="189" t="s">
        <v>1366</v>
      </c>
      <c r="G1364" s="169" t="s">
        <v>1250</v>
      </c>
      <c r="H1364" s="135" t="s">
        <v>1112</v>
      </c>
      <c r="I1364" s="135" t="s">
        <v>1061</v>
      </c>
      <c r="J1364" s="135"/>
      <c r="K1364" s="113">
        <v>0</v>
      </c>
      <c r="L1364" s="109">
        <v>1</v>
      </c>
      <c r="M1364" s="114" t="s">
        <v>161</v>
      </c>
      <c r="N1364" s="115" t="s">
        <v>26</v>
      </c>
      <c r="O1364" s="116"/>
      <c r="P1364" s="123" t="s">
        <v>845</v>
      </c>
      <c r="Q1364" s="141">
        <v>44768</v>
      </c>
      <c r="R1364" s="118">
        <f t="shared" si="1196"/>
        <v>44775</v>
      </c>
      <c r="S1364" s="114" t="s">
        <v>31</v>
      </c>
      <c r="T1364" s="315"/>
      <c r="U1364" s="372"/>
      <c r="V1364" s="120"/>
      <c r="W1364" s="114"/>
      <c r="X1364" s="109"/>
      <c r="Y1364" s="109"/>
      <c r="Z1364" s="115"/>
      <c r="AA1364" s="115"/>
      <c r="AB1364" s="123"/>
      <c r="AC1364" s="110"/>
      <c r="AD1364" s="110"/>
      <c r="AE1364" s="110"/>
      <c r="AF1364" s="196"/>
      <c r="AG1364" s="110"/>
      <c r="AH1364" s="115"/>
      <c r="AI1364" s="110"/>
      <c r="AJ1364" s="113"/>
      <c r="AK1364" s="110"/>
      <c r="AL1364" s="121"/>
      <c r="AM1364" s="121"/>
      <c r="AN1364" s="109" t="s">
        <v>2355</v>
      </c>
      <c r="AO1364" s="121"/>
      <c r="AP1364" s="121"/>
      <c r="AQ1364" s="206"/>
      <c r="AR1364" s="110"/>
      <c r="AS1364" s="121"/>
      <c r="AT1364" s="121"/>
      <c r="AU1364" s="109" t="s">
        <v>1134</v>
      </c>
      <c r="AV1364" s="110">
        <v>44820</v>
      </c>
      <c r="AW1364" s="121"/>
      <c r="BJ1364" s="22">
        <f t="shared" ca="1" si="1114"/>
        <v>0</v>
      </c>
      <c r="BK1364" s="22">
        <f t="shared" ca="1" si="1150"/>
        <v>0</v>
      </c>
      <c r="BL1364" s="22">
        <f t="shared" ca="1" si="1151"/>
        <v>0</v>
      </c>
      <c r="BM1364" s="22">
        <f t="shared" ca="1" si="1152"/>
        <v>0</v>
      </c>
      <c r="BN1364" s="22">
        <f t="shared" ca="1" si="1153"/>
        <v>0</v>
      </c>
      <c r="BO1364" s="22">
        <f t="shared" ca="1" si="1154"/>
        <v>0</v>
      </c>
      <c r="BP1364" s="22">
        <f t="shared" ca="1" si="1155"/>
        <v>0</v>
      </c>
      <c r="BQ1364" s="22">
        <f t="shared" ca="1" si="1156"/>
        <v>0</v>
      </c>
      <c r="BR1364" s="22">
        <f t="shared" ca="1" si="1157"/>
        <v>0</v>
      </c>
      <c r="BS1364" s="22">
        <f t="shared" ca="1" si="1158"/>
        <v>0</v>
      </c>
      <c r="BT1364" s="22">
        <f t="shared" ca="1" si="1115"/>
        <v>0</v>
      </c>
      <c r="BU1364" s="22">
        <f t="shared" ca="1" si="1159"/>
        <v>0</v>
      </c>
      <c r="BV1364" s="22">
        <f t="shared" ca="1" si="1160"/>
        <v>0</v>
      </c>
      <c r="BW1364" s="22">
        <f t="shared" ca="1" si="1161"/>
        <v>0</v>
      </c>
      <c r="BX1364" s="22">
        <f t="shared" ca="1" si="1162"/>
        <v>0</v>
      </c>
      <c r="BY1364" s="22">
        <f t="shared" si="996"/>
        <v>0</v>
      </c>
      <c r="BZ1364" s="22">
        <f t="shared" si="1163"/>
        <v>0</v>
      </c>
      <c r="CA1364" s="22">
        <f t="shared" si="997"/>
        <v>0</v>
      </c>
    </row>
    <row r="1365" spans="1:79" s="22" customFormat="1" ht="43.5" customHeight="1" x14ac:dyDescent="0.3">
      <c r="A1365" s="199" t="s">
        <v>1832</v>
      </c>
      <c r="B1365" s="109" t="s">
        <v>1441</v>
      </c>
      <c r="C1365" s="109" t="s">
        <v>1334</v>
      </c>
      <c r="D1365" s="110" t="s">
        <v>445</v>
      </c>
      <c r="E1365" s="110">
        <v>45588</v>
      </c>
      <c r="F1365" s="189" t="s">
        <v>1366</v>
      </c>
      <c r="G1365" s="169" t="s">
        <v>1250</v>
      </c>
      <c r="H1365" s="135" t="s">
        <v>1112</v>
      </c>
      <c r="I1365" s="135" t="s">
        <v>1061</v>
      </c>
      <c r="J1365" s="135"/>
      <c r="K1365" s="113">
        <v>0</v>
      </c>
      <c r="L1365" s="109">
        <v>1</v>
      </c>
      <c r="M1365" s="114" t="s">
        <v>161</v>
      </c>
      <c r="N1365" s="115" t="s">
        <v>26</v>
      </c>
      <c r="O1365" s="116"/>
      <c r="P1365" s="123" t="s">
        <v>1706</v>
      </c>
      <c r="Q1365" s="141">
        <v>44781</v>
      </c>
      <c r="R1365" s="118">
        <f t="shared" ref="R1365" si="1198">IF(AND(L1365&lt;1,OR(K1365&lt;1, K1365="A")),Q1365+14,Q1365+7)</f>
        <v>44788</v>
      </c>
      <c r="S1365" s="114" t="s">
        <v>30</v>
      </c>
      <c r="T1365" s="359" t="s">
        <v>3394</v>
      </c>
      <c r="U1365" s="372" t="s">
        <v>3393</v>
      </c>
      <c r="V1365" s="120"/>
      <c r="W1365" s="114"/>
      <c r="X1365" s="109"/>
      <c r="Y1365" s="109"/>
      <c r="Z1365" s="115"/>
      <c r="AA1365" s="115"/>
      <c r="AB1365" s="123"/>
      <c r="AC1365" s="110"/>
      <c r="AD1365" s="110"/>
      <c r="AE1365" s="110"/>
      <c r="AF1365" s="196"/>
      <c r="AG1365" s="110"/>
      <c r="AH1365" s="115"/>
      <c r="AI1365" s="110"/>
      <c r="AJ1365" s="113"/>
      <c r="AK1365" s="110"/>
      <c r="AL1365" s="121"/>
      <c r="AM1365" s="121"/>
      <c r="AN1365" s="109" t="s">
        <v>2355</v>
      </c>
      <c r="AO1365" s="121"/>
      <c r="AP1365" s="121"/>
      <c r="AQ1365" s="206" t="s">
        <v>1907</v>
      </c>
      <c r="AR1365" s="110">
        <v>44845</v>
      </c>
      <c r="AS1365" s="121"/>
      <c r="AT1365" s="121"/>
      <c r="AU1365" s="109" t="s">
        <v>1134</v>
      </c>
      <c r="AV1365" s="110">
        <v>44820</v>
      </c>
      <c r="AW1365" s="121"/>
      <c r="BJ1365" s="22">
        <f t="shared" ca="1" si="1114"/>
        <v>0</v>
      </c>
      <c r="BK1365" s="22">
        <f t="shared" ca="1" si="1150"/>
        <v>0</v>
      </c>
      <c r="BL1365" s="22">
        <f t="shared" ca="1" si="1151"/>
        <v>0</v>
      </c>
      <c r="BM1365" s="22">
        <f t="shared" ca="1" si="1152"/>
        <v>0</v>
      </c>
      <c r="BN1365" s="22">
        <f t="shared" ca="1" si="1153"/>
        <v>0</v>
      </c>
      <c r="BO1365" s="22">
        <f t="shared" ca="1" si="1154"/>
        <v>0</v>
      </c>
      <c r="BP1365" s="22">
        <f t="shared" ca="1" si="1155"/>
        <v>0</v>
      </c>
      <c r="BQ1365" s="22">
        <f t="shared" ca="1" si="1156"/>
        <v>0</v>
      </c>
      <c r="BR1365" s="22">
        <f t="shared" ca="1" si="1157"/>
        <v>0</v>
      </c>
      <c r="BS1365" s="22">
        <f t="shared" ca="1" si="1158"/>
        <v>0</v>
      </c>
      <c r="BT1365" s="22">
        <f t="shared" ca="1" si="1115"/>
        <v>0</v>
      </c>
      <c r="BU1365" s="22">
        <f t="shared" ca="1" si="1159"/>
        <v>0</v>
      </c>
      <c r="BV1365" s="22">
        <f t="shared" ca="1" si="1160"/>
        <v>0</v>
      </c>
      <c r="BW1365" s="22">
        <f t="shared" ca="1" si="1161"/>
        <v>0</v>
      </c>
      <c r="BX1365" s="22">
        <f t="shared" ca="1" si="1162"/>
        <v>0</v>
      </c>
      <c r="BY1365" s="22">
        <f t="shared" si="996"/>
        <v>0</v>
      </c>
      <c r="BZ1365" s="22">
        <f t="shared" si="1163"/>
        <v>0</v>
      </c>
      <c r="CA1365" s="22">
        <f t="shared" si="997"/>
        <v>0</v>
      </c>
    </row>
    <row r="1366" spans="1:79" s="22" customFormat="1" ht="43.5" customHeight="1" x14ac:dyDescent="0.3">
      <c r="A1366" s="199" t="s">
        <v>1832</v>
      </c>
      <c r="B1366" s="109" t="s">
        <v>1441</v>
      </c>
      <c r="C1366" s="109" t="s">
        <v>1334</v>
      </c>
      <c r="D1366" s="110" t="s">
        <v>445</v>
      </c>
      <c r="E1366" s="110">
        <v>45588</v>
      </c>
      <c r="F1366" s="189" t="s">
        <v>1366</v>
      </c>
      <c r="G1366" s="169" t="s">
        <v>1250</v>
      </c>
      <c r="H1366" s="135" t="s">
        <v>1112</v>
      </c>
      <c r="I1366" s="135" t="s">
        <v>1061</v>
      </c>
      <c r="J1366" s="135"/>
      <c r="K1366" s="113">
        <v>0</v>
      </c>
      <c r="L1366" s="109">
        <v>2</v>
      </c>
      <c r="M1366" s="114" t="s">
        <v>161</v>
      </c>
      <c r="N1366" s="115" t="s">
        <v>26</v>
      </c>
      <c r="O1366" s="116"/>
      <c r="P1366" s="123" t="s">
        <v>970</v>
      </c>
      <c r="Q1366" s="141">
        <v>44873</v>
      </c>
      <c r="R1366" s="118">
        <f t="shared" si="1196"/>
        <v>44880</v>
      </c>
      <c r="S1366" s="114" t="s">
        <v>30</v>
      </c>
      <c r="T1366" s="315" t="s">
        <v>1523</v>
      </c>
      <c r="U1366" s="372">
        <v>44918</v>
      </c>
      <c r="V1366" s="120"/>
      <c r="W1366" s="114"/>
      <c r="X1366" s="109"/>
      <c r="Y1366" s="109"/>
      <c r="Z1366" s="115"/>
      <c r="AA1366" s="115"/>
      <c r="AB1366" s="123"/>
      <c r="AC1366" s="110"/>
      <c r="AD1366" s="110"/>
      <c r="AE1366" s="110"/>
      <c r="AF1366" s="196"/>
      <c r="AG1366" s="110"/>
      <c r="AH1366" s="115"/>
      <c r="AI1366" s="110"/>
      <c r="AJ1366" s="113"/>
      <c r="AK1366" s="110"/>
      <c r="AL1366" s="121"/>
      <c r="AM1366" s="121"/>
      <c r="AN1366" s="109" t="s">
        <v>2355</v>
      </c>
      <c r="AO1366" s="121"/>
      <c r="AP1366" s="121"/>
      <c r="AQ1366" s="206" t="s">
        <v>1907</v>
      </c>
      <c r="AR1366" s="110">
        <v>44922</v>
      </c>
      <c r="AS1366" s="121"/>
      <c r="AT1366" s="121"/>
      <c r="AU1366" s="109" t="s">
        <v>1134</v>
      </c>
      <c r="AV1366" s="110">
        <v>44820</v>
      </c>
      <c r="AW1366" s="121"/>
      <c r="BJ1366" s="22">
        <f t="shared" ca="1" si="1114"/>
        <v>0</v>
      </c>
      <c r="BK1366" s="22">
        <f t="shared" ca="1" si="1150"/>
        <v>0</v>
      </c>
      <c r="BL1366" s="22">
        <f t="shared" ca="1" si="1151"/>
        <v>0</v>
      </c>
      <c r="BM1366" s="22">
        <f t="shared" ca="1" si="1152"/>
        <v>0</v>
      </c>
      <c r="BN1366" s="22">
        <f t="shared" ca="1" si="1153"/>
        <v>0</v>
      </c>
      <c r="BO1366" s="22">
        <f t="shared" ca="1" si="1154"/>
        <v>0</v>
      </c>
      <c r="BP1366" s="22">
        <f t="shared" ca="1" si="1155"/>
        <v>0</v>
      </c>
      <c r="BQ1366" s="22">
        <f t="shared" ca="1" si="1156"/>
        <v>0</v>
      </c>
      <c r="BR1366" s="22">
        <f t="shared" ca="1" si="1157"/>
        <v>0</v>
      </c>
      <c r="BS1366" s="22">
        <f t="shared" ca="1" si="1158"/>
        <v>0</v>
      </c>
      <c r="BT1366" s="22">
        <f t="shared" ca="1" si="1115"/>
        <v>0</v>
      </c>
      <c r="BU1366" s="22">
        <f t="shared" ca="1" si="1159"/>
        <v>0</v>
      </c>
      <c r="BV1366" s="22">
        <f t="shared" ca="1" si="1160"/>
        <v>0</v>
      </c>
      <c r="BW1366" s="22">
        <f t="shared" ca="1" si="1161"/>
        <v>0</v>
      </c>
      <c r="BX1366" s="22">
        <f t="shared" ca="1" si="1162"/>
        <v>0</v>
      </c>
      <c r="BY1366" s="22">
        <f t="shared" si="996"/>
        <v>0</v>
      </c>
      <c r="BZ1366" s="22">
        <f t="shared" si="1163"/>
        <v>0</v>
      </c>
      <c r="CA1366" s="22">
        <f t="shared" si="997"/>
        <v>0</v>
      </c>
    </row>
    <row r="1367" spans="1:79" s="22" customFormat="1" ht="43.5" customHeight="1" x14ac:dyDescent="0.3">
      <c r="A1367" s="199" t="s">
        <v>1832</v>
      </c>
      <c r="B1367" s="109" t="s">
        <v>1441</v>
      </c>
      <c r="C1367" s="109" t="s">
        <v>1334</v>
      </c>
      <c r="D1367" s="110" t="s">
        <v>445</v>
      </c>
      <c r="E1367" s="110">
        <v>45588</v>
      </c>
      <c r="F1367" s="189" t="s">
        <v>1366</v>
      </c>
      <c r="G1367" s="169" t="s">
        <v>1250</v>
      </c>
      <c r="H1367" s="135" t="s">
        <v>1112</v>
      </c>
      <c r="I1367" s="135" t="s">
        <v>1061</v>
      </c>
      <c r="J1367" s="135"/>
      <c r="K1367" s="113">
        <v>0</v>
      </c>
      <c r="L1367" s="109">
        <v>3</v>
      </c>
      <c r="M1367" s="114" t="s">
        <v>161</v>
      </c>
      <c r="N1367" s="115" t="s">
        <v>26</v>
      </c>
      <c r="O1367" s="116"/>
      <c r="P1367" s="123" t="s">
        <v>771</v>
      </c>
      <c r="Q1367" s="141">
        <v>44970</v>
      </c>
      <c r="R1367" s="118">
        <f t="shared" si="1188"/>
        <v>44977</v>
      </c>
      <c r="S1367" s="114" t="s">
        <v>30</v>
      </c>
      <c r="T1367" s="315" t="s">
        <v>1543</v>
      </c>
      <c r="U1367" s="372">
        <v>45086</v>
      </c>
      <c r="V1367" s="120"/>
      <c r="W1367" s="114"/>
      <c r="X1367" s="109"/>
      <c r="Y1367" s="109"/>
      <c r="Z1367" s="115"/>
      <c r="AA1367" s="115"/>
      <c r="AB1367" s="123"/>
      <c r="AC1367" s="110"/>
      <c r="AD1367" s="110"/>
      <c r="AE1367" s="110"/>
      <c r="AF1367" s="196"/>
      <c r="AG1367" s="110"/>
      <c r="AH1367" s="115"/>
      <c r="AI1367" s="110"/>
      <c r="AJ1367" s="113"/>
      <c r="AK1367" s="110"/>
      <c r="AL1367" s="121"/>
      <c r="AM1367" s="121"/>
      <c r="AN1367" s="109" t="s">
        <v>2355</v>
      </c>
      <c r="AO1367" s="121"/>
      <c r="AP1367" s="121"/>
      <c r="AQ1367" s="206" t="s">
        <v>1907</v>
      </c>
      <c r="AR1367" s="110">
        <v>45092</v>
      </c>
      <c r="AS1367" s="121"/>
      <c r="AT1367" s="121"/>
      <c r="AU1367" s="109" t="s">
        <v>1134</v>
      </c>
      <c r="AV1367" s="110">
        <v>44820</v>
      </c>
      <c r="AW1367" s="121"/>
      <c r="BJ1367" s="22">
        <f t="shared" ca="1" si="1114"/>
        <v>0</v>
      </c>
      <c r="BK1367" s="22">
        <f t="shared" ca="1" si="1150"/>
        <v>0</v>
      </c>
      <c r="BL1367" s="22">
        <f t="shared" ca="1" si="1151"/>
        <v>0</v>
      </c>
      <c r="BM1367" s="22">
        <f t="shared" ca="1" si="1152"/>
        <v>0</v>
      </c>
      <c r="BN1367" s="22">
        <f t="shared" ca="1" si="1153"/>
        <v>0</v>
      </c>
      <c r="BO1367" s="22">
        <f t="shared" ca="1" si="1154"/>
        <v>0</v>
      </c>
      <c r="BP1367" s="22">
        <f t="shared" ca="1" si="1155"/>
        <v>0</v>
      </c>
      <c r="BQ1367" s="22">
        <f t="shared" ca="1" si="1156"/>
        <v>0</v>
      </c>
      <c r="BR1367" s="22">
        <f t="shared" ca="1" si="1157"/>
        <v>0</v>
      </c>
      <c r="BS1367" s="22">
        <f t="shared" ca="1" si="1158"/>
        <v>0</v>
      </c>
      <c r="BT1367" s="22">
        <f t="shared" ca="1" si="1115"/>
        <v>0</v>
      </c>
      <c r="BU1367" s="22">
        <f t="shared" ca="1" si="1159"/>
        <v>0</v>
      </c>
      <c r="BV1367" s="22">
        <f t="shared" ca="1" si="1160"/>
        <v>0</v>
      </c>
      <c r="BW1367" s="22">
        <f t="shared" ca="1" si="1161"/>
        <v>0</v>
      </c>
      <c r="BX1367" s="22">
        <f t="shared" ca="1" si="1162"/>
        <v>0</v>
      </c>
      <c r="BY1367" s="22">
        <f t="shared" si="996"/>
        <v>0</v>
      </c>
      <c r="BZ1367" s="22">
        <f t="shared" si="1163"/>
        <v>0</v>
      </c>
      <c r="CA1367" s="22">
        <f t="shared" si="997"/>
        <v>0</v>
      </c>
    </row>
    <row r="1368" spans="1:79" ht="43.5" customHeight="1" x14ac:dyDescent="0.3">
      <c r="A1368" s="14" t="s">
        <v>1832</v>
      </c>
      <c r="B1368" s="4" t="s">
        <v>1441</v>
      </c>
      <c r="C1368" s="4" t="s">
        <v>1334</v>
      </c>
      <c r="D1368" s="139" t="s">
        <v>445</v>
      </c>
      <c r="E1368" s="13">
        <v>45588</v>
      </c>
      <c r="F1368" s="175" t="s">
        <v>1366</v>
      </c>
      <c r="G1368" s="16" t="s">
        <v>1250</v>
      </c>
      <c r="H1368" s="130" t="s">
        <v>1112</v>
      </c>
      <c r="I1368" s="130" t="s">
        <v>1061</v>
      </c>
      <c r="J1368" s="130"/>
      <c r="K1368" s="7">
        <v>0</v>
      </c>
      <c r="L1368" s="4">
        <v>4</v>
      </c>
      <c r="M1368" s="3" t="s">
        <v>161</v>
      </c>
      <c r="N1368" s="45" t="s">
        <v>1055</v>
      </c>
      <c r="O1368" s="76"/>
      <c r="P1368" s="108" t="s">
        <v>2452</v>
      </c>
      <c r="Q1368" s="142">
        <v>45398</v>
      </c>
      <c r="R1368" s="9">
        <f t="shared" ref="R1368:R1370" si="1199">IF(AND(L1368&lt;1,OR(K1368&lt;1, K1368="A")),Q1368+14,Q1368+7)</f>
        <v>45405</v>
      </c>
      <c r="S1368" s="3" t="s">
        <v>30</v>
      </c>
      <c r="T1368" s="354" t="s">
        <v>1521</v>
      </c>
      <c r="U1368" s="373">
        <v>45435</v>
      </c>
      <c r="V1368" s="20" t="s">
        <v>2593</v>
      </c>
      <c r="W1368" s="3" t="s">
        <v>1369</v>
      </c>
      <c r="X1368" s="5" t="s">
        <v>633</v>
      </c>
      <c r="Y1368" s="5">
        <v>0</v>
      </c>
      <c r="Z1368" s="45" t="s">
        <v>1055</v>
      </c>
      <c r="AA1368" s="13">
        <v>45370</v>
      </c>
      <c r="AB1368" s="87" t="s">
        <v>1360</v>
      </c>
      <c r="AC1368" s="21">
        <v>45203</v>
      </c>
      <c r="AD1368" s="21">
        <v>45203</v>
      </c>
      <c r="AE1368" s="9">
        <f t="shared" ref="AE1368:AE1383" si="1200">IF(AND(Y1368&lt;1,OR(X1368&lt;1, X1368="A")),AD1368+14,AD1368+7)</f>
        <v>45210</v>
      </c>
      <c r="AF1368" s="13" t="s">
        <v>445</v>
      </c>
      <c r="AG1368" s="27"/>
      <c r="AH1368" s="34"/>
      <c r="AI1368" s="27"/>
      <c r="AJ1368" s="41"/>
      <c r="AK1368" s="21"/>
      <c r="AL1368" s="6"/>
      <c r="AM1368" s="6"/>
      <c r="AN1368" s="5" t="s">
        <v>2355</v>
      </c>
      <c r="AO1368" s="6"/>
      <c r="AP1368" s="6"/>
      <c r="AQ1368" s="207" t="s">
        <v>1907</v>
      </c>
      <c r="AR1368" s="21">
        <v>45439</v>
      </c>
      <c r="AS1368" s="6"/>
      <c r="AT1368" s="6"/>
      <c r="AU1368" s="94" t="s">
        <v>1134</v>
      </c>
      <c r="AV1368" s="95">
        <v>44820</v>
      </c>
      <c r="AW1368" s="6"/>
      <c r="BJ1368" s="22">
        <f t="shared" ca="1" si="1114"/>
        <v>1</v>
      </c>
      <c r="BK1368" s="22">
        <f t="shared" ca="1" si="1150"/>
        <v>1</v>
      </c>
      <c r="BL1368" s="22">
        <f t="shared" ca="1" si="1151"/>
        <v>0</v>
      </c>
      <c r="BM1368" s="22">
        <f t="shared" ca="1" si="1152"/>
        <v>0</v>
      </c>
      <c r="BN1368" s="22">
        <f t="shared" ca="1" si="1153"/>
        <v>0</v>
      </c>
      <c r="BO1368" s="22">
        <f t="shared" ca="1" si="1154"/>
        <v>0</v>
      </c>
      <c r="BP1368" s="22">
        <f t="shared" ca="1" si="1155"/>
        <v>0</v>
      </c>
      <c r="BQ1368" s="22">
        <f t="shared" ca="1" si="1156"/>
        <v>0</v>
      </c>
      <c r="BR1368" s="22">
        <f t="shared" ca="1" si="1157"/>
        <v>1</v>
      </c>
      <c r="BS1368" s="22">
        <f t="shared" ca="1" si="1158"/>
        <v>1</v>
      </c>
      <c r="BT1368" s="22">
        <f t="shared" ca="1" si="1115"/>
        <v>1</v>
      </c>
      <c r="BU1368" s="22">
        <f t="shared" ca="1" si="1159"/>
        <v>0</v>
      </c>
      <c r="BV1368" s="22">
        <f t="shared" ca="1" si="1160"/>
        <v>0</v>
      </c>
      <c r="BW1368" s="22">
        <f t="shared" ca="1" si="1161"/>
        <v>0</v>
      </c>
      <c r="BX1368" s="22">
        <f t="shared" ca="1" si="1162"/>
        <v>1</v>
      </c>
      <c r="BY1368" s="71">
        <f t="shared" si="996"/>
        <v>1</v>
      </c>
      <c r="BZ1368" s="71">
        <f t="shared" si="1163"/>
        <v>1</v>
      </c>
      <c r="CA1368" s="72">
        <f t="shared" si="997"/>
        <v>1</v>
      </c>
    </row>
    <row r="1369" spans="1:79" s="22" customFormat="1" ht="43.5" customHeight="1" x14ac:dyDescent="0.3">
      <c r="A1369" s="199" t="s">
        <v>1832</v>
      </c>
      <c r="B1369" s="109" t="s">
        <v>1441</v>
      </c>
      <c r="C1369" s="109" t="s">
        <v>1334</v>
      </c>
      <c r="D1369" s="110" t="s">
        <v>445</v>
      </c>
      <c r="E1369" s="110">
        <v>45588</v>
      </c>
      <c r="F1369" s="189" t="s">
        <v>1364</v>
      </c>
      <c r="G1369" s="169" t="s">
        <v>1250</v>
      </c>
      <c r="H1369" s="135" t="s">
        <v>1112</v>
      </c>
      <c r="I1369" s="135" t="s">
        <v>1062</v>
      </c>
      <c r="J1369" s="135"/>
      <c r="K1369" s="113">
        <v>0</v>
      </c>
      <c r="L1369" s="109">
        <v>0</v>
      </c>
      <c r="M1369" s="114" t="s">
        <v>162</v>
      </c>
      <c r="N1369" s="115" t="s">
        <v>26</v>
      </c>
      <c r="O1369" s="116"/>
      <c r="P1369" s="123" t="s">
        <v>3191</v>
      </c>
      <c r="Q1369" s="141">
        <v>44743</v>
      </c>
      <c r="R1369" s="118">
        <f t="shared" ref="R1369" si="1201">IF(AND(L1369&lt;1,OR(K1369&lt;1, K1369="A")),Q1369+14,Q1369+7)</f>
        <v>44757</v>
      </c>
      <c r="S1369" s="114" t="s">
        <v>31</v>
      </c>
      <c r="T1369" s="340"/>
      <c r="U1369" s="372"/>
      <c r="V1369" s="120"/>
      <c r="W1369" s="114"/>
      <c r="X1369" s="109"/>
      <c r="Y1369" s="109"/>
      <c r="Z1369" s="115"/>
      <c r="AA1369" s="110"/>
      <c r="AB1369" s="123"/>
      <c r="AC1369" s="110"/>
      <c r="AD1369" s="110"/>
      <c r="AE1369" s="118"/>
      <c r="AF1369" s="110"/>
      <c r="AG1369" s="110"/>
      <c r="AH1369" s="115"/>
      <c r="AI1369" s="110"/>
      <c r="AJ1369" s="113"/>
      <c r="AK1369" s="110"/>
      <c r="AL1369" s="121"/>
      <c r="AM1369" s="121"/>
      <c r="AN1369" s="109" t="s">
        <v>2355</v>
      </c>
      <c r="AO1369" s="121"/>
      <c r="AP1369" s="121"/>
      <c r="AQ1369" s="206"/>
      <c r="AR1369" s="110"/>
      <c r="AS1369" s="121"/>
      <c r="AT1369" s="121"/>
      <c r="AU1369" s="109" t="s">
        <v>1134</v>
      </c>
      <c r="AV1369" s="110">
        <v>44820</v>
      </c>
      <c r="AW1369" s="121"/>
      <c r="BJ1369" s="22">
        <f t="shared" ca="1" si="1114"/>
        <v>0</v>
      </c>
      <c r="BK1369" s="22">
        <f t="shared" ca="1" si="1150"/>
        <v>0</v>
      </c>
      <c r="BL1369" s="22">
        <f t="shared" ca="1" si="1151"/>
        <v>0</v>
      </c>
      <c r="BM1369" s="22">
        <f t="shared" ca="1" si="1152"/>
        <v>0</v>
      </c>
      <c r="BN1369" s="22">
        <f t="shared" ca="1" si="1153"/>
        <v>0</v>
      </c>
      <c r="BO1369" s="22">
        <f t="shared" ca="1" si="1154"/>
        <v>0</v>
      </c>
      <c r="BP1369" s="22">
        <f t="shared" ca="1" si="1155"/>
        <v>0</v>
      </c>
      <c r="BQ1369" s="22">
        <f t="shared" ca="1" si="1156"/>
        <v>0</v>
      </c>
      <c r="BR1369" s="22">
        <f t="shared" ca="1" si="1157"/>
        <v>0</v>
      </c>
      <c r="BS1369" s="22">
        <f t="shared" ca="1" si="1158"/>
        <v>0</v>
      </c>
      <c r="BT1369" s="22">
        <f t="shared" ca="1" si="1115"/>
        <v>0</v>
      </c>
      <c r="BU1369" s="22">
        <f t="shared" ca="1" si="1159"/>
        <v>0</v>
      </c>
      <c r="BV1369" s="22">
        <f t="shared" ca="1" si="1160"/>
        <v>0</v>
      </c>
      <c r="BW1369" s="22">
        <f t="shared" ca="1" si="1161"/>
        <v>0</v>
      </c>
      <c r="BX1369" s="22">
        <f t="shared" ca="1" si="1162"/>
        <v>0</v>
      </c>
      <c r="BY1369" s="22">
        <f t="shared" si="996"/>
        <v>0</v>
      </c>
      <c r="BZ1369" s="22">
        <f t="shared" si="1163"/>
        <v>0</v>
      </c>
      <c r="CA1369" s="22">
        <f t="shared" si="997"/>
        <v>0</v>
      </c>
    </row>
    <row r="1370" spans="1:79" s="22" customFormat="1" ht="43.5" customHeight="1" x14ac:dyDescent="0.3">
      <c r="A1370" s="199" t="s">
        <v>1832</v>
      </c>
      <c r="B1370" s="109" t="s">
        <v>1441</v>
      </c>
      <c r="C1370" s="109" t="s">
        <v>1334</v>
      </c>
      <c r="D1370" s="110" t="s">
        <v>445</v>
      </c>
      <c r="E1370" s="110">
        <v>45588</v>
      </c>
      <c r="F1370" s="189" t="s">
        <v>1364</v>
      </c>
      <c r="G1370" s="169" t="s">
        <v>1250</v>
      </c>
      <c r="H1370" s="135" t="s">
        <v>1112</v>
      </c>
      <c r="I1370" s="135" t="s">
        <v>1062</v>
      </c>
      <c r="J1370" s="135"/>
      <c r="K1370" s="113">
        <v>0</v>
      </c>
      <c r="L1370" s="109">
        <v>0</v>
      </c>
      <c r="M1370" s="114" t="s">
        <v>162</v>
      </c>
      <c r="N1370" s="115" t="s">
        <v>26</v>
      </c>
      <c r="O1370" s="116"/>
      <c r="P1370" s="123" t="s">
        <v>845</v>
      </c>
      <c r="Q1370" s="141">
        <v>44768</v>
      </c>
      <c r="R1370" s="118">
        <f t="shared" si="1199"/>
        <v>44782</v>
      </c>
      <c r="S1370" s="114" t="s">
        <v>30</v>
      </c>
      <c r="T1370" s="315" t="s">
        <v>1684</v>
      </c>
      <c r="U1370" s="372">
        <v>44755</v>
      </c>
      <c r="V1370" s="120"/>
      <c r="W1370" s="114"/>
      <c r="X1370" s="109"/>
      <c r="Y1370" s="109"/>
      <c r="Z1370" s="115"/>
      <c r="AA1370" s="110"/>
      <c r="AB1370" s="123"/>
      <c r="AC1370" s="110"/>
      <c r="AD1370" s="110"/>
      <c r="AE1370" s="118"/>
      <c r="AF1370" s="110"/>
      <c r="AG1370" s="110"/>
      <c r="AH1370" s="115"/>
      <c r="AI1370" s="110"/>
      <c r="AJ1370" s="113"/>
      <c r="AK1370" s="110"/>
      <c r="AL1370" s="121"/>
      <c r="AM1370" s="121"/>
      <c r="AN1370" s="109" t="s">
        <v>2355</v>
      </c>
      <c r="AO1370" s="121"/>
      <c r="AP1370" s="121"/>
      <c r="AQ1370" s="206" t="s">
        <v>1907</v>
      </c>
      <c r="AR1370" s="110">
        <v>44762</v>
      </c>
      <c r="AS1370" s="121"/>
      <c r="AT1370" s="121"/>
      <c r="AU1370" s="109" t="s">
        <v>1134</v>
      </c>
      <c r="AV1370" s="110">
        <v>44820</v>
      </c>
      <c r="AW1370" s="121"/>
      <c r="BJ1370" s="22">
        <f t="shared" ca="1" si="1114"/>
        <v>0</v>
      </c>
      <c r="BK1370" s="22">
        <f t="shared" ca="1" si="1150"/>
        <v>0</v>
      </c>
      <c r="BL1370" s="22">
        <f t="shared" ca="1" si="1151"/>
        <v>0</v>
      </c>
      <c r="BM1370" s="22">
        <f t="shared" ca="1" si="1152"/>
        <v>0</v>
      </c>
      <c r="BN1370" s="22">
        <f t="shared" ca="1" si="1153"/>
        <v>0</v>
      </c>
      <c r="BO1370" s="22">
        <f t="shared" ca="1" si="1154"/>
        <v>0</v>
      </c>
      <c r="BP1370" s="22">
        <f t="shared" ca="1" si="1155"/>
        <v>0</v>
      </c>
      <c r="BQ1370" s="22">
        <f t="shared" ca="1" si="1156"/>
        <v>0</v>
      </c>
      <c r="BR1370" s="22">
        <f t="shared" ca="1" si="1157"/>
        <v>0</v>
      </c>
      <c r="BS1370" s="22">
        <f t="shared" ca="1" si="1158"/>
        <v>0</v>
      </c>
      <c r="BT1370" s="22">
        <f t="shared" ca="1" si="1115"/>
        <v>0</v>
      </c>
      <c r="BU1370" s="22">
        <f t="shared" ca="1" si="1159"/>
        <v>0</v>
      </c>
      <c r="BV1370" s="22">
        <f t="shared" ca="1" si="1160"/>
        <v>0</v>
      </c>
      <c r="BW1370" s="22">
        <f t="shared" ca="1" si="1161"/>
        <v>0</v>
      </c>
      <c r="BX1370" s="22">
        <f t="shared" ca="1" si="1162"/>
        <v>0</v>
      </c>
      <c r="BY1370" s="22">
        <f t="shared" si="996"/>
        <v>0</v>
      </c>
      <c r="BZ1370" s="22">
        <f t="shared" si="1163"/>
        <v>0</v>
      </c>
      <c r="CA1370" s="22">
        <f t="shared" si="997"/>
        <v>0</v>
      </c>
    </row>
    <row r="1371" spans="1:79" ht="43.5" customHeight="1" x14ac:dyDescent="0.3">
      <c r="A1371" s="14" t="s">
        <v>1832</v>
      </c>
      <c r="B1371" s="4" t="s">
        <v>1441</v>
      </c>
      <c r="C1371" s="4" t="s">
        <v>1334</v>
      </c>
      <c r="D1371" s="139" t="s">
        <v>445</v>
      </c>
      <c r="E1371" s="13">
        <v>45588</v>
      </c>
      <c r="F1371" s="175" t="s">
        <v>1364</v>
      </c>
      <c r="G1371" s="16" t="s">
        <v>1250</v>
      </c>
      <c r="H1371" s="130" t="s">
        <v>1112</v>
      </c>
      <c r="I1371" s="130" t="s">
        <v>1062</v>
      </c>
      <c r="J1371" s="130"/>
      <c r="K1371" s="7">
        <v>0</v>
      </c>
      <c r="L1371" s="4">
        <v>1</v>
      </c>
      <c r="M1371" s="3" t="s">
        <v>162</v>
      </c>
      <c r="N1371" s="45" t="s">
        <v>1055</v>
      </c>
      <c r="O1371" s="76"/>
      <c r="P1371" s="87" t="s">
        <v>1706</v>
      </c>
      <c r="Q1371" s="142">
        <v>44781</v>
      </c>
      <c r="R1371" s="9">
        <f t="shared" si="1188"/>
        <v>44788</v>
      </c>
      <c r="S1371" s="3" t="s">
        <v>30</v>
      </c>
      <c r="T1371" s="311" t="s">
        <v>3394</v>
      </c>
      <c r="U1371" s="373" t="s">
        <v>3393</v>
      </c>
      <c r="V1371" s="20" t="s">
        <v>2594</v>
      </c>
      <c r="W1371" s="3" t="s">
        <v>1397</v>
      </c>
      <c r="X1371" s="5" t="s">
        <v>633</v>
      </c>
      <c r="Y1371" s="5">
        <v>0</v>
      </c>
      <c r="Z1371" s="45" t="s">
        <v>1055</v>
      </c>
      <c r="AA1371" s="13">
        <v>45370</v>
      </c>
      <c r="AB1371" s="87" t="s">
        <v>1360</v>
      </c>
      <c r="AC1371" s="21">
        <v>45203</v>
      </c>
      <c r="AD1371" s="21">
        <v>45203</v>
      </c>
      <c r="AE1371" s="9">
        <f t="shared" si="1200"/>
        <v>45210</v>
      </c>
      <c r="AF1371" s="13" t="s">
        <v>445</v>
      </c>
      <c r="AG1371" s="27"/>
      <c r="AH1371" s="34"/>
      <c r="AI1371" s="27"/>
      <c r="AJ1371" s="41"/>
      <c r="AK1371" s="21"/>
      <c r="AL1371" s="6"/>
      <c r="AM1371" s="6"/>
      <c r="AN1371" s="5" t="s">
        <v>2355</v>
      </c>
      <c r="AO1371" s="6"/>
      <c r="AP1371" s="6"/>
      <c r="AQ1371" s="207" t="s">
        <v>1907</v>
      </c>
      <c r="AR1371" s="21">
        <v>44845</v>
      </c>
      <c r="AS1371" s="6"/>
      <c r="AT1371" s="6"/>
      <c r="AU1371" s="94" t="s">
        <v>1134</v>
      </c>
      <c r="AV1371" s="95">
        <v>44820</v>
      </c>
      <c r="AW1371" s="6"/>
      <c r="BJ1371" s="22">
        <f t="shared" ca="1" si="1114"/>
        <v>1</v>
      </c>
      <c r="BK1371" s="22">
        <f t="shared" ca="1" si="1150"/>
        <v>1</v>
      </c>
      <c r="BL1371" s="22">
        <f t="shared" ca="1" si="1151"/>
        <v>0</v>
      </c>
      <c r="BM1371" s="22">
        <f t="shared" ca="1" si="1152"/>
        <v>0</v>
      </c>
      <c r="BN1371" s="22">
        <f t="shared" ca="1" si="1153"/>
        <v>0</v>
      </c>
      <c r="BO1371" s="22">
        <f t="shared" ca="1" si="1154"/>
        <v>0</v>
      </c>
      <c r="BP1371" s="22">
        <f t="shared" ca="1" si="1155"/>
        <v>0</v>
      </c>
      <c r="BQ1371" s="22">
        <f t="shared" ca="1" si="1156"/>
        <v>0</v>
      </c>
      <c r="BR1371" s="22">
        <f t="shared" ca="1" si="1157"/>
        <v>1</v>
      </c>
      <c r="BS1371" s="22">
        <f t="shared" ca="1" si="1158"/>
        <v>1</v>
      </c>
      <c r="BT1371" s="22">
        <f t="shared" ca="1" si="1115"/>
        <v>1</v>
      </c>
      <c r="BU1371" s="22">
        <f t="shared" ca="1" si="1159"/>
        <v>0</v>
      </c>
      <c r="BV1371" s="22">
        <f t="shared" ca="1" si="1160"/>
        <v>0</v>
      </c>
      <c r="BW1371" s="22">
        <f t="shared" ca="1" si="1161"/>
        <v>0</v>
      </c>
      <c r="BX1371" s="22">
        <f t="shared" ca="1" si="1162"/>
        <v>1</v>
      </c>
      <c r="BY1371" s="71">
        <f t="shared" si="996"/>
        <v>1</v>
      </c>
      <c r="BZ1371" s="71">
        <f t="shared" si="1163"/>
        <v>1</v>
      </c>
      <c r="CA1371" s="72">
        <f t="shared" si="997"/>
        <v>1</v>
      </c>
    </row>
    <row r="1372" spans="1:79" ht="51.9" customHeight="1" x14ac:dyDescent="0.3">
      <c r="A1372" s="14" t="s">
        <v>1832</v>
      </c>
      <c r="B1372" s="4" t="s">
        <v>1441</v>
      </c>
      <c r="C1372" s="4" t="s">
        <v>1334</v>
      </c>
      <c r="D1372" s="139" t="s">
        <v>445</v>
      </c>
      <c r="E1372" s="13">
        <v>45588</v>
      </c>
      <c r="F1372" s="175" t="s">
        <v>1365</v>
      </c>
      <c r="G1372" s="16" t="s">
        <v>1250</v>
      </c>
      <c r="H1372" s="130" t="s">
        <v>1112</v>
      </c>
      <c r="I1372" s="130" t="s">
        <v>1063</v>
      </c>
      <c r="J1372" s="130"/>
      <c r="K1372" s="7">
        <v>0</v>
      </c>
      <c r="L1372" s="4">
        <v>0</v>
      </c>
      <c r="M1372" s="3" t="s">
        <v>163</v>
      </c>
      <c r="N1372" s="45" t="s">
        <v>1055</v>
      </c>
      <c r="O1372" s="76"/>
      <c r="P1372" s="87" t="s">
        <v>767</v>
      </c>
      <c r="Q1372" s="142">
        <v>44736</v>
      </c>
      <c r="R1372" s="9">
        <f t="shared" si="1188"/>
        <v>44750</v>
      </c>
      <c r="S1372" s="3" t="s">
        <v>30</v>
      </c>
      <c r="T1372" s="356" t="s">
        <v>3394</v>
      </c>
      <c r="U1372" s="373" t="s">
        <v>3393</v>
      </c>
      <c r="V1372" s="314" t="s">
        <v>2595</v>
      </c>
      <c r="W1372" s="3" t="s">
        <v>1370</v>
      </c>
      <c r="X1372" s="5" t="s">
        <v>633</v>
      </c>
      <c r="Y1372" s="5">
        <v>0</v>
      </c>
      <c r="Z1372" s="45" t="s">
        <v>1055</v>
      </c>
      <c r="AA1372" s="13">
        <v>45348</v>
      </c>
      <c r="AB1372" s="87" t="s">
        <v>1360</v>
      </c>
      <c r="AC1372" s="21">
        <v>45203</v>
      </c>
      <c r="AD1372" s="21">
        <v>45203</v>
      </c>
      <c r="AE1372" s="9">
        <f t="shared" si="1200"/>
        <v>45210</v>
      </c>
      <c r="AF1372" s="13" t="s">
        <v>445</v>
      </c>
      <c r="AG1372" s="27"/>
      <c r="AH1372" s="34"/>
      <c r="AI1372" s="27"/>
      <c r="AJ1372" s="41"/>
      <c r="AK1372" s="21"/>
      <c r="AL1372" s="6"/>
      <c r="AM1372" s="6"/>
      <c r="AN1372" s="5" t="s">
        <v>2355</v>
      </c>
      <c r="AO1372" s="6"/>
      <c r="AP1372" s="6"/>
      <c r="AQ1372" s="207" t="s">
        <v>1907</v>
      </c>
      <c r="AR1372" s="21">
        <v>44753</v>
      </c>
      <c r="AS1372" s="6"/>
      <c r="AT1372" s="6"/>
      <c r="AU1372" s="94" t="s">
        <v>1134</v>
      </c>
      <c r="AV1372" s="95">
        <v>44820</v>
      </c>
      <c r="AW1372" s="6"/>
      <c r="BJ1372" s="22">
        <f t="shared" ca="1" si="1114"/>
        <v>1</v>
      </c>
      <c r="BK1372" s="22">
        <f t="shared" ca="1" si="1150"/>
        <v>1</v>
      </c>
      <c r="BL1372" s="22">
        <f t="shared" ca="1" si="1151"/>
        <v>0</v>
      </c>
      <c r="BM1372" s="22">
        <f t="shared" ca="1" si="1152"/>
        <v>0</v>
      </c>
      <c r="BN1372" s="22">
        <f t="shared" ca="1" si="1153"/>
        <v>0</v>
      </c>
      <c r="BO1372" s="22">
        <f t="shared" ca="1" si="1154"/>
        <v>0</v>
      </c>
      <c r="BP1372" s="22">
        <f t="shared" ca="1" si="1155"/>
        <v>0</v>
      </c>
      <c r="BQ1372" s="22">
        <f t="shared" ca="1" si="1156"/>
        <v>0</v>
      </c>
      <c r="BR1372" s="22">
        <f t="shared" ca="1" si="1157"/>
        <v>1</v>
      </c>
      <c r="BS1372" s="22">
        <f t="shared" ca="1" si="1158"/>
        <v>1</v>
      </c>
      <c r="BT1372" s="22">
        <f t="shared" ca="1" si="1115"/>
        <v>1</v>
      </c>
      <c r="BU1372" s="22">
        <f t="shared" ca="1" si="1159"/>
        <v>0</v>
      </c>
      <c r="BV1372" s="22">
        <f t="shared" ca="1" si="1160"/>
        <v>0</v>
      </c>
      <c r="BW1372" s="22">
        <f t="shared" ca="1" si="1161"/>
        <v>0</v>
      </c>
      <c r="BX1372" s="22">
        <f t="shared" ca="1" si="1162"/>
        <v>1</v>
      </c>
      <c r="BY1372" s="71">
        <f t="shared" si="996"/>
        <v>1</v>
      </c>
      <c r="BZ1372" s="71">
        <f t="shared" si="1163"/>
        <v>1</v>
      </c>
      <c r="CA1372" s="72">
        <f t="shared" si="997"/>
        <v>1</v>
      </c>
    </row>
    <row r="1373" spans="1:79" s="22" customFormat="1" ht="43.5" customHeight="1" x14ac:dyDescent="0.3">
      <c r="A1373" s="199" t="s">
        <v>1837</v>
      </c>
      <c r="B1373" s="109" t="s">
        <v>1441</v>
      </c>
      <c r="C1373" s="109" t="s">
        <v>1334</v>
      </c>
      <c r="D1373" s="110" t="s">
        <v>446</v>
      </c>
      <c r="E1373" s="110">
        <v>44771</v>
      </c>
      <c r="F1373" s="189" t="s">
        <v>768</v>
      </c>
      <c r="G1373" s="169" t="s">
        <v>1250</v>
      </c>
      <c r="H1373" s="135" t="s">
        <v>1112</v>
      </c>
      <c r="I1373" s="135" t="s">
        <v>1040</v>
      </c>
      <c r="J1373" s="135"/>
      <c r="K1373" s="113" t="s">
        <v>778</v>
      </c>
      <c r="L1373" s="109">
        <v>0</v>
      </c>
      <c r="M1373" s="114" t="s">
        <v>164</v>
      </c>
      <c r="N1373" s="115" t="s">
        <v>26</v>
      </c>
      <c r="O1373" s="116"/>
      <c r="P1373" s="123" t="s">
        <v>3187</v>
      </c>
      <c r="Q1373" s="141">
        <v>44763</v>
      </c>
      <c r="R1373" s="118">
        <f t="shared" si="1188"/>
        <v>44777</v>
      </c>
      <c r="S1373" s="114" t="s">
        <v>31</v>
      </c>
      <c r="T1373" s="353"/>
      <c r="U1373" s="372"/>
      <c r="V1373" s="120"/>
      <c r="W1373" s="114"/>
      <c r="X1373" s="109"/>
      <c r="Y1373" s="109"/>
      <c r="Z1373" s="115"/>
      <c r="AA1373" s="110"/>
      <c r="AB1373" s="123"/>
      <c r="AC1373" s="110"/>
      <c r="AD1373" s="110"/>
      <c r="AE1373" s="118"/>
      <c r="AF1373" s="110"/>
      <c r="AG1373" s="110"/>
      <c r="AH1373" s="115"/>
      <c r="AI1373" s="110"/>
      <c r="AJ1373" s="113"/>
      <c r="AK1373" s="110"/>
      <c r="AL1373" s="121"/>
      <c r="AM1373" s="121"/>
      <c r="AN1373" s="109" t="s">
        <v>2355</v>
      </c>
      <c r="AO1373" s="121"/>
      <c r="AP1373" s="121"/>
      <c r="AQ1373" s="206"/>
      <c r="AR1373" s="110"/>
      <c r="AS1373" s="121"/>
      <c r="AT1373" s="121"/>
      <c r="AU1373" s="109" t="s">
        <v>1134</v>
      </c>
      <c r="AV1373" s="110">
        <v>44799</v>
      </c>
      <c r="AW1373" s="121"/>
      <c r="BJ1373" s="22">
        <f t="shared" ca="1" si="1114"/>
        <v>0</v>
      </c>
      <c r="BK1373" s="22">
        <f t="shared" ca="1" si="1150"/>
        <v>0</v>
      </c>
      <c r="BL1373" s="22">
        <f t="shared" ca="1" si="1151"/>
        <v>0</v>
      </c>
      <c r="BM1373" s="22">
        <f t="shared" ca="1" si="1152"/>
        <v>0</v>
      </c>
      <c r="BN1373" s="22">
        <f t="shared" ca="1" si="1153"/>
        <v>0</v>
      </c>
      <c r="BO1373" s="22">
        <f t="shared" ca="1" si="1154"/>
        <v>0</v>
      </c>
      <c r="BP1373" s="22">
        <f t="shared" ca="1" si="1155"/>
        <v>0</v>
      </c>
      <c r="BQ1373" s="22">
        <f t="shared" ca="1" si="1156"/>
        <v>0</v>
      </c>
      <c r="BR1373" s="22">
        <f t="shared" ca="1" si="1157"/>
        <v>0</v>
      </c>
      <c r="BS1373" s="22">
        <f t="shared" ca="1" si="1158"/>
        <v>0</v>
      </c>
      <c r="BT1373" s="22">
        <f t="shared" ca="1" si="1115"/>
        <v>0</v>
      </c>
      <c r="BU1373" s="22">
        <f t="shared" ca="1" si="1159"/>
        <v>0</v>
      </c>
      <c r="BV1373" s="22">
        <f t="shared" ca="1" si="1160"/>
        <v>0</v>
      </c>
      <c r="BW1373" s="22">
        <f t="shared" ca="1" si="1161"/>
        <v>0</v>
      </c>
      <c r="BX1373" s="22">
        <f t="shared" ca="1" si="1162"/>
        <v>0</v>
      </c>
      <c r="BY1373" s="22">
        <f t="shared" si="996"/>
        <v>0</v>
      </c>
      <c r="BZ1373" s="22">
        <f t="shared" si="1163"/>
        <v>0</v>
      </c>
      <c r="CA1373" s="22">
        <f t="shared" si="997"/>
        <v>0</v>
      </c>
    </row>
    <row r="1374" spans="1:79" s="22" customFormat="1" ht="43.5" customHeight="1" x14ac:dyDescent="0.3">
      <c r="A1374" s="199" t="s">
        <v>1837</v>
      </c>
      <c r="B1374" s="109" t="s">
        <v>1441</v>
      </c>
      <c r="C1374" s="109" t="s">
        <v>1334</v>
      </c>
      <c r="D1374" s="110" t="s">
        <v>446</v>
      </c>
      <c r="E1374" s="110">
        <v>44771</v>
      </c>
      <c r="F1374" s="189" t="s">
        <v>768</v>
      </c>
      <c r="G1374" s="169" t="s">
        <v>1250</v>
      </c>
      <c r="H1374" s="135" t="s">
        <v>1112</v>
      </c>
      <c r="I1374" s="135" t="s">
        <v>1040</v>
      </c>
      <c r="J1374" s="135"/>
      <c r="K1374" s="113" t="s">
        <v>443</v>
      </c>
      <c r="L1374" s="109">
        <v>0</v>
      </c>
      <c r="M1374" s="114" t="s">
        <v>164</v>
      </c>
      <c r="N1374" s="115" t="s">
        <v>26</v>
      </c>
      <c r="O1374" s="116"/>
      <c r="P1374" s="123" t="s">
        <v>3188</v>
      </c>
      <c r="Q1374" s="141">
        <v>44784</v>
      </c>
      <c r="R1374" s="118">
        <f t="shared" ref="R1374" si="1202">IF(AND(L1374&lt;1,OR(K1374&lt;1, K1374="A")),Q1374+14,Q1374+7)</f>
        <v>44791</v>
      </c>
      <c r="S1374" s="114" t="s">
        <v>31</v>
      </c>
      <c r="T1374" s="353"/>
      <c r="U1374" s="372"/>
      <c r="V1374" s="120"/>
      <c r="W1374" s="114"/>
      <c r="X1374" s="109"/>
      <c r="Y1374" s="109"/>
      <c r="Z1374" s="115"/>
      <c r="AA1374" s="110"/>
      <c r="AB1374" s="123"/>
      <c r="AC1374" s="110"/>
      <c r="AD1374" s="110"/>
      <c r="AE1374" s="118"/>
      <c r="AF1374" s="110"/>
      <c r="AG1374" s="110"/>
      <c r="AH1374" s="115"/>
      <c r="AI1374" s="110"/>
      <c r="AJ1374" s="113"/>
      <c r="AK1374" s="110"/>
      <c r="AL1374" s="121"/>
      <c r="AM1374" s="121"/>
      <c r="AN1374" s="109" t="s">
        <v>2355</v>
      </c>
      <c r="AO1374" s="121"/>
      <c r="AP1374" s="121"/>
      <c r="AQ1374" s="206"/>
      <c r="AR1374" s="110"/>
      <c r="AS1374" s="121"/>
      <c r="AT1374" s="121"/>
      <c r="AU1374" s="109" t="s">
        <v>1134</v>
      </c>
      <c r="AV1374" s="110">
        <v>44799</v>
      </c>
      <c r="AW1374" s="121"/>
      <c r="BJ1374" s="22">
        <f t="shared" ca="1" si="1114"/>
        <v>0</v>
      </c>
      <c r="BK1374" s="22">
        <f t="shared" ca="1" si="1150"/>
        <v>0</v>
      </c>
      <c r="BL1374" s="22">
        <f t="shared" ca="1" si="1151"/>
        <v>0</v>
      </c>
      <c r="BM1374" s="22">
        <f t="shared" ca="1" si="1152"/>
        <v>0</v>
      </c>
      <c r="BN1374" s="22">
        <f t="shared" ca="1" si="1153"/>
        <v>0</v>
      </c>
      <c r="BO1374" s="22">
        <f t="shared" ca="1" si="1154"/>
        <v>0</v>
      </c>
      <c r="BP1374" s="22">
        <f t="shared" ca="1" si="1155"/>
        <v>0</v>
      </c>
      <c r="BQ1374" s="22">
        <f t="shared" ca="1" si="1156"/>
        <v>0</v>
      </c>
      <c r="BR1374" s="22">
        <f t="shared" ca="1" si="1157"/>
        <v>0</v>
      </c>
      <c r="BS1374" s="22">
        <f t="shared" ca="1" si="1158"/>
        <v>0</v>
      </c>
      <c r="BT1374" s="22">
        <f t="shared" ca="1" si="1115"/>
        <v>0</v>
      </c>
      <c r="BU1374" s="22">
        <f t="shared" ca="1" si="1159"/>
        <v>0</v>
      </c>
      <c r="BV1374" s="22">
        <f t="shared" ca="1" si="1160"/>
        <v>0</v>
      </c>
      <c r="BW1374" s="22">
        <f t="shared" ca="1" si="1161"/>
        <v>0</v>
      </c>
      <c r="BX1374" s="22">
        <f t="shared" ca="1" si="1162"/>
        <v>0</v>
      </c>
      <c r="BY1374" s="22">
        <f t="shared" si="996"/>
        <v>0</v>
      </c>
      <c r="BZ1374" s="22">
        <f t="shared" si="1163"/>
        <v>0</v>
      </c>
      <c r="CA1374" s="22">
        <f t="shared" si="997"/>
        <v>0</v>
      </c>
    </row>
    <row r="1375" spans="1:79" s="22" customFormat="1" ht="43.5" customHeight="1" x14ac:dyDescent="0.3">
      <c r="A1375" s="199" t="s">
        <v>1837</v>
      </c>
      <c r="B1375" s="109" t="s">
        <v>1441</v>
      </c>
      <c r="C1375" s="109" t="s">
        <v>1334</v>
      </c>
      <c r="D1375" s="110" t="s">
        <v>445</v>
      </c>
      <c r="E1375" s="110">
        <v>44771</v>
      </c>
      <c r="F1375" s="189" t="s">
        <v>768</v>
      </c>
      <c r="G1375" s="169" t="s">
        <v>1250</v>
      </c>
      <c r="H1375" s="135" t="s">
        <v>1112</v>
      </c>
      <c r="I1375" s="135" t="s">
        <v>1040</v>
      </c>
      <c r="J1375" s="135"/>
      <c r="K1375" s="113">
        <v>0</v>
      </c>
      <c r="L1375" s="109">
        <v>0</v>
      </c>
      <c r="M1375" s="114" t="s">
        <v>164</v>
      </c>
      <c r="N1375" s="115" t="s">
        <v>26</v>
      </c>
      <c r="O1375" s="116"/>
      <c r="P1375" s="123" t="s">
        <v>3189</v>
      </c>
      <c r="Q1375" s="141">
        <v>44789</v>
      </c>
      <c r="R1375" s="118">
        <f t="shared" si="1188"/>
        <v>44803</v>
      </c>
      <c r="S1375" s="114" t="s">
        <v>30</v>
      </c>
      <c r="T1375" s="115" t="s">
        <v>3394</v>
      </c>
      <c r="U1375" s="372" t="s">
        <v>3393</v>
      </c>
      <c r="V1375" s="120"/>
      <c r="W1375" s="114"/>
      <c r="X1375" s="109"/>
      <c r="Y1375" s="109"/>
      <c r="Z1375" s="115"/>
      <c r="AA1375" s="110"/>
      <c r="AB1375" s="123"/>
      <c r="AC1375" s="110"/>
      <c r="AD1375" s="110"/>
      <c r="AE1375" s="118"/>
      <c r="AF1375" s="110"/>
      <c r="AG1375" s="110"/>
      <c r="AH1375" s="115"/>
      <c r="AI1375" s="110"/>
      <c r="AJ1375" s="113"/>
      <c r="AK1375" s="110"/>
      <c r="AL1375" s="121"/>
      <c r="AM1375" s="121"/>
      <c r="AN1375" s="109" t="s">
        <v>2355</v>
      </c>
      <c r="AO1375" s="121"/>
      <c r="AP1375" s="121"/>
      <c r="AQ1375" s="206" t="s">
        <v>1907</v>
      </c>
      <c r="AR1375" s="110">
        <v>44810</v>
      </c>
      <c r="AS1375" s="121"/>
      <c r="AT1375" s="121"/>
      <c r="AU1375" s="109" t="s">
        <v>1134</v>
      </c>
      <c r="AV1375" s="110">
        <v>44799</v>
      </c>
      <c r="AW1375" s="121"/>
      <c r="BJ1375" s="22">
        <f t="shared" ca="1" si="1114"/>
        <v>0</v>
      </c>
      <c r="BK1375" s="22">
        <f t="shared" ca="1" si="1150"/>
        <v>0</v>
      </c>
      <c r="BL1375" s="22">
        <f t="shared" ca="1" si="1151"/>
        <v>0</v>
      </c>
      <c r="BM1375" s="22">
        <f t="shared" ca="1" si="1152"/>
        <v>0</v>
      </c>
      <c r="BN1375" s="22">
        <f t="shared" ca="1" si="1153"/>
        <v>0</v>
      </c>
      <c r="BO1375" s="22">
        <f t="shared" ca="1" si="1154"/>
        <v>0</v>
      </c>
      <c r="BP1375" s="22">
        <f t="shared" ca="1" si="1155"/>
        <v>0</v>
      </c>
      <c r="BQ1375" s="22">
        <f t="shared" ca="1" si="1156"/>
        <v>0</v>
      </c>
      <c r="BR1375" s="22">
        <f t="shared" ca="1" si="1157"/>
        <v>0</v>
      </c>
      <c r="BS1375" s="22">
        <f t="shared" ca="1" si="1158"/>
        <v>0</v>
      </c>
      <c r="BT1375" s="22">
        <f t="shared" ca="1" si="1115"/>
        <v>0</v>
      </c>
      <c r="BU1375" s="22">
        <f t="shared" ca="1" si="1159"/>
        <v>0</v>
      </c>
      <c r="BV1375" s="22">
        <f t="shared" ca="1" si="1160"/>
        <v>0</v>
      </c>
      <c r="BW1375" s="22">
        <f t="shared" ca="1" si="1161"/>
        <v>0</v>
      </c>
      <c r="BX1375" s="22">
        <f t="shared" ca="1" si="1162"/>
        <v>0</v>
      </c>
      <c r="BY1375" s="22">
        <f t="shared" si="996"/>
        <v>0</v>
      </c>
      <c r="BZ1375" s="22">
        <f t="shared" si="1163"/>
        <v>0</v>
      </c>
      <c r="CA1375" s="22">
        <f t="shared" si="997"/>
        <v>0</v>
      </c>
    </row>
    <row r="1376" spans="1:79" s="22" customFormat="1" ht="43.5" customHeight="1" x14ac:dyDescent="0.3">
      <c r="A1376" s="199" t="s">
        <v>1837</v>
      </c>
      <c r="B1376" s="109" t="s">
        <v>1441</v>
      </c>
      <c r="C1376" s="109" t="s">
        <v>1334</v>
      </c>
      <c r="D1376" s="110" t="s">
        <v>445</v>
      </c>
      <c r="E1376" s="110">
        <v>44771</v>
      </c>
      <c r="F1376" s="189" t="s">
        <v>768</v>
      </c>
      <c r="G1376" s="169" t="s">
        <v>1250</v>
      </c>
      <c r="H1376" s="135" t="s">
        <v>1112</v>
      </c>
      <c r="I1376" s="135" t="s">
        <v>1040</v>
      </c>
      <c r="J1376" s="135"/>
      <c r="K1376" s="113">
        <v>0</v>
      </c>
      <c r="L1376" s="109">
        <v>1</v>
      </c>
      <c r="M1376" s="114" t="s">
        <v>164</v>
      </c>
      <c r="N1376" s="115" t="s">
        <v>26</v>
      </c>
      <c r="O1376" s="116"/>
      <c r="P1376" s="123" t="s">
        <v>3317</v>
      </c>
      <c r="Q1376" s="141">
        <v>44972</v>
      </c>
      <c r="R1376" s="118">
        <f t="shared" ref="R1376" si="1203">IF(AND(L1376&lt;1,OR(K1376&lt;1, K1376="A")),Q1376+14,Q1376+7)</f>
        <v>44979</v>
      </c>
      <c r="S1376" s="114" t="s">
        <v>31</v>
      </c>
      <c r="T1376" s="353"/>
      <c r="U1376" s="372"/>
      <c r="V1376" s="120"/>
      <c r="W1376" s="114"/>
      <c r="X1376" s="109"/>
      <c r="Y1376" s="109"/>
      <c r="Z1376" s="115"/>
      <c r="AA1376" s="110"/>
      <c r="AB1376" s="123"/>
      <c r="AC1376" s="110"/>
      <c r="AD1376" s="110"/>
      <c r="AE1376" s="118"/>
      <c r="AF1376" s="110"/>
      <c r="AG1376" s="110"/>
      <c r="AH1376" s="115"/>
      <c r="AI1376" s="110"/>
      <c r="AJ1376" s="113"/>
      <c r="AK1376" s="110"/>
      <c r="AL1376" s="121"/>
      <c r="AM1376" s="121"/>
      <c r="AN1376" s="109" t="s">
        <v>2355</v>
      </c>
      <c r="AO1376" s="121"/>
      <c r="AP1376" s="121"/>
      <c r="AQ1376" s="206"/>
      <c r="AR1376" s="110"/>
      <c r="AS1376" s="121"/>
      <c r="AT1376" s="121"/>
      <c r="AU1376" s="109" t="s">
        <v>1134</v>
      </c>
      <c r="AV1376" s="110">
        <v>44799</v>
      </c>
      <c r="AW1376" s="121"/>
      <c r="BJ1376" s="22">
        <f t="shared" ca="1" si="1114"/>
        <v>0</v>
      </c>
      <c r="BK1376" s="22">
        <f t="shared" ca="1" si="1150"/>
        <v>0</v>
      </c>
      <c r="BL1376" s="22">
        <f t="shared" ca="1" si="1151"/>
        <v>0</v>
      </c>
      <c r="BM1376" s="22">
        <f t="shared" ca="1" si="1152"/>
        <v>0</v>
      </c>
      <c r="BN1376" s="22">
        <f t="shared" ca="1" si="1153"/>
        <v>0</v>
      </c>
      <c r="BO1376" s="22">
        <f t="shared" ca="1" si="1154"/>
        <v>0</v>
      </c>
      <c r="BP1376" s="22">
        <f t="shared" ca="1" si="1155"/>
        <v>0</v>
      </c>
      <c r="BQ1376" s="22">
        <f t="shared" ca="1" si="1156"/>
        <v>0</v>
      </c>
      <c r="BR1376" s="22">
        <f t="shared" ca="1" si="1157"/>
        <v>0</v>
      </c>
      <c r="BS1376" s="22">
        <f t="shared" ca="1" si="1158"/>
        <v>0</v>
      </c>
      <c r="BT1376" s="22">
        <f t="shared" ca="1" si="1115"/>
        <v>0</v>
      </c>
      <c r="BU1376" s="22">
        <f t="shared" ca="1" si="1159"/>
        <v>0</v>
      </c>
      <c r="BV1376" s="22">
        <f t="shared" ca="1" si="1160"/>
        <v>0</v>
      </c>
      <c r="BW1376" s="22">
        <f t="shared" ca="1" si="1161"/>
        <v>0</v>
      </c>
      <c r="BX1376" s="22">
        <f t="shared" ca="1" si="1162"/>
        <v>0</v>
      </c>
      <c r="BY1376" s="22">
        <f t="shared" si="996"/>
        <v>0</v>
      </c>
      <c r="BZ1376" s="22">
        <f t="shared" si="1163"/>
        <v>0</v>
      </c>
      <c r="CA1376" s="22">
        <f t="shared" si="997"/>
        <v>0</v>
      </c>
    </row>
    <row r="1377" spans="1:79" ht="43.5" customHeight="1" x14ac:dyDescent="0.3">
      <c r="A1377" s="14" t="s">
        <v>1837</v>
      </c>
      <c r="B1377" s="4" t="s">
        <v>1441</v>
      </c>
      <c r="C1377" s="4" t="s">
        <v>1334</v>
      </c>
      <c r="D1377" s="139" t="s">
        <v>445</v>
      </c>
      <c r="E1377" s="13">
        <v>44771</v>
      </c>
      <c r="F1377" s="175" t="s">
        <v>768</v>
      </c>
      <c r="G1377" s="16" t="s">
        <v>1250</v>
      </c>
      <c r="H1377" s="130" t="s">
        <v>1112</v>
      </c>
      <c r="I1377" s="130" t="s">
        <v>1040</v>
      </c>
      <c r="J1377" s="130"/>
      <c r="K1377" s="7">
        <v>0</v>
      </c>
      <c r="L1377" s="4">
        <v>2</v>
      </c>
      <c r="M1377" s="3" t="s">
        <v>164</v>
      </c>
      <c r="N1377" s="45" t="s">
        <v>1055</v>
      </c>
      <c r="O1377" s="76"/>
      <c r="P1377" s="87" t="s">
        <v>769</v>
      </c>
      <c r="Q1377" s="142">
        <v>45033</v>
      </c>
      <c r="R1377" s="9">
        <f t="shared" si="1188"/>
        <v>45040</v>
      </c>
      <c r="S1377" s="3" t="s">
        <v>30</v>
      </c>
      <c r="T1377" s="354" t="s">
        <v>1535</v>
      </c>
      <c r="U1377" s="373">
        <v>45036</v>
      </c>
      <c r="V1377" s="20" t="s">
        <v>2596</v>
      </c>
      <c r="W1377" s="3" t="s">
        <v>1480</v>
      </c>
      <c r="X1377" s="5" t="s">
        <v>633</v>
      </c>
      <c r="Y1377" s="5">
        <v>0</v>
      </c>
      <c r="Z1377" s="45" t="s">
        <v>1055</v>
      </c>
      <c r="AA1377" s="13">
        <v>45336</v>
      </c>
      <c r="AB1377" s="87" t="s">
        <v>1360</v>
      </c>
      <c r="AC1377" s="21">
        <v>45203</v>
      </c>
      <c r="AD1377" s="21">
        <v>45203</v>
      </c>
      <c r="AE1377" s="9">
        <f t="shared" si="1200"/>
        <v>45210</v>
      </c>
      <c r="AF1377" s="13" t="s">
        <v>445</v>
      </c>
      <c r="AG1377" s="27"/>
      <c r="AH1377" s="34"/>
      <c r="AI1377" s="27"/>
      <c r="AJ1377" s="41"/>
      <c r="AK1377" s="21"/>
      <c r="AL1377" s="6"/>
      <c r="AM1377" s="6"/>
      <c r="AN1377" s="5" t="s">
        <v>2355</v>
      </c>
      <c r="AO1377" s="6"/>
      <c r="AP1377" s="6"/>
      <c r="AQ1377" s="207" t="s">
        <v>1907</v>
      </c>
      <c r="AR1377" s="21">
        <v>45040</v>
      </c>
      <c r="AS1377" s="6"/>
      <c r="AT1377" s="6"/>
      <c r="AU1377" s="94" t="s">
        <v>1134</v>
      </c>
      <c r="AV1377" s="95">
        <v>44799</v>
      </c>
      <c r="AW1377" s="6"/>
      <c r="BJ1377" s="22">
        <f t="shared" ca="1" si="1114"/>
        <v>1</v>
      </c>
      <c r="BK1377" s="22">
        <f t="shared" ca="1" si="1150"/>
        <v>1</v>
      </c>
      <c r="BL1377" s="22">
        <f t="shared" ca="1" si="1151"/>
        <v>0</v>
      </c>
      <c r="BM1377" s="22">
        <f t="shared" ca="1" si="1152"/>
        <v>0</v>
      </c>
      <c r="BN1377" s="22">
        <f t="shared" ca="1" si="1153"/>
        <v>0</v>
      </c>
      <c r="BO1377" s="22">
        <f t="shared" ca="1" si="1154"/>
        <v>0</v>
      </c>
      <c r="BP1377" s="22">
        <f t="shared" ca="1" si="1155"/>
        <v>0</v>
      </c>
      <c r="BQ1377" s="22">
        <f t="shared" ca="1" si="1156"/>
        <v>0</v>
      </c>
      <c r="BR1377" s="22">
        <f t="shared" ca="1" si="1157"/>
        <v>1</v>
      </c>
      <c r="BS1377" s="22">
        <f t="shared" ca="1" si="1158"/>
        <v>1</v>
      </c>
      <c r="BT1377" s="22">
        <f t="shared" ca="1" si="1115"/>
        <v>1</v>
      </c>
      <c r="BU1377" s="22">
        <f t="shared" ca="1" si="1159"/>
        <v>0</v>
      </c>
      <c r="BV1377" s="22">
        <f t="shared" ca="1" si="1160"/>
        <v>0</v>
      </c>
      <c r="BW1377" s="22">
        <f t="shared" ca="1" si="1161"/>
        <v>0</v>
      </c>
      <c r="BX1377" s="22">
        <f t="shared" ca="1" si="1162"/>
        <v>1</v>
      </c>
      <c r="BY1377" s="71">
        <f t="shared" si="996"/>
        <v>1</v>
      </c>
      <c r="BZ1377" s="71">
        <f t="shared" si="1163"/>
        <v>1</v>
      </c>
      <c r="CA1377" s="72">
        <f t="shared" si="997"/>
        <v>1</v>
      </c>
    </row>
    <row r="1378" spans="1:79" s="22" customFormat="1" ht="29.1" customHeight="1" x14ac:dyDescent="0.3">
      <c r="A1378" s="199" t="s">
        <v>1833</v>
      </c>
      <c r="B1378" s="109" t="s">
        <v>1441</v>
      </c>
      <c r="C1378" s="109" t="s">
        <v>1334</v>
      </c>
      <c r="D1378" s="110" t="s">
        <v>446</v>
      </c>
      <c r="E1378" s="110">
        <v>45618</v>
      </c>
      <c r="F1378" s="189" t="s">
        <v>770</v>
      </c>
      <c r="G1378" s="169" t="s">
        <v>1250</v>
      </c>
      <c r="H1378" s="135" t="s">
        <v>1113</v>
      </c>
      <c r="I1378" s="135" t="s">
        <v>1040</v>
      </c>
      <c r="J1378" s="135"/>
      <c r="K1378" s="113" t="s">
        <v>778</v>
      </c>
      <c r="L1378" s="109">
        <v>0</v>
      </c>
      <c r="M1378" s="114" t="s">
        <v>165</v>
      </c>
      <c r="N1378" s="115" t="s">
        <v>26</v>
      </c>
      <c r="O1378" s="116"/>
      <c r="P1378" s="123" t="s">
        <v>3192</v>
      </c>
      <c r="Q1378" s="141">
        <v>44781</v>
      </c>
      <c r="R1378" s="118">
        <f t="shared" ref="R1378" si="1204">IF(AND(L1378&lt;1,OR(K1378&lt;1, K1378="A")),Q1378+14,Q1378+7)</f>
        <v>44795</v>
      </c>
      <c r="S1378" s="114" t="s">
        <v>31</v>
      </c>
      <c r="T1378" s="353"/>
      <c r="U1378" s="372"/>
      <c r="V1378" s="120"/>
      <c r="W1378" s="114"/>
      <c r="X1378" s="109"/>
      <c r="Y1378" s="109"/>
      <c r="Z1378" s="115"/>
      <c r="AA1378" s="110"/>
      <c r="AB1378" s="109"/>
      <c r="AC1378" s="110"/>
      <c r="AD1378" s="110"/>
      <c r="AE1378" s="118"/>
      <c r="AF1378" s="110"/>
      <c r="AG1378" s="110"/>
      <c r="AH1378" s="115"/>
      <c r="AI1378" s="110"/>
      <c r="AJ1378" s="113"/>
      <c r="AK1378" s="110"/>
      <c r="AL1378" s="121"/>
      <c r="AM1378" s="121"/>
      <c r="AN1378" s="109" t="s">
        <v>2355</v>
      </c>
      <c r="AO1378" s="121"/>
      <c r="AP1378" s="121"/>
      <c r="AQ1378" s="109"/>
      <c r="AR1378" s="110"/>
      <c r="AS1378" s="121"/>
      <c r="AT1378" s="121"/>
      <c r="AU1378" s="109" t="s">
        <v>1134</v>
      </c>
      <c r="AV1378" s="110">
        <v>44988</v>
      </c>
      <c r="AW1378" s="121"/>
      <c r="BJ1378" s="22">
        <f t="shared" ca="1" si="1114"/>
        <v>0</v>
      </c>
      <c r="BK1378" s="22">
        <f t="shared" ca="1" si="1150"/>
        <v>0</v>
      </c>
      <c r="BL1378" s="22">
        <f t="shared" ca="1" si="1151"/>
        <v>0</v>
      </c>
      <c r="BM1378" s="22">
        <f t="shared" ca="1" si="1152"/>
        <v>0</v>
      </c>
      <c r="BN1378" s="22">
        <f t="shared" ca="1" si="1153"/>
        <v>0</v>
      </c>
      <c r="BO1378" s="22">
        <f t="shared" ca="1" si="1154"/>
        <v>0</v>
      </c>
      <c r="BP1378" s="22">
        <f t="shared" ca="1" si="1155"/>
        <v>0</v>
      </c>
      <c r="BQ1378" s="22">
        <f t="shared" ca="1" si="1156"/>
        <v>0</v>
      </c>
      <c r="BR1378" s="22">
        <f t="shared" ca="1" si="1157"/>
        <v>0</v>
      </c>
      <c r="BS1378" s="22">
        <f t="shared" ca="1" si="1158"/>
        <v>0</v>
      </c>
      <c r="BT1378" s="22">
        <f t="shared" ca="1" si="1115"/>
        <v>0</v>
      </c>
      <c r="BU1378" s="22">
        <f t="shared" ca="1" si="1159"/>
        <v>0</v>
      </c>
      <c r="BV1378" s="22">
        <f t="shared" ca="1" si="1160"/>
        <v>0</v>
      </c>
      <c r="BW1378" s="22">
        <f t="shared" ca="1" si="1161"/>
        <v>0</v>
      </c>
      <c r="BX1378" s="22">
        <f t="shared" ca="1" si="1162"/>
        <v>0</v>
      </c>
      <c r="BY1378" s="22">
        <f t="shared" ref="BY1378:BY1568" si="1205">IF(OR($N1378="аннулирован", $N1378=""),0,1)</f>
        <v>0</v>
      </c>
      <c r="BZ1378" s="22">
        <f t="shared" si="1163"/>
        <v>0</v>
      </c>
      <c r="CA1378" s="22">
        <f t="shared" ref="CA1378:CA1568" si="1206">IF(OR($Z1378="аннулирован", $Z1378=""),0,1)</f>
        <v>0</v>
      </c>
    </row>
    <row r="1379" spans="1:79" s="22" customFormat="1" ht="29.1" customHeight="1" x14ac:dyDescent="0.3">
      <c r="A1379" s="199" t="s">
        <v>1833</v>
      </c>
      <c r="B1379" s="109" t="s">
        <v>1441</v>
      </c>
      <c r="C1379" s="109" t="s">
        <v>1334</v>
      </c>
      <c r="D1379" s="110" t="s">
        <v>446</v>
      </c>
      <c r="E1379" s="110">
        <v>45618</v>
      </c>
      <c r="F1379" s="189" t="s">
        <v>770</v>
      </c>
      <c r="G1379" s="169" t="s">
        <v>1250</v>
      </c>
      <c r="H1379" s="135" t="s">
        <v>1113</v>
      </c>
      <c r="I1379" s="135" t="s">
        <v>1040</v>
      </c>
      <c r="J1379" s="135"/>
      <c r="K1379" s="113" t="s">
        <v>778</v>
      </c>
      <c r="L1379" s="109">
        <v>0</v>
      </c>
      <c r="M1379" s="114" t="s">
        <v>165</v>
      </c>
      <c r="N1379" s="115" t="s">
        <v>26</v>
      </c>
      <c r="O1379" s="116"/>
      <c r="P1379" s="123" t="s">
        <v>3193</v>
      </c>
      <c r="Q1379" s="141">
        <v>44789</v>
      </c>
      <c r="R1379" s="118">
        <f t="shared" si="1188"/>
        <v>44803</v>
      </c>
      <c r="S1379" s="114" t="s">
        <v>31</v>
      </c>
      <c r="T1379" s="353"/>
      <c r="U1379" s="372"/>
      <c r="V1379" s="120"/>
      <c r="W1379" s="114"/>
      <c r="X1379" s="109"/>
      <c r="Y1379" s="109"/>
      <c r="Z1379" s="115"/>
      <c r="AA1379" s="110"/>
      <c r="AB1379" s="109"/>
      <c r="AC1379" s="110"/>
      <c r="AD1379" s="110"/>
      <c r="AE1379" s="118"/>
      <c r="AF1379" s="110"/>
      <c r="AG1379" s="110"/>
      <c r="AH1379" s="115"/>
      <c r="AI1379" s="110"/>
      <c r="AJ1379" s="113"/>
      <c r="AK1379" s="110"/>
      <c r="AL1379" s="121"/>
      <c r="AM1379" s="121"/>
      <c r="AN1379" s="109" t="s">
        <v>2355</v>
      </c>
      <c r="AO1379" s="121"/>
      <c r="AP1379" s="121"/>
      <c r="AQ1379" s="109"/>
      <c r="AR1379" s="110"/>
      <c r="AS1379" s="121"/>
      <c r="AT1379" s="121"/>
      <c r="AU1379" s="109" t="s">
        <v>1134</v>
      </c>
      <c r="AV1379" s="110">
        <v>44988</v>
      </c>
      <c r="AW1379" s="121"/>
      <c r="BJ1379" s="22">
        <f t="shared" ca="1" si="1114"/>
        <v>0</v>
      </c>
      <c r="BK1379" s="22">
        <f t="shared" ca="1" si="1150"/>
        <v>0</v>
      </c>
      <c r="BL1379" s="22">
        <f t="shared" ca="1" si="1151"/>
        <v>0</v>
      </c>
      <c r="BM1379" s="22">
        <f t="shared" ca="1" si="1152"/>
        <v>0</v>
      </c>
      <c r="BN1379" s="22">
        <f t="shared" ca="1" si="1153"/>
        <v>0</v>
      </c>
      <c r="BO1379" s="22">
        <f t="shared" ca="1" si="1154"/>
        <v>0</v>
      </c>
      <c r="BP1379" s="22">
        <f t="shared" ca="1" si="1155"/>
        <v>0</v>
      </c>
      <c r="BQ1379" s="22">
        <f t="shared" ca="1" si="1156"/>
        <v>0</v>
      </c>
      <c r="BR1379" s="22">
        <f t="shared" ca="1" si="1157"/>
        <v>0</v>
      </c>
      <c r="BS1379" s="22">
        <f t="shared" ca="1" si="1158"/>
        <v>0</v>
      </c>
      <c r="BT1379" s="22">
        <f t="shared" ca="1" si="1115"/>
        <v>0</v>
      </c>
      <c r="BU1379" s="22">
        <f t="shared" ca="1" si="1159"/>
        <v>0</v>
      </c>
      <c r="BV1379" s="22">
        <f t="shared" ca="1" si="1160"/>
        <v>0</v>
      </c>
      <c r="BW1379" s="22">
        <f t="shared" ca="1" si="1161"/>
        <v>0</v>
      </c>
      <c r="BX1379" s="22">
        <f t="shared" ca="1" si="1162"/>
        <v>0</v>
      </c>
      <c r="BY1379" s="22">
        <f t="shared" si="1205"/>
        <v>0</v>
      </c>
      <c r="BZ1379" s="22">
        <f t="shared" si="1163"/>
        <v>0</v>
      </c>
      <c r="CA1379" s="22">
        <f t="shared" si="1206"/>
        <v>0</v>
      </c>
    </row>
    <row r="1380" spans="1:79" s="22" customFormat="1" ht="29.1" customHeight="1" x14ac:dyDescent="0.3">
      <c r="A1380" s="199" t="s">
        <v>1833</v>
      </c>
      <c r="B1380" s="109" t="s">
        <v>1441</v>
      </c>
      <c r="C1380" s="109" t="s">
        <v>1334</v>
      </c>
      <c r="D1380" s="110" t="s">
        <v>446</v>
      </c>
      <c r="E1380" s="110">
        <v>45618</v>
      </c>
      <c r="F1380" s="189" t="s">
        <v>770</v>
      </c>
      <c r="G1380" s="169" t="s">
        <v>1250</v>
      </c>
      <c r="H1380" s="135" t="s">
        <v>1113</v>
      </c>
      <c r="I1380" s="135" t="s">
        <v>1040</v>
      </c>
      <c r="J1380" s="135"/>
      <c r="K1380" s="113" t="s">
        <v>443</v>
      </c>
      <c r="L1380" s="109">
        <v>0</v>
      </c>
      <c r="M1380" s="114" t="s">
        <v>165</v>
      </c>
      <c r="N1380" s="115" t="s">
        <v>26</v>
      </c>
      <c r="O1380" s="116"/>
      <c r="P1380" s="123" t="s">
        <v>3194</v>
      </c>
      <c r="Q1380" s="141">
        <v>44812</v>
      </c>
      <c r="R1380" s="118">
        <f t="shared" ref="R1380" si="1207">IF(AND(L1380&lt;1,OR(K1380&lt;1, K1380="A")),Q1380+14,Q1380+7)</f>
        <v>44819</v>
      </c>
      <c r="S1380" s="114" t="s">
        <v>31</v>
      </c>
      <c r="T1380" s="353"/>
      <c r="U1380" s="372"/>
      <c r="V1380" s="120"/>
      <c r="W1380" s="114"/>
      <c r="X1380" s="109"/>
      <c r="Y1380" s="109"/>
      <c r="Z1380" s="115"/>
      <c r="AA1380" s="110"/>
      <c r="AB1380" s="109"/>
      <c r="AC1380" s="110"/>
      <c r="AD1380" s="110"/>
      <c r="AE1380" s="118"/>
      <c r="AF1380" s="110"/>
      <c r="AG1380" s="110"/>
      <c r="AH1380" s="115"/>
      <c r="AI1380" s="110"/>
      <c r="AJ1380" s="113"/>
      <c r="AK1380" s="110"/>
      <c r="AL1380" s="121"/>
      <c r="AM1380" s="121"/>
      <c r="AN1380" s="109" t="s">
        <v>2355</v>
      </c>
      <c r="AO1380" s="121"/>
      <c r="AP1380" s="121"/>
      <c r="AQ1380" s="109"/>
      <c r="AR1380" s="110"/>
      <c r="AS1380" s="121"/>
      <c r="AT1380" s="121"/>
      <c r="AU1380" s="109" t="s">
        <v>1134</v>
      </c>
      <c r="AV1380" s="110">
        <v>44988</v>
      </c>
      <c r="AW1380" s="121"/>
      <c r="BJ1380" s="22">
        <f t="shared" ca="1" si="1114"/>
        <v>0</v>
      </c>
      <c r="BK1380" s="22">
        <f t="shared" ca="1" si="1150"/>
        <v>0</v>
      </c>
      <c r="BL1380" s="22">
        <f t="shared" ca="1" si="1151"/>
        <v>0</v>
      </c>
      <c r="BM1380" s="22">
        <f t="shared" ca="1" si="1152"/>
        <v>0</v>
      </c>
      <c r="BN1380" s="22">
        <f t="shared" ca="1" si="1153"/>
        <v>0</v>
      </c>
      <c r="BO1380" s="22">
        <f t="shared" ca="1" si="1154"/>
        <v>0</v>
      </c>
      <c r="BP1380" s="22">
        <f t="shared" ca="1" si="1155"/>
        <v>0</v>
      </c>
      <c r="BQ1380" s="22">
        <f t="shared" ca="1" si="1156"/>
        <v>0</v>
      </c>
      <c r="BR1380" s="22">
        <f t="shared" ca="1" si="1157"/>
        <v>0</v>
      </c>
      <c r="BS1380" s="22">
        <f t="shared" ca="1" si="1158"/>
        <v>0</v>
      </c>
      <c r="BT1380" s="22">
        <f t="shared" ca="1" si="1115"/>
        <v>0</v>
      </c>
      <c r="BU1380" s="22">
        <f t="shared" ca="1" si="1159"/>
        <v>0</v>
      </c>
      <c r="BV1380" s="22">
        <f t="shared" ca="1" si="1160"/>
        <v>0</v>
      </c>
      <c r="BW1380" s="22">
        <f t="shared" ca="1" si="1161"/>
        <v>0</v>
      </c>
      <c r="BX1380" s="22">
        <f t="shared" ca="1" si="1162"/>
        <v>0</v>
      </c>
      <c r="BY1380" s="22">
        <f t="shared" si="1205"/>
        <v>0</v>
      </c>
      <c r="BZ1380" s="22">
        <f t="shared" si="1163"/>
        <v>0</v>
      </c>
      <c r="CA1380" s="22">
        <f t="shared" si="1206"/>
        <v>0</v>
      </c>
    </row>
    <row r="1381" spans="1:79" s="22" customFormat="1" ht="29.1" customHeight="1" x14ac:dyDescent="0.3">
      <c r="A1381" s="199" t="s">
        <v>1833</v>
      </c>
      <c r="B1381" s="109" t="s">
        <v>1441</v>
      </c>
      <c r="C1381" s="109" t="s">
        <v>1334</v>
      </c>
      <c r="D1381" s="110" t="s">
        <v>445</v>
      </c>
      <c r="E1381" s="110">
        <v>45618</v>
      </c>
      <c r="F1381" s="189" t="s">
        <v>770</v>
      </c>
      <c r="G1381" s="169" t="s">
        <v>1250</v>
      </c>
      <c r="H1381" s="135" t="s">
        <v>1113</v>
      </c>
      <c r="I1381" s="135" t="s">
        <v>1040</v>
      </c>
      <c r="J1381" s="135"/>
      <c r="K1381" s="113">
        <v>0</v>
      </c>
      <c r="L1381" s="109">
        <v>0</v>
      </c>
      <c r="M1381" s="114" t="s">
        <v>165</v>
      </c>
      <c r="N1381" s="115" t="s">
        <v>26</v>
      </c>
      <c r="O1381" s="116"/>
      <c r="P1381" s="123" t="s">
        <v>3195</v>
      </c>
      <c r="Q1381" s="141">
        <v>44816</v>
      </c>
      <c r="R1381" s="118">
        <f t="shared" si="1188"/>
        <v>44830</v>
      </c>
      <c r="S1381" s="114" t="s">
        <v>30</v>
      </c>
      <c r="T1381" s="340" t="s">
        <v>3394</v>
      </c>
      <c r="U1381" s="372" t="s">
        <v>3393</v>
      </c>
      <c r="V1381" s="120"/>
      <c r="W1381" s="114"/>
      <c r="X1381" s="109"/>
      <c r="Y1381" s="109"/>
      <c r="Z1381" s="115"/>
      <c r="AA1381" s="110"/>
      <c r="AB1381" s="109"/>
      <c r="AC1381" s="110"/>
      <c r="AD1381" s="110"/>
      <c r="AE1381" s="118"/>
      <c r="AF1381" s="110"/>
      <c r="AG1381" s="110"/>
      <c r="AH1381" s="115"/>
      <c r="AI1381" s="110"/>
      <c r="AJ1381" s="113"/>
      <c r="AK1381" s="110"/>
      <c r="AL1381" s="121"/>
      <c r="AM1381" s="121"/>
      <c r="AN1381" s="109" t="s">
        <v>2355</v>
      </c>
      <c r="AO1381" s="121"/>
      <c r="AP1381" s="121"/>
      <c r="AQ1381" s="206" t="s">
        <v>1907</v>
      </c>
      <c r="AR1381" s="110">
        <v>44824</v>
      </c>
      <c r="AS1381" s="121"/>
      <c r="AT1381" s="121"/>
      <c r="AU1381" s="109" t="s">
        <v>1134</v>
      </c>
      <c r="AV1381" s="110">
        <v>44988</v>
      </c>
      <c r="AW1381" s="121"/>
      <c r="BJ1381" s="22">
        <f t="shared" ca="1" si="1114"/>
        <v>0</v>
      </c>
      <c r="BK1381" s="22">
        <f t="shared" ca="1" si="1150"/>
        <v>0</v>
      </c>
      <c r="BL1381" s="22">
        <f t="shared" ca="1" si="1151"/>
        <v>0</v>
      </c>
      <c r="BM1381" s="22">
        <f t="shared" ca="1" si="1152"/>
        <v>0</v>
      </c>
      <c r="BN1381" s="22">
        <f t="shared" ca="1" si="1153"/>
        <v>0</v>
      </c>
      <c r="BO1381" s="22">
        <f t="shared" ca="1" si="1154"/>
        <v>0</v>
      </c>
      <c r="BP1381" s="22">
        <f t="shared" ca="1" si="1155"/>
        <v>0</v>
      </c>
      <c r="BQ1381" s="22">
        <f t="shared" ca="1" si="1156"/>
        <v>0</v>
      </c>
      <c r="BR1381" s="22">
        <f t="shared" ca="1" si="1157"/>
        <v>0</v>
      </c>
      <c r="BS1381" s="22">
        <f t="shared" ca="1" si="1158"/>
        <v>0</v>
      </c>
      <c r="BT1381" s="22">
        <f t="shared" ca="1" si="1115"/>
        <v>0</v>
      </c>
      <c r="BU1381" s="22">
        <f t="shared" ca="1" si="1159"/>
        <v>0</v>
      </c>
      <c r="BV1381" s="22">
        <f t="shared" ca="1" si="1160"/>
        <v>0</v>
      </c>
      <c r="BW1381" s="22">
        <f t="shared" ca="1" si="1161"/>
        <v>0</v>
      </c>
      <c r="BX1381" s="22">
        <f t="shared" ca="1" si="1162"/>
        <v>0</v>
      </c>
      <c r="BY1381" s="22">
        <f t="shared" si="1205"/>
        <v>0</v>
      </c>
      <c r="BZ1381" s="22">
        <f t="shared" si="1163"/>
        <v>0</v>
      </c>
      <c r="CA1381" s="22">
        <f t="shared" si="1206"/>
        <v>0</v>
      </c>
    </row>
    <row r="1382" spans="1:79" s="22" customFormat="1" ht="29.1" customHeight="1" x14ac:dyDescent="0.3">
      <c r="A1382" s="199" t="s">
        <v>1833</v>
      </c>
      <c r="B1382" s="109" t="s">
        <v>1441</v>
      </c>
      <c r="C1382" s="109" t="s">
        <v>1334</v>
      </c>
      <c r="D1382" s="110" t="s">
        <v>445</v>
      </c>
      <c r="E1382" s="110">
        <v>45618</v>
      </c>
      <c r="F1382" s="189" t="s">
        <v>770</v>
      </c>
      <c r="G1382" s="169" t="s">
        <v>1250</v>
      </c>
      <c r="H1382" s="135" t="s">
        <v>1113</v>
      </c>
      <c r="I1382" s="135" t="s">
        <v>1040</v>
      </c>
      <c r="J1382" s="135"/>
      <c r="K1382" s="113">
        <v>0</v>
      </c>
      <c r="L1382" s="109">
        <v>1</v>
      </c>
      <c r="M1382" s="114" t="s">
        <v>165</v>
      </c>
      <c r="N1382" s="115" t="s">
        <v>26</v>
      </c>
      <c r="O1382" s="116"/>
      <c r="P1382" s="123" t="s">
        <v>3196</v>
      </c>
      <c r="Q1382" s="141">
        <v>44890</v>
      </c>
      <c r="R1382" s="118">
        <f t="shared" ref="R1382" si="1208">IF(AND(L1382&lt;1,OR(K1382&lt;1, K1382="A")),Q1382+14,Q1382+7)</f>
        <v>44897</v>
      </c>
      <c r="S1382" s="114" t="s">
        <v>30</v>
      </c>
      <c r="T1382" s="315" t="s">
        <v>1668</v>
      </c>
      <c r="U1382" s="372">
        <v>44895</v>
      </c>
      <c r="V1382" s="120"/>
      <c r="W1382" s="114"/>
      <c r="X1382" s="109"/>
      <c r="Y1382" s="109"/>
      <c r="Z1382" s="115"/>
      <c r="AA1382" s="110"/>
      <c r="AB1382" s="109"/>
      <c r="AC1382" s="110"/>
      <c r="AD1382" s="110"/>
      <c r="AE1382" s="118"/>
      <c r="AF1382" s="110"/>
      <c r="AG1382" s="110"/>
      <c r="AH1382" s="115"/>
      <c r="AI1382" s="110"/>
      <c r="AJ1382" s="113"/>
      <c r="AK1382" s="110"/>
      <c r="AL1382" s="121"/>
      <c r="AM1382" s="121"/>
      <c r="AN1382" s="109" t="s">
        <v>2355</v>
      </c>
      <c r="AO1382" s="121"/>
      <c r="AP1382" s="121"/>
      <c r="AQ1382" s="206" t="s">
        <v>1907</v>
      </c>
      <c r="AR1382" s="110">
        <v>44903</v>
      </c>
      <c r="AS1382" s="121"/>
      <c r="AT1382" s="121"/>
      <c r="AU1382" s="109" t="s">
        <v>1134</v>
      </c>
      <c r="AV1382" s="110">
        <v>44988</v>
      </c>
      <c r="AW1382" s="121"/>
      <c r="BJ1382" s="22">
        <f t="shared" ca="1" si="1114"/>
        <v>0</v>
      </c>
      <c r="BK1382" s="22">
        <f t="shared" ca="1" si="1150"/>
        <v>0</v>
      </c>
      <c r="BL1382" s="22">
        <f t="shared" ca="1" si="1151"/>
        <v>0</v>
      </c>
      <c r="BM1382" s="22">
        <f t="shared" ca="1" si="1152"/>
        <v>0</v>
      </c>
      <c r="BN1382" s="22">
        <f t="shared" ca="1" si="1153"/>
        <v>0</v>
      </c>
      <c r="BO1382" s="22">
        <f t="shared" ca="1" si="1154"/>
        <v>0</v>
      </c>
      <c r="BP1382" s="22">
        <f t="shared" ca="1" si="1155"/>
        <v>0</v>
      </c>
      <c r="BQ1382" s="22">
        <f t="shared" ca="1" si="1156"/>
        <v>0</v>
      </c>
      <c r="BR1382" s="22">
        <f t="shared" ca="1" si="1157"/>
        <v>0</v>
      </c>
      <c r="BS1382" s="22">
        <f t="shared" ca="1" si="1158"/>
        <v>0</v>
      </c>
      <c r="BT1382" s="22">
        <f t="shared" ca="1" si="1115"/>
        <v>0</v>
      </c>
      <c r="BU1382" s="22">
        <f t="shared" ca="1" si="1159"/>
        <v>0</v>
      </c>
      <c r="BV1382" s="22">
        <f t="shared" ca="1" si="1160"/>
        <v>0</v>
      </c>
      <c r="BW1382" s="22">
        <f t="shared" ca="1" si="1161"/>
        <v>0</v>
      </c>
      <c r="BX1382" s="22">
        <f t="shared" ca="1" si="1162"/>
        <v>0</v>
      </c>
      <c r="BY1382" s="22">
        <f t="shared" si="1205"/>
        <v>0</v>
      </c>
      <c r="BZ1382" s="22">
        <f t="shared" si="1163"/>
        <v>0</v>
      </c>
      <c r="CA1382" s="22">
        <f t="shared" si="1206"/>
        <v>0</v>
      </c>
    </row>
    <row r="1383" spans="1:79" ht="29.1" customHeight="1" x14ac:dyDescent="0.3">
      <c r="A1383" s="14" t="s">
        <v>1833</v>
      </c>
      <c r="B1383" s="4" t="s">
        <v>1441</v>
      </c>
      <c r="C1383" s="4" t="s">
        <v>1334</v>
      </c>
      <c r="D1383" s="139" t="s">
        <v>445</v>
      </c>
      <c r="E1383" s="13">
        <v>45618</v>
      </c>
      <c r="F1383" s="175" t="s">
        <v>770</v>
      </c>
      <c r="G1383" s="16" t="s">
        <v>1250</v>
      </c>
      <c r="H1383" s="130" t="s">
        <v>1113</v>
      </c>
      <c r="I1383" s="130" t="s">
        <v>1040</v>
      </c>
      <c r="J1383" s="130"/>
      <c r="K1383" s="7">
        <v>0</v>
      </c>
      <c r="L1383" s="4">
        <v>2</v>
      </c>
      <c r="M1383" s="3" t="s">
        <v>165</v>
      </c>
      <c r="N1383" s="45" t="s">
        <v>1055</v>
      </c>
      <c r="O1383" s="76"/>
      <c r="P1383" s="87" t="s">
        <v>771</v>
      </c>
      <c r="Q1383" s="142">
        <v>44970</v>
      </c>
      <c r="R1383" s="9">
        <f t="shared" si="1188"/>
        <v>44977</v>
      </c>
      <c r="S1383" s="3" t="s">
        <v>31</v>
      </c>
      <c r="T1383" s="355"/>
      <c r="U1383" s="373"/>
      <c r="V1383" s="20" t="s">
        <v>2597</v>
      </c>
      <c r="W1383" s="3" t="s">
        <v>1481</v>
      </c>
      <c r="X1383" s="5">
        <v>0</v>
      </c>
      <c r="Y1383" s="5">
        <v>1</v>
      </c>
      <c r="Z1383" s="45" t="s">
        <v>1055</v>
      </c>
      <c r="AA1383" s="13">
        <v>45336</v>
      </c>
      <c r="AB1383" s="5"/>
      <c r="AC1383" s="21"/>
      <c r="AD1383" s="21">
        <v>45273</v>
      </c>
      <c r="AE1383" s="9">
        <f t="shared" si="1200"/>
        <v>45280</v>
      </c>
      <c r="AF1383" s="13" t="s">
        <v>445</v>
      </c>
      <c r="AG1383" s="27"/>
      <c r="AH1383" s="34"/>
      <c r="AI1383" s="27"/>
      <c r="AJ1383" s="41"/>
      <c r="AK1383" s="21"/>
      <c r="AL1383" s="6"/>
      <c r="AM1383" s="6"/>
      <c r="AN1383" s="5" t="s">
        <v>3803</v>
      </c>
      <c r="AO1383" s="5" t="s">
        <v>3804</v>
      </c>
      <c r="AP1383" s="21">
        <v>45735</v>
      </c>
      <c r="AQ1383" s="87"/>
      <c r="AR1383" s="21"/>
      <c r="AS1383" s="6"/>
      <c r="AT1383" s="6"/>
      <c r="AU1383" s="94" t="s">
        <v>1134</v>
      </c>
      <c r="AV1383" s="95">
        <v>44988</v>
      </c>
      <c r="AW1383" s="87" t="s">
        <v>3807</v>
      </c>
      <c r="BJ1383" s="22">
        <f t="shared" ca="1" si="1114"/>
        <v>1</v>
      </c>
      <c r="BK1383" s="22">
        <f t="shared" ca="1" si="1150"/>
        <v>1</v>
      </c>
      <c r="BL1383" s="22">
        <f t="shared" ca="1" si="1151"/>
        <v>0</v>
      </c>
      <c r="BM1383" s="22">
        <f t="shared" ca="1" si="1152"/>
        <v>0</v>
      </c>
      <c r="BN1383" s="22">
        <f t="shared" ca="1" si="1153"/>
        <v>0</v>
      </c>
      <c r="BO1383" s="22">
        <f t="shared" ca="1" si="1154"/>
        <v>0</v>
      </c>
      <c r="BP1383" s="22">
        <f t="shared" ca="1" si="1155"/>
        <v>0</v>
      </c>
      <c r="BQ1383" s="22">
        <f t="shared" ca="1" si="1156"/>
        <v>0</v>
      </c>
      <c r="BR1383" s="22">
        <f t="shared" ca="1" si="1157"/>
        <v>1</v>
      </c>
      <c r="BS1383" s="22">
        <f t="shared" ca="1" si="1158"/>
        <v>1</v>
      </c>
      <c r="BT1383" s="22">
        <f t="shared" ca="1" si="1115"/>
        <v>1</v>
      </c>
      <c r="BU1383" s="22">
        <f t="shared" ca="1" si="1159"/>
        <v>0</v>
      </c>
      <c r="BV1383" s="22">
        <f t="shared" ca="1" si="1160"/>
        <v>0</v>
      </c>
      <c r="BW1383" s="22">
        <f t="shared" ca="1" si="1161"/>
        <v>0</v>
      </c>
      <c r="BX1383" s="22">
        <f t="shared" ca="1" si="1162"/>
        <v>1</v>
      </c>
      <c r="BY1383" s="71">
        <f t="shared" si="1205"/>
        <v>1</v>
      </c>
      <c r="BZ1383" s="71">
        <f t="shared" si="1163"/>
        <v>1</v>
      </c>
      <c r="CA1383" s="72">
        <f t="shared" si="1206"/>
        <v>1</v>
      </c>
    </row>
    <row r="1384" spans="1:79" s="22" customFormat="1" ht="39" customHeight="1" x14ac:dyDescent="0.3">
      <c r="A1384" s="199" t="s">
        <v>1833</v>
      </c>
      <c r="B1384" s="109" t="s">
        <v>1441</v>
      </c>
      <c r="C1384" s="109" t="s">
        <v>1334</v>
      </c>
      <c r="D1384" s="110" t="s">
        <v>446</v>
      </c>
      <c r="E1384" s="110">
        <v>45618</v>
      </c>
      <c r="F1384" s="189" t="s">
        <v>772</v>
      </c>
      <c r="G1384" s="169" t="s">
        <v>1250</v>
      </c>
      <c r="H1384" s="135" t="s">
        <v>1113</v>
      </c>
      <c r="I1384" s="135" t="s">
        <v>1057</v>
      </c>
      <c r="J1384" s="135"/>
      <c r="K1384" s="113" t="s">
        <v>778</v>
      </c>
      <c r="L1384" s="109">
        <v>0</v>
      </c>
      <c r="M1384" s="114" t="s">
        <v>166</v>
      </c>
      <c r="N1384" s="115" t="s">
        <v>26</v>
      </c>
      <c r="O1384" s="116"/>
      <c r="P1384" s="123" t="s">
        <v>3586</v>
      </c>
      <c r="Q1384" s="141">
        <v>44896</v>
      </c>
      <c r="R1384" s="118">
        <f t="shared" si="1188"/>
        <v>44910</v>
      </c>
      <c r="S1384" s="114" t="s">
        <v>31</v>
      </c>
      <c r="T1384" s="353"/>
      <c r="U1384" s="372"/>
      <c r="V1384" s="120"/>
      <c r="W1384" s="114"/>
      <c r="X1384" s="109"/>
      <c r="Y1384" s="109"/>
      <c r="Z1384" s="115"/>
      <c r="AA1384" s="115"/>
      <c r="AB1384" s="109"/>
      <c r="AC1384" s="110"/>
      <c r="AD1384" s="110"/>
      <c r="AE1384" s="110"/>
      <c r="AF1384" s="110"/>
      <c r="AG1384" s="110"/>
      <c r="AH1384" s="115"/>
      <c r="AI1384" s="110"/>
      <c r="AJ1384" s="113"/>
      <c r="AK1384" s="110"/>
      <c r="AL1384" s="121"/>
      <c r="AM1384" s="121"/>
      <c r="AN1384" s="109" t="s">
        <v>2355</v>
      </c>
      <c r="AO1384" s="121"/>
      <c r="AP1384" s="121"/>
      <c r="AQ1384" s="206"/>
      <c r="AR1384" s="110"/>
      <c r="AS1384" s="121"/>
      <c r="AT1384" s="121"/>
      <c r="AU1384" s="109" t="s">
        <v>1134</v>
      </c>
      <c r="AV1384" s="110">
        <v>44988</v>
      </c>
      <c r="AW1384" s="121"/>
      <c r="BJ1384" s="22">
        <f t="shared" ca="1" si="1114"/>
        <v>0</v>
      </c>
      <c r="BK1384" s="22">
        <f t="shared" ca="1" si="1150"/>
        <v>0</v>
      </c>
      <c r="BL1384" s="22">
        <f t="shared" ca="1" si="1151"/>
        <v>0</v>
      </c>
      <c r="BM1384" s="22">
        <f t="shared" ca="1" si="1152"/>
        <v>0</v>
      </c>
      <c r="BN1384" s="22">
        <f t="shared" ca="1" si="1153"/>
        <v>0</v>
      </c>
      <c r="BO1384" s="22">
        <f t="shared" ca="1" si="1154"/>
        <v>0</v>
      </c>
      <c r="BP1384" s="22">
        <f t="shared" ca="1" si="1155"/>
        <v>0</v>
      </c>
      <c r="BQ1384" s="22">
        <f t="shared" ca="1" si="1156"/>
        <v>0</v>
      </c>
      <c r="BR1384" s="22">
        <f t="shared" ca="1" si="1157"/>
        <v>0</v>
      </c>
      <c r="BS1384" s="22">
        <f t="shared" ca="1" si="1158"/>
        <v>0</v>
      </c>
      <c r="BT1384" s="22">
        <f t="shared" ca="1" si="1115"/>
        <v>0</v>
      </c>
      <c r="BU1384" s="22">
        <f t="shared" ca="1" si="1159"/>
        <v>0</v>
      </c>
      <c r="BV1384" s="22">
        <f t="shared" ca="1" si="1160"/>
        <v>0</v>
      </c>
      <c r="BW1384" s="22">
        <f t="shared" ca="1" si="1161"/>
        <v>0</v>
      </c>
      <c r="BX1384" s="22">
        <f t="shared" ca="1" si="1162"/>
        <v>0</v>
      </c>
      <c r="BY1384" s="22">
        <f t="shared" si="1205"/>
        <v>0</v>
      </c>
      <c r="BZ1384" s="22">
        <f t="shared" si="1163"/>
        <v>0</v>
      </c>
      <c r="CA1384" s="22">
        <f t="shared" si="1206"/>
        <v>0</v>
      </c>
    </row>
    <row r="1385" spans="1:79" s="22" customFormat="1" ht="39" customHeight="1" x14ac:dyDescent="0.3">
      <c r="A1385" s="199" t="s">
        <v>1833</v>
      </c>
      <c r="B1385" s="109" t="s">
        <v>1441</v>
      </c>
      <c r="C1385" s="109" t="s">
        <v>1334</v>
      </c>
      <c r="D1385" s="110" t="s">
        <v>446</v>
      </c>
      <c r="E1385" s="110">
        <v>45618</v>
      </c>
      <c r="F1385" s="189" t="s">
        <v>772</v>
      </c>
      <c r="G1385" s="169" t="s">
        <v>1250</v>
      </c>
      <c r="H1385" s="135" t="s">
        <v>1113</v>
      </c>
      <c r="I1385" s="135" t="s">
        <v>1057</v>
      </c>
      <c r="J1385" s="135"/>
      <c r="K1385" s="113" t="s">
        <v>443</v>
      </c>
      <c r="L1385" s="109">
        <v>0</v>
      </c>
      <c r="M1385" s="114" t="s">
        <v>166</v>
      </c>
      <c r="N1385" s="115" t="s">
        <v>26</v>
      </c>
      <c r="O1385" s="116"/>
      <c r="P1385" s="123" t="s">
        <v>3587</v>
      </c>
      <c r="Q1385" s="141">
        <v>44917</v>
      </c>
      <c r="R1385" s="118">
        <f t="shared" ref="R1385" si="1209">IF(AND(L1385&lt;1,OR(K1385&lt;1, K1385="A")),Q1385+14,Q1385+7)</f>
        <v>44924</v>
      </c>
      <c r="S1385" s="114" t="s">
        <v>31</v>
      </c>
      <c r="T1385" s="353"/>
      <c r="U1385" s="372"/>
      <c r="V1385" s="120"/>
      <c r="W1385" s="114"/>
      <c r="X1385" s="109"/>
      <c r="Y1385" s="109"/>
      <c r="Z1385" s="115"/>
      <c r="AA1385" s="115"/>
      <c r="AB1385" s="109"/>
      <c r="AC1385" s="110"/>
      <c r="AD1385" s="110"/>
      <c r="AE1385" s="110"/>
      <c r="AF1385" s="110"/>
      <c r="AG1385" s="110"/>
      <c r="AH1385" s="115"/>
      <c r="AI1385" s="110"/>
      <c r="AJ1385" s="113"/>
      <c r="AK1385" s="110"/>
      <c r="AL1385" s="121"/>
      <c r="AM1385" s="121"/>
      <c r="AN1385" s="109" t="s">
        <v>2355</v>
      </c>
      <c r="AO1385" s="121"/>
      <c r="AP1385" s="121"/>
      <c r="AQ1385" s="206"/>
      <c r="AR1385" s="110"/>
      <c r="AS1385" s="121"/>
      <c r="AT1385" s="121"/>
      <c r="AU1385" s="109" t="s">
        <v>1134</v>
      </c>
      <c r="AV1385" s="110">
        <v>44988</v>
      </c>
      <c r="AW1385" s="121"/>
      <c r="BJ1385" s="22">
        <f t="shared" ca="1" si="1114"/>
        <v>0</v>
      </c>
      <c r="BK1385" s="22">
        <f t="shared" ca="1" si="1150"/>
        <v>0</v>
      </c>
      <c r="BL1385" s="22">
        <f t="shared" ca="1" si="1151"/>
        <v>0</v>
      </c>
      <c r="BM1385" s="22">
        <f t="shared" ca="1" si="1152"/>
        <v>0</v>
      </c>
      <c r="BN1385" s="22">
        <f t="shared" ca="1" si="1153"/>
        <v>0</v>
      </c>
      <c r="BO1385" s="22">
        <f t="shared" ca="1" si="1154"/>
        <v>0</v>
      </c>
      <c r="BP1385" s="22">
        <f t="shared" ca="1" si="1155"/>
        <v>0</v>
      </c>
      <c r="BQ1385" s="22">
        <f t="shared" ca="1" si="1156"/>
        <v>0</v>
      </c>
      <c r="BR1385" s="22">
        <f t="shared" ca="1" si="1157"/>
        <v>0</v>
      </c>
      <c r="BS1385" s="22">
        <f t="shared" ca="1" si="1158"/>
        <v>0</v>
      </c>
      <c r="BT1385" s="22">
        <f t="shared" ca="1" si="1115"/>
        <v>0</v>
      </c>
      <c r="BU1385" s="22">
        <f t="shared" ca="1" si="1159"/>
        <v>0</v>
      </c>
      <c r="BV1385" s="22">
        <f t="shared" ca="1" si="1160"/>
        <v>0</v>
      </c>
      <c r="BW1385" s="22">
        <f t="shared" ca="1" si="1161"/>
        <v>0</v>
      </c>
      <c r="BX1385" s="22">
        <f t="shared" ca="1" si="1162"/>
        <v>0</v>
      </c>
      <c r="BY1385" s="22">
        <f t="shared" si="1205"/>
        <v>0</v>
      </c>
      <c r="BZ1385" s="22">
        <f t="shared" si="1163"/>
        <v>0</v>
      </c>
      <c r="CA1385" s="22">
        <f t="shared" si="1206"/>
        <v>0</v>
      </c>
    </row>
    <row r="1386" spans="1:79" s="22" customFormat="1" ht="39" customHeight="1" x14ac:dyDescent="0.3">
      <c r="A1386" s="199" t="s">
        <v>1833</v>
      </c>
      <c r="B1386" s="109" t="s">
        <v>1441</v>
      </c>
      <c r="C1386" s="109" t="s">
        <v>1334</v>
      </c>
      <c r="D1386" s="110" t="s">
        <v>446</v>
      </c>
      <c r="E1386" s="110">
        <v>45618</v>
      </c>
      <c r="F1386" s="189" t="s">
        <v>772</v>
      </c>
      <c r="G1386" s="169" t="s">
        <v>1250</v>
      </c>
      <c r="H1386" s="135" t="s">
        <v>1113</v>
      </c>
      <c r="I1386" s="135" t="s">
        <v>1057</v>
      </c>
      <c r="J1386" s="135"/>
      <c r="K1386" s="113" t="s">
        <v>572</v>
      </c>
      <c r="L1386" s="109">
        <v>0</v>
      </c>
      <c r="M1386" s="114" t="s">
        <v>166</v>
      </c>
      <c r="N1386" s="115" t="s">
        <v>26</v>
      </c>
      <c r="O1386" s="116"/>
      <c r="P1386" s="123" t="s">
        <v>3197</v>
      </c>
      <c r="Q1386" s="141">
        <v>44570</v>
      </c>
      <c r="R1386" s="118">
        <f t="shared" si="1188"/>
        <v>44577</v>
      </c>
      <c r="S1386" s="114" t="s">
        <v>31</v>
      </c>
      <c r="T1386" s="353"/>
      <c r="U1386" s="372"/>
      <c r="V1386" s="120"/>
      <c r="W1386" s="114"/>
      <c r="X1386" s="109"/>
      <c r="Y1386" s="109"/>
      <c r="Z1386" s="115"/>
      <c r="AA1386" s="115"/>
      <c r="AB1386" s="109"/>
      <c r="AC1386" s="110"/>
      <c r="AD1386" s="110"/>
      <c r="AE1386" s="110"/>
      <c r="AF1386" s="110"/>
      <c r="AG1386" s="110"/>
      <c r="AH1386" s="115"/>
      <c r="AI1386" s="110"/>
      <c r="AJ1386" s="113"/>
      <c r="AK1386" s="110"/>
      <c r="AL1386" s="121"/>
      <c r="AM1386" s="121"/>
      <c r="AN1386" s="109" t="s">
        <v>2355</v>
      </c>
      <c r="AO1386" s="121"/>
      <c r="AP1386" s="121"/>
      <c r="AQ1386" s="206"/>
      <c r="AR1386" s="110"/>
      <c r="AS1386" s="121"/>
      <c r="AT1386" s="121"/>
      <c r="AU1386" s="109" t="s">
        <v>1134</v>
      </c>
      <c r="AV1386" s="110">
        <v>44988</v>
      </c>
      <c r="AW1386" s="121"/>
      <c r="BJ1386" s="22">
        <f t="shared" ca="1" si="1114"/>
        <v>0</v>
      </c>
      <c r="BK1386" s="22">
        <f t="shared" ca="1" si="1150"/>
        <v>0</v>
      </c>
      <c r="BL1386" s="22">
        <f t="shared" ca="1" si="1151"/>
        <v>0</v>
      </c>
      <c r="BM1386" s="22">
        <f t="shared" ca="1" si="1152"/>
        <v>0</v>
      </c>
      <c r="BN1386" s="22">
        <f t="shared" ca="1" si="1153"/>
        <v>0</v>
      </c>
      <c r="BO1386" s="22">
        <f t="shared" ca="1" si="1154"/>
        <v>0</v>
      </c>
      <c r="BP1386" s="22">
        <f t="shared" ca="1" si="1155"/>
        <v>0</v>
      </c>
      <c r="BQ1386" s="22">
        <f t="shared" ca="1" si="1156"/>
        <v>0</v>
      </c>
      <c r="BR1386" s="22">
        <f t="shared" ca="1" si="1157"/>
        <v>0</v>
      </c>
      <c r="BS1386" s="22">
        <f t="shared" ca="1" si="1158"/>
        <v>0</v>
      </c>
      <c r="BT1386" s="22">
        <f t="shared" ca="1" si="1115"/>
        <v>0</v>
      </c>
      <c r="BU1386" s="22">
        <f t="shared" ca="1" si="1159"/>
        <v>0</v>
      </c>
      <c r="BV1386" s="22">
        <f t="shared" ca="1" si="1160"/>
        <v>0</v>
      </c>
      <c r="BW1386" s="22">
        <f t="shared" ca="1" si="1161"/>
        <v>0</v>
      </c>
      <c r="BX1386" s="22">
        <f t="shared" ca="1" si="1162"/>
        <v>0</v>
      </c>
      <c r="BY1386" s="22">
        <f t="shared" si="1205"/>
        <v>0</v>
      </c>
      <c r="BZ1386" s="22">
        <f t="shared" si="1163"/>
        <v>0</v>
      </c>
      <c r="CA1386" s="22">
        <f t="shared" si="1206"/>
        <v>0</v>
      </c>
    </row>
    <row r="1387" spans="1:79" s="22" customFormat="1" ht="39" customHeight="1" x14ac:dyDescent="0.3">
      <c r="A1387" s="199" t="s">
        <v>1833</v>
      </c>
      <c r="B1387" s="109" t="s">
        <v>1441</v>
      </c>
      <c r="C1387" s="109" t="s">
        <v>1334</v>
      </c>
      <c r="D1387" s="110" t="s">
        <v>446</v>
      </c>
      <c r="E1387" s="110">
        <v>45618</v>
      </c>
      <c r="F1387" s="189" t="s">
        <v>772</v>
      </c>
      <c r="G1387" s="169" t="s">
        <v>1250</v>
      </c>
      <c r="H1387" s="135" t="s">
        <v>1113</v>
      </c>
      <c r="I1387" s="135" t="s">
        <v>1057</v>
      </c>
      <c r="J1387" s="135"/>
      <c r="K1387" s="113" t="s">
        <v>996</v>
      </c>
      <c r="L1387" s="109">
        <v>0</v>
      </c>
      <c r="M1387" s="114" t="s">
        <v>166</v>
      </c>
      <c r="N1387" s="115" t="s">
        <v>26</v>
      </c>
      <c r="O1387" s="116"/>
      <c r="P1387" s="123" t="s">
        <v>2165</v>
      </c>
      <c r="Q1387" s="141">
        <v>44605</v>
      </c>
      <c r="R1387" s="118">
        <f t="shared" ref="R1387" si="1210">IF(AND(L1387&lt;1,OR(K1387&lt;1, K1387="A")),Q1387+14,Q1387+7)</f>
        <v>44612</v>
      </c>
      <c r="S1387" s="114" t="s">
        <v>31</v>
      </c>
      <c r="T1387" s="353"/>
      <c r="U1387" s="372"/>
      <c r="V1387" s="120"/>
      <c r="W1387" s="114"/>
      <c r="X1387" s="109"/>
      <c r="Y1387" s="109"/>
      <c r="Z1387" s="115"/>
      <c r="AA1387" s="115"/>
      <c r="AB1387" s="109"/>
      <c r="AC1387" s="110"/>
      <c r="AD1387" s="110"/>
      <c r="AE1387" s="110"/>
      <c r="AF1387" s="110"/>
      <c r="AG1387" s="110"/>
      <c r="AH1387" s="115"/>
      <c r="AI1387" s="110"/>
      <c r="AJ1387" s="113"/>
      <c r="AK1387" s="110"/>
      <c r="AL1387" s="121"/>
      <c r="AM1387" s="121"/>
      <c r="AN1387" s="109" t="s">
        <v>2355</v>
      </c>
      <c r="AO1387" s="121"/>
      <c r="AP1387" s="121"/>
      <c r="AQ1387" s="206"/>
      <c r="AR1387" s="110"/>
      <c r="AS1387" s="121"/>
      <c r="AT1387" s="121"/>
      <c r="AU1387" s="109" t="s">
        <v>1134</v>
      </c>
      <c r="AV1387" s="110">
        <v>44988</v>
      </c>
      <c r="AW1387" s="121"/>
      <c r="BJ1387" s="22">
        <f t="shared" ca="1" si="1114"/>
        <v>0</v>
      </c>
      <c r="BK1387" s="22">
        <f t="shared" ca="1" si="1150"/>
        <v>0</v>
      </c>
      <c r="BL1387" s="22">
        <f t="shared" ca="1" si="1151"/>
        <v>0</v>
      </c>
      <c r="BM1387" s="22">
        <f t="shared" ca="1" si="1152"/>
        <v>0</v>
      </c>
      <c r="BN1387" s="22">
        <f t="shared" ca="1" si="1153"/>
        <v>0</v>
      </c>
      <c r="BO1387" s="22">
        <f t="shared" ca="1" si="1154"/>
        <v>0</v>
      </c>
      <c r="BP1387" s="22">
        <f t="shared" ca="1" si="1155"/>
        <v>0</v>
      </c>
      <c r="BQ1387" s="22">
        <f t="shared" ca="1" si="1156"/>
        <v>0</v>
      </c>
      <c r="BR1387" s="22">
        <f t="shared" ca="1" si="1157"/>
        <v>0</v>
      </c>
      <c r="BS1387" s="22">
        <f t="shared" ca="1" si="1158"/>
        <v>0</v>
      </c>
      <c r="BT1387" s="22">
        <f t="shared" ca="1" si="1115"/>
        <v>0</v>
      </c>
      <c r="BU1387" s="22">
        <f t="shared" ca="1" si="1159"/>
        <v>0</v>
      </c>
      <c r="BV1387" s="22">
        <f t="shared" ca="1" si="1160"/>
        <v>0</v>
      </c>
      <c r="BW1387" s="22">
        <f t="shared" ca="1" si="1161"/>
        <v>0</v>
      </c>
      <c r="BX1387" s="22">
        <f t="shared" ca="1" si="1162"/>
        <v>0</v>
      </c>
      <c r="BY1387" s="22">
        <f t="shared" si="1205"/>
        <v>0</v>
      </c>
      <c r="BZ1387" s="22">
        <f t="shared" si="1163"/>
        <v>0</v>
      </c>
      <c r="CA1387" s="22">
        <f t="shared" si="1206"/>
        <v>0</v>
      </c>
    </row>
    <row r="1388" spans="1:79" s="22" customFormat="1" ht="39" customHeight="1" x14ac:dyDescent="0.3">
      <c r="A1388" s="199" t="s">
        <v>1833</v>
      </c>
      <c r="B1388" s="109" t="s">
        <v>1441</v>
      </c>
      <c r="C1388" s="109" t="s">
        <v>1334</v>
      </c>
      <c r="D1388" s="110" t="s">
        <v>445</v>
      </c>
      <c r="E1388" s="110">
        <v>45618</v>
      </c>
      <c r="F1388" s="189" t="s">
        <v>772</v>
      </c>
      <c r="G1388" s="169" t="s">
        <v>1250</v>
      </c>
      <c r="H1388" s="135" t="s">
        <v>1113</v>
      </c>
      <c r="I1388" s="135" t="s">
        <v>1057</v>
      </c>
      <c r="J1388" s="135"/>
      <c r="K1388" s="113">
        <v>0</v>
      </c>
      <c r="L1388" s="109">
        <v>0</v>
      </c>
      <c r="M1388" s="114" t="s">
        <v>166</v>
      </c>
      <c r="N1388" s="115" t="s">
        <v>26</v>
      </c>
      <c r="O1388" s="116"/>
      <c r="P1388" s="123" t="s">
        <v>2164</v>
      </c>
      <c r="Q1388" s="141">
        <v>44608</v>
      </c>
      <c r="R1388" s="118">
        <f t="shared" si="1188"/>
        <v>44622</v>
      </c>
      <c r="S1388" s="114" t="s">
        <v>30</v>
      </c>
      <c r="T1388" s="315" t="s">
        <v>1537</v>
      </c>
      <c r="U1388" s="372">
        <v>44988</v>
      </c>
      <c r="V1388" s="120"/>
      <c r="W1388" s="114"/>
      <c r="X1388" s="109"/>
      <c r="Y1388" s="109"/>
      <c r="Z1388" s="115"/>
      <c r="AA1388" s="115"/>
      <c r="AB1388" s="109"/>
      <c r="AC1388" s="110"/>
      <c r="AD1388" s="110"/>
      <c r="AE1388" s="110"/>
      <c r="AF1388" s="110"/>
      <c r="AG1388" s="110"/>
      <c r="AH1388" s="115"/>
      <c r="AI1388" s="110"/>
      <c r="AJ1388" s="113"/>
      <c r="AK1388" s="110"/>
      <c r="AL1388" s="121"/>
      <c r="AM1388" s="121"/>
      <c r="AN1388" s="109" t="s">
        <v>2355</v>
      </c>
      <c r="AO1388" s="121"/>
      <c r="AP1388" s="121"/>
      <c r="AQ1388" s="206"/>
      <c r="AR1388" s="110"/>
      <c r="AS1388" s="121"/>
      <c r="AT1388" s="121"/>
      <c r="AU1388" s="109" t="s">
        <v>1134</v>
      </c>
      <c r="AV1388" s="110">
        <v>44988</v>
      </c>
      <c r="AW1388" s="121"/>
      <c r="BJ1388" s="22">
        <f t="shared" ca="1" si="1114"/>
        <v>0</v>
      </c>
      <c r="BK1388" s="22">
        <f t="shared" ca="1" si="1150"/>
        <v>0</v>
      </c>
      <c r="BL1388" s="22">
        <f t="shared" ca="1" si="1151"/>
        <v>0</v>
      </c>
      <c r="BM1388" s="22">
        <f t="shared" ca="1" si="1152"/>
        <v>0</v>
      </c>
      <c r="BN1388" s="22">
        <f t="shared" ca="1" si="1153"/>
        <v>0</v>
      </c>
      <c r="BO1388" s="22">
        <f t="shared" ca="1" si="1154"/>
        <v>0</v>
      </c>
      <c r="BP1388" s="22">
        <f t="shared" ca="1" si="1155"/>
        <v>0</v>
      </c>
      <c r="BQ1388" s="22">
        <f t="shared" ca="1" si="1156"/>
        <v>0</v>
      </c>
      <c r="BR1388" s="22">
        <f t="shared" ca="1" si="1157"/>
        <v>0</v>
      </c>
      <c r="BS1388" s="22">
        <f t="shared" ca="1" si="1158"/>
        <v>0</v>
      </c>
      <c r="BT1388" s="22">
        <f t="shared" ca="1" si="1115"/>
        <v>0</v>
      </c>
      <c r="BU1388" s="22">
        <f t="shared" ca="1" si="1159"/>
        <v>0</v>
      </c>
      <c r="BV1388" s="22">
        <f t="shared" ca="1" si="1160"/>
        <v>0</v>
      </c>
      <c r="BW1388" s="22">
        <f t="shared" ca="1" si="1161"/>
        <v>0</v>
      </c>
      <c r="BX1388" s="22">
        <f t="shared" ca="1" si="1162"/>
        <v>0</v>
      </c>
      <c r="BY1388" s="22">
        <f t="shared" si="1205"/>
        <v>0</v>
      </c>
      <c r="BZ1388" s="22">
        <f t="shared" si="1163"/>
        <v>0</v>
      </c>
      <c r="CA1388" s="22">
        <f t="shared" si="1206"/>
        <v>0</v>
      </c>
    </row>
    <row r="1389" spans="1:79" s="22" customFormat="1" ht="39" customHeight="1" x14ac:dyDescent="0.3">
      <c r="A1389" s="199" t="s">
        <v>1833</v>
      </c>
      <c r="B1389" s="109" t="s">
        <v>1441</v>
      </c>
      <c r="C1389" s="109" t="s">
        <v>1334</v>
      </c>
      <c r="D1389" s="110" t="s">
        <v>445</v>
      </c>
      <c r="E1389" s="110">
        <v>45618</v>
      </c>
      <c r="F1389" s="189" t="s">
        <v>772</v>
      </c>
      <c r="G1389" s="169" t="s">
        <v>1250</v>
      </c>
      <c r="H1389" s="135" t="s">
        <v>1113</v>
      </c>
      <c r="I1389" s="135" t="s">
        <v>1057</v>
      </c>
      <c r="J1389" s="135"/>
      <c r="K1389" s="113">
        <v>0</v>
      </c>
      <c r="L1389" s="109">
        <v>1</v>
      </c>
      <c r="M1389" s="114" t="s">
        <v>166</v>
      </c>
      <c r="N1389" s="115" t="s">
        <v>26</v>
      </c>
      <c r="O1389" s="116"/>
      <c r="P1389" s="123" t="s">
        <v>832</v>
      </c>
      <c r="Q1389" s="141">
        <v>44761</v>
      </c>
      <c r="R1389" s="118">
        <f t="shared" ref="R1389" si="1211">IF(AND(L1389&lt;1,OR(K1389&lt;1, K1389="A")),Q1389+14,Q1389+7)</f>
        <v>44768</v>
      </c>
      <c r="S1389" s="114" t="s">
        <v>30</v>
      </c>
      <c r="T1389" s="359" t="s">
        <v>3394</v>
      </c>
      <c r="U1389" s="372" t="s">
        <v>3393</v>
      </c>
      <c r="V1389" s="120"/>
      <c r="W1389" s="114"/>
      <c r="X1389" s="109"/>
      <c r="Y1389" s="109"/>
      <c r="Z1389" s="115"/>
      <c r="AA1389" s="115"/>
      <c r="AB1389" s="109"/>
      <c r="AC1389" s="110"/>
      <c r="AD1389" s="110"/>
      <c r="AE1389" s="110"/>
      <c r="AF1389" s="110"/>
      <c r="AG1389" s="110"/>
      <c r="AH1389" s="115"/>
      <c r="AI1389" s="110"/>
      <c r="AJ1389" s="113"/>
      <c r="AK1389" s="110"/>
      <c r="AL1389" s="121"/>
      <c r="AM1389" s="121"/>
      <c r="AN1389" s="109" t="s">
        <v>2355</v>
      </c>
      <c r="AO1389" s="121"/>
      <c r="AP1389" s="121"/>
      <c r="AQ1389" s="206" t="s">
        <v>1907</v>
      </c>
      <c r="AR1389" s="110">
        <v>45133</v>
      </c>
      <c r="AS1389" s="121"/>
      <c r="AT1389" s="121"/>
      <c r="AU1389" s="109" t="s">
        <v>1134</v>
      </c>
      <c r="AV1389" s="110">
        <v>44988</v>
      </c>
      <c r="AW1389" s="121"/>
      <c r="BJ1389" s="22">
        <f t="shared" ca="1" si="1114"/>
        <v>0</v>
      </c>
      <c r="BK1389" s="22">
        <f t="shared" ca="1" si="1150"/>
        <v>0</v>
      </c>
      <c r="BL1389" s="22">
        <f t="shared" ca="1" si="1151"/>
        <v>0</v>
      </c>
      <c r="BM1389" s="22">
        <f t="shared" ca="1" si="1152"/>
        <v>0</v>
      </c>
      <c r="BN1389" s="22">
        <f t="shared" ca="1" si="1153"/>
        <v>0</v>
      </c>
      <c r="BO1389" s="22">
        <f t="shared" ca="1" si="1154"/>
        <v>0</v>
      </c>
      <c r="BP1389" s="22">
        <f t="shared" ca="1" si="1155"/>
        <v>0</v>
      </c>
      <c r="BQ1389" s="22">
        <f t="shared" ca="1" si="1156"/>
        <v>0</v>
      </c>
      <c r="BR1389" s="22">
        <f t="shared" ca="1" si="1157"/>
        <v>0</v>
      </c>
      <c r="BS1389" s="22">
        <f t="shared" ca="1" si="1158"/>
        <v>0</v>
      </c>
      <c r="BT1389" s="22">
        <f t="shared" ca="1" si="1115"/>
        <v>0</v>
      </c>
      <c r="BU1389" s="22">
        <f t="shared" ca="1" si="1159"/>
        <v>0</v>
      </c>
      <c r="BV1389" s="22">
        <f t="shared" ca="1" si="1160"/>
        <v>0</v>
      </c>
      <c r="BW1389" s="22">
        <f t="shared" ca="1" si="1161"/>
        <v>0</v>
      </c>
      <c r="BX1389" s="22">
        <f t="shared" ca="1" si="1162"/>
        <v>0</v>
      </c>
      <c r="BY1389" s="22">
        <f t="shared" si="1205"/>
        <v>0</v>
      </c>
      <c r="BZ1389" s="22">
        <f t="shared" si="1163"/>
        <v>0</v>
      </c>
      <c r="CA1389" s="22">
        <f t="shared" si="1206"/>
        <v>0</v>
      </c>
    </row>
    <row r="1390" spans="1:79" s="22" customFormat="1" ht="39" customHeight="1" x14ac:dyDescent="0.3">
      <c r="A1390" s="199" t="s">
        <v>1833</v>
      </c>
      <c r="B1390" s="109" t="s">
        <v>1441</v>
      </c>
      <c r="C1390" s="109" t="s">
        <v>1334</v>
      </c>
      <c r="D1390" s="110" t="s">
        <v>445</v>
      </c>
      <c r="E1390" s="110">
        <v>45618</v>
      </c>
      <c r="F1390" s="189" t="s">
        <v>772</v>
      </c>
      <c r="G1390" s="169" t="s">
        <v>1250</v>
      </c>
      <c r="H1390" s="135" t="s">
        <v>1113</v>
      </c>
      <c r="I1390" s="135" t="s">
        <v>1057</v>
      </c>
      <c r="J1390" s="135"/>
      <c r="K1390" s="113">
        <v>0</v>
      </c>
      <c r="L1390" s="109">
        <v>2</v>
      </c>
      <c r="M1390" s="114" t="s">
        <v>166</v>
      </c>
      <c r="N1390" s="115" t="s">
        <v>26</v>
      </c>
      <c r="O1390" s="116"/>
      <c r="P1390" s="123" t="s">
        <v>773</v>
      </c>
      <c r="Q1390" s="141">
        <v>45166</v>
      </c>
      <c r="R1390" s="118">
        <f t="shared" si="1188"/>
        <v>45173</v>
      </c>
      <c r="S1390" s="114" t="s">
        <v>30</v>
      </c>
      <c r="T1390" s="315" t="s">
        <v>1571</v>
      </c>
      <c r="U1390" s="372">
        <v>45177</v>
      </c>
      <c r="V1390" s="120"/>
      <c r="W1390" s="114"/>
      <c r="X1390" s="109"/>
      <c r="Y1390" s="109"/>
      <c r="Z1390" s="115"/>
      <c r="AA1390" s="115"/>
      <c r="AB1390" s="109"/>
      <c r="AC1390" s="110"/>
      <c r="AD1390" s="110"/>
      <c r="AE1390" s="110"/>
      <c r="AF1390" s="110"/>
      <c r="AG1390" s="110"/>
      <c r="AH1390" s="115"/>
      <c r="AI1390" s="110"/>
      <c r="AJ1390" s="113"/>
      <c r="AK1390" s="110"/>
      <c r="AL1390" s="121"/>
      <c r="AM1390" s="121"/>
      <c r="AN1390" s="109" t="s">
        <v>2355</v>
      </c>
      <c r="AO1390" s="121"/>
      <c r="AP1390" s="121"/>
      <c r="AQ1390" s="206" t="s">
        <v>1907</v>
      </c>
      <c r="AR1390" s="110">
        <v>45184</v>
      </c>
      <c r="AS1390" s="121"/>
      <c r="AT1390" s="121"/>
      <c r="AU1390" s="109" t="s">
        <v>1134</v>
      </c>
      <c r="AV1390" s="110">
        <v>44988</v>
      </c>
      <c r="AW1390" s="121"/>
      <c r="BJ1390" s="22">
        <f t="shared" ca="1" si="1114"/>
        <v>0</v>
      </c>
      <c r="BK1390" s="22">
        <f t="shared" ca="1" si="1150"/>
        <v>0</v>
      </c>
      <c r="BL1390" s="22">
        <f t="shared" ca="1" si="1151"/>
        <v>0</v>
      </c>
      <c r="BM1390" s="22">
        <f t="shared" ca="1" si="1152"/>
        <v>0</v>
      </c>
      <c r="BN1390" s="22">
        <f t="shared" ca="1" si="1153"/>
        <v>0</v>
      </c>
      <c r="BO1390" s="22">
        <f t="shared" ca="1" si="1154"/>
        <v>0</v>
      </c>
      <c r="BP1390" s="22">
        <f t="shared" ca="1" si="1155"/>
        <v>0</v>
      </c>
      <c r="BQ1390" s="22">
        <f t="shared" ca="1" si="1156"/>
        <v>0</v>
      </c>
      <c r="BR1390" s="22">
        <f t="shared" ca="1" si="1157"/>
        <v>0</v>
      </c>
      <c r="BS1390" s="22">
        <f t="shared" ca="1" si="1158"/>
        <v>0</v>
      </c>
      <c r="BT1390" s="22">
        <f t="shared" ca="1" si="1115"/>
        <v>0</v>
      </c>
      <c r="BU1390" s="22">
        <f t="shared" ca="1" si="1159"/>
        <v>0</v>
      </c>
      <c r="BV1390" s="22">
        <f t="shared" ca="1" si="1160"/>
        <v>0</v>
      </c>
      <c r="BW1390" s="22">
        <f t="shared" ca="1" si="1161"/>
        <v>0</v>
      </c>
      <c r="BX1390" s="22">
        <f t="shared" ca="1" si="1162"/>
        <v>0</v>
      </c>
      <c r="BY1390" s="22">
        <f t="shared" si="1205"/>
        <v>0</v>
      </c>
      <c r="BZ1390" s="22">
        <f t="shared" si="1163"/>
        <v>0</v>
      </c>
      <c r="CA1390" s="22">
        <f t="shared" si="1206"/>
        <v>0</v>
      </c>
    </row>
    <row r="1391" spans="1:79" s="22" customFormat="1" ht="39" customHeight="1" x14ac:dyDescent="0.3">
      <c r="A1391" s="199" t="s">
        <v>1833</v>
      </c>
      <c r="B1391" s="109" t="s">
        <v>1441</v>
      </c>
      <c r="C1391" s="109" t="s">
        <v>1334</v>
      </c>
      <c r="D1391" s="110" t="s">
        <v>445</v>
      </c>
      <c r="E1391" s="110">
        <v>45618</v>
      </c>
      <c r="F1391" s="189" t="s">
        <v>772</v>
      </c>
      <c r="G1391" s="169" t="s">
        <v>1250</v>
      </c>
      <c r="H1391" s="135" t="s">
        <v>1113</v>
      </c>
      <c r="I1391" s="135" t="s">
        <v>1057</v>
      </c>
      <c r="J1391" s="135"/>
      <c r="K1391" s="113">
        <v>0</v>
      </c>
      <c r="L1391" s="109">
        <v>3</v>
      </c>
      <c r="M1391" s="114" t="s">
        <v>166</v>
      </c>
      <c r="N1391" s="115" t="s">
        <v>26</v>
      </c>
      <c r="O1391" s="116">
        <v>45386</v>
      </c>
      <c r="P1391" s="123" t="s">
        <v>2334</v>
      </c>
      <c r="Q1391" s="141">
        <v>45373</v>
      </c>
      <c r="R1391" s="118">
        <f t="shared" ref="R1391" si="1212">IF(AND(L1391&lt;1,OR(K1391&lt;1, K1391="A")),Q1391+14,Q1391+7)</f>
        <v>45380</v>
      </c>
      <c r="S1391" s="114" t="s">
        <v>31</v>
      </c>
      <c r="T1391" s="353"/>
      <c r="U1391" s="372"/>
      <c r="V1391" s="120"/>
      <c r="W1391" s="114"/>
      <c r="X1391" s="109"/>
      <c r="Y1391" s="109"/>
      <c r="Z1391" s="115"/>
      <c r="AA1391" s="110"/>
      <c r="AB1391" s="109"/>
      <c r="AC1391" s="110"/>
      <c r="AD1391" s="110"/>
      <c r="AE1391" s="118"/>
      <c r="AF1391" s="110"/>
      <c r="AG1391" s="110"/>
      <c r="AH1391" s="115"/>
      <c r="AI1391" s="110"/>
      <c r="AJ1391" s="113"/>
      <c r="AK1391" s="110"/>
      <c r="AL1391" s="121"/>
      <c r="AM1391" s="121"/>
      <c r="AN1391" s="109" t="s">
        <v>2355</v>
      </c>
      <c r="AO1391" s="121"/>
      <c r="AP1391" s="121"/>
      <c r="AQ1391" s="109"/>
      <c r="AR1391" s="110"/>
      <c r="AS1391" s="121"/>
      <c r="AT1391" s="121"/>
      <c r="AU1391" s="109" t="s">
        <v>1134</v>
      </c>
      <c r="AV1391" s="110">
        <v>44988</v>
      </c>
      <c r="AW1391" s="121"/>
      <c r="BJ1391" s="22">
        <f t="shared" ca="1" si="1114"/>
        <v>0</v>
      </c>
      <c r="BK1391" s="22">
        <f t="shared" ca="1" si="1150"/>
        <v>0</v>
      </c>
      <c r="BL1391" s="22">
        <f t="shared" ca="1" si="1151"/>
        <v>0</v>
      </c>
      <c r="BM1391" s="22">
        <f t="shared" ca="1" si="1152"/>
        <v>0</v>
      </c>
      <c r="BN1391" s="22">
        <f t="shared" ca="1" si="1153"/>
        <v>0</v>
      </c>
      <c r="BO1391" s="22">
        <f t="shared" ca="1" si="1154"/>
        <v>0</v>
      </c>
      <c r="BP1391" s="22">
        <f t="shared" ca="1" si="1155"/>
        <v>0</v>
      </c>
      <c r="BQ1391" s="22">
        <f t="shared" ca="1" si="1156"/>
        <v>0</v>
      </c>
      <c r="BR1391" s="22">
        <f t="shared" ca="1" si="1157"/>
        <v>0</v>
      </c>
      <c r="BS1391" s="22">
        <f t="shared" ca="1" si="1158"/>
        <v>0</v>
      </c>
      <c r="BT1391" s="22">
        <f t="shared" ca="1" si="1115"/>
        <v>0</v>
      </c>
      <c r="BU1391" s="22">
        <f t="shared" ca="1" si="1159"/>
        <v>0</v>
      </c>
      <c r="BV1391" s="22">
        <f t="shared" ca="1" si="1160"/>
        <v>0</v>
      </c>
      <c r="BW1391" s="22">
        <f t="shared" ca="1" si="1161"/>
        <v>0</v>
      </c>
      <c r="BX1391" s="22">
        <f t="shared" ca="1" si="1162"/>
        <v>0</v>
      </c>
      <c r="BY1391" s="22">
        <f t="shared" si="1205"/>
        <v>0</v>
      </c>
      <c r="BZ1391" s="22">
        <f t="shared" si="1163"/>
        <v>0</v>
      </c>
      <c r="CA1391" s="22">
        <f t="shared" si="1206"/>
        <v>0</v>
      </c>
    </row>
    <row r="1392" spans="1:79" ht="39" customHeight="1" x14ac:dyDescent="0.3">
      <c r="A1392" s="14" t="s">
        <v>1833</v>
      </c>
      <c r="B1392" s="4" t="s">
        <v>1441</v>
      </c>
      <c r="C1392" s="4" t="s">
        <v>1334</v>
      </c>
      <c r="D1392" s="139" t="s">
        <v>445</v>
      </c>
      <c r="E1392" s="13">
        <v>45618</v>
      </c>
      <c r="F1392" s="175" t="s">
        <v>772</v>
      </c>
      <c r="G1392" s="16" t="s">
        <v>1250</v>
      </c>
      <c r="H1392" s="130" t="s">
        <v>1113</v>
      </c>
      <c r="I1392" s="130" t="s">
        <v>1057</v>
      </c>
      <c r="J1392" s="130"/>
      <c r="K1392" s="7">
        <v>0</v>
      </c>
      <c r="L1392" s="4">
        <v>4</v>
      </c>
      <c r="M1392" s="3" t="s">
        <v>166</v>
      </c>
      <c r="N1392" s="45" t="s">
        <v>1055</v>
      </c>
      <c r="O1392" s="76">
        <v>45402</v>
      </c>
      <c r="P1392" s="87" t="s">
        <v>2709</v>
      </c>
      <c r="Q1392" s="142">
        <v>45400</v>
      </c>
      <c r="R1392" s="9">
        <f t="shared" ref="R1392:R1393" si="1213">IF(AND(L1392&lt;1,OR(K1392&lt;1, K1392="A")),Q1392+14,Q1392+7)</f>
        <v>45407</v>
      </c>
      <c r="S1392" s="3" t="s">
        <v>30</v>
      </c>
      <c r="T1392" s="354" t="s">
        <v>1521</v>
      </c>
      <c r="U1392" s="373">
        <v>45435</v>
      </c>
      <c r="V1392" s="20" t="s">
        <v>2598</v>
      </c>
      <c r="W1392" s="3" t="s">
        <v>1476</v>
      </c>
      <c r="X1392" s="5">
        <v>0</v>
      </c>
      <c r="Y1392" s="5">
        <v>1</v>
      </c>
      <c r="Z1392" s="45" t="s">
        <v>1055</v>
      </c>
      <c r="AA1392" s="13">
        <v>45336</v>
      </c>
      <c r="AB1392" s="5"/>
      <c r="AC1392" s="21"/>
      <c r="AD1392" s="21">
        <v>45273</v>
      </c>
      <c r="AE1392" s="9">
        <f t="shared" ref="AE1392" si="1214">IF(AND(Y1392&lt;1,OR(X1392&lt;1, X1392="A")),AD1392+14,AD1392+7)</f>
        <v>45280</v>
      </c>
      <c r="AF1392" s="13" t="s">
        <v>445</v>
      </c>
      <c r="AG1392" s="27"/>
      <c r="AH1392" s="34"/>
      <c r="AI1392" s="27"/>
      <c r="AJ1392" s="41"/>
      <c r="AK1392" s="21"/>
      <c r="AL1392" s="6"/>
      <c r="AM1392" s="6"/>
      <c r="AN1392" s="5" t="s">
        <v>3803</v>
      </c>
      <c r="AO1392" s="5" t="s">
        <v>3804</v>
      </c>
      <c r="AP1392" s="21">
        <v>45735</v>
      </c>
      <c r="AQ1392" s="207"/>
      <c r="AR1392" s="95"/>
      <c r="AS1392" s="6"/>
      <c r="AT1392" s="6"/>
      <c r="AU1392" s="94" t="s">
        <v>1134</v>
      </c>
      <c r="AV1392" s="95">
        <v>44988</v>
      </c>
      <c r="AW1392" s="207" t="s">
        <v>3806</v>
      </c>
      <c r="BJ1392" s="22">
        <f t="shared" ca="1" si="1114"/>
        <v>1</v>
      </c>
      <c r="BK1392" s="22">
        <f t="shared" ca="1" si="1150"/>
        <v>1</v>
      </c>
      <c r="BL1392" s="22">
        <f t="shared" ca="1" si="1151"/>
        <v>0</v>
      </c>
      <c r="BM1392" s="22">
        <f t="shared" ca="1" si="1152"/>
        <v>0</v>
      </c>
      <c r="BN1392" s="22">
        <f t="shared" ca="1" si="1153"/>
        <v>0</v>
      </c>
      <c r="BO1392" s="22">
        <f t="shared" ca="1" si="1154"/>
        <v>0</v>
      </c>
      <c r="BP1392" s="22">
        <f t="shared" ca="1" si="1155"/>
        <v>0</v>
      </c>
      <c r="BQ1392" s="22">
        <f t="shared" ca="1" si="1156"/>
        <v>0</v>
      </c>
      <c r="BR1392" s="22">
        <f t="shared" ca="1" si="1157"/>
        <v>1</v>
      </c>
      <c r="BS1392" s="22">
        <f t="shared" ca="1" si="1158"/>
        <v>1</v>
      </c>
      <c r="BT1392" s="22">
        <f t="shared" ca="1" si="1115"/>
        <v>1</v>
      </c>
      <c r="BU1392" s="22">
        <f t="shared" ca="1" si="1159"/>
        <v>0</v>
      </c>
      <c r="BV1392" s="22">
        <f t="shared" ca="1" si="1160"/>
        <v>0</v>
      </c>
      <c r="BW1392" s="22">
        <f t="shared" ca="1" si="1161"/>
        <v>0</v>
      </c>
      <c r="BX1392" s="22">
        <f t="shared" ca="1" si="1162"/>
        <v>1</v>
      </c>
      <c r="BY1392" s="71">
        <f t="shared" si="1205"/>
        <v>1</v>
      </c>
      <c r="BZ1392" s="71">
        <f t="shared" si="1163"/>
        <v>1</v>
      </c>
      <c r="CA1392" s="72">
        <f t="shared" si="1206"/>
        <v>1</v>
      </c>
    </row>
    <row r="1393" spans="1:79" s="22" customFormat="1" ht="39" customHeight="1" x14ac:dyDescent="0.3">
      <c r="A1393" s="199" t="s">
        <v>1833</v>
      </c>
      <c r="B1393" s="109" t="s">
        <v>1441</v>
      </c>
      <c r="C1393" s="109" t="s">
        <v>1334</v>
      </c>
      <c r="D1393" s="110" t="s">
        <v>446</v>
      </c>
      <c r="E1393" s="110">
        <v>45618</v>
      </c>
      <c r="F1393" s="189" t="s">
        <v>774</v>
      </c>
      <c r="G1393" s="169" t="s">
        <v>1250</v>
      </c>
      <c r="H1393" s="135" t="s">
        <v>1113</v>
      </c>
      <c r="I1393" s="135" t="s">
        <v>1059</v>
      </c>
      <c r="J1393" s="135"/>
      <c r="K1393" s="113" t="s">
        <v>778</v>
      </c>
      <c r="L1393" s="109">
        <v>0</v>
      </c>
      <c r="M1393" s="114" t="s">
        <v>167</v>
      </c>
      <c r="N1393" s="115" t="s">
        <v>26</v>
      </c>
      <c r="O1393" s="116"/>
      <c r="P1393" s="123" t="s">
        <v>3586</v>
      </c>
      <c r="Q1393" s="141">
        <v>44896</v>
      </c>
      <c r="R1393" s="118">
        <f t="shared" si="1213"/>
        <v>44910</v>
      </c>
      <c r="S1393" s="114" t="s">
        <v>31</v>
      </c>
      <c r="T1393" s="353"/>
      <c r="U1393" s="372"/>
      <c r="V1393" s="120"/>
      <c r="W1393" s="114"/>
      <c r="X1393" s="109"/>
      <c r="Y1393" s="109"/>
      <c r="Z1393" s="115"/>
      <c r="AA1393" s="115"/>
      <c r="AB1393" s="109"/>
      <c r="AC1393" s="110"/>
      <c r="AD1393" s="110"/>
      <c r="AE1393" s="110"/>
      <c r="AF1393" s="110"/>
      <c r="AG1393" s="110"/>
      <c r="AH1393" s="115"/>
      <c r="AI1393" s="110"/>
      <c r="AJ1393" s="113"/>
      <c r="AK1393" s="110"/>
      <c r="AL1393" s="121"/>
      <c r="AM1393" s="121"/>
      <c r="AN1393" s="109" t="s">
        <v>2355</v>
      </c>
      <c r="AO1393" s="121"/>
      <c r="AP1393" s="121"/>
      <c r="AQ1393" s="121"/>
      <c r="AR1393" s="121"/>
      <c r="AS1393" s="121"/>
      <c r="AT1393" s="121"/>
      <c r="AU1393" s="109" t="s">
        <v>1134</v>
      </c>
      <c r="AV1393" s="110">
        <v>44988</v>
      </c>
      <c r="AW1393" s="121"/>
      <c r="BJ1393" s="22">
        <f t="shared" ca="1" si="1114"/>
        <v>0</v>
      </c>
      <c r="BK1393" s="22">
        <f t="shared" ca="1" si="1150"/>
        <v>0</v>
      </c>
      <c r="BL1393" s="22">
        <f t="shared" ca="1" si="1151"/>
        <v>0</v>
      </c>
      <c r="BM1393" s="22">
        <f t="shared" ca="1" si="1152"/>
        <v>0</v>
      </c>
      <c r="BN1393" s="22">
        <f t="shared" ca="1" si="1153"/>
        <v>0</v>
      </c>
      <c r="BO1393" s="22">
        <f t="shared" ca="1" si="1154"/>
        <v>0</v>
      </c>
      <c r="BP1393" s="22">
        <f t="shared" ca="1" si="1155"/>
        <v>0</v>
      </c>
      <c r="BQ1393" s="22">
        <f t="shared" ca="1" si="1156"/>
        <v>0</v>
      </c>
      <c r="BR1393" s="22">
        <f t="shared" ca="1" si="1157"/>
        <v>0</v>
      </c>
      <c r="BS1393" s="22">
        <f t="shared" ca="1" si="1158"/>
        <v>0</v>
      </c>
      <c r="BT1393" s="22">
        <f t="shared" ca="1" si="1115"/>
        <v>0</v>
      </c>
      <c r="BU1393" s="22">
        <f t="shared" ca="1" si="1159"/>
        <v>0</v>
      </c>
      <c r="BV1393" s="22">
        <f t="shared" ca="1" si="1160"/>
        <v>0</v>
      </c>
      <c r="BW1393" s="22">
        <f t="shared" ca="1" si="1161"/>
        <v>0</v>
      </c>
      <c r="BX1393" s="22">
        <f t="shared" ca="1" si="1162"/>
        <v>0</v>
      </c>
      <c r="BY1393" s="22">
        <f t="shared" si="1205"/>
        <v>0</v>
      </c>
      <c r="BZ1393" s="22">
        <f t="shared" si="1163"/>
        <v>0</v>
      </c>
      <c r="CA1393" s="22">
        <f t="shared" si="1206"/>
        <v>0</v>
      </c>
    </row>
    <row r="1394" spans="1:79" s="22" customFormat="1" ht="39" customHeight="1" x14ac:dyDescent="0.3">
      <c r="A1394" s="199" t="s">
        <v>1833</v>
      </c>
      <c r="B1394" s="109" t="s">
        <v>1441</v>
      </c>
      <c r="C1394" s="109" t="s">
        <v>1334</v>
      </c>
      <c r="D1394" s="110" t="s">
        <v>446</v>
      </c>
      <c r="E1394" s="110">
        <v>45618</v>
      </c>
      <c r="F1394" s="189" t="s">
        <v>774</v>
      </c>
      <c r="G1394" s="169" t="s">
        <v>1250</v>
      </c>
      <c r="H1394" s="135" t="s">
        <v>1113</v>
      </c>
      <c r="I1394" s="135" t="s">
        <v>1059</v>
      </c>
      <c r="J1394" s="135"/>
      <c r="K1394" s="113" t="s">
        <v>443</v>
      </c>
      <c r="L1394" s="109">
        <v>0</v>
      </c>
      <c r="M1394" s="114" t="s">
        <v>167</v>
      </c>
      <c r="N1394" s="115" t="s">
        <v>26</v>
      </c>
      <c r="O1394" s="116"/>
      <c r="P1394" s="123" t="s">
        <v>2166</v>
      </c>
      <c r="Q1394" s="141">
        <v>44935</v>
      </c>
      <c r="R1394" s="118">
        <f t="shared" si="1188"/>
        <v>44942</v>
      </c>
      <c r="S1394" s="114" t="s">
        <v>31</v>
      </c>
      <c r="T1394" s="353"/>
      <c r="U1394" s="372"/>
      <c r="V1394" s="120"/>
      <c r="W1394" s="114"/>
      <c r="X1394" s="109"/>
      <c r="Y1394" s="109"/>
      <c r="Z1394" s="115"/>
      <c r="AA1394" s="115"/>
      <c r="AB1394" s="109"/>
      <c r="AC1394" s="110"/>
      <c r="AD1394" s="110"/>
      <c r="AE1394" s="110"/>
      <c r="AF1394" s="110"/>
      <c r="AG1394" s="110"/>
      <c r="AH1394" s="115"/>
      <c r="AI1394" s="110"/>
      <c r="AJ1394" s="113"/>
      <c r="AK1394" s="110"/>
      <c r="AL1394" s="121"/>
      <c r="AM1394" s="121"/>
      <c r="AN1394" s="109" t="s">
        <v>2355</v>
      </c>
      <c r="AO1394" s="121"/>
      <c r="AP1394" s="121"/>
      <c r="AQ1394" s="121"/>
      <c r="AR1394" s="121"/>
      <c r="AS1394" s="121"/>
      <c r="AT1394" s="121"/>
      <c r="AU1394" s="109" t="s">
        <v>1134</v>
      </c>
      <c r="AV1394" s="110">
        <v>44988</v>
      </c>
      <c r="AW1394" s="121"/>
      <c r="BJ1394" s="22">
        <f t="shared" ca="1" si="1114"/>
        <v>0</v>
      </c>
      <c r="BK1394" s="22">
        <f t="shared" ca="1" si="1150"/>
        <v>0</v>
      </c>
      <c r="BL1394" s="22">
        <f t="shared" ca="1" si="1151"/>
        <v>0</v>
      </c>
      <c r="BM1394" s="22">
        <f t="shared" ca="1" si="1152"/>
        <v>0</v>
      </c>
      <c r="BN1394" s="22">
        <f t="shared" ca="1" si="1153"/>
        <v>0</v>
      </c>
      <c r="BO1394" s="22">
        <f t="shared" ca="1" si="1154"/>
        <v>0</v>
      </c>
      <c r="BP1394" s="22">
        <f t="shared" ca="1" si="1155"/>
        <v>0</v>
      </c>
      <c r="BQ1394" s="22">
        <f t="shared" ca="1" si="1156"/>
        <v>0</v>
      </c>
      <c r="BR1394" s="22">
        <f t="shared" ca="1" si="1157"/>
        <v>0</v>
      </c>
      <c r="BS1394" s="22">
        <f t="shared" ca="1" si="1158"/>
        <v>0</v>
      </c>
      <c r="BT1394" s="22">
        <f t="shared" ca="1" si="1115"/>
        <v>0</v>
      </c>
      <c r="BU1394" s="22">
        <f t="shared" ca="1" si="1159"/>
        <v>0</v>
      </c>
      <c r="BV1394" s="22">
        <f t="shared" ca="1" si="1160"/>
        <v>0</v>
      </c>
      <c r="BW1394" s="22">
        <f t="shared" ca="1" si="1161"/>
        <v>0</v>
      </c>
      <c r="BX1394" s="22">
        <f t="shared" ca="1" si="1162"/>
        <v>0</v>
      </c>
      <c r="BY1394" s="22">
        <f t="shared" si="1205"/>
        <v>0</v>
      </c>
      <c r="BZ1394" s="22">
        <f t="shared" si="1163"/>
        <v>0</v>
      </c>
      <c r="CA1394" s="22">
        <f t="shared" si="1206"/>
        <v>0</v>
      </c>
    </row>
    <row r="1395" spans="1:79" s="22" customFormat="1" ht="39" customHeight="1" x14ac:dyDescent="0.3">
      <c r="A1395" s="199" t="s">
        <v>1833</v>
      </c>
      <c r="B1395" s="109" t="s">
        <v>1441</v>
      </c>
      <c r="C1395" s="109" t="s">
        <v>1334</v>
      </c>
      <c r="D1395" s="110" t="s">
        <v>446</v>
      </c>
      <c r="E1395" s="110">
        <v>45618</v>
      </c>
      <c r="F1395" s="189" t="s">
        <v>774</v>
      </c>
      <c r="G1395" s="169" t="s">
        <v>1250</v>
      </c>
      <c r="H1395" s="135" t="s">
        <v>1113</v>
      </c>
      <c r="I1395" s="135" t="s">
        <v>1059</v>
      </c>
      <c r="J1395" s="135"/>
      <c r="K1395" s="113" t="s">
        <v>572</v>
      </c>
      <c r="L1395" s="109">
        <v>0</v>
      </c>
      <c r="M1395" s="114" t="s">
        <v>167</v>
      </c>
      <c r="N1395" s="115" t="s">
        <v>26</v>
      </c>
      <c r="O1395" s="116"/>
      <c r="P1395" s="123" t="s">
        <v>2165</v>
      </c>
      <c r="Q1395" s="141">
        <v>44970</v>
      </c>
      <c r="R1395" s="118">
        <f t="shared" ref="R1395" si="1215">IF(AND(L1395&lt;1,OR(K1395&lt;1, K1395="A")),Q1395+14,Q1395+7)</f>
        <v>44977</v>
      </c>
      <c r="S1395" s="114" t="s">
        <v>31</v>
      </c>
      <c r="T1395" s="353"/>
      <c r="U1395" s="372"/>
      <c r="V1395" s="120"/>
      <c r="W1395" s="114"/>
      <c r="X1395" s="109"/>
      <c r="Y1395" s="109"/>
      <c r="Z1395" s="115"/>
      <c r="AA1395" s="115"/>
      <c r="AB1395" s="109"/>
      <c r="AC1395" s="110"/>
      <c r="AD1395" s="110"/>
      <c r="AE1395" s="110"/>
      <c r="AF1395" s="110"/>
      <c r="AG1395" s="110"/>
      <c r="AH1395" s="115"/>
      <c r="AI1395" s="110"/>
      <c r="AJ1395" s="113"/>
      <c r="AK1395" s="110"/>
      <c r="AL1395" s="121"/>
      <c r="AM1395" s="121"/>
      <c r="AN1395" s="109" t="s">
        <v>2355</v>
      </c>
      <c r="AO1395" s="121"/>
      <c r="AP1395" s="121"/>
      <c r="AQ1395" s="121"/>
      <c r="AR1395" s="121"/>
      <c r="AS1395" s="121"/>
      <c r="AT1395" s="121"/>
      <c r="AU1395" s="109" t="s">
        <v>1134</v>
      </c>
      <c r="AV1395" s="110">
        <v>44988</v>
      </c>
      <c r="AW1395" s="121"/>
      <c r="BJ1395" s="22">
        <f t="shared" ca="1" si="1114"/>
        <v>0</v>
      </c>
      <c r="BK1395" s="22">
        <f t="shared" ca="1" si="1150"/>
        <v>0</v>
      </c>
      <c r="BL1395" s="22">
        <f t="shared" ca="1" si="1151"/>
        <v>0</v>
      </c>
      <c r="BM1395" s="22">
        <f t="shared" ca="1" si="1152"/>
        <v>0</v>
      </c>
      <c r="BN1395" s="22">
        <f t="shared" ca="1" si="1153"/>
        <v>0</v>
      </c>
      <c r="BO1395" s="22">
        <f t="shared" ca="1" si="1154"/>
        <v>0</v>
      </c>
      <c r="BP1395" s="22">
        <f t="shared" ca="1" si="1155"/>
        <v>0</v>
      </c>
      <c r="BQ1395" s="22">
        <f t="shared" ca="1" si="1156"/>
        <v>0</v>
      </c>
      <c r="BR1395" s="22">
        <f t="shared" ca="1" si="1157"/>
        <v>0</v>
      </c>
      <c r="BS1395" s="22">
        <f t="shared" ca="1" si="1158"/>
        <v>0</v>
      </c>
      <c r="BT1395" s="22">
        <f t="shared" ca="1" si="1115"/>
        <v>0</v>
      </c>
      <c r="BU1395" s="22">
        <f t="shared" ca="1" si="1159"/>
        <v>0</v>
      </c>
      <c r="BV1395" s="22">
        <f t="shared" ca="1" si="1160"/>
        <v>0</v>
      </c>
      <c r="BW1395" s="22">
        <f t="shared" ca="1" si="1161"/>
        <v>0</v>
      </c>
      <c r="BX1395" s="22">
        <f t="shared" ca="1" si="1162"/>
        <v>0</v>
      </c>
      <c r="BY1395" s="22">
        <f t="shared" si="1205"/>
        <v>0</v>
      </c>
      <c r="BZ1395" s="22">
        <f t="shared" si="1163"/>
        <v>0</v>
      </c>
      <c r="CA1395" s="22">
        <f t="shared" si="1206"/>
        <v>0</v>
      </c>
    </row>
    <row r="1396" spans="1:79" s="22" customFormat="1" ht="39" customHeight="1" x14ac:dyDescent="0.3">
      <c r="A1396" s="199" t="s">
        <v>1833</v>
      </c>
      <c r="B1396" s="109" t="s">
        <v>1441</v>
      </c>
      <c r="C1396" s="109" t="s">
        <v>1334</v>
      </c>
      <c r="D1396" s="110" t="s">
        <v>445</v>
      </c>
      <c r="E1396" s="110">
        <v>45618</v>
      </c>
      <c r="F1396" s="189" t="s">
        <v>774</v>
      </c>
      <c r="G1396" s="169" t="s">
        <v>1250</v>
      </c>
      <c r="H1396" s="135" t="s">
        <v>1113</v>
      </c>
      <c r="I1396" s="135" t="s">
        <v>1059</v>
      </c>
      <c r="J1396" s="135"/>
      <c r="K1396" s="113">
        <v>0</v>
      </c>
      <c r="L1396" s="109">
        <v>0</v>
      </c>
      <c r="M1396" s="114" t="s">
        <v>167</v>
      </c>
      <c r="N1396" s="115" t="s">
        <v>26</v>
      </c>
      <c r="O1396" s="116"/>
      <c r="P1396" s="123" t="s">
        <v>2164</v>
      </c>
      <c r="Q1396" s="141">
        <v>44973</v>
      </c>
      <c r="R1396" s="118">
        <f t="shared" si="1188"/>
        <v>44987</v>
      </c>
      <c r="S1396" s="114" t="s">
        <v>30</v>
      </c>
      <c r="T1396" s="315" t="s">
        <v>1537</v>
      </c>
      <c r="U1396" s="372">
        <v>44988</v>
      </c>
      <c r="V1396" s="120"/>
      <c r="W1396" s="114"/>
      <c r="X1396" s="109"/>
      <c r="Y1396" s="109"/>
      <c r="Z1396" s="115"/>
      <c r="AA1396" s="115"/>
      <c r="AB1396" s="109"/>
      <c r="AC1396" s="110"/>
      <c r="AD1396" s="110"/>
      <c r="AE1396" s="110"/>
      <c r="AF1396" s="110"/>
      <c r="AG1396" s="110"/>
      <c r="AH1396" s="115"/>
      <c r="AI1396" s="110"/>
      <c r="AJ1396" s="113"/>
      <c r="AK1396" s="110"/>
      <c r="AL1396" s="121"/>
      <c r="AM1396" s="121"/>
      <c r="AN1396" s="109" t="s">
        <v>2355</v>
      </c>
      <c r="AO1396" s="121"/>
      <c r="AP1396" s="121"/>
      <c r="AQ1396" s="121"/>
      <c r="AR1396" s="121"/>
      <c r="AS1396" s="121"/>
      <c r="AT1396" s="121"/>
      <c r="AU1396" s="109" t="s">
        <v>1134</v>
      </c>
      <c r="AV1396" s="110">
        <v>44988</v>
      </c>
      <c r="AW1396" s="121"/>
      <c r="BJ1396" s="22">
        <f t="shared" ca="1" si="1114"/>
        <v>0</v>
      </c>
      <c r="BK1396" s="22">
        <f t="shared" ca="1" si="1150"/>
        <v>0</v>
      </c>
      <c r="BL1396" s="22">
        <f t="shared" ca="1" si="1151"/>
        <v>0</v>
      </c>
      <c r="BM1396" s="22">
        <f t="shared" ca="1" si="1152"/>
        <v>0</v>
      </c>
      <c r="BN1396" s="22">
        <f t="shared" ca="1" si="1153"/>
        <v>0</v>
      </c>
      <c r="BO1396" s="22">
        <f t="shared" ca="1" si="1154"/>
        <v>0</v>
      </c>
      <c r="BP1396" s="22">
        <f t="shared" ca="1" si="1155"/>
        <v>0</v>
      </c>
      <c r="BQ1396" s="22">
        <f t="shared" ca="1" si="1156"/>
        <v>0</v>
      </c>
      <c r="BR1396" s="22">
        <f t="shared" ca="1" si="1157"/>
        <v>0</v>
      </c>
      <c r="BS1396" s="22">
        <f t="shared" ca="1" si="1158"/>
        <v>0</v>
      </c>
      <c r="BT1396" s="22">
        <f t="shared" ca="1" si="1115"/>
        <v>0</v>
      </c>
      <c r="BU1396" s="22">
        <f t="shared" ca="1" si="1159"/>
        <v>0</v>
      </c>
      <c r="BV1396" s="22">
        <f t="shared" ca="1" si="1160"/>
        <v>0</v>
      </c>
      <c r="BW1396" s="22">
        <f t="shared" ca="1" si="1161"/>
        <v>0</v>
      </c>
      <c r="BX1396" s="22">
        <f t="shared" ca="1" si="1162"/>
        <v>0</v>
      </c>
      <c r="BY1396" s="22">
        <f t="shared" si="1205"/>
        <v>0</v>
      </c>
      <c r="BZ1396" s="22">
        <f t="shared" si="1163"/>
        <v>0</v>
      </c>
      <c r="CA1396" s="22">
        <f t="shared" si="1206"/>
        <v>0</v>
      </c>
    </row>
    <row r="1397" spans="1:79" s="22" customFormat="1" ht="39" customHeight="1" x14ac:dyDescent="0.3">
      <c r="A1397" s="199" t="s">
        <v>1833</v>
      </c>
      <c r="B1397" s="109" t="s">
        <v>1441</v>
      </c>
      <c r="C1397" s="109" t="s">
        <v>1334</v>
      </c>
      <c r="D1397" s="110" t="s">
        <v>445</v>
      </c>
      <c r="E1397" s="110">
        <v>45618</v>
      </c>
      <c r="F1397" s="189" t="s">
        <v>774</v>
      </c>
      <c r="G1397" s="169" t="s">
        <v>1250</v>
      </c>
      <c r="H1397" s="135" t="s">
        <v>1113</v>
      </c>
      <c r="I1397" s="135" t="s">
        <v>1059</v>
      </c>
      <c r="J1397" s="135"/>
      <c r="K1397" s="113">
        <v>0</v>
      </c>
      <c r="L1397" s="109">
        <v>1</v>
      </c>
      <c r="M1397" s="114" t="s">
        <v>167</v>
      </c>
      <c r="N1397" s="115" t="s">
        <v>26</v>
      </c>
      <c r="O1397" s="116"/>
      <c r="P1397" s="123" t="s">
        <v>773</v>
      </c>
      <c r="Q1397" s="141">
        <v>45166</v>
      </c>
      <c r="R1397" s="118">
        <f t="shared" ref="R1397" si="1216">IF(AND(L1397&lt;1,OR(K1397&lt;1, K1397="A")),Q1397+14,Q1397+7)</f>
        <v>45173</v>
      </c>
      <c r="S1397" s="114" t="s">
        <v>30</v>
      </c>
      <c r="T1397" s="315" t="s">
        <v>1571</v>
      </c>
      <c r="U1397" s="372">
        <v>45177</v>
      </c>
      <c r="V1397" s="120"/>
      <c r="W1397" s="114"/>
      <c r="X1397" s="109"/>
      <c r="Y1397" s="109"/>
      <c r="Z1397" s="115"/>
      <c r="AA1397" s="115"/>
      <c r="AB1397" s="109"/>
      <c r="AC1397" s="110"/>
      <c r="AD1397" s="110"/>
      <c r="AE1397" s="110"/>
      <c r="AF1397" s="110"/>
      <c r="AG1397" s="110"/>
      <c r="AH1397" s="115"/>
      <c r="AI1397" s="110"/>
      <c r="AJ1397" s="113"/>
      <c r="AK1397" s="110"/>
      <c r="AL1397" s="121"/>
      <c r="AM1397" s="121"/>
      <c r="AN1397" s="109" t="s">
        <v>2355</v>
      </c>
      <c r="AO1397" s="121"/>
      <c r="AP1397" s="121"/>
      <c r="AQ1397" s="206" t="s">
        <v>1907</v>
      </c>
      <c r="AR1397" s="110">
        <v>45184</v>
      </c>
      <c r="AS1397" s="121"/>
      <c r="AT1397" s="121"/>
      <c r="AU1397" s="109" t="s">
        <v>1134</v>
      </c>
      <c r="AV1397" s="110">
        <v>44988</v>
      </c>
      <c r="AW1397" s="121"/>
      <c r="BJ1397" s="22">
        <f t="shared" ca="1" si="1114"/>
        <v>0</v>
      </c>
      <c r="BK1397" s="22">
        <f t="shared" ca="1" si="1150"/>
        <v>0</v>
      </c>
      <c r="BL1397" s="22">
        <f t="shared" ca="1" si="1151"/>
        <v>0</v>
      </c>
      <c r="BM1397" s="22">
        <f t="shared" ca="1" si="1152"/>
        <v>0</v>
      </c>
      <c r="BN1397" s="22">
        <f t="shared" ca="1" si="1153"/>
        <v>0</v>
      </c>
      <c r="BO1397" s="22">
        <f t="shared" ca="1" si="1154"/>
        <v>0</v>
      </c>
      <c r="BP1397" s="22">
        <f t="shared" ca="1" si="1155"/>
        <v>0</v>
      </c>
      <c r="BQ1397" s="22">
        <f t="shared" ca="1" si="1156"/>
        <v>0</v>
      </c>
      <c r="BR1397" s="22">
        <f t="shared" ca="1" si="1157"/>
        <v>0</v>
      </c>
      <c r="BS1397" s="22">
        <f t="shared" ca="1" si="1158"/>
        <v>0</v>
      </c>
      <c r="BT1397" s="22">
        <f t="shared" ca="1" si="1115"/>
        <v>0</v>
      </c>
      <c r="BU1397" s="22">
        <f t="shared" ca="1" si="1159"/>
        <v>0</v>
      </c>
      <c r="BV1397" s="22">
        <f t="shared" ca="1" si="1160"/>
        <v>0</v>
      </c>
      <c r="BW1397" s="22">
        <f t="shared" ca="1" si="1161"/>
        <v>0</v>
      </c>
      <c r="BX1397" s="22">
        <f t="shared" ca="1" si="1162"/>
        <v>0</v>
      </c>
      <c r="BY1397" s="22">
        <f t="shared" si="1205"/>
        <v>0</v>
      </c>
      <c r="BZ1397" s="22">
        <f t="shared" si="1163"/>
        <v>0</v>
      </c>
      <c r="CA1397" s="22">
        <f t="shared" si="1206"/>
        <v>0</v>
      </c>
    </row>
    <row r="1398" spans="1:79" ht="39" customHeight="1" x14ac:dyDescent="0.3">
      <c r="A1398" s="14" t="s">
        <v>1833</v>
      </c>
      <c r="B1398" s="4" t="s">
        <v>1441</v>
      </c>
      <c r="C1398" s="4" t="s">
        <v>1334</v>
      </c>
      <c r="D1398" s="139" t="s">
        <v>445</v>
      </c>
      <c r="E1398" s="13">
        <v>45618</v>
      </c>
      <c r="F1398" s="175" t="s">
        <v>774</v>
      </c>
      <c r="G1398" s="16" t="s">
        <v>1250</v>
      </c>
      <c r="H1398" s="130" t="s">
        <v>1113</v>
      </c>
      <c r="I1398" s="130" t="s">
        <v>1059</v>
      </c>
      <c r="J1398" s="130"/>
      <c r="K1398" s="7">
        <v>0</v>
      </c>
      <c r="L1398" s="4">
        <v>2</v>
      </c>
      <c r="M1398" s="3" t="s">
        <v>167</v>
      </c>
      <c r="N1398" s="45" t="s">
        <v>1055</v>
      </c>
      <c r="O1398" s="76"/>
      <c r="P1398" s="87" t="s">
        <v>470</v>
      </c>
      <c r="Q1398" s="142">
        <v>45226</v>
      </c>
      <c r="R1398" s="9">
        <f t="shared" si="1188"/>
        <v>45233</v>
      </c>
      <c r="S1398" s="3" t="s">
        <v>31</v>
      </c>
      <c r="T1398" s="355"/>
      <c r="U1398" s="373"/>
      <c r="V1398" s="20" t="s">
        <v>2599</v>
      </c>
      <c r="W1398" s="3" t="s">
        <v>1482</v>
      </c>
      <c r="X1398" s="5">
        <v>0</v>
      </c>
      <c r="Y1398" s="5">
        <v>1</v>
      </c>
      <c r="Z1398" s="45" t="s">
        <v>1055</v>
      </c>
      <c r="AA1398" s="13">
        <v>45336</v>
      </c>
      <c r="AB1398" s="5"/>
      <c r="AC1398" s="21"/>
      <c r="AD1398" s="21">
        <v>45273</v>
      </c>
      <c r="AE1398" s="9">
        <f t="shared" ref="AE1398:AE1419" si="1217">IF(AND(Y1398&lt;1,OR(X1398&lt;1, X1398="A")),AD1398+14,AD1398+7)</f>
        <v>45280</v>
      </c>
      <c r="AF1398" s="13" t="s">
        <v>445</v>
      </c>
      <c r="AG1398" s="27"/>
      <c r="AH1398" s="34"/>
      <c r="AI1398" s="27"/>
      <c r="AJ1398" s="41"/>
      <c r="AK1398" s="21"/>
      <c r="AL1398" s="6"/>
      <c r="AM1398" s="6"/>
      <c r="AN1398" s="5" t="s">
        <v>3803</v>
      </c>
      <c r="AO1398" s="5" t="s">
        <v>3804</v>
      </c>
      <c r="AP1398" s="21">
        <v>45735</v>
      </c>
      <c r="AQ1398" s="87"/>
      <c r="AR1398" s="21"/>
      <c r="AS1398" s="6"/>
      <c r="AT1398" s="6"/>
      <c r="AU1398" s="94" t="s">
        <v>1134</v>
      </c>
      <c r="AV1398" s="95">
        <v>44988</v>
      </c>
      <c r="AW1398" s="87" t="s">
        <v>3807</v>
      </c>
      <c r="BJ1398" s="22">
        <f t="shared" ca="1" si="1114"/>
        <v>1</v>
      </c>
      <c r="BK1398" s="22">
        <f t="shared" ca="1" si="1150"/>
        <v>1</v>
      </c>
      <c r="BL1398" s="22">
        <f t="shared" ca="1" si="1151"/>
        <v>0</v>
      </c>
      <c r="BM1398" s="22">
        <f t="shared" ca="1" si="1152"/>
        <v>0</v>
      </c>
      <c r="BN1398" s="22">
        <f t="shared" ca="1" si="1153"/>
        <v>0</v>
      </c>
      <c r="BO1398" s="22">
        <f t="shared" ca="1" si="1154"/>
        <v>0</v>
      </c>
      <c r="BP1398" s="22">
        <f t="shared" ca="1" si="1155"/>
        <v>0</v>
      </c>
      <c r="BQ1398" s="22">
        <f t="shared" ca="1" si="1156"/>
        <v>0</v>
      </c>
      <c r="BR1398" s="22">
        <f t="shared" ca="1" si="1157"/>
        <v>1</v>
      </c>
      <c r="BS1398" s="22">
        <f t="shared" ca="1" si="1158"/>
        <v>1</v>
      </c>
      <c r="BT1398" s="22">
        <f t="shared" ca="1" si="1115"/>
        <v>1</v>
      </c>
      <c r="BU1398" s="22">
        <f t="shared" ca="1" si="1159"/>
        <v>0</v>
      </c>
      <c r="BV1398" s="22">
        <f t="shared" ca="1" si="1160"/>
        <v>0</v>
      </c>
      <c r="BW1398" s="22">
        <f t="shared" ca="1" si="1161"/>
        <v>0</v>
      </c>
      <c r="BX1398" s="22">
        <f t="shared" ca="1" si="1162"/>
        <v>1</v>
      </c>
      <c r="BY1398" s="71">
        <f t="shared" si="1205"/>
        <v>1</v>
      </c>
      <c r="BZ1398" s="71">
        <f t="shared" si="1163"/>
        <v>1</v>
      </c>
      <c r="CA1398" s="72">
        <f t="shared" si="1206"/>
        <v>1</v>
      </c>
    </row>
    <row r="1399" spans="1:79" s="22" customFormat="1" ht="39" customHeight="1" x14ac:dyDescent="0.3">
      <c r="A1399" s="199" t="s">
        <v>1834</v>
      </c>
      <c r="B1399" s="109" t="s">
        <v>1441</v>
      </c>
      <c r="C1399" s="109"/>
      <c r="D1399" s="110" t="s">
        <v>446</v>
      </c>
      <c r="E1399" s="110">
        <v>45618</v>
      </c>
      <c r="F1399" s="189" t="s">
        <v>156</v>
      </c>
      <c r="G1399" s="169" t="s">
        <v>1250</v>
      </c>
      <c r="H1399" s="135" t="s">
        <v>1079</v>
      </c>
      <c r="I1399" s="135"/>
      <c r="J1399" s="135"/>
      <c r="K1399" s="113" t="s">
        <v>778</v>
      </c>
      <c r="L1399" s="109">
        <v>0</v>
      </c>
      <c r="M1399" s="114" t="s">
        <v>139</v>
      </c>
      <c r="N1399" s="115" t="s">
        <v>26</v>
      </c>
      <c r="O1399" s="116"/>
      <c r="P1399" s="123" t="s">
        <v>649</v>
      </c>
      <c r="Q1399" s="141">
        <v>45139</v>
      </c>
      <c r="R1399" s="118">
        <f t="shared" ref="R1399" si="1218">IF(AND(L1399&lt;1,OR(K1399&lt;1, K1399="A")),Q1399+14,Q1399+7)</f>
        <v>45153</v>
      </c>
      <c r="S1399" s="114" t="s">
        <v>31</v>
      </c>
      <c r="T1399" s="353"/>
      <c r="U1399" s="372"/>
      <c r="V1399" s="120"/>
      <c r="W1399" s="114"/>
      <c r="X1399" s="109"/>
      <c r="Y1399" s="109"/>
      <c r="Z1399" s="115"/>
      <c r="AA1399" s="109"/>
      <c r="AB1399" s="109"/>
      <c r="AC1399" s="110"/>
      <c r="AD1399" s="110"/>
      <c r="AE1399" s="110"/>
      <c r="AF1399" s="110"/>
      <c r="AG1399" s="110"/>
      <c r="AH1399" s="115"/>
      <c r="AI1399" s="110"/>
      <c r="AJ1399" s="113"/>
      <c r="AK1399" s="110"/>
      <c r="AL1399" s="121"/>
      <c r="AM1399" s="121"/>
      <c r="AN1399" s="109" t="s">
        <v>2355</v>
      </c>
      <c r="AO1399" s="121"/>
      <c r="AP1399" s="121"/>
      <c r="AQ1399" s="206"/>
      <c r="AR1399" s="110"/>
      <c r="AS1399" s="121"/>
      <c r="AT1399" s="121"/>
      <c r="AU1399" s="109"/>
      <c r="AV1399" s="110"/>
      <c r="AW1399" s="121"/>
      <c r="BJ1399" s="22">
        <f t="shared" ca="1" si="1114"/>
        <v>0</v>
      </c>
      <c r="BK1399" s="22">
        <f t="shared" ca="1" si="1150"/>
        <v>0</v>
      </c>
      <c r="BL1399" s="22">
        <f t="shared" ca="1" si="1151"/>
        <v>0</v>
      </c>
      <c r="BM1399" s="22">
        <f t="shared" ca="1" si="1152"/>
        <v>0</v>
      </c>
      <c r="BN1399" s="22">
        <f t="shared" ca="1" si="1153"/>
        <v>0</v>
      </c>
      <c r="BO1399" s="22">
        <f t="shared" ca="1" si="1154"/>
        <v>0</v>
      </c>
      <c r="BP1399" s="22">
        <f t="shared" ca="1" si="1155"/>
        <v>0</v>
      </c>
      <c r="BQ1399" s="22">
        <f t="shared" ca="1" si="1156"/>
        <v>0</v>
      </c>
      <c r="BR1399" s="22">
        <f t="shared" ca="1" si="1157"/>
        <v>0</v>
      </c>
      <c r="BS1399" s="22">
        <f t="shared" ca="1" si="1158"/>
        <v>0</v>
      </c>
      <c r="BT1399" s="22">
        <f t="shared" ca="1" si="1115"/>
        <v>0</v>
      </c>
      <c r="BU1399" s="22">
        <f t="shared" ca="1" si="1159"/>
        <v>0</v>
      </c>
      <c r="BV1399" s="22">
        <f t="shared" ca="1" si="1160"/>
        <v>0</v>
      </c>
      <c r="BW1399" s="22">
        <f t="shared" ca="1" si="1161"/>
        <v>0</v>
      </c>
      <c r="BX1399" s="22">
        <f t="shared" ca="1" si="1162"/>
        <v>0</v>
      </c>
      <c r="BY1399" s="22">
        <f t="shared" si="1205"/>
        <v>0</v>
      </c>
      <c r="BZ1399" s="22">
        <f t="shared" si="1163"/>
        <v>0</v>
      </c>
      <c r="CA1399" s="22">
        <f t="shared" si="1206"/>
        <v>0</v>
      </c>
    </row>
    <row r="1400" spans="1:79" s="22" customFormat="1" ht="39" customHeight="1" x14ac:dyDescent="0.3">
      <c r="A1400" s="199" t="s">
        <v>1834</v>
      </c>
      <c r="B1400" s="109" t="s">
        <v>1441</v>
      </c>
      <c r="C1400" s="109"/>
      <c r="D1400" s="110" t="s">
        <v>446</v>
      </c>
      <c r="E1400" s="110">
        <v>45618</v>
      </c>
      <c r="F1400" s="189" t="s">
        <v>156</v>
      </c>
      <c r="G1400" s="169" t="s">
        <v>1250</v>
      </c>
      <c r="H1400" s="135" t="s">
        <v>1079</v>
      </c>
      <c r="I1400" s="135"/>
      <c r="J1400" s="135"/>
      <c r="K1400" s="113" t="s">
        <v>443</v>
      </c>
      <c r="L1400" s="109">
        <v>0</v>
      </c>
      <c r="M1400" s="114" t="s">
        <v>139</v>
      </c>
      <c r="N1400" s="115" t="s">
        <v>26</v>
      </c>
      <c r="O1400" s="116"/>
      <c r="P1400" s="123" t="s">
        <v>3061</v>
      </c>
      <c r="Q1400" s="141">
        <v>45167</v>
      </c>
      <c r="R1400" s="118">
        <f t="shared" si="1188"/>
        <v>45174</v>
      </c>
      <c r="S1400" s="114" t="s">
        <v>31</v>
      </c>
      <c r="T1400" s="353"/>
      <c r="U1400" s="372"/>
      <c r="V1400" s="120"/>
      <c r="W1400" s="114"/>
      <c r="X1400" s="109"/>
      <c r="Y1400" s="109"/>
      <c r="Z1400" s="115"/>
      <c r="AA1400" s="109"/>
      <c r="AB1400" s="109"/>
      <c r="AC1400" s="110"/>
      <c r="AD1400" s="110"/>
      <c r="AE1400" s="110"/>
      <c r="AF1400" s="110"/>
      <c r="AG1400" s="110"/>
      <c r="AH1400" s="115"/>
      <c r="AI1400" s="110"/>
      <c r="AJ1400" s="113"/>
      <c r="AK1400" s="110"/>
      <c r="AL1400" s="121"/>
      <c r="AM1400" s="121"/>
      <c r="AN1400" s="109" t="s">
        <v>2355</v>
      </c>
      <c r="AO1400" s="121"/>
      <c r="AP1400" s="121"/>
      <c r="AQ1400" s="206"/>
      <c r="AR1400" s="110"/>
      <c r="AS1400" s="121"/>
      <c r="AT1400" s="121"/>
      <c r="AU1400" s="109"/>
      <c r="AV1400" s="110"/>
      <c r="AW1400" s="121"/>
      <c r="BJ1400" s="22">
        <f t="shared" ca="1" si="1114"/>
        <v>0</v>
      </c>
      <c r="BK1400" s="22">
        <f t="shared" ca="1" si="1150"/>
        <v>0</v>
      </c>
      <c r="BL1400" s="22">
        <f t="shared" ca="1" si="1151"/>
        <v>0</v>
      </c>
      <c r="BM1400" s="22">
        <f t="shared" ca="1" si="1152"/>
        <v>0</v>
      </c>
      <c r="BN1400" s="22">
        <f t="shared" ca="1" si="1153"/>
        <v>0</v>
      </c>
      <c r="BO1400" s="22">
        <f t="shared" ca="1" si="1154"/>
        <v>0</v>
      </c>
      <c r="BP1400" s="22">
        <f t="shared" ca="1" si="1155"/>
        <v>0</v>
      </c>
      <c r="BQ1400" s="22">
        <f t="shared" ca="1" si="1156"/>
        <v>0</v>
      </c>
      <c r="BR1400" s="22">
        <f t="shared" ca="1" si="1157"/>
        <v>0</v>
      </c>
      <c r="BS1400" s="22">
        <f t="shared" ca="1" si="1158"/>
        <v>0</v>
      </c>
      <c r="BT1400" s="22">
        <f t="shared" ca="1" si="1115"/>
        <v>0</v>
      </c>
      <c r="BU1400" s="22">
        <f t="shared" ca="1" si="1159"/>
        <v>0</v>
      </c>
      <c r="BV1400" s="22">
        <f t="shared" ca="1" si="1160"/>
        <v>0</v>
      </c>
      <c r="BW1400" s="22">
        <f t="shared" ca="1" si="1161"/>
        <v>0</v>
      </c>
      <c r="BX1400" s="22">
        <f t="shared" ca="1" si="1162"/>
        <v>0</v>
      </c>
      <c r="BY1400" s="22">
        <f t="shared" si="1205"/>
        <v>0</v>
      </c>
      <c r="BZ1400" s="22">
        <f t="shared" si="1163"/>
        <v>0</v>
      </c>
      <c r="CA1400" s="22">
        <f t="shared" si="1206"/>
        <v>0</v>
      </c>
    </row>
    <row r="1401" spans="1:79" s="22" customFormat="1" ht="39" customHeight="1" x14ac:dyDescent="0.3">
      <c r="A1401" s="199" t="s">
        <v>1834</v>
      </c>
      <c r="B1401" s="109" t="s">
        <v>1441</v>
      </c>
      <c r="C1401" s="109"/>
      <c r="D1401" s="110" t="s">
        <v>445</v>
      </c>
      <c r="E1401" s="110">
        <v>45618</v>
      </c>
      <c r="F1401" s="189" t="s">
        <v>156</v>
      </c>
      <c r="G1401" s="169" t="s">
        <v>1250</v>
      </c>
      <c r="H1401" s="135" t="s">
        <v>1079</v>
      </c>
      <c r="I1401" s="135"/>
      <c r="J1401" s="135"/>
      <c r="K1401" s="113">
        <v>0</v>
      </c>
      <c r="L1401" s="109">
        <v>0</v>
      </c>
      <c r="M1401" s="114" t="s">
        <v>139</v>
      </c>
      <c r="N1401" s="115" t="s">
        <v>26</v>
      </c>
      <c r="O1401" s="116" t="s">
        <v>2925</v>
      </c>
      <c r="P1401" s="123" t="s">
        <v>775</v>
      </c>
      <c r="Q1401" s="141">
        <v>45176</v>
      </c>
      <c r="R1401" s="118">
        <f t="shared" ref="R1401" si="1219">IF(AND(L1401&lt;1,OR(K1401&lt;1, K1401="A")),Q1401+14,Q1401+7)</f>
        <v>45190</v>
      </c>
      <c r="S1401" s="114" t="s">
        <v>30</v>
      </c>
      <c r="T1401" s="315" t="s">
        <v>1549</v>
      </c>
      <c r="U1401" s="372">
        <v>45204</v>
      </c>
      <c r="V1401" s="120"/>
      <c r="W1401" s="114"/>
      <c r="X1401" s="109"/>
      <c r="Y1401" s="109"/>
      <c r="Z1401" s="115"/>
      <c r="AA1401" s="109"/>
      <c r="AB1401" s="109"/>
      <c r="AC1401" s="110"/>
      <c r="AD1401" s="110"/>
      <c r="AE1401" s="110"/>
      <c r="AF1401" s="110"/>
      <c r="AG1401" s="110"/>
      <c r="AH1401" s="115"/>
      <c r="AI1401" s="110"/>
      <c r="AJ1401" s="113"/>
      <c r="AK1401" s="110"/>
      <c r="AL1401" s="121"/>
      <c r="AM1401" s="121"/>
      <c r="AN1401" s="109" t="s">
        <v>2355</v>
      </c>
      <c r="AO1401" s="121"/>
      <c r="AP1401" s="121"/>
      <c r="AQ1401" s="206" t="s">
        <v>1907</v>
      </c>
      <c r="AR1401" s="110">
        <v>45218</v>
      </c>
      <c r="AS1401" s="121"/>
      <c r="AT1401" s="121"/>
      <c r="AU1401" s="109"/>
      <c r="AV1401" s="110"/>
      <c r="AW1401" s="121"/>
      <c r="BJ1401" s="22">
        <f t="shared" ca="1" si="1114"/>
        <v>0</v>
      </c>
      <c r="BK1401" s="22">
        <f t="shared" ca="1" si="1150"/>
        <v>0</v>
      </c>
      <c r="BL1401" s="22">
        <f t="shared" ca="1" si="1151"/>
        <v>0</v>
      </c>
      <c r="BM1401" s="22">
        <f t="shared" ca="1" si="1152"/>
        <v>0</v>
      </c>
      <c r="BN1401" s="22">
        <f t="shared" ca="1" si="1153"/>
        <v>0</v>
      </c>
      <c r="BO1401" s="22">
        <f t="shared" ca="1" si="1154"/>
        <v>0</v>
      </c>
      <c r="BP1401" s="22">
        <f t="shared" ca="1" si="1155"/>
        <v>0</v>
      </c>
      <c r="BQ1401" s="22">
        <f t="shared" ca="1" si="1156"/>
        <v>0</v>
      </c>
      <c r="BR1401" s="22">
        <f t="shared" ca="1" si="1157"/>
        <v>0</v>
      </c>
      <c r="BS1401" s="22">
        <f t="shared" ca="1" si="1158"/>
        <v>0</v>
      </c>
      <c r="BT1401" s="22">
        <f t="shared" ca="1" si="1115"/>
        <v>0</v>
      </c>
      <c r="BU1401" s="22">
        <f t="shared" ca="1" si="1159"/>
        <v>0</v>
      </c>
      <c r="BV1401" s="22">
        <f t="shared" ca="1" si="1160"/>
        <v>0</v>
      </c>
      <c r="BW1401" s="22">
        <f t="shared" ca="1" si="1161"/>
        <v>0</v>
      </c>
      <c r="BX1401" s="22">
        <f t="shared" ca="1" si="1162"/>
        <v>0</v>
      </c>
      <c r="BY1401" s="22">
        <f t="shared" si="1205"/>
        <v>0</v>
      </c>
      <c r="BZ1401" s="22">
        <f t="shared" si="1163"/>
        <v>0</v>
      </c>
      <c r="CA1401" s="22">
        <f t="shared" si="1206"/>
        <v>0</v>
      </c>
    </row>
    <row r="1402" spans="1:79" s="22" customFormat="1" ht="39" customHeight="1" x14ac:dyDescent="0.3">
      <c r="A1402" s="199" t="s">
        <v>1834</v>
      </c>
      <c r="B1402" s="109" t="s">
        <v>1441</v>
      </c>
      <c r="C1402" s="109"/>
      <c r="D1402" s="110" t="s">
        <v>445</v>
      </c>
      <c r="E1402" s="110">
        <v>45618</v>
      </c>
      <c r="F1402" s="189" t="s">
        <v>156</v>
      </c>
      <c r="G1402" s="169" t="s">
        <v>1250</v>
      </c>
      <c r="H1402" s="135" t="s">
        <v>1079</v>
      </c>
      <c r="I1402" s="135"/>
      <c r="J1402" s="135"/>
      <c r="K1402" s="113">
        <v>0</v>
      </c>
      <c r="L1402" s="109">
        <v>1</v>
      </c>
      <c r="M1402" s="114" t="s">
        <v>139</v>
      </c>
      <c r="N1402" s="115" t="s">
        <v>26</v>
      </c>
      <c r="O1402" s="116">
        <v>45559</v>
      </c>
      <c r="P1402" s="123" t="s">
        <v>2974</v>
      </c>
      <c r="Q1402" s="141">
        <v>45511</v>
      </c>
      <c r="R1402" s="118">
        <f t="shared" si="1188"/>
        <v>45518</v>
      </c>
      <c r="S1402" s="114" t="s">
        <v>30</v>
      </c>
      <c r="T1402" s="353" t="s">
        <v>3395</v>
      </c>
      <c r="U1402" s="372" t="s">
        <v>3395</v>
      </c>
      <c r="V1402" s="241"/>
      <c r="W1402" s="114"/>
      <c r="X1402" s="109"/>
      <c r="Y1402" s="109"/>
      <c r="Z1402" s="115"/>
      <c r="AA1402" s="109"/>
      <c r="AB1402" s="123"/>
      <c r="AC1402" s="110"/>
      <c r="AD1402" s="110"/>
      <c r="AE1402" s="118"/>
      <c r="AF1402" s="196"/>
      <c r="AG1402" s="110"/>
      <c r="AH1402" s="115"/>
      <c r="AI1402" s="110"/>
      <c r="AJ1402" s="113"/>
      <c r="AK1402" s="110"/>
      <c r="AL1402" s="121"/>
      <c r="AM1402" s="121"/>
      <c r="AN1402" s="109" t="s">
        <v>2355</v>
      </c>
      <c r="AO1402" s="121"/>
      <c r="AP1402" s="121"/>
      <c r="AQ1402" s="109" t="s">
        <v>3013</v>
      </c>
      <c r="AR1402" s="110">
        <v>45538</v>
      </c>
      <c r="AS1402" s="121"/>
      <c r="AT1402" s="121"/>
      <c r="AU1402" s="109"/>
      <c r="AV1402" s="110"/>
      <c r="AW1402" s="121"/>
      <c r="BJ1402" s="22">
        <f t="shared" ca="1" si="1114"/>
        <v>0</v>
      </c>
      <c r="BK1402" s="22">
        <f t="shared" ca="1" si="1150"/>
        <v>0</v>
      </c>
      <c r="BL1402" s="22">
        <f t="shared" ca="1" si="1151"/>
        <v>0</v>
      </c>
      <c r="BM1402" s="22">
        <f t="shared" ca="1" si="1152"/>
        <v>0</v>
      </c>
      <c r="BN1402" s="22">
        <f t="shared" ca="1" si="1153"/>
        <v>0</v>
      </c>
      <c r="BO1402" s="22">
        <f t="shared" ca="1" si="1154"/>
        <v>0</v>
      </c>
      <c r="BP1402" s="22">
        <f t="shared" ca="1" si="1155"/>
        <v>0</v>
      </c>
      <c r="BQ1402" s="22">
        <f t="shared" ca="1" si="1156"/>
        <v>0</v>
      </c>
      <c r="BR1402" s="22">
        <f t="shared" ca="1" si="1157"/>
        <v>0</v>
      </c>
      <c r="BS1402" s="22">
        <f t="shared" ca="1" si="1158"/>
        <v>0</v>
      </c>
      <c r="BT1402" s="22">
        <f t="shared" ca="1" si="1115"/>
        <v>0</v>
      </c>
      <c r="BU1402" s="22">
        <f t="shared" ca="1" si="1159"/>
        <v>0</v>
      </c>
      <c r="BV1402" s="22">
        <f t="shared" ca="1" si="1160"/>
        <v>0</v>
      </c>
      <c r="BW1402" s="22">
        <f t="shared" ca="1" si="1161"/>
        <v>0</v>
      </c>
      <c r="BX1402" s="22">
        <f t="shared" ca="1" si="1162"/>
        <v>0</v>
      </c>
      <c r="BY1402" s="22">
        <f t="shared" si="1205"/>
        <v>0</v>
      </c>
      <c r="BZ1402" s="22">
        <f t="shared" si="1163"/>
        <v>0</v>
      </c>
      <c r="CA1402" s="22">
        <f t="shared" si="1206"/>
        <v>0</v>
      </c>
    </row>
    <row r="1403" spans="1:79" s="22" customFormat="1" ht="39" customHeight="1" x14ac:dyDescent="0.3">
      <c r="A1403" s="199" t="s">
        <v>1834</v>
      </c>
      <c r="B1403" s="109" t="s">
        <v>1441</v>
      </c>
      <c r="C1403" s="109"/>
      <c r="D1403" s="110" t="s">
        <v>445</v>
      </c>
      <c r="E1403" s="110">
        <v>45618</v>
      </c>
      <c r="F1403" s="189" t="s">
        <v>156</v>
      </c>
      <c r="G1403" s="169" t="s">
        <v>1250</v>
      </c>
      <c r="H1403" s="135" t="s">
        <v>1079</v>
      </c>
      <c r="I1403" s="135"/>
      <c r="J1403" s="135"/>
      <c r="K1403" s="113">
        <v>0</v>
      </c>
      <c r="L1403" s="109">
        <v>2</v>
      </c>
      <c r="M1403" s="114" t="s">
        <v>139</v>
      </c>
      <c r="N1403" s="115" t="s">
        <v>26</v>
      </c>
      <c r="O1403" s="116">
        <v>45595</v>
      </c>
      <c r="P1403" s="123" t="s">
        <v>3295</v>
      </c>
      <c r="Q1403" s="141">
        <v>45589</v>
      </c>
      <c r="R1403" s="118">
        <f t="shared" ref="R1403:R1404" si="1220">IF(AND(L1403&lt;1,OR(K1403&lt;1, K1403="A")),Q1403+14,Q1403+7)</f>
        <v>45596</v>
      </c>
      <c r="S1403" s="114" t="s">
        <v>31</v>
      </c>
      <c r="T1403" s="353"/>
      <c r="U1403" s="372"/>
      <c r="V1403" s="241"/>
      <c r="W1403" s="114"/>
      <c r="X1403" s="109"/>
      <c r="Y1403" s="109"/>
      <c r="Z1403" s="115"/>
      <c r="AA1403" s="109"/>
      <c r="AB1403" s="123"/>
      <c r="AC1403" s="110"/>
      <c r="AD1403" s="110"/>
      <c r="AE1403" s="118"/>
      <c r="AF1403" s="196"/>
      <c r="AG1403" s="110"/>
      <c r="AH1403" s="115"/>
      <c r="AI1403" s="110"/>
      <c r="AJ1403" s="113"/>
      <c r="AK1403" s="110"/>
      <c r="AL1403" s="121"/>
      <c r="AM1403" s="121"/>
      <c r="AN1403" s="109" t="s">
        <v>2355</v>
      </c>
      <c r="AO1403" s="121"/>
      <c r="AP1403" s="121"/>
      <c r="AQ1403" s="109"/>
      <c r="AR1403" s="110"/>
      <c r="AS1403" s="121"/>
      <c r="AT1403" s="121"/>
      <c r="AU1403" s="109"/>
      <c r="AV1403" s="110"/>
      <c r="AW1403" s="121"/>
      <c r="BJ1403" s="22">
        <f t="shared" ca="1" si="1114"/>
        <v>0</v>
      </c>
      <c r="BK1403" s="22">
        <f t="shared" ca="1" si="1150"/>
        <v>0</v>
      </c>
      <c r="BL1403" s="22">
        <f t="shared" ca="1" si="1151"/>
        <v>0</v>
      </c>
      <c r="BM1403" s="22">
        <f t="shared" ca="1" si="1152"/>
        <v>0</v>
      </c>
      <c r="BN1403" s="22">
        <f t="shared" ca="1" si="1153"/>
        <v>0</v>
      </c>
      <c r="BO1403" s="22">
        <f t="shared" ca="1" si="1154"/>
        <v>0</v>
      </c>
      <c r="BP1403" s="22">
        <f t="shared" ca="1" si="1155"/>
        <v>0</v>
      </c>
      <c r="BQ1403" s="22">
        <f t="shared" ca="1" si="1156"/>
        <v>0</v>
      </c>
      <c r="BR1403" s="22">
        <f t="shared" ca="1" si="1157"/>
        <v>0</v>
      </c>
      <c r="BS1403" s="22">
        <f t="shared" ca="1" si="1158"/>
        <v>0</v>
      </c>
      <c r="BT1403" s="22">
        <f t="shared" ca="1" si="1115"/>
        <v>0</v>
      </c>
      <c r="BU1403" s="22">
        <f t="shared" ca="1" si="1159"/>
        <v>0</v>
      </c>
      <c r="BV1403" s="22">
        <f t="shared" ca="1" si="1160"/>
        <v>0</v>
      </c>
      <c r="BW1403" s="22">
        <f t="shared" ca="1" si="1161"/>
        <v>0</v>
      </c>
      <c r="BX1403" s="22">
        <f t="shared" ca="1" si="1162"/>
        <v>0</v>
      </c>
      <c r="BY1403" s="22">
        <f t="shared" si="1205"/>
        <v>0</v>
      </c>
      <c r="BZ1403" s="22">
        <f t="shared" si="1163"/>
        <v>0</v>
      </c>
      <c r="CA1403" s="22">
        <f t="shared" si="1206"/>
        <v>0</v>
      </c>
    </row>
    <row r="1404" spans="1:79" s="22" customFormat="1" ht="72" customHeight="1" x14ac:dyDescent="0.3">
      <c r="A1404" s="199" t="s">
        <v>1834</v>
      </c>
      <c r="B1404" s="109" t="s">
        <v>1441</v>
      </c>
      <c r="C1404" s="109"/>
      <c r="D1404" s="110" t="s">
        <v>445</v>
      </c>
      <c r="E1404" s="110">
        <v>45618</v>
      </c>
      <c r="F1404" s="189" t="s">
        <v>156</v>
      </c>
      <c r="G1404" s="169" t="s">
        <v>1250</v>
      </c>
      <c r="H1404" s="135" t="s">
        <v>1079</v>
      </c>
      <c r="I1404" s="135"/>
      <c r="J1404" s="135"/>
      <c r="K1404" s="113">
        <v>0</v>
      </c>
      <c r="L1404" s="109">
        <v>3</v>
      </c>
      <c r="M1404" s="114" t="s">
        <v>139</v>
      </c>
      <c r="N1404" s="115" t="s">
        <v>26</v>
      </c>
      <c r="O1404" s="116">
        <v>45671</v>
      </c>
      <c r="P1404" s="123" t="s">
        <v>3516</v>
      </c>
      <c r="Q1404" s="141">
        <v>45622</v>
      </c>
      <c r="R1404" s="118">
        <f t="shared" si="1220"/>
        <v>45629</v>
      </c>
      <c r="S1404" s="114" t="s">
        <v>31</v>
      </c>
      <c r="T1404" s="353"/>
      <c r="U1404" s="372"/>
      <c r="V1404" s="241"/>
      <c r="W1404" s="114"/>
      <c r="X1404" s="109"/>
      <c r="Y1404" s="109"/>
      <c r="Z1404" s="115"/>
      <c r="AA1404" s="109"/>
      <c r="AB1404" s="123"/>
      <c r="AC1404" s="110"/>
      <c r="AD1404" s="110"/>
      <c r="AE1404" s="118"/>
      <c r="AF1404" s="196"/>
      <c r="AG1404" s="110"/>
      <c r="AH1404" s="115"/>
      <c r="AI1404" s="110"/>
      <c r="AJ1404" s="113"/>
      <c r="AK1404" s="110"/>
      <c r="AL1404" s="121"/>
      <c r="AM1404" s="121"/>
      <c r="AN1404" s="109" t="s">
        <v>2355</v>
      </c>
      <c r="AO1404" s="121"/>
      <c r="AP1404" s="121"/>
      <c r="AQ1404" s="123" t="s">
        <v>3617</v>
      </c>
      <c r="AR1404" s="110">
        <v>45672</v>
      </c>
      <c r="AS1404" s="121"/>
      <c r="AT1404" s="121"/>
      <c r="AU1404" s="109"/>
      <c r="AV1404" s="110"/>
      <c r="AW1404" s="121"/>
      <c r="BJ1404" s="22">
        <f t="shared" ca="1" si="1114"/>
        <v>0</v>
      </c>
      <c r="BK1404" s="22">
        <f t="shared" ca="1" si="1150"/>
        <v>0</v>
      </c>
      <c r="BL1404" s="22">
        <f t="shared" ca="1" si="1151"/>
        <v>0</v>
      </c>
      <c r="BM1404" s="22">
        <f t="shared" ca="1" si="1152"/>
        <v>0</v>
      </c>
      <c r="BN1404" s="22">
        <f t="shared" ca="1" si="1153"/>
        <v>0</v>
      </c>
      <c r="BO1404" s="22">
        <f t="shared" ca="1" si="1154"/>
        <v>0</v>
      </c>
      <c r="BP1404" s="22">
        <f t="shared" ca="1" si="1155"/>
        <v>0</v>
      </c>
      <c r="BQ1404" s="22">
        <f t="shared" ca="1" si="1156"/>
        <v>0</v>
      </c>
      <c r="BR1404" s="22">
        <f t="shared" ca="1" si="1157"/>
        <v>0</v>
      </c>
      <c r="BS1404" s="22">
        <f t="shared" ca="1" si="1158"/>
        <v>0</v>
      </c>
      <c r="BT1404" s="22">
        <f t="shared" ca="1" si="1115"/>
        <v>0</v>
      </c>
      <c r="BU1404" s="22">
        <f t="shared" ca="1" si="1159"/>
        <v>0</v>
      </c>
      <c r="BV1404" s="22">
        <f t="shared" ca="1" si="1160"/>
        <v>0</v>
      </c>
      <c r="BW1404" s="22">
        <f t="shared" ca="1" si="1161"/>
        <v>0</v>
      </c>
      <c r="BX1404" s="22">
        <f t="shared" ca="1" si="1162"/>
        <v>0</v>
      </c>
      <c r="BY1404" s="22">
        <f t="shared" si="1205"/>
        <v>0</v>
      </c>
      <c r="BZ1404" s="22">
        <f t="shared" si="1163"/>
        <v>0</v>
      </c>
      <c r="CA1404" s="22">
        <f t="shared" si="1206"/>
        <v>0</v>
      </c>
    </row>
    <row r="1405" spans="1:79" ht="28.95" customHeight="1" x14ac:dyDescent="0.3">
      <c r="A1405" s="14" t="s">
        <v>1834</v>
      </c>
      <c r="B1405" s="4" t="s">
        <v>1441</v>
      </c>
      <c r="C1405" s="4"/>
      <c r="D1405" s="139" t="s">
        <v>445</v>
      </c>
      <c r="E1405" s="13">
        <v>45618</v>
      </c>
      <c r="F1405" s="175" t="s">
        <v>156</v>
      </c>
      <c r="G1405" s="16" t="s">
        <v>1250</v>
      </c>
      <c r="H1405" s="130" t="s">
        <v>1079</v>
      </c>
      <c r="I1405" s="130"/>
      <c r="J1405" s="130"/>
      <c r="K1405" s="7">
        <v>0</v>
      </c>
      <c r="L1405" s="4">
        <v>4</v>
      </c>
      <c r="M1405" s="3" t="s">
        <v>139</v>
      </c>
      <c r="N1405" s="45" t="s">
        <v>1055</v>
      </c>
      <c r="O1405" s="76">
        <v>45733</v>
      </c>
      <c r="P1405" s="87" t="s">
        <v>3687</v>
      </c>
      <c r="Q1405" s="142">
        <v>45692</v>
      </c>
      <c r="R1405" s="9">
        <f t="shared" ref="R1405" si="1221">IF(AND(L1405&lt;1,OR(K1405&lt;1, K1405="A")),Q1405+14,Q1405+7)</f>
        <v>45699</v>
      </c>
      <c r="S1405" s="3" t="s">
        <v>31</v>
      </c>
      <c r="T1405" s="355"/>
      <c r="U1405" s="373"/>
      <c r="V1405" s="208" t="s">
        <v>3237</v>
      </c>
      <c r="W1405" s="3" t="s">
        <v>1459</v>
      </c>
      <c r="X1405" s="5" t="s">
        <v>778</v>
      </c>
      <c r="Y1405" s="5">
        <v>0</v>
      </c>
      <c r="Z1405" s="46" t="s">
        <v>24</v>
      </c>
      <c r="AA1405" s="5"/>
      <c r="AB1405" s="87" t="s">
        <v>3224</v>
      </c>
      <c r="AC1405" s="21">
        <v>45576</v>
      </c>
      <c r="AD1405" s="21">
        <v>45576</v>
      </c>
      <c r="AE1405" s="9">
        <f t="shared" ref="AE1405" si="1222">IF(AND(Y1405&lt;1,OR(X1405&lt;1, X1405="A")),AD1405+14,AD1405+7)</f>
        <v>45590</v>
      </c>
      <c r="AF1405" s="92" t="s">
        <v>446</v>
      </c>
      <c r="AG1405" s="27"/>
      <c r="AH1405" s="34"/>
      <c r="AI1405" s="27"/>
      <c r="AJ1405" s="41"/>
      <c r="AK1405" s="21"/>
      <c r="AL1405" s="6"/>
      <c r="AM1405" s="6"/>
      <c r="AN1405" s="5" t="s">
        <v>3749</v>
      </c>
      <c r="AO1405" s="87" t="s">
        <v>3747</v>
      </c>
      <c r="AP1405" s="21">
        <v>45714</v>
      </c>
      <c r="AQ1405" s="380" t="s">
        <v>3822</v>
      </c>
      <c r="AR1405" s="95">
        <v>45743</v>
      </c>
      <c r="AS1405" s="6"/>
      <c r="AT1405" s="6"/>
      <c r="AU1405" s="4"/>
      <c r="AV1405" s="13"/>
      <c r="AW1405" s="6"/>
      <c r="BJ1405" s="22">
        <f t="shared" ca="1" si="1114"/>
        <v>1</v>
      </c>
      <c r="BK1405" s="22">
        <f t="shared" ca="1" si="1150"/>
        <v>1</v>
      </c>
      <c r="BL1405" s="22">
        <f t="shared" ca="1" si="1151"/>
        <v>0</v>
      </c>
      <c r="BM1405" s="22">
        <f t="shared" ca="1" si="1152"/>
        <v>0</v>
      </c>
      <c r="BN1405" s="22">
        <f t="shared" ca="1" si="1153"/>
        <v>0</v>
      </c>
      <c r="BO1405" s="22">
        <f t="shared" ca="1" si="1154"/>
        <v>0</v>
      </c>
      <c r="BP1405" s="22">
        <f t="shared" ca="1" si="1155"/>
        <v>0</v>
      </c>
      <c r="BQ1405" s="22">
        <f t="shared" ca="1" si="1156"/>
        <v>0</v>
      </c>
      <c r="BR1405" s="22">
        <f t="shared" ca="1" si="1157"/>
        <v>1</v>
      </c>
      <c r="BS1405" s="22">
        <f t="shared" ca="1" si="1158"/>
        <v>1</v>
      </c>
      <c r="BT1405" s="22">
        <f t="shared" ca="1" si="1115"/>
        <v>1</v>
      </c>
      <c r="BU1405" s="22">
        <f t="shared" ca="1" si="1159"/>
        <v>0</v>
      </c>
      <c r="BV1405" s="22">
        <f t="shared" ca="1" si="1160"/>
        <v>1</v>
      </c>
      <c r="BW1405" s="22">
        <f t="shared" ca="1" si="1161"/>
        <v>0</v>
      </c>
      <c r="BX1405" s="22">
        <f t="shared" ca="1" si="1162"/>
        <v>0</v>
      </c>
      <c r="BY1405" s="71">
        <f t="shared" si="1205"/>
        <v>1</v>
      </c>
      <c r="BZ1405" s="71">
        <f t="shared" si="1163"/>
        <v>1</v>
      </c>
      <c r="CA1405" s="72">
        <f t="shared" si="1206"/>
        <v>1</v>
      </c>
    </row>
    <row r="1406" spans="1:79" s="22" customFormat="1" ht="43.5" customHeight="1" x14ac:dyDescent="0.3">
      <c r="A1406" s="199" t="s">
        <v>1834</v>
      </c>
      <c r="B1406" s="109" t="s">
        <v>1441</v>
      </c>
      <c r="C1406" s="109"/>
      <c r="D1406" s="110" t="s">
        <v>446</v>
      </c>
      <c r="E1406" s="110">
        <v>45618</v>
      </c>
      <c r="F1406" s="189" t="s">
        <v>149</v>
      </c>
      <c r="G1406" s="169" t="s">
        <v>1250</v>
      </c>
      <c r="H1406" s="135" t="s">
        <v>1071</v>
      </c>
      <c r="I1406" s="135"/>
      <c r="J1406" s="135"/>
      <c r="K1406" s="113" t="s">
        <v>778</v>
      </c>
      <c r="L1406" s="109">
        <v>0</v>
      </c>
      <c r="M1406" s="114" t="s">
        <v>80</v>
      </c>
      <c r="N1406" s="115" t="s">
        <v>26</v>
      </c>
      <c r="O1406" s="116"/>
      <c r="P1406" s="123" t="s">
        <v>3183</v>
      </c>
      <c r="Q1406" s="141">
        <v>44959</v>
      </c>
      <c r="R1406" s="118">
        <f t="shared" si="1188"/>
        <v>44973</v>
      </c>
      <c r="S1406" s="114" t="s">
        <v>31</v>
      </c>
      <c r="T1406" s="353"/>
      <c r="U1406" s="372"/>
      <c r="V1406" s="195"/>
      <c r="W1406" s="114"/>
      <c r="X1406" s="109"/>
      <c r="Y1406" s="109"/>
      <c r="Z1406" s="115"/>
      <c r="AA1406" s="110"/>
      <c r="AB1406" s="123"/>
      <c r="AC1406" s="191"/>
      <c r="AD1406" s="191"/>
      <c r="AE1406" s="118"/>
      <c r="AF1406" s="110"/>
      <c r="AG1406" s="110"/>
      <c r="AH1406" s="115"/>
      <c r="AI1406" s="110"/>
      <c r="AJ1406" s="113"/>
      <c r="AK1406" s="110"/>
      <c r="AL1406" s="121"/>
      <c r="AM1406" s="121"/>
      <c r="AN1406" s="109" t="s">
        <v>2355</v>
      </c>
      <c r="AO1406" s="121"/>
      <c r="AP1406" s="121"/>
      <c r="AQ1406" s="206"/>
      <c r="AR1406" s="110"/>
      <c r="AS1406" s="121"/>
      <c r="AT1406" s="121"/>
      <c r="AU1406" s="109"/>
      <c r="AV1406" s="110"/>
      <c r="AW1406" s="121"/>
      <c r="BJ1406" s="22">
        <f t="shared" ca="1" si="1114"/>
        <v>0</v>
      </c>
      <c r="BK1406" s="22">
        <f t="shared" ca="1" si="1150"/>
        <v>0</v>
      </c>
      <c r="BL1406" s="22">
        <f t="shared" ca="1" si="1151"/>
        <v>0</v>
      </c>
      <c r="BM1406" s="22">
        <f t="shared" ca="1" si="1152"/>
        <v>0</v>
      </c>
      <c r="BN1406" s="22">
        <f t="shared" ca="1" si="1153"/>
        <v>0</v>
      </c>
      <c r="BO1406" s="22">
        <f t="shared" ca="1" si="1154"/>
        <v>0</v>
      </c>
      <c r="BP1406" s="22">
        <f t="shared" ca="1" si="1155"/>
        <v>0</v>
      </c>
      <c r="BQ1406" s="22">
        <f t="shared" ca="1" si="1156"/>
        <v>0</v>
      </c>
      <c r="BR1406" s="22">
        <f t="shared" ca="1" si="1157"/>
        <v>0</v>
      </c>
      <c r="BS1406" s="22">
        <f t="shared" ca="1" si="1158"/>
        <v>0</v>
      </c>
      <c r="BT1406" s="22">
        <f t="shared" ca="1" si="1115"/>
        <v>0</v>
      </c>
      <c r="BU1406" s="22">
        <f t="shared" ca="1" si="1159"/>
        <v>0</v>
      </c>
      <c r="BV1406" s="22">
        <f t="shared" ca="1" si="1160"/>
        <v>0</v>
      </c>
      <c r="BW1406" s="22">
        <f t="shared" ca="1" si="1161"/>
        <v>0</v>
      </c>
      <c r="BX1406" s="22">
        <f t="shared" ca="1" si="1162"/>
        <v>0</v>
      </c>
      <c r="BY1406" s="22">
        <f t="shared" si="1205"/>
        <v>0</v>
      </c>
      <c r="BZ1406" s="22">
        <f t="shared" si="1163"/>
        <v>0</v>
      </c>
      <c r="CA1406" s="22">
        <f t="shared" si="1206"/>
        <v>0</v>
      </c>
    </row>
    <row r="1407" spans="1:79" s="22" customFormat="1" ht="43.5" customHeight="1" x14ac:dyDescent="0.3">
      <c r="A1407" s="199" t="s">
        <v>1834</v>
      </c>
      <c r="B1407" s="109" t="s">
        <v>1441</v>
      </c>
      <c r="C1407" s="109"/>
      <c r="D1407" s="110" t="s">
        <v>446</v>
      </c>
      <c r="E1407" s="110">
        <v>45618</v>
      </c>
      <c r="F1407" s="189" t="s">
        <v>149</v>
      </c>
      <c r="G1407" s="169" t="s">
        <v>1250</v>
      </c>
      <c r="H1407" s="135" t="s">
        <v>1071</v>
      </c>
      <c r="I1407" s="135"/>
      <c r="J1407" s="135"/>
      <c r="K1407" s="113" t="s">
        <v>443</v>
      </c>
      <c r="L1407" s="109">
        <v>0</v>
      </c>
      <c r="M1407" s="114" t="s">
        <v>80</v>
      </c>
      <c r="N1407" s="115" t="s">
        <v>26</v>
      </c>
      <c r="O1407" s="116"/>
      <c r="P1407" s="123" t="s">
        <v>3110</v>
      </c>
      <c r="Q1407" s="141">
        <v>44987</v>
      </c>
      <c r="R1407" s="118">
        <f t="shared" ref="R1407" si="1223">IF(AND(L1407&lt;1,OR(K1407&lt;1, K1407="A")),Q1407+14,Q1407+7)</f>
        <v>44994</v>
      </c>
      <c r="S1407" s="114" t="s">
        <v>31</v>
      </c>
      <c r="T1407" s="353"/>
      <c r="U1407" s="372"/>
      <c r="V1407" s="195"/>
      <c r="W1407" s="114"/>
      <c r="X1407" s="109"/>
      <c r="Y1407" s="109"/>
      <c r="Z1407" s="115"/>
      <c r="AA1407" s="110"/>
      <c r="AB1407" s="123"/>
      <c r="AC1407" s="191"/>
      <c r="AD1407" s="191"/>
      <c r="AE1407" s="118"/>
      <c r="AF1407" s="110"/>
      <c r="AG1407" s="110"/>
      <c r="AH1407" s="115"/>
      <c r="AI1407" s="110"/>
      <c r="AJ1407" s="113"/>
      <c r="AK1407" s="110"/>
      <c r="AL1407" s="121"/>
      <c r="AM1407" s="121"/>
      <c r="AN1407" s="109" t="s">
        <v>2355</v>
      </c>
      <c r="AO1407" s="121"/>
      <c r="AP1407" s="121"/>
      <c r="AQ1407" s="206"/>
      <c r="AR1407" s="110"/>
      <c r="AS1407" s="121"/>
      <c r="AT1407" s="121"/>
      <c r="AU1407" s="109"/>
      <c r="AV1407" s="110"/>
      <c r="AW1407" s="121"/>
      <c r="BJ1407" s="22">
        <f t="shared" ca="1" si="1114"/>
        <v>0</v>
      </c>
      <c r="BK1407" s="22">
        <f t="shared" ca="1" si="1150"/>
        <v>0</v>
      </c>
      <c r="BL1407" s="22">
        <f t="shared" ca="1" si="1151"/>
        <v>0</v>
      </c>
      <c r="BM1407" s="22">
        <f t="shared" ca="1" si="1152"/>
        <v>0</v>
      </c>
      <c r="BN1407" s="22">
        <f t="shared" ca="1" si="1153"/>
        <v>0</v>
      </c>
      <c r="BO1407" s="22">
        <f t="shared" ca="1" si="1154"/>
        <v>0</v>
      </c>
      <c r="BP1407" s="22">
        <f t="shared" ca="1" si="1155"/>
        <v>0</v>
      </c>
      <c r="BQ1407" s="22">
        <f t="shared" ca="1" si="1156"/>
        <v>0</v>
      </c>
      <c r="BR1407" s="22">
        <f t="shared" ca="1" si="1157"/>
        <v>0</v>
      </c>
      <c r="BS1407" s="22">
        <f t="shared" ca="1" si="1158"/>
        <v>0</v>
      </c>
      <c r="BT1407" s="22">
        <f t="shared" ca="1" si="1115"/>
        <v>0</v>
      </c>
      <c r="BU1407" s="22">
        <f t="shared" ca="1" si="1159"/>
        <v>0</v>
      </c>
      <c r="BV1407" s="22">
        <f t="shared" ca="1" si="1160"/>
        <v>0</v>
      </c>
      <c r="BW1407" s="22">
        <f t="shared" ca="1" si="1161"/>
        <v>0</v>
      </c>
      <c r="BX1407" s="22">
        <f t="shared" ca="1" si="1162"/>
        <v>0</v>
      </c>
      <c r="BY1407" s="22">
        <f t="shared" si="1205"/>
        <v>0</v>
      </c>
      <c r="BZ1407" s="22">
        <f t="shared" si="1163"/>
        <v>0</v>
      </c>
      <c r="CA1407" s="22">
        <f t="shared" si="1206"/>
        <v>0</v>
      </c>
    </row>
    <row r="1408" spans="1:79" s="22" customFormat="1" ht="43.5" customHeight="1" x14ac:dyDescent="0.3">
      <c r="A1408" s="199" t="s">
        <v>1834</v>
      </c>
      <c r="B1408" s="109" t="s">
        <v>1441</v>
      </c>
      <c r="C1408" s="109"/>
      <c r="D1408" s="110" t="s">
        <v>446</v>
      </c>
      <c r="E1408" s="110">
        <v>45618</v>
      </c>
      <c r="F1408" s="189" t="s">
        <v>149</v>
      </c>
      <c r="G1408" s="169" t="s">
        <v>1250</v>
      </c>
      <c r="H1408" s="135" t="s">
        <v>1071</v>
      </c>
      <c r="I1408" s="135"/>
      <c r="J1408" s="135"/>
      <c r="K1408" s="113" t="s">
        <v>572</v>
      </c>
      <c r="L1408" s="109">
        <v>0</v>
      </c>
      <c r="M1408" s="114" t="s">
        <v>80</v>
      </c>
      <c r="N1408" s="115" t="s">
        <v>26</v>
      </c>
      <c r="O1408" s="116"/>
      <c r="P1408" s="123" t="s">
        <v>3111</v>
      </c>
      <c r="Q1408" s="141">
        <v>44998</v>
      </c>
      <c r="R1408" s="118">
        <f t="shared" si="1188"/>
        <v>45005</v>
      </c>
      <c r="S1408" s="114" t="s">
        <v>31</v>
      </c>
      <c r="T1408" s="353"/>
      <c r="U1408" s="372"/>
      <c r="V1408" s="195"/>
      <c r="W1408" s="114"/>
      <c r="X1408" s="109"/>
      <c r="Y1408" s="109"/>
      <c r="Z1408" s="115"/>
      <c r="AA1408" s="110"/>
      <c r="AB1408" s="123"/>
      <c r="AC1408" s="191"/>
      <c r="AD1408" s="191"/>
      <c r="AE1408" s="118"/>
      <c r="AF1408" s="110"/>
      <c r="AG1408" s="110"/>
      <c r="AH1408" s="115"/>
      <c r="AI1408" s="110"/>
      <c r="AJ1408" s="113"/>
      <c r="AK1408" s="110"/>
      <c r="AL1408" s="121"/>
      <c r="AM1408" s="121"/>
      <c r="AN1408" s="109" t="s">
        <v>2355</v>
      </c>
      <c r="AO1408" s="121"/>
      <c r="AP1408" s="121"/>
      <c r="AQ1408" s="206"/>
      <c r="AR1408" s="110"/>
      <c r="AS1408" s="121"/>
      <c r="AT1408" s="121"/>
      <c r="AU1408" s="109"/>
      <c r="AV1408" s="110"/>
      <c r="AW1408" s="121"/>
      <c r="BJ1408" s="22">
        <f t="shared" ca="1" si="1114"/>
        <v>0</v>
      </c>
      <c r="BK1408" s="22">
        <f t="shared" ca="1" si="1150"/>
        <v>0</v>
      </c>
      <c r="BL1408" s="22">
        <f t="shared" ca="1" si="1151"/>
        <v>0</v>
      </c>
      <c r="BM1408" s="22">
        <f t="shared" ca="1" si="1152"/>
        <v>0</v>
      </c>
      <c r="BN1408" s="22">
        <f t="shared" ca="1" si="1153"/>
        <v>0</v>
      </c>
      <c r="BO1408" s="22">
        <f t="shared" ca="1" si="1154"/>
        <v>0</v>
      </c>
      <c r="BP1408" s="22">
        <f t="shared" ca="1" si="1155"/>
        <v>0</v>
      </c>
      <c r="BQ1408" s="22">
        <f t="shared" ca="1" si="1156"/>
        <v>0</v>
      </c>
      <c r="BR1408" s="22">
        <f t="shared" ca="1" si="1157"/>
        <v>0</v>
      </c>
      <c r="BS1408" s="22">
        <f t="shared" ca="1" si="1158"/>
        <v>0</v>
      </c>
      <c r="BT1408" s="22">
        <f t="shared" ca="1" si="1115"/>
        <v>0</v>
      </c>
      <c r="BU1408" s="22">
        <f t="shared" ca="1" si="1159"/>
        <v>0</v>
      </c>
      <c r="BV1408" s="22">
        <f t="shared" ca="1" si="1160"/>
        <v>0</v>
      </c>
      <c r="BW1408" s="22">
        <f t="shared" ca="1" si="1161"/>
        <v>0</v>
      </c>
      <c r="BX1408" s="22">
        <f t="shared" ca="1" si="1162"/>
        <v>0</v>
      </c>
      <c r="BY1408" s="22">
        <f t="shared" si="1205"/>
        <v>0</v>
      </c>
      <c r="BZ1408" s="22">
        <f t="shared" si="1163"/>
        <v>0</v>
      </c>
      <c r="CA1408" s="22">
        <f t="shared" si="1206"/>
        <v>0</v>
      </c>
    </row>
    <row r="1409" spans="1:79" s="22" customFormat="1" ht="43.5" customHeight="1" x14ac:dyDescent="0.3">
      <c r="A1409" s="199" t="s">
        <v>1834</v>
      </c>
      <c r="B1409" s="109" t="s">
        <v>1441</v>
      </c>
      <c r="C1409" s="109"/>
      <c r="D1409" s="110" t="s">
        <v>446</v>
      </c>
      <c r="E1409" s="110">
        <v>45618</v>
      </c>
      <c r="F1409" s="189" t="s">
        <v>149</v>
      </c>
      <c r="G1409" s="169" t="s">
        <v>1250</v>
      </c>
      <c r="H1409" s="135" t="s">
        <v>1071</v>
      </c>
      <c r="I1409" s="135"/>
      <c r="J1409" s="135"/>
      <c r="K1409" s="113" t="s">
        <v>996</v>
      </c>
      <c r="L1409" s="109">
        <v>0</v>
      </c>
      <c r="M1409" s="114" t="s">
        <v>80</v>
      </c>
      <c r="N1409" s="115" t="s">
        <v>26</v>
      </c>
      <c r="O1409" s="116"/>
      <c r="P1409" s="123" t="s">
        <v>1810</v>
      </c>
      <c r="Q1409" s="141">
        <v>45013</v>
      </c>
      <c r="R1409" s="118">
        <f t="shared" ref="R1409" si="1224">IF(AND(L1409&lt;1,OR(K1409&lt;1, K1409="A")),Q1409+14,Q1409+7)</f>
        <v>45020</v>
      </c>
      <c r="S1409" s="114" t="s">
        <v>31</v>
      </c>
      <c r="T1409" s="353"/>
      <c r="U1409" s="372"/>
      <c r="V1409" s="195"/>
      <c r="W1409" s="114"/>
      <c r="X1409" s="109"/>
      <c r="Y1409" s="109"/>
      <c r="Z1409" s="115"/>
      <c r="AA1409" s="110"/>
      <c r="AB1409" s="123"/>
      <c r="AC1409" s="191"/>
      <c r="AD1409" s="191"/>
      <c r="AE1409" s="118"/>
      <c r="AF1409" s="110"/>
      <c r="AG1409" s="110"/>
      <c r="AH1409" s="115"/>
      <c r="AI1409" s="110"/>
      <c r="AJ1409" s="113"/>
      <c r="AK1409" s="110"/>
      <c r="AL1409" s="121"/>
      <c r="AM1409" s="121"/>
      <c r="AN1409" s="109" t="s">
        <v>2355</v>
      </c>
      <c r="AO1409" s="121"/>
      <c r="AP1409" s="121"/>
      <c r="AQ1409" s="206"/>
      <c r="AR1409" s="110"/>
      <c r="AS1409" s="121"/>
      <c r="AT1409" s="121"/>
      <c r="AU1409" s="109"/>
      <c r="AV1409" s="110"/>
      <c r="AW1409" s="121"/>
      <c r="BJ1409" s="22">
        <f t="shared" ca="1" si="1114"/>
        <v>0</v>
      </c>
      <c r="BK1409" s="22">
        <f t="shared" ca="1" si="1150"/>
        <v>0</v>
      </c>
      <c r="BL1409" s="22">
        <f t="shared" ca="1" si="1151"/>
        <v>0</v>
      </c>
      <c r="BM1409" s="22">
        <f t="shared" ca="1" si="1152"/>
        <v>0</v>
      </c>
      <c r="BN1409" s="22">
        <f t="shared" ca="1" si="1153"/>
        <v>0</v>
      </c>
      <c r="BO1409" s="22">
        <f t="shared" ca="1" si="1154"/>
        <v>0</v>
      </c>
      <c r="BP1409" s="22">
        <f t="shared" ca="1" si="1155"/>
        <v>0</v>
      </c>
      <c r="BQ1409" s="22">
        <f t="shared" ca="1" si="1156"/>
        <v>0</v>
      </c>
      <c r="BR1409" s="22">
        <f t="shared" ca="1" si="1157"/>
        <v>0</v>
      </c>
      <c r="BS1409" s="22">
        <f t="shared" ca="1" si="1158"/>
        <v>0</v>
      </c>
      <c r="BT1409" s="22">
        <f t="shared" ca="1" si="1115"/>
        <v>0</v>
      </c>
      <c r="BU1409" s="22">
        <f t="shared" ca="1" si="1159"/>
        <v>0</v>
      </c>
      <c r="BV1409" s="22">
        <f t="shared" ca="1" si="1160"/>
        <v>0</v>
      </c>
      <c r="BW1409" s="22">
        <f t="shared" ca="1" si="1161"/>
        <v>0</v>
      </c>
      <c r="BX1409" s="22">
        <f t="shared" ca="1" si="1162"/>
        <v>0</v>
      </c>
      <c r="BY1409" s="22">
        <f t="shared" si="1205"/>
        <v>0</v>
      </c>
      <c r="BZ1409" s="22">
        <f t="shared" si="1163"/>
        <v>0</v>
      </c>
      <c r="CA1409" s="22">
        <f t="shared" si="1206"/>
        <v>0</v>
      </c>
    </row>
    <row r="1410" spans="1:79" ht="43.5" customHeight="1" x14ac:dyDescent="0.3">
      <c r="A1410" s="14" t="s">
        <v>1834</v>
      </c>
      <c r="B1410" s="4" t="s">
        <v>1441</v>
      </c>
      <c r="C1410" s="4"/>
      <c r="D1410" s="139" t="s">
        <v>445</v>
      </c>
      <c r="E1410" s="13">
        <v>45618</v>
      </c>
      <c r="F1410" s="175" t="s">
        <v>149</v>
      </c>
      <c r="G1410" s="16" t="s">
        <v>1250</v>
      </c>
      <c r="H1410" s="130" t="s">
        <v>1071</v>
      </c>
      <c r="I1410" s="130"/>
      <c r="J1410" s="130"/>
      <c r="K1410" s="7">
        <v>0</v>
      </c>
      <c r="L1410" s="4">
        <v>0</v>
      </c>
      <c r="M1410" s="3" t="s">
        <v>80</v>
      </c>
      <c r="N1410" s="45" t="s">
        <v>1055</v>
      </c>
      <c r="O1410" s="76"/>
      <c r="P1410" s="87" t="s">
        <v>776</v>
      </c>
      <c r="Q1410" s="142">
        <v>45028</v>
      </c>
      <c r="R1410" s="9">
        <f t="shared" si="1188"/>
        <v>45042</v>
      </c>
      <c r="S1410" s="3" t="s">
        <v>30</v>
      </c>
      <c r="T1410" s="354" t="s">
        <v>1546</v>
      </c>
      <c r="U1410" s="373">
        <v>45028</v>
      </c>
      <c r="V1410" s="91" t="s">
        <v>2600</v>
      </c>
      <c r="W1410" s="3" t="s">
        <v>777</v>
      </c>
      <c r="X1410" s="5" t="s">
        <v>444</v>
      </c>
      <c r="Y1410" s="5">
        <v>0</v>
      </c>
      <c r="Z1410" s="45" t="s">
        <v>1055</v>
      </c>
      <c r="AA1410" s="13">
        <v>45348</v>
      </c>
      <c r="AB1410" s="87" t="s">
        <v>583</v>
      </c>
      <c r="AC1410" s="90">
        <v>45210</v>
      </c>
      <c r="AD1410" s="90">
        <v>45210</v>
      </c>
      <c r="AE1410" s="9">
        <f t="shared" si="1217"/>
        <v>45217</v>
      </c>
      <c r="AF1410" s="13" t="s">
        <v>445</v>
      </c>
      <c r="AG1410" s="27"/>
      <c r="AH1410" s="34"/>
      <c r="AI1410" s="27"/>
      <c r="AJ1410" s="41"/>
      <c r="AK1410" s="21"/>
      <c r="AL1410" s="6"/>
      <c r="AM1410" s="6"/>
      <c r="AN1410" s="5" t="s">
        <v>2355</v>
      </c>
      <c r="AO1410" s="6"/>
      <c r="AP1410" s="6"/>
      <c r="AQ1410" s="207" t="s">
        <v>1907</v>
      </c>
      <c r="AR1410" s="21">
        <v>45040</v>
      </c>
      <c r="AS1410" s="6"/>
      <c r="AT1410" s="6"/>
      <c r="AU1410" s="4"/>
      <c r="AV1410" s="13"/>
      <c r="AW1410" s="6"/>
      <c r="BJ1410" s="22">
        <f t="shared" ca="1" si="1114"/>
        <v>1</v>
      </c>
      <c r="BK1410" s="22">
        <f t="shared" ca="1" si="1150"/>
        <v>1</v>
      </c>
      <c r="BL1410" s="22">
        <f t="shared" ca="1" si="1151"/>
        <v>0</v>
      </c>
      <c r="BM1410" s="22">
        <f t="shared" ca="1" si="1152"/>
        <v>0</v>
      </c>
      <c r="BN1410" s="22">
        <f t="shared" ca="1" si="1153"/>
        <v>0</v>
      </c>
      <c r="BO1410" s="22">
        <f t="shared" ca="1" si="1154"/>
        <v>0</v>
      </c>
      <c r="BP1410" s="22">
        <f t="shared" ca="1" si="1155"/>
        <v>0</v>
      </c>
      <c r="BQ1410" s="22">
        <f t="shared" ca="1" si="1156"/>
        <v>0</v>
      </c>
      <c r="BR1410" s="22">
        <f t="shared" ca="1" si="1157"/>
        <v>1</v>
      </c>
      <c r="BS1410" s="22">
        <f t="shared" ca="1" si="1158"/>
        <v>1</v>
      </c>
      <c r="BT1410" s="22">
        <f t="shared" ca="1" si="1115"/>
        <v>1</v>
      </c>
      <c r="BU1410" s="22">
        <f t="shared" ca="1" si="1159"/>
        <v>0</v>
      </c>
      <c r="BV1410" s="22">
        <f t="shared" ca="1" si="1160"/>
        <v>0</v>
      </c>
      <c r="BW1410" s="22">
        <f t="shared" ca="1" si="1161"/>
        <v>0</v>
      </c>
      <c r="BX1410" s="22">
        <f t="shared" ca="1" si="1162"/>
        <v>1</v>
      </c>
      <c r="BY1410" s="71">
        <f t="shared" si="1205"/>
        <v>1</v>
      </c>
      <c r="BZ1410" s="71">
        <f t="shared" si="1163"/>
        <v>1</v>
      </c>
      <c r="CA1410" s="72">
        <f t="shared" si="1206"/>
        <v>1</v>
      </c>
    </row>
    <row r="1411" spans="1:79" s="22" customFormat="1" ht="39" customHeight="1" x14ac:dyDescent="0.3">
      <c r="A1411" s="199" t="s">
        <v>1834</v>
      </c>
      <c r="B1411" s="109" t="s">
        <v>1441</v>
      </c>
      <c r="C1411" s="109"/>
      <c r="D1411" s="110" t="s">
        <v>446</v>
      </c>
      <c r="E1411" s="110">
        <v>45618</v>
      </c>
      <c r="F1411" s="189" t="s">
        <v>151</v>
      </c>
      <c r="G1411" s="169" t="s">
        <v>1250</v>
      </c>
      <c r="H1411" s="135" t="s">
        <v>1078</v>
      </c>
      <c r="I1411" s="135"/>
      <c r="J1411" s="135"/>
      <c r="K1411" s="113" t="s">
        <v>778</v>
      </c>
      <c r="L1411" s="109">
        <v>0</v>
      </c>
      <c r="M1411" s="114" t="s">
        <v>83</v>
      </c>
      <c r="N1411" s="115" t="s">
        <v>26</v>
      </c>
      <c r="O1411" s="116"/>
      <c r="P1411" s="123" t="s">
        <v>3198</v>
      </c>
      <c r="Q1411" s="141">
        <v>44984</v>
      </c>
      <c r="R1411" s="118">
        <f t="shared" ref="R1411" si="1225">IF(AND(L1411&lt;1,OR(K1411&lt;1, K1411="A")),Q1411+14,Q1411+7)</f>
        <v>44998</v>
      </c>
      <c r="S1411" s="114" t="s">
        <v>31</v>
      </c>
      <c r="T1411" s="353"/>
      <c r="U1411" s="372"/>
      <c r="V1411" s="120"/>
      <c r="W1411" s="114"/>
      <c r="X1411" s="109"/>
      <c r="Y1411" s="109"/>
      <c r="Z1411" s="115"/>
      <c r="AA1411" s="110"/>
      <c r="AB1411" s="109"/>
      <c r="AC1411" s="110"/>
      <c r="AD1411" s="110"/>
      <c r="AE1411" s="118"/>
      <c r="AF1411" s="196"/>
      <c r="AG1411" s="110"/>
      <c r="AH1411" s="115"/>
      <c r="AI1411" s="110"/>
      <c r="AJ1411" s="113"/>
      <c r="AK1411" s="110"/>
      <c r="AL1411" s="121"/>
      <c r="AM1411" s="121"/>
      <c r="AN1411" s="109" t="s">
        <v>2355</v>
      </c>
      <c r="AO1411" s="121"/>
      <c r="AP1411" s="121"/>
      <c r="AQ1411" s="206"/>
      <c r="AR1411" s="110"/>
      <c r="AS1411" s="121"/>
      <c r="AT1411" s="121"/>
      <c r="AU1411" s="109"/>
      <c r="AV1411" s="110"/>
      <c r="AW1411" s="121"/>
      <c r="BJ1411" s="22">
        <f t="shared" ca="1" si="1114"/>
        <v>0</v>
      </c>
      <c r="BK1411" s="22">
        <f t="shared" ca="1" si="1150"/>
        <v>0</v>
      </c>
      <c r="BL1411" s="22">
        <f t="shared" ca="1" si="1151"/>
        <v>0</v>
      </c>
      <c r="BM1411" s="22">
        <f t="shared" ca="1" si="1152"/>
        <v>0</v>
      </c>
      <c r="BN1411" s="22">
        <f t="shared" ca="1" si="1153"/>
        <v>0</v>
      </c>
      <c r="BO1411" s="22">
        <f t="shared" ca="1" si="1154"/>
        <v>0</v>
      </c>
      <c r="BP1411" s="22">
        <f t="shared" ca="1" si="1155"/>
        <v>0</v>
      </c>
      <c r="BQ1411" s="22">
        <f t="shared" ca="1" si="1156"/>
        <v>0</v>
      </c>
      <c r="BR1411" s="22">
        <f t="shared" ca="1" si="1157"/>
        <v>0</v>
      </c>
      <c r="BS1411" s="22">
        <f t="shared" ca="1" si="1158"/>
        <v>0</v>
      </c>
      <c r="BT1411" s="22">
        <f t="shared" ca="1" si="1115"/>
        <v>0</v>
      </c>
      <c r="BU1411" s="22">
        <f t="shared" ca="1" si="1159"/>
        <v>0</v>
      </c>
      <c r="BV1411" s="22">
        <f t="shared" ca="1" si="1160"/>
        <v>0</v>
      </c>
      <c r="BW1411" s="22">
        <f t="shared" ca="1" si="1161"/>
        <v>0</v>
      </c>
      <c r="BX1411" s="22">
        <f t="shared" ca="1" si="1162"/>
        <v>0</v>
      </c>
      <c r="BY1411" s="22">
        <f t="shared" si="1205"/>
        <v>0</v>
      </c>
      <c r="BZ1411" s="22">
        <f t="shared" si="1163"/>
        <v>0</v>
      </c>
      <c r="CA1411" s="22">
        <f t="shared" si="1206"/>
        <v>0</v>
      </c>
    </row>
    <row r="1412" spans="1:79" s="22" customFormat="1" ht="39" customHeight="1" x14ac:dyDescent="0.3">
      <c r="A1412" s="199" t="s">
        <v>1834</v>
      </c>
      <c r="B1412" s="109" t="s">
        <v>1441</v>
      </c>
      <c r="C1412" s="109"/>
      <c r="D1412" s="110" t="s">
        <v>446</v>
      </c>
      <c r="E1412" s="110">
        <v>45618</v>
      </c>
      <c r="F1412" s="189" t="s">
        <v>151</v>
      </c>
      <c r="G1412" s="169" t="s">
        <v>1250</v>
      </c>
      <c r="H1412" s="135" t="s">
        <v>1078</v>
      </c>
      <c r="I1412" s="135"/>
      <c r="J1412" s="135"/>
      <c r="K1412" s="113" t="s">
        <v>443</v>
      </c>
      <c r="L1412" s="109">
        <v>0</v>
      </c>
      <c r="M1412" s="114" t="s">
        <v>83</v>
      </c>
      <c r="N1412" s="115" t="s">
        <v>26</v>
      </c>
      <c r="O1412" s="116"/>
      <c r="P1412" s="123" t="s">
        <v>3130</v>
      </c>
      <c r="Q1412" s="141">
        <v>45012</v>
      </c>
      <c r="R1412" s="118">
        <f t="shared" si="1188"/>
        <v>45019</v>
      </c>
      <c r="S1412" s="114" t="s">
        <v>31</v>
      </c>
      <c r="T1412" s="353"/>
      <c r="U1412" s="372"/>
      <c r="V1412" s="120"/>
      <c r="W1412" s="114"/>
      <c r="X1412" s="109"/>
      <c r="Y1412" s="109"/>
      <c r="Z1412" s="115"/>
      <c r="AA1412" s="110"/>
      <c r="AB1412" s="109"/>
      <c r="AC1412" s="110"/>
      <c r="AD1412" s="110"/>
      <c r="AE1412" s="118"/>
      <c r="AF1412" s="196"/>
      <c r="AG1412" s="110"/>
      <c r="AH1412" s="115"/>
      <c r="AI1412" s="110"/>
      <c r="AJ1412" s="113"/>
      <c r="AK1412" s="110"/>
      <c r="AL1412" s="121"/>
      <c r="AM1412" s="121"/>
      <c r="AN1412" s="109" t="s">
        <v>2355</v>
      </c>
      <c r="AO1412" s="121"/>
      <c r="AP1412" s="121"/>
      <c r="AQ1412" s="206"/>
      <c r="AR1412" s="110"/>
      <c r="AS1412" s="121"/>
      <c r="AT1412" s="121"/>
      <c r="AU1412" s="109"/>
      <c r="AV1412" s="110"/>
      <c r="AW1412" s="121"/>
      <c r="BJ1412" s="22">
        <f t="shared" ca="1" si="1114"/>
        <v>0</v>
      </c>
      <c r="BK1412" s="22">
        <f t="shared" ca="1" si="1150"/>
        <v>0</v>
      </c>
      <c r="BL1412" s="22">
        <f t="shared" ca="1" si="1151"/>
        <v>0</v>
      </c>
      <c r="BM1412" s="22">
        <f t="shared" ca="1" si="1152"/>
        <v>0</v>
      </c>
      <c r="BN1412" s="22">
        <f t="shared" ca="1" si="1153"/>
        <v>0</v>
      </c>
      <c r="BO1412" s="22">
        <f t="shared" ca="1" si="1154"/>
        <v>0</v>
      </c>
      <c r="BP1412" s="22">
        <f t="shared" ca="1" si="1155"/>
        <v>0</v>
      </c>
      <c r="BQ1412" s="22">
        <f t="shared" ca="1" si="1156"/>
        <v>0</v>
      </c>
      <c r="BR1412" s="22">
        <f t="shared" ca="1" si="1157"/>
        <v>0</v>
      </c>
      <c r="BS1412" s="22">
        <f t="shared" ca="1" si="1158"/>
        <v>0</v>
      </c>
      <c r="BT1412" s="22">
        <f t="shared" ca="1" si="1115"/>
        <v>0</v>
      </c>
      <c r="BU1412" s="22">
        <f t="shared" ca="1" si="1159"/>
        <v>0</v>
      </c>
      <c r="BV1412" s="22">
        <f t="shared" ca="1" si="1160"/>
        <v>0</v>
      </c>
      <c r="BW1412" s="22">
        <f t="shared" ca="1" si="1161"/>
        <v>0</v>
      </c>
      <c r="BX1412" s="22">
        <f t="shared" ca="1" si="1162"/>
        <v>0</v>
      </c>
      <c r="BY1412" s="22">
        <f t="shared" si="1205"/>
        <v>0</v>
      </c>
      <c r="BZ1412" s="22">
        <f t="shared" si="1163"/>
        <v>0</v>
      </c>
      <c r="CA1412" s="22">
        <f t="shared" si="1206"/>
        <v>0</v>
      </c>
    </row>
    <row r="1413" spans="1:79" s="22" customFormat="1" ht="39" customHeight="1" x14ac:dyDescent="0.3">
      <c r="A1413" s="199" t="s">
        <v>1834</v>
      </c>
      <c r="B1413" s="109" t="s">
        <v>1441</v>
      </c>
      <c r="C1413" s="109"/>
      <c r="D1413" s="110" t="s">
        <v>446</v>
      </c>
      <c r="E1413" s="110">
        <v>45618</v>
      </c>
      <c r="F1413" s="189" t="s">
        <v>151</v>
      </c>
      <c r="G1413" s="169" t="s">
        <v>1250</v>
      </c>
      <c r="H1413" s="135" t="s">
        <v>1078</v>
      </c>
      <c r="I1413" s="135"/>
      <c r="J1413" s="135"/>
      <c r="K1413" s="113" t="s">
        <v>572</v>
      </c>
      <c r="L1413" s="109">
        <v>0</v>
      </c>
      <c r="M1413" s="114" t="s">
        <v>83</v>
      </c>
      <c r="N1413" s="115" t="s">
        <v>26</v>
      </c>
      <c r="O1413" s="116"/>
      <c r="P1413" s="123" t="s">
        <v>3076</v>
      </c>
      <c r="Q1413" s="141">
        <v>45021</v>
      </c>
      <c r="R1413" s="118">
        <f t="shared" ref="R1413" si="1226">IF(AND(L1413&lt;1,OR(K1413&lt;1, K1413="A")),Q1413+14,Q1413+7)</f>
        <v>45028</v>
      </c>
      <c r="S1413" s="114" t="s">
        <v>31</v>
      </c>
      <c r="T1413" s="353"/>
      <c r="U1413" s="372"/>
      <c r="V1413" s="120"/>
      <c r="W1413" s="114"/>
      <c r="X1413" s="109"/>
      <c r="Y1413" s="109"/>
      <c r="Z1413" s="115"/>
      <c r="AA1413" s="110"/>
      <c r="AB1413" s="109"/>
      <c r="AC1413" s="110"/>
      <c r="AD1413" s="110"/>
      <c r="AE1413" s="118"/>
      <c r="AF1413" s="196"/>
      <c r="AG1413" s="110"/>
      <c r="AH1413" s="115"/>
      <c r="AI1413" s="110"/>
      <c r="AJ1413" s="113"/>
      <c r="AK1413" s="110"/>
      <c r="AL1413" s="121"/>
      <c r="AM1413" s="121"/>
      <c r="AN1413" s="109" t="s">
        <v>2355</v>
      </c>
      <c r="AO1413" s="121"/>
      <c r="AP1413" s="121"/>
      <c r="AQ1413" s="206"/>
      <c r="AR1413" s="110"/>
      <c r="AS1413" s="121"/>
      <c r="AT1413" s="121"/>
      <c r="AU1413" s="109"/>
      <c r="AV1413" s="110"/>
      <c r="AW1413" s="121"/>
      <c r="BJ1413" s="22">
        <f t="shared" ca="1" si="1114"/>
        <v>0</v>
      </c>
      <c r="BK1413" s="22">
        <f t="shared" ca="1" si="1150"/>
        <v>0</v>
      </c>
      <c r="BL1413" s="22">
        <f t="shared" ca="1" si="1151"/>
        <v>0</v>
      </c>
      <c r="BM1413" s="22">
        <f t="shared" ca="1" si="1152"/>
        <v>0</v>
      </c>
      <c r="BN1413" s="22">
        <f t="shared" ca="1" si="1153"/>
        <v>0</v>
      </c>
      <c r="BO1413" s="22">
        <f t="shared" ca="1" si="1154"/>
        <v>0</v>
      </c>
      <c r="BP1413" s="22">
        <f t="shared" ca="1" si="1155"/>
        <v>0</v>
      </c>
      <c r="BQ1413" s="22">
        <f t="shared" ca="1" si="1156"/>
        <v>0</v>
      </c>
      <c r="BR1413" s="22">
        <f t="shared" ca="1" si="1157"/>
        <v>0</v>
      </c>
      <c r="BS1413" s="22">
        <f t="shared" ca="1" si="1158"/>
        <v>0</v>
      </c>
      <c r="BT1413" s="22">
        <f t="shared" ca="1" si="1115"/>
        <v>0</v>
      </c>
      <c r="BU1413" s="22">
        <f t="shared" ca="1" si="1159"/>
        <v>0</v>
      </c>
      <c r="BV1413" s="22">
        <f t="shared" ca="1" si="1160"/>
        <v>0</v>
      </c>
      <c r="BW1413" s="22">
        <f t="shared" ca="1" si="1161"/>
        <v>0</v>
      </c>
      <c r="BX1413" s="22">
        <f t="shared" ca="1" si="1162"/>
        <v>0</v>
      </c>
      <c r="BY1413" s="22">
        <f t="shared" si="1205"/>
        <v>0</v>
      </c>
      <c r="BZ1413" s="22">
        <f t="shared" si="1163"/>
        <v>0</v>
      </c>
      <c r="CA1413" s="22">
        <f t="shared" si="1206"/>
        <v>0</v>
      </c>
    </row>
    <row r="1414" spans="1:79" s="22" customFormat="1" ht="39" customHeight="1" x14ac:dyDescent="0.3">
      <c r="A1414" s="199" t="s">
        <v>1834</v>
      </c>
      <c r="B1414" s="109" t="s">
        <v>1441</v>
      </c>
      <c r="C1414" s="109"/>
      <c r="D1414" s="110" t="s">
        <v>446</v>
      </c>
      <c r="E1414" s="110">
        <v>45618</v>
      </c>
      <c r="F1414" s="189" t="s">
        <v>151</v>
      </c>
      <c r="G1414" s="169" t="s">
        <v>1250</v>
      </c>
      <c r="H1414" s="135" t="s">
        <v>1078</v>
      </c>
      <c r="I1414" s="135"/>
      <c r="J1414" s="135"/>
      <c r="K1414" s="113" t="s">
        <v>996</v>
      </c>
      <c r="L1414" s="109">
        <v>0</v>
      </c>
      <c r="M1414" s="114" t="s">
        <v>83</v>
      </c>
      <c r="N1414" s="115" t="s">
        <v>26</v>
      </c>
      <c r="O1414" s="116"/>
      <c r="P1414" s="123" t="s">
        <v>651</v>
      </c>
      <c r="Q1414" s="141">
        <v>45118</v>
      </c>
      <c r="R1414" s="118">
        <f t="shared" si="1188"/>
        <v>45125</v>
      </c>
      <c r="S1414" s="114" t="s">
        <v>31</v>
      </c>
      <c r="T1414" s="353"/>
      <c r="U1414" s="372"/>
      <c r="V1414" s="120"/>
      <c r="W1414" s="114"/>
      <c r="X1414" s="109"/>
      <c r="Y1414" s="109"/>
      <c r="Z1414" s="115"/>
      <c r="AA1414" s="110"/>
      <c r="AB1414" s="109"/>
      <c r="AC1414" s="110"/>
      <c r="AD1414" s="110"/>
      <c r="AE1414" s="118"/>
      <c r="AF1414" s="196"/>
      <c r="AG1414" s="110"/>
      <c r="AH1414" s="115"/>
      <c r="AI1414" s="110"/>
      <c r="AJ1414" s="113"/>
      <c r="AK1414" s="110"/>
      <c r="AL1414" s="121"/>
      <c r="AM1414" s="121"/>
      <c r="AN1414" s="109" t="s">
        <v>2355</v>
      </c>
      <c r="AO1414" s="121"/>
      <c r="AP1414" s="121"/>
      <c r="AQ1414" s="206"/>
      <c r="AR1414" s="110"/>
      <c r="AS1414" s="121"/>
      <c r="AT1414" s="121"/>
      <c r="AU1414" s="109"/>
      <c r="AV1414" s="110"/>
      <c r="AW1414" s="121"/>
      <c r="BJ1414" s="22">
        <f t="shared" ca="1" si="1114"/>
        <v>0</v>
      </c>
      <c r="BK1414" s="22">
        <f t="shared" ca="1" si="1150"/>
        <v>0</v>
      </c>
      <c r="BL1414" s="22">
        <f t="shared" ca="1" si="1151"/>
        <v>0</v>
      </c>
      <c r="BM1414" s="22">
        <f t="shared" ca="1" si="1152"/>
        <v>0</v>
      </c>
      <c r="BN1414" s="22">
        <f t="shared" ca="1" si="1153"/>
        <v>0</v>
      </c>
      <c r="BO1414" s="22">
        <f t="shared" ca="1" si="1154"/>
        <v>0</v>
      </c>
      <c r="BP1414" s="22">
        <f t="shared" ca="1" si="1155"/>
        <v>0</v>
      </c>
      <c r="BQ1414" s="22">
        <f t="shared" ca="1" si="1156"/>
        <v>0</v>
      </c>
      <c r="BR1414" s="22">
        <f t="shared" ca="1" si="1157"/>
        <v>0</v>
      </c>
      <c r="BS1414" s="22">
        <f t="shared" ca="1" si="1158"/>
        <v>0</v>
      </c>
      <c r="BT1414" s="22">
        <f t="shared" ca="1" si="1115"/>
        <v>0</v>
      </c>
      <c r="BU1414" s="22">
        <f t="shared" ca="1" si="1159"/>
        <v>0</v>
      </c>
      <c r="BV1414" s="22">
        <f t="shared" ca="1" si="1160"/>
        <v>0</v>
      </c>
      <c r="BW1414" s="22">
        <f t="shared" ca="1" si="1161"/>
        <v>0</v>
      </c>
      <c r="BX1414" s="22">
        <f t="shared" ca="1" si="1162"/>
        <v>0</v>
      </c>
      <c r="BY1414" s="22">
        <f t="shared" si="1205"/>
        <v>0</v>
      </c>
      <c r="BZ1414" s="22">
        <f t="shared" si="1163"/>
        <v>0</v>
      </c>
      <c r="CA1414" s="22">
        <f t="shared" si="1206"/>
        <v>0</v>
      </c>
    </row>
    <row r="1415" spans="1:79" s="22" customFormat="1" ht="39" customHeight="1" x14ac:dyDescent="0.3">
      <c r="A1415" s="199" t="s">
        <v>1834</v>
      </c>
      <c r="B1415" s="109" t="s">
        <v>1441</v>
      </c>
      <c r="C1415" s="109"/>
      <c r="D1415" s="110" t="s">
        <v>446</v>
      </c>
      <c r="E1415" s="110">
        <v>45618</v>
      </c>
      <c r="F1415" s="189" t="s">
        <v>151</v>
      </c>
      <c r="G1415" s="169" t="s">
        <v>1250</v>
      </c>
      <c r="H1415" s="135" t="s">
        <v>1078</v>
      </c>
      <c r="I1415" s="135"/>
      <c r="J1415" s="135"/>
      <c r="K1415" s="113" t="s">
        <v>1010</v>
      </c>
      <c r="L1415" s="109">
        <v>0</v>
      </c>
      <c r="M1415" s="114" t="s">
        <v>83</v>
      </c>
      <c r="N1415" s="115" t="s">
        <v>26</v>
      </c>
      <c r="O1415" s="116"/>
      <c r="P1415" s="123" t="s">
        <v>3083</v>
      </c>
      <c r="Q1415" s="141">
        <v>45148</v>
      </c>
      <c r="R1415" s="118">
        <f t="shared" ref="R1415" si="1227">IF(AND(L1415&lt;1,OR(K1415&lt;1, K1415="A")),Q1415+14,Q1415+7)</f>
        <v>45155</v>
      </c>
      <c r="S1415" s="114" t="s">
        <v>31</v>
      </c>
      <c r="T1415" s="353"/>
      <c r="U1415" s="372"/>
      <c r="V1415" s="120"/>
      <c r="W1415" s="114"/>
      <c r="X1415" s="109"/>
      <c r="Y1415" s="109"/>
      <c r="Z1415" s="115"/>
      <c r="AA1415" s="110"/>
      <c r="AB1415" s="109"/>
      <c r="AC1415" s="110"/>
      <c r="AD1415" s="110"/>
      <c r="AE1415" s="118"/>
      <c r="AF1415" s="196"/>
      <c r="AG1415" s="110"/>
      <c r="AH1415" s="115"/>
      <c r="AI1415" s="110"/>
      <c r="AJ1415" s="113"/>
      <c r="AK1415" s="110"/>
      <c r="AL1415" s="121"/>
      <c r="AM1415" s="121"/>
      <c r="AN1415" s="109" t="s">
        <v>2355</v>
      </c>
      <c r="AO1415" s="121"/>
      <c r="AP1415" s="121"/>
      <c r="AQ1415" s="206"/>
      <c r="AR1415" s="110"/>
      <c r="AS1415" s="121"/>
      <c r="AT1415" s="121"/>
      <c r="AU1415" s="109"/>
      <c r="AV1415" s="110"/>
      <c r="AW1415" s="121"/>
      <c r="BJ1415" s="22">
        <f t="shared" ca="1" si="1114"/>
        <v>0</v>
      </c>
      <c r="BK1415" s="22">
        <f t="shared" ca="1" si="1150"/>
        <v>0</v>
      </c>
      <c r="BL1415" s="22">
        <f t="shared" ca="1" si="1151"/>
        <v>0</v>
      </c>
      <c r="BM1415" s="22">
        <f t="shared" ca="1" si="1152"/>
        <v>0</v>
      </c>
      <c r="BN1415" s="22">
        <f t="shared" ca="1" si="1153"/>
        <v>0</v>
      </c>
      <c r="BO1415" s="22">
        <f t="shared" ca="1" si="1154"/>
        <v>0</v>
      </c>
      <c r="BP1415" s="22">
        <f t="shared" ca="1" si="1155"/>
        <v>0</v>
      </c>
      <c r="BQ1415" s="22">
        <f t="shared" ca="1" si="1156"/>
        <v>0</v>
      </c>
      <c r="BR1415" s="22">
        <f t="shared" ca="1" si="1157"/>
        <v>0</v>
      </c>
      <c r="BS1415" s="22">
        <f t="shared" ca="1" si="1158"/>
        <v>0</v>
      </c>
      <c r="BT1415" s="22">
        <f t="shared" ca="1" si="1115"/>
        <v>0</v>
      </c>
      <c r="BU1415" s="22">
        <f t="shared" ca="1" si="1159"/>
        <v>0</v>
      </c>
      <c r="BV1415" s="22">
        <f t="shared" ca="1" si="1160"/>
        <v>0</v>
      </c>
      <c r="BW1415" s="22">
        <f t="shared" ca="1" si="1161"/>
        <v>0</v>
      </c>
      <c r="BX1415" s="22">
        <f t="shared" ca="1" si="1162"/>
        <v>0</v>
      </c>
      <c r="BY1415" s="22">
        <f t="shared" si="1205"/>
        <v>0</v>
      </c>
      <c r="BZ1415" s="22">
        <f t="shared" si="1163"/>
        <v>0</v>
      </c>
      <c r="CA1415" s="22">
        <f t="shared" si="1206"/>
        <v>0</v>
      </c>
    </row>
    <row r="1416" spans="1:79" s="22" customFormat="1" ht="39" customHeight="1" x14ac:dyDescent="0.3">
      <c r="A1416" s="199" t="s">
        <v>1834</v>
      </c>
      <c r="B1416" s="109" t="s">
        <v>1441</v>
      </c>
      <c r="C1416" s="109"/>
      <c r="D1416" s="110" t="s">
        <v>445</v>
      </c>
      <c r="E1416" s="110">
        <v>45618</v>
      </c>
      <c r="F1416" s="189" t="s">
        <v>151</v>
      </c>
      <c r="G1416" s="169" t="s">
        <v>1250</v>
      </c>
      <c r="H1416" s="135" t="s">
        <v>1078</v>
      </c>
      <c r="I1416" s="135"/>
      <c r="J1416" s="135"/>
      <c r="K1416" s="113">
        <v>0</v>
      </c>
      <c r="L1416" s="109">
        <v>0</v>
      </c>
      <c r="M1416" s="114" t="s">
        <v>83</v>
      </c>
      <c r="N1416" s="115" t="s">
        <v>26</v>
      </c>
      <c r="O1416" s="116">
        <v>45579</v>
      </c>
      <c r="P1416" s="123" t="s">
        <v>779</v>
      </c>
      <c r="Q1416" s="141">
        <v>45171</v>
      </c>
      <c r="R1416" s="118">
        <f t="shared" si="1188"/>
        <v>45185</v>
      </c>
      <c r="S1416" s="114" t="s">
        <v>30</v>
      </c>
      <c r="T1416" s="315" t="s">
        <v>1529</v>
      </c>
      <c r="U1416" s="372">
        <v>45166</v>
      </c>
      <c r="V1416" s="120"/>
      <c r="W1416" s="114"/>
      <c r="X1416" s="109"/>
      <c r="Y1416" s="109"/>
      <c r="Z1416" s="115"/>
      <c r="AA1416" s="110"/>
      <c r="AB1416" s="109"/>
      <c r="AC1416" s="110"/>
      <c r="AD1416" s="110"/>
      <c r="AE1416" s="118"/>
      <c r="AF1416" s="196"/>
      <c r="AG1416" s="110"/>
      <c r="AH1416" s="115"/>
      <c r="AI1416" s="110"/>
      <c r="AJ1416" s="113"/>
      <c r="AK1416" s="110"/>
      <c r="AL1416" s="121"/>
      <c r="AM1416" s="121"/>
      <c r="AN1416" s="109"/>
      <c r="AO1416" s="121"/>
      <c r="AP1416" s="121"/>
      <c r="AQ1416" s="206" t="s">
        <v>1907</v>
      </c>
      <c r="AR1416" s="110">
        <v>45176</v>
      </c>
      <c r="AS1416" s="121"/>
      <c r="AT1416" s="121"/>
      <c r="AU1416" s="109"/>
      <c r="AV1416" s="110"/>
      <c r="AW1416" s="121"/>
      <c r="BJ1416" s="22">
        <f t="shared" ca="1" si="1114"/>
        <v>0</v>
      </c>
      <c r="BK1416" s="22">
        <f t="shared" ca="1" si="1150"/>
        <v>0</v>
      </c>
      <c r="BL1416" s="22">
        <f t="shared" ca="1" si="1151"/>
        <v>0</v>
      </c>
      <c r="BM1416" s="22">
        <f t="shared" ca="1" si="1152"/>
        <v>0</v>
      </c>
      <c r="BN1416" s="22">
        <f t="shared" ca="1" si="1153"/>
        <v>0</v>
      </c>
      <c r="BO1416" s="22">
        <f t="shared" ca="1" si="1154"/>
        <v>0</v>
      </c>
      <c r="BP1416" s="22">
        <f t="shared" ca="1" si="1155"/>
        <v>0</v>
      </c>
      <c r="BQ1416" s="22">
        <f t="shared" ca="1" si="1156"/>
        <v>0</v>
      </c>
      <c r="BR1416" s="22">
        <f t="shared" ca="1" si="1157"/>
        <v>0</v>
      </c>
      <c r="BS1416" s="22">
        <f t="shared" ca="1" si="1158"/>
        <v>0</v>
      </c>
      <c r="BT1416" s="22">
        <f t="shared" ca="1" si="1115"/>
        <v>0</v>
      </c>
      <c r="BU1416" s="22">
        <f t="shared" ca="1" si="1159"/>
        <v>0</v>
      </c>
      <c r="BV1416" s="22">
        <f t="shared" ca="1" si="1160"/>
        <v>0</v>
      </c>
      <c r="BW1416" s="22">
        <f t="shared" ca="1" si="1161"/>
        <v>0</v>
      </c>
      <c r="BX1416" s="22">
        <f t="shared" ca="1" si="1162"/>
        <v>0</v>
      </c>
      <c r="BY1416" s="22">
        <f t="shared" si="1205"/>
        <v>0</v>
      </c>
      <c r="BZ1416" s="22">
        <f t="shared" si="1163"/>
        <v>0</v>
      </c>
      <c r="CA1416" s="22">
        <f t="shared" si="1206"/>
        <v>0</v>
      </c>
    </row>
    <row r="1417" spans="1:79" ht="39" customHeight="1" x14ac:dyDescent="0.3">
      <c r="A1417" s="14" t="s">
        <v>1834</v>
      </c>
      <c r="B1417" s="4" t="s">
        <v>1441</v>
      </c>
      <c r="C1417" s="4"/>
      <c r="D1417" s="139" t="s">
        <v>445</v>
      </c>
      <c r="E1417" s="13">
        <v>45618</v>
      </c>
      <c r="F1417" s="175" t="s">
        <v>151</v>
      </c>
      <c r="G1417" s="16" t="s">
        <v>1250</v>
      </c>
      <c r="H1417" s="130" t="s">
        <v>1078</v>
      </c>
      <c r="I1417" s="130"/>
      <c r="J1417" s="130"/>
      <c r="K1417" s="7">
        <v>0</v>
      </c>
      <c r="L1417" s="4">
        <v>1</v>
      </c>
      <c r="M1417" s="3" t="s">
        <v>83</v>
      </c>
      <c r="N1417" s="188" t="s">
        <v>27</v>
      </c>
      <c r="O1417" s="76">
        <v>45623</v>
      </c>
      <c r="P1417" s="87" t="s">
        <v>3513</v>
      </c>
      <c r="Q1417" s="142">
        <v>45618</v>
      </c>
      <c r="R1417" s="9">
        <f t="shared" ref="R1417" si="1228">IF(AND(L1417&lt;1,OR(K1417&lt;1, K1417="A")),Q1417+14,Q1417+7)</f>
        <v>45625</v>
      </c>
      <c r="S1417" s="3" t="s">
        <v>31</v>
      </c>
      <c r="T1417" s="354"/>
      <c r="U1417" s="373"/>
      <c r="V1417" s="20" t="s">
        <v>2601</v>
      </c>
      <c r="W1417" s="3" t="s">
        <v>1460</v>
      </c>
      <c r="X1417" s="5">
        <v>0</v>
      </c>
      <c r="Y1417" s="5">
        <v>0</v>
      </c>
      <c r="Z1417" s="188" t="s">
        <v>27</v>
      </c>
      <c r="AA1417" s="13">
        <v>45371</v>
      </c>
      <c r="AB1417" s="5"/>
      <c r="AC1417" s="21"/>
      <c r="AD1417" s="21">
        <v>45315</v>
      </c>
      <c r="AE1417" s="9">
        <f t="shared" ref="AE1417" si="1229">IF(AND(Y1417&lt;1,OR(X1417&lt;1, X1417="A")),AD1417+14,AD1417+7)</f>
        <v>45329</v>
      </c>
      <c r="AF1417" s="92" t="s">
        <v>446</v>
      </c>
      <c r="AG1417" s="27"/>
      <c r="AH1417" s="34"/>
      <c r="AI1417" s="27"/>
      <c r="AJ1417" s="41"/>
      <c r="AK1417" s="21"/>
      <c r="AL1417" s="6"/>
      <c r="AM1417" s="6"/>
      <c r="AN1417" s="5" t="s">
        <v>2355</v>
      </c>
      <c r="AO1417" s="6"/>
      <c r="AP1417" s="6"/>
      <c r="AQ1417" s="207"/>
      <c r="AR1417" s="21"/>
      <c r="AS1417" s="6"/>
      <c r="AT1417" s="6"/>
      <c r="AU1417" s="4"/>
      <c r="AV1417" s="13"/>
      <c r="AW1417" s="6"/>
      <c r="BJ1417" s="22">
        <f t="shared" ca="1" si="1114"/>
        <v>1</v>
      </c>
      <c r="BK1417" s="22">
        <f t="shared" ca="1" si="1150"/>
        <v>1</v>
      </c>
      <c r="BL1417" s="22">
        <f t="shared" ca="1" si="1151"/>
        <v>0</v>
      </c>
      <c r="BM1417" s="22">
        <f t="shared" ca="1" si="1152"/>
        <v>0</v>
      </c>
      <c r="BN1417" s="22">
        <f t="shared" ca="1" si="1153"/>
        <v>0</v>
      </c>
      <c r="BO1417" s="22">
        <f t="shared" ca="1" si="1154"/>
        <v>1</v>
      </c>
      <c r="BP1417" s="22">
        <f t="shared" ca="1" si="1155"/>
        <v>0</v>
      </c>
      <c r="BQ1417" s="22">
        <f t="shared" ca="1" si="1156"/>
        <v>1</v>
      </c>
      <c r="BR1417" s="22">
        <f t="shared" ca="1" si="1157"/>
        <v>0</v>
      </c>
      <c r="BS1417" s="22">
        <f t="shared" ca="1" si="1158"/>
        <v>0</v>
      </c>
      <c r="BT1417" s="22">
        <f t="shared" ca="1" si="1115"/>
        <v>1</v>
      </c>
      <c r="BU1417" s="22">
        <f t="shared" ca="1" si="1159"/>
        <v>0</v>
      </c>
      <c r="BV1417" s="22">
        <f t="shared" ca="1" si="1160"/>
        <v>0</v>
      </c>
      <c r="BW1417" s="22">
        <f t="shared" ca="1" si="1161"/>
        <v>1</v>
      </c>
      <c r="BX1417" s="22">
        <f t="shared" ca="1" si="1162"/>
        <v>0</v>
      </c>
      <c r="BY1417" s="71">
        <f t="shared" si="1205"/>
        <v>1</v>
      </c>
      <c r="BZ1417" s="71">
        <f t="shared" si="1163"/>
        <v>1</v>
      </c>
      <c r="CA1417" s="72">
        <f t="shared" si="1206"/>
        <v>1</v>
      </c>
    </row>
    <row r="1418" spans="1:79" s="22" customFormat="1" ht="39" customHeight="1" x14ac:dyDescent="0.3">
      <c r="A1418" s="199" t="s">
        <v>1834</v>
      </c>
      <c r="B1418" s="109" t="s">
        <v>1441</v>
      </c>
      <c r="C1418" s="109" t="s">
        <v>1085</v>
      </c>
      <c r="D1418" s="110" t="s">
        <v>445</v>
      </c>
      <c r="E1418" s="110">
        <v>45618</v>
      </c>
      <c r="F1418" s="189" t="s">
        <v>157</v>
      </c>
      <c r="G1418" s="169" t="s">
        <v>1250</v>
      </c>
      <c r="H1418" s="135" t="s">
        <v>1067</v>
      </c>
      <c r="I1418" s="135"/>
      <c r="J1418" s="135"/>
      <c r="K1418" s="113" t="s">
        <v>778</v>
      </c>
      <c r="L1418" s="109">
        <v>0</v>
      </c>
      <c r="M1418" s="114" t="s">
        <v>84</v>
      </c>
      <c r="N1418" s="115" t="s">
        <v>26</v>
      </c>
      <c r="O1418" s="116"/>
      <c r="P1418" s="123" t="s">
        <v>1011</v>
      </c>
      <c r="Q1418" s="141">
        <v>45195</v>
      </c>
      <c r="R1418" s="118">
        <f t="shared" ref="R1418" si="1230">IF(AND(L1418&lt;1,OR(K1418&lt;1, K1418="A")),Q1418+14,Q1418+7)</f>
        <v>45209</v>
      </c>
      <c r="S1418" s="114" t="s">
        <v>31</v>
      </c>
      <c r="T1418" s="315"/>
      <c r="U1418" s="372"/>
      <c r="V1418" s="120"/>
      <c r="W1418" s="114"/>
      <c r="X1418" s="109"/>
      <c r="Y1418" s="109"/>
      <c r="Z1418" s="115"/>
      <c r="AA1418" s="109"/>
      <c r="AB1418" s="123"/>
      <c r="AC1418" s="110"/>
      <c r="AD1418" s="110"/>
      <c r="AE1418" s="118"/>
      <c r="AF1418" s="196"/>
      <c r="AG1418" s="110"/>
      <c r="AH1418" s="115"/>
      <c r="AI1418" s="110"/>
      <c r="AJ1418" s="113"/>
      <c r="AK1418" s="110"/>
      <c r="AL1418" s="121"/>
      <c r="AM1418" s="121"/>
      <c r="AN1418" s="109" t="s">
        <v>2355</v>
      </c>
      <c r="AO1418" s="121"/>
      <c r="AP1418" s="121"/>
      <c r="AQ1418" s="206"/>
      <c r="AR1418" s="110"/>
      <c r="AS1418" s="121"/>
      <c r="AT1418" s="121"/>
      <c r="AU1418" s="109"/>
      <c r="AV1418" s="110"/>
      <c r="AW1418" s="121"/>
      <c r="BJ1418" s="22">
        <f t="shared" ca="1" si="1114"/>
        <v>0</v>
      </c>
      <c r="BK1418" s="22">
        <f t="shared" ca="1" si="1150"/>
        <v>0</v>
      </c>
      <c r="BL1418" s="22">
        <f t="shared" ca="1" si="1151"/>
        <v>0</v>
      </c>
      <c r="BM1418" s="22">
        <f t="shared" ca="1" si="1152"/>
        <v>0</v>
      </c>
      <c r="BN1418" s="22">
        <f t="shared" ca="1" si="1153"/>
        <v>0</v>
      </c>
      <c r="BO1418" s="22">
        <f t="shared" ca="1" si="1154"/>
        <v>0</v>
      </c>
      <c r="BP1418" s="22">
        <f t="shared" ca="1" si="1155"/>
        <v>0</v>
      </c>
      <c r="BQ1418" s="22">
        <f t="shared" ca="1" si="1156"/>
        <v>0</v>
      </c>
      <c r="BR1418" s="22">
        <f t="shared" ca="1" si="1157"/>
        <v>0</v>
      </c>
      <c r="BS1418" s="22">
        <f t="shared" ca="1" si="1158"/>
        <v>0</v>
      </c>
      <c r="BT1418" s="22">
        <f t="shared" ca="1" si="1115"/>
        <v>0</v>
      </c>
      <c r="BU1418" s="22">
        <f t="shared" ca="1" si="1159"/>
        <v>0</v>
      </c>
      <c r="BV1418" s="22">
        <f t="shared" ca="1" si="1160"/>
        <v>0</v>
      </c>
      <c r="BW1418" s="22">
        <f t="shared" ca="1" si="1161"/>
        <v>0</v>
      </c>
      <c r="BX1418" s="22">
        <f t="shared" ca="1" si="1162"/>
        <v>0</v>
      </c>
      <c r="BY1418" s="22">
        <f t="shared" si="1205"/>
        <v>0</v>
      </c>
      <c r="BZ1418" s="22">
        <f t="shared" si="1163"/>
        <v>0</v>
      </c>
      <c r="CA1418" s="22">
        <f t="shared" si="1206"/>
        <v>0</v>
      </c>
    </row>
    <row r="1419" spans="1:79" ht="39" customHeight="1" x14ac:dyDescent="0.3">
      <c r="A1419" s="14" t="s">
        <v>1834</v>
      </c>
      <c r="B1419" s="4" t="s">
        <v>1441</v>
      </c>
      <c r="C1419" s="4" t="s">
        <v>1085</v>
      </c>
      <c r="D1419" s="139" t="s">
        <v>445</v>
      </c>
      <c r="E1419" s="13">
        <v>45618</v>
      </c>
      <c r="F1419" s="175" t="s">
        <v>157</v>
      </c>
      <c r="G1419" s="16" t="s">
        <v>1250</v>
      </c>
      <c r="H1419" s="130" t="s">
        <v>1067</v>
      </c>
      <c r="I1419" s="130"/>
      <c r="J1419" s="130"/>
      <c r="K1419" s="7">
        <v>0</v>
      </c>
      <c r="L1419" s="4">
        <v>0</v>
      </c>
      <c r="M1419" s="3" t="s">
        <v>84</v>
      </c>
      <c r="N1419" s="45" t="s">
        <v>1055</v>
      </c>
      <c r="O1419" s="76"/>
      <c r="P1419" s="87" t="s">
        <v>671</v>
      </c>
      <c r="Q1419" s="142">
        <v>45216</v>
      </c>
      <c r="R1419" s="9">
        <f t="shared" si="1188"/>
        <v>45230</v>
      </c>
      <c r="S1419" s="3" t="s">
        <v>30</v>
      </c>
      <c r="T1419" s="310" t="s">
        <v>1532</v>
      </c>
      <c r="U1419" s="373">
        <v>45219</v>
      </c>
      <c r="V1419" s="20" t="s">
        <v>2821</v>
      </c>
      <c r="W1419" s="3" t="s">
        <v>2822</v>
      </c>
      <c r="X1419" s="5" t="s">
        <v>778</v>
      </c>
      <c r="Y1419" s="5">
        <v>0</v>
      </c>
      <c r="Z1419" s="46" t="s">
        <v>24</v>
      </c>
      <c r="AA1419" s="5"/>
      <c r="AB1419" s="87" t="s">
        <v>2800</v>
      </c>
      <c r="AC1419" s="21">
        <v>45435</v>
      </c>
      <c r="AD1419" s="21">
        <v>45435</v>
      </c>
      <c r="AE1419" s="9">
        <f t="shared" si="1217"/>
        <v>45449</v>
      </c>
      <c r="AF1419" s="92" t="s">
        <v>446</v>
      </c>
      <c r="AG1419" s="27"/>
      <c r="AH1419" s="34"/>
      <c r="AI1419" s="27"/>
      <c r="AJ1419" s="41"/>
      <c r="AK1419" s="21"/>
      <c r="AL1419" s="6"/>
      <c r="AM1419" s="6"/>
      <c r="AN1419" s="5" t="s">
        <v>2355</v>
      </c>
      <c r="AO1419" s="6"/>
      <c r="AP1419" s="6"/>
      <c r="AQ1419" s="207" t="s">
        <v>1907</v>
      </c>
      <c r="AR1419" s="21">
        <v>45225</v>
      </c>
      <c r="AS1419" s="6"/>
      <c r="AT1419" s="6"/>
      <c r="AU1419" s="4"/>
      <c r="AV1419" s="13"/>
      <c r="AW1419" s="6"/>
      <c r="BJ1419" s="22">
        <f t="shared" ca="1" si="1114"/>
        <v>1</v>
      </c>
      <c r="BK1419" s="22">
        <f t="shared" ca="1" si="1150"/>
        <v>1</v>
      </c>
      <c r="BL1419" s="22">
        <f t="shared" ca="1" si="1151"/>
        <v>0</v>
      </c>
      <c r="BM1419" s="22">
        <f t="shared" ca="1" si="1152"/>
        <v>0</v>
      </c>
      <c r="BN1419" s="22">
        <f t="shared" ca="1" si="1153"/>
        <v>0</v>
      </c>
      <c r="BO1419" s="22">
        <f t="shared" ca="1" si="1154"/>
        <v>0</v>
      </c>
      <c r="BP1419" s="22">
        <f t="shared" ca="1" si="1155"/>
        <v>0</v>
      </c>
      <c r="BQ1419" s="22">
        <f t="shared" ca="1" si="1156"/>
        <v>0</v>
      </c>
      <c r="BR1419" s="22">
        <f t="shared" ca="1" si="1157"/>
        <v>1</v>
      </c>
      <c r="BS1419" s="22">
        <f t="shared" ca="1" si="1158"/>
        <v>1</v>
      </c>
      <c r="BT1419" s="22">
        <f t="shared" ca="1" si="1115"/>
        <v>1</v>
      </c>
      <c r="BU1419" s="22">
        <f t="shared" ca="1" si="1159"/>
        <v>0</v>
      </c>
      <c r="BV1419" s="22">
        <f t="shared" ca="1" si="1160"/>
        <v>1</v>
      </c>
      <c r="BW1419" s="22">
        <f t="shared" ca="1" si="1161"/>
        <v>0</v>
      </c>
      <c r="BX1419" s="22">
        <f t="shared" ca="1" si="1162"/>
        <v>0</v>
      </c>
      <c r="BY1419" s="71">
        <f t="shared" si="1205"/>
        <v>1</v>
      </c>
      <c r="BZ1419" s="71">
        <f t="shared" si="1163"/>
        <v>1</v>
      </c>
      <c r="CA1419" s="72">
        <f t="shared" si="1206"/>
        <v>1</v>
      </c>
    </row>
    <row r="1420" spans="1:79" s="22" customFormat="1" ht="26.1" customHeight="1" x14ac:dyDescent="0.3">
      <c r="A1420" s="199" t="s">
        <v>1834</v>
      </c>
      <c r="B1420" s="109" t="s">
        <v>1441</v>
      </c>
      <c r="C1420" s="109" t="s">
        <v>1324</v>
      </c>
      <c r="D1420" s="110" t="s">
        <v>446</v>
      </c>
      <c r="E1420" s="110">
        <v>45618</v>
      </c>
      <c r="F1420" s="189" t="s">
        <v>155</v>
      </c>
      <c r="G1420" s="169" t="s">
        <v>1250</v>
      </c>
      <c r="H1420" s="135" t="s">
        <v>1075</v>
      </c>
      <c r="I1420" s="135"/>
      <c r="J1420" s="135"/>
      <c r="K1420" s="113" t="s">
        <v>778</v>
      </c>
      <c r="L1420" s="109">
        <v>0</v>
      </c>
      <c r="M1420" s="114" t="s">
        <v>115</v>
      </c>
      <c r="N1420" s="115" t="s">
        <v>26</v>
      </c>
      <c r="O1420" s="116">
        <v>45369</v>
      </c>
      <c r="P1420" s="123" t="s">
        <v>2155</v>
      </c>
      <c r="Q1420" s="141">
        <v>45356</v>
      </c>
      <c r="R1420" s="118">
        <f t="shared" si="1188"/>
        <v>45370</v>
      </c>
      <c r="S1420" s="114" t="s">
        <v>31</v>
      </c>
      <c r="T1420" s="353"/>
      <c r="U1420" s="372"/>
      <c r="V1420" s="120"/>
      <c r="W1420" s="114"/>
      <c r="X1420" s="109"/>
      <c r="Y1420" s="109"/>
      <c r="Z1420" s="115"/>
      <c r="AA1420" s="115"/>
      <c r="AB1420" s="109"/>
      <c r="AC1420" s="110"/>
      <c r="AD1420" s="110"/>
      <c r="AE1420" s="110"/>
      <c r="AF1420" s="110"/>
      <c r="AG1420" s="110"/>
      <c r="AH1420" s="115"/>
      <c r="AI1420" s="110"/>
      <c r="AJ1420" s="113"/>
      <c r="AK1420" s="110"/>
      <c r="AL1420" s="121"/>
      <c r="AM1420" s="121"/>
      <c r="AN1420" s="109" t="s">
        <v>2355</v>
      </c>
      <c r="AO1420" s="121"/>
      <c r="AP1420" s="121"/>
      <c r="AQ1420" s="109"/>
      <c r="AR1420" s="109"/>
      <c r="AS1420" s="121"/>
      <c r="AT1420" s="121"/>
      <c r="AU1420" s="109"/>
      <c r="AV1420" s="110"/>
      <c r="AW1420" s="121"/>
      <c r="BJ1420" s="22">
        <f t="shared" ca="1" si="1114"/>
        <v>0</v>
      </c>
      <c r="BK1420" s="22">
        <f t="shared" ca="1" si="1150"/>
        <v>0</v>
      </c>
      <c r="BL1420" s="22">
        <f t="shared" ca="1" si="1151"/>
        <v>0</v>
      </c>
      <c r="BM1420" s="22">
        <f t="shared" ca="1" si="1152"/>
        <v>0</v>
      </c>
      <c r="BN1420" s="22">
        <f t="shared" ca="1" si="1153"/>
        <v>0</v>
      </c>
      <c r="BO1420" s="22">
        <f t="shared" ca="1" si="1154"/>
        <v>0</v>
      </c>
      <c r="BP1420" s="22">
        <f t="shared" ca="1" si="1155"/>
        <v>0</v>
      </c>
      <c r="BQ1420" s="22">
        <f t="shared" ca="1" si="1156"/>
        <v>0</v>
      </c>
      <c r="BR1420" s="22">
        <f t="shared" ca="1" si="1157"/>
        <v>0</v>
      </c>
      <c r="BS1420" s="22">
        <f t="shared" ca="1" si="1158"/>
        <v>0</v>
      </c>
      <c r="BT1420" s="22">
        <f t="shared" ca="1" si="1115"/>
        <v>0</v>
      </c>
      <c r="BU1420" s="22">
        <f t="shared" ca="1" si="1159"/>
        <v>0</v>
      </c>
      <c r="BV1420" s="22">
        <f t="shared" ca="1" si="1160"/>
        <v>0</v>
      </c>
      <c r="BW1420" s="22">
        <f t="shared" ca="1" si="1161"/>
        <v>0</v>
      </c>
      <c r="BX1420" s="22">
        <f t="shared" ca="1" si="1162"/>
        <v>0</v>
      </c>
      <c r="BY1420" s="22">
        <f t="shared" si="1205"/>
        <v>0</v>
      </c>
      <c r="BZ1420" s="22">
        <f t="shared" si="1163"/>
        <v>0</v>
      </c>
      <c r="CA1420" s="22">
        <f t="shared" si="1206"/>
        <v>0</v>
      </c>
    </row>
    <row r="1421" spans="1:79" ht="26.1" customHeight="1" x14ac:dyDescent="0.3">
      <c r="A1421" s="14" t="s">
        <v>1834</v>
      </c>
      <c r="B1421" s="4" t="s">
        <v>1441</v>
      </c>
      <c r="C1421" s="4" t="s">
        <v>1324</v>
      </c>
      <c r="D1421" s="139" t="s">
        <v>445</v>
      </c>
      <c r="E1421" s="13">
        <v>45618</v>
      </c>
      <c r="F1421" s="175" t="s">
        <v>155</v>
      </c>
      <c r="G1421" s="16" t="s">
        <v>1250</v>
      </c>
      <c r="H1421" s="130" t="s">
        <v>1075</v>
      </c>
      <c r="I1421" s="130"/>
      <c r="J1421" s="130"/>
      <c r="K1421" s="7">
        <v>0</v>
      </c>
      <c r="L1421" s="4">
        <v>0</v>
      </c>
      <c r="M1421" s="3" t="s">
        <v>115</v>
      </c>
      <c r="N1421" s="45" t="s">
        <v>1055</v>
      </c>
      <c r="O1421" s="76"/>
      <c r="P1421" s="87" t="s">
        <v>2359</v>
      </c>
      <c r="Q1421" s="142">
        <v>45390</v>
      </c>
      <c r="R1421" s="9">
        <f t="shared" ref="R1421:R1422" si="1231">IF(AND(L1421&lt;1,OR(K1421&lt;1, K1421="A")),Q1421+14,Q1421+7)</f>
        <v>45404</v>
      </c>
      <c r="S1421" s="3" t="s">
        <v>30</v>
      </c>
      <c r="T1421" s="354" t="s">
        <v>2742</v>
      </c>
      <c r="U1421" s="373">
        <v>45400</v>
      </c>
      <c r="V1421" s="20" t="s">
        <v>2603</v>
      </c>
      <c r="W1421" s="3" t="s">
        <v>1477</v>
      </c>
      <c r="X1421" s="5"/>
      <c r="Y1421" s="5"/>
      <c r="Z1421" s="47" t="s">
        <v>1337</v>
      </c>
      <c r="AA1421" s="5"/>
      <c r="AB1421" s="5"/>
      <c r="AC1421" s="21"/>
      <c r="AD1421" s="21"/>
      <c r="AE1421" s="21"/>
      <c r="AF1421" s="13"/>
      <c r="AG1421" s="27"/>
      <c r="AH1421" s="34"/>
      <c r="AI1421" s="27"/>
      <c r="AJ1421" s="41"/>
      <c r="AK1421" s="21"/>
      <c r="AL1421" s="6"/>
      <c r="AM1421" s="6"/>
      <c r="AN1421" s="5" t="s">
        <v>2355</v>
      </c>
      <c r="AO1421" s="6"/>
      <c r="AP1421" s="6"/>
      <c r="AQ1421" s="207" t="s">
        <v>1907</v>
      </c>
      <c r="AR1421" s="21">
        <v>45414</v>
      </c>
      <c r="AS1421" s="6"/>
      <c r="AT1421" s="6"/>
      <c r="AU1421" s="4"/>
      <c r="AV1421" s="13"/>
      <c r="AW1421" s="6"/>
      <c r="BJ1421" s="22">
        <f t="shared" ca="1" si="1114"/>
        <v>1</v>
      </c>
      <c r="BK1421" s="22">
        <f t="shared" ca="1" si="1150"/>
        <v>1</v>
      </c>
      <c r="BL1421" s="22">
        <f t="shared" ca="1" si="1151"/>
        <v>0</v>
      </c>
      <c r="BM1421" s="22">
        <f t="shared" ca="1" si="1152"/>
        <v>0</v>
      </c>
      <c r="BN1421" s="22">
        <f t="shared" ca="1" si="1153"/>
        <v>0</v>
      </c>
      <c r="BO1421" s="22">
        <f t="shared" ca="1" si="1154"/>
        <v>0</v>
      </c>
      <c r="BP1421" s="22">
        <f t="shared" ca="1" si="1155"/>
        <v>0</v>
      </c>
      <c r="BQ1421" s="22">
        <f t="shared" ca="1" si="1156"/>
        <v>0</v>
      </c>
      <c r="BR1421" s="22">
        <f t="shared" ca="1" si="1157"/>
        <v>1</v>
      </c>
      <c r="BS1421" s="22">
        <f t="shared" ca="1" si="1158"/>
        <v>1</v>
      </c>
      <c r="BT1421" s="22">
        <f t="shared" ca="1" si="1115"/>
        <v>1</v>
      </c>
      <c r="BU1421" s="22">
        <f t="shared" ca="1" si="1159"/>
        <v>1</v>
      </c>
      <c r="BV1421" s="22">
        <f t="shared" ca="1" si="1160"/>
        <v>0</v>
      </c>
      <c r="BW1421" s="22">
        <f t="shared" ca="1" si="1161"/>
        <v>0</v>
      </c>
      <c r="BX1421" s="22">
        <f t="shared" ca="1" si="1162"/>
        <v>0</v>
      </c>
      <c r="BY1421" s="71">
        <f t="shared" si="1205"/>
        <v>1</v>
      </c>
      <c r="BZ1421" s="71">
        <f t="shared" si="1163"/>
        <v>1</v>
      </c>
      <c r="CA1421" s="72">
        <f t="shared" si="1206"/>
        <v>1</v>
      </c>
    </row>
    <row r="1422" spans="1:79" s="22" customFormat="1" ht="30" customHeight="1" x14ac:dyDescent="0.3">
      <c r="A1422" s="199" t="s">
        <v>1827</v>
      </c>
      <c r="B1422" s="109" t="s">
        <v>1441</v>
      </c>
      <c r="C1422" s="109"/>
      <c r="D1422" s="110" t="s">
        <v>446</v>
      </c>
      <c r="E1422" s="110">
        <v>45618</v>
      </c>
      <c r="F1422" s="189" t="s">
        <v>153</v>
      </c>
      <c r="G1422" s="169" t="s">
        <v>1250</v>
      </c>
      <c r="H1422" s="135" t="s">
        <v>1084</v>
      </c>
      <c r="I1422" s="135"/>
      <c r="J1422" s="135"/>
      <c r="K1422" s="113" t="s">
        <v>444</v>
      </c>
      <c r="L1422" s="109">
        <v>0</v>
      </c>
      <c r="M1422" s="114" t="s">
        <v>168</v>
      </c>
      <c r="N1422" s="115" t="s">
        <v>26</v>
      </c>
      <c r="O1422" s="116">
        <v>45576</v>
      </c>
      <c r="P1422" s="123" t="s">
        <v>3133</v>
      </c>
      <c r="Q1422" s="141">
        <v>45569</v>
      </c>
      <c r="R1422" s="118">
        <f t="shared" si="1231"/>
        <v>45576</v>
      </c>
      <c r="S1422" s="114" t="s">
        <v>31</v>
      </c>
      <c r="T1422" s="353"/>
      <c r="U1422" s="372"/>
      <c r="V1422" s="120"/>
      <c r="W1422" s="114"/>
      <c r="X1422" s="109"/>
      <c r="Y1422" s="109"/>
      <c r="Z1422" s="115"/>
      <c r="AA1422" s="109"/>
      <c r="AB1422" s="109"/>
      <c r="AC1422" s="110"/>
      <c r="AD1422" s="110"/>
      <c r="AE1422" s="110"/>
      <c r="AF1422" s="110"/>
      <c r="AG1422" s="110"/>
      <c r="AH1422" s="115"/>
      <c r="AI1422" s="110"/>
      <c r="AJ1422" s="113"/>
      <c r="AK1422" s="110"/>
      <c r="AL1422" s="121"/>
      <c r="AM1422" s="121"/>
      <c r="AN1422" s="109"/>
      <c r="AO1422" s="121"/>
      <c r="AP1422" s="121"/>
      <c r="AQ1422" s="109"/>
      <c r="AR1422" s="109"/>
      <c r="AS1422" s="121"/>
      <c r="AT1422" s="121"/>
      <c r="AU1422" s="109" t="s">
        <v>1134</v>
      </c>
      <c r="AV1422" s="110">
        <v>45352</v>
      </c>
      <c r="AW1422" s="121"/>
      <c r="BJ1422" s="22">
        <f t="shared" ca="1" si="1114"/>
        <v>0</v>
      </c>
      <c r="BK1422" s="22">
        <f t="shared" ca="1" si="1150"/>
        <v>0</v>
      </c>
      <c r="BL1422" s="22">
        <f t="shared" ca="1" si="1151"/>
        <v>0</v>
      </c>
      <c r="BM1422" s="22">
        <f t="shared" ca="1" si="1152"/>
        <v>0</v>
      </c>
      <c r="BN1422" s="22">
        <f t="shared" ca="1" si="1153"/>
        <v>0</v>
      </c>
      <c r="BO1422" s="22">
        <f t="shared" ca="1" si="1154"/>
        <v>0</v>
      </c>
      <c r="BP1422" s="22">
        <f t="shared" ca="1" si="1155"/>
        <v>0</v>
      </c>
      <c r="BQ1422" s="22">
        <f t="shared" ca="1" si="1156"/>
        <v>0</v>
      </c>
      <c r="BR1422" s="22">
        <f t="shared" ca="1" si="1157"/>
        <v>0</v>
      </c>
      <c r="BS1422" s="22">
        <f t="shared" ca="1" si="1158"/>
        <v>0</v>
      </c>
      <c r="BT1422" s="22">
        <f t="shared" ca="1" si="1115"/>
        <v>0</v>
      </c>
      <c r="BU1422" s="22">
        <f t="shared" ca="1" si="1159"/>
        <v>0</v>
      </c>
      <c r="BV1422" s="22">
        <f t="shared" ca="1" si="1160"/>
        <v>0</v>
      </c>
      <c r="BW1422" s="22">
        <f t="shared" ca="1" si="1161"/>
        <v>0</v>
      </c>
      <c r="BX1422" s="22">
        <f t="shared" ca="1" si="1162"/>
        <v>0</v>
      </c>
      <c r="BY1422" s="22">
        <f t="shared" si="1205"/>
        <v>0</v>
      </c>
      <c r="BZ1422" s="22">
        <f t="shared" si="1163"/>
        <v>0</v>
      </c>
      <c r="CA1422" s="22">
        <f t="shared" si="1206"/>
        <v>0</v>
      </c>
    </row>
    <row r="1423" spans="1:79" ht="30" customHeight="1" x14ac:dyDescent="0.3">
      <c r="A1423" s="14" t="s">
        <v>1827</v>
      </c>
      <c r="B1423" s="4" t="s">
        <v>1441</v>
      </c>
      <c r="C1423" s="4"/>
      <c r="D1423" s="140" t="s">
        <v>446</v>
      </c>
      <c r="E1423" s="13">
        <v>45618</v>
      </c>
      <c r="F1423" s="175" t="s">
        <v>153</v>
      </c>
      <c r="G1423" s="16" t="s">
        <v>1250</v>
      </c>
      <c r="H1423" s="130" t="s">
        <v>1084</v>
      </c>
      <c r="I1423" s="130"/>
      <c r="J1423" s="130"/>
      <c r="K1423" s="7">
        <v>0</v>
      </c>
      <c r="L1423" s="4">
        <v>0</v>
      </c>
      <c r="M1423" s="3" t="s">
        <v>168</v>
      </c>
      <c r="N1423" s="45" t="s">
        <v>1055</v>
      </c>
      <c r="O1423" s="76"/>
      <c r="P1423" s="87" t="s">
        <v>3688</v>
      </c>
      <c r="Q1423" s="142">
        <v>45693</v>
      </c>
      <c r="R1423" s="9">
        <f t="shared" si="1188"/>
        <v>45707</v>
      </c>
      <c r="S1423" s="3" t="s">
        <v>31</v>
      </c>
      <c r="T1423" s="355"/>
      <c r="U1423" s="373"/>
      <c r="V1423" s="20" t="s">
        <v>2604</v>
      </c>
      <c r="W1423" s="3" t="s">
        <v>1483</v>
      </c>
      <c r="X1423" s="5"/>
      <c r="Y1423" s="5"/>
      <c r="Z1423" s="47" t="s">
        <v>1337</v>
      </c>
      <c r="AA1423" s="5"/>
      <c r="AB1423" s="5"/>
      <c r="AC1423" s="21"/>
      <c r="AD1423" s="21"/>
      <c r="AE1423" s="21"/>
      <c r="AF1423" s="13"/>
      <c r="AG1423" s="27"/>
      <c r="AH1423" s="34"/>
      <c r="AI1423" s="27"/>
      <c r="AJ1423" s="41"/>
      <c r="AK1423" s="21"/>
      <c r="AL1423" s="6"/>
      <c r="AM1423" s="6"/>
      <c r="AN1423" s="5"/>
      <c r="AO1423" s="6"/>
      <c r="AP1423" s="6"/>
      <c r="AQ1423" s="5"/>
      <c r="AR1423" s="5"/>
      <c r="AS1423" s="6"/>
      <c r="AT1423" s="6"/>
      <c r="AU1423" s="4" t="s">
        <v>1134</v>
      </c>
      <c r="AV1423" s="13">
        <v>45352</v>
      </c>
      <c r="AW1423" s="6"/>
      <c r="BJ1423" s="22">
        <f t="shared" ca="1" si="1114"/>
        <v>1</v>
      </c>
      <c r="BK1423" s="22">
        <f t="shared" ca="1" si="1150"/>
        <v>1</v>
      </c>
      <c r="BL1423" s="22">
        <f t="shared" ca="1" si="1151"/>
        <v>0</v>
      </c>
      <c r="BM1423" s="22">
        <f t="shared" ca="1" si="1152"/>
        <v>0</v>
      </c>
      <c r="BN1423" s="22">
        <f t="shared" ca="1" si="1153"/>
        <v>0</v>
      </c>
      <c r="BO1423" s="22">
        <f t="shared" ca="1" si="1154"/>
        <v>0</v>
      </c>
      <c r="BP1423" s="22">
        <f t="shared" ca="1" si="1155"/>
        <v>0</v>
      </c>
      <c r="BQ1423" s="22">
        <f t="shared" ca="1" si="1156"/>
        <v>0</v>
      </c>
      <c r="BR1423" s="22">
        <f t="shared" ca="1" si="1157"/>
        <v>1</v>
      </c>
      <c r="BS1423" s="22">
        <f t="shared" ca="1" si="1158"/>
        <v>1</v>
      </c>
      <c r="BT1423" s="22">
        <f t="shared" ca="1" si="1115"/>
        <v>1</v>
      </c>
      <c r="BU1423" s="22">
        <f t="shared" ca="1" si="1159"/>
        <v>1</v>
      </c>
      <c r="BV1423" s="22">
        <f t="shared" ca="1" si="1160"/>
        <v>0</v>
      </c>
      <c r="BW1423" s="22">
        <f t="shared" ca="1" si="1161"/>
        <v>0</v>
      </c>
      <c r="BX1423" s="22">
        <f t="shared" ca="1" si="1162"/>
        <v>0</v>
      </c>
      <c r="BY1423" s="71">
        <f t="shared" si="1205"/>
        <v>1</v>
      </c>
      <c r="BZ1423" s="71">
        <f t="shared" si="1163"/>
        <v>1</v>
      </c>
      <c r="CA1423" s="72">
        <f t="shared" si="1206"/>
        <v>1</v>
      </c>
    </row>
    <row r="1424" spans="1:79" s="22" customFormat="1" ht="33" customHeight="1" x14ac:dyDescent="0.3">
      <c r="A1424" s="199" t="s">
        <v>1831</v>
      </c>
      <c r="B1424" s="109" t="s">
        <v>1441</v>
      </c>
      <c r="C1424" s="109"/>
      <c r="D1424" s="110" t="s">
        <v>446</v>
      </c>
      <c r="E1424" s="110">
        <v>45618</v>
      </c>
      <c r="F1424" s="189" t="s">
        <v>1214</v>
      </c>
      <c r="G1424" s="169" t="s">
        <v>1250</v>
      </c>
      <c r="H1424" s="135" t="s">
        <v>1070</v>
      </c>
      <c r="I1424" s="135"/>
      <c r="J1424" s="135"/>
      <c r="K1424" s="113">
        <v>4</v>
      </c>
      <c r="L1424" s="109">
        <v>0</v>
      </c>
      <c r="M1424" s="114" t="s">
        <v>1215</v>
      </c>
      <c r="N1424" s="115" t="s">
        <v>26</v>
      </c>
      <c r="O1424" s="116"/>
      <c r="P1424" s="123" t="s">
        <v>3199</v>
      </c>
      <c r="Q1424" s="141">
        <v>45197</v>
      </c>
      <c r="R1424" s="118">
        <f t="shared" si="1188"/>
        <v>45204</v>
      </c>
      <c r="S1424" s="114" t="s">
        <v>31</v>
      </c>
      <c r="T1424" s="353"/>
      <c r="U1424" s="372"/>
      <c r="V1424" s="120"/>
      <c r="W1424" s="114"/>
      <c r="X1424" s="109"/>
      <c r="Y1424" s="109"/>
      <c r="Z1424" s="115"/>
      <c r="AA1424" s="115"/>
      <c r="AB1424" s="109"/>
      <c r="AC1424" s="110"/>
      <c r="AD1424" s="110"/>
      <c r="AE1424" s="110"/>
      <c r="AF1424" s="110"/>
      <c r="AG1424" s="110"/>
      <c r="AH1424" s="115"/>
      <c r="AI1424" s="110"/>
      <c r="AJ1424" s="113"/>
      <c r="AK1424" s="110"/>
      <c r="AL1424" s="121"/>
      <c r="AM1424" s="121"/>
      <c r="AN1424" s="109" t="s">
        <v>2355</v>
      </c>
      <c r="AO1424" s="121"/>
      <c r="AP1424" s="121"/>
      <c r="AQ1424" s="109"/>
      <c r="AR1424" s="109"/>
      <c r="AS1424" s="121"/>
      <c r="AT1424" s="121"/>
      <c r="AU1424" s="109" t="s">
        <v>1134</v>
      </c>
      <c r="AV1424" s="110">
        <v>44890</v>
      </c>
      <c r="AW1424" s="121"/>
      <c r="BJ1424" s="22">
        <f t="shared" ca="1" si="1114"/>
        <v>0</v>
      </c>
      <c r="BK1424" s="22">
        <f t="shared" ca="1" si="1150"/>
        <v>0</v>
      </c>
      <c r="BL1424" s="22">
        <f t="shared" ca="1" si="1151"/>
        <v>0</v>
      </c>
      <c r="BM1424" s="22">
        <f t="shared" ca="1" si="1152"/>
        <v>0</v>
      </c>
      <c r="BN1424" s="22">
        <f t="shared" ca="1" si="1153"/>
        <v>0</v>
      </c>
      <c r="BO1424" s="22">
        <f t="shared" ca="1" si="1154"/>
        <v>0</v>
      </c>
      <c r="BP1424" s="22">
        <f t="shared" ca="1" si="1155"/>
        <v>0</v>
      </c>
      <c r="BQ1424" s="22">
        <f t="shared" ca="1" si="1156"/>
        <v>0</v>
      </c>
      <c r="BR1424" s="22">
        <f t="shared" ca="1" si="1157"/>
        <v>0</v>
      </c>
      <c r="BS1424" s="22">
        <f t="shared" ca="1" si="1158"/>
        <v>0</v>
      </c>
      <c r="BT1424" s="22">
        <f t="shared" ca="1" si="1115"/>
        <v>0</v>
      </c>
      <c r="BU1424" s="22">
        <f t="shared" ca="1" si="1159"/>
        <v>0</v>
      </c>
      <c r="BV1424" s="22">
        <f t="shared" ca="1" si="1160"/>
        <v>0</v>
      </c>
      <c r="BW1424" s="22">
        <f t="shared" ca="1" si="1161"/>
        <v>0</v>
      </c>
      <c r="BX1424" s="22">
        <f t="shared" ca="1" si="1162"/>
        <v>0</v>
      </c>
      <c r="BY1424" s="71">
        <f t="shared" si="1205"/>
        <v>0</v>
      </c>
      <c r="BZ1424" s="71">
        <f t="shared" si="1163"/>
        <v>0</v>
      </c>
      <c r="CA1424" s="72">
        <f t="shared" si="1206"/>
        <v>0</v>
      </c>
    </row>
    <row r="1425" spans="1:79" s="22" customFormat="1" ht="29.1" customHeight="1" x14ac:dyDescent="0.3">
      <c r="A1425" s="199" t="s">
        <v>1831</v>
      </c>
      <c r="B1425" s="109" t="s">
        <v>1441</v>
      </c>
      <c r="C1425" s="109"/>
      <c r="D1425" s="110" t="s">
        <v>446</v>
      </c>
      <c r="E1425" s="110">
        <v>45618</v>
      </c>
      <c r="F1425" s="189" t="s">
        <v>1214</v>
      </c>
      <c r="G1425" s="169" t="s">
        <v>1250</v>
      </c>
      <c r="H1425" s="135" t="s">
        <v>1070</v>
      </c>
      <c r="I1425" s="135"/>
      <c r="J1425" s="135"/>
      <c r="K1425" s="113">
        <v>7</v>
      </c>
      <c r="L1425" s="109">
        <v>0</v>
      </c>
      <c r="M1425" s="114" t="s">
        <v>1215</v>
      </c>
      <c r="N1425" s="115" t="s">
        <v>26</v>
      </c>
      <c r="O1425" s="116"/>
      <c r="P1425" s="123" t="s">
        <v>3199</v>
      </c>
      <c r="Q1425" s="141">
        <v>45211</v>
      </c>
      <c r="R1425" s="118">
        <f>IF(AND(L1425&lt;1,OR(K1425&lt;1, K1425="A")),Q1425+14,Q1425+7)</f>
        <v>45218</v>
      </c>
      <c r="S1425" s="114" t="s">
        <v>31</v>
      </c>
      <c r="T1425" s="315"/>
      <c r="U1425" s="372"/>
      <c r="V1425" s="120"/>
      <c r="W1425" s="114"/>
      <c r="X1425" s="109"/>
      <c r="Y1425" s="109"/>
      <c r="Z1425" s="115"/>
      <c r="AA1425" s="109"/>
      <c r="AB1425" s="109"/>
      <c r="AC1425" s="110"/>
      <c r="AD1425" s="110"/>
      <c r="AE1425" s="110"/>
      <c r="AF1425" s="110"/>
      <c r="AG1425" s="110"/>
      <c r="AH1425" s="115"/>
      <c r="AI1425" s="110"/>
      <c r="AJ1425" s="113"/>
      <c r="AK1425" s="110"/>
      <c r="AL1425" s="121"/>
      <c r="AM1425" s="121"/>
      <c r="AN1425" s="109" t="s">
        <v>2355</v>
      </c>
      <c r="AO1425" s="121"/>
      <c r="AP1425" s="121"/>
      <c r="AQ1425" s="206"/>
      <c r="AR1425" s="110"/>
      <c r="AS1425" s="121"/>
      <c r="AT1425" s="121"/>
      <c r="AU1425" s="109" t="s">
        <v>1134</v>
      </c>
      <c r="AV1425" s="110">
        <v>44890</v>
      </c>
      <c r="AW1425" s="121"/>
      <c r="BJ1425" s="22">
        <f t="shared" ca="1" si="1114"/>
        <v>0</v>
      </c>
      <c r="BK1425" s="22">
        <f t="shared" ca="1" si="1150"/>
        <v>0</v>
      </c>
      <c r="BL1425" s="22">
        <f t="shared" ca="1" si="1151"/>
        <v>0</v>
      </c>
      <c r="BM1425" s="22">
        <f t="shared" ca="1" si="1152"/>
        <v>0</v>
      </c>
      <c r="BN1425" s="22">
        <f t="shared" ca="1" si="1153"/>
        <v>0</v>
      </c>
      <c r="BO1425" s="22">
        <f t="shared" ca="1" si="1154"/>
        <v>0</v>
      </c>
      <c r="BP1425" s="22">
        <f t="shared" ca="1" si="1155"/>
        <v>0</v>
      </c>
      <c r="BQ1425" s="22">
        <f t="shared" ca="1" si="1156"/>
        <v>0</v>
      </c>
      <c r="BR1425" s="22">
        <f t="shared" ca="1" si="1157"/>
        <v>0</v>
      </c>
      <c r="BS1425" s="22">
        <f t="shared" ca="1" si="1158"/>
        <v>0</v>
      </c>
      <c r="BT1425" s="22">
        <f t="shared" ca="1" si="1115"/>
        <v>0</v>
      </c>
      <c r="BU1425" s="22">
        <f t="shared" ca="1" si="1159"/>
        <v>0</v>
      </c>
      <c r="BV1425" s="22">
        <f t="shared" ca="1" si="1160"/>
        <v>0</v>
      </c>
      <c r="BW1425" s="22">
        <f t="shared" ca="1" si="1161"/>
        <v>0</v>
      </c>
      <c r="BX1425" s="22">
        <f t="shared" ca="1" si="1162"/>
        <v>0</v>
      </c>
      <c r="BY1425" s="22">
        <f t="shared" si="1205"/>
        <v>0</v>
      </c>
      <c r="BZ1425" s="22">
        <f t="shared" si="1163"/>
        <v>0</v>
      </c>
      <c r="CA1425" s="22">
        <f t="shared" si="1206"/>
        <v>0</v>
      </c>
    </row>
    <row r="1426" spans="1:79" s="22" customFormat="1" ht="24.75" customHeight="1" x14ac:dyDescent="0.3">
      <c r="A1426" s="199" t="s">
        <v>1831</v>
      </c>
      <c r="B1426" s="109" t="s">
        <v>1441</v>
      </c>
      <c r="C1426" s="109"/>
      <c r="D1426" s="110" t="s">
        <v>445</v>
      </c>
      <c r="E1426" s="110">
        <v>45618</v>
      </c>
      <c r="F1426" s="189" t="s">
        <v>1214</v>
      </c>
      <c r="G1426" s="169" t="s">
        <v>1250</v>
      </c>
      <c r="H1426" s="135" t="s">
        <v>1070</v>
      </c>
      <c r="I1426" s="135"/>
      <c r="J1426" s="135"/>
      <c r="K1426" s="113">
        <v>0</v>
      </c>
      <c r="L1426" s="109">
        <v>0</v>
      </c>
      <c r="M1426" s="114" t="s">
        <v>1215</v>
      </c>
      <c r="N1426" s="115" t="s">
        <v>26</v>
      </c>
      <c r="O1426" s="116"/>
      <c r="P1426" s="123" t="s">
        <v>3200</v>
      </c>
      <c r="Q1426" s="141">
        <v>45139</v>
      </c>
      <c r="R1426" s="118">
        <f t="shared" ref="R1426" si="1232">IF(AND(L1426&lt;1,OR(K1426&lt;1, K1426="A")),Q1426+14,Q1426+7)</f>
        <v>45153</v>
      </c>
      <c r="S1426" s="114" t="s">
        <v>31</v>
      </c>
      <c r="T1426" s="353"/>
      <c r="U1426" s="372"/>
      <c r="V1426" s="120"/>
      <c r="W1426" s="114"/>
      <c r="X1426" s="109"/>
      <c r="Y1426" s="109"/>
      <c r="Z1426" s="115"/>
      <c r="AA1426" s="115"/>
      <c r="AB1426" s="109"/>
      <c r="AC1426" s="110"/>
      <c r="AD1426" s="110"/>
      <c r="AE1426" s="110"/>
      <c r="AF1426" s="110"/>
      <c r="AG1426" s="110"/>
      <c r="AH1426" s="115"/>
      <c r="AI1426" s="110"/>
      <c r="AJ1426" s="113"/>
      <c r="AK1426" s="110"/>
      <c r="AL1426" s="121"/>
      <c r="AM1426" s="121"/>
      <c r="AN1426" s="109" t="s">
        <v>2355</v>
      </c>
      <c r="AO1426" s="121"/>
      <c r="AP1426" s="121"/>
      <c r="AQ1426" s="206" t="s">
        <v>1907</v>
      </c>
      <c r="AR1426" s="110">
        <v>45211</v>
      </c>
      <c r="AS1426" s="121"/>
      <c r="AT1426" s="121"/>
      <c r="AU1426" s="109" t="s">
        <v>1134</v>
      </c>
      <c r="AV1426" s="110">
        <v>44890</v>
      </c>
      <c r="AW1426" s="121"/>
      <c r="BJ1426" s="22">
        <f t="shared" ca="1" si="1114"/>
        <v>0</v>
      </c>
      <c r="BK1426" s="22">
        <f t="shared" ca="1" si="1150"/>
        <v>0</v>
      </c>
      <c r="BL1426" s="22">
        <f t="shared" ca="1" si="1151"/>
        <v>0</v>
      </c>
      <c r="BM1426" s="22">
        <f t="shared" ca="1" si="1152"/>
        <v>0</v>
      </c>
      <c r="BN1426" s="22">
        <f t="shared" ca="1" si="1153"/>
        <v>0</v>
      </c>
      <c r="BO1426" s="22">
        <f t="shared" ca="1" si="1154"/>
        <v>0</v>
      </c>
      <c r="BP1426" s="22">
        <f t="shared" ca="1" si="1155"/>
        <v>0</v>
      </c>
      <c r="BQ1426" s="22">
        <f t="shared" ca="1" si="1156"/>
        <v>0</v>
      </c>
      <c r="BR1426" s="22">
        <f t="shared" ca="1" si="1157"/>
        <v>0</v>
      </c>
      <c r="BS1426" s="22">
        <f t="shared" ca="1" si="1158"/>
        <v>0</v>
      </c>
      <c r="BT1426" s="22">
        <f t="shared" ca="1" si="1115"/>
        <v>0</v>
      </c>
      <c r="BU1426" s="22">
        <f t="shared" ca="1" si="1159"/>
        <v>0</v>
      </c>
      <c r="BV1426" s="22">
        <f t="shared" ca="1" si="1160"/>
        <v>0</v>
      </c>
      <c r="BW1426" s="22">
        <f t="shared" ca="1" si="1161"/>
        <v>0</v>
      </c>
      <c r="BX1426" s="22">
        <f t="shared" ca="1" si="1162"/>
        <v>0</v>
      </c>
      <c r="BY1426" s="71">
        <f t="shared" si="1205"/>
        <v>0</v>
      </c>
      <c r="BZ1426" s="71">
        <f t="shared" si="1163"/>
        <v>0</v>
      </c>
      <c r="CA1426" s="72">
        <f t="shared" si="1206"/>
        <v>0</v>
      </c>
    </row>
    <row r="1427" spans="1:79" s="22" customFormat="1" ht="29.1" customHeight="1" x14ac:dyDescent="0.3">
      <c r="A1427" s="199" t="s">
        <v>1831</v>
      </c>
      <c r="B1427" s="109" t="s">
        <v>1441</v>
      </c>
      <c r="C1427" s="109"/>
      <c r="D1427" s="110" t="s">
        <v>445</v>
      </c>
      <c r="E1427" s="110">
        <v>45618</v>
      </c>
      <c r="F1427" s="189" t="s">
        <v>1214</v>
      </c>
      <c r="G1427" s="169" t="s">
        <v>1250</v>
      </c>
      <c r="H1427" s="135" t="s">
        <v>1070</v>
      </c>
      <c r="I1427" s="135"/>
      <c r="J1427" s="135"/>
      <c r="K1427" s="113">
        <v>0</v>
      </c>
      <c r="L1427" s="109">
        <v>1</v>
      </c>
      <c r="M1427" s="114" t="s">
        <v>1215</v>
      </c>
      <c r="N1427" s="115" t="s">
        <v>26</v>
      </c>
      <c r="O1427" s="116" t="s">
        <v>2993</v>
      </c>
      <c r="P1427" s="123" t="s">
        <v>1587</v>
      </c>
      <c r="Q1427" s="141">
        <v>45278</v>
      </c>
      <c r="R1427" s="118">
        <f>IF(AND(L1427&lt;1,OR(K1427&lt;1, K1427="A")),Q1427+14,Q1427+7)</f>
        <v>45285</v>
      </c>
      <c r="S1427" s="114" t="s">
        <v>31</v>
      </c>
      <c r="T1427" s="315"/>
      <c r="U1427" s="372"/>
      <c r="V1427" s="120"/>
      <c r="W1427" s="114"/>
      <c r="X1427" s="109"/>
      <c r="Y1427" s="109"/>
      <c r="Z1427" s="115"/>
      <c r="AA1427" s="109"/>
      <c r="AB1427" s="109"/>
      <c r="AC1427" s="110"/>
      <c r="AD1427" s="110"/>
      <c r="AE1427" s="110"/>
      <c r="AF1427" s="110"/>
      <c r="AG1427" s="110"/>
      <c r="AH1427" s="115"/>
      <c r="AI1427" s="110"/>
      <c r="AJ1427" s="113"/>
      <c r="AK1427" s="110"/>
      <c r="AL1427" s="121"/>
      <c r="AM1427" s="121"/>
      <c r="AN1427" s="109" t="s">
        <v>2355</v>
      </c>
      <c r="AO1427" s="121"/>
      <c r="AP1427" s="121"/>
      <c r="AQ1427" s="206"/>
      <c r="AR1427" s="110"/>
      <c r="AS1427" s="121"/>
      <c r="AT1427" s="121"/>
      <c r="AU1427" s="109" t="s">
        <v>1134</v>
      </c>
      <c r="AV1427" s="110">
        <v>44890</v>
      </c>
      <c r="AW1427" s="121"/>
      <c r="BJ1427" s="22">
        <f t="shared" ca="1" si="1114"/>
        <v>0</v>
      </c>
      <c r="BK1427" s="22">
        <f t="shared" ca="1" si="1150"/>
        <v>0</v>
      </c>
      <c r="BL1427" s="22">
        <f t="shared" ca="1" si="1151"/>
        <v>0</v>
      </c>
      <c r="BM1427" s="22">
        <f t="shared" ca="1" si="1152"/>
        <v>0</v>
      </c>
      <c r="BN1427" s="22">
        <f t="shared" ca="1" si="1153"/>
        <v>0</v>
      </c>
      <c r="BO1427" s="22">
        <f t="shared" ca="1" si="1154"/>
        <v>0</v>
      </c>
      <c r="BP1427" s="22">
        <f t="shared" ca="1" si="1155"/>
        <v>0</v>
      </c>
      <c r="BQ1427" s="22">
        <f t="shared" ca="1" si="1156"/>
        <v>0</v>
      </c>
      <c r="BR1427" s="22">
        <f t="shared" ca="1" si="1157"/>
        <v>0</v>
      </c>
      <c r="BS1427" s="22">
        <f t="shared" ca="1" si="1158"/>
        <v>0</v>
      </c>
      <c r="BT1427" s="22">
        <f t="shared" ca="1" si="1115"/>
        <v>0</v>
      </c>
      <c r="BU1427" s="22">
        <f t="shared" ca="1" si="1159"/>
        <v>0</v>
      </c>
      <c r="BV1427" s="22">
        <f t="shared" ca="1" si="1160"/>
        <v>0</v>
      </c>
      <c r="BW1427" s="22">
        <f t="shared" ca="1" si="1161"/>
        <v>0</v>
      </c>
      <c r="BX1427" s="22">
        <f t="shared" ca="1" si="1162"/>
        <v>0</v>
      </c>
      <c r="BY1427" s="22">
        <f t="shared" si="1205"/>
        <v>0</v>
      </c>
      <c r="BZ1427" s="22">
        <f t="shared" si="1163"/>
        <v>0</v>
      </c>
      <c r="CA1427" s="22">
        <f t="shared" si="1206"/>
        <v>0</v>
      </c>
    </row>
    <row r="1428" spans="1:79" s="22" customFormat="1" ht="24.75" customHeight="1" x14ac:dyDescent="0.3">
      <c r="A1428" s="199" t="s">
        <v>1831</v>
      </c>
      <c r="B1428" s="109" t="s">
        <v>1441</v>
      </c>
      <c r="C1428" s="109"/>
      <c r="D1428" s="110" t="s">
        <v>445</v>
      </c>
      <c r="E1428" s="110">
        <v>45618</v>
      </c>
      <c r="F1428" s="189" t="s">
        <v>1214</v>
      </c>
      <c r="G1428" s="169" t="s">
        <v>1250</v>
      </c>
      <c r="H1428" s="135" t="s">
        <v>1070</v>
      </c>
      <c r="I1428" s="135"/>
      <c r="J1428" s="135"/>
      <c r="K1428" s="113">
        <v>3</v>
      </c>
      <c r="L1428" s="109">
        <v>1</v>
      </c>
      <c r="M1428" s="114" t="s">
        <v>1215</v>
      </c>
      <c r="N1428" s="115" t="s">
        <v>26</v>
      </c>
      <c r="O1428" s="116"/>
      <c r="P1428" s="123" t="s">
        <v>3199</v>
      </c>
      <c r="Q1428" s="141">
        <v>45203</v>
      </c>
      <c r="R1428" s="118">
        <f t="shared" si="1188"/>
        <v>45210</v>
      </c>
      <c r="S1428" s="114" t="s">
        <v>31</v>
      </c>
      <c r="T1428" s="353"/>
      <c r="U1428" s="372"/>
      <c r="V1428" s="120"/>
      <c r="W1428" s="114"/>
      <c r="X1428" s="109"/>
      <c r="Y1428" s="109"/>
      <c r="Z1428" s="115"/>
      <c r="AA1428" s="115"/>
      <c r="AB1428" s="109"/>
      <c r="AC1428" s="110"/>
      <c r="AD1428" s="110"/>
      <c r="AE1428" s="110"/>
      <c r="AF1428" s="110"/>
      <c r="AG1428" s="110"/>
      <c r="AH1428" s="115"/>
      <c r="AI1428" s="110"/>
      <c r="AJ1428" s="113"/>
      <c r="AK1428" s="110"/>
      <c r="AL1428" s="121"/>
      <c r="AM1428" s="121"/>
      <c r="AN1428" s="109" t="s">
        <v>2355</v>
      </c>
      <c r="AO1428" s="121"/>
      <c r="AP1428" s="121"/>
      <c r="AQ1428" s="109"/>
      <c r="AR1428" s="109"/>
      <c r="AS1428" s="121"/>
      <c r="AT1428" s="121"/>
      <c r="AU1428" s="109" t="s">
        <v>1134</v>
      </c>
      <c r="AV1428" s="110">
        <v>44890</v>
      </c>
      <c r="AW1428" s="121"/>
      <c r="BJ1428" s="22">
        <f t="shared" ca="1" si="1114"/>
        <v>0</v>
      </c>
      <c r="BK1428" s="22">
        <f t="shared" ca="1" si="1150"/>
        <v>0</v>
      </c>
      <c r="BL1428" s="22">
        <f t="shared" ca="1" si="1151"/>
        <v>0</v>
      </c>
      <c r="BM1428" s="22">
        <f t="shared" ca="1" si="1152"/>
        <v>0</v>
      </c>
      <c r="BN1428" s="22">
        <f t="shared" ca="1" si="1153"/>
        <v>0</v>
      </c>
      <c r="BO1428" s="22">
        <f t="shared" ca="1" si="1154"/>
        <v>0</v>
      </c>
      <c r="BP1428" s="22">
        <f t="shared" ca="1" si="1155"/>
        <v>0</v>
      </c>
      <c r="BQ1428" s="22">
        <f t="shared" ca="1" si="1156"/>
        <v>0</v>
      </c>
      <c r="BR1428" s="22">
        <f t="shared" ca="1" si="1157"/>
        <v>0</v>
      </c>
      <c r="BS1428" s="22">
        <f t="shared" ca="1" si="1158"/>
        <v>0</v>
      </c>
      <c r="BT1428" s="22">
        <f t="shared" ca="1" si="1115"/>
        <v>0</v>
      </c>
      <c r="BU1428" s="22">
        <f t="shared" ca="1" si="1159"/>
        <v>0</v>
      </c>
      <c r="BV1428" s="22">
        <f t="shared" ca="1" si="1160"/>
        <v>0</v>
      </c>
      <c r="BW1428" s="22">
        <f t="shared" ca="1" si="1161"/>
        <v>0</v>
      </c>
      <c r="BX1428" s="22">
        <f t="shared" ca="1" si="1162"/>
        <v>0</v>
      </c>
      <c r="BY1428" s="71">
        <f t="shared" si="1205"/>
        <v>0</v>
      </c>
      <c r="BZ1428" s="71">
        <f t="shared" si="1163"/>
        <v>0</v>
      </c>
      <c r="CA1428" s="72">
        <f t="shared" si="1206"/>
        <v>0</v>
      </c>
    </row>
    <row r="1429" spans="1:79" s="22" customFormat="1" ht="29.1" customHeight="1" x14ac:dyDescent="0.3">
      <c r="A1429" s="199" t="s">
        <v>1831</v>
      </c>
      <c r="B1429" s="109" t="s">
        <v>1441</v>
      </c>
      <c r="C1429" s="109"/>
      <c r="D1429" s="110" t="s">
        <v>445</v>
      </c>
      <c r="E1429" s="110">
        <v>45618</v>
      </c>
      <c r="F1429" s="189" t="s">
        <v>1214</v>
      </c>
      <c r="G1429" s="169" t="s">
        <v>1250</v>
      </c>
      <c r="H1429" s="135" t="s">
        <v>1070</v>
      </c>
      <c r="I1429" s="135"/>
      <c r="J1429" s="135"/>
      <c r="K1429" s="113">
        <v>4</v>
      </c>
      <c r="L1429" s="109">
        <v>1</v>
      </c>
      <c r="M1429" s="114" t="s">
        <v>1215</v>
      </c>
      <c r="N1429" s="115" t="s">
        <v>26</v>
      </c>
      <c r="O1429" s="116"/>
      <c r="P1429" s="123" t="s">
        <v>3199</v>
      </c>
      <c r="Q1429" s="141">
        <v>45223</v>
      </c>
      <c r="R1429" s="118">
        <f>IF(AND(L1429&lt;1,OR(K1429&lt;1, K1429="A")),Q1429+14,Q1429+7)</f>
        <v>45230</v>
      </c>
      <c r="S1429" s="114" t="s">
        <v>30</v>
      </c>
      <c r="T1429" s="315" t="s">
        <v>1708</v>
      </c>
      <c r="U1429" s="372">
        <v>45282</v>
      </c>
      <c r="V1429" s="120"/>
      <c r="W1429" s="114"/>
      <c r="X1429" s="109"/>
      <c r="Y1429" s="109"/>
      <c r="Z1429" s="115"/>
      <c r="AA1429" s="109"/>
      <c r="AB1429" s="109"/>
      <c r="AC1429" s="110"/>
      <c r="AD1429" s="110"/>
      <c r="AE1429" s="110"/>
      <c r="AF1429" s="110"/>
      <c r="AG1429" s="110"/>
      <c r="AH1429" s="115"/>
      <c r="AI1429" s="110"/>
      <c r="AJ1429" s="113"/>
      <c r="AK1429" s="110"/>
      <c r="AL1429" s="121"/>
      <c r="AM1429" s="121"/>
      <c r="AN1429" s="109" t="s">
        <v>2355</v>
      </c>
      <c r="AO1429" s="121"/>
      <c r="AP1429" s="121"/>
      <c r="AQ1429" s="206" t="s">
        <v>1907</v>
      </c>
      <c r="AR1429" s="110">
        <v>45286</v>
      </c>
      <c r="AS1429" s="121"/>
      <c r="AT1429" s="121"/>
      <c r="AU1429" s="109" t="s">
        <v>1134</v>
      </c>
      <c r="AV1429" s="110">
        <v>44890</v>
      </c>
      <c r="AW1429" s="121"/>
      <c r="BJ1429" s="22">
        <f t="shared" ca="1" si="1114"/>
        <v>0</v>
      </c>
      <c r="BK1429" s="22">
        <f t="shared" ca="1" si="1150"/>
        <v>0</v>
      </c>
      <c r="BL1429" s="22">
        <f t="shared" ca="1" si="1151"/>
        <v>0</v>
      </c>
      <c r="BM1429" s="22">
        <f t="shared" ca="1" si="1152"/>
        <v>0</v>
      </c>
      <c r="BN1429" s="22">
        <f t="shared" ca="1" si="1153"/>
        <v>0</v>
      </c>
      <c r="BO1429" s="22">
        <f t="shared" ca="1" si="1154"/>
        <v>0</v>
      </c>
      <c r="BP1429" s="22">
        <f t="shared" ca="1" si="1155"/>
        <v>0</v>
      </c>
      <c r="BQ1429" s="22">
        <f t="shared" ca="1" si="1156"/>
        <v>0</v>
      </c>
      <c r="BR1429" s="22">
        <f t="shared" ca="1" si="1157"/>
        <v>0</v>
      </c>
      <c r="BS1429" s="22">
        <f t="shared" ca="1" si="1158"/>
        <v>0</v>
      </c>
      <c r="BT1429" s="22">
        <f t="shared" ca="1" si="1115"/>
        <v>0</v>
      </c>
      <c r="BU1429" s="22">
        <f t="shared" ca="1" si="1159"/>
        <v>0</v>
      </c>
      <c r="BV1429" s="22">
        <f t="shared" ca="1" si="1160"/>
        <v>0</v>
      </c>
      <c r="BW1429" s="22">
        <f t="shared" ca="1" si="1161"/>
        <v>0</v>
      </c>
      <c r="BX1429" s="22">
        <f t="shared" ca="1" si="1162"/>
        <v>0</v>
      </c>
      <c r="BY1429" s="22">
        <f t="shared" si="1205"/>
        <v>0</v>
      </c>
      <c r="BZ1429" s="22">
        <f t="shared" si="1163"/>
        <v>0</v>
      </c>
      <c r="CA1429" s="22">
        <f t="shared" si="1206"/>
        <v>0</v>
      </c>
    </row>
    <row r="1430" spans="1:79" s="22" customFormat="1" ht="29.1" customHeight="1" x14ac:dyDescent="0.3">
      <c r="A1430" s="199" t="s">
        <v>1834</v>
      </c>
      <c r="B1430" s="109" t="s">
        <v>1441</v>
      </c>
      <c r="C1430" s="109"/>
      <c r="D1430" s="110" t="s">
        <v>446</v>
      </c>
      <c r="E1430" s="110">
        <v>45618</v>
      </c>
      <c r="F1430" s="189" t="s">
        <v>154</v>
      </c>
      <c r="G1430" s="169" t="s">
        <v>1250</v>
      </c>
      <c r="H1430" s="135" t="s">
        <v>1068</v>
      </c>
      <c r="I1430" s="135"/>
      <c r="J1430" s="135"/>
      <c r="K1430" s="113" t="s">
        <v>778</v>
      </c>
      <c r="L1430" s="109">
        <v>0</v>
      </c>
      <c r="M1430" s="114" t="s">
        <v>103</v>
      </c>
      <c r="N1430" s="115" t="s">
        <v>26</v>
      </c>
      <c r="O1430" s="116"/>
      <c r="P1430" s="123" t="s">
        <v>606</v>
      </c>
      <c r="Q1430" s="141">
        <v>45197</v>
      </c>
      <c r="R1430" s="118">
        <f t="shared" ref="R1430" si="1233">IF(AND(L1430&lt;1,OR(K1430&lt;1, K1430="A")),Q1430+14,Q1430+7)</f>
        <v>45211</v>
      </c>
      <c r="S1430" s="114" t="s">
        <v>31</v>
      </c>
      <c r="T1430" s="353"/>
      <c r="U1430" s="372"/>
      <c r="V1430" s="120"/>
      <c r="W1430" s="114"/>
      <c r="X1430" s="109"/>
      <c r="Y1430" s="109"/>
      <c r="Z1430" s="115"/>
      <c r="AA1430" s="115"/>
      <c r="AB1430" s="109"/>
      <c r="AC1430" s="110"/>
      <c r="AD1430" s="110"/>
      <c r="AE1430" s="110"/>
      <c r="AF1430" s="110"/>
      <c r="AG1430" s="110"/>
      <c r="AH1430" s="115"/>
      <c r="AI1430" s="110"/>
      <c r="AJ1430" s="113"/>
      <c r="AK1430" s="110"/>
      <c r="AL1430" s="121"/>
      <c r="AM1430" s="121"/>
      <c r="AN1430" s="109" t="s">
        <v>2355</v>
      </c>
      <c r="AO1430" s="121"/>
      <c r="AP1430" s="121"/>
      <c r="AQ1430" s="109"/>
      <c r="AR1430" s="109"/>
      <c r="AS1430" s="121"/>
      <c r="AT1430" s="121"/>
      <c r="AU1430" s="109"/>
      <c r="AV1430" s="110"/>
      <c r="AW1430" s="121"/>
      <c r="BJ1430" s="22">
        <f t="shared" ca="1" si="1114"/>
        <v>0</v>
      </c>
      <c r="BK1430" s="22">
        <f t="shared" ca="1" si="1150"/>
        <v>0</v>
      </c>
      <c r="BL1430" s="22">
        <f t="shared" ca="1" si="1151"/>
        <v>0</v>
      </c>
      <c r="BM1430" s="22">
        <f t="shared" ca="1" si="1152"/>
        <v>0</v>
      </c>
      <c r="BN1430" s="22">
        <f t="shared" ca="1" si="1153"/>
        <v>0</v>
      </c>
      <c r="BO1430" s="22">
        <f t="shared" ca="1" si="1154"/>
        <v>0</v>
      </c>
      <c r="BP1430" s="22">
        <f t="shared" ca="1" si="1155"/>
        <v>0</v>
      </c>
      <c r="BQ1430" s="22">
        <f t="shared" ca="1" si="1156"/>
        <v>0</v>
      </c>
      <c r="BR1430" s="22">
        <f t="shared" ca="1" si="1157"/>
        <v>0</v>
      </c>
      <c r="BS1430" s="22">
        <f t="shared" ca="1" si="1158"/>
        <v>0</v>
      </c>
      <c r="BT1430" s="22">
        <f t="shared" ca="1" si="1115"/>
        <v>0</v>
      </c>
      <c r="BU1430" s="22">
        <f t="shared" ca="1" si="1159"/>
        <v>0</v>
      </c>
      <c r="BV1430" s="22">
        <f t="shared" ca="1" si="1160"/>
        <v>0</v>
      </c>
      <c r="BW1430" s="22">
        <f t="shared" ca="1" si="1161"/>
        <v>0</v>
      </c>
      <c r="BX1430" s="22">
        <f t="shared" ca="1" si="1162"/>
        <v>0</v>
      </c>
      <c r="BY1430" s="71">
        <f t="shared" si="1205"/>
        <v>0</v>
      </c>
      <c r="BZ1430" s="71">
        <f t="shared" si="1163"/>
        <v>0</v>
      </c>
      <c r="CA1430" s="72">
        <f t="shared" si="1206"/>
        <v>0</v>
      </c>
    </row>
    <row r="1431" spans="1:79" ht="29.1" customHeight="1" x14ac:dyDescent="0.3">
      <c r="A1431" s="14" t="s">
        <v>1834</v>
      </c>
      <c r="B1431" s="4" t="s">
        <v>1441</v>
      </c>
      <c r="C1431" s="4"/>
      <c r="D1431" s="139" t="s">
        <v>445</v>
      </c>
      <c r="E1431" s="13">
        <v>45618</v>
      </c>
      <c r="F1431" s="175" t="s">
        <v>154</v>
      </c>
      <c r="G1431" s="16" t="s">
        <v>1250</v>
      </c>
      <c r="H1431" s="130" t="s">
        <v>1068</v>
      </c>
      <c r="I1431" s="130"/>
      <c r="J1431" s="130"/>
      <c r="K1431" s="7">
        <v>0</v>
      </c>
      <c r="L1431" s="4">
        <v>0</v>
      </c>
      <c r="M1431" s="3" t="s">
        <v>103</v>
      </c>
      <c r="N1431" s="45" t="s">
        <v>1055</v>
      </c>
      <c r="O1431" s="76">
        <v>45245</v>
      </c>
      <c r="P1431" s="87" t="s">
        <v>1267</v>
      </c>
      <c r="Q1431" s="142">
        <v>45245</v>
      </c>
      <c r="R1431" s="9">
        <f t="shared" ref="R1431:R1443" si="1234">IF(AND(L1431&lt;1,OR(K1431&lt;1, K1431="A")),Q1431+14,Q1431+7)</f>
        <v>45259</v>
      </c>
      <c r="S1431" s="3" t="s">
        <v>30</v>
      </c>
      <c r="T1431" s="354" t="s">
        <v>1552</v>
      </c>
      <c r="U1431" s="373">
        <v>45247</v>
      </c>
      <c r="V1431" s="20" t="s">
        <v>2602</v>
      </c>
      <c r="W1431" s="3" t="s">
        <v>1471</v>
      </c>
      <c r="X1431" s="5">
        <v>0</v>
      </c>
      <c r="Y1431" s="5">
        <v>1</v>
      </c>
      <c r="Z1431" s="45" t="s">
        <v>1055</v>
      </c>
      <c r="AA1431" s="13">
        <v>45327</v>
      </c>
      <c r="AB1431" s="5"/>
      <c r="AC1431" s="21"/>
      <c r="AD1431" s="21">
        <v>45315</v>
      </c>
      <c r="AE1431" s="9">
        <f t="shared" ref="AE1431" si="1235">IF(AND(Y1431&lt;1,OR(X1431&lt;1, X1431="A")),AD1431+14,AD1431+7)</f>
        <v>45322</v>
      </c>
      <c r="AF1431" s="13" t="s">
        <v>445</v>
      </c>
      <c r="AG1431" s="27"/>
      <c r="AH1431" s="34"/>
      <c r="AI1431" s="27"/>
      <c r="AJ1431" s="41"/>
      <c r="AK1431" s="21"/>
      <c r="AL1431" s="6"/>
      <c r="AM1431" s="6"/>
      <c r="AN1431" s="5" t="s">
        <v>2355</v>
      </c>
      <c r="AO1431" s="6"/>
      <c r="AP1431" s="6"/>
      <c r="AQ1431" s="250" t="s">
        <v>1907</v>
      </c>
      <c r="AR1431" s="95">
        <v>45250</v>
      </c>
      <c r="AS1431" s="6"/>
      <c r="AT1431" s="6"/>
      <c r="AU1431" s="4"/>
      <c r="AV1431" s="13"/>
      <c r="AW1431" s="6"/>
      <c r="BJ1431" s="22">
        <f t="shared" ca="1" si="1114"/>
        <v>1</v>
      </c>
      <c r="BK1431" s="22">
        <f t="shared" ca="1" si="1150"/>
        <v>1</v>
      </c>
      <c r="BL1431" s="22">
        <f t="shared" ca="1" si="1151"/>
        <v>0</v>
      </c>
      <c r="BM1431" s="22">
        <f t="shared" ca="1" si="1152"/>
        <v>0</v>
      </c>
      <c r="BN1431" s="22">
        <f t="shared" ca="1" si="1153"/>
        <v>0</v>
      </c>
      <c r="BO1431" s="22">
        <f t="shared" ca="1" si="1154"/>
        <v>0</v>
      </c>
      <c r="BP1431" s="22">
        <f t="shared" ca="1" si="1155"/>
        <v>0</v>
      </c>
      <c r="BQ1431" s="22">
        <f t="shared" ca="1" si="1156"/>
        <v>0</v>
      </c>
      <c r="BR1431" s="22">
        <f t="shared" ca="1" si="1157"/>
        <v>1</v>
      </c>
      <c r="BS1431" s="22">
        <f t="shared" ca="1" si="1158"/>
        <v>1</v>
      </c>
      <c r="BT1431" s="22">
        <f t="shared" ca="1" si="1115"/>
        <v>1</v>
      </c>
      <c r="BU1431" s="22">
        <f t="shared" ca="1" si="1159"/>
        <v>0</v>
      </c>
      <c r="BV1431" s="22">
        <f t="shared" ca="1" si="1160"/>
        <v>0</v>
      </c>
      <c r="BW1431" s="22">
        <f t="shared" ca="1" si="1161"/>
        <v>0</v>
      </c>
      <c r="BX1431" s="22">
        <f t="shared" ca="1" si="1162"/>
        <v>1</v>
      </c>
      <c r="BY1431" s="71">
        <f t="shared" si="1205"/>
        <v>1</v>
      </c>
      <c r="BZ1431" s="71">
        <f t="shared" si="1163"/>
        <v>1</v>
      </c>
      <c r="CA1431" s="72">
        <f t="shared" si="1206"/>
        <v>1</v>
      </c>
    </row>
    <row r="1432" spans="1:79" s="22" customFormat="1" ht="46.5" customHeight="1" x14ac:dyDescent="0.3">
      <c r="A1432" s="199" t="s">
        <v>1834</v>
      </c>
      <c r="B1432" s="109" t="s">
        <v>1441</v>
      </c>
      <c r="C1432" s="109"/>
      <c r="D1432" s="110" t="s">
        <v>446</v>
      </c>
      <c r="E1432" s="110">
        <v>45128</v>
      </c>
      <c r="F1432" s="210" t="s">
        <v>2338</v>
      </c>
      <c r="G1432" s="169" t="s">
        <v>1250</v>
      </c>
      <c r="H1432" s="135" t="s">
        <v>1783</v>
      </c>
      <c r="I1432" s="135"/>
      <c r="J1432" s="135"/>
      <c r="K1432" s="113" t="s">
        <v>444</v>
      </c>
      <c r="L1432" s="109">
        <v>0</v>
      </c>
      <c r="M1432" s="114" t="s">
        <v>2339</v>
      </c>
      <c r="N1432" s="115" t="s">
        <v>26</v>
      </c>
      <c r="O1432" s="116"/>
      <c r="P1432" s="117" t="s">
        <v>2340</v>
      </c>
      <c r="Q1432" s="141">
        <v>45379</v>
      </c>
      <c r="R1432" s="118">
        <f t="shared" ref="R1432" si="1236">IF(AND(L1432&lt;1,OR(K1432&lt;1, K1432="A")),Q1432+14,Q1432+7)</f>
        <v>45386</v>
      </c>
      <c r="S1432" s="114" t="s">
        <v>31</v>
      </c>
      <c r="T1432" s="353"/>
      <c r="U1432" s="372"/>
      <c r="V1432" s="120"/>
      <c r="W1432" s="114"/>
      <c r="X1432" s="109"/>
      <c r="Y1432" s="109"/>
      <c r="Z1432" s="115"/>
      <c r="AA1432" s="109"/>
      <c r="AB1432" s="109"/>
      <c r="AC1432" s="110"/>
      <c r="AD1432" s="110"/>
      <c r="AE1432" s="110"/>
      <c r="AF1432" s="110"/>
      <c r="AG1432" s="110"/>
      <c r="AH1432" s="115"/>
      <c r="AI1432" s="110"/>
      <c r="AJ1432" s="113"/>
      <c r="AK1432" s="110"/>
      <c r="AL1432" s="121"/>
      <c r="AM1432" s="121"/>
      <c r="AN1432" s="121"/>
      <c r="AO1432" s="121"/>
      <c r="AP1432" s="121"/>
      <c r="AQ1432" s="121"/>
      <c r="AR1432" s="121"/>
      <c r="AS1432" s="121"/>
      <c r="AT1432" s="121"/>
      <c r="AU1432" s="109"/>
      <c r="AV1432" s="110"/>
      <c r="AW1432" s="121"/>
      <c r="BJ1432" s="22">
        <f t="shared" ca="1" si="1114"/>
        <v>0</v>
      </c>
      <c r="BK1432" s="22">
        <f t="shared" ca="1" si="1150"/>
        <v>0</v>
      </c>
      <c r="BL1432" s="22">
        <f t="shared" ca="1" si="1151"/>
        <v>0</v>
      </c>
      <c r="BM1432" s="22">
        <f t="shared" ca="1" si="1152"/>
        <v>0</v>
      </c>
      <c r="BN1432" s="22">
        <f t="shared" ca="1" si="1153"/>
        <v>0</v>
      </c>
      <c r="BO1432" s="22">
        <f t="shared" ca="1" si="1154"/>
        <v>0</v>
      </c>
      <c r="BP1432" s="22">
        <f t="shared" ca="1" si="1155"/>
        <v>0</v>
      </c>
      <c r="BQ1432" s="22">
        <f t="shared" ca="1" si="1156"/>
        <v>0</v>
      </c>
      <c r="BR1432" s="22">
        <f t="shared" ca="1" si="1157"/>
        <v>0</v>
      </c>
      <c r="BS1432" s="22">
        <f t="shared" ca="1" si="1158"/>
        <v>0</v>
      </c>
      <c r="BT1432" s="22">
        <f t="shared" ca="1" si="1115"/>
        <v>0</v>
      </c>
      <c r="BU1432" s="22">
        <f t="shared" ca="1" si="1159"/>
        <v>0</v>
      </c>
      <c r="BV1432" s="22">
        <f t="shared" ca="1" si="1160"/>
        <v>0</v>
      </c>
      <c r="BW1432" s="22">
        <f t="shared" ca="1" si="1161"/>
        <v>0</v>
      </c>
      <c r="BX1432" s="22">
        <f t="shared" ca="1" si="1162"/>
        <v>0</v>
      </c>
      <c r="BY1432" s="22">
        <f t="shared" si="1205"/>
        <v>0</v>
      </c>
      <c r="BZ1432" s="22">
        <f t="shared" si="1163"/>
        <v>0</v>
      </c>
      <c r="CA1432" s="22">
        <f t="shared" si="1206"/>
        <v>0</v>
      </c>
    </row>
    <row r="1433" spans="1:79" s="22" customFormat="1" ht="46.5" customHeight="1" x14ac:dyDescent="0.3">
      <c r="A1433" s="199" t="s">
        <v>1834</v>
      </c>
      <c r="B1433" s="109" t="s">
        <v>1441</v>
      </c>
      <c r="C1433" s="109"/>
      <c r="D1433" s="110" t="s">
        <v>446</v>
      </c>
      <c r="E1433" s="110">
        <v>45128</v>
      </c>
      <c r="F1433" s="206" t="s">
        <v>2338</v>
      </c>
      <c r="G1433" s="169" t="s">
        <v>1250</v>
      </c>
      <c r="H1433" s="135" t="s">
        <v>1783</v>
      </c>
      <c r="I1433" s="135"/>
      <c r="J1433" s="135"/>
      <c r="K1433" s="113" t="s">
        <v>443</v>
      </c>
      <c r="L1433" s="109">
        <v>0</v>
      </c>
      <c r="M1433" s="114" t="s">
        <v>2339</v>
      </c>
      <c r="N1433" s="115" t="s">
        <v>26</v>
      </c>
      <c r="O1433" s="116">
        <v>45425</v>
      </c>
      <c r="P1433" s="117" t="s">
        <v>2748</v>
      </c>
      <c r="Q1433" s="141">
        <v>45414</v>
      </c>
      <c r="R1433" s="118">
        <f t="shared" ref="R1433" si="1237">IF(AND(L1433&lt;1,OR(K1433&lt;1, K1433="A")),Q1433+14,Q1433+7)</f>
        <v>45421</v>
      </c>
      <c r="S1433" s="114" t="s">
        <v>31</v>
      </c>
      <c r="T1433" s="353"/>
      <c r="U1433" s="372"/>
      <c r="V1433" s="120" t="s">
        <v>2607</v>
      </c>
      <c r="W1433" s="114" t="s">
        <v>2605</v>
      </c>
      <c r="X1433" s="109" t="s">
        <v>778</v>
      </c>
      <c r="Y1433" s="109">
        <v>0</v>
      </c>
      <c r="Z1433" s="115" t="s">
        <v>26</v>
      </c>
      <c r="AA1433" s="109"/>
      <c r="AB1433" s="123" t="s">
        <v>2868</v>
      </c>
      <c r="AC1433" s="110">
        <v>45450</v>
      </c>
      <c r="AD1433" s="110">
        <v>45450</v>
      </c>
      <c r="AE1433" s="110">
        <v>45464</v>
      </c>
      <c r="AF1433" s="110" t="s">
        <v>446</v>
      </c>
      <c r="AG1433" s="110"/>
      <c r="AH1433" s="115"/>
      <c r="AI1433" s="110"/>
      <c r="AJ1433" s="113"/>
      <c r="AK1433" s="110"/>
      <c r="AL1433" s="121"/>
      <c r="AM1433" s="121"/>
      <c r="AN1433" s="121"/>
      <c r="AO1433" s="121"/>
      <c r="AP1433" s="121"/>
      <c r="AQ1433" s="121"/>
      <c r="AR1433" s="121"/>
      <c r="AS1433" s="121"/>
      <c r="AT1433" s="121"/>
      <c r="AU1433" s="109"/>
      <c r="AV1433" s="110"/>
      <c r="AW1433" s="121"/>
      <c r="BJ1433" s="22">
        <f t="shared" ca="1" si="1114"/>
        <v>0</v>
      </c>
      <c r="BK1433" s="22">
        <f t="shared" ca="1" si="1150"/>
        <v>0</v>
      </c>
      <c r="BL1433" s="22">
        <f t="shared" ca="1" si="1151"/>
        <v>0</v>
      </c>
      <c r="BM1433" s="22">
        <f t="shared" ca="1" si="1152"/>
        <v>0</v>
      </c>
      <c r="BN1433" s="22">
        <f t="shared" ca="1" si="1153"/>
        <v>0</v>
      </c>
      <c r="BO1433" s="22">
        <f t="shared" ca="1" si="1154"/>
        <v>0</v>
      </c>
      <c r="BP1433" s="22">
        <f t="shared" ca="1" si="1155"/>
        <v>0</v>
      </c>
      <c r="BQ1433" s="22">
        <f t="shared" ca="1" si="1156"/>
        <v>0</v>
      </c>
      <c r="BR1433" s="22">
        <f t="shared" ca="1" si="1157"/>
        <v>0</v>
      </c>
      <c r="BS1433" s="22">
        <f t="shared" ca="1" si="1158"/>
        <v>0</v>
      </c>
      <c r="BT1433" s="22">
        <f t="shared" ca="1" si="1115"/>
        <v>0</v>
      </c>
      <c r="BU1433" s="22">
        <f t="shared" ca="1" si="1159"/>
        <v>0</v>
      </c>
      <c r="BV1433" s="22">
        <f t="shared" ca="1" si="1160"/>
        <v>0</v>
      </c>
      <c r="BW1433" s="22">
        <f t="shared" ca="1" si="1161"/>
        <v>0</v>
      </c>
      <c r="BX1433" s="22">
        <f t="shared" ca="1" si="1162"/>
        <v>0</v>
      </c>
      <c r="BY1433" s="22">
        <f t="shared" si="1205"/>
        <v>0</v>
      </c>
      <c r="BZ1433" s="22">
        <f t="shared" si="1163"/>
        <v>0</v>
      </c>
      <c r="CA1433" s="22">
        <f t="shared" si="1206"/>
        <v>0</v>
      </c>
    </row>
    <row r="1434" spans="1:79" ht="46.5" customHeight="1" x14ac:dyDescent="0.3">
      <c r="A1434" s="14" t="s">
        <v>1834</v>
      </c>
      <c r="B1434" s="4" t="s">
        <v>1441</v>
      </c>
      <c r="C1434" s="4"/>
      <c r="D1434" s="139" t="s">
        <v>445</v>
      </c>
      <c r="E1434" s="13">
        <v>45128</v>
      </c>
      <c r="F1434" s="207" t="s">
        <v>2338</v>
      </c>
      <c r="G1434" s="16" t="s">
        <v>1250</v>
      </c>
      <c r="H1434" s="130" t="s">
        <v>1783</v>
      </c>
      <c r="I1434" s="130"/>
      <c r="J1434" s="130"/>
      <c r="K1434" s="7">
        <v>0</v>
      </c>
      <c r="L1434" s="4">
        <v>0</v>
      </c>
      <c r="M1434" s="3" t="s">
        <v>2339</v>
      </c>
      <c r="N1434" s="45" t="s">
        <v>1055</v>
      </c>
      <c r="O1434" s="76">
        <v>45579</v>
      </c>
      <c r="P1434" s="78" t="s">
        <v>2758</v>
      </c>
      <c r="Q1434" s="142">
        <v>45432</v>
      </c>
      <c r="R1434" s="9">
        <f t="shared" ref="R1434:R1436" si="1238">IF(AND(L1434&lt;1,OR(K1434&lt;1, K1434="A")),Q1434+14,Q1434+7)</f>
        <v>45446</v>
      </c>
      <c r="S1434" s="3" t="s">
        <v>30</v>
      </c>
      <c r="T1434" s="354" t="s">
        <v>3700</v>
      </c>
      <c r="U1434" s="373">
        <v>45688</v>
      </c>
      <c r="V1434" s="208" t="s">
        <v>2607</v>
      </c>
      <c r="W1434" s="3" t="s">
        <v>2605</v>
      </c>
      <c r="X1434" s="5" t="s">
        <v>633</v>
      </c>
      <c r="Y1434" s="5">
        <v>0</v>
      </c>
      <c r="Z1434" s="46" t="s">
        <v>24</v>
      </c>
      <c r="AA1434" s="5"/>
      <c r="AB1434" s="87" t="s">
        <v>3017</v>
      </c>
      <c r="AC1434" s="21">
        <v>45548</v>
      </c>
      <c r="AD1434" s="21">
        <v>45548</v>
      </c>
      <c r="AE1434" s="9">
        <f t="shared" ref="AE1434" si="1239">IF(AND(Y1434&lt;1,OR(X1434&lt;1, X1434="A")),AD1434+14,AD1434+7)</f>
        <v>45555</v>
      </c>
      <c r="AF1434" s="92" t="s">
        <v>446</v>
      </c>
      <c r="AG1434" s="27"/>
      <c r="AH1434" s="34"/>
      <c r="AI1434" s="27"/>
      <c r="AJ1434" s="41"/>
      <c r="AK1434" s="21"/>
      <c r="AL1434" s="6"/>
      <c r="AM1434" s="6"/>
      <c r="AN1434" s="6"/>
      <c r="AO1434" s="6"/>
      <c r="AP1434" s="6"/>
      <c r="AQ1434" s="6"/>
      <c r="AR1434" s="6"/>
      <c r="AS1434" s="6"/>
      <c r="AT1434" s="6"/>
      <c r="AU1434" s="4"/>
      <c r="AV1434" s="13"/>
      <c r="AW1434" s="6"/>
      <c r="BJ1434" s="22">
        <f t="shared" ca="1" si="1114"/>
        <v>1</v>
      </c>
      <c r="BK1434" s="22">
        <f t="shared" ca="1" si="1150"/>
        <v>1</v>
      </c>
      <c r="BL1434" s="22">
        <f t="shared" ca="1" si="1151"/>
        <v>0</v>
      </c>
      <c r="BM1434" s="22">
        <f t="shared" ca="1" si="1152"/>
        <v>0</v>
      </c>
      <c r="BN1434" s="22">
        <f t="shared" ca="1" si="1153"/>
        <v>0</v>
      </c>
      <c r="BO1434" s="22">
        <f t="shared" ca="1" si="1154"/>
        <v>0</v>
      </c>
      <c r="BP1434" s="22">
        <f t="shared" ca="1" si="1155"/>
        <v>0</v>
      </c>
      <c r="BQ1434" s="22">
        <f t="shared" ca="1" si="1156"/>
        <v>0</v>
      </c>
      <c r="BR1434" s="22">
        <f t="shared" ca="1" si="1157"/>
        <v>1</v>
      </c>
      <c r="BS1434" s="22">
        <f t="shared" ca="1" si="1158"/>
        <v>1</v>
      </c>
      <c r="BT1434" s="22">
        <f t="shared" ca="1" si="1115"/>
        <v>1</v>
      </c>
      <c r="BU1434" s="22">
        <f t="shared" ca="1" si="1159"/>
        <v>0</v>
      </c>
      <c r="BV1434" s="22">
        <f t="shared" ca="1" si="1160"/>
        <v>1</v>
      </c>
      <c r="BW1434" s="22">
        <f t="shared" ca="1" si="1161"/>
        <v>0</v>
      </c>
      <c r="BX1434" s="22">
        <f t="shared" ca="1" si="1162"/>
        <v>0</v>
      </c>
      <c r="BY1434" s="71">
        <f t="shared" si="1205"/>
        <v>1</v>
      </c>
      <c r="BZ1434" s="71">
        <f t="shared" si="1163"/>
        <v>1</v>
      </c>
      <c r="CA1434" s="72">
        <f t="shared" si="1206"/>
        <v>1</v>
      </c>
    </row>
    <row r="1435" spans="1:79" s="22" customFormat="1" ht="29.1" customHeight="1" x14ac:dyDescent="0.3">
      <c r="A1435" s="199" t="s">
        <v>1828</v>
      </c>
      <c r="B1435" s="109" t="s">
        <v>1441</v>
      </c>
      <c r="C1435" s="109" t="s">
        <v>1324</v>
      </c>
      <c r="D1435" s="110" t="s">
        <v>446</v>
      </c>
      <c r="E1435" s="110">
        <v>45128</v>
      </c>
      <c r="F1435" s="189" t="s">
        <v>1284</v>
      </c>
      <c r="G1435" s="169" t="s">
        <v>1250</v>
      </c>
      <c r="H1435" s="135" t="s">
        <v>1042</v>
      </c>
      <c r="I1435" s="135"/>
      <c r="J1435" s="135"/>
      <c r="K1435" s="113" t="s">
        <v>444</v>
      </c>
      <c r="L1435" s="109">
        <v>0</v>
      </c>
      <c r="M1435" s="114" t="s">
        <v>1279</v>
      </c>
      <c r="N1435" s="115" t="s">
        <v>26</v>
      </c>
      <c r="O1435" s="116">
        <v>45258</v>
      </c>
      <c r="P1435" s="117" t="s">
        <v>1278</v>
      </c>
      <c r="Q1435" s="141">
        <v>45246</v>
      </c>
      <c r="R1435" s="118">
        <f t="shared" si="1238"/>
        <v>45253</v>
      </c>
      <c r="S1435" s="114" t="s">
        <v>31</v>
      </c>
      <c r="T1435" s="353"/>
      <c r="U1435" s="372"/>
      <c r="V1435" s="120"/>
      <c r="W1435" s="114"/>
      <c r="X1435" s="109"/>
      <c r="Y1435" s="109"/>
      <c r="Z1435" s="115"/>
      <c r="AA1435" s="109"/>
      <c r="AB1435" s="109"/>
      <c r="AC1435" s="110"/>
      <c r="AD1435" s="110"/>
      <c r="AE1435" s="110"/>
      <c r="AF1435" s="110"/>
      <c r="AG1435" s="110"/>
      <c r="AH1435" s="115"/>
      <c r="AI1435" s="110"/>
      <c r="AJ1435" s="113"/>
      <c r="AK1435" s="110"/>
      <c r="AL1435" s="121"/>
      <c r="AM1435" s="121"/>
      <c r="AN1435" s="109"/>
      <c r="AO1435" s="121"/>
      <c r="AP1435" s="121"/>
      <c r="AQ1435" s="121"/>
      <c r="AR1435" s="121"/>
      <c r="AS1435" s="121"/>
      <c r="AT1435" s="121"/>
      <c r="AU1435" s="109"/>
      <c r="AV1435" s="110"/>
      <c r="AW1435" s="121"/>
      <c r="BJ1435" s="22">
        <f t="shared" ca="1" si="1114"/>
        <v>0</v>
      </c>
      <c r="BK1435" s="22">
        <f t="shared" ca="1" si="1150"/>
        <v>0</v>
      </c>
      <c r="BL1435" s="22">
        <f t="shared" ca="1" si="1151"/>
        <v>0</v>
      </c>
      <c r="BM1435" s="22">
        <f t="shared" ca="1" si="1152"/>
        <v>0</v>
      </c>
      <c r="BN1435" s="22">
        <f t="shared" ca="1" si="1153"/>
        <v>0</v>
      </c>
      <c r="BO1435" s="22">
        <f t="shared" ca="1" si="1154"/>
        <v>0</v>
      </c>
      <c r="BP1435" s="22">
        <f t="shared" ca="1" si="1155"/>
        <v>0</v>
      </c>
      <c r="BQ1435" s="22">
        <f t="shared" ca="1" si="1156"/>
        <v>0</v>
      </c>
      <c r="BR1435" s="22">
        <f t="shared" ca="1" si="1157"/>
        <v>0</v>
      </c>
      <c r="BS1435" s="22">
        <f t="shared" ca="1" si="1158"/>
        <v>0</v>
      </c>
      <c r="BT1435" s="22">
        <f t="shared" ca="1" si="1115"/>
        <v>0</v>
      </c>
      <c r="BU1435" s="22">
        <f t="shared" ca="1" si="1159"/>
        <v>0</v>
      </c>
      <c r="BV1435" s="22">
        <f t="shared" ca="1" si="1160"/>
        <v>0</v>
      </c>
      <c r="BW1435" s="22">
        <f t="shared" ca="1" si="1161"/>
        <v>0</v>
      </c>
      <c r="BX1435" s="22">
        <f t="shared" ca="1" si="1162"/>
        <v>0</v>
      </c>
      <c r="BY1435" s="22">
        <f t="shared" si="1205"/>
        <v>0</v>
      </c>
      <c r="BZ1435" s="22">
        <f t="shared" si="1163"/>
        <v>0</v>
      </c>
      <c r="CA1435" s="22">
        <f t="shared" si="1206"/>
        <v>0</v>
      </c>
    </row>
    <row r="1436" spans="1:79" s="22" customFormat="1" ht="29.1" customHeight="1" x14ac:dyDescent="0.3">
      <c r="A1436" s="199" t="s">
        <v>1828</v>
      </c>
      <c r="B1436" s="109" t="s">
        <v>1441</v>
      </c>
      <c r="C1436" s="109" t="s">
        <v>1324</v>
      </c>
      <c r="D1436" s="110" t="s">
        <v>446</v>
      </c>
      <c r="E1436" s="110">
        <v>45128</v>
      </c>
      <c r="F1436" s="189" t="s">
        <v>1284</v>
      </c>
      <c r="G1436" s="169" t="s">
        <v>1250</v>
      </c>
      <c r="H1436" s="135" t="s">
        <v>1042</v>
      </c>
      <c r="I1436" s="135"/>
      <c r="J1436" s="135"/>
      <c r="K1436" s="113" t="s">
        <v>443</v>
      </c>
      <c r="L1436" s="109">
        <v>0</v>
      </c>
      <c r="M1436" s="114" t="s">
        <v>1279</v>
      </c>
      <c r="N1436" s="115" t="s">
        <v>26</v>
      </c>
      <c r="O1436" s="116"/>
      <c r="P1436" s="123" t="s">
        <v>3079</v>
      </c>
      <c r="Q1436" s="141">
        <v>45559</v>
      </c>
      <c r="R1436" s="118">
        <f t="shared" si="1238"/>
        <v>45566</v>
      </c>
      <c r="S1436" s="114" t="s">
        <v>31</v>
      </c>
      <c r="T1436" s="353"/>
      <c r="U1436" s="372"/>
      <c r="V1436" s="120"/>
      <c r="W1436" s="114"/>
      <c r="X1436" s="109"/>
      <c r="Y1436" s="109"/>
      <c r="Z1436" s="115"/>
      <c r="AA1436" s="109"/>
      <c r="AB1436" s="109"/>
      <c r="AC1436" s="110"/>
      <c r="AD1436" s="110"/>
      <c r="AE1436" s="110"/>
      <c r="AF1436" s="110"/>
      <c r="AG1436" s="110"/>
      <c r="AH1436" s="115"/>
      <c r="AI1436" s="110"/>
      <c r="AJ1436" s="113"/>
      <c r="AK1436" s="110"/>
      <c r="AL1436" s="121"/>
      <c r="AM1436" s="121"/>
      <c r="AN1436" s="109"/>
      <c r="AO1436" s="121"/>
      <c r="AP1436" s="121"/>
      <c r="AQ1436" s="121"/>
      <c r="AR1436" s="121"/>
      <c r="AS1436" s="121"/>
      <c r="AT1436" s="121"/>
      <c r="AU1436" s="109"/>
      <c r="AV1436" s="110"/>
      <c r="AW1436" s="121"/>
      <c r="BJ1436" s="22">
        <f t="shared" ca="1" si="1114"/>
        <v>0</v>
      </c>
      <c r="BK1436" s="22">
        <f t="shared" ca="1" si="1150"/>
        <v>0</v>
      </c>
      <c r="BL1436" s="22">
        <f t="shared" ca="1" si="1151"/>
        <v>0</v>
      </c>
      <c r="BM1436" s="22">
        <f t="shared" ca="1" si="1152"/>
        <v>0</v>
      </c>
      <c r="BN1436" s="22">
        <f t="shared" ca="1" si="1153"/>
        <v>0</v>
      </c>
      <c r="BO1436" s="22">
        <f t="shared" ca="1" si="1154"/>
        <v>0</v>
      </c>
      <c r="BP1436" s="22">
        <f t="shared" ca="1" si="1155"/>
        <v>0</v>
      </c>
      <c r="BQ1436" s="22">
        <f t="shared" ca="1" si="1156"/>
        <v>0</v>
      </c>
      <c r="BR1436" s="22">
        <f t="shared" ca="1" si="1157"/>
        <v>0</v>
      </c>
      <c r="BS1436" s="22">
        <f t="shared" ca="1" si="1158"/>
        <v>0</v>
      </c>
      <c r="BT1436" s="22">
        <f t="shared" ca="1" si="1115"/>
        <v>0</v>
      </c>
      <c r="BU1436" s="22">
        <f t="shared" ca="1" si="1159"/>
        <v>0</v>
      </c>
      <c r="BV1436" s="22">
        <f t="shared" ca="1" si="1160"/>
        <v>0</v>
      </c>
      <c r="BW1436" s="22">
        <f t="shared" ca="1" si="1161"/>
        <v>0</v>
      </c>
      <c r="BX1436" s="22">
        <f t="shared" ca="1" si="1162"/>
        <v>0</v>
      </c>
      <c r="BY1436" s="22">
        <f t="shared" si="1205"/>
        <v>0</v>
      </c>
      <c r="BZ1436" s="22">
        <f t="shared" si="1163"/>
        <v>0</v>
      </c>
      <c r="CA1436" s="22">
        <f t="shared" si="1206"/>
        <v>0</v>
      </c>
    </row>
    <row r="1437" spans="1:79" s="22" customFormat="1" ht="29.1" customHeight="1" x14ac:dyDescent="0.3">
      <c r="A1437" s="199" t="s">
        <v>1828</v>
      </c>
      <c r="B1437" s="109" t="s">
        <v>1441</v>
      </c>
      <c r="C1437" s="109" t="s">
        <v>1324</v>
      </c>
      <c r="D1437" s="110" t="s">
        <v>446</v>
      </c>
      <c r="E1437" s="110">
        <v>45128</v>
      </c>
      <c r="F1437" s="189" t="s">
        <v>1284</v>
      </c>
      <c r="G1437" s="169" t="s">
        <v>1250</v>
      </c>
      <c r="H1437" s="135" t="s">
        <v>1042</v>
      </c>
      <c r="I1437" s="135"/>
      <c r="J1437" s="135"/>
      <c r="K1437" s="113" t="s">
        <v>572</v>
      </c>
      <c r="L1437" s="109">
        <v>0</v>
      </c>
      <c r="M1437" s="114" t="s">
        <v>1279</v>
      </c>
      <c r="N1437" s="115" t="s">
        <v>26</v>
      </c>
      <c r="O1437" s="116">
        <v>45707</v>
      </c>
      <c r="P1437" s="123" t="s">
        <v>3663</v>
      </c>
      <c r="Q1437" s="141">
        <v>45684</v>
      </c>
      <c r="R1437" s="118">
        <f t="shared" si="1234"/>
        <v>45691</v>
      </c>
      <c r="S1437" s="114" t="s">
        <v>31</v>
      </c>
      <c r="T1437" s="353"/>
      <c r="U1437" s="372"/>
      <c r="V1437" s="241"/>
      <c r="W1437" s="114"/>
      <c r="X1437" s="109"/>
      <c r="Y1437" s="109"/>
      <c r="Z1437" s="115"/>
      <c r="AA1437" s="109"/>
      <c r="AB1437" s="117"/>
      <c r="AC1437" s="110"/>
      <c r="AD1437" s="110"/>
      <c r="AE1437" s="118"/>
      <c r="AF1437" s="110"/>
      <c r="AG1437" s="110"/>
      <c r="AH1437" s="115"/>
      <c r="AI1437" s="110"/>
      <c r="AJ1437" s="113"/>
      <c r="AK1437" s="110"/>
      <c r="AL1437" s="121"/>
      <c r="AM1437" s="121"/>
      <c r="AN1437" s="109"/>
      <c r="AO1437" s="121"/>
      <c r="AP1437" s="121"/>
      <c r="AQ1437" s="121"/>
      <c r="AR1437" s="121"/>
      <c r="AS1437" s="121"/>
      <c r="AT1437" s="121"/>
      <c r="AU1437" s="109"/>
      <c r="AV1437" s="110"/>
      <c r="AW1437" s="121"/>
      <c r="BJ1437" s="22">
        <f t="shared" ca="1" si="1114"/>
        <v>0</v>
      </c>
      <c r="BK1437" s="22">
        <f t="shared" ca="1" si="1150"/>
        <v>0</v>
      </c>
      <c r="BL1437" s="22">
        <f t="shared" ca="1" si="1151"/>
        <v>0</v>
      </c>
      <c r="BM1437" s="22">
        <f t="shared" ca="1" si="1152"/>
        <v>0</v>
      </c>
      <c r="BN1437" s="22">
        <f t="shared" ca="1" si="1153"/>
        <v>0</v>
      </c>
      <c r="BO1437" s="22">
        <f t="shared" ca="1" si="1154"/>
        <v>0</v>
      </c>
      <c r="BP1437" s="22">
        <f t="shared" ca="1" si="1155"/>
        <v>0</v>
      </c>
      <c r="BQ1437" s="22">
        <f t="shared" ca="1" si="1156"/>
        <v>0</v>
      </c>
      <c r="BR1437" s="22">
        <f t="shared" ca="1" si="1157"/>
        <v>0</v>
      </c>
      <c r="BS1437" s="22">
        <f t="shared" ca="1" si="1158"/>
        <v>0</v>
      </c>
      <c r="BT1437" s="22">
        <f t="shared" ca="1" si="1115"/>
        <v>0</v>
      </c>
      <c r="BU1437" s="22">
        <f t="shared" ca="1" si="1159"/>
        <v>0</v>
      </c>
      <c r="BV1437" s="22">
        <f t="shared" ca="1" si="1160"/>
        <v>0</v>
      </c>
      <c r="BW1437" s="22">
        <f t="shared" ca="1" si="1161"/>
        <v>0</v>
      </c>
      <c r="BX1437" s="22">
        <f t="shared" ca="1" si="1162"/>
        <v>0</v>
      </c>
      <c r="BY1437" s="22">
        <f t="shared" si="1205"/>
        <v>0</v>
      </c>
      <c r="BZ1437" s="22">
        <f t="shared" si="1163"/>
        <v>0</v>
      </c>
      <c r="CA1437" s="22">
        <f t="shared" si="1206"/>
        <v>0</v>
      </c>
    </row>
    <row r="1438" spans="1:79" ht="29.1" customHeight="1" x14ac:dyDescent="0.3">
      <c r="A1438" s="14" t="s">
        <v>1828</v>
      </c>
      <c r="B1438" s="4" t="s">
        <v>1441</v>
      </c>
      <c r="C1438" s="4" t="s">
        <v>1324</v>
      </c>
      <c r="D1438" s="139" t="s">
        <v>445</v>
      </c>
      <c r="E1438" s="13">
        <v>45128</v>
      </c>
      <c r="F1438" s="122" t="s">
        <v>1284</v>
      </c>
      <c r="G1438" s="16" t="s">
        <v>1250</v>
      </c>
      <c r="H1438" s="130" t="s">
        <v>1042</v>
      </c>
      <c r="I1438" s="130"/>
      <c r="J1438" s="130"/>
      <c r="K1438" s="7">
        <v>0</v>
      </c>
      <c r="L1438" s="4">
        <v>0</v>
      </c>
      <c r="M1438" s="3" t="s">
        <v>1279</v>
      </c>
      <c r="N1438" s="45" t="s">
        <v>1055</v>
      </c>
      <c r="O1438" s="76"/>
      <c r="P1438" s="87" t="s">
        <v>3823</v>
      </c>
      <c r="Q1438" s="142">
        <v>45743</v>
      </c>
      <c r="R1438" s="9">
        <f t="shared" ref="R1438" si="1240">IF(AND(L1438&lt;1,OR(K1438&lt;1, K1438="A")),Q1438+14,Q1438+7)</f>
        <v>45757</v>
      </c>
      <c r="S1438" s="3" t="s">
        <v>31</v>
      </c>
      <c r="T1438" s="355"/>
      <c r="U1438" s="373"/>
      <c r="V1438" s="208" t="s">
        <v>2608</v>
      </c>
      <c r="W1438" s="3" t="s">
        <v>2606</v>
      </c>
      <c r="X1438" s="5" t="s">
        <v>778</v>
      </c>
      <c r="Y1438" s="4">
        <v>0</v>
      </c>
      <c r="Z1438" s="46" t="s">
        <v>24</v>
      </c>
      <c r="AA1438" s="5"/>
      <c r="AB1438" s="78" t="s">
        <v>3783</v>
      </c>
      <c r="AC1438" s="21">
        <v>45740</v>
      </c>
      <c r="AD1438" s="21">
        <v>45740</v>
      </c>
      <c r="AE1438" s="9">
        <f t="shared" ref="AE1438" si="1241">IF(AND(Y1438&lt;1,OR(X1438&lt;1, X1438="A")),AD1438+14,AD1438+7)</f>
        <v>45754</v>
      </c>
      <c r="AF1438" s="13" t="s">
        <v>446</v>
      </c>
      <c r="AG1438" s="27"/>
      <c r="AH1438" s="34"/>
      <c r="AI1438" s="27"/>
      <c r="AJ1438" s="41"/>
      <c r="AK1438" s="21"/>
      <c r="AL1438" s="6"/>
      <c r="AM1438" s="6"/>
      <c r="AN1438" s="5"/>
      <c r="AO1438" s="6"/>
      <c r="AP1438" s="6"/>
      <c r="AQ1438" s="6"/>
      <c r="AR1438" s="6"/>
      <c r="AS1438" s="6"/>
      <c r="AT1438" s="6"/>
      <c r="AU1438" s="4"/>
      <c r="AV1438" s="13"/>
      <c r="AW1438" s="6"/>
      <c r="BJ1438" s="22">
        <f t="shared" ca="1" si="1114"/>
        <v>1</v>
      </c>
      <c r="BK1438" s="22">
        <f t="shared" ca="1" si="1150"/>
        <v>1</v>
      </c>
      <c r="BL1438" s="22">
        <f t="shared" ca="1" si="1151"/>
        <v>0</v>
      </c>
      <c r="BM1438" s="22">
        <f t="shared" ca="1" si="1152"/>
        <v>0</v>
      </c>
      <c r="BN1438" s="22">
        <f t="shared" ca="1" si="1153"/>
        <v>0</v>
      </c>
      <c r="BO1438" s="22">
        <f t="shared" ca="1" si="1154"/>
        <v>0</v>
      </c>
      <c r="BP1438" s="22">
        <f t="shared" ca="1" si="1155"/>
        <v>0</v>
      </c>
      <c r="BQ1438" s="22">
        <f t="shared" ca="1" si="1156"/>
        <v>0</v>
      </c>
      <c r="BR1438" s="22">
        <f t="shared" ca="1" si="1157"/>
        <v>1</v>
      </c>
      <c r="BS1438" s="22">
        <f t="shared" ca="1" si="1158"/>
        <v>1</v>
      </c>
      <c r="BT1438" s="22">
        <f t="shared" ca="1" si="1115"/>
        <v>1</v>
      </c>
      <c r="BU1438" s="22">
        <f t="shared" ca="1" si="1159"/>
        <v>0</v>
      </c>
      <c r="BV1438" s="22">
        <f t="shared" ca="1" si="1160"/>
        <v>1</v>
      </c>
      <c r="BW1438" s="22">
        <f t="shared" ca="1" si="1161"/>
        <v>0</v>
      </c>
      <c r="BX1438" s="22">
        <f t="shared" ca="1" si="1162"/>
        <v>0</v>
      </c>
      <c r="BY1438" s="71">
        <f t="shared" si="1205"/>
        <v>1</v>
      </c>
      <c r="BZ1438" s="71">
        <f t="shared" si="1163"/>
        <v>1</v>
      </c>
      <c r="CA1438" s="72">
        <f t="shared" si="1206"/>
        <v>1</v>
      </c>
    </row>
    <row r="1439" spans="1:79" s="22" customFormat="1" ht="30.9" customHeight="1" x14ac:dyDescent="0.3">
      <c r="A1439" s="199" t="s">
        <v>1837</v>
      </c>
      <c r="B1439" s="109" t="s">
        <v>1441</v>
      </c>
      <c r="C1439" s="109"/>
      <c r="D1439" s="110" t="s">
        <v>446</v>
      </c>
      <c r="E1439" s="110">
        <v>45618</v>
      </c>
      <c r="F1439" s="189" t="s">
        <v>1361</v>
      </c>
      <c r="G1439" s="172" t="s">
        <v>1362</v>
      </c>
      <c r="H1439" s="135" t="s">
        <v>1112</v>
      </c>
      <c r="I1439" s="135" t="s">
        <v>1039</v>
      </c>
      <c r="J1439" s="135"/>
      <c r="K1439" s="113" t="s">
        <v>778</v>
      </c>
      <c r="L1439" s="109">
        <v>0</v>
      </c>
      <c r="M1439" s="114" t="s">
        <v>159</v>
      </c>
      <c r="N1439" s="115" t="s">
        <v>26</v>
      </c>
      <c r="O1439" s="116"/>
      <c r="P1439" s="123" t="s">
        <v>3164</v>
      </c>
      <c r="Q1439" s="141">
        <v>44581</v>
      </c>
      <c r="R1439" s="118">
        <f t="shared" ref="R1439" si="1242">IF(AND(L1439&lt;1,OR(K1439&lt;1, K1439="A")),Q1439+14,Q1439+7)</f>
        <v>44595</v>
      </c>
      <c r="S1439" s="114" t="s">
        <v>31</v>
      </c>
      <c r="T1439" s="353"/>
      <c r="U1439" s="372"/>
      <c r="V1439" s="120"/>
      <c r="W1439" s="114"/>
      <c r="X1439" s="109"/>
      <c r="Y1439" s="109"/>
      <c r="Z1439" s="115"/>
      <c r="AA1439" s="115"/>
      <c r="AB1439" s="109"/>
      <c r="AC1439" s="110"/>
      <c r="AD1439" s="110"/>
      <c r="AE1439" s="110"/>
      <c r="AF1439" s="110"/>
      <c r="AG1439" s="110"/>
      <c r="AH1439" s="115"/>
      <c r="AI1439" s="110"/>
      <c r="AJ1439" s="113"/>
      <c r="AK1439" s="110"/>
      <c r="AL1439" s="121"/>
      <c r="AM1439" s="121"/>
      <c r="AN1439" s="121"/>
      <c r="AO1439" s="121"/>
      <c r="AP1439" s="121"/>
      <c r="AQ1439" s="206"/>
      <c r="AR1439" s="110"/>
      <c r="AS1439" s="121"/>
      <c r="AT1439" s="121"/>
      <c r="AU1439" s="109" t="s">
        <v>1134</v>
      </c>
      <c r="AV1439" s="110">
        <v>44799</v>
      </c>
      <c r="AW1439" s="121"/>
      <c r="BJ1439" s="22">
        <f t="shared" ca="1" si="1114"/>
        <v>0</v>
      </c>
      <c r="BK1439" s="22">
        <f t="shared" ca="1" si="1150"/>
        <v>0</v>
      </c>
      <c r="BL1439" s="22">
        <f t="shared" ca="1" si="1151"/>
        <v>0</v>
      </c>
      <c r="BM1439" s="22">
        <f t="shared" ca="1" si="1152"/>
        <v>0</v>
      </c>
      <c r="BN1439" s="22">
        <f t="shared" ca="1" si="1153"/>
        <v>0</v>
      </c>
      <c r="BO1439" s="22">
        <f t="shared" ca="1" si="1154"/>
        <v>0</v>
      </c>
      <c r="BP1439" s="22">
        <f t="shared" ca="1" si="1155"/>
        <v>0</v>
      </c>
      <c r="BQ1439" s="22">
        <f t="shared" ca="1" si="1156"/>
        <v>0</v>
      </c>
      <c r="BR1439" s="22">
        <f t="shared" ca="1" si="1157"/>
        <v>0</v>
      </c>
      <c r="BS1439" s="22">
        <f t="shared" ca="1" si="1158"/>
        <v>0</v>
      </c>
      <c r="BT1439" s="22">
        <f t="shared" ca="1" si="1115"/>
        <v>0</v>
      </c>
      <c r="BU1439" s="22">
        <f t="shared" ca="1" si="1159"/>
        <v>0</v>
      </c>
      <c r="BV1439" s="22">
        <f t="shared" ca="1" si="1160"/>
        <v>0</v>
      </c>
      <c r="BW1439" s="22">
        <f t="shared" ca="1" si="1161"/>
        <v>0</v>
      </c>
      <c r="BX1439" s="22">
        <f t="shared" ca="1" si="1162"/>
        <v>0</v>
      </c>
      <c r="BY1439" s="71">
        <f t="shared" si="1205"/>
        <v>0</v>
      </c>
      <c r="BZ1439" s="71">
        <f t="shared" si="1163"/>
        <v>0</v>
      </c>
      <c r="CA1439" s="72">
        <f t="shared" si="1206"/>
        <v>0</v>
      </c>
    </row>
    <row r="1440" spans="1:79" s="22" customFormat="1" ht="30.9" customHeight="1" x14ac:dyDescent="0.3">
      <c r="A1440" s="199" t="s">
        <v>1837</v>
      </c>
      <c r="B1440" s="109" t="s">
        <v>1441</v>
      </c>
      <c r="C1440" s="109"/>
      <c r="D1440" s="110" t="s">
        <v>446</v>
      </c>
      <c r="E1440" s="110">
        <v>45618</v>
      </c>
      <c r="F1440" s="189" t="s">
        <v>1361</v>
      </c>
      <c r="G1440" s="172" t="s">
        <v>1362</v>
      </c>
      <c r="H1440" s="135" t="s">
        <v>1112</v>
      </c>
      <c r="I1440" s="135" t="s">
        <v>1039</v>
      </c>
      <c r="J1440" s="135"/>
      <c r="K1440" s="113" t="s">
        <v>443</v>
      </c>
      <c r="L1440" s="109">
        <v>0</v>
      </c>
      <c r="M1440" s="114" t="s">
        <v>159</v>
      </c>
      <c r="N1440" s="115" t="s">
        <v>26</v>
      </c>
      <c r="O1440" s="116"/>
      <c r="P1440" s="123" t="s">
        <v>3165</v>
      </c>
      <c r="Q1440" s="141">
        <v>44596</v>
      </c>
      <c r="R1440" s="118">
        <f t="shared" si="1234"/>
        <v>44603</v>
      </c>
      <c r="S1440" s="114" t="s">
        <v>31</v>
      </c>
      <c r="T1440" s="353"/>
      <c r="U1440" s="372"/>
      <c r="V1440" s="120"/>
      <c r="W1440" s="114"/>
      <c r="X1440" s="109"/>
      <c r="Y1440" s="109"/>
      <c r="Z1440" s="115"/>
      <c r="AA1440" s="115"/>
      <c r="AB1440" s="109"/>
      <c r="AC1440" s="110"/>
      <c r="AD1440" s="110"/>
      <c r="AE1440" s="110"/>
      <c r="AF1440" s="110"/>
      <c r="AG1440" s="110"/>
      <c r="AH1440" s="115"/>
      <c r="AI1440" s="110"/>
      <c r="AJ1440" s="113"/>
      <c r="AK1440" s="110"/>
      <c r="AL1440" s="121"/>
      <c r="AM1440" s="121"/>
      <c r="AN1440" s="121"/>
      <c r="AO1440" s="121"/>
      <c r="AP1440" s="121"/>
      <c r="AQ1440" s="206"/>
      <c r="AR1440" s="110"/>
      <c r="AS1440" s="121"/>
      <c r="AT1440" s="121"/>
      <c r="AU1440" s="109" t="s">
        <v>1134</v>
      </c>
      <c r="AV1440" s="110">
        <v>44799</v>
      </c>
      <c r="AW1440" s="121"/>
      <c r="BJ1440" s="22">
        <f t="shared" ca="1" si="1114"/>
        <v>0</v>
      </c>
      <c r="BK1440" s="22">
        <f t="shared" ca="1" si="1150"/>
        <v>0</v>
      </c>
      <c r="BL1440" s="22">
        <f t="shared" ca="1" si="1151"/>
        <v>0</v>
      </c>
      <c r="BM1440" s="22">
        <f t="shared" ca="1" si="1152"/>
        <v>0</v>
      </c>
      <c r="BN1440" s="22">
        <f t="shared" ca="1" si="1153"/>
        <v>0</v>
      </c>
      <c r="BO1440" s="22">
        <f t="shared" ca="1" si="1154"/>
        <v>0</v>
      </c>
      <c r="BP1440" s="22">
        <f t="shared" ca="1" si="1155"/>
        <v>0</v>
      </c>
      <c r="BQ1440" s="22">
        <f t="shared" ca="1" si="1156"/>
        <v>0</v>
      </c>
      <c r="BR1440" s="22">
        <f t="shared" ca="1" si="1157"/>
        <v>0</v>
      </c>
      <c r="BS1440" s="22">
        <f t="shared" ca="1" si="1158"/>
        <v>0</v>
      </c>
      <c r="BT1440" s="22">
        <f t="shared" ca="1" si="1115"/>
        <v>0</v>
      </c>
      <c r="BU1440" s="22">
        <f t="shared" ca="1" si="1159"/>
        <v>0</v>
      </c>
      <c r="BV1440" s="22">
        <f t="shared" ca="1" si="1160"/>
        <v>0</v>
      </c>
      <c r="BW1440" s="22">
        <f t="shared" ca="1" si="1161"/>
        <v>0</v>
      </c>
      <c r="BX1440" s="22">
        <f t="shared" ca="1" si="1162"/>
        <v>0</v>
      </c>
      <c r="BY1440" s="71">
        <f t="shared" si="1205"/>
        <v>0</v>
      </c>
      <c r="BZ1440" s="71">
        <f t="shared" si="1163"/>
        <v>0</v>
      </c>
      <c r="CA1440" s="72">
        <f t="shared" si="1206"/>
        <v>0</v>
      </c>
    </row>
    <row r="1441" spans="1:79" s="22" customFormat="1" ht="30.9" customHeight="1" x14ac:dyDescent="0.3">
      <c r="A1441" s="199" t="s">
        <v>1837</v>
      </c>
      <c r="B1441" s="109" t="s">
        <v>1441</v>
      </c>
      <c r="C1441" s="109"/>
      <c r="D1441" s="110" t="s">
        <v>446</v>
      </c>
      <c r="E1441" s="110">
        <v>45618</v>
      </c>
      <c r="F1441" s="189" t="s">
        <v>1361</v>
      </c>
      <c r="G1441" s="172" t="s">
        <v>1362</v>
      </c>
      <c r="H1441" s="135" t="s">
        <v>1112</v>
      </c>
      <c r="I1441" s="135" t="s">
        <v>1039</v>
      </c>
      <c r="J1441" s="135"/>
      <c r="K1441" s="113" t="s">
        <v>572</v>
      </c>
      <c r="L1441" s="109">
        <v>0</v>
      </c>
      <c r="M1441" s="114" t="s">
        <v>159</v>
      </c>
      <c r="N1441" s="115" t="s">
        <v>26</v>
      </c>
      <c r="O1441" s="116"/>
      <c r="P1441" s="123" t="s">
        <v>3166</v>
      </c>
      <c r="Q1441" s="141">
        <v>44622</v>
      </c>
      <c r="R1441" s="118">
        <f t="shared" ref="R1441" si="1243">IF(AND(L1441&lt;1,OR(K1441&lt;1, K1441="A")),Q1441+14,Q1441+7)</f>
        <v>44629</v>
      </c>
      <c r="S1441" s="114" t="s">
        <v>31</v>
      </c>
      <c r="T1441" s="353"/>
      <c r="U1441" s="372"/>
      <c r="V1441" s="120"/>
      <c r="W1441" s="114"/>
      <c r="X1441" s="109"/>
      <c r="Y1441" s="109"/>
      <c r="Z1441" s="115"/>
      <c r="AA1441" s="115"/>
      <c r="AB1441" s="109"/>
      <c r="AC1441" s="110"/>
      <c r="AD1441" s="110"/>
      <c r="AE1441" s="110"/>
      <c r="AF1441" s="110"/>
      <c r="AG1441" s="110"/>
      <c r="AH1441" s="115"/>
      <c r="AI1441" s="110"/>
      <c r="AJ1441" s="113"/>
      <c r="AK1441" s="110"/>
      <c r="AL1441" s="121"/>
      <c r="AM1441" s="121"/>
      <c r="AN1441" s="121"/>
      <c r="AO1441" s="121"/>
      <c r="AP1441" s="121"/>
      <c r="AQ1441" s="206"/>
      <c r="AR1441" s="110"/>
      <c r="AS1441" s="121"/>
      <c r="AT1441" s="121"/>
      <c r="AU1441" s="109" t="s">
        <v>1134</v>
      </c>
      <c r="AV1441" s="110">
        <v>44799</v>
      </c>
      <c r="AW1441" s="121"/>
      <c r="BJ1441" s="22">
        <f t="shared" ca="1" si="1114"/>
        <v>0</v>
      </c>
      <c r="BK1441" s="22">
        <f t="shared" ca="1" si="1150"/>
        <v>0</v>
      </c>
      <c r="BL1441" s="22">
        <f t="shared" ca="1" si="1151"/>
        <v>0</v>
      </c>
      <c r="BM1441" s="22">
        <f t="shared" ca="1" si="1152"/>
        <v>0</v>
      </c>
      <c r="BN1441" s="22">
        <f t="shared" ca="1" si="1153"/>
        <v>0</v>
      </c>
      <c r="BO1441" s="22">
        <f t="shared" ca="1" si="1154"/>
        <v>0</v>
      </c>
      <c r="BP1441" s="22">
        <f t="shared" ca="1" si="1155"/>
        <v>0</v>
      </c>
      <c r="BQ1441" s="22">
        <f t="shared" ca="1" si="1156"/>
        <v>0</v>
      </c>
      <c r="BR1441" s="22">
        <f t="shared" ca="1" si="1157"/>
        <v>0</v>
      </c>
      <c r="BS1441" s="22">
        <f t="shared" ca="1" si="1158"/>
        <v>0</v>
      </c>
      <c r="BT1441" s="22">
        <f t="shared" ca="1" si="1115"/>
        <v>0</v>
      </c>
      <c r="BU1441" s="22">
        <f t="shared" ca="1" si="1159"/>
        <v>0</v>
      </c>
      <c r="BV1441" s="22">
        <f t="shared" ca="1" si="1160"/>
        <v>0</v>
      </c>
      <c r="BW1441" s="22">
        <f t="shared" ca="1" si="1161"/>
        <v>0</v>
      </c>
      <c r="BX1441" s="22">
        <f t="shared" ca="1" si="1162"/>
        <v>0</v>
      </c>
      <c r="BY1441" s="71">
        <f t="shared" si="1205"/>
        <v>0</v>
      </c>
      <c r="BZ1441" s="71">
        <f t="shared" si="1163"/>
        <v>0</v>
      </c>
      <c r="CA1441" s="72">
        <f t="shared" si="1206"/>
        <v>0</v>
      </c>
    </row>
    <row r="1442" spans="1:79" s="22" customFormat="1" ht="30.9" customHeight="1" x14ac:dyDescent="0.3">
      <c r="A1442" s="199" t="s">
        <v>1837</v>
      </c>
      <c r="B1442" s="109" t="s">
        <v>1441</v>
      </c>
      <c r="C1442" s="109"/>
      <c r="D1442" s="110" t="s">
        <v>445</v>
      </c>
      <c r="E1442" s="110">
        <v>45618</v>
      </c>
      <c r="F1442" s="189" t="s">
        <v>1361</v>
      </c>
      <c r="G1442" s="172" t="s">
        <v>1362</v>
      </c>
      <c r="H1442" s="135" t="s">
        <v>1112</v>
      </c>
      <c r="I1442" s="135" t="s">
        <v>1039</v>
      </c>
      <c r="J1442" s="135"/>
      <c r="K1442" s="113">
        <v>0</v>
      </c>
      <c r="L1442" s="109">
        <v>0</v>
      </c>
      <c r="M1442" s="114" t="s">
        <v>159</v>
      </c>
      <c r="N1442" s="115" t="s">
        <v>26</v>
      </c>
      <c r="O1442" s="116"/>
      <c r="P1442" s="123" t="s">
        <v>1363</v>
      </c>
      <c r="Q1442" s="141">
        <v>44656</v>
      </c>
      <c r="R1442" s="118">
        <f t="shared" si="1234"/>
        <v>44670</v>
      </c>
      <c r="S1442" s="114" t="s">
        <v>30</v>
      </c>
      <c r="T1442" s="361" t="s">
        <v>3303</v>
      </c>
      <c r="U1442" s="191" t="s">
        <v>3304</v>
      </c>
      <c r="V1442" s="120"/>
      <c r="W1442" s="114"/>
      <c r="X1442" s="109"/>
      <c r="Y1442" s="109"/>
      <c r="Z1442" s="115"/>
      <c r="AA1442" s="115"/>
      <c r="AB1442" s="109"/>
      <c r="AC1442" s="110"/>
      <c r="AD1442" s="110"/>
      <c r="AE1442" s="110"/>
      <c r="AF1442" s="110"/>
      <c r="AG1442" s="110"/>
      <c r="AH1442" s="115"/>
      <c r="AI1442" s="110"/>
      <c r="AJ1442" s="113"/>
      <c r="AK1442" s="110"/>
      <c r="AL1442" s="121"/>
      <c r="AM1442" s="121"/>
      <c r="AN1442" s="109" t="s">
        <v>2355</v>
      </c>
      <c r="AO1442" s="121"/>
      <c r="AP1442" s="121"/>
      <c r="AQ1442" s="206" t="s">
        <v>1907</v>
      </c>
      <c r="AR1442" s="110">
        <v>44676</v>
      </c>
      <c r="AS1442" s="121"/>
      <c r="AT1442" s="121"/>
      <c r="AU1442" s="109" t="s">
        <v>1134</v>
      </c>
      <c r="AV1442" s="110">
        <v>44799</v>
      </c>
      <c r="AW1442" s="121"/>
      <c r="BJ1442" s="22">
        <f t="shared" ca="1" si="1114"/>
        <v>0</v>
      </c>
      <c r="BK1442" s="22">
        <f t="shared" ca="1" si="1150"/>
        <v>0</v>
      </c>
      <c r="BL1442" s="22">
        <f t="shared" ca="1" si="1151"/>
        <v>0</v>
      </c>
      <c r="BM1442" s="22">
        <f t="shared" ca="1" si="1152"/>
        <v>0</v>
      </c>
      <c r="BN1442" s="22">
        <f t="shared" ca="1" si="1153"/>
        <v>0</v>
      </c>
      <c r="BO1442" s="22">
        <f t="shared" ca="1" si="1154"/>
        <v>0</v>
      </c>
      <c r="BP1442" s="22">
        <f t="shared" ca="1" si="1155"/>
        <v>0</v>
      </c>
      <c r="BQ1442" s="22">
        <f t="shared" ca="1" si="1156"/>
        <v>0</v>
      </c>
      <c r="BR1442" s="22">
        <f t="shared" ca="1" si="1157"/>
        <v>0</v>
      </c>
      <c r="BS1442" s="22">
        <f t="shared" ca="1" si="1158"/>
        <v>0</v>
      </c>
      <c r="BT1442" s="22">
        <f t="shared" ca="1" si="1115"/>
        <v>0</v>
      </c>
      <c r="BU1442" s="22">
        <f t="shared" ca="1" si="1159"/>
        <v>0</v>
      </c>
      <c r="BV1442" s="22">
        <f t="shared" ca="1" si="1160"/>
        <v>0</v>
      </c>
      <c r="BW1442" s="22">
        <f t="shared" ca="1" si="1161"/>
        <v>0</v>
      </c>
      <c r="BX1442" s="22">
        <f t="shared" ca="1" si="1162"/>
        <v>0</v>
      </c>
      <c r="BY1442" s="71">
        <f t="shared" si="1205"/>
        <v>0</v>
      </c>
      <c r="BZ1442" s="71">
        <f t="shared" si="1163"/>
        <v>0</v>
      </c>
      <c r="CA1442" s="72">
        <f t="shared" si="1206"/>
        <v>0</v>
      </c>
    </row>
    <row r="1443" spans="1:79" s="22" customFormat="1" ht="30.9" customHeight="1" x14ac:dyDescent="0.3">
      <c r="A1443" s="199" t="s">
        <v>1837</v>
      </c>
      <c r="B1443" s="109" t="s">
        <v>1441</v>
      </c>
      <c r="C1443" s="109"/>
      <c r="D1443" s="110" t="s">
        <v>446</v>
      </c>
      <c r="E1443" s="110">
        <v>45618</v>
      </c>
      <c r="F1443" s="189" t="s">
        <v>3167</v>
      </c>
      <c r="G1443" s="172" t="s">
        <v>1362</v>
      </c>
      <c r="H1443" s="135" t="s">
        <v>1112</v>
      </c>
      <c r="I1443" s="135" t="s">
        <v>1060</v>
      </c>
      <c r="J1443" s="135"/>
      <c r="K1443" s="113" t="s">
        <v>778</v>
      </c>
      <c r="L1443" s="109">
        <v>0</v>
      </c>
      <c r="M1443" s="114" t="s">
        <v>1020</v>
      </c>
      <c r="N1443" s="115" t="s">
        <v>26</v>
      </c>
      <c r="O1443" s="116"/>
      <c r="P1443" s="123" t="s">
        <v>3168</v>
      </c>
      <c r="Q1443" s="141">
        <v>44701</v>
      </c>
      <c r="R1443" s="118">
        <f t="shared" si="1234"/>
        <v>44715</v>
      </c>
      <c r="S1443" s="114" t="s">
        <v>31</v>
      </c>
      <c r="T1443" s="353"/>
      <c r="U1443" s="372"/>
      <c r="V1443" s="120"/>
      <c r="W1443" s="114"/>
      <c r="X1443" s="109"/>
      <c r="Y1443" s="109"/>
      <c r="Z1443" s="115"/>
      <c r="AA1443" s="115"/>
      <c r="AB1443" s="109"/>
      <c r="AC1443" s="110"/>
      <c r="AD1443" s="110"/>
      <c r="AE1443" s="110"/>
      <c r="AF1443" s="110"/>
      <c r="AG1443" s="110"/>
      <c r="AH1443" s="115"/>
      <c r="AI1443" s="110"/>
      <c r="AJ1443" s="113"/>
      <c r="AK1443" s="110"/>
      <c r="AL1443" s="121"/>
      <c r="AM1443" s="121"/>
      <c r="AN1443" s="121"/>
      <c r="AO1443" s="121"/>
      <c r="AP1443" s="121"/>
      <c r="AQ1443" s="206"/>
      <c r="AR1443" s="110"/>
      <c r="AS1443" s="121"/>
      <c r="AT1443" s="121"/>
      <c r="AU1443" s="109" t="s">
        <v>1134</v>
      </c>
      <c r="AV1443" s="110">
        <v>44799</v>
      </c>
      <c r="AW1443" s="121"/>
      <c r="BJ1443" s="22">
        <f t="shared" ca="1" si="1114"/>
        <v>0</v>
      </c>
      <c r="BK1443" s="22">
        <f t="shared" ca="1" si="1150"/>
        <v>0</v>
      </c>
      <c r="BL1443" s="22">
        <f t="shared" ca="1" si="1151"/>
        <v>0</v>
      </c>
      <c r="BM1443" s="22">
        <f t="shared" ca="1" si="1152"/>
        <v>0</v>
      </c>
      <c r="BN1443" s="22">
        <f t="shared" ca="1" si="1153"/>
        <v>0</v>
      </c>
      <c r="BO1443" s="22">
        <f t="shared" ca="1" si="1154"/>
        <v>0</v>
      </c>
      <c r="BP1443" s="22">
        <f t="shared" ca="1" si="1155"/>
        <v>0</v>
      </c>
      <c r="BQ1443" s="22">
        <f t="shared" ca="1" si="1156"/>
        <v>0</v>
      </c>
      <c r="BR1443" s="22">
        <f t="shared" ca="1" si="1157"/>
        <v>0</v>
      </c>
      <c r="BS1443" s="22">
        <f t="shared" ca="1" si="1158"/>
        <v>0</v>
      </c>
      <c r="BT1443" s="22">
        <f t="shared" ca="1" si="1115"/>
        <v>0</v>
      </c>
      <c r="BU1443" s="22">
        <f t="shared" ca="1" si="1159"/>
        <v>0</v>
      </c>
      <c r="BV1443" s="22">
        <f t="shared" ca="1" si="1160"/>
        <v>0</v>
      </c>
      <c r="BW1443" s="22">
        <f t="shared" ca="1" si="1161"/>
        <v>0</v>
      </c>
      <c r="BX1443" s="22">
        <f t="shared" ca="1" si="1162"/>
        <v>0</v>
      </c>
      <c r="BY1443" s="22">
        <f t="shared" si="1205"/>
        <v>0</v>
      </c>
      <c r="BZ1443" s="22">
        <f t="shared" si="1163"/>
        <v>0</v>
      </c>
      <c r="CA1443" s="22">
        <f t="shared" si="1206"/>
        <v>0</v>
      </c>
    </row>
    <row r="1444" spans="1:79" s="22" customFormat="1" ht="30.9" customHeight="1" x14ac:dyDescent="0.3">
      <c r="A1444" s="199" t="s">
        <v>1837</v>
      </c>
      <c r="B1444" s="109" t="s">
        <v>1441</v>
      </c>
      <c r="C1444" s="109"/>
      <c r="D1444" s="110" t="s">
        <v>446</v>
      </c>
      <c r="E1444" s="110">
        <v>45618</v>
      </c>
      <c r="F1444" s="189" t="s">
        <v>3169</v>
      </c>
      <c r="G1444" s="172" t="s">
        <v>1362</v>
      </c>
      <c r="H1444" s="135" t="s">
        <v>1112</v>
      </c>
      <c r="I1444" s="135" t="s">
        <v>1061</v>
      </c>
      <c r="J1444" s="135"/>
      <c r="K1444" s="113" t="s">
        <v>778</v>
      </c>
      <c r="L1444" s="109">
        <v>0</v>
      </c>
      <c r="M1444" s="114" t="s">
        <v>161</v>
      </c>
      <c r="N1444" s="115" t="s">
        <v>26</v>
      </c>
      <c r="O1444" s="116"/>
      <c r="P1444" s="123" t="s">
        <v>3170</v>
      </c>
      <c r="Q1444" s="141">
        <v>44700</v>
      </c>
      <c r="R1444" s="118">
        <f t="shared" ref="R1444" si="1244">IF(AND(L1444&lt;1,OR(K1444&lt;1, K1444="A")),Q1444+14,Q1444+7)</f>
        <v>44714</v>
      </c>
      <c r="S1444" s="114" t="s">
        <v>31</v>
      </c>
      <c r="T1444" s="353"/>
      <c r="U1444" s="372"/>
      <c r="V1444" s="120"/>
      <c r="W1444" s="114"/>
      <c r="X1444" s="109"/>
      <c r="Y1444" s="109"/>
      <c r="Z1444" s="115"/>
      <c r="AA1444" s="115"/>
      <c r="AB1444" s="109"/>
      <c r="AC1444" s="110"/>
      <c r="AD1444" s="110"/>
      <c r="AE1444" s="110"/>
      <c r="AF1444" s="110"/>
      <c r="AG1444" s="110"/>
      <c r="AH1444" s="115"/>
      <c r="AI1444" s="110"/>
      <c r="AJ1444" s="113"/>
      <c r="AK1444" s="110"/>
      <c r="AL1444" s="121"/>
      <c r="AM1444" s="121"/>
      <c r="AN1444" s="121"/>
      <c r="AO1444" s="121"/>
      <c r="AP1444" s="121"/>
      <c r="AQ1444" s="206"/>
      <c r="AR1444" s="110"/>
      <c r="AS1444" s="121"/>
      <c r="AT1444" s="121"/>
      <c r="AU1444" s="109" t="s">
        <v>1134</v>
      </c>
      <c r="AV1444" s="110">
        <v>44799</v>
      </c>
      <c r="AW1444" s="121"/>
      <c r="BJ1444" s="22">
        <f t="shared" ca="1" si="1114"/>
        <v>0</v>
      </c>
      <c r="BK1444" s="22">
        <f t="shared" ca="1" si="1150"/>
        <v>0</v>
      </c>
      <c r="BL1444" s="22">
        <f t="shared" ca="1" si="1151"/>
        <v>0</v>
      </c>
      <c r="BM1444" s="22">
        <f t="shared" ca="1" si="1152"/>
        <v>0</v>
      </c>
      <c r="BN1444" s="22">
        <f t="shared" ca="1" si="1153"/>
        <v>0</v>
      </c>
      <c r="BO1444" s="22">
        <f t="shared" ca="1" si="1154"/>
        <v>0</v>
      </c>
      <c r="BP1444" s="22">
        <f t="shared" ca="1" si="1155"/>
        <v>0</v>
      </c>
      <c r="BQ1444" s="22">
        <f t="shared" ca="1" si="1156"/>
        <v>0</v>
      </c>
      <c r="BR1444" s="22">
        <f t="shared" ca="1" si="1157"/>
        <v>0</v>
      </c>
      <c r="BS1444" s="22">
        <f t="shared" ca="1" si="1158"/>
        <v>0</v>
      </c>
      <c r="BT1444" s="22">
        <f t="shared" ca="1" si="1115"/>
        <v>0</v>
      </c>
      <c r="BU1444" s="22">
        <f t="shared" ca="1" si="1159"/>
        <v>0</v>
      </c>
      <c r="BV1444" s="22">
        <f t="shared" ca="1" si="1160"/>
        <v>0</v>
      </c>
      <c r="BW1444" s="22">
        <f t="shared" ca="1" si="1161"/>
        <v>0</v>
      </c>
      <c r="BX1444" s="22">
        <f t="shared" ca="1" si="1162"/>
        <v>0</v>
      </c>
      <c r="BY1444" s="22">
        <f t="shared" si="1205"/>
        <v>0</v>
      </c>
      <c r="BZ1444" s="22">
        <f t="shared" si="1163"/>
        <v>0</v>
      </c>
      <c r="CA1444" s="22">
        <f t="shared" si="1206"/>
        <v>0</v>
      </c>
    </row>
    <row r="1445" spans="1:79" s="22" customFormat="1" ht="30.9" customHeight="1" x14ac:dyDescent="0.3">
      <c r="A1445" s="199" t="s">
        <v>1837</v>
      </c>
      <c r="B1445" s="109" t="s">
        <v>1441</v>
      </c>
      <c r="C1445" s="109"/>
      <c r="D1445" s="110" t="s">
        <v>446</v>
      </c>
      <c r="E1445" s="110">
        <v>45618</v>
      </c>
      <c r="F1445" s="189" t="s">
        <v>3169</v>
      </c>
      <c r="G1445" s="172" t="s">
        <v>1362</v>
      </c>
      <c r="H1445" s="135" t="s">
        <v>1112</v>
      </c>
      <c r="I1445" s="135" t="s">
        <v>1061</v>
      </c>
      <c r="J1445" s="135"/>
      <c r="K1445" s="113" t="s">
        <v>443</v>
      </c>
      <c r="L1445" s="109">
        <v>0</v>
      </c>
      <c r="M1445" s="114" t="s">
        <v>161</v>
      </c>
      <c r="N1445" s="115" t="s">
        <v>26</v>
      </c>
      <c r="O1445" s="116"/>
      <c r="P1445" s="123" t="s">
        <v>3171</v>
      </c>
      <c r="Q1445" s="141">
        <v>44706</v>
      </c>
      <c r="R1445" s="118">
        <f t="shared" ref="R1445" si="1245">IF(AND(L1445&lt;1,OR(K1445&lt;1, K1445="A")),Q1445+14,Q1445+7)</f>
        <v>44713</v>
      </c>
      <c r="S1445" s="114" t="s">
        <v>31</v>
      </c>
      <c r="T1445" s="353"/>
      <c r="U1445" s="372"/>
      <c r="V1445" s="120"/>
      <c r="W1445" s="114"/>
      <c r="X1445" s="109"/>
      <c r="Y1445" s="109"/>
      <c r="Z1445" s="115"/>
      <c r="AA1445" s="115"/>
      <c r="AB1445" s="109"/>
      <c r="AC1445" s="110"/>
      <c r="AD1445" s="110"/>
      <c r="AE1445" s="110"/>
      <c r="AF1445" s="110"/>
      <c r="AG1445" s="110"/>
      <c r="AH1445" s="115"/>
      <c r="AI1445" s="110"/>
      <c r="AJ1445" s="113"/>
      <c r="AK1445" s="110"/>
      <c r="AL1445" s="121"/>
      <c r="AM1445" s="121"/>
      <c r="AN1445" s="121"/>
      <c r="AO1445" s="121"/>
      <c r="AP1445" s="121"/>
      <c r="AQ1445" s="206"/>
      <c r="AR1445" s="110"/>
      <c r="AS1445" s="121"/>
      <c r="AT1445" s="121"/>
      <c r="AU1445" s="109" t="s">
        <v>1134</v>
      </c>
      <c r="AV1445" s="110">
        <v>44799</v>
      </c>
      <c r="AW1445" s="121"/>
      <c r="BJ1445" s="22">
        <f t="shared" ca="1" si="1114"/>
        <v>0</v>
      </c>
      <c r="BK1445" s="22">
        <f t="shared" ca="1" si="1150"/>
        <v>0</v>
      </c>
      <c r="BL1445" s="22">
        <f t="shared" ca="1" si="1151"/>
        <v>0</v>
      </c>
      <c r="BM1445" s="22">
        <f t="shared" ca="1" si="1152"/>
        <v>0</v>
      </c>
      <c r="BN1445" s="22">
        <f t="shared" ca="1" si="1153"/>
        <v>0</v>
      </c>
      <c r="BO1445" s="22">
        <f t="shared" ca="1" si="1154"/>
        <v>0</v>
      </c>
      <c r="BP1445" s="22">
        <f t="shared" ca="1" si="1155"/>
        <v>0</v>
      </c>
      <c r="BQ1445" s="22">
        <f t="shared" ca="1" si="1156"/>
        <v>0</v>
      </c>
      <c r="BR1445" s="22">
        <f t="shared" ca="1" si="1157"/>
        <v>0</v>
      </c>
      <c r="BS1445" s="22">
        <f t="shared" ca="1" si="1158"/>
        <v>0</v>
      </c>
      <c r="BT1445" s="22">
        <f t="shared" ca="1" si="1115"/>
        <v>0</v>
      </c>
      <c r="BU1445" s="22">
        <f t="shared" ca="1" si="1159"/>
        <v>0</v>
      </c>
      <c r="BV1445" s="22">
        <f t="shared" ca="1" si="1160"/>
        <v>0</v>
      </c>
      <c r="BW1445" s="22">
        <f t="shared" ca="1" si="1161"/>
        <v>0</v>
      </c>
      <c r="BX1445" s="22">
        <f t="shared" ca="1" si="1162"/>
        <v>0</v>
      </c>
      <c r="BY1445" s="22">
        <f t="shared" si="1205"/>
        <v>0</v>
      </c>
      <c r="BZ1445" s="22">
        <f t="shared" si="1163"/>
        <v>0</v>
      </c>
      <c r="CA1445" s="22">
        <f t="shared" si="1206"/>
        <v>0</v>
      </c>
    </row>
    <row r="1446" spans="1:79" s="22" customFormat="1" ht="30.9" customHeight="1" x14ac:dyDescent="0.3">
      <c r="A1446" s="199" t="s">
        <v>1837</v>
      </c>
      <c r="B1446" s="109" t="s">
        <v>1441</v>
      </c>
      <c r="C1446" s="109"/>
      <c r="D1446" s="110" t="s">
        <v>446</v>
      </c>
      <c r="E1446" s="110">
        <v>45618</v>
      </c>
      <c r="F1446" s="189" t="s">
        <v>3172</v>
      </c>
      <c r="G1446" s="172" t="s">
        <v>1362</v>
      </c>
      <c r="H1446" s="135" t="s">
        <v>1112</v>
      </c>
      <c r="I1446" s="135" t="s">
        <v>1062</v>
      </c>
      <c r="J1446" s="135"/>
      <c r="K1446" s="113" t="s">
        <v>778</v>
      </c>
      <c r="L1446" s="109">
        <v>0</v>
      </c>
      <c r="M1446" s="114" t="s">
        <v>3175</v>
      </c>
      <c r="N1446" s="115" t="s">
        <v>26</v>
      </c>
      <c r="O1446" s="116"/>
      <c r="P1446" s="123" t="s">
        <v>3173</v>
      </c>
      <c r="Q1446" s="141">
        <v>44718</v>
      </c>
      <c r="R1446" s="118">
        <f t="shared" ref="R1446" si="1246">IF(AND(L1446&lt;1,OR(K1446&lt;1, K1446="A")),Q1446+14,Q1446+7)</f>
        <v>44732</v>
      </c>
      <c r="S1446" s="114" t="s">
        <v>31</v>
      </c>
      <c r="T1446" s="353"/>
      <c r="U1446" s="372"/>
      <c r="V1446" s="120"/>
      <c r="W1446" s="114"/>
      <c r="X1446" s="109"/>
      <c r="Y1446" s="109"/>
      <c r="Z1446" s="115"/>
      <c r="AA1446" s="115"/>
      <c r="AB1446" s="109"/>
      <c r="AC1446" s="110"/>
      <c r="AD1446" s="110"/>
      <c r="AE1446" s="110"/>
      <c r="AF1446" s="110"/>
      <c r="AG1446" s="110"/>
      <c r="AH1446" s="115"/>
      <c r="AI1446" s="110"/>
      <c r="AJ1446" s="113"/>
      <c r="AK1446" s="110"/>
      <c r="AL1446" s="121"/>
      <c r="AM1446" s="121"/>
      <c r="AN1446" s="121"/>
      <c r="AO1446" s="121"/>
      <c r="AP1446" s="121"/>
      <c r="AQ1446" s="206"/>
      <c r="AR1446" s="110"/>
      <c r="AS1446" s="121"/>
      <c r="AT1446" s="121"/>
      <c r="AU1446" s="109" t="s">
        <v>1134</v>
      </c>
      <c r="AV1446" s="110">
        <v>44799</v>
      </c>
      <c r="AW1446" s="121"/>
      <c r="BJ1446" s="22">
        <f t="shared" ca="1" si="1114"/>
        <v>0</v>
      </c>
      <c r="BK1446" s="22">
        <f t="shared" ca="1" si="1150"/>
        <v>0</v>
      </c>
      <c r="BL1446" s="22">
        <f t="shared" ca="1" si="1151"/>
        <v>0</v>
      </c>
      <c r="BM1446" s="22">
        <f t="shared" ca="1" si="1152"/>
        <v>0</v>
      </c>
      <c r="BN1446" s="22">
        <f t="shared" ca="1" si="1153"/>
        <v>0</v>
      </c>
      <c r="BO1446" s="22">
        <f t="shared" ca="1" si="1154"/>
        <v>0</v>
      </c>
      <c r="BP1446" s="22">
        <f t="shared" ca="1" si="1155"/>
        <v>0</v>
      </c>
      <c r="BQ1446" s="22">
        <f t="shared" ca="1" si="1156"/>
        <v>0</v>
      </c>
      <c r="BR1446" s="22">
        <f t="shared" ca="1" si="1157"/>
        <v>0</v>
      </c>
      <c r="BS1446" s="22">
        <f t="shared" ca="1" si="1158"/>
        <v>0</v>
      </c>
      <c r="BT1446" s="22">
        <f t="shared" ca="1" si="1115"/>
        <v>0</v>
      </c>
      <c r="BU1446" s="22">
        <f t="shared" ca="1" si="1159"/>
        <v>0</v>
      </c>
      <c r="BV1446" s="22">
        <f t="shared" ca="1" si="1160"/>
        <v>0</v>
      </c>
      <c r="BW1446" s="22">
        <f t="shared" ca="1" si="1161"/>
        <v>0</v>
      </c>
      <c r="BX1446" s="22">
        <f t="shared" ca="1" si="1162"/>
        <v>0</v>
      </c>
      <c r="BY1446" s="22">
        <f t="shared" si="1205"/>
        <v>0</v>
      </c>
      <c r="BZ1446" s="22">
        <f t="shared" si="1163"/>
        <v>0</v>
      </c>
      <c r="CA1446" s="22">
        <f t="shared" si="1206"/>
        <v>0</v>
      </c>
    </row>
    <row r="1447" spans="1:79" s="22" customFormat="1" ht="30.9" customHeight="1" x14ac:dyDescent="0.3">
      <c r="A1447" s="199" t="s">
        <v>1837</v>
      </c>
      <c r="B1447" s="109" t="s">
        <v>1441</v>
      </c>
      <c r="C1447" s="109"/>
      <c r="D1447" s="110" t="s">
        <v>446</v>
      </c>
      <c r="E1447" s="110">
        <v>45618</v>
      </c>
      <c r="F1447" s="189" t="s">
        <v>3174</v>
      </c>
      <c r="G1447" s="172" t="s">
        <v>1362</v>
      </c>
      <c r="H1447" s="135" t="s">
        <v>1112</v>
      </c>
      <c r="I1447" s="135" t="s">
        <v>1063</v>
      </c>
      <c r="J1447" s="135"/>
      <c r="K1447" s="113" t="s">
        <v>778</v>
      </c>
      <c r="L1447" s="109">
        <v>0</v>
      </c>
      <c r="M1447" s="114" t="s">
        <v>3176</v>
      </c>
      <c r="N1447" s="115" t="s">
        <v>26</v>
      </c>
      <c r="O1447" s="116"/>
      <c r="P1447" s="123" t="s">
        <v>3170</v>
      </c>
      <c r="Q1447" s="141">
        <v>44700</v>
      </c>
      <c r="R1447" s="118">
        <f t="shared" ref="R1447" si="1247">IF(AND(L1447&lt;1,OR(K1447&lt;1, K1447="A")),Q1447+14,Q1447+7)</f>
        <v>44714</v>
      </c>
      <c r="S1447" s="114" t="s">
        <v>31</v>
      </c>
      <c r="T1447" s="353"/>
      <c r="U1447" s="372"/>
      <c r="V1447" s="120"/>
      <c r="W1447" s="114"/>
      <c r="X1447" s="109"/>
      <c r="Y1447" s="109"/>
      <c r="Z1447" s="115"/>
      <c r="AA1447" s="115"/>
      <c r="AB1447" s="109"/>
      <c r="AC1447" s="110"/>
      <c r="AD1447" s="110"/>
      <c r="AE1447" s="110"/>
      <c r="AF1447" s="110"/>
      <c r="AG1447" s="110"/>
      <c r="AH1447" s="115"/>
      <c r="AI1447" s="110"/>
      <c r="AJ1447" s="113"/>
      <c r="AK1447" s="110"/>
      <c r="AL1447" s="121"/>
      <c r="AM1447" s="121"/>
      <c r="AN1447" s="121"/>
      <c r="AO1447" s="121"/>
      <c r="AP1447" s="121"/>
      <c r="AQ1447" s="206"/>
      <c r="AR1447" s="110"/>
      <c r="AS1447" s="121"/>
      <c r="AT1447" s="121"/>
      <c r="AU1447" s="109" t="s">
        <v>1134</v>
      </c>
      <c r="AV1447" s="110">
        <v>44799</v>
      </c>
      <c r="AW1447" s="121"/>
      <c r="BJ1447" s="22">
        <f t="shared" ca="1" si="1114"/>
        <v>0</v>
      </c>
      <c r="BK1447" s="22">
        <f t="shared" ca="1" si="1150"/>
        <v>0</v>
      </c>
      <c r="BL1447" s="22">
        <f t="shared" ca="1" si="1151"/>
        <v>0</v>
      </c>
      <c r="BM1447" s="22">
        <f t="shared" ca="1" si="1152"/>
        <v>0</v>
      </c>
      <c r="BN1447" s="22">
        <f t="shared" ca="1" si="1153"/>
        <v>0</v>
      </c>
      <c r="BO1447" s="22">
        <f t="shared" ca="1" si="1154"/>
        <v>0</v>
      </c>
      <c r="BP1447" s="22">
        <f t="shared" ca="1" si="1155"/>
        <v>0</v>
      </c>
      <c r="BQ1447" s="22">
        <f t="shared" ca="1" si="1156"/>
        <v>0</v>
      </c>
      <c r="BR1447" s="22">
        <f t="shared" ca="1" si="1157"/>
        <v>0</v>
      </c>
      <c r="BS1447" s="22">
        <f t="shared" ca="1" si="1158"/>
        <v>0</v>
      </c>
      <c r="BT1447" s="22">
        <f t="shared" ca="1" si="1115"/>
        <v>0</v>
      </c>
      <c r="BU1447" s="22">
        <f t="shared" ca="1" si="1159"/>
        <v>0</v>
      </c>
      <c r="BV1447" s="22">
        <f t="shared" ca="1" si="1160"/>
        <v>0</v>
      </c>
      <c r="BW1447" s="22">
        <f t="shared" ca="1" si="1161"/>
        <v>0</v>
      </c>
      <c r="BX1447" s="22">
        <f t="shared" ca="1" si="1162"/>
        <v>0</v>
      </c>
      <c r="BY1447" s="22">
        <f t="shared" si="1205"/>
        <v>0</v>
      </c>
      <c r="BZ1447" s="22">
        <f t="shared" si="1163"/>
        <v>0</v>
      </c>
      <c r="CA1447" s="22">
        <f t="shared" si="1206"/>
        <v>0</v>
      </c>
    </row>
    <row r="1448" spans="1:79" s="22" customFormat="1" ht="30.9" customHeight="1" thickBot="1" x14ac:dyDescent="0.35">
      <c r="A1448" s="199" t="s">
        <v>1837</v>
      </c>
      <c r="B1448" s="109" t="s">
        <v>1441</v>
      </c>
      <c r="C1448" s="109"/>
      <c r="D1448" s="110" t="s">
        <v>446</v>
      </c>
      <c r="E1448" s="110">
        <v>45618</v>
      </c>
      <c r="F1448" s="189" t="s">
        <v>3174</v>
      </c>
      <c r="G1448" s="172" t="s">
        <v>1362</v>
      </c>
      <c r="H1448" s="135" t="s">
        <v>1112</v>
      </c>
      <c r="I1448" s="135" t="s">
        <v>1063</v>
      </c>
      <c r="J1448" s="135"/>
      <c r="K1448" s="113" t="s">
        <v>443</v>
      </c>
      <c r="L1448" s="109">
        <v>0</v>
      </c>
      <c r="M1448" s="114" t="s">
        <v>3176</v>
      </c>
      <c r="N1448" s="115" t="s">
        <v>26</v>
      </c>
      <c r="O1448" s="116"/>
      <c r="P1448" s="123" t="s">
        <v>3177</v>
      </c>
      <c r="Q1448" s="141">
        <v>44718</v>
      </c>
      <c r="R1448" s="118">
        <f t="shared" ref="R1448" si="1248">IF(AND(L1448&lt;1,OR(K1448&lt;1, K1448="A")),Q1448+14,Q1448+7)</f>
        <v>44725</v>
      </c>
      <c r="S1448" s="114" t="s">
        <v>31</v>
      </c>
      <c r="T1448" s="353"/>
      <c r="U1448" s="372"/>
      <c r="V1448" s="120"/>
      <c r="W1448" s="114"/>
      <c r="X1448" s="109"/>
      <c r="Y1448" s="109"/>
      <c r="Z1448" s="115"/>
      <c r="AA1448" s="115"/>
      <c r="AB1448" s="109"/>
      <c r="AC1448" s="110"/>
      <c r="AD1448" s="110"/>
      <c r="AE1448" s="110"/>
      <c r="AF1448" s="110"/>
      <c r="AG1448" s="110"/>
      <c r="AH1448" s="115"/>
      <c r="AI1448" s="110"/>
      <c r="AJ1448" s="113"/>
      <c r="AK1448" s="110"/>
      <c r="AL1448" s="121"/>
      <c r="AM1448" s="121"/>
      <c r="AN1448" s="121"/>
      <c r="AO1448" s="121"/>
      <c r="AP1448" s="121"/>
      <c r="AQ1448" s="206"/>
      <c r="AR1448" s="110"/>
      <c r="AS1448" s="121"/>
      <c r="AT1448" s="121"/>
      <c r="AU1448" s="109" t="s">
        <v>1134</v>
      </c>
      <c r="AV1448" s="110">
        <v>44799</v>
      </c>
      <c r="AW1448" s="121"/>
      <c r="BJ1448" s="22">
        <f t="shared" ca="1" si="1114"/>
        <v>0</v>
      </c>
      <c r="BK1448" s="22">
        <f t="shared" ca="1" si="1150"/>
        <v>0</v>
      </c>
      <c r="BL1448" s="22">
        <f t="shared" ca="1" si="1151"/>
        <v>0</v>
      </c>
      <c r="BM1448" s="22">
        <f t="shared" ca="1" si="1152"/>
        <v>0</v>
      </c>
      <c r="BN1448" s="22">
        <f t="shared" ca="1" si="1153"/>
        <v>0</v>
      </c>
      <c r="BO1448" s="22">
        <f t="shared" ca="1" si="1154"/>
        <v>0</v>
      </c>
      <c r="BP1448" s="22">
        <f t="shared" ca="1" si="1155"/>
        <v>0</v>
      </c>
      <c r="BQ1448" s="22">
        <f t="shared" ca="1" si="1156"/>
        <v>0</v>
      </c>
      <c r="BR1448" s="22">
        <f t="shared" ca="1" si="1157"/>
        <v>0</v>
      </c>
      <c r="BS1448" s="22">
        <f t="shared" ca="1" si="1158"/>
        <v>0</v>
      </c>
      <c r="BT1448" s="22">
        <f t="shared" ca="1" si="1115"/>
        <v>0</v>
      </c>
      <c r="BU1448" s="22">
        <f t="shared" ca="1" si="1159"/>
        <v>0</v>
      </c>
      <c r="BV1448" s="22">
        <f t="shared" ca="1" si="1160"/>
        <v>0</v>
      </c>
      <c r="BW1448" s="22">
        <f t="shared" ca="1" si="1161"/>
        <v>0</v>
      </c>
      <c r="BX1448" s="22">
        <f t="shared" ca="1" si="1162"/>
        <v>0</v>
      </c>
      <c r="BY1448" s="22">
        <f t="shared" si="1205"/>
        <v>0</v>
      </c>
      <c r="BZ1448" s="22">
        <f t="shared" si="1163"/>
        <v>0</v>
      </c>
      <c r="CA1448" s="22">
        <f t="shared" si="1206"/>
        <v>0</v>
      </c>
    </row>
    <row r="1449" spans="1:79" s="38" customFormat="1" ht="21" customHeight="1" x14ac:dyDescent="0.4">
      <c r="A1449" s="44" t="s">
        <v>1023</v>
      </c>
      <c r="B1449" s="44"/>
      <c r="C1449" s="44"/>
      <c r="D1449" s="44"/>
      <c r="E1449" s="44"/>
      <c r="F1449" s="44"/>
      <c r="G1449" s="44"/>
      <c r="H1449" s="134"/>
      <c r="I1449" s="134"/>
      <c r="J1449" s="134"/>
      <c r="K1449" s="44"/>
      <c r="L1449" s="44"/>
      <c r="M1449" s="44"/>
      <c r="N1449" s="44"/>
      <c r="O1449" s="44"/>
      <c r="P1449" s="127"/>
      <c r="Q1449" s="44"/>
      <c r="R1449" s="148"/>
      <c r="S1449" s="44"/>
      <c r="T1449" s="44"/>
      <c r="U1449" s="44"/>
      <c r="V1449" s="44"/>
      <c r="W1449" s="44"/>
      <c r="X1449" s="44"/>
      <c r="Y1449" s="44"/>
      <c r="Z1449" s="44"/>
      <c r="AA1449" s="44"/>
      <c r="AB1449" s="44"/>
      <c r="AC1449" s="36"/>
      <c r="AD1449" s="36"/>
      <c r="AE1449" s="36"/>
      <c r="AF1449" s="36"/>
      <c r="AG1449" s="36"/>
      <c r="AH1449" s="36"/>
      <c r="AI1449" s="36"/>
      <c r="AJ1449" s="36"/>
      <c r="AK1449" s="36"/>
      <c r="AL1449" s="37"/>
      <c r="AM1449" s="37"/>
      <c r="AN1449" s="37"/>
      <c r="AO1449" s="37"/>
      <c r="AP1449" s="37"/>
      <c r="AQ1449" s="37"/>
      <c r="AR1449" s="37"/>
      <c r="AS1449" s="37"/>
      <c r="AT1449" s="37"/>
      <c r="AU1449" s="37"/>
      <c r="AV1449" s="37"/>
      <c r="AW1449" s="37"/>
      <c r="BJ1449" s="22">
        <f t="shared" ca="1" si="1114"/>
        <v>0</v>
      </c>
      <c r="BK1449" s="22">
        <f t="shared" ca="1" si="1150"/>
        <v>0</v>
      </c>
      <c r="BL1449" s="22">
        <f t="shared" ca="1" si="1151"/>
        <v>0</v>
      </c>
      <c r="BM1449" s="22">
        <f t="shared" ca="1" si="1152"/>
        <v>0</v>
      </c>
      <c r="BN1449" s="22">
        <f t="shared" ca="1" si="1153"/>
        <v>0</v>
      </c>
      <c r="BO1449" s="22">
        <f t="shared" ca="1" si="1154"/>
        <v>0</v>
      </c>
      <c r="BP1449" s="22">
        <f t="shared" ca="1" si="1155"/>
        <v>0</v>
      </c>
      <c r="BQ1449" s="22">
        <f t="shared" ca="1" si="1156"/>
        <v>0</v>
      </c>
      <c r="BR1449" s="22">
        <f t="shared" ca="1" si="1157"/>
        <v>0</v>
      </c>
      <c r="BS1449" s="22">
        <f t="shared" ca="1" si="1158"/>
        <v>0</v>
      </c>
      <c r="BT1449" s="22">
        <f t="shared" ca="1" si="1115"/>
        <v>0</v>
      </c>
      <c r="BU1449" s="22">
        <f t="shared" ca="1" si="1159"/>
        <v>0</v>
      </c>
      <c r="BV1449" s="22">
        <f t="shared" ca="1" si="1160"/>
        <v>0</v>
      </c>
      <c r="BW1449" s="22">
        <f t="shared" ca="1" si="1161"/>
        <v>0</v>
      </c>
      <c r="BX1449" s="22">
        <f t="shared" ca="1" si="1162"/>
        <v>0</v>
      </c>
      <c r="BY1449" s="71">
        <f t="shared" si="1205"/>
        <v>0</v>
      </c>
      <c r="BZ1449" s="71">
        <f t="shared" si="1163"/>
        <v>0</v>
      </c>
      <c r="CA1449" s="72">
        <f t="shared" si="1206"/>
        <v>0</v>
      </c>
    </row>
    <row r="1450" spans="1:79" s="22" customFormat="1" ht="39" customHeight="1" x14ac:dyDescent="0.3">
      <c r="A1450" s="199" t="s">
        <v>1831</v>
      </c>
      <c r="B1450" s="109" t="s">
        <v>1441</v>
      </c>
      <c r="C1450" s="109"/>
      <c r="D1450" s="110" t="s">
        <v>446</v>
      </c>
      <c r="E1450" s="110">
        <v>45618</v>
      </c>
      <c r="F1450" s="189" t="s">
        <v>1024</v>
      </c>
      <c r="G1450" s="112" t="s">
        <v>1251</v>
      </c>
      <c r="H1450" s="135" t="s">
        <v>1077</v>
      </c>
      <c r="I1450" s="135"/>
      <c r="J1450" s="135"/>
      <c r="K1450" s="113" t="s">
        <v>778</v>
      </c>
      <c r="L1450" s="109">
        <v>0</v>
      </c>
      <c r="M1450" s="114" t="s">
        <v>1025</v>
      </c>
      <c r="N1450" s="115" t="s">
        <v>26</v>
      </c>
      <c r="O1450" s="116"/>
      <c r="P1450" s="123" t="s">
        <v>3201</v>
      </c>
      <c r="Q1450" s="141">
        <v>45146</v>
      </c>
      <c r="R1450" s="118">
        <f t="shared" ref="R1450" si="1249">IF(AND(L1450&lt;1,OR(K1450&lt;1, K1450="A")),Q1450+14,Q1450+7)</f>
        <v>45160</v>
      </c>
      <c r="S1450" s="114" t="s">
        <v>31</v>
      </c>
      <c r="T1450" s="353"/>
      <c r="U1450" s="372"/>
      <c r="V1450" s="120"/>
      <c r="W1450" s="114"/>
      <c r="X1450" s="109"/>
      <c r="Y1450" s="109"/>
      <c r="Z1450" s="115"/>
      <c r="AA1450" s="115"/>
      <c r="AB1450" s="109"/>
      <c r="AC1450" s="110"/>
      <c r="AD1450" s="110"/>
      <c r="AE1450" s="110"/>
      <c r="AF1450" s="110"/>
      <c r="AG1450" s="110"/>
      <c r="AH1450" s="115"/>
      <c r="AI1450" s="110"/>
      <c r="AJ1450" s="113"/>
      <c r="AK1450" s="110"/>
      <c r="AL1450" s="121"/>
      <c r="AM1450" s="121"/>
      <c r="AN1450" s="109" t="s">
        <v>2355</v>
      </c>
      <c r="AO1450" s="121"/>
      <c r="AP1450" s="121"/>
      <c r="AQ1450" s="121"/>
      <c r="AR1450" s="121"/>
      <c r="AS1450" s="121"/>
      <c r="AT1450" s="121"/>
      <c r="AU1450" s="109" t="s">
        <v>1134</v>
      </c>
      <c r="AV1450" s="110">
        <v>44890</v>
      </c>
      <c r="AW1450" s="121"/>
      <c r="BJ1450" s="22">
        <f t="shared" ca="1" si="1114"/>
        <v>0</v>
      </c>
      <c r="BK1450" s="22">
        <f t="shared" ca="1" si="1150"/>
        <v>0</v>
      </c>
      <c r="BL1450" s="22">
        <f t="shared" ca="1" si="1151"/>
        <v>0</v>
      </c>
      <c r="BM1450" s="22">
        <f t="shared" ca="1" si="1152"/>
        <v>0</v>
      </c>
      <c r="BN1450" s="22">
        <f t="shared" ca="1" si="1153"/>
        <v>0</v>
      </c>
      <c r="BO1450" s="22">
        <f t="shared" ca="1" si="1154"/>
        <v>0</v>
      </c>
      <c r="BP1450" s="22">
        <f t="shared" ca="1" si="1155"/>
        <v>0</v>
      </c>
      <c r="BQ1450" s="22">
        <f t="shared" ca="1" si="1156"/>
        <v>0</v>
      </c>
      <c r="BR1450" s="22">
        <f t="shared" ca="1" si="1157"/>
        <v>0</v>
      </c>
      <c r="BS1450" s="22">
        <f t="shared" ca="1" si="1158"/>
        <v>0</v>
      </c>
      <c r="BT1450" s="22">
        <f t="shared" ca="1" si="1115"/>
        <v>0</v>
      </c>
      <c r="BU1450" s="22">
        <f t="shared" ca="1" si="1159"/>
        <v>0</v>
      </c>
      <c r="BV1450" s="22">
        <f t="shared" ca="1" si="1160"/>
        <v>0</v>
      </c>
      <c r="BW1450" s="22">
        <f t="shared" ca="1" si="1161"/>
        <v>0</v>
      </c>
      <c r="BX1450" s="22">
        <f t="shared" ca="1" si="1162"/>
        <v>0</v>
      </c>
      <c r="BY1450" s="71">
        <f t="shared" si="1205"/>
        <v>0</v>
      </c>
      <c r="BZ1450" s="71">
        <f t="shared" si="1163"/>
        <v>0</v>
      </c>
      <c r="CA1450" s="72">
        <f t="shared" si="1206"/>
        <v>0</v>
      </c>
    </row>
    <row r="1451" spans="1:79" s="22" customFormat="1" ht="39" customHeight="1" x14ac:dyDescent="0.3">
      <c r="A1451" s="199" t="s">
        <v>1831</v>
      </c>
      <c r="B1451" s="109" t="s">
        <v>1441</v>
      </c>
      <c r="C1451" s="109"/>
      <c r="D1451" s="110" t="s">
        <v>446</v>
      </c>
      <c r="E1451" s="110">
        <v>45618</v>
      </c>
      <c r="F1451" s="189" t="s">
        <v>1024</v>
      </c>
      <c r="G1451" s="112" t="s">
        <v>1251</v>
      </c>
      <c r="H1451" s="135" t="s">
        <v>1077</v>
      </c>
      <c r="I1451" s="135"/>
      <c r="J1451" s="135"/>
      <c r="K1451" s="113" t="s">
        <v>443</v>
      </c>
      <c r="L1451" s="109">
        <v>0</v>
      </c>
      <c r="M1451" s="114" t="s">
        <v>1025</v>
      </c>
      <c r="N1451" s="115" t="s">
        <v>26</v>
      </c>
      <c r="O1451" s="116"/>
      <c r="P1451" s="123" t="s">
        <v>3202</v>
      </c>
      <c r="Q1451" s="141">
        <v>45230</v>
      </c>
      <c r="R1451" s="118">
        <f t="shared" ref="R1451" si="1250">IF(AND(L1451&lt;1,OR(K1451&lt;1, K1451="A")),Q1451+14,Q1451+7)</f>
        <v>45237</v>
      </c>
      <c r="S1451" s="114" t="s">
        <v>31</v>
      </c>
      <c r="T1451" s="353"/>
      <c r="U1451" s="372"/>
      <c r="V1451" s="120"/>
      <c r="W1451" s="114"/>
      <c r="X1451" s="109"/>
      <c r="Y1451" s="109"/>
      <c r="Z1451" s="115"/>
      <c r="AA1451" s="115"/>
      <c r="AB1451" s="109"/>
      <c r="AC1451" s="110"/>
      <c r="AD1451" s="110"/>
      <c r="AE1451" s="110"/>
      <c r="AF1451" s="110"/>
      <c r="AG1451" s="110"/>
      <c r="AH1451" s="115"/>
      <c r="AI1451" s="110"/>
      <c r="AJ1451" s="113"/>
      <c r="AK1451" s="110"/>
      <c r="AL1451" s="121"/>
      <c r="AM1451" s="121"/>
      <c r="AN1451" s="109" t="s">
        <v>2355</v>
      </c>
      <c r="AO1451" s="121"/>
      <c r="AP1451" s="121"/>
      <c r="AQ1451" s="121"/>
      <c r="AR1451" s="121"/>
      <c r="AS1451" s="121"/>
      <c r="AT1451" s="121"/>
      <c r="AU1451" s="109" t="s">
        <v>1134</v>
      </c>
      <c r="AV1451" s="110">
        <v>44890</v>
      </c>
      <c r="AW1451" s="121"/>
      <c r="BJ1451" s="22">
        <f t="shared" ca="1" si="1114"/>
        <v>0</v>
      </c>
      <c r="BK1451" s="22">
        <f t="shared" ca="1" si="1150"/>
        <v>0</v>
      </c>
      <c r="BL1451" s="22">
        <f t="shared" ca="1" si="1151"/>
        <v>0</v>
      </c>
      <c r="BM1451" s="22">
        <f t="shared" ca="1" si="1152"/>
        <v>0</v>
      </c>
      <c r="BN1451" s="22">
        <f t="shared" ca="1" si="1153"/>
        <v>0</v>
      </c>
      <c r="BO1451" s="22">
        <f t="shared" ca="1" si="1154"/>
        <v>0</v>
      </c>
      <c r="BP1451" s="22">
        <f t="shared" ca="1" si="1155"/>
        <v>0</v>
      </c>
      <c r="BQ1451" s="22">
        <f t="shared" ca="1" si="1156"/>
        <v>0</v>
      </c>
      <c r="BR1451" s="22">
        <f t="shared" ca="1" si="1157"/>
        <v>0</v>
      </c>
      <c r="BS1451" s="22">
        <f t="shared" ca="1" si="1158"/>
        <v>0</v>
      </c>
      <c r="BT1451" s="22">
        <f t="shared" ca="1" si="1115"/>
        <v>0</v>
      </c>
      <c r="BU1451" s="22">
        <f t="shared" ca="1" si="1159"/>
        <v>0</v>
      </c>
      <c r="BV1451" s="22">
        <f t="shared" ca="1" si="1160"/>
        <v>0</v>
      </c>
      <c r="BW1451" s="22">
        <f t="shared" ca="1" si="1161"/>
        <v>0</v>
      </c>
      <c r="BX1451" s="22">
        <f t="shared" ca="1" si="1162"/>
        <v>0</v>
      </c>
      <c r="BY1451" s="71">
        <f t="shared" si="1205"/>
        <v>0</v>
      </c>
      <c r="BZ1451" s="71">
        <f t="shared" si="1163"/>
        <v>0</v>
      </c>
      <c r="CA1451" s="72">
        <f t="shared" si="1206"/>
        <v>0</v>
      </c>
    </row>
    <row r="1452" spans="1:79" s="22" customFormat="1" ht="39" customHeight="1" x14ac:dyDescent="0.3">
      <c r="A1452" s="199" t="s">
        <v>1831</v>
      </c>
      <c r="B1452" s="109" t="s">
        <v>1441</v>
      </c>
      <c r="C1452" s="109"/>
      <c r="D1452" s="110" t="s">
        <v>445</v>
      </c>
      <c r="E1452" s="110">
        <v>45618</v>
      </c>
      <c r="F1452" s="189" t="s">
        <v>1024</v>
      </c>
      <c r="G1452" s="169" t="s">
        <v>1251</v>
      </c>
      <c r="H1452" s="135" t="s">
        <v>1077</v>
      </c>
      <c r="I1452" s="135"/>
      <c r="J1452" s="135"/>
      <c r="K1452" s="113">
        <v>0</v>
      </c>
      <c r="L1452" s="109">
        <v>0</v>
      </c>
      <c r="M1452" s="114" t="s">
        <v>1025</v>
      </c>
      <c r="N1452" s="115" t="s">
        <v>26</v>
      </c>
      <c r="O1452" s="116"/>
      <c r="P1452" s="123" t="s">
        <v>1213</v>
      </c>
      <c r="Q1452" s="141">
        <v>45240</v>
      </c>
      <c r="R1452" s="118">
        <f t="shared" ref="R1452:R1462" si="1251">IF(AND(L1452&lt;1,OR(K1452&lt;1, K1452="A")),Q1452+14,Q1452+7)</f>
        <v>45254</v>
      </c>
      <c r="S1452" s="114" t="s">
        <v>30</v>
      </c>
      <c r="T1452" s="315" t="s">
        <v>1538</v>
      </c>
      <c r="U1452" s="372">
        <v>45240</v>
      </c>
      <c r="V1452" s="120"/>
      <c r="W1452" s="114"/>
      <c r="X1452" s="109"/>
      <c r="Y1452" s="109"/>
      <c r="Z1452" s="115"/>
      <c r="AA1452" s="109"/>
      <c r="AB1452" s="109"/>
      <c r="AC1452" s="110"/>
      <c r="AD1452" s="110"/>
      <c r="AE1452" s="110"/>
      <c r="AF1452" s="110"/>
      <c r="AG1452" s="110"/>
      <c r="AH1452" s="115"/>
      <c r="AI1452" s="110"/>
      <c r="AJ1452" s="113"/>
      <c r="AK1452" s="110"/>
      <c r="AL1452" s="121"/>
      <c r="AM1452" s="121"/>
      <c r="AN1452" s="109" t="s">
        <v>2355</v>
      </c>
      <c r="AO1452" s="121"/>
      <c r="AP1452" s="121"/>
      <c r="AQ1452" s="206" t="s">
        <v>1907</v>
      </c>
      <c r="AR1452" s="110">
        <v>45243</v>
      </c>
      <c r="AS1452" s="121"/>
      <c r="AT1452" s="121"/>
      <c r="AU1452" s="109" t="s">
        <v>1134</v>
      </c>
      <c r="AV1452" s="110">
        <v>44890</v>
      </c>
      <c r="AW1452" s="121"/>
      <c r="BJ1452" s="22">
        <f t="shared" ca="1" si="1114"/>
        <v>0</v>
      </c>
      <c r="BK1452" s="22">
        <f t="shared" ca="1" si="1150"/>
        <v>0</v>
      </c>
      <c r="BL1452" s="22">
        <f t="shared" ca="1" si="1151"/>
        <v>0</v>
      </c>
      <c r="BM1452" s="22">
        <f t="shared" ca="1" si="1152"/>
        <v>0</v>
      </c>
      <c r="BN1452" s="22">
        <f t="shared" ca="1" si="1153"/>
        <v>0</v>
      </c>
      <c r="BO1452" s="22">
        <f t="shared" ca="1" si="1154"/>
        <v>0</v>
      </c>
      <c r="BP1452" s="22">
        <f t="shared" ca="1" si="1155"/>
        <v>0</v>
      </c>
      <c r="BQ1452" s="22">
        <f t="shared" ca="1" si="1156"/>
        <v>0</v>
      </c>
      <c r="BR1452" s="22">
        <f t="shared" ca="1" si="1157"/>
        <v>0</v>
      </c>
      <c r="BS1452" s="22">
        <f t="shared" ca="1" si="1158"/>
        <v>0</v>
      </c>
      <c r="BT1452" s="22">
        <f t="shared" ca="1" si="1115"/>
        <v>0</v>
      </c>
      <c r="BU1452" s="22">
        <f t="shared" ca="1" si="1159"/>
        <v>0</v>
      </c>
      <c r="BV1452" s="22">
        <f t="shared" ca="1" si="1160"/>
        <v>0</v>
      </c>
      <c r="BW1452" s="22">
        <f t="shared" ca="1" si="1161"/>
        <v>0</v>
      </c>
      <c r="BX1452" s="22">
        <f t="shared" ca="1" si="1162"/>
        <v>0</v>
      </c>
      <c r="BY1452" s="22">
        <f t="shared" si="1205"/>
        <v>0</v>
      </c>
      <c r="BZ1452" s="22">
        <f t="shared" si="1163"/>
        <v>0</v>
      </c>
      <c r="CA1452" s="22">
        <f t="shared" si="1206"/>
        <v>0</v>
      </c>
    </row>
    <row r="1453" spans="1:79" ht="54" customHeight="1" x14ac:dyDescent="0.3">
      <c r="A1453" s="14" t="s">
        <v>1831</v>
      </c>
      <c r="B1453" s="4" t="s">
        <v>1441</v>
      </c>
      <c r="C1453" s="4"/>
      <c r="D1453" s="139" t="s">
        <v>445</v>
      </c>
      <c r="E1453" s="13">
        <v>45618</v>
      </c>
      <c r="F1453" s="122" t="s">
        <v>1024</v>
      </c>
      <c r="G1453" s="16" t="s">
        <v>1251</v>
      </c>
      <c r="H1453" s="130" t="s">
        <v>1077</v>
      </c>
      <c r="I1453" s="130"/>
      <c r="J1453" s="130"/>
      <c r="K1453" s="7">
        <v>0</v>
      </c>
      <c r="L1453" s="4">
        <v>1</v>
      </c>
      <c r="M1453" s="3" t="s">
        <v>1025</v>
      </c>
      <c r="N1453" s="188" t="s">
        <v>27</v>
      </c>
      <c r="O1453" s="76">
        <v>45609</v>
      </c>
      <c r="P1453" s="87" t="s">
        <v>3318</v>
      </c>
      <c r="Q1453" s="142">
        <v>45594</v>
      </c>
      <c r="R1453" s="9">
        <f t="shared" ref="R1453" si="1252">IF(AND(L1453&lt;1,OR(K1453&lt;1, K1453="A")),Q1453+14,Q1453+7)</f>
        <v>45601</v>
      </c>
      <c r="S1453" s="3" t="s">
        <v>31</v>
      </c>
      <c r="T1453" s="355"/>
      <c r="U1453" s="373"/>
      <c r="V1453" s="20" t="s">
        <v>2610</v>
      </c>
      <c r="W1453" s="3" t="s">
        <v>1458</v>
      </c>
      <c r="X1453" s="5"/>
      <c r="Y1453" s="5"/>
      <c r="Z1453" s="47" t="s">
        <v>1337</v>
      </c>
      <c r="AA1453" s="5"/>
      <c r="AB1453" s="5"/>
      <c r="AC1453" s="21"/>
      <c r="AD1453" s="21"/>
      <c r="AE1453" s="21"/>
      <c r="AF1453" s="13"/>
      <c r="AG1453" s="27"/>
      <c r="AH1453" s="34"/>
      <c r="AI1453" s="27"/>
      <c r="AJ1453" s="41"/>
      <c r="AK1453" s="21"/>
      <c r="AL1453" s="6"/>
      <c r="AM1453" s="6"/>
      <c r="AN1453" s="5" t="s">
        <v>2355</v>
      </c>
      <c r="AO1453" s="6"/>
      <c r="AP1453" s="6"/>
      <c r="AQ1453" s="328" t="s">
        <v>3560</v>
      </c>
      <c r="AR1453" s="21">
        <v>45611</v>
      </c>
      <c r="AS1453" s="6"/>
      <c r="AT1453" s="6"/>
      <c r="AU1453" s="94" t="s">
        <v>1134</v>
      </c>
      <c r="AV1453" s="95">
        <v>44890</v>
      </c>
      <c r="AW1453" s="6"/>
      <c r="BJ1453" s="22">
        <f t="shared" ca="1" si="1114"/>
        <v>1</v>
      </c>
      <c r="BK1453" s="22">
        <f t="shared" ca="1" si="1150"/>
        <v>1</v>
      </c>
      <c r="BL1453" s="22">
        <f t="shared" ca="1" si="1151"/>
        <v>0</v>
      </c>
      <c r="BM1453" s="22">
        <f t="shared" ca="1" si="1152"/>
        <v>0</v>
      </c>
      <c r="BN1453" s="22">
        <f t="shared" ca="1" si="1153"/>
        <v>0</v>
      </c>
      <c r="BO1453" s="22">
        <f t="shared" ca="1" si="1154"/>
        <v>1</v>
      </c>
      <c r="BP1453" s="22">
        <f t="shared" ca="1" si="1155"/>
        <v>0</v>
      </c>
      <c r="BQ1453" s="22">
        <f t="shared" ca="1" si="1156"/>
        <v>1</v>
      </c>
      <c r="BR1453" s="22">
        <f t="shared" ca="1" si="1157"/>
        <v>0</v>
      </c>
      <c r="BS1453" s="22">
        <f t="shared" ca="1" si="1158"/>
        <v>0</v>
      </c>
      <c r="BT1453" s="22">
        <f t="shared" ca="1" si="1115"/>
        <v>1</v>
      </c>
      <c r="BU1453" s="22">
        <f t="shared" ca="1" si="1159"/>
        <v>1</v>
      </c>
      <c r="BV1453" s="22">
        <f t="shared" ca="1" si="1160"/>
        <v>0</v>
      </c>
      <c r="BW1453" s="22">
        <f t="shared" ca="1" si="1161"/>
        <v>0</v>
      </c>
      <c r="BX1453" s="22">
        <f t="shared" ca="1" si="1162"/>
        <v>0</v>
      </c>
      <c r="BY1453" s="71">
        <f t="shared" si="1205"/>
        <v>1</v>
      </c>
      <c r="BZ1453" s="71">
        <f t="shared" si="1163"/>
        <v>1</v>
      </c>
      <c r="CA1453" s="72">
        <f t="shared" si="1206"/>
        <v>1</v>
      </c>
    </row>
    <row r="1454" spans="1:79" s="22" customFormat="1" ht="39" customHeight="1" x14ac:dyDescent="0.3">
      <c r="A1454" s="199" t="s">
        <v>1837</v>
      </c>
      <c r="B1454" s="109" t="s">
        <v>1441</v>
      </c>
      <c r="C1454" s="109"/>
      <c r="D1454" s="110" t="s">
        <v>446</v>
      </c>
      <c r="E1454" s="110">
        <v>44771</v>
      </c>
      <c r="F1454" s="189" t="s">
        <v>150</v>
      </c>
      <c r="G1454" s="169" t="s">
        <v>1251</v>
      </c>
      <c r="H1454" s="135" t="s">
        <v>1037</v>
      </c>
      <c r="I1454" s="135"/>
      <c r="J1454" s="135"/>
      <c r="K1454" s="113" t="s">
        <v>778</v>
      </c>
      <c r="L1454" s="109">
        <v>0</v>
      </c>
      <c r="M1454" s="114" t="s">
        <v>1027</v>
      </c>
      <c r="N1454" s="115" t="s">
        <v>26</v>
      </c>
      <c r="O1454" s="116"/>
      <c r="P1454" s="123" t="s">
        <v>653</v>
      </c>
      <c r="Q1454" s="141">
        <v>45141</v>
      </c>
      <c r="R1454" s="118">
        <f t="shared" si="1251"/>
        <v>45155</v>
      </c>
      <c r="S1454" s="114" t="s">
        <v>31</v>
      </c>
      <c r="T1454" s="353"/>
      <c r="U1454" s="372"/>
      <c r="V1454" s="120"/>
      <c r="W1454" s="114"/>
      <c r="X1454" s="109"/>
      <c r="Y1454" s="109"/>
      <c r="Z1454" s="115"/>
      <c r="AA1454" s="110"/>
      <c r="AB1454" s="109"/>
      <c r="AC1454" s="110"/>
      <c r="AD1454" s="110"/>
      <c r="AE1454" s="118"/>
      <c r="AF1454" s="110"/>
      <c r="AG1454" s="110"/>
      <c r="AH1454" s="115"/>
      <c r="AI1454" s="110"/>
      <c r="AJ1454" s="113"/>
      <c r="AK1454" s="110"/>
      <c r="AL1454" s="121"/>
      <c r="AM1454" s="121"/>
      <c r="AN1454" s="109" t="s">
        <v>2355</v>
      </c>
      <c r="AO1454" s="121"/>
      <c r="AP1454" s="121"/>
      <c r="AQ1454" s="206"/>
      <c r="AR1454" s="110"/>
      <c r="AS1454" s="121"/>
      <c r="AT1454" s="121"/>
      <c r="AU1454" s="109" t="s">
        <v>1134</v>
      </c>
      <c r="AV1454" s="110">
        <v>44799</v>
      </c>
      <c r="AW1454" s="121"/>
      <c r="BJ1454" s="22">
        <f t="shared" ca="1" si="1114"/>
        <v>0</v>
      </c>
      <c r="BK1454" s="22">
        <f t="shared" ca="1" si="1150"/>
        <v>0</v>
      </c>
      <c r="BL1454" s="22">
        <f t="shared" ca="1" si="1151"/>
        <v>0</v>
      </c>
      <c r="BM1454" s="22">
        <f t="shared" ca="1" si="1152"/>
        <v>0</v>
      </c>
      <c r="BN1454" s="22">
        <f t="shared" ca="1" si="1153"/>
        <v>0</v>
      </c>
      <c r="BO1454" s="22">
        <f t="shared" ca="1" si="1154"/>
        <v>0</v>
      </c>
      <c r="BP1454" s="22">
        <f t="shared" ca="1" si="1155"/>
        <v>0</v>
      </c>
      <c r="BQ1454" s="22">
        <f t="shared" ca="1" si="1156"/>
        <v>0</v>
      </c>
      <c r="BR1454" s="22">
        <f t="shared" ca="1" si="1157"/>
        <v>0</v>
      </c>
      <c r="BS1454" s="22">
        <f t="shared" ca="1" si="1158"/>
        <v>0</v>
      </c>
      <c r="BT1454" s="22">
        <f t="shared" ca="1" si="1115"/>
        <v>0</v>
      </c>
      <c r="BU1454" s="22">
        <f t="shared" ca="1" si="1159"/>
        <v>0</v>
      </c>
      <c r="BV1454" s="22">
        <f t="shared" ca="1" si="1160"/>
        <v>0</v>
      </c>
      <c r="BW1454" s="22">
        <f t="shared" ca="1" si="1161"/>
        <v>0</v>
      </c>
      <c r="BX1454" s="22">
        <f t="shared" ca="1" si="1162"/>
        <v>0</v>
      </c>
      <c r="BY1454" s="22">
        <f t="shared" si="1205"/>
        <v>0</v>
      </c>
      <c r="BZ1454" s="22">
        <f t="shared" si="1163"/>
        <v>0</v>
      </c>
      <c r="CA1454" s="22">
        <f t="shared" si="1206"/>
        <v>0</v>
      </c>
    </row>
    <row r="1455" spans="1:79" s="22" customFormat="1" ht="39" customHeight="1" x14ac:dyDescent="0.3">
      <c r="A1455" s="199" t="s">
        <v>1837</v>
      </c>
      <c r="B1455" s="109" t="s">
        <v>1441</v>
      </c>
      <c r="C1455" s="109"/>
      <c r="D1455" s="110" t="s">
        <v>446</v>
      </c>
      <c r="E1455" s="110">
        <v>44771</v>
      </c>
      <c r="F1455" s="189" t="s">
        <v>150</v>
      </c>
      <c r="G1455" s="169" t="s">
        <v>1251</v>
      </c>
      <c r="H1455" s="135" t="s">
        <v>1037</v>
      </c>
      <c r="I1455" s="135"/>
      <c r="J1455" s="135"/>
      <c r="K1455" s="113" t="s">
        <v>443</v>
      </c>
      <c r="L1455" s="109">
        <v>0</v>
      </c>
      <c r="M1455" s="114" t="s">
        <v>1027</v>
      </c>
      <c r="N1455" s="115" t="s">
        <v>26</v>
      </c>
      <c r="O1455" s="116"/>
      <c r="P1455" s="123" t="s">
        <v>634</v>
      </c>
      <c r="Q1455" s="141">
        <v>45153</v>
      </c>
      <c r="R1455" s="118">
        <f t="shared" ref="R1455" si="1253">IF(AND(L1455&lt;1,OR(K1455&lt;1, K1455="A")),Q1455+14,Q1455+7)</f>
        <v>45160</v>
      </c>
      <c r="S1455" s="114" t="s">
        <v>31</v>
      </c>
      <c r="T1455" s="353"/>
      <c r="U1455" s="372"/>
      <c r="V1455" s="120"/>
      <c r="W1455" s="114"/>
      <c r="X1455" s="109"/>
      <c r="Y1455" s="109"/>
      <c r="Z1455" s="115"/>
      <c r="AA1455" s="110"/>
      <c r="AB1455" s="109"/>
      <c r="AC1455" s="110"/>
      <c r="AD1455" s="110"/>
      <c r="AE1455" s="118"/>
      <c r="AF1455" s="110"/>
      <c r="AG1455" s="110"/>
      <c r="AH1455" s="115"/>
      <c r="AI1455" s="110"/>
      <c r="AJ1455" s="113"/>
      <c r="AK1455" s="110"/>
      <c r="AL1455" s="121"/>
      <c r="AM1455" s="121"/>
      <c r="AN1455" s="109" t="s">
        <v>2355</v>
      </c>
      <c r="AO1455" s="121"/>
      <c r="AP1455" s="121"/>
      <c r="AQ1455" s="206"/>
      <c r="AR1455" s="110"/>
      <c r="AS1455" s="121"/>
      <c r="AT1455" s="121"/>
      <c r="AU1455" s="109" t="s">
        <v>1134</v>
      </c>
      <c r="AV1455" s="110">
        <v>44799</v>
      </c>
      <c r="AW1455" s="121"/>
      <c r="BJ1455" s="22">
        <f t="shared" ca="1" si="1114"/>
        <v>0</v>
      </c>
      <c r="BK1455" s="22">
        <f t="shared" ca="1" si="1150"/>
        <v>0</v>
      </c>
      <c r="BL1455" s="22">
        <f t="shared" ca="1" si="1151"/>
        <v>0</v>
      </c>
      <c r="BM1455" s="22">
        <f t="shared" ca="1" si="1152"/>
        <v>0</v>
      </c>
      <c r="BN1455" s="22">
        <f t="shared" ca="1" si="1153"/>
        <v>0</v>
      </c>
      <c r="BO1455" s="22">
        <f t="shared" ca="1" si="1154"/>
        <v>0</v>
      </c>
      <c r="BP1455" s="22">
        <f t="shared" ca="1" si="1155"/>
        <v>0</v>
      </c>
      <c r="BQ1455" s="22">
        <f t="shared" ca="1" si="1156"/>
        <v>0</v>
      </c>
      <c r="BR1455" s="22">
        <f t="shared" ca="1" si="1157"/>
        <v>0</v>
      </c>
      <c r="BS1455" s="22">
        <f t="shared" ca="1" si="1158"/>
        <v>0</v>
      </c>
      <c r="BT1455" s="22">
        <f t="shared" ca="1" si="1115"/>
        <v>0</v>
      </c>
      <c r="BU1455" s="22">
        <f t="shared" ca="1" si="1159"/>
        <v>0</v>
      </c>
      <c r="BV1455" s="22">
        <f t="shared" ca="1" si="1160"/>
        <v>0</v>
      </c>
      <c r="BW1455" s="22">
        <f t="shared" ca="1" si="1161"/>
        <v>0</v>
      </c>
      <c r="BX1455" s="22">
        <f t="shared" ca="1" si="1162"/>
        <v>0</v>
      </c>
      <c r="BY1455" s="22">
        <f t="shared" si="1205"/>
        <v>0</v>
      </c>
      <c r="BZ1455" s="22">
        <f t="shared" si="1163"/>
        <v>0</v>
      </c>
      <c r="CA1455" s="22">
        <f t="shared" si="1206"/>
        <v>0</v>
      </c>
    </row>
    <row r="1456" spans="1:79" s="22" customFormat="1" ht="39" customHeight="1" x14ac:dyDescent="0.3">
      <c r="A1456" s="199" t="s">
        <v>1837</v>
      </c>
      <c r="B1456" s="109" t="s">
        <v>1441</v>
      </c>
      <c r="C1456" s="109"/>
      <c r="D1456" s="110" t="s">
        <v>445</v>
      </c>
      <c r="E1456" s="110">
        <v>44771</v>
      </c>
      <c r="F1456" s="189" t="s">
        <v>150</v>
      </c>
      <c r="G1456" s="169" t="s">
        <v>1251</v>
      </c>
      <c r="H1456" s="135" t="s">
        <v>1037</v>
      </c>
      <c r="I1456" s="135"/>
      <c r="J1456" s="135"/>
      <c r="K1456" s="113">
        <v>0</v>
      </c>
      <c r="L1456" s="109">
        <v>0</v>
      </c>
      <c r="M1456" s="114" t="s">
        <v>1027</v>
      </c>
      <c r="N1456" s="115" t="s">
        <v>26</v>
      </c>
      <c r="O1456" s="116"/>
      <c r="P1456" s="123" t="s">
        <v>747</v>
      </c>
      <c r="Q1456" s="141">
        <v>45176</v>
      </c>
      <c r="R1456" s="118">
        <f t="shared" si="1251"/>
        <v>45190</v>
      </c>
      <c r="S1456" s="114" t="s">
        <v>30</v>
      </c>
      <c r="T1456" s="315" t="s">
        <v>1551</v>
      </c>
      <c r="U1456" s="372">
        <v>45182</v>
      </c>
      <c r="V1456" s="120"/>
      <c r="W1456" s="114"/>
      <c r="X1456" s="109"/>
      <c r="Y1456" s="109"/>
      <c r="Z1456" s="115"/>
      <c r="AA1456" s="110"/>
      <c r="AB1456" s="109"/>
      <c r="AC1456" s="110"/>
      <c r="AD1456" s="110"/>
      <c r="AE1456" s="118"/>
      <c r="AF1456" s="110"/>
      <c r="AG1456" s="110"/>
      <c r="AH1456" s="115"/>
      <c r="AI1456" s="110"/>
      <c r="AJ1456" s="113"/>
      <c r="AK1456" s="110"/>
      <c r="AL1456" s="121"/>
      <c r="AM1456" s="121"/>
      <c r="AN1456" s="109" t="s">
        <v>2355</v>
      </c>
      <c r="AO1456" s="121"/>
      <c r="AP1456" s="121"/>
      <c r="AQ1456" s="206" t="s">
        <v>1907</v>
      </c>
      <c r="AR1456" s="110">
        <v>45188</v>
      </c>
      <c r="AS1456" s="121"/>
      <c r="AT1456" s="121"/>
      <c r="AU1456" s="109" t="s">
        <v>1134</v>
      </c>
      <c r="AV1456" s="110">
        <v>44799</v>
      </c>
      <c r="AW1456" s="121"/>
      <c r="BJ1456" s="22">
        <f t="shared" ca="1" si="1114"/>
        <v>0</v>
      </c>
      <c r="BK1456" s="22">
        <f t="shared" ca="1" si="1150"/>
        <v>0</v>
      </c>
      <c r="BL1456" s="22">
        <f t="shared" ca="1" si="1151"/>
        <v>0</v>
      </c>
      <c r="BM1456" s="22">
        <f t="shared" ca="1" si="1152"/>
        <v>0</v>
      </c>
      <c r="BN1456" s="22">
        <f t="shared" ca="1" si="1153"/>
        <v>0</v>
      </c>
      <c r="BO1456" s="22">
        <f t="shared" ca="1" si="1154"/>
        <v>0</v>
      </c>
      <c r="BP1456" s="22">
        <f t="shared" ca="1" si="1155"/>
        <v>0</v>
      </c>
      <c r="BQ1456" s="22">
        <f t="shared" ca="1" si="1156"/>
        <v>0</v>
      </c>
      <c r="BR1456" s="22">
        <f t="shared" ca="1" si="1157"/>
        <v>0</v>
      </c>
      <c r="BS1456" s="22">
        <f t="shared" ca="1" si="1158"/>
        <v>0</v>
      </c>
      <c r="BT1456" s="22">
        <f t="shared" ca="1" si="1115"/>
        <v>0</v>
      </c>
      <c r="BU1456" s="22">
        <f t="shared" ca="1" si="1159"/>
        <v>0</v>
      </c>
      <c r="BV1456" s="22">
        <f t="shared" ca="1" si="1160"/>
        <v>0</v>
      </c>
      <c r="BW1456" s="22">
        <f t="shared" ca="1" si="1161"/>
        <v>0</v>
      </c>
      <c r="BX1456" s="22">
        <f t="shared" ca="1" si="1162"/>
        <v>0</v>
      </c>
      <c r="BY1456" s="22">
        <f t="shared" si="1205"/>
        <v>0</v>
      </c>
      <c r="BZ1456" s="22">
        <f t="shared" si="1163"/>
        <v>0</v>
      </c>
      <c r="CA1456" s="22">
        <f t="shared" si="1206"/>
        <v>0</v>
      </c>
    </row>
    <row r="1457" spans="1:79" ht="40.950000000000003" customHeight="1" x14ac:dyDescent="0.3">
      <c r="A1457" s="14" t="s">
        <v>1837</v>
      </c>
      <c r="B1457" s="4" t="s">
        <v>1441</v>
      </c>
      <c r="C1457" s="4"/>
      <c r="D1457" s="139" t="s">
        <v>445</v>
      </c>
      <c r="E1457" s="13">
        <v>44771</v>
      </c>
      <c r="F1457" s="122" t="s">
        <v>150</v>
      </c>
      <c r="G1457" s="16" t="s">
        <v>1251</v>
      </c>
      <c r="H1457" s="130" t="s">
        <v>1037</v>
      </c>
      <c r="I1457" s="130"/>
      <c r="J1457" s="130"/>
      <c r="K1457" s="7">
        <v>0</v>
      </c>
      <c r="L1457" s="4">
        <v>1</v>
      </c>
      <c r="M1457" s="3" t="s">
        <v>1027</v>
      </c>
      <c r="N1457" s="188" t="s">
        <v>27</v>
      </c>
      <c r="O1457" s="76">
        <v>45593</v>
      </c>
      <c r="P1457" s="87" t="s">
        <v>3105</v>
      </c>
      <c r="Q1457" s="142">
        <v>45567</v>
      </c>
      <c r="R1457" s="9">
        <f t="shared" ref="R1457" si="1254">IF(AND(L1457&lt;1,OR(K1457&lt;1, K1457="A")),Q1457+14,Q1457+7)</f>
        <v>45574</v>
      </c>
      <c r="S1457" s="3" t="s">
        <v>31</v>
      </c>
      <c r="T1457" s="355"/>
      <c r="U1457" s="373"/>
      <c r="V1457" s="20" t="s">
        <v>2609</v>
      </c>
      <c r="W1457" s="3" t="s">
        <v>1398</v>
      </c>
      <c r="X1457" s="5">
        <v>0</v>
      </c>
      <c r="Y1457" s="5">
        <v>1</v>
      </c>
      <c r="Z1457" s="45" t="s">
        <v>1055</v>
      </c>
      <c r="AA1457" s="13">
        <v>45300</v>
      </c>
      <c r="AB1457" s="5"/>
      <c r="AC1457" s="21"/>
      <c r="AD1457" s="21">
        <v>45273</v>
      </c>
      <c r="AE1457" s="9">
        <f t="shared" ref="AE1457" si="1255">IF(AND(Y1457&lt;1,OR(X1457&lt;1, X1457="A")),AD1457+14,AD1457+7)</f>
        <v>45280</v>
      </c>
      <c r="AF1457" s="13" t="s">
        <v>445</v>
      </c>
      <c r="AG1457" s="27"/>
      <c r="AH1457" s="34"/>
      <c r="AI1457" s="27"/>
      <c r="AJ1457" s="41"/>
      <c r="AK1457" s="21"/>
      <c r="AL1457" s="6"/>
      <c r="AM1457" s="6"/>
      <c r="AN1457" s="246" t="s">
        <v>3750</v>
      </c>
      <c r="AO1457" s="87" t="s">
        <v>3746</v>
      </c>
      <c r="AP1457" s="21">
        <v>45707</v>
      </c>
      <c r="AQ1457" s="207"/>
      <c r="AR1457" s="21"/>
      <c r="AS1457" s="6"/>
      <c r="AT1457" s="6"/>
      <c r="AU1457" s="94" t="s">
        <v>1134</v>
      </c>
      <c r="AV1457" s="95">
        <v>44799</v>
      </c>
      <c r="AW1457" s="207" t="s">
        <v>3515</v>
      </c>
      <c r="BJ1457" s="22">
        <f t="shared" ca="1" si="1114"/>
        <v>1</v>
      </c>
      <c r="BK1457" s="22">
        <f t="shared" ca="1" si="1150"/>
        <v>1</v>
      </c>
      <c r="BL1457" s="22">
        <f t="shared" ca="1" si="1151"/>
        <v>0</v>
      </c>
      <c r="BM1457" s="22">
        <f t="shared" ca="1" si="1152"/>
        <v>0</v>
      </c>
      <c r="BN1457" s="22">
        <f t="shared" ca="1" si="1153"/>
        <v>0</v>
      </c>
      <c r="BO1457" s="22">
        <f t="shared" ca="1" si="1154"/>
        <v>1</v>
      </c>
      <c r="BP1457" s="22">
        <f t="shared" ca="1" si="1155"/>
        <v>0</v>
      </c>
      <c r="BQ1457" s="22">
        <f t="shared" ca="1" si="1156"/>
        <v>1</v>
      </c>
      <c r="BR1457" s="22">
        <f t="shared" ca="1" si="1157"/>
        <v>0</v>
      </c>
      <c r="BS1457" s="22">
        <f t="shared" ca="1" si="1158"/>
        <v>0</v>
      </c>
      <c r="BT1457" s="22">
        <f t="shared" ca="1" si="1115"/>
        <v>1</v>
      </c>
      <c r="BU1457" s="22">
        <f t="shared" ca="1" si="1159"/>
        <v>0</v>
      </c>
      <c r="BV1457" s="22">
        <f t="shared" ca="1" si="1160"/>
        <v>0</v>
      </c>
      <c r="BW1457" s="22">
        <f t="shared" ca="1" si="1161"/>
        <v>0</v>
      </c>
      <c r="BX1457" s="22">
        <f t="shared" ca="1" si="1162"/>
        <v>1</v>
      </c>
      <c r="BY1457" s="71">
        <f t="shared" si="1205"/>
        <v>1</v>
      </c>
      <c r="BZ1457" s="71">
        <f t="shared" si="1163"/>
        <v>1</v>
      </c>
      <c r="CA1457" s="72">
        <f t="shared" si="1206"/>
        <v>1</v>
      </c>
    </row>
    <row r="1458" spans="1:79" ht="30.6" customHeight="1" x14ac:dyDescent="0.3">
      <c r="A1458" s="14" t="s">
        <v>1837</v>
      </c>
      <c r="B1458" s="4" t="s">
        <v>1441</v>
      </c>
      <c r="C1458" s="4"/>
      <c r="D1458" s="140" t="s">
        <v>446</v>
      </c>
      <c r="E1458" s="13">
        <v>44771</v>
      </c>
      <c r="F1458" s="122" t="s">
        <v>3319</v>
      </c>
      <c r="G1458" s="16" t="s">
        <v>1251</v>
      </c>
      <c r="H1458" s="130" t="s">
        <v>1073</v>
      </c>
      <c r="I1458" s="130"/>
      <c r="J1458" s="130"/>
      <c r="K1458" s="7" t="s">
        <v>778</v>
      </c>
      <c r="L1458" s="4">
        <v>0</v>
      </c>
      <c r="M1458" s="3" t="s">
        <v>3320</v>
      </c>
      <c r="N1458" s="188" t="s">
        <v>27</v>
      </c>
      <c r="O1458" s="76">
        <v>45609</v>
      </c>
      <c r="P1458" s="87" t="s">
        <v>3318</v>
      </c>
      <c r="Q1458" s="142">
        <v>45594</v>
      </c>
      <c r="R1458" s="9">
        <f t="shared" ref="R1458" si="1256">IF(AND(L1458&lt;1,OR(K1458&lt;1, K1458="A")),Q1458+14,Q1458+7)</f>
        <v>45608</v>
      </c>
      <c r="S1458" s="3" t="s">
        <v>31</v>
      </c>
      <c r="T1458" s="355"/>
      <c r="U1458" s="373"/>
      <c r="V1458" s="20" t="s">
        <v>3321</v>
      </c>
      <c r="W1458" s="3" t="s">
        <v>1486</v>
      </c>
      <c r="X1458" s="5"/>
      <c r="Y1458" s="5"/>
      <c r="Z1458" s="47" t="s">
        <v>1337</v>
      </c>
      <c r="AA1458" s="13"/>
      <c r="AB1458" s="5"/>
      <c r="AC1458" s="21"/>
      <c r="AD1458" s="21"/>
      <c r="AE1458" s="9">
        <f t="shared" ref="AE1458" si="1257">IF(AND(Y1458&lt;1,OR(X1458&lt;1, X1458="A")),AD1458+14,AD1458+7)</f>
        <v>14</v>
      </c>
      <c r="AF1458" s="92" t="s">
        <v>446</v>
      </c>
      <c r="AG1458" s="27"/>
      <c r="AH1458" s="34"/>
      <c r="AI1458" s="27"/>
      <c r="AJ1458" s="41"/>
      <c r="AK1458" s="21"/>
      <c r="AL1458" s="6"/>
      <c r="AM1458" s="6"/>
      <c r="AN1458" s="5" t="s">
        <v>2355</v>
      </c>
      <c r="AO1458" s="6"/>
      <c r="AP1458" s="6"/>
      <c r="AQ1458" s="207"/>
      <c r="AR1458" s="21"/>
      <c r="AS1458" s="6"/>
      <c r="AT1458" s="6"/>
      <c r="AU1458" s="94" t="s">
        <v>1134</v>
      </c>
      <c r="AV1458" s="95">
        <v>44799</v>
      </c>
      <c r="AW1458" s="6"/>
      <c r="BJ1458" s="22">
        <f t="shared" ca="1" si="1114"/>
        <v>1</v>
      </c>
      <c r="BK1458" s="22">
        <f t="shared" ca="1" si="1150"/>
        <v>1</v>
      </c>
      <c r="BL1458" s="22">
        <f t="shared" ca="1" si="1151"/>
        <v>0</v>
      </c>
      <c r="BM1458" s="22">
        <f t="shared" ca="1" si="1152"/>
        <v>0</v>
      </c>
      <c r="BN1458" s="22">
        <f t="shared" ca="1" si="1153"/>
        <v>0</v>
      </c>
      <c r="BO1458" s="22">
        <f t="shared" ca="1" si="1154"/>
        <v>1</v>
      </c>
      <c r="BP1458" s="22">
        <f t="shared" ca="1" si="1155"/>
        <v>0</v>
      </c>
      <c r="BQ1458" s="22">
        <f t="shared" ca="1" si="1156"/>
        <v>1</v>
      </c>
      <c r="BR1458" s="22">
        <f t="shared" ca="1" si="1157"/>
        <v>0</v>
      </c>
      <c r="BS1458" s="22">
        <f t="shared" ca="1" si="1158"/>
        <v>0</v>
      </c>
      <c r="BT1458" s="22">
        <f t="shared" ca="1" si="1115"/>
        <v>1</v>
      </c>
      <c r="BU1458" s="22">
        <f t="shared" ca="1" si="1159"/>
        <v>1</v>
      </c>
      <c r="BV1458" s="22">
        <f t="shared" ca="1" si="1160"/>
        <v>0</v>
      </c>
      <c r="BW1458" s="22">
        <f t="shared" ca="1" si="1161"/>
        <v>0</v>
      </c>
      <c r="BX1458" s="22">
        <f t="shared" ca="1" si="1162"/>
        <v>0</v>
      </c>
      <c r="BY1458" s="71">
        <f t="shared" si="1205"/>
        <v>1</v>
      </c>
      <c r="BZ1458" s="71">
        <f t="shared" si="1163"/>
        <v>1</v>
      </c>
      <c r="CA1458" s="72">
        <f t="shared" si="1206"/>
        <v>1</v>
      </c>
    </row>
    <row r="1459" spans="1:79" s="22" customFormat="1" ht="51.9" customHeight="1" x14ac:dyDescent="0.3">
      <c r="A1459" s="199" t="s">
        <v>1834</v>
      </c>
      <c r="B1459" s="109" t="s">
        <v>1441</v>
      </c>
      <c r="C1459" s="109"/>
      <c r="D1459" s="110" t="s">
        <v>446</v>
      </c>
      <c r="E1459" s="110">
        <v>45618</v>
      </c>
      <c r="F1459" s="189" t="s">
        <v>152</v>
      </c>
      <c r="G1459" s="169" t="s">
        <v>1251</v>
      </c>
      <c r="H1459" s="135" t="s">
        <v>1078</v>
      </c>
      <c r="I1459" s="135"/>
      <c r="J1459" s="135"/>
      <c r="K1459" s="113" t="s">
        <v>778</v>
      </c>
      <c r="L1459" s="109">
        <v>0</v>
      </c>
      <c r="M1459" s="114" t="s">
        <v>1026</v>
      </c>
      <c r="N1459" s="115" t="s">
        <v>26</v>
      </c>
      <c r="O1459" s="116"/>
      <c r="P1459" s="123" t="s">
        <v>2173</v>
      </c>
      <c r="Q1459" s="141">
        <v>45125</v>
      </c>
      <c r="R1459" s="118">
        <f t="shared" si="1251"/>
        <v>45139</v>
      </c>
      <c r="S1459" s="114" t="s">
        <v>31</v>
      </c>
      <c r="T1459" s="353"/>
      <c r="U1459" s="372"/>
      <c r="V1459" s="120"/>
      <c r="W1459" s="114"/>
      <c r="X1459" s="109"/>
      <c r="Y1459" s="109"/>
      <c r="Z1459" s="115"/>
      <c r="AA1459" s="115"/>
      <c r="AB1459" s="109"/>
      <c r="AC1459" s="110"/>
      <c r="AD1459" s="110"/>
      <c r="AE1459" s="110"/>
      <c r="AF1459" s="110"/>
      <c r="AG1459" s="110"/>
      <c r="AH1459" s="115"/>
      <c r="AI1459" s="110"/>
      <c r="AJ1459" s="113"/>
      <c r="AK1459" s="110"/>
      <c r="AL1459" s="121"/>
      <c r="AM1459" s="121"/>
      <c r="AN1459" s="109" t="s">
        <v>2355</v>
      </c>
      <c r="AO1459" s="121"/>
      <c r="AP1459" s="121"/>
      <c r="AQ1459" s="121"/>
      <c r="AR1459" s="121"/>
      <c r="AS1459" s="121"/>
      <c r="AT1459" s="121"/>
      <c r="AU1459" s="109"/>
      <c r="AV1459" s="110"/>
      <c r="AW1459" s="121"/>
      <c r="BJ1459" s="22">
        <f t="shared" ca="1" si="1114"/>
        <v>0</v>
      </c>
      <c r="BK1459" s="22">
        <f t="shared" ca="1" si="1150"/>
        <v>0</v>
      </c>
      <c r="BL1459" s="22">
        <f t="shared" ca="1" si="1151"/>
        <v>0</v>
      </c>
      <c r="BM1459" s="22">
        <f t="shared" ca="1" si="1152"/>
        <v>0</v>
      </c>
      <c r="BN1459" s="22">
        <f t="shared" ca="1" si="1153"/>
        <v>0</v>
      </c>
      <c r="BO1459" s="22">
        <f t="shared" ca="1" si="1154"/>
        <v>0</v>
      </c>
      <c r="BP1459" s="22">
        <f t="shared" ca="1" si="1155"/>
        <v>0</v>
      </c>
      <c r="BQ1459" s="22">
        <f t="shared" ca="1" si="1156"/>
        <v>0</v>
      </c>
      <c r="BR1459" s="22">
        <f t="shared" ca="1" si="1157"/>
        <v>0</v>
      </c>
      <c r="BS1459" s="22">
        <f t="shared" ca="1" si="1158"/>
        <v>0</v>
      </c>
      <c r="BT1459" s="22">
        <f t="shared" ca="1" si="1115"/>
        <v>0</v>
      </c>
      <c r="BU1459" s="22">
        <f t="shared" ca="1" si="1159"/>
        <v>0</v>
      </c>
      <c r="BV1459" s="22">
        <f t="shared" ca="1" si="1160"/>
        <v>0</v>
      </c>
      <c r="BW1459" s="22">
        <f t="shared" ca="1" si="1161"/>
        <v>0</v>
      </c>
      <c r="BX1459" s="22">
        <f t="shared" ca="1" si="1162"/>
        <v>0</v>
      </c>
      <c r="BY1459" s="71">
        <f t="shared" si="1205"/>
        <v>0</v>
      </c>
      <c r="BZ1459" s="71">
        <f t="shared" si="1163"/>
        <v>0</v>
      </c>
      <c r="CA1459" s="72">
        <f t="shared" si="1206"/>
        <v>0</v>
      </c>
    </row>
    <row r="1460" spans="1:79" s="22" customFormat="1" ht="51.9" customHeight="1" x14ac:dyDescent="0.3">
      <c r="A1460" s="199" t="s">
        <v>1834</v>
      </c>
      <c r="B1460" s="109" t="s">
        <v>1441</v>
      </c>
      <c r="C1460" s="109"/>
      <c r="D1460" s="110" t="s">
        <v>446</v>
      </c>
      <c r="E1460" s="110">
        <v>45618</v>
      </c>
      <c r="F1460" s="189" t="s">
        <v>152</v>
      </c>
      <c r="G1460" s="169" t="s">
        <v>1251</v>
      </c>
      <c r="H1460" s="135" t="s">
        <v>1078</v>
      </c>
      <c r="I1460" s="135"/>
      <c r="J1460" s="135"/>
      <c r="K1460" s="113" t="s">
        <v>443</v>
      </c>
      <c r="L1460" s="109">
        <v>0</v>
      </c>
      <c r="M1460" s="114" t="s">
        <v>1026</v>
      </c>
      <c r="N1460" s="115" t="s">
        <v>26</v>
      </c>
      <c r="O1460" s="116"/>
      <c r="P1460" s="123" t="s">
        <v>2172</v>
      </c>
      <c r="Q1460" s="141">
        <v>45146</v>
      </c>
      <c r="R1460" s="118">
        <f t="shared" ref="R1460" si="1258">IF(AND(L1460&lt;1,OR(K1460&lt;1, K1460="A")),Q1460+14,Q1460+7)</f>
        <v>45153</v>
      </c>
      <c r="S1460" s="114" t="s">
        <v>31</v>
      </c>
      <c r="T1460" s="353"/>
      <c r="U1460" s="372"/>
      <c r="V1460" s="120"/>
      <c r="W1460" s="114"/>
      <c r="X1460" s="109"/>
      <c r="Y1460" s="109"/>
      <c r="Z1460" s="115"/>
      <c r="AA1460" s="115"/>
      <c r="AB1460" s="109"/>
      <c r="AC1460" s="110"/>
      <c r="AD1460" s="110"/>
      <c r="AE1460" s="110"/>
      <c r="AF1460" s="110"/>
      <c r="AG1460" s="110"/>
      <c r="AH1460" s="115"/>
      <c r="AI1460" s="110"/>
      <c r="AJ1460" s="113"/>
      <c r="AK1460" s="110"/>
      <c r="AL1460" s="121"/>
      <c r="AM1460" s="121"/>
      <c r="AN1460" s="109" t="s">
        <v>2355</v>
      </c>
      <c r="AO1460" s="121"/>
      <c r="AP1460" s="121"/>
      <c r="AQ1460" s="121"/>
      <c r="AR1460" s="121"/>
      <c r="AS1460" s="121"/>
      <c r="AT1460" s="121"/>
      <c r="AU1460" s="109"/>
      <c r="AV1460" s="110"/>
      <c r="AW1460" s="121"/>
      <c r="BJ1460" s="22">
        <f t="shared" ca="1" si="1114"/>
        <v>0</v>
      </c>
      <c r="BK1460" s="22">
        <f t="shared" ca="1" si="1150"/>
        <v>0</v>
      </c>
      <c r="BL1460" s="22">
        <f t="shared" ca="1" si="1151"/>
        <v>0</v>
      </c>
      <c r="BM1460" s="22">
        <f t="shared" ca="1" si="1152"/>
        <v>0</v>
      </c>
      <c r="BN1460" s="22">
        <f t="shared" ca="1" si="1153"/>
        <v>0</v>
      </c>
      <c r="BO1460" s="22">
        <f t="shared" ca="1" si="1154"/>
        <v>0</v>
      </c>
      <c r="BP1460" s="22">
        <f t="shared" ca="1" si="1155"/>
        <v>0</v>
      </c>
      <c r="BQ1460" s="22">
        <f t="shared" ca="1" si="1156"/>
        <v>0</v>
      </c>
      <c r="BR1460" s="22">
        <f t="shared" ca="1" si="1157"/>
        <v>0</v>
      </c>
      <c r="BS1460" s="22">
        <f t="shared" ca="1" si="1158"/>
        <v>0</v>
      </c>
      <c r="BT1460" s="22">
        <f t="shared" ca="1" si="1115"/>
        <v>0</v>
      </c>
      <c r="BU1460" s="22">
        <f t="shared" ca="1" si="1159"/>
        <v>0</v>
      </c>
      <c r="BV1460" s="22">
        <f t="shared" ca="1" si="1160"/>
        <v>0</v>
      </c>
      <c r="BW1460" s="22">
        <f t="shared" ca="1" si="1161"/>
        <v>0</v>
      </c>
      <c r="BX1460" s="22">
        <f t="shared" ca="1" si="1162"/>
        <v>0</v>
      </c>
      <c r="BY1460" s="71">
        <f t="shared" si="1205"/>
        <v>0</v>
      </c>
      <c r="BZ1460" s="71">
        <f t="shared" si="1163"/>
        <v>0</v>
      </c>
      <c r="CA1460" s="72">
        <f t="shared" si="1206"/>
        <v>0</v>
      </c>
    </row>
    <row r="1461" spans="1:79" s="22" customFormat="1" ht="51.9" customHeight="1" x14ac:dyDescent="0.3">
      <c r="A1461" s="199" t="s">
        <v>1834</v>
      </c>
      <c r="B1461" s="109" t="s">
        <v>1441</v>
      </c>
      <c r="C1461" s="109"/>
      <c r="D1461" s="110" t="s">
        <v>446</v>
      </c>
      <c r="E1461" s="110">
        <v>45618</v>
      </c>
      <c r="F1461" s="189" t="s">
        <v>152</v>
      </c>
      <c r="G1461" s="169" t="s">
        <v>1251</v>
      </c>
      <c r="H1461" s="135" t="s">
        <v>1078</v>
      </c>
      <c r="I1461" s="135"/>
      <c r="J1461" s="135"/>
      <c r="K1461" s="113" t="s">
        <v>613</v>
      </c>
      <c r="L1461" s="109">
        <v>0</v>
      </c>
      <c r="M1461" s="114" t="s">
        <v>1026</v>
      </c>
      <c r="N1461" s="115" t="s">
        <v>26</v>
      </c>
      <c r="O1461" s="116"/>
      <c r="P1461" s="123" t="s">
        <v>2171</v>
      </c>
      <c r="Q1461" s="141">
        <v>45174</v>
      </c>
      <c r="R1461" s="118">
        <f t="shared" si="1251"/>
        <v>45181</v>
      </c>
      <c r="S1461" s="114" t="s">
        <v>31</v>
      </c>
      <c r="T1461" s="353"/>
      <c r="U1461" s="372"/>
      <c r="V1461" s="120"/>
      <c r="W1461" s="114"/>
      <c r="X1461" s="109"/>
      <c r="Y1461" s="109"/>
      <c r="Z1461" s="115"/>
      <c r="AA1461" s="115"/>
      <c r="AB1461" s="109"/>
      <c r="AC1461" s="110"/>
      <c r="AD1461" s="110"/>
      <c r="AE1461" s="110"/>
      <c r="AF1461" s="110"/>
      <c r="AG1461" s="110"/>
      <c r="AH1461" s="115"/>
      <c r="AI1461" s="110"/>
      <c r="AJ1461" s="113"/>
      <c r="AK1461" s="110"/>
      <c r="AL1461" s="121"/>
      <c r="AM1461" s="121"/>
      <c r="AN1461" s="109" t="s">
        <v>2355</v>
      </c>
      <c r="AO1461" s="121"/>
      <c r="AP1461" s="121"/>
      <c r="AQ1461" s="121"/>
      <c r="AR1461" s="121"/>
      <c r="AS1461" s="121"/>
      <c r="AT1461" s="121"/>
      <c r="AU1461" s="109"/>
      <c r="AV1461" s="110"/>
      <c r="AW1461" s="121"/>
      <c r="BJ1461" s="22">
        <f t="shared" ca="1" si="1114"/>
        <v>0</v>
      </c>
      <c r="BK1461" s="22">
        <f t="shared" ca="1" si="1150"/>
        <v>0</v>
      </c>
      <c r="BL1461" s="22">
        <f t="shared" ca="1" si="1151"/>
        <v>0</v>
      </c>
      <c r="BM1461" s="22">
        <f t="shared" ca="1" si="1152"/>
        <v>0</v>
      </c>
      <c r="BN1461" s="22">
        <f t="shared" ca="1" si="1153"/>
        <v>0</v>
      </c>
      <c r="BO1461" s="22">
        <f t="shared" ca="1" si="1154"/>
        <v>0</v>
      </c>
      <c r="BP1461" s="22">
        <f t="shared" ca="1" si="1155"/>
        <v>0</v>
      </c>
      <c r="BQ1461" s="22">
        <f t="shared" ca="1" si="1156"/>
        <v>0</v>
      </c>
      <c r="BR1461" s="22">
        <f t="shared" ca="1" si="1157"/>
        <v>0</v>
      </c>
      <c r="BS1461" s="22">
        <f t="shared" ca="1" si="1158"/>
        <v>0</v>
      </c>
      <c r="BT1461" s="22">
        <f t="shared" ca="1" si="1115"/>
        <v>0</v>
      </c>
      <c r="BU1461" s="22">
        <f t="shared" ca="1" si="1159"/>
        <v>0</v>
      </c>
      <c r="BV1461" s="22">
        <f t="shared" ca="1" si="1160"/>
        <v>0</v>
      </c>
      <c r="BW1461" s="22">
        <f t="shared" ca="1" si="1161"/>
        <v>0</v>
      </c>
      <c r="BX1461" s="22">
        <f t="shared" ca="1" si="1162"/>
        <v>0</v>
      </c>
      <c r="BY1461" s="71">
        <f t="shared" si="1205"/>
        <v>0</v>
      </c>
      <c r="BZ1461" s="71">
        <f t="shared" si="1163"/>
        <v>0</v>
      </c>
      <c r="CA1461" s="72">
        <f t="shared" si="1206"/>
        <v>0</v>
      </c>
    </row>
    <row r="1462" spans="1:79" s="22" customFormat="1" ht="51.9" customHeight="1" x14ac:dyDescent="0.3">
      <c r="A1462" s="199" t="s">
        <v>1834</v>
      </c>
      <c r="B1462" s="109" t="s">
        <v>1441</v>
      </c>
      <c r="C1462" s="109"/>
      <c r="D1462" s="110" t="s">
        <v>445</v>
      </c>
      <c r="E1462" s="110">
        <v>45618</v>
      </c>
      <c r="F1462" s="189" t="s">
        <v>152</v>
      </c>
      <c r="G1462" s="169" t="s">
        <v>1251</v>
      </c>
      <c r="H1462" s="135" t="s">
        <v>1078</v>
      </c>
      <c r="I1462" s="135"/>
      <c r="J1462" s="135"/>
      <c r="K1462" s="113">
        <v>0</v>
      </c>
      <c r="L1462" s="109">
        <v>0</v>
      </c>
      <c r="M1462" s="114" t="s">
        <v>1026</v>
      </c>
      <c r="N1462" s="115" t="s">
        <v>26</v>
      </c>
      <c r="O1462" s="116">
        <v>45327</v>
      </c>
      <c r="P1462" s="123" t="s">
        <v>2170</v>
      </c>
      <c r="Q1462" s="141">
        <v>45189</v>
      </c>
      <c r="R1462" s="118">
        <f t="shared" si="1251"/>
        <v>45203</v>
      </c>
      <c r="S1462" s="114" t="s">
        <v>30</v>
      </c>
      <c r="T1462" s="315" t="s">
        <v>1519</v>
      </c>
      <c r="U1462" s="372">
        <v>45191</v>
      </c>
      <c r="V1462" s="120"/>
      <c r="W1462" s="114"/>
      <c r="X1462" s="109"/>
      <c r="Y1462" s="109"/>
      <c r="Z1462" s="115"/>
      <c r="AA1462" s="115"/>
      <c r="AB1462" s="109"/>
      <c r="AC1462" s="110"/>
      <c r="AD1462" s="110"/>
      <c r="AE1462" s="110"/>
      <c r="AF1462" s="110"/>
      <c r="AG1462" s="110"/>
      <c r="AH1462" s="115"/>
      <c r="AI1462" s="110"/>
      <c r="AJ1462" s="113"/>
      <c r="AK1462" s="110"/>
      <c r="AL1462" s="121"/>
      <c r="AM1462" s="121"/>
      <c r="AN1462" s="109" t="s">
        <v>2355</v>
      </c>
      <c r="AO1462" s="121"/>
      <c r="AP1462" s="121"/>
      <c r="AQ1462" s="206" t="s">
        <v>1907</v>
      </c>
      <c r="AR1462" s="251">
        <v>45196</v>
      </c>
      <c r="AS1462" s="121"/>
      <c r="AT1462" s="121"/>
      <c r="AU1462" s="109"/>
      <c r="AV1462" s="110"/>
      <c r="AW1462" s="121"/>
      <c r="BJ1462" s="22">
        <f t="shared" ca="1" si="1114"/>
        <v>0</v>
      </c>
      <c r="BK1462" s="22">
        <f t="shared" ca="1" si="1150"/>
        <v>0</v>
      </c>
      <c r="BL1462" s="22">
        <f t="shared" ca="1" si="1151"/>
        <v>0</v>
      </c>
      <c r="BM1462" s="22">
        <f t="shared" ca="1" si="1152"/>
        <v>0</v>
      </c>
      <c r="BN1462" s="22">
        <f t="shared" ca="1" si="1153"/>
        <v>0</v>
      </c>
      <c r="BO1462" s="22">
        <f t="shared" ca="1" si="1154"/>
        <v>0</v>
      </c>
      <c r="BP1462" s="22">
        <f t="shared" ca="1" si="1155"/>
        <v>0</v>
      </c>
      <c r="BQ1462" s="22">
        <f t="shared" ca="1" si="1156"/>
        <v>0</v>
      </c>
      <c r="BR1462" s="22">
        <f t="shared" ca="1" si="1157"/>
        <v>0</v>
      </c>
      <c r="BS1462" s="22">
        <f t="shared" ca="1" si="1158"/>
        <v>0</v>
      </c>
      <c r="BT1462" s="22">
        <f t="shared" ca="1" si="1115"/>
        <v>0</v>
      </c>
      <c r="BU1462" s="22">
        <f t="shared" ca="1" si="1159"/>
        <v>0</v>
      </c>
      <c r="BV1462" s="22">
        <f t="shared" ca="1" si="1160"/>
        <v>0</v>
      </c>
      <c r="BW1462" s="22">
        <f t="shared" ca="1" si="1161"/>
        <v>0</v>
      </c>
      <c r="BX1462" s="22">
        <f t="shared" ca="1" si="1162"/>
        <v>0</v>
      </c>
      <c r="BY1462" s="22">
        <f t="shared" si="1205"/>
        <v>0</v>
      </c>
      <c r="BZ1462" s="22">
        <f t="shared" si="1163"/>
        <v>0</v>
      </c>
      <c r="CA1462" s="22">
        <f t="shared" si="1206"/>
        <v>0</v>
      </c>
    </row>
    <row r="1463" spans="1:79" s="22" customFormat="1" ht="56.25" customHeight="1" x14ac:dyDescent="0.3">
      <c r="A1463" s="199" t="s">
        <v>1834</v>
      </c>
      <c r="B1463" s="109" t="s">
        <v>1441</v>
      </c>
      <c r="C1463" s="109"/>
      <c r="D1463" s="110" t="s">
        <v>445</v>
      </c>
      <c r="E1463" s="110">
        <v>45618</v>
      </c>
      <c r="F1463" s="189" t="s">
        <v>152</v>
      </c>
      <c r="G1463" s="169" t="s">
        <v>1251</v>
      </c>
      <c r="H1463" s="135" t="s">
        <v>1078</v>
      </c>
      <c r="I1463" s="135"/>
      <c r="J1463" s="135"/>
      <c r="K1463" s="113">
        <v>0</v>
      </c>
      <c r="L1463" s="109">
        <v>1</v>
      </c>
      <c r="M1463" s="114" t="s">
        <v>1026</v>
      </c>
      <c r="N1463" s="115" t="s">
        <v>26</v>
      </c>
      <c r="O1463" s="116">
        <v>45327</v>
      </c>
      <c r="P1463" s="123" t="s">
        <v>1781</v>
      </c>
      <c r="Q1463" s="141">
        <v>44955</v>
      </c>
      <c r="R1463" s="118">
        <f t="shared" ref="R1463:R1464" si="1259">IF(AND(L1463&lt;1,OR(K1463&lt;1, K1463="A")),Q1463+14,Q1463+7)</f>
        <v>44962</v>
      </c>
      <c r="S1463" s="114" t="s">
        <v>30</v>
      </c>
      <c r="T1463" s="315" t="s">
        <v>1815</v>
      </c>
      <c r="U1463" s="372">
        <v>45331</v>
      </c>
      <c r="V1463" s="120"/>
      <c r="W1463" s="114"/>
      <c r="X1463" s="109"/>
      <c r="Y1463" s="109"/>
      <c r="Z1463" s="115"/>
      <c r="AA1463" s="109"/>
      <c r="AB1463" s="109"/>
      <c r="AC1463" s="110"/>
      <c r="AD1463" s="110"/>
      <c r="AE1463" s="110"/>
      <c r="AF1463" s="110"/>
      <c r="AG1463" s="110"/>
      <c r="AH1463" s="115"/>
      <c r="AI1463" s="110"/>
      <c r="AJ1463" s="113"/>
      <c r="AK1463" s="110"/>
      <c r="AL1463" s="121"/>
      <c r="AM1463" s="121"/>
      <c r="AN1463" s="109" t="s">
        <v>2355</v>
      </c>
      <c r="AO1463" s="121"/>
      <c r="AP1463" s="121"/>
      <c r="AQ1463" s="206" t="s">
        <v>1907</v>
      </c>
      <c r="AR1463" s="110">
        <v>45337</v>
      </c>
      <c r="AS1463" s="121"/>
      <c r="AT1463" s="121"/>
      <c r="AU1463" s="109"/>
      <c r="AV1463" s="110"/>
      <c r="AW1463" s="121"/>
      <c r="BJ1463" s="22">
        <f t="shared" ca="1" si="1114"/>
        <v>0</v>
      </c>
      <c r="BK1463" s="22">
        <f t="shared" ca="1" si="1150"/>
        <v>0</v>
      </c>
      <c r="BL1463" s="22">
        <f t="shared" ca="1" si="1151"/>
        <v>0</v>
      </c>
      <c r="BM1463" s="22">
        <f t="shared" ca="1" si="1152"/>
        <v>0</v>
      </c>
      <c r="BN1463" s="22">
        <f t="shared" ca="1" si="1153"/>
        <v>0</v>
      </c>
      <c r="BO1463" s="22">
        <f t="shared" ca="1" si="1154"/>
        <v>0</v>
      </c>
      <c r="BP1463" s="22">
        <f t="shared" ca="1" si="1155"/>
        <v>0</v>
      </c>
      <c r="BQ1463" s="22">
        <f t="shared" ca="1" si="1156"/>
        <v>0</v>
      </c>
      <c r="BR1463" s="22">
        <f t="shared" ca="1" si="1157"/>
        <v>0</v>
      </c>
      <c r="BS1463" s="22">
        <f t="shared" ca="1" si="1158"/>
        <v>0</v>
      </c>
      <c r="BT1463" s="22">
        <f t="shared" ca="1" si="1115"/>
        <v>0</v>
      </c>
      <c r="BU1463" s="22">
        <f t="shared" ca="1" si="1159"/>
        <v>0</v>
      </c>
      <c r="BV1463" s="22">
        <f t="shared" ca="1" si="1160"/>
        <v>0</v>
      </c>
      <c r="BW1463" s="22">
        <f t="shared" ca="1" si="1161"/>
        <v>0</v>
      </c>
      <c r="BX1463" s="22">
        <f t="shared" ca="1" si="1162"/>
        <v>0</v>
      </c>
      <c r="BY1463" s="22">
        <f t="shared" si="1205"/>
        <v>0</v>
      </c>
      <c r="BZ1463" s="22">
        <f t="shared" si="1163"/>
        <v>0</v>
      </c>
      <c r="CA1463" s="22">
        <f t="shared" si="1206"/>
        <v>0</v>
      </c>
    </row>
    <row r="1464" spans="1:79" ht="56.25" customHeight="1" thickBot="1" x14ac:dyDescent="0.35">
      <c r="A1464" s="14" t="s">
        <v>1834</v>
      </c>
      <c r="B1464" s="4" t="s">
        <v>1441</v>
      </c>
      <c r="C1464" s="4"/>
      <c r="D1464" s="139" t="s">
        <v>445</v>
      </c>
      <c r="E1464" s="13">
        <v>45618</v>
      </c>
      <c r="F1464" s="122" t="s">
        <v>152</v>
      </c>
      <c r="G1464" s="16" t="s">
        <v>1251</v>
      </c>
      <c r="H1464" s="130" t="s">
        <v>1078</v>
      </c>
      <c r="I1464" s="130"/>
      <c r="J1464" s="130"/>
      <c r="K1464" s="7">
        <v>0</v>
      </c>
      <c r="L1464" s="4">
        <v>2</v>
      </c>
      <c r="M1464" s="3" t="s">
        <v>1026</v>
      </c>
      <c r="N1464" s="188" t="s">
        <v>27</v>
      </c>
      <c r="O1464" s="76">
        <v>45568</v>
      </c>
      <c r="P1464" s="87" t="s">
        <v>3105</v>
      </c>
      <c r="Q1464" s="142">
        <v>45567</v>
      </c>
      <c r="R1464" s="9">
        <f t="shared" si="1259"/>
        <v>45574</v>
      </c>
      <c r="S1464" s="3" t="s">
        <v>31</v>
      </c>
      <c r="T1464" s="355"/>
      <c r="U1464" s="373"/>
      <c r="V1464" s="20" t="s">
        <v>2611</v>
      </c>
      <c r="W1464" s="3" t="s">
        <v>1460</v>
      </c>
      <c r="X1464" s="5"/>
      <c r="Y1464" s="5"/>
      <c r="Z1464" s="47" t="s">
        <v>1337</v>
      </c>
      <c r="AA1464" s="5"/>
      <c r="AB1464" s="5"/>
      <c r="AC1464" s="21"/>
      <c r="AD1464" s="21"/>
      <c r="AE1464" s="21"/>
      <c r="AF1464" s="13"/>
      <c r="AG1464" s="27"/>
      <c r="AH1464" s="34"/>
      <c r="AI1464" s="27"/>
      <c r="AJ1464" s="41"/>
      <c r="AK1464" s="21"/>
      <c r="AL1464" s="6"/>
      <c r="AM1464" s="6"/>
      <c r="AN1464" s="5" t="s">
        <v>2355</v>
      </c>
      <c r="AO1464" s="6"/>
      <c r="AP1464" s="6"/>
      <c r="AQ1464" s="328" t="s">
        <v>3560</v>
      </c>
      <c r="AR1464" s="21">
        <v>45611</v>
      </c>
      <c r="AS1464" s="6"/>
      <c r="AT1464" s="6"/>
      <c r="AU1464" s="4"/>
      <c r="AV1464" s="13"/>
      <c r="AW1464" s="6"/>
      <c r="BJ1464" s="22">
        <f t="shared" ca="1" si="1114"/>
        <v>1</v>
      </c>
      <c r="BK1464" s="22">
        <f t="shared" ca="1" si="1150"/>
        <v>1</v>
      </c>
      <c r="BL1464" s="22">
        <f t="shared" ca="1" si="1151"/>
        <v>0</v>
      </c>
      <c r="BM1464" s="22">
        <f t="shared" ca="1" si="1152"/>
        <v>0</v>
      </c>
      <c r="BN1464" s="22">
        <f t="shared" ca="1" si="1153"/>
        <v>0</v>
      </c>
      <c r="BO1464" s="22">
        <f t="shared" ca="1" si="1154"/>
        <v>1</v>
      </c>
      <c r="BP1464" s="22">
        <f t="shared" ca="1" si="1155"/>
        <v>0</v>
      </c>
      <c r="BQ1464" s="22">
        <f t="shared" ca="1" si="1156"/>
        <v>1</v>
      </c>
      <c r="BR1464" s="22">
        <f t="shared" ca="1" si="1157"/>
        <v>0</v>
      </c>
      <c r="BS1464" s="22">
        <f t="shared" ca="1" si="1158"/>
        <v>0</v>
      </c>
      <c r="BT1464" s="22">
        <f t="shared" ca="1" si="1115"/>
        <v>1</v>
      </c>
      <c r="BU1464" s="22">
        <f t="shared" ca="1" si="1159"/>
        <v>1</v>
      </c>
      <c r="BV1464" s="22">
        <f t="shared" ca="1" si="1160"/>
        <v>0</v>
      </c>
      <c r="BW1464" s="22">
        <f t="shared" ca="1" si="1161"/>
        <v>0</v>
      </c>
      <c r="BX1464" s="22">
        <f t="shared" ca="1" si="1162"/>
        <v>0</v>
      </c>
      <c r="BY1464" s="71">
        <f t="shared" si="1205"/>
        <v>1</v>
      </c>
      <c r="BZ1464" s="71">
        <f t="shared" si="1163"/>
        <v>1</v>
      </c>
      <c r="CA1464" s="72">
        <f t="shared" si="1206"/>
        <v>1</v>
      </c>
    </row>
    <row r="1465" spans="1:79" s="38" customFormat="1" ht="21" customHeight="1" x14ac:dyDescent="0.4">
      <c r="A1465" s="44" t="s">
        <v>366</v>
      </c>
      <c r="B1465" s="44"/>
      <c r="C1465" s="44"/>
      <c r="D1465" s="44"/>
      <c r="E1465" s="44"/>
      <c r="F1465" s="44"/>
      <c r="G1465" s="44"/>
      <c r="H1465" s="134"/>
      <c r="I1465" s="134"/>
      <c r="J1465" s="134"/>
      <c r="K1465" s="44"/>
      <c r="L1465" s="44"/>
      <c r="M1465" s="44"/>
      <c r="N1465" s="44"/>
      <c r="O1465" s="44"/>
      <c r="P1465" s="127"/>
      <c r="Q1465" s="44"/>
      <c r="R1465" s="148"/>
      <c r="S1465" s="44"/>
      <c r="T1465" s="44"/>
      <c r="U1465" s="44"/>
      <c r="V1465" s="44"/>
      <c r="W1465" s="44"/>
      <c r="X1465" s="44"/>
      <c r="Y1465" s="44"/>
      <c r="Z1465" s="44"/>
      <c r="AA1465" s="44"/>
      <c r="AB1465" s="44"/>
      <c r="AC1465" s="36"/>
      <c r="AD1465" s="36"/>
      <c r="AE1465" s="36"/>
      <c r="AF1465" s="36"/>
      <c r="AG1465" s="36"/>
      <c r="AH1465" s="36"/>
      <c r="AI1465" s="36"/>
      <c r="AJ1465" s="36"/>
      <c r="AK1465" s="36"/>
      <c r="AL1465" s="37"/>
      <c r="AM1465" s="37"/>
      <c r="AN1465" s="37"/>
      <c r="AO1465" s="37"/>
      <c r="AP1465" s="37"/>
      <c r="AQ1465" s="37"/>
      <c r="AR1465" s="37"/>
      <c r="AS1465" s="37"/>
      <c r="AT1465" s="37"/>
      <c r="AU1465" s="37"/>
      <c r="AV1465" s="37"/>
      <c r="AW1465" s="37"/>
      <c r="BJ1465" s="22">
        <f t="shared" ca="1" si="1114"/>
        <v>0</v>
      </c>
      <c r="BK1465" s="22">
        <f t="shared" ca="1" si="1150"/>
        <v>0</v>
      </c>
      <c r="BL1465" s="22">
        <f t="shared" ca="1" si="1151"/>
        <v>0</v>
      </c>
      <c r="BM1465" s="22">
        <f t="shared" ca="1" si="1152"/>
        <v>0</v>
      </c>
      <c r="BN1465" s="22">
        <f t="shared" ca="1" si="1153"/>
        <v>0</v>
      </c>
      <c r="BO1465" s="22">
        <f t="shared" ca="1" si="1154"/>
        <v>0</v>
      </c>
      <c r="BP1465" s="22">
        <f t="shared" ca="1" si="1155"/>
        <v>0</v>
      </c>
      <c r="BQ1465" s="22">
        <f t="shared" ca="1" si="1156"/>
        <v>0</v>
      </c>
      <c r="BR1465" s="22">
        <f t="shared" ca="1" si="1157"/>
        <v>0</v>
      </c>
      <c r="BS1465" s="22">
        <f t="shared" ca="1" si="1158"/>
        <v>0</v>
      </c>
      <c r="BT1465" s="22">
        <f t="shared" ca="1" si="1115"/>
        <v>0</v>
      </c>
      <c r="BU1465" s="22">
        <f t="shared" ca="1" si="1159"/>
        <v>0</v>
      </c>
      <c r="BV1465" s="22">
        <f t="shared" ca="1" si="1160"/>
        <v>0</v>
      </c>
      <c r="BW1465" s="22">
        <f t="shared" ca="1" si="1161"/>
        <v>0</v>
      </c>
      <c r="BX1465" s="22">
        <f t="shared" ca="1" si="1162"/>
        <v>0</v>
      </c>
      <c r="BY1465" s="71">
        <f t="shared" si="1205"/>
        <v>0</v>
      </c>
      <c r="BZ1465" s="71">
        <f t="shared" si="1163"/>
        <v>0</v>
      </c>
      <c r="CA1465" s="72">
        <f t="shared" si="1206"/>
        <v>0</v>
      </c>
    </row>
    <row r="1466" spans="1:79" s="22" customFormat="1" ht="29.1" customHeight="1" x14ac:dyDescent="0.3">
      <c r="A1466" s="109">
        <v>10</v>
      </c>
      <c r="B1466" s="109" t="s">
        <v>1441</v>
      </c>
      <c r="C1466" s="109"/>
      <c r="D1466" s="110" t="s">
        <v>446</v>
      </c>
      <c r="E1466" s="110">
        <v>44650</v>
      </c>
      <c r="F1466" s="189" t="s">
        <v>367</v>
      </c>
      <c r="G1466" s="169" t="s">
        <v>1265</v>
      </c>
      <c r="H1466" s="135" t="s">
        <v>1077</v>
      </c>
      <c r="I1466" s="135"/>
      <c r="J1466" s="135"/>
      <c r="K1466" s="113" t="s">
        <v>778</v>
      </c>
      <c r="L1466" s="109">
        <v>0</v>
      </c>
      <c r="M1466" s="114" t="s">
        <v>79</v>
      </c>
      <c r="N1466" s="115" t="s">
        <v>26</v>
      </c>
      <c r="O1466" s="116"/>
      <c r="P1466" s="123" t="s">
        <v>767</v>
      </c>
      <c r="Q1466" s="141">
        <v>44736</v>
      </c>
      <c r="R1466" s="118">
        <f t="shared" ref="R1466" si="1260">IF(AND(L1466&lt;1,OR(K1466&lt;1, K1466="A")),Q1466+14,Q1466+7)</f>
        <v>44750</v>
      </c>
      <c r="S1466" s="114" t="s">
        <v>31</v>
      </c>
      <c r="T1466" s="353"/>
      <c r="U1466" s="372"/>
      <c r="V1466" s="241"/>
      <c r="W1466" s="114"/>
      <c r="X1466" s="109"/>
      <c r="Y1466" s="109"/>
      <c r="Z1466" s="115"/>
      <c r="AA1466" s="109"/>
      <c r="AB1466" s="123"/>
      <c r="AC1466" s="110"/>
      <c r="AD1466" s="110"/>
      <c r="AE1466" s="118"/>
      <c r="AF1466" s="196"/>
      <c r="AG1466" s="110"/>
      <c r="AH1466" s="115"/>
      <c r="AI1466" s="110"/>
      <c r="AJ1466" s="113"/>
      <c r="AK1466" s="110"/>
      <c r="AL1466" s="121"/>
      <c r="AM1466" s="121"/>
      <c r="AN1466" s="109" t="s">
        <v>2355</v>
      </c>
      <c r="AO1466" s="121"/>
      <c r="AP1466" s="121"/>
      <c r="AQ1466" s="206"/>
      <c r="AR1466" s="110"/>
      <c r="AS1466" s="121"/>
      <c r="AT1466" s="121"/>
      <c r="AU1466" s="109" t="s">
        <v>1134</v>
      </c>
      <c r="AV1466" s="110">
        <v>45436</v>
      </c>
      <c r="AW1466" s="121"/>
      <c r="BJ1466" s="22">
        <f t="shared" ca="1" si="1114"/>
        <v>0</v>
      </c>
      <c r="BK1466" s="22">
        <f t="shared" ca="1" si="1150"/>
        <v>0</v>
      </c>
      <c r="BL1466" s="22">
        <f t="shared" ca="1" si="1151"/>
        <v>0</v>
      </c>
      <c r="BM1466" s="22">
        <f t="shared" ca="1" si="1152"/>
        <v>0</v>
      </c>
      <c r="BN1466" s="22">
        <f t="shared" ca="1" si="1153"/>
        <v>0</v>
      </c>
      <c r="BO1466" s="22">
        <f t="shared" ca="1" si="1154"/>
        <v>0</v>
      </c>
      <c r="BP1466" s="22">
        <f t="shared" ca="1" si="1155"/>
        <v>0</v>
      </c>
      <c r="BQ1466" s="22">
        <f t="shared" ca="1" si="1156"/>
        <v>0</v>
      </c>
      <c r="BR1466" s="22">
        <f t="shared" ca="1" si="1157"/>
        <v>0</v>
      </c>
      <c r="BS1466" s="22">
        <f t="shared" ca="1" si="1158"/>
        <v>0</v>
      </c>
      <c r="BT1466" s="22">
        <f t="shared" ca="1" si="1115"/>
        <v>0</v>
      </c>
      <c r="BU1466" s="22">
        <f t="shared" ca="1" si="1159"/>
        <v>0</v>
      </c>
      <c r="BV1466" s="22">
        <f t="shared" ca="1" si="1160"/>
        <v>0</v>
      </c>
      <c r="BW1466" s="22">
        <f t="shared" ca="1" si="1161"/>
        <v>0</v>
      </c>
      <c r="BX1466" s="22">
        <f t="shared" ca="1" si="1162"/>
        <v>0</v>
      </c>
      <c r="BY1466" s="22">
        <f t="shared" si="1205"/>
        <v>0</v>
      </c>
      <c r="BZ1466" s="22">
        <f t="shared" si="1163"/>
        <v>0</v>
      </c>
      <c r="CA1466" s="22">
        <f t="shared" si="1206"/>
        <v>0</v>
      </c>
    </row>
    <row r="1467" spans="1:79" s="22" customFormat="1" ht="29.1" customHeight="1" x14ac:dyDescent="0.3">
      <c r="A1467" s="109">
        <v>10</v>
      </c>
      <c r="B1467" s="109" t="s">
        <v>1441</v>
      </c>
      <c r="C1467" s="109"/>
      <c r="D1467" s="110" t="s">
        <v>446</v>
      </c>
      <c r="E1467" s="110">
        <v>44650</v>
      </c>
      <c r="F1467" s="189" t="s">
        <v>367</v>
      </c>
      <c r="G1467" s="169" t="s">
        <v>1265</v>
      </c>
      <c r="H1467" s="135" t="s">
        <v>1077</v>
      </c>
      <c r="I1467" s="135"/>
      <c r="J1467" s="135"/>
      <c r="K1467" s="113" t="s">
        <v>443</v>
      </c>
      <c r="L1467" s="109">
        <v>0</v>
      </c>
      <c r="M1467" s="114" t="s">
        <v>79</v>
      </c>
      <c r="N1467" s="115" t="s">
        <v>26</v>
      </c>
      <c r="O1467" s="116"/>
      <c r="P1467" s="123" t="s">
        <v>3203</v>
      </c>
      <c r="Q1467" s="141">
        <v>44762</v>
      </c>
      <c r="R1467" s="118">
        <f t="shared" ref="R1467" si="1261">IF(AND(L1467&lt;1,OR(K1467&lt;1, K1467="A")),Q1467+14,Q1467+7)</f>
        <v>44769</v>
      </c>
      <c r="S1467" s="114" t="s">
        <v>31</v>
      </c>
      <c r="T1467" s="353"/>
      <c r="U1467" s="372"/>
      <c r="V1467" s="241"/>
      <c r="W1467" s="114"/>
      <c r="X1467" s="109"/>
      <c r="Y1467" s="109"/>
      <c r="Z1467" s="115"/>
      <c r="AA1467" s="109"/>
      <c r="AB1467" s="123"/>
      <c r="AC1467" s="110"/>
      <c r="AD1467" s="110"/>
      <c r="AE1467" s="118"/>
      <c r="AF1467" s="196"/>
      <c r="AG1467" s="110"/>
      <c r="AH1467" s="115"/>
      <c r="AI1467" s="110"/>
      <c r="AJ1467" s="113"/>
      <c r="AK1467" s="110"/>
      <c r="AL1467" s="121"/>
      <c r="AM1467" s="121"/>
      <c r="AN1467" s="109" t="s">
        <v>2355</v>
      </c>
      <c r="AO1467" s="121"/>
      <c r="AP1467" s="121"/>
      <c r="AQ1467" s="206"/>
      <c r="AR1467" s="110"/>
      <c r="AS1467" s="121"/>
      <c r="AT1467" s="121"/>
      <c r="AU1467" s="109" t="s">
        <v>1134</v>
      </c>
      <c r="AV1467" s="110">
        <v>45436</v>
      </c>
      <c r="AW1467" s="121"/>
      <c r="BJ1467" s="22">
        <f t="shared" ca="1" si="1114"/>
        <v>0</v>
      </c>
      <c r="BK1467" s="22">
        <f t="shared" ca="1" si="1150"/>
        <v>0</v>
      </c>
      <c r="BL1467" s="22">
        <f t="shared" ca="1" si="1151"/>
        <v>0</v>
      </c>
      <c r="BM1467" s="22">
        <f t="shared" ca="1" si="1152"/>
        <v>0</v>
      </c>
      <c r="BN1467" s="22">
        <f t="shared" ca="1" si="1153"/>
        <v>0</v>
      </c>
      <c r="BO1467" s="22">
        <f t="shared" ca="1" si="1154"/>
        <v>0</v>
      </c>
      <c r="BP1467" s="22">
        <f t="shared" ca="1" si="1155"/>
        <v>0</v>
      </c>
      <c r="BQ1467" s="22">
        <f t="shared" ca="1" si="1156"/>
        <v>0</v>
      </c>
      <c r="BR1467" s="22">
        <f t="shared" ca="1" si="1157"/>
        <v>0</v>
      </c>
      <c r="BS1467" s="22">
        <f t="shared" ca="1" si="1158"/>
        <v>0</v>
      </c>
      <c r="BT1467" s="22">
        <f t="shared" ca="1" si="1115"/>
        <v>0</v>
      </c>
      <c r="BU1467" s="22">
        <f t="shared" ca="1" si="1159"/>
        <v>0</v>
      </c>
      <c r="BV1467" s="22">
        <f t="shared" ca="1" si="1160"/>
        <v>0</v>
      </c>
      <c r="BW1467" s="22">
        <f t="shared" ca="1" si="1161"/>
        <v>0</v>
      </c>
      <c r="BX1467" s="22">
        <f t="shared" ca="1" si="1162"/>
        <v>0</v>
      </c>
      <c r="BY1467" s="22">
        <f t="shared" si="1205"/>
        <v>0</v>
      </c>
      <c r="BZ1467" s="22">
        <f t="shared" si="1163"/>
        <v>0</v>
      </c>
      <c r="CA1467" s="22">
        <f t="shared" si="1206"/>
        <v>0</v>
      </c>
    </row>
    <row r="1468" spans="1:79" ht="29.1" customHeight="1" x14ac:dyDescent="0.3">
      <c r="A1468" s="4">
        <v>10</v>
      </c>
      <c r="B1468" s="4" t="s">
        <v>1441</v>
      </c>
      <c r="C1468" s="4"/>
      <c r="D1468" s="139" t="s">
        <v>445</v>
      </c>
      <c r="E1468" s="13">
        <v>44650</v>
      </c>
      <c r="F1468" s="122" t="s">
        <v>367</v>
      </c>
      <c r="G1468" s="16" t="s">
        <v>1265</v>
      </c>
      <c r="H1468" s="130" t="s">
        <v>1077</v>
      </c>
      <c r="I1468" s="130"/>
      <c r="J1468" s="130"/>
      <c r="K1468" s="7">
        <v>0</v>
      </c>
      <c r="L1468" s="4">
        <v>0</v>
      </c>
      <c r="M1468" s="3" t="s">
        <v>79</v>
      </c>
      <c r="N1468" s="45" t="s">
        <v>1055</v>
      </c>
      <c r="O1468" s="76"/>
      <c r="P1468" s="87" t="s">
        <v>780</v>
      </c>
      <c r="Q1468" s="142">
        <v>44782</v>
      </c>
      <c r="R1468" s="9">
        <f t="shared" ref="R1468:R1483" si="1262">IF(AND(L1468&lt;1,OR(K1468&lt;1, K1468="A")),Q1468+14,Q1468+7)</f>
        <v>44796</v>
      </c>
      <c r="S1468" s="3" t="s">
        <v>30</v>
      </c>
      <c r="T1468" s="355" t="s">
        <v>1671</v>
      </c>
      <c r="U1468" s="373">
        <v>44783</v>
      </c>
      <c r="V1468" s="208" t="s">
        <v>2814</v>
      </c>
      <c r="W1468" s="3" t="s">
        <v>2815</v>
      </c>
      <c r="X1468" s="5" t="s">
        <v>443</v>
      </c>
      <c r="Y1468" s="5">
        <v>0</v>
      </c>
      <c r="Z1468" s="46" t="s">
        <v>24</v>
      </c>
      <c r="AA1468" s="5"/>
      <c r="AB1468" s="87" t="s">
        <v>2996</v>
      </c>
      <c r="AC1468" s="21">
        <v>45531</v>
      </c>
      <c r="AD1468" s="21">
        <v>45531</v>
      </c>
      <c r="AE1468" s="9">
        <f t="shared" ref="AE1468" si="1263">IF(AND(Y1468&lt;1,OR(X1468&lt;1, X1468="A")),AD1468+14,AD1468+7)</f>
        <v>45538</v>
      </c>
      <c r="AF1468" s="92" t="s">
        <v>446</v>
      </c>
      <c r="AG1468" s="27"/>
      <c r="AH1468" s="34"/>
      <c r="AI1468" s="27"/>
      <c r="AJ1468" s="41"/>
      <c r="AK1468" s="21"/>
      <c r="AL1468" s="6"/>
      <c r="AM1468" s="6"/>
      <c r="AN1468" s="5" t="s">
        <v>2355</v>
      </c>
      <c r="AO1468" s="6"/>
      <c r="AP1468" s="6"/>
      <c r="AQ1468" s="207" t="s">
        <v>1907</v>
      </c>
      <c r="AR1468" s="21">
        <v>44791</v>
      </c>
      <c r="AS1468" s="6"/>
      <c r="AT1468" s="6"/>
      <c r="AU1468" s="94" t="s">
        <v>1134</v>
      </c>
      <c r="AV1468" s="95">
        <v>45436</v>
      </c>
      <c r="AW1468" s="6"/>
      <c r="BJ1468" s="22">
        <f t="shared" ca="1" si="1114"/>
        <v>1</v>
      </c>
      <c r="BK1468" s="22">
        <f t="shared" ca="1" si="1150"/>
        <v>1</v>
      </c>
      <c r="BL1468" s="22">
        <f t="shared" ca="1" si="1151"/>
        <v>0</v>
      </c>
      <c r="BM1468" s="22">
        <f t="shared" ca="1" si="1152"/>
        <v>0</v>
      </c>
      <c r="BN1468" s="22">
        <f t="shared" ca="1" si="1153"/>
        <v>0</v>
      </c>
      <c r="BO1468" s="22">
        <f t="shared" ca="1" si="1154"/>
        <v>0</v>
      </c>
      <c r="BP1468" s="22">
        <f t="shared" ca="1" si="1155"/>
        <v>0</v>
      </c>
      <c r="BQ1468" s="22">
        <f t="shared" ca="1" si="1156"/>
        <v>0</v>
      </c>
      <c r="BR1468" s="22">
        <f t="shared" ca="1" si="1157"/>
        <v>1</v>
      </c>
      <c r="BS1468" s="22">
        <f t="shared" ca="1" si="1158"/>
        <v>1</v>
      </c>
      <c r="BT1468" s="22">
        <f t="shared" ca="1" si="1115"/>
        <v>1</v>
      </c>
      <c r="BU1468" s="22">
        <f t="shared" ca="1" si="1159"/>
        <v>0</v>
      </c>
      <c r="BV1468" s="22">
        <f t="shared" ca="1" si="1160"/>
        <v>1</v>
      </c>
      <c r="BW1468" s="22">
        <f t="shared" ca="1" si="1161"/>
        <v>0</v>
      </c>
      <c r="BX1468" s="22">
        <f t="shared" ca="1" si="1162"/>
        <v>0</v>
      </c>
      <c r="BY1468" s="71">
        <f t="shared" si="1205"/>
        <v>1</v>
      </c>
      <c r="BZ1468" s="71">
        <f t="shared" si="1163"/>
        <v>1</v>
      </c>
      <c r="CA1468" s="72">
        <f t="shared" si="1206"/>
        <v>1</v>
      </c>
    </row>
    <row r="1469" spans="1:79" s="22" customFormat="1" ht="29.1" customHeight="1" x14ac:dyDescent="0.3">
      <c r="A1469" s="109">
        <v>10</v>
      </c>
      <c r="B1469" s="109" t="s">
        <v>1441</v>
      </c>
      <c r="C1469" s="109"/>
      <c r="D1469" s="110" t="s">
        <v>446</v>
      </c>
      <c r="E1469" s="110">
        <v>44650</v>
      </c>
      <c r="F1469" s="189" t="s">
        <v>369</v>
      </c>
      <c r="G1469" s="169" t="s">
        <v>1265</v>
      </c>
      <c r="H1469" s="135" t="s">
        <v>1037</v>
      </c>
      <c r="I1469" s="135"/>
      <c r="J1469" s="135"/>
      <c r="K1469" s="113" t="s">
        <v>778</v>
      </c>
      <c r="L1469" s="109">
        <v>0</v>
      </c>
      <c r="M1469" s="114" t="s">
        <v>82</v>
      </c>
      <c r="N1469" s="115" t="s">
        <v>26</v>
      </c>
      <c r="O1469" s="116"/>
      <c r="P1469" s="123" t="s">
        <v>767</v>
      </c>
      <c r="Q1469" s="141">
        <v>44736</v>
      </c>
      <c r="R1469" s="118">
        <f t="shared" ref="R1469" si="1264">IF(AND(L1469&lt;1,OR(K1469&lt;1, K1469="A")),Q1469+14,Q1469+7)</f>
        <v>44750</v>
      </c>
      <c r="S1469" s="114" t="s">
        <v>31</v>
      </c>
      <c r="T1469" s="353"/>
      <c r="U1469" s="372"/>
      <c r="V1469" s="120"/>
      <c r="W1469" s="114"/>
      <c r="X1469" s="109"/>
      <c r="Y1469" s="109"/>
      <c r="Z1469" s="115"/>
      <c r="AA1469" s="110"/>
      <c r="AB1469" s="109"/>
      <c r="AC1469" s="110"/>
      <c r="AD1469" s="110"/>
      <c r="AE1469" s="118"/>
      <c r="AF1469" s="196"/>
      <c r="AG1469" s="110"/>
      <c r="AH1469" s="115"/>
      <c r="AI1469" s="110"/>
      <c r="AJ1469" s="113"/>
      <c r="AK1469" s="110"/>
      <c r="AL1469" s="121"/>
      <c r="AM1469" s="121"/>
      <c r="AN1469" s="109" t="s">
        <v>2355</v>
      </c>
      <c r="AO1469" s="121"/>
      <c r="AP1469" s="121"/>
      <c r="AQ1469" s="109"/>
      <c r="AR1469" s="110"/>
      <c r="AS1469" s="121"/>
      <c r="AT1469" s="121"/>
      <c r="AU1469" s="109" t="s">
        <v>1134</v>
      </c>
      <c r="AV1469" s="110">
        <v>45436</v>
      </c>
      <c r="AW1469" s="121"/>
      <c r="BJ1469" s="22">
        <f t="shared" ca="1" si="1114"/>
        <v>0</v>
      </c>
      <c r="BK1469" s="22">
        <f t="shared" ca="1" si="1150"/>
        <v>0</v>
      </c>
      <c r="BL1469" s="22">
        <f t="shared" ca="1" si="1151"/>
        <v>0</v>
      </c>
      <c r="BM1469" s="22">
        <f t="shared" ca="1" si="1152"/>
        <v>0</v>
      </c>
      <c r="BN1469" s="22">
        <f t="shared" ca="1" si="1153"/>
        <v>0</v>
      </c>
      <c r="BO1469" s="22">
        <f t="shared" ca="1" si="1154"/>
        <v>0</v>
      </c>
      <c r="BP1469" s="22">
        <f t="shared" ca="1" si="1155"/>
        <v>0</v>
      </c>
      <c r="BQ1469" s="22">
        <f t="shared" ca="1" si="1156"/>
        <v>0</v>
      </c>
      <c r="BR1469" s="22">
        <f t="shared" ca="1" si="1157"/>
        <v>0</v>
      </c>
      <c r="BS1469" s="22">
        <f t="shared" ca="1" si="1158"/>
        <v>0</v>
      </c>
      <c r="BT1469" s="22">
        <f t="shared" ca="1" si="1115"/>
        <v>0</v>
      </c>
      <c r="BU1469" s="22">
        <f t="shared" ca="1" si="1159"/>
        <v>0</v>
      </c>
      <c r="BV1469" s="22">
        <f t="shared" ca="1" si="1160"/>
        <v>0</v>
      </c>
      <c r="BW1469" s="22">
        <f t="shared" ca="1" si="1161"/>
        <v>0</v>
      </c>
      <c r="BX1469" s="22">
        <f t="shared" ca="1" si="1162"/>
        <v>0</v>
      </c>
      <c r="BY1469" s="22">
        <f t="shared" si="1205"/>
        <v>0</v>
      </c>
      <c r="BZ1469" s="22">
        <f t="shared" si="1163"/>
        <v>0</v>
      </c>
      <c r="CA1469" s="22">
        <f t="shared" si="1206"/>
        <v>0</v>
      </c>
    </row>
    <row r="1470" spans="1:79" s="22" customFormat="1" ht="29.1" customHeight="1" x14ac:dyDescent="0.3">
      <c r="A1470" s="109">
        <v>10</v>
      </c>
      <c r="B1470" s="109" t="s">
        <v>1441</v>
      </c>
      <c r="C1470" s="109"/>
      <c r="D1470" s="110" t="s">
        <v>446</v>
      </c>
      <c r="E1470" s="110">
        <v>44650</v>
      </c>
      <c r="F1470" s="189" t="s">
        <v>369</v>
      </c>
      <c r="G1470" s="169" t="s">
        <v>1265</v>
      </c>
      <c r="H1470" s="135" t="s">
        <v>1037</v>
      </c>
      <c r="I1470" s="135"/>
      <c r="J1470" s="135"/>
      <c r="K1470" s="113" t="s">
        <v>443</v>
      </c>
      <c r="L1470" s="109">
        <v>0</v>
      </c>
      <c r="M1470" s="114" t="s">
        <v>82</v>
      </c>
      <c r="N1470" s="115" t="s">
        <v>26</v>
      </c>
      <c r="O1470" s="116"/>
      <c r="P1470" s="123" t="s">
        <v>3207</v>
      </c>
      <c r="Q1470" s="141">
        <v>44776</v>
      </c>
      <c r="R1470" s="118">
        <f t="shared" si="1262"/>
        <v>44783</v>
      </c>
      <c r="S1470" s="114" t="s">
        <v>31</v>
      </c>
      <c r="T1470" s="353"/>
      <c r="U1470" s="372"/>
      <c r="V1470" s="120"/>
      <c r="W1470" s="114"/>
      <c r="X1470" s="109"/>
      <c r="Y1470" s="109"/>
      <c r="Z1470" s="115"/>
      <c r="AA1470" s="110"/>
      <c r="AB1470" s="109"/>
      <c r="AC1470" s="110"/>
      <c r="AD1470" s="110"/>
      <c r="AE1470" s="118"/>
      <c r="AF1470" s="196"/>
      <c r="AG1470" s="110"/>
      <c r="AH1470" s="115"/>
      <c r="AI1470" s="110"/>
      <c r="AJ1470" s="113"/>
      <c r="AK1470" s="110"/>
      <c r="AL1470" s="121"/>
      <c r="AM1470" s="121"/>
      <c r="AN1470" s="109" t="s">
        <v>2355</v>
      </c>
      <c r="AO1470" s="121"/>
      <c r="AP1470" s="121"/>
      <c r="AQ1470" s="109"/>
      <c r="AR1470" s="110"/>
      <c r="AS1470" s="121"/>
      <c r="AT1470" s="121"/>
      <c r="AU1470" s="109" t="s">
        <v>1134</v>
      </c>
      <c r="AV1470" s="110">
        <v>45436</v>
      </c>
      <c r="AW1470" s="121"/>
      <c r="BJ1470" s="22">
        <f t="shared" ca="1" si="1114"/>
        <v>0</v>
      </c>
      <c r="BK1470" s="22">
        <f t="shared" ca="1" si="1150"/>
        <v>0</v>
      </c>
      <c r="BL1470" s="22">
        <f t="shared" ca="1" si="1151"/>
        <v>0</v>
      </c>
      <c r="BM1470" s="22">
        <f t="shared" ca="1" si="1152"/>
        <v>0</v>
      </c>
      <c r="BN1470" s="22">
        <f t="shared" ca="1" si="1153"/>
        <v>0</v>
      </c>
      <c r="BO1470" s="22">
        <f t="shared" ca="1" si="1154"/>
        <v>0</v>
      </c>
      <c r="BP1470" s="22">
        <f t="shared" ca="1" si="1155"/>
        <v>0</v>
      </c>
      <c r="BQ1470" s="22">
        <f t="shared" ca="1" si="1156"/>
        <v>0</v>
      </c>
      <c r="BR1470" s="22">
        <f t="shared" ca="1" si="1157"/>
        <v>0</v>
      </c>
      <c r="BS1470" s="22">
        <f t="shared" ca="1" si="1158"/>
        <v>0</v>
      </c>
      <c r="BT1470" s="22">
        <f t="shared" ca="1" si="1115"/>
        <v>0</v>
      </c>
      <c r="BU1470" s="22">
        <f t="shared" ca="1" si="1159"/>
        <v>0</v>
      </c>
      <c r="BV1470" s="22">
        <f t="shared" ca="1" si="1160"/>
        <v>0</v>
      </c>
      <c r="BW1470" s="22">
        <f t="shared" ca="1" si="1161"/>
        <v>0</v>
      </c>
      <c r="BX1470" s="22">
        <f t="shared" ca="1" si="1162"/>
        <v>0</v>
      </c>
      <c r="BY1470" s="22">
        <f t="shared" si="1205"/>
        <v>0</v>
      </c>
      <c r="BZ1470" s="22">
        <f t="shared" si="1163"/>
        <v>0</v>
      </c>
      <c r="CA1470" s="22">
        <f t="shared" si="1206"/>
        <v>0</v>
      </c>
    </row>
    <row r="1471" spans="1:79" s="22" customFormat="1" ht="29.1" customHeight="1" x14ac:dyDescent="0.3">
      <c r="A1471" s="109">
        <v>10</v>
      </c>
      <c r="B1471" s="109" t="s">
        <v>1441</v>
      </c>
      <c r="C1471" s="109"/>
      <c r="D1471" s="110" t="s">
        <v>446</v>
      </c>
      <c r="E1471" s="110">
        <v>44650</v>
      </c>
      <c r="F1471" s="189" t="s">
        <v>369</v>
      </c>
      <c r="G1471" s="169" t="s">
        <v>1265</v>
      </c>
      <c r="H1471" s="135" t="s">
        <v>1037</v>
      </c>
      <c r="I1471" s="135"/>
      <c r="J1471" s="135"/>
      <c r="K1471" s="113" t="s">
        <v>572</v>
      </c>
      <c r="L1471" s="109">
        <v>0</v>
      </c>
      <c r="M1471" s="114" t="s">
        <v>82</v>
      </c>
      <c r="N1471" s="115" t="s">
        <v>26</v>
      </c>
      <c r="O1471" s="116"/>
      <c r="P1471" s="123" t="s">
        <v>3208</v>
      </c>
      <c r="Q1471" s="141">
        <v>44789</v>
      </c>
      <c r="R1471" s="118">
        <f t="shared" ref="R1471" si="1265">IF(AND(L1471&lt;1,OR(K1471&lt;1, K1471="A")),Q1471+14,Q1471+7)</f>
        <v>44796</v>
      </c>
      <c r="S1471" s="114" t="s">
        <v>31</v>
      </c>
      <c r="T1471" s="353"/>
      <c r="U1471" s="372"/>
      <c r="V1471" s="120"/>
      <c r="W1471" s="114"/>
      <c r="X1471" s="109"/>
      <c r="Y1471" s="109"/>
      <c r="Z1471" s="115"/>
      <c r="AA1471" s="110"/>
      <c r="AB1471" s="109"/>
      <c r="AC1471" s="110"/>
      <c r="AD1471" s="110"/>
      <c r="AE1471" s="118"/>
      <c r="AF1471" s="196"/>
      <c r="AG1471" s="110"/>
      <c r="AH1471" s="115"/>
      <c r="AI1471" s="110"/>
      <c r="AJ1471" s="113"/>
      <c r="AK1471" s="110"/>
      <c r="AL1471" s="121"/>
      <c r="AM1471" s="121"/>
      <c r="AN1471" s="109" t="s">
        <v>2355</v>
      </c>
      <c r="AO1471" s="121"/>
      <c r="AP1471" s="121"/>
      <c r="AQ1471" s="109"/>
      <c r="AR1471" s="110"/>
      <c r="AS1471" s="121"/>
      <c r="AT1471" s="121"/>
      <c r="AU1471" s="109" t="s">
        <v>1134</v>
      </c>
      <c r="AV1471" s="110">
        <v>45436</v>
      </c>
      <c r="AW1471" s="121"/>
      <c r="BJ1471" s="22">
        <f t="shared" ca="1" si="1114"/>
        <v>0</v>
      </c>
      <c r="BK1471" s="22">
        <f t="shared" ca="1" si="1150"/>
        <v>0</v>
      </c>
      <c r="BL1471" s="22">
        <f t="shared" ca="1" si="1151"/>
        <v>0</v>
      </c>
      <c r="BM1471" s="22">
        <f t="shared" ca="1" si="1152"/>
        <v>0</v>
      </c>
      <c r="BN1471" s="22">
        <f t="shared" ca="1" si="1153"/>
        <v>0</v>
      </c>
      <c r="BO1471" s="22">
        <f t="shared" ca="1" si="1154"/>
        <v>0</v>
      </c>
      <c r="BP1471" s="22">
        <f t="shared" ca="1" si="1155"/>
        <v>0</v>
      </c>
      <c r="BQ1471" s="22">
        <f t="shared" ca="1" si="1156"/>
        <v>0</v>
      </c>
      <c r="BR1471" s="22">
        <f t="shared" ca="1" si="1157"/>
        <v>0</v>
      </c>
      <c r="BS1471" s="22">
        <f t="shared" ca="1" si="1158"/>
        <v>0</v>
      </c>
      <c r="BT1471" s="22">
        <f t="shared" ca="1" si="1115"/>
        <v>0</v>
      </c>
      <c r="BU1471" s="22">
        <f t="shared" ca="1" si="1159"/>
        <v>0</v>
      </c>
      <c r="BV1471" s="22">
        <f t="shared" ca="1" si="1160"/>
        <v>0</v>
      </c>
      <c r="BW1471" s="22">
        <f t="shared" ca="1" si="1161"/>
        <v>0</v>
      </c>
      <c r="BX1471" s="22">
        <f t="shared" ca="1" si="1162"/>
        <v>0</v>
      </c>
      <c r="BY1471" s="22">
        <f t="shared" si="1205"/>
        <v>0</v>
      </c>
      <c r="BZ1471" s="22">
        <f t="shared" si="1163"/>
        <v>0</v>
      </c>
      <c r="CA1471" s="22">
        <f t="shared" si="1206"/>
        <v>0</v>
      </c>
    </row>
    <row r="1472" spans="1:79" ht="29.1" customHeight="1" x14ac:dyDescent="0.3">
      <c r="A1472" s="4">
        <v>10</v>
      </c>
      <c r="B1472" s="4" t="s">
        <v>1441</v>
      </c>
      <c r="C1472" s="4"/>
      <c r="D1472" s="139" t="s">
        <v>445</v>
      </c>
      <c r="E1472" s="13">
        <v>44650</v>
      </c>
      <c r="F1472" s="122" t="s">
        <v>369</v>
      </c>
      <c r="G1472" s="16" t="s">
        <v>1265</v>
      </c>
      <c r="H1472" s="130" t="s">
        <v>1037</v>
      </c>
      <c r="I1472" s="130"/>
      <c r="J1472" s="130"/>
      <c r="K1472" s="7">
        <v>0</v>
      </c>
      <c r="L1472" s="4">
        <v>0</v>
      </c>
      <c r="M1472" s="3" t="s">
        <v>82</v>
      </c>
      <c r="N1472" s="45" t="s">
        <v>1055</v>
      </c>
      <c r="O1472" s="76"/>
      <c r="P1472" s="87" t="s">
        <v>781</v>
      </c>
      <c r="Q1472" s="142">
        <v>44795</v>
      </c>
      <c r="R1472" s="9">
        <f t="shared" si="1262"/>
        <v>44809</v>
      </c>
      <c r="S1472" s="3" t="s">
        <v>30</v>
      </c>
      <c r="T1472" s="355" t="s">
        <v>1522</v>
      </c>
      <c r="U1472" s="373">
        <v>44798</v>
      </c>
      <c r="V1472" s="20" t="s">
        <v>2612</v>
      </c>
      <c r="W1472" s="3" t="s">
        <v>1398</v>
      </c>
      <c r="X1472" s="5">
        <v>0</v>
      </c>
      <c r="Y1472" s="5">
        <v>0</v>
      </c>
      <c r="Z1472" s="188" t="s">
        <v>27</v>
      </c>
      <c r="AA1472" s="13">
        <v>45372</v>
      </c>
      <c r="AB1472" s="5"/>
      <c r="AC1472" s="21"/>
      <c r="AD1472" s="21">
        <v>45247</v>
      </c>
      <c r="AE1472" s="9">
        <f t="shared" ref="AE1472" si="1266">IF(AND(Y1472&lt;1,OR(X1472&lt;1, X1472="A")),AD1472+14,AD1472+7)</f>
        <v>45261</v>
      </c>
      <c r="AF1472" s="92" t="s">
        <v>446</v>
      </c>
      <c r="AG1472" s="27"/>
      <c r="AH1472" s="34"/>
      <c r="AI1472" s="27"/>
      <c r="AJ1472" s="41"/>
      <c r="AK1472" s="21"/>
      <c r="AL1472" s="6"/>
      <c r="AM1472" s="6"/>
      <c r="AN1472" s="5" t="s">
        <v>2355</v>
      </c>
      <c r="AO1472" s="6"/>
      <c r="AP1472" s="6"/>
      <c r="AQ1472" s="207" t="s">
        <v>1907</v>
      </c>
      <c r="AR1472" s="21">
        <v>44805</v>
      </c>
      <c r="AS1472" s="6"/>
      <c r="AT1472" s="6"/>
      <c r="AU1472" s="94" t="s">
        <v>1134</v>
      </c>
      <c r="AV1472" s="95">
        <v>45436</v>
      </c>
      <c r="AW1472" s="6"/>
      <c r="BJ1472" s="22">
        <f t="shared" ca="1" si="1114"/>
        <v>1</v>
      </c>
      <c r="BK1472" s="22">
        <f t="shared" ca="1" si="1150"/>
        <v>1</v>
      </c>
      <c r="BL1472" s="22">
        <f t="shared" ca="1" si="1151"/>
        <v>0</v>
      </c>
      <c r="BM1472" s="22">
        <f t="shared" ca="1" si="1152"/>
        <v>0</v>
      </c>
      <c r="BN1472" s="22">
        <f t="shared" ca="1" si="1153"/>
        <v>0</v>
      </c>
      <c r="BO1472" s="22">
        <f t="shared" ca="1" si="1154"/>
        <v>0</v>
      </c>
      <c r="BP1472" s="22">
        <f t="shared" ca="1" si="1155"/>
        <v>0</v>
      </c>
      <c r="BQ1472" s="22">
        <f t="shared" ca="1" si="1156"/>
        <v>0</v>
      </c>
      <c r="BR1472" s="22">
        <f t="shared" ca="1" si="1157"/>
        <v>1</v>
      </c>
      <c r="BS1472" s="22">
        <f t="shared" ca="1" si="1158"/>
        <v>1</v>
      </c>
      <c r="BT1472" s="22">
        <f t="shared" ca="1" si="1115"/>
        <v>1</v>
      </c>
      <c r="BU1472" s="22">
        <f t="shared" ca="1" si="1159"/>
        <v>0</v>
      </c>
      <c r="BV1472" s="22">
        <f t="shared" ca="1" si="1160"/>
        <v>0</v>
      </c>
      <c r="BW1472" s="22">
        <f t="shared" ca="1" si="1161"/>
        <v>1</v>
      </c>
      <c r="BX1472" s="22">
        <f t="shared" ca="1" si="1162"/>
        <v>0</v>
      </c>
      <c r="BY1472" s="71">
        <f t="shared" si="1205"/>
        <v>1</v>
      </c>
      <c r="BZ1472" s="71">
        <f t="shared" si="1163"/>
        <v>1</v>
      </c>
      <c r="CA1472" s="72">
        <f t="shared" si="1206"/>
        <v>1</v>
      </c>
    </row>
    <row r="1473" spans="1:79" s="22" customFormat="1" ht="43.5" customHeight="1" x14ac:dyDescent="0.3">
      <c r="A1473" s="109">
        <v>10</v>
      </c>
      <c r="B1473" s="109" t="s">
        <v>1441</v>
      </c>
      <c r="C1473" s="109"/>
      <c r="D1473" s="110" t="s">
        <v>446</v>
      </c>
      <c r="E1473" s="110">
        <v>44650</v>
      </c>
      <c r="F1473" s="189" t="s">
        <v>370</v>
      </c>
      <c r="G1473" s="169" t="s">
        <v>1265</v>
      </c>
      <c r="H1473" s="135" t="s">
        <v>1073</v>
      </c>
      <c r="I1473" s="135"/>
      <c r="J1473" s="135"/>
      <c r="K1473" s="113" t="s">
        <v>778</v>
      </c>
      <c r="L1473" s="109">
        <v>0</v>
      </c>
      <c r="M1473" s="114" t="s">
        <v>33</v>
      </c>
      <c r="N1473" s="115" t="s">
        <v>26</v>
      </c>
      <c r="O1473" s="116"/>
      <c r="P1473" s="123" t="s">
        <v>767</v>
      </c>
      <c r="Q1473" s="141">
        <v>44736</v>
      </c>
      <c r="R1473" s="118">
        <f t="shared" ref="R1473" si="1267">IF(AND(L1473&lt;1,OR(K1473&lt;1, K1473="A")),Q1473+14,Q1473+7)</f>
        <v>44750</v>
      </c>
      <c r="S1473" s="114" t="s">
        <v>31</v>
      </c>
      <c r="T1473" s="353"/>
      <c r="U1473" s="372"/>
      <c r="V1473" s="195"/>
      <c r="W1473" s="114"/>
      <c r="X1473" s="109"/>
      <c r="Y1473" s="109"/>
      <c r="Z1473" s="115"/>
      <c r="AA1473" s="109"/>
      <c r="AB1473" s="123"/>
      <c r="AC1473" s="191"/>
      <c r="AD1473" s="191"/>
      <c r="AE1473" s="118"/>
      <c r="AF1473" s="196"/>
      <c r="AG1473" s="110"/>
      <c r="AH1473" s="115"/>
      <c r="AI1473" s="110"/>
      <c r="AJ1473" s="113"/>
      <c r="AK1473" s="110"/>
      <c r="AL1473" s="121"/>
      <c r="AM1473" s="121"/>
      <c r="AN1473" s="109" t="s">
        <v>2355</v>
      </c>
      <c r="AO1473" s="121"/>
      <c r="AP1473" s="121"/>
      <c r="AQ1473" s="109"/>
      <c r="AR1473" s="110"/>
      <c r="AS1473" s="121"/>
      <c r="AT1473" s="121"/>
      <c r="AU1473" s="109" t="s">
        <v>1134</v>
      </c>
      <c r="AV1473" s="110">
        <v>45436</v>
      </c>
      <c r="AW1473" s="121"/>
      <c r="BJ1473" s="22">
        <f t="shared" ca="1" si="1114"/>
        <v>0</v>
      </c>
      <c r="BK1473" s="22">
        <f t="shared" ca="1" si="1150"/>
        <v>0</v>
      </c>
      <c r="BL1473" s="22">
        <f t="shared" ca="1" si="1151"/>
        <v>0</v>
      </c>
      <c r="BM1473" s="22">
        <f t="shared" ca="1" si="1152"/>
        <v>0</v>
      </c>
      <c r="BN1473" s="22">
        <f t="shared" ca="1" si="1153"/>
        <v>0</v>
      </c>
      <c r="BO1473" s="22">
        <f t="shared" ca="1" si="1154"/>
        <v>0</v>
      </c>
      <c r="BP1473" s="22">
        <f t="shared" ca="1" si="1155"/>
        <v>0</v>
      </c>
      <c r="BQ1473" s="22">
        <f t="shared" ca="1" si="1156"/>
        <v>0</v>
      </c>
      <c r="BR1473" s="22">
        <f t="shared" ca="1" si="1157"/>
        <v>0</v>
      </c>
      <c r="BS1473" s="22">
        <f t="shared" ca="1" si="1158"/>
        <v>0</v>
      </c>
      <c r="BT1473" s="22">
        <f t="shared" ca="1" si="1115"/>
        <v>0</v>
      </c>
      <c r="BU1473" s="22">
        <f t="shared" ca="1" si="1159"/>
        <v>0</v>
      </c>
      <c r="BV1473" s="22">
        <f t="shared" ca="1" si="1160"/>
        <v>0</v>
      </c>
      <c r="BW1473" s="22">
        <f t="shared" ca="1" si="1161"/>
        <v>0</v>
      </c>
      <c r="BX1473" s="22">
        <f t="shared" ca="1" si="1162"/>
        <v>0</v>
      </c>
      <c r="BY1473" s="22">
        <f t="shared" si="1205"/>
        <v>0</v>
      </c>
      <c r="BZ1473" s="22">
        <f t="shared" si="1163"/>
        <v>0</v>
      </c>
      <c r="CA1473" s="22">
        <f t="shared" si="1206"/>
        <v>0</v>
      </c>
    </row>
    <row r="1474" spans="1:79" s="22" customFormat="1" ht="43.5" customHeight="1" x14ac:dyDescent="0.3">
      <c r="A1474" s="109">
        <v>10</v>
      </c>
      <c r="B1474" s="109" t="s">
        <v>1441</v>
      </c>
      <c r="C1474" s="109"/>
      <c r="D1474" s="110" t="s">
        <v>446</v>
      </c>
      <c r="E1474" s="110">
        <v>44650</v>
      </c>
      <c r="F1474" s="189" t="s">
        <v>370</v>
      </c>
      <c r="G1474" s="169" t="s">
        <v>1265</v>
      </c>
      <c r="H1474" s="135" t="s">
        <v>1073</v>
      </c>
      <c r="I1474" s="135"/>
      <c r="J1474" s="135"/>
      <c r="K1474" s="113" t="s">
        <v>443</v>
      </c>
      <c r="L1474" s="109">
        <v>0</v>
      </c>
      <c r="M1474" s="114" t="s">
        <v>33</v>
      </c>
      <c r="N1474" s="115" t="s">
        <v>26</v>
      </c>
      <c r="O1474" s="116"/>
      <c r="P1474" s="123" t="s">
        <v>3207</v>
      </c>
      <c r="Q1474" s="141">
        <v>44776</v>
      </c>
      <c r="R1474" s="118">
        <f t="shared" si="1262"/>
        <v>44783</v>
      </c>
      <c r="S1474" s="114" t="s">
        <v>31</v>
      </c>
      <c r="T1474" s="353"/>
      <c r="U1474" s="372"/>
      <c r="V1474" s="195"/>
      <c r="W1474" s="114"/>
      <c r="X1474" s="109"/>
      <c r="Y1474" s="109"/>
      <c r="Z1474" s="115"/>
      <c r="AA1474" s="109"/>
      <c r="AB1474" s="123"/>
      <c r="AC1474" s="191"/>
      <c r="AD1474" s="191"/>
      <c r="AE1474" s="118"/>
      <c r="AF1474" s="196"/>
      <c r="AG1474" s="110"/>
      <c r="AH1474" s="115"/>
      <c r="AI1474" s="110"/>
      <c r="AJ1474" s="113"/>
      <c r="AK1474" s="110"/>
      <c r="AL1474" s="121"/>
      <c r="AM1474" s="121"/>
      <c r="AN1474" s="109" t="s">
        <v>2355</v>
      </c>
      <c r="AO1474" s="121"/>
      <c r="AP1474" s="121"/>
      <c r="AQ1474" s="109"/>
      <c r="AR1474" s="110"/>
      <c r="AS1474" s="121"/>
      <c r="AT1474" s="121"/>
      <c r="AU1474" s="109" t="s">
        <v>1134</v>
      </c>
      <c r="AV1474" s="110">
        <v>45436</v>
      </c>
      <c r="AW1474" s="121"/>
      <c r="BJ1474" s="22">
        <f t="shared" ca="1" si="1114"/>
        <v>0</v>
      </c>
      <c r="BK1474" s="22">
        <f t="shared" ca="1" si="1150"/>
        <v>0</v>
      </c>
      <c r="BL1474" s="22">
        <f t="shared" ca="1" si="1151"/>
        <v>0</v>
      </c>
      <c r="BM1474" s="22">
        <f t="shared" ca="1" si="1152"/>
        <v>0</v>
      </c>
      <c r="BN1474" s="22">
        <f t="shared" ca="1" si="1153"/>
        <v>0</v>
      </c>
      <c r="BO1474" s="22">
        <f t="shared" ca="1" si="1154"/>
        <v>0</v>
      </c>
      <c r="BP1474" s="22">
        <f t="shared" ca="1" si="1155"/>
        <v>0</v>
      </c>
      <c r="BQ1474" s="22">
        <f t="shared" ca="1" si="1156"/>
        <v>0</v>
      </c>
      <c r="BR1474" s="22">
        <f t="shared" ca="1" si="1157"/>
        <v>0</v>
      </c>
      <c r="BS1474" s="22">
        <f t="shared" ca="1" si="1158"/>
        <v>0</v>
      </c>
      <c r="BT1474" s="22">
        <f t="shared" ca="1" si="1115"/>
        <v>0</v>
      </c>
      <c r="BU1474" s="22">
        <f t="shared" ca="1" si="1159"/>
        <v>0</v>
      </c>
      <c r="BV1474" s="22">
        <f t="shared" ca="1" si="1160"/>
        <v>0</v>
      </c>
      <c r="BW1474" s="22">
        <f t="shared" ca="1" si="1161"/>
        <v>0</v>
      </c>
      <c r="BX1474" s="22">
        <f t="shared" ca="1" si="1162"/>
        <v>0</v>
      </c>
      <c r="BY1474" s="22">
        <f t="shared" si="1205"/>
        <v>0</v>
      </c>
      <c r="BZ1474" s="22">
        <f t="shared" si="1163"/>
        <v>0</v>
      </c>
      <c r="CA1474" s="22">
        <f t="shared" si="1206"/>
        <v>0</v>
      </c>
    </row>
    <row r="1475" spans="1:79" s="22" customFormat="1" ht="43.5" customHeight="1" x14ac:dyDescent="0.3">
      <c r="A1475" s="109">
        <v>10</v>
      </c>
      <c r="B1475" s="109" t="s">
        <v>1441</v>
      </c>
      <c r="C1475" s="109"/>
      <c r="D1475" s="110" t="s">
        <v>446</v>
      </c>
      <c r="E1475" s="110">
        <v>44650</v>
      </c>
      <c r="F1475" s="189" t="s">
        <v>370</v>
      </c>
      <c r="G1475" s="169" t="s">
        <v>1265</v>
      </c>
      <c r="H1475" s="135" t="s">
        <v>1073</v>
      </c>
      <c r="I1475" s="135"/>
      <c r="J1475" s="135"/>
      <c r="K1475" s="113" t="s">
        <v>572</v>
      </c>
      <c r="L1475" s="109">
        <v>0</v>
      </c>
      <c r="M1475" s="114" t="s">
        <v>33</v>
      </c>
      <c r="N1475" s="115" t="s">
        <v>26</v>
      </c>
      <c r="O1475" s="116"/>
      <c r="P1475" s="123" t="s">
        <v>3208</v>
      </c>
      <c r="Q1475" s="141">
        <v>44789</v>
      </c>
      <c r="R1475" s="118">
        <f t="shared" si="1262"/>
        <v>44796</v>
      </c>
      <c r="S1475" s="114" t="s">
        <v>31</v>
      </c>
      <c r="T1475" s="353"/>
      <c r="U1475" s="372"/>
      <c r="V1475" s="195"/>
      <c r="W1475" s="114"/>
      <c r="X1475" s="109"/>
      <c r="Y1475" s="109"/>
      <c r="Z1475" s="115"/>
      <c r="AA1475" s="109"/>
      <c r="AB1475" s="123"/>
      <c r="AC1475" s="191"/>
      <c r="AD1475" s="191"/>
      <c r="AE1475" s="118"/>
      <c r="AF1475" s="196"/>
      <c r="AG1475" s="110"/>
      <c r="AH1475" s="115"/>
      <c r="AI1475" s="110"/>
      <c r="AJ1475" s="113"/>
      <c r="AK1475" s="110"/>
      <c r="AL1475" s="121"/>
      <c r="AM1475" s="121"/>
      <c r="AN1475" s="109" t="s">
        <v>2355</v>
      </c>
      <c r="AO1475" s="121"/>
      <c r="AP1475" s="121"/>
      <c r="AQ1475" s="109"/>
      <c r="AR1475" s="110"/>
      <c r="AS1475" s="121"/>
      <c r="AT1475" s="121"/>
      <c r="AU1475" s="109" t="s">
        <v>1134</v>
      </c>
      <c r="AV1475" s="110">
        <v>45436</v>
      </c>
      <c r="AW1475" s="121"/>
      <c r="BJ1475" s="22">
        <f t="shared" ca="1" si="1114"/>
        <v>0</v>
      </c>
      <c r="BK1475" s="22">
        <f t="shared" ca="1" si="1150"/>
        <v>0</v>
      </c>
      <c r="BL1475" s="22">
        <f t="shared" ca="1" si="1151"/>
        <v>0</v>
      </c>
      <c r="BM1475" s="22">
        <f t="shared" ca="1" si="1152"/>
        <v>0</v>
      </c>
      <c r="BN1475" s="22">
        <f t="shared" ca="1" si="1153"/>
        <v>0</v>
      </c>
      <c r="BO1475" s="22">
        <f t="shared" ca="1" si="1154"/>
        <v>0</v>
      </c>
      <c r="BP1475" s="22">
        <f t="shared" ca="1" si="1155"/>
        <v>0</v>
      </c>
      <c r="BQ1475" s="22">
        <f t="shared" ca="1" si="1156"/>
        <v>0</v>
      </c>
      <c r="BR1475" s="22">
        <f t="shared" ca="1" si="1157"/>
        <v>0</v>
      </c>
      <c r="BS1475" s="22">
        <f t="shared" ca="1" si="1158"/>
        <v>0</v>
      </c>
      <c r="BT1475" s="22">
        <f t="shared" ca="1" si="1115"/>
        <v>0</v>
      </c>
      <c r="BU1475" s="22">
        <f t="shared" ca="1" si="1159"/>
        <v>0</v>
      </c>
      <c r="BV1475" s="22">
        <f t="shared" ca="1" si="1160"/>
        <v>0</v>
      </c>
      <c r="BW1475" s="22">
        <f t="shared" ca="1" si="1161"/>
        <v>0</v>
      </c>
      <c r="BX1475" s="22">
        <f t="shared" ca="1" si="1162"/>
        <v>0</v>
      </c>
      <c r="BY1475" s="22">
        <f t="shared" si="1205"/>
        <v>0</v>
      </c>
      <c r="BZ1475" s="22">
        <f t="shared" si="1163"/>
        <v>0</v>
      </c>
      <c r="CA1475" s="22">
        <f t="shared" si="1206"/>
        <v>0</v>
      </c>
    </row>
    <row r="1476" spans="1:79" s="22" customFormat="1" ht="43.5" customHeight="1" x14ac:dyDescent="0.3">
      <c r="A1476" s="109">
        <v>10</v>
      </c>
      <c r="B1476" s="109" t="s">
        <v>1441</v>
      </c>
      <c r="C1476" s="109"/>
      <c r="D1476" s="110" t="s">
        <v>446</v>
      </c>
      <c r="E1476" s="110">
        <v>44650</v>
      </c>
      <c r="F1476" s="189" t="s">
        <v>370</v>
      </c>
      <c r="G1476" s="169" t="s">
        <v>1265</v>
      </c>
      <c r="H1476" s="135" t="s">
        <v>1073</v>
      </c>
      <c r="I1476" s="135"/>
      <c r="J1476" s="135"/>
      <c r="K1476" s="113" t="s">
        <v>996</v>
      </c>
      <c r="L1476" s="109">
        <v>0</v>
      </c>
      <c r="M1476" s="114" t="s">
        <v>33</v>
      </c>
      <c r="N1476" s="115" t="s">
        <v>26</v>
      </c>
      <c r="O1476" s="116"/>
      <c r="P1476" s="123" t="s">
        <v>3209</v>
      </c>
      <c r="Q1476" s="141">
        <v>44796</v>
      </c>
      <c r="R1476" s="118">
        <f t="shared" ref="R1476" si="1268">IF(AND(L1476&lt;1,OR(K1476&lt;1, K1476="A")),Q1476+14,Q1476+7)</f>
        <v>44803</v>
      </c>
      <c r="S1476" s="114" t="s">
        <v>31</v>
      </c>
      <c r="T1476" s="353"/>
      <c r="U1476" s="372"/>
      <c r="V1476" s="195"/>
      <c r="W1476" s="114"/>
      <c r="X1476" s="109"/>
      <c r="Y1476" s="109"/>
      <c r="Z1476" s="115"/>
      <c r="AA1476" s="109"/>
      <c r="AB1476" s="123"/>
      <c r="AC1476" s="191"/>
      <c r="AD1476" s="191"/>
      <c r="AE1476" s="118"/>
      <c r="AF1476" s="196"/>
      <c r="AG1476" s="110"/>
      <c r="AH1476" s="115"/>
      <c r="AI1476" s="110"/>
      <c r="AJ1476" s="113"/>
      <c r="AK1476" s="110"/>
      <c r="AL1476" s="121"/>
      <c r="AM1476" s="121"/>
      <c r="AN1476" s="109" t="s">
        <v>2355</v>
      </c>
      <c r="AO1476" s="121"/>
      <c r="AP1476" s="121"/>
      <c r="AQ1476" s="109"/>
      <c r="AR1476" s="110"/>
      <c r="AS1476" s="121"/>
      <c r="AT1476" s="121"/>
      <c r="AU1476" s="109" t="s">
        <v>1134</v>
      </c>
      <c r="AV1476" s="110">
        <v>45436</v>
      </c>
      <c r="AW1476" s="121"/>
      <c r="BJ1476" s="22">
        <f t="shared" ca="1" si="1114"/>
        <v>0</v>
      </c>
      <c r="BK1476" s="22">
        <f t="shared" ca="1" si="1150"/>
        <v>0</v>
      </c>
      <c r="BL1476" s="22">
        <f t="shared" ca="1" si="1151"/>
        <v>0</v>
      </c>
      <c r="BM1476" s="22">
        <f t="shared" ca="1" si="1152"/>
        <v>0</v>
      </c>
      <c r="BN1476" s="22">
        <f t="shared" ca="1" si="1153"/>
        <v>0</v>
      </c>
      <c r="BO1476" s="22">
        <f t="shared" ca="1" si="1154"/>
        <v>0</v>
      </c>
      <c r="BP1476" s="22">
        <f t="shared" ca="1" si="1155"/>
        <v>0</v>
      </c>
      <c r="BQ1476" s="22">
        <f t="shared" ca="1" si="1156"/>
        <v>0</v>
      </c>
      <c r="BR1476" s="22">
        <f t="shared" ca="1" si="1157"/>
        <v>0</v>
      </c>
      <c r="BS1476" s="22">
        <f t="shared" ca="1" si="1158"/>
        <v>0</v>
      </c>
      <c r="BT1476" s="22">
        <f t="shared" ca="1" si="1115"/>
        <v>0</v>
      </c>
      <c r="BU1476" s="22">
        <f t="shared" ca="1" si="1159"/>
        <v>0</v>
      </c>
      <c r="BV1476" s="22">
        <f t="shared" ca="1" si="1160"/>
        <v>0</v>
      </c>
      <c r="BW1476" s="22">
        <f t="shared" ca="1" si="1161"/>
        <v>0</v>
      </c>
      <c r="BX1476" s="22">
        <f t="shared" ca="1" si="1162"/>
        <v>0</v>
      </c>
      <c r="BY1476" s="22">
        <f t="shared" si="1205"/>
        <v>0</v>
      </c>
      <c r="BZ1476" s="22">
        <f t="shared" si="1163"/>
        <v>0</v>
      </c>
      <c r="CA1476" s="22">
        <f t="shared" si="1206"/>
        <v>0</v>
      </c>
    </row>
    <row r="1477" spans="1:79" ht="43.5" customHeight="1" x14ac:dyDescent="0.3">
      <c r="A1477" s="4">
        <v>10</v>
      </c>
      <c r="B1477" s="4" t="s">
        <v>1441</v>
      </c>
      <c r="C1477" s="4"/>
      <c r="D1477" s="139" t="s">
        <v>445</v>
      </c>
      <c r="E1477" s="13">
        <v>44650</v>
      </c>
      <c r="F1477" s="122" t="s">
        <v>370</v>
      </c>
      <c r="G1477" s="16" t="s">
        <v>1265</v>
      </c>
      <c r="H1477" s="130" t="s">
        <v>1073</v>
      </c>
      <c r="I1477" s="130"/>
      <c r="J1477" s="130"/>
      <c r="K1477" s="7">
        <v>0</v>
      </c>
      <c r="L1477" s="4">
        <v>0</v>
      </c>
      <c r="M1477" s="3" t="s">
        <v>33</v>
      </c>
      <c r="N1477" s="45" t="s">
        <v>1055</v>
      </c>
      <c r="O1477" s="76"/>
      <c r="P1477" s="87" t="s">
        <v>782</v>
      </c>
      <c r="Q1477" s="142">
        <v>44802</v>
      </c>
      <c r="R1477" s="9">
        <f t="shared" si="1262"/>
        <v>44816</v>
      </c>
      <c r="S1477" s="3" t="s">
        <v>30</v>
      </c>
      <c r="T1477" s="355" t="s">
        <v>1672</v>
      </c>
      <c r="U1477" s="373">
        <v>44804</v>
      </c>
      <c r="V1477" s="91" t="s">
        <v>2613</v>
      </c>
      <c r="W1477" s="3" t="s">
        <v>783</v>
      </c>
      <c r="X1477" s="5" t="s">
        <v>633</v>
      </c>
      <c r="Y1477" s="5">
        <v>0</v>
      </c>
      <c r="Z1477" s="46" t="s">
        <v>24</v>
      </c>
      <c r="AA1477" s="5"/>
      <c r="AB1477" s="87" t="s">
        <v>600</v>
      </c>
      <c r="AC1477" s="90">
        <v>45215</v>
      </c>
      <c r="AD1477" s="90">
        <v>45215</v>
      </c>
      <c r="AE1477" s="9">
        <f t="shared" ref="AE1477:AE1481" si="1269">IF(AND(Y1477&lt;1,OR(X1477&lt;1, X1477="A")),AD1477+14,AD1477+7)</f>
        <v>45222</v>
      </c>
      <c r="AF1477" s="92" t="s">
        <v>446</v>
      </c>
      <c r="AG1477" s="27"/>
      <c r="AH1477" s="34"/>
      <c r="AI1477" s="27"/>
      <c r="AJ1477" s="41"/>
      <c r="AK1477" s="21"/>
      <c r="AL1477" s="6"/>
      <c r="AM1477" s="6"/>
      <c r="AN1477" s="5" t="s">
        <v>2355</v>
      </c>
      <c r="AO1477" s="6"/>
      <c r="AP1477" s="6"/>
      <c r="AQ1477" s="207" t="s">
        <v>1907</v>
      </c>
      <c r="AR1477" s="21">
        <v>44810</v>
      </c>
      <c r="AS1477" s="6"/>
      <c r="AT1477" s="6"/>
      <c r="AU1477" s="94" t="s">
        <v>1134</v>
      </c>
      <c r="AV1477" s="95">
        <v>45436</v>
      </c>
      <c r="AW1477" s="6"/>
      <c r="BJ1477" s="22">
        <f t="shared" ca="1" si="1114"/>
        <v>1</v>
      </c>
      <c r="BK1477" s="22">
        <f t="shared" ca="1" si="1150"/>
        <v>1</v>
      </c>
      <c r="BL1477" s="22">
        <f t="shared" ca="1" si="1151"/>
        <v>0</v>
      </c>
      <c r="BM1477" s="22">
        <f t="shared" ca="1" si="1152"/>
        <v>0</v>
      </c>
      <c r="BN1477" s="22">
        <f t="shared" ca="1" si="1153"/>
        <v>0</v>
      </c>
      <c r="BO1477" s="22">
        <f t="shared" ca="1" si="1154"/>
        <v>0</v>
      </c>
      <c r="BP1477" s="22">
        <f t="shared" ca="1" si="1155"/>
        <v>0</v>
      </c>
      <c r="BQ1477" s="22">
        <f t="shared" ca="1" si="1156"/>
        <v>0</v>
      </c>
      <c r="BR1477" s="22">
        <f t="shared" ca="1" si="1157"/>
        <v>1</v>
      </c>
      <c r="BS1477" s="22">
        <f t="shared" ca="1" si="1158"/>
        <v>1</v>
      </c>
      <c r="BT1477" s="22">
        <f t="shared" ca="1" si="1115"/>
        <v>1</v>
      </c>
      <c r="BU1477" s="22">
        <f t="shared" ca="1" si="1159"/>
        <v>0</v>
      </c>
      <c r="BV1477" s="22">
        <f t="shared" ca="1" si="1160"/>
        <v>1</v>
      </c>
      <c r="BW1477" s="22">
        <f t="shared" ca="1" si="1161"/>
        <v>0</v>
      </c>
      <c r="BX1477" s="22">
        <f t="shared" ca="1" si="1162"/>
        <v>0</v>
      </c>
      <c r="BY1477" s="71">
        <f t="shared" si="1205"/>
        <v>1</v>
      </c>
      <c r="BZ1477" s="71">
        <f t="shared" si="1163"/>
        <v>1</v>
      </c>
      <c r="CA1477" s="72">
        <f t="shared" si="1206"/>
        <v>1</v>
      </c>
    </row>
    <row r="1478" spans="1:79" s="22" customFormat="1" ht="39" customHeight="1" x14ac:dyDescent="0.3">
      <c r="A1478" s="109">
        <v>10</v>
      </c>
      <c r="B1478" s="109" t="s">
        <v>1441</v>
      </c>
      <c r="C1478" s="109"/>
      <c r="D1478" s="110" t="s">
        <v>446</v>
      </c>
      <c r="E1478" s="110">
        <v>44650</v>
      </c>
      <c r="F1478" s="189" t="s">
        <v>372</v>
      </c>
      <c r="G1478" s="169" t="s">
        <v>1265</v>
      </c>
      <c r="H1478" s="135" t="s">
        <v>1079</v>
      </c>
      <c r="I1478" s="135"/>
      <c r="J1478" s="135"/>
      <c r="K1478" s="113" t="s">
        <v>778</v>
      </c>
      <c r="L1478" s="109">
        <v>0</v>
      </c>
      <c r="M1478" s="114" t="s">
        <v>374</v>
      </c>
      <c r="N1478" s="115" t="s">
        <v>26</v>
      </c>
      <c r="O1478" s="116"/>
      <c r="P1478" s="123" t="s">
        <v>767</v>
      </c>
      <c r="Q1478" s="141">
        <v>44736</v>
      </c>
      <c r="R1478" s="118">
        <f t="shared" ref="R1478" si="1270">IF(AND(L1478&lt;1,OR(K1478&lt;1, K1478="A")),Q1478+14,Q1478+7)</f>
        <v>44750</v>
      </c>
      <c r="S1478" s="114" t="s">
        <v>31</v>
      </c>
      <c r="T1478" s="353"/>
      <c r="U1478" s="372"/>
      <c r="V1478" s="120"/>
      <c r="W1478" s="114"/>
      <c r="X1478" s="109"/>
      <c r="Y1478" s="109"/>
      <c r="Z1478" s="115"/>
      <c r="AA1478" s="109"/>
      <c r="AB1478" s="123"/>
      <c r="AC1478" s="110"/>
      <c r="AD1478" s="110"/>
      <c r="AE1478" s="118"/>
      <c r="AF1478" s="196"/>
      <c r="AG1478" s="110"/>
      <c r="AH1478" s="115"/>
      <c r="AI1478" s="110"/>
      <c r="AJ1478" s="113"/>
      <c r="AK1478" s="110"/>
      <c r="AL1478" s="121"/>
      <c r="AM1478" s="121"/>
      <c r="AN1478" s="109" t="s">
        <v>2355</v>
      </c>
      <c r="AO1478" s="121"/>
      <c r="AP1478" s="121"/>
      <c r="AQ1478" s="206"/>
      <c r="AR1478" s="110"/>
      <c r="AS1478" s="121"/>
      <c r="AT1478" s="121"/>
      <c r="AU1478" s="109" t="s">
        <v>1134</v>
      </c>
      <c r="AV1478" s="110">
        <v>45436</v>
      </c>
      <c r="AW1478" s="121"/>
      <c r="BJ1478" s="22">
        <f t="shared" ca="1" si="1114"/>
        <v>0</v>
      </c>
      <c r="BK1478" s="22">
        <f t="shared" ca="1" si="1150"/>
        <v>0</v>
      </c>
      <c r="BL1478" s="22">
        <f t="shared" ca="1" si="1151"/>
        <v>0</v>
      </c>
      <c r="BM1478" s="22">
        <f t="shared" ca="1" si="1152"/>
        <v>0</v>
      </c>
      <c r="BN1478" s="22">
        <f t="shared" ca="1" si="1153"/>
        <v>0</v>
      </c>
      <c r="BO1478" s="22">
        <f t="shared" ca="1" si="1154"/>
        <v>0</v>
      </c>
      <c r="BP1478" s="22">
        <f t="shared" ca="1" si="1155"/>
        <v>0</v>
      </c>
      <c r="BQ1478" s="22">
        <f t="shared" ca="1" si="1156"/>
        <v>0</v>
      </c>
      <c r="BR1478" s="22">
        <f t="shared" ca="1" si="1157"/>
        <v>0</v>
      </c>
      <c r="BS1478" s="22">
        <f t="shared" ca="1" si="1158"/>
        <v>0</v>
      </c>
      <c r="BT1478" s="22">
        <f t="shared" ca="1" si="1115"/>
        <v>0</v>
      </c>
      <c r="BU1478" s="22">
        <f t="shared" ca="1" si="1159"/>
        <v>0</v>
      </c>
      <c r="BV1478" s="22">
        <f t="shared" ca="1" si="1160"/>
        <v>0</v>
      </c>
      <c r="BW1478" s="22">
        <f t="shared" ca="1" si="1161"/>
        <v>0</v>
      </c>
      <c r="BX1478" s="22">
        <f t="shared" ca="1" si="1162"/>
        <v>0</v>
      </c>
      <c r="BY1478" s="22">
        <f t="shared" si="1205"/>
        <v>0</v>
      </c>
      <c r="BZ1478" s="22">
        <f t="shared" si="1163"/>
        <v>0</v>
      </c>
      <c r="CA1478" s="22">
        <f t="shared" si="1206"/>
        <v>0</v>
      </c>
    </row>
    <row r="1479" spans="1:79" ht="39" customHeight="1" x14ac:dyDescent="0.3">
      <c r="A1479" s="4">
        <v>10</v>
      </c>
      <c r="B1479" s="4" t="s">
        <v>1441</v>
      </c>
      <c r="C1479" s="4"/>
      <c r="D1479" s="139" t="s">
        <v>445</v>
      </c>
      <c r="E1479" s="13">
        <v>44650</v>
      </c>
      <c r="F1479" s="122" t="s">
        <v>372</v>
      </c>
      <c r="G1479" s="16" t="s">
        <v>1265</v>
      </c>
      <c r="H1479" s="130" t="s">
        <v>1079</v>
      </c>
      <c r="I1479" s="130"/>
      <c r="J1479" s="130"/>
      <c r="K1479" s="7">
        <v>0</v>
      </c>
      <c r="L1479" s="4">
        <v>0</v>
      </c>
      <c r="M1479" s="3" t="s">
        <v>374</v>
      </c>
      <c r="N1479" s="45" t="s">
        <v>1055</v>
      </c>
      <c r="O1479" s="76"/>
      <c r="P1479" s="87" t="s">
        <v>784</v>
      </c>
      <c r="Q1479" s="142">
        <v>44755</v>
      </c>
      <c r="R1479" s="9">
        <f t="shared" si="1262"/>
        <v>44769</v>
      </c>
      <c r="S1479" s="3" t="s">
        <v>30</v>
      </c>
      <c r="T1479" s="356" t="s">
        <v>3394</v>
      </c>
      <c r="U1479" s="373" t="s">
        <v>3393</v>
      </c>
      <c r="V1479" s="20" t="s">
        <v>2812</v>
      </c>
      <c r="W1479" s="3" t="s">
        <v>2813</v>
      </c>
      <c r="X1479" s="5" t="s">
        <v>778</v>
      </c>
      <c r="Y1479" s="5">
        <v>0</v>
      </c>
      <c r="Z1479" s="46" t="s">
        <v>24</v>
      </c>
      <c r="AA1479" s="5"/>
      <c r="AB1479" s="87" t="s">
        <v>2800</v>
      </c>
      <c r="AC1479" s="21">
        <v>45435</v>
      </c>
      <c r="AD1479" s="21">
        <v>45435</v>
      </c>
      <c r="AE1479" s="9">
        <f t="shared" si="1269"/>
        <v>45449</v>
      </c>
      <c r="AF1479" s="92" t="s">
        <v>446</v>
      </c>
      <c r="AG1479" s="27"/>
      <c r="AH1479" s="34"/>
      <c r="AI1479" s="27"/>
      <c r="AJ1479" s="41"/>
      <c r="AK1479" s="21"/>
      <c r="AL1479" s="6"/>
      <c r="AM1479" s="6"/>
      <c r="AN1479" s="5" t="s">
        <v>2355</v>
      </c>
      <c r="AO1479" s="6"/>
      <c r="AP1479" s="6"/>
      <c r="AQ1479" s="207" t="s">
        <v>1907</v>
      </c>
      <c r="AR1479" s="21">
        <v>44791</v>
      </c>
      <c r="AS1479" s="6"/>
      <c r="AT1479" s="6"/>
      <c r="AU1479" s="94" t="s">
        <v>1134</v>
      </c>
      <c r="AV1479" s="95">
        <v>45436</v>
      </c>
      <c r="AW1479" s="6"/>
      <c r="BJ1479" s="22">
        <f t="shared" ca="1" si="1114"/>
        <v>1</v>
      </c>
      <c r="BK1479" s="22">
        <f t="shared" ca="1" si="1150"/>
        <v>1</v>
      </c>
      <c r="BL1479" s="22">
        <f t="shared" ca="1" si="1151"/>
        <v>0</v>
      </c>
      <c r="BM1479" s="22">
        <f t="shared" ca="1" si="1152"/>
        <v>0</v>
      </c>
      <c r="BN1479" s="22">
        <f t="shared" ca="1" si="1153"/>
        <v>0</v>
      </c>
      <c r="BO1479" s="22">
        <f t="shared" ca="1" si="1154"/>
        <v>0</v>
      </c>
      <c r="BP1479" s="22">
        <f t="shared" ca="1" si="1155"/>
        <v>0</v>
      </c>
      <c r="BQ1479" s="22">
        <f t="shared" ca="1" si="1156"/>
        <v>0</v>
      </c>
      <c r="BR1479" s="22">
        <f t="shared" ca="1" si="1157"/>
        <v>1</v>
      </c>
      <c r="BS1479" s="22">
        <f t="shared" ca="1" si="1158"/>
        <v>1</v>
      </c>
      <c r="BT1479" s="22">
        <f t="shared" ca="1" si="1115"/>
        <v>1</v>
      </c>
      <c r="BU1479" s="22">
        <f t="shared" ca="1" si="1159"/>
        <v>0</v>
      </c>
      <c r="BV1479" s="22">
        <f t="shared" ca="1" si="1160"/>
        <v>1</v>
      </c>
      <c r="BW1479" s="22">
        <f t="shared" ca="1" si="1161"/>
        <v>0</v>
      </c>
      <c r="BX1479" s="22">
        <f t="shared" ca="1" si="1162"/>
        <v>0</v>
      </c>
      <c r="BY1479" s="71">
        <f t="shared" si="1205"/>
        <v>1</v>
      </c>
      <c r="BZ1479" s="71">
        <f t="shared" si="1163"/>
        <v>1</v>
      </c>
      <c r="CA1479" s="72">
        <f t="shared" si="1206"/>
        <v>1</v>
      </c>
    </row>
    <row r="1480" spans="1:79" s="22" customFormat="1" ht="39" customHeight="1" x14ac:dyDescent="0.3">
      <c r="A1480" s="109">
        <v>10</v>
      </c>
      <c r="B1480" s="109" t="s">
        <v>1441</v>
      </c>
      <c r="C1480" s="109"/>
      <c r="D1480" s="110" t="s">
        <v>446</v>
      </c>
      <c r="E1480" s="110">
        <v>44650</v>
      </c>
      <c r="F1480" s="189" t="s">
        <v>371</v>
      </c>
      <c r="G1480" s="169" t="s">
        <v>1265</v>
      </c>
      <c r="H1480" s="135" t="s">
        <v>1078</v>
      </c>
      <c r="I1480" s="135"/>
      <c r="J1480" s="135"/>
      <c r="K1480" s="113" t="s">
        <v>778</v>
      </c>
      <c r="L1480" s="109">
        <v>0</v>
      </c>
      <c r="M1480" s="114" t="s">
        <v>83</v>
      </c>
      <c r="N1480" s="115" t="s">
        <v>26</v>
      </c>
      <c r="O1480" s="116"/>
      <c r="P1480" s="123" t="s">
        <v>3210</v>
      </c>
      <c r="Q1480" s="141">
        <v>44735</v>
      </c>
      <c r="R1480" s="118">
        <f t="shared" ref="R1480" si="1271">IF(AND(L1480&lt;1,OR(K1480&lt;1, K1480="A")),Q1480+14,Q1480+7)</f>
        <v>44749</v>
      </c>
      <c r="S1480" s="114" t="s">
        <v>31</v>
      </c>
      <c r="T1480" s="353"/>
      <c r="U1480" s="372"/>
      <c r="V1480" s="120" t="s">
        <v>2810</v>
      </c>
      <c r="W1480" s="114" t="s">
        <v>2811</v>
      </c>
      <c r="X1480" s="109" t="s">
        <v>778</v>
      </c>
      <c r="Y1480" s="109">
        <v>0</v>
      </c>
      <c r="Z1480" s="115" t="s">
        <v>26</v>
      </c>
      <c r="AA1480" s="109"/>
      <c r="AB1480" s="123" t="s">
        <v>2800</v>
      </c>
      <c r="AC1480" s="110">
        <v>45435</v>
      </c>
      <c r="AD1480" s="110">
        <v>45435</v>
      </c>
      <c r="AE1480" s="118">
        <f t="shared" ref="AE1480" si="1272">IF(AND(Y1480&lt;1,OR(X1480&lt;1, X1480="A")),AD1480+14,AD1480+7)</f>
        <v>45449</v>
      </c>
      <c r="AF1480" s="196" t="s">
        <v>446</v>
      </c>
      <c r="AG1480" s="110"/>
      <c r="AH1480" s="115"/>
      <c r="AI1480" s="110"/>
      <c r="AJ1480" s="113"/>
      <c r="AK1480" s="110"/>
      <c r="AL1480" s="121"/>
      <c r="AM1480" s="121"/>
      <c r="AN1480" s="109" t="s">
        <v>2355</v>
      </c>
      <c r="AO1480" s="121"/>
      <c r="AP1480" s="121"/>
      <c r="AQ1480" s="206"/>
      <c r="AR1480" s="110"/>
      <c r="AS1480" s="121"/>
      <c r="AT1480" s="121"/>
      <c r="AU1480" s="109" t="s">
        <v>1134</v>
      </c>
      <c r="AV1480" s="110">
        <v>45436</v>
      </c>
      <c r="AW1480" s="121"/>
      <c r="BJ1480" s="22">
        <f t="shared" ca="1" si="1114"/>
        <v>0</v>
      </c>
      <c r="BK1480" s="22">
        <f t="shared" ca="1" si="1150"/>
        <v>0</v>
      </c>
      <c r="BL1480" s="22">
        <f t="shared" ca="1" si="1151"/>
        <v>0</v>
      </c>
      <c r="BM1480" s="22">
        <f t="shared" ca="1" si="1152"/>
        <v>0</v>
      </c>
      <c r="BN1480" s="22">
        <f t="shared" ca="1" si="1153"/>
        <v>0</v>
      </c>
      <c r="BO1480" s="22">
        <f t="shared" ca="1" si="1154"/>
        <v>0</v>
      </c>
      <c r="BP1480" s="22">
        <f t="shared" ca="1" si="1155"/>
        <v>0</v>
      </c>
      <c r="BQ1480" s="22">
        <f t="shared" ca="1" si="1156"/>
        <v>0</v>
      </c>
      <c r="BR1480" s="22">
        <f t="shared" ca="1" si="1157"/>
        <v>0</v>
      </c>
      <c r="BS1480" s="22">
        <f t="shared" ca="1" si="1158"/>
        <v>0</v>
      </c>
      <c r="BT1480" s="22">
        <f t="shared" ca="1" si="1115"/>
        <v>0</v>
      </c>
      <c r="BU1480" s="22">
        <f t="shared" ca="1" si="1159"/>
        <v>0</v>
      </c>
      <c r="BV1480" s="22">
        <f t="shared" ca="1" si="1160"/>
        <v>0</v>
      </c>
      <c r="BW1480" s="22">
        <f t="shared" ca="1" si="1161"/>
        <v>0</v>
      </c>
      <c r="BX1480" s="22">
        <f t="shared" ca="1" si="1162"/>
        <v>0</v>
      </c>
      <c r="BY1480" s="22">
        <f t="shared" si="1205"/>
        <v>0</v>
      </c>
      <c r="BZ1480" s="22">
        <f t="shared" si="1163"/>
        <v>0</v>
      </c>
      <c r="CA1480" s="22">
        <f t="shared" si="1206"/>
        <v>0</v>
      </c>
    </row>
    <row r="1481" spans="1:79" ht="39" customHeight="1" x14ac:dyDescent="0.3">
      <c r="A1481" s="4">
        <v>10</v>
      </c>
      <c r="B1481" s="4" t="s">
        <v>1441</v>
      </c>
      <c r="C1481" s="4"/>
      <c r="D1481" s="139" t="s">
        <v>445</v>
      </c>
      <c r="E1481" s="13">
        <v>44650</v>
      </c>
      <c r="F1481" s="122" t="s">
        <v>371</v>
      </c>
      <c r="G1481" s="16" t="s">
        <v>1265</v>
      </c>
      <c r="H1481" s="130" t="s">
        <v>1078</v>
      </c>
      <c r="I1481" s="130"/>
      <c r="J1481" s="130"/>
      <c r="K1481" s="7">
        <v>0</v>
      </c>
      <c r="L1481" s="4">
        <v>0</v>
      </c>
      <c r="M1481" s="3" t="s">
        <v>83</v>
      </c>
      <c r="N1481" s="45" t="s">
        <v>1055</v>
      </c>
      <c r="O1481" s="76"/>
      <c r="P1481" s="87" t="s">
        <v>785</v>
      </c>
      <c r="Q1481" s="142">
        <v>44746</v>
      </c>
      <c r="R1481" s="9">
        <f t="shared" si="1262"/>
        <v>44760</v>
      </c>
      <c r="S1481" s="3" t="s">
        <v>30</v>
      </c>
      <c r="T1481" s="355" t="s">
        <v>1572</v>
      </c>
      <c r="U1481" s="373">
        <v>44777</v>
      </c>
      <c r="V1481" s="208" t="s">
        <v>3570</v>
      </c>
      <c r="W1481" s="3" t="s">
        <v>2811</v>
      </c>
      <c r="X1481" s="5">
        <v>0</v>
      </c>
      <c r="Y1481" s="5">
        <v>0</v>
      </c>
      <c r="Z1481" s="45" t="s">
        <v>1055</v>
      </c>
      <c r="AA1481" s="21">
        <v>45645</v>
      </c>
      <c r="AB1481" s="87"/>
      <c r="AC1481" s="21"/>
      <c r="AD1481" s="21"/>
      <c r="AE1481" s="9">
        <f t="shared" si="1269"/>
        <v>14</v>
      </c>
      <c r="AF1481" s="92" t="s">
        <v>446</v>
      </c>
      <c r="AG1481" s="27"/>
      <c r="AH1481" s="34"/>
      <c r="AI1481" s="27"/>
      <c r="AJ1481" s="41"/>
      <c r="AK1481" s="21"/>
      <c r="AL1481" s="6"/>
      <c r="AM1481" s="6"/>
      <c r="AN1481" s="5" t="s">
        <v>2355</v>
      </c>
      <c r="AO1481" s="6"/>
      <c r="AP1481" s="6"/>
      <c r="AQ1481" s="207" t="s">
        <v>1907</v>
      </c>
      <c r="AR1481" s="21">
        <v>44791</v>
      </c>
      <c r="AS1481" s="6"/>
      <c r="AT1481" s="6"/>
      <c r="AU1481" s="94" t="s">
        <v>1134</v>
      </c>
      <c r="AV1481" s="95">
        <v>45436</v>
      </c>
      <c r="AW1481" s="6"/>
      <c r="BJ1481" s="22">
        <f t="shared" ca="1" si="1114"/>
        <v>1</v>
      </c>
      <c r="BK1481" s="22">
        <f t="shared" ca="1" si="1150"/>
        <v>1</v>
      </c>
      <c r="BL1481" s="22">
        <f t="shared" ca="1" si="1151"/>
        <v>0</v>
      </c>
      <c r="BM1481" s="22">
        <f t="shared" ca="1" si="1152"/>
        <v>0</v>
      </c>
      <c r="BN1481" s="22">
        <f t="shared" ca="1" si="1153"/>
        <v>0</v>
      </c>
      <c r="BO1481" s="22">
        <f t="shared" ca="1" si="1154"/>
        <v>0</v>
      </c>
      <c r="BP1481" s="22">
        <f t="shared" ca="1" si="1155"/>
        <v>0</v>
      </c>
      <c r="BQ1481" s="22">
        <f t="shared" ca="1" si="1156"/>
        <v>0</v>
      </c>
      <c r="BR1481" s="22">
        <f t="shared" ca="1" si="1157"/>
        <v>1</v>
      </c>
      <c r="BS1481" s="22">
        <f t="shared" ca="1" si="1158"/>
        <v>1</v>
      </c>
      <c r="BT1481" s="22">
        <f t="shared" ca="1" si="1115"/>
        <v>1</v>
      </c>
      <c r="BU1481" s="22">
        <f t="shared" ca="1" si="1159"/>
        <v>0</v>
      </c>
      <c r="BV1481" s="22">
        <f t="shared" ca="1" si="1160"/>
        <v>0</v>
      </c>
      <c r="BW1481" s="22">
        <f t="shared" ca="1" si="1161"/>
        <v>0</v>
      </c>
      <c r="BX1481" s="22">
        <f t="shared" ca="1" si="1162"/>
        <v>1</v>
      </c>
      <c r="BY1481" s="71">
        <f t="shared" si="1205"/>
        <v>1</v>
      </c>
      <c r="BZ1481" s="71">
        <f t="shared" si="1163"/>
        <v>1</v>
      </c>
      <c r="CA1481" s="72">
        <f t="shared" si="1206"/>
        <v>1</v>
      </c>
    </row>
    <row r="1482" spans="1:79" s="22" customFormat="1" ht="29.1" customHeight="1" x14ac:dyDescent="0.3">
      <c r="A1482" s="109">
        <v>10</v>
      </c>
      <c r="B1482" s="109" t="s">
        <v>1441</v>
      </c>
      <c r="C1482" s="109" t="s">
        <v>1324</v>
      </c>
      <c r="D1482" s="110" t="s">
        <v>446</v>
      </c>
      <c r="E1482" s="110">
        <v>44650</v>
      </c>
      <c r="F1482" s="189" t="s">
        <v>786</v>
      </c>
      <c r="G1482" s="112" t="s">
        <v>1265</v>
      </c>
      <c r="H1482" s="135" t="s">
        <v>1100</v>
      </c>
      <c r="I1482" s="135"/>
      <c r="J1482" s="135"/>
      <c r="K1482" s="113" t="s">
        <v>778</v>
      </c>
      <c r="L1482" s="109">
        <v>0</v>
      </c>
      <c r="M1482" s="114" t="s">
        <v>85</v>
      </c>
      <c r="N1482" s="115" t="s">
        <v>26</v>
      </c>
      <c r="O1482" s="116"/>
      <c r="P1482" s="123" t="s">
        <v>671</v>
      </c>
      <c r="Q1482" s="144">
        <v>45216</v>
      </c>
      <c r="R1482" s="118">
        <f t="shared" si="1262"/>
        <v>45230</v>
      </c>
      <c r="S1482" s="114" t="s">
        <v>31</v>
      </c>
      <c r="T1482" s="353"/>
      <c r="U1482" s="372"/>
      <c r="V1482" s="120"/>
      <c r="W1482" s="114"/>
      <c r="X1482" s="109"/>
      <c r="Y1482" s="109"/>
      <c r="Z1482" s="115"/>
      <c r="AA1482" s="115"/>
      <c r="AB1482" s="109"/>
      <c r="AC1482" s="110"/>
      <c r="AD1482" s="110"/>
      <c r="AE1482" s="110"/>
      <c r="AF1482" s="110"/>
      <c r="AG1482" s="110"/>
      <c r="AH1482" s="115"/>
      <c r="AI1482" s="110"/>
      <c r="AJ1482" s="113"/>
      <c r="AK1482" s="110"/>
      <c r="AL1482" s="121"/>
      <c r="AM1482" s="121"/>
      <c r="AN1482" s="109" t="s">
        <v>2355</v>
      </c>
      <c r="AO1482" s="121"/>
      <c r="AP1482" s="121"/>
      <c r="AQ1482" s="121"/>
      <c r="AR1482" s="121"/>
      <c r="AS1482" s="121"/>
      <c r="AT1482" s="121"/>
      <c r="AU1482" s="109" t="s">
        <v>1134</v>
      </c>
      <c r="AV1482" s="110">
        <v>45436</v>
      </c>
      <c r="AW1482" s="121"/>
      <c r="BJ1482" s="22">
        <f t="shared" ca="1" si="1114"/>
        <v>0</v>
      </c>
      <c r="BK1482" s="22">
        <f t="shared" ca="1" si="1150"/>
        <v>0</v>
      </c>
      <c r="BL1482" s="22">
        <f t="shared" ca="1" si="1151"/>
        <v>0</v>
      </c>
      <c r="BM1482" s="22">
        <f t="shared" ca="1" si="1152"/>
        <v>0</v>
      </c>
      <c r="BN1482" s="22">
        <f t="shared" ca="1" si="1153"/>
        <v>0</v>
      </c>
      <c r="BO1482" s="22">
        <f t="shared" ca="1" si="1154"/>
        <v>0</v>
      </c>
      <c r="BP1482" s="22">
        <f t="shared" ca="1" si="1155"/>
        <v>0</v>
      </c>
      <c r="BQ1482" s="22">
        <f t="shared" ca="1" si="1156"/>
        <v>0</v>
      </c>
      <c r="BR1482" s="22">
        <f t="shared" ca="1" si="1157"/>
        <v>0</v>
      </c>
      <c r="BS1482" s="22">
        <f t="shared" ca="1" si="1158"/>
        <v>0</v>
      </c>
      <c r="BT1482" s="22">
        <f t="shared" ca="1" si="1115"/>
        <v>0</v>
      </c>
      <c r="BU1482" s="22">
        <f t="shared" ca="1" si="1159"/>
        <v>0</v>
      </c>
      <c r="BV1482" s="22">
        <f t="shared" ca="1" si="1160"/>
        <v>0</v>
      </c>
      <c r="BW1482" s="22">
        <f t="shared" ca="1" si="1161"/>
        <v>0</v>
      </c>
      <c r="BX1482" s="22">
        <f t="shared" ca="1" si="1162"/>
        <v>0</v>
      </c>
      <c r="BY1482" s="71">
        <f t="shared" si="1205"/>
        <v>0</v>
      </c>
      <c r="BZ1482" s="71">
        <f t="shared" si="1163"/>
        <v>0</v>
      </c>
      <c r="CA1482" s="72">
        <f t="shared" si="1206"/>
        <v>0</v>
      </c>
    </row>
    <row r="1483" spans="1:79" s="22" customFormat="1" ht="29.1" customHeight="1" x14ac:dyDescent="0.3">
      <c r="A1483" s="109">
        <v>10</v>
      </c>
      <c r="B1483" s="109" t="s">
        <v>1441</v>
      </c>
      <c r="C1483" s="109" t="s">
        <v>1324</v>
      </c>
      <c r="D1483" s="110" t="s">
        <v>446</v>
      </c>
      <c r="E1483" s="110">
        <v>44650</v>
      </c>
      <c r="F1483" s="189" t="s">
        <v>786</v>
      </c>
      <c r="G1483" s="169" t="s">
        <v>1265</v>
      </c>
      <c r="H1483" s="135" t="s">
        <v>1100</v>
      </c>
      <c r="I1483" s="135"/>
      <c r="J1483" s="135"/>
      <c r="K1483" s="113" t="s">
        <v>633</v>
      </c>
      <c r="L1483" s="109">
        <v>0</v>
      </c>
      <c r="M1483" s="114" t="s">
        <v>85</v>
      </c>
      <c r="N1483" s="115" t="s">
        <v>26</v>
      </c>
      <c r="O1483" s="116"/>
      <c r="P1483" s="123" t="s">
        <v>1022</v>
      </c>
      <c r="Q1483" s="141">
        <v>45232</v>
      </c>
      <c r="R1483" s="118">
        <f t="shared" si="1262"/>
        <v>45239</v>
      </c>
      <c r="S1483" s="114" t="s">
        <v>31</v>
      </c>
      <c r="T1483" s="353"/>
      <c r="U1483" s="372"/>
      <c r="V1483" s="120"/>
      <c r="W1483" s="114"/>
      <c r="X1483" s="109"/>
      <c r="Y1483" s="109"/>
      <c r="Z1483" s="115"/>
      <c r="AA1483" s="115"/>
      <c r="AB1483" s="109"/>
      <c r="AC1483" s="110"/>
      <c r="AD1483" s="110"/>
      <c r="AE1483" s="110"/>
      <c r="AF1483" s="110"/>
      <c r="AG1483" s="110"/>
      <c r="AH1483" s="115"/>
      <c r="AI1483" s="110"/>
      <c r="AJ1483" s="113"/>
      <c r="AK1483" s="110"/>
      <c r="AL1483" s="121"/>
      <c r="AM1483" s="121"/>
      <c r="AN1483" s="109" t="s">
        <v>2355</v>
      </c>
      <c r="AO1483" s="121"/>
      <c r="AP1483" s="121"/>
      <c r="AQ1483" s="121"/>
      <c r="AR1483" s="121"/>
      <c r="AS1483" s="121"/>
      <c r="AT1483" s="121"/>
      <c r="AU1483" s="109" t="s">
        <v>1134</v>
      </c>
      <c r="AV1483" s="110">
        <v>45436</v>
      </c>
      <c r="AW1483" s="121"/>
      <c r="BJ1483" s="22">
        <f t="shared" ca="1" si="1114"/>
        <v>0</v>
      </c>
      <c r="BK1483" s="22">
        <f t="shared" ca="1" si="1150"/>
        <v>0</v>
      </c>
      <c r="BL1483" s="22">
        <f t="shared" ca="1" si="1151"/>
        <v>0</v>
      </c>
      <c r="BM1483" s="22">
        <f t="shared" ca="1" si="1152"/>
        <v>0</v>
      </c>
      <c r="BN1483" s="22">
        <f t="shared" ca="1" si="1153"/>
        <v>0</v>
      </c>
      <c r="BO1483" s="22">
        <f t="shared" ca="1" si="1154"/>
        <v>0</v>
      </c>
      <c r="BP1483" s="22">
        <f t="shared" ca="1" si="1155"/>
        <v>0</v>
      </c>
      <c r="BQ1483" s="22">
        <f t="shared" ca="1" si="1156"/>
        <v>0</v>
      </c>
      <c r="BR1483" s="22">
        <f t="shared" ca="1" si="1157"/>
        <v>0</v>
      </c>
      <c r="BS1483" s="22">
        <f t="shared" ca="1" si="1158"/>
        <v>0</v>
      </c>
      <c r="BT1483" s="22">
        <f t="shared" ca="1" si="1115"/>
        <v>0</v>
      </c>
      <c r="BU1483" s="22">
        <f t="shared" ca="1" si="1159"/>
        <v>0</v>
      </c>
      <c r="BV1483" s="22">
        <f t="shared" ca="1" si="1160"/>
        <v>0</v>
      </c>
      <c r="BW1483" s="22">
        <f t="shared" ca="1" si="1161"/>
        <v>0</v>
      </c>
      <c r="BX1483" s="22">
        <f t="shared" ca="1" si="1162"/>
        <v>0</v>
      </c>
      <c r="BY1483" s="71">
        <f t="shared" si="1205"/>
        <v>0</v>
      </c>
      <c r="BZ1483" s="71">
        <f t="shared" si="1163"/>
        <v>0</v>
      </c>
      <c r="CA1483" s="72">
        <f t="shared" si="1206"/>
        <v>0</v>
      </c>
    </row>
    <row r="1484" spans="1:79" s="22" customFormat="1" ht="39" customHeight="1" x14ac:dyDescent="0.3">
      <c r="A1484" s="109">
        <v>10</v>
      </c>
      <c r="B1484" s="109" t="s">
        <v>1441</v>
      </c>
      <c r="C1484" s="109" t="s">
        <v>1324</v>
      </c>
      <c r="D1484" s="110" t="s">
        <v>445</v>
      </c>
      <c r="E1484" s="110">
        <v>44650</v>
      </c>
      <c r="F1484" s="189" t="s">
        <v>786</v>
      </c>
      <c r="G1484" s="169" t="s">
        <v>1265</v>
      </c>
      <c r="H1484" s="135" t="s">
        <v>1100</v>
      </c>
      <c r="I1484" s="135"/>
      <c r="J1484" s="135"/>
      <c r="K1484" s="113">
        <v>0</v>
      </c>
      <c r="L1484" s="109">
        <v>0</v>
      </c>
      <c r="M1484" s="114" t="s">
        <v>85</v>
      </c>
      <c r="N1484" s="115" t="s">
        <v>26</v>
      </c>
      <c r="O1484" s="116"/>
      <c r="P1484" s="123" t="s">
        <v>1348</v>
      </c>
      <c r="Q1484" s="141">
        <v>45257</v>
      </c>
      <c r="R1484" s="118">
        <f t="shared" ref="R1484:R1495" si="1273">IF(AND(L1484&lt;1,OR(K1484&lt;1, K1484="A")),Q1484+14,Q1484+7)</f>
        <v>45271</v>
      </c>
      <c r="S1484" s="114" t="s">
        <v>31</v>
      </c>
      <c r="T1484" s="353"/>
      <c r="U1484" s="372"/>
      <c r="V1484" s="120"/>
      <c r="W1484" s="114"/>
      <c r="X1484" s="109"/>
      <c r="Y1484" s="109"/>
      <c r="Z1484" s="115"/>
      <c r="AA1484" s="115"/>
      <c r="AB1484" s="109"/>
      <c r="AC1484" s="110"/>
      <c r="AD1484" s="110"/>
      <c r="AE1484" s="110"/>
      <c r="AF1484" s="110"/>
      <c r="AG1484" s="110"/>
      <c r="AH1484" s="115"/>
      <c r="AI1484" s="110"/>
      <c r="AJ1484" s="113"/>
      <c r="AK1484" s="110"/>
      <c r="AL1484" s="121"/>
      <c r="AM1484" s="121"/>
      <c r="AN1484" s="109" t="s">
        <v>2355</v>
      </c>
      <c r="AO1484" s="121"/>
      <c r="AP1484" s="121"/>
      <c r="AQ1484" s="206" t="s">
        <v>1907</v>
      </c>
      <c r="AR1484" s="110">
        <v>44915</v>
      </c>
      <c r="AS1484" s="121"/>
      <c r="AT1484" s="121"/>
      <c r="AU1484" s="109" t="s">
        <v>1134</v>
      </c>
      <c r="AV1484" s="110">
        <v>45436</v>
      </c>
      <c r="AW1484" s="121"/>
      <c r="BJ1484" s="22">
        <f t="shared" ca="1" si="1114"/>
        <v>0</v>
      </c>
      <c r="BK1484" s="22">
        <f t="shared" ca="1" si="1150"/>
        <v>0</v>
      </c>
      <c r="BL1484" s="22">
        <f t="shared" ca="1" si="1151"/>
        <v>0</v>
      </c>
      <c r="BM1484" s="22">
        <f t="shared" ca="1" si="1152"/>
        <v>0</v>
      </c>
      <c r="BN1484" s="22">
        <f t="shared" ca="1" si="1153"/>
        <v>0</v>
      </c>
      <c r="BO1484" s="22">
        <f t="shared" ca="1" si="1154"/>
        <v>0</v>
      </c>
      <c r="BP1484" s="22">
        <f t="shared" ca="1" si="1155"/>
        <v>0</v>
      </c>
      <c r="BQ1484" s="22">
        <f t="shared" ca="1" si="1156"/>
        <v>0</v>
      </c>
      <c r="BR1484" s="22">
        <f t="shared" ca="1" si="1157"/>
        <v>0</v>
      </c>
      <c r="BS1484" s="22">
        <f t="shared" ca="1" si="1158"/>
        <v>0</v>
      </c>
      <c r="BT1484" s="22">
        <f t="shared" ca="1" si="1115"/>
        <v>0</v>
      </c>
      <c r="BU1484" s="22">
        <f t="shared" ca="1" si="1159"/>
        <v>0</v>
      </c>
      <c r="BV1484" s="22">
        <f t="shared" ca="1" si="1160"/>
        <v>0</v>
      </c>
      <c r="BW1484" s="22">
        <f t="shared" ca="1" si="1161"/>
        <v>0</v>
      </c>
      <c r="BX1484" s="22">
        <f t="shared" ca="1" si="1162"/>
        <v>0</v>
      </c>
      <c r="BY1484" s="71">
        <f t="shared" si="1205"/>
        <v>0</v>
      </c>
      <c r="BZ1484" s="71">
        <f t="shared" si="1163"/>
        <v>0</v>
      </c>
      <c r="CA1484" s="72">
        <f t="shared" si="1206"/>
        <v>0</v>
      </c>
    </row>
    <row r="1485" spans="1:79" s="22" customFormat="1" ht="39" customHeight="1" x14ac:dyDescent="0.3">
      <c r="A1485" s="109">
        <v>10</v>
      </c>
      <c r="B1485" s="109" t="s">
        <v>1441</v>
      </c>
      <c r="C1485" s="109" t="s">
        <v>1324</v>
      </c>
      <c r="D1485" s="110" t="s">
        <v>445</v>
      </c>
      <c r="E1485" s="110">
        <v>44650</v>
      </c>
      <c r="F1485" s="189" t="s">
        <v>786</v>
      </c>
      <c r="G1485" s="169" t="s">
        <v>1265</v>
      </c>
      <c r="H1485" s="135" t="s">
        <v>1100</v>
      </c>
      <c r="I1485" s="135"/>
      <c r="J1485" s="135"/>
      <c r="K1485" s="113">
        <v>0</v>
      </c>
      <c r="L1485" s="109">
        <v>0</v>
      </c>
      <c r="M1485" s="114" t="s">
        <v>85</v>
      </c>
      <c r="N1485" s="115" t="s">
        <v>26</v>
      </c>
      <c r="O1485" s="116">
        <v>45338</v>
      </c>
      <c r="P1485" s="123" t="s">
        <v>1776</v>
      </c>
      <c r="Q1485" s="141">
        <v>45324</v>
      </c>
      <c r="R1485" s="118">
        <f t="shared" ref="R1485" si="1274">IF(AND(L1485&lt;1,OR(K1485&lt;1, K1485="A")),Q1485+14,Q1485+7)</f>
        <v>45338</v>
      </c>
      <c r="S1485" s="114" t="s">
        <v>31</v>
      </c>
      <c r="T1485" s="353"/>
      <c r="U1485" s="372"/>
      <c r="V1485" s="120"/>
      <c r="W1485" s="114"/>
      <c r="X1485" s="109"/>
      <c r="Y1485" s="109"/>
      <c r="Z1485" s="115"/>
      <c r="AA1485" s="115"/>
      <c r="AB1485" s="109"/>
      <c r="AC1485" s="110"/>
      <c r="AD1485" s="110"/>
      <c r="AE1485" s="110"/>
      <c r="AF1485" s="110"/>
      <c r="AG1485" s="110"/>
      <c r="AH1485" s="115"/>
      <c r="AI1485" s="110"/>
      <c r="AJ1485" s="113"/>
      <c r="AK1485" s="110"/>
      <c r="AL1485" s="121"/>
      <c r="AM1485" s="121"/>
      <c r="AN1485" s="109" t="s">
        <v>2355</v>
      </c>
      <c r="AO1485" s="121"/>
      <c r="AP1485" s="121"/>
      <c r="AQ1485" s="121"/>
      <c r="AR1485" s="121"/>
      <c r="AS1485" s="121"/>
      <c r="AT1485" s="121"/>
      <c r="AU1485" s="109" t="s">
        <v>1134</v>
      </c>
      <c r="AV1485" s="110">
        <v>45436</v>
      </c>
      <c r="AW1485" s="121"/>
      <c r="BJ1485" s="22">
        <f t="shared" ca="1" si="1114"/>
        <v>0</v>
      </c>
      <c r="BK1485" s="22">
        <f t="shared" ca="1" si="1150"/>
        <v>0</v>
      </c>
      <c r="BL1485" s="22">
        <f t="shared" ca="1" si="1151"/>
        <v>0</v>
      </c>
      <c r="BM1485" s="22">
        <f t="shared" ca="1" si="1152"/>
        <v>0</v>
      </c>
      <c r="BN1485" s="22">
        <f t="shared" ca="1" si="1153"/>
        <v>0</v>
      </c>
      <c r="BO1485" s="22">
        <f t="shared" ca="1" si="1154"/>
        <v>0</v>
      </c>
      <c r="BP1485" s="22">
        <f t="shared" ca="1" si="1155"/>
        <v>0</v>
      </c>
      <c r="BQ1485" s="22">
        <f t="shared" ca="1" si="1156"/>
        <v>0</v>
      </c>
      <c r="BR1485" s="22">
        <f t="shared" ca="1" si="1157"/>
        <v>0</v>
      </c>
      <c r="BS1485" s="22">
        <f t="shared" ca="1" si="1158"/>
        <v>0</v>
      </c>
      <c r="BT1485" s="22">
        <f t="shared" ca="1" si="1115"/>
        <v>0</v>
      </c>
      <c r="BU1485" s="22">
        <f t="shared" ca="1" si="1159"/>
        <v>0</v>
      </c>
      <c r="BV1485" s="22">
        <f t="shared" ca="1" si="1160"/>
        <v>0</v>
      </c>
      <c r="BW1485" s="22">
        <f t="shared" ca="1" si="1161"/>
        <v>0</v>
      </c>
      <c r="BX1485" s="22">
        <f t="shared" ca="1" si="1162"/>
        <v>0</v>
      </c>
      <c r="BY1485" s="22">
        <f t="shared" si="1205"/>
        <v>0</v>
      </c>
      <c r="BZ1485" s="22">
        <f t="shared" si="1163"/>
        <v>0</v>
      </c>
      <c r="CA1485" s="22">
        <f t="shared" si="1206"/>
        <v>0</v>
      </c>
    </row>
    <row r="1486" spans="1:79" s="22" customFormat="1" ht="39" customHeight="1" x14ac:dyDescent="0.3">
      <c r="A1486" s="109">
        <v>10</v>
      </c>
      <c r="B1486" s="109" t="s">
        <v>1441</v>
      </c>
      <c r="C1486" s="109" t="s">
        <v>1324</v>
      </c>
      <c r="D1486" s="110" t="s">
        <v>445</v>
      </c>
      <c r="E1486" s="110">
        <v>44650</v>
      </c>
      <c r="F1486" s="189" t="s">
        <v>786</v>
      </c>
      <c r="G1486" s="169" t="s">
        <v>1265</v>
      </c>
      <c r="H1486" s="135" t="s">
        <v>1100</v>
      </c>
      <c r="I1486" s="135"/>
      <c r="J1486" s="135"/>
      <c r="K1486" s="113">
        <v>0</v>
      </c>
      <c r="L1486" s="109">
        <v>1</v>
      </c>
      <c r="M1486" s="114" t="s">
        <v>85</v>
      </c>
      <c r="N1486" s="115" t="s">
        <v>26</v>
      </c>
      <c r="O1486" s="116">
        <v>45338</v>
      </c>
      <c r="P1486" s="123" t="s">
        <v>2310</v>
      </c>
      <c r="Q1486" s="141">
        <v>45369</v>
      </c>
      <c r="R1486" s="118">
        <f t="shared" ref="R1486" si="1275">IF(AND(L1486&lt;1,OR(K1486&lt;1, K1486="A")),Q1486+14,Q1486+7)</f>
        <v>45376</v>
      </c>
      <c r="S1486" s="114" t="s">
        <v>31</v>
      </c>
      <c r="T1486" s="353"/>
      <c r="U1486" s="372"/>
      <c r="V1486" s="120"/>
      <c r="W1486" s="114"/>
      <c r="X1486" s="109"/>
      <c r="Y1486" s="109"/>
      <c r="Z1486" s="115"/>
      <c r="AA1486" s="115"/>
      <c r="AB1486" s="109"/>
      <c r="AC1486" s="110"/>
      <c r="AD1486" s="110"/>
      <c r="AE1486" s="110"/>
      <c r="AF1486" s="110"/>
      <c r="AG1486" s="110"/>
      <c r="AH1486" s="115"/>
      <c r="AI1486" s="110"/>
      <c r="AJ1486" s="113"/>
      <c r="AK1486" s="110"/>
      <c r="AL1486" s="121"/>
      <c r="AM1486" s="121"/>
      <c r="AN1486" s="109" t="s">
        <v>2355</v>
      </c>
      <c r="AO1486" s="121"/>
      <c r="AP1486" s="121"/>
      <c r="AQ1486" s="121"/>
      <c r="AR1486" s="121"/>
      <c r="AS1486" s="121"/>
      <c r="AT1486" s="121"/>
      <c r="AU1486" s="109" t="s">
        <v>1134</v>
      </c>
      <c r="AV1486" s="110">
        <v>45436</v>
      </c>
      <c r="AW1486" s="121"/>
      <c r="BJ1486" s="22">
        <f t="shared" ca="1" si="1114"/>
        <v>0</v>
      </c>
      <c r="BK1486" s="22">
        <f t="shared" ca="1" si="1150"/>
        <v>0</v>
      </c>
      <c r="BL1486" s="22">
        <f t="shared" ca="1" si="1151"/>
        <v>0</v>
      </c>
      <c r="BM1486" s="22">
        <f t="shared" ca="1" si="1152"/>
        <v>0</v>
      </c>
      <c r="BN1486" s="22">
        <f t="shared" ca="1" si="1153"/>
        <v>0</v>
      </c>
      <c r="BO1486" s="22">
        <f t="shared" ca="1" si="1154"/>
        <v>0</v>
      </c>
      <c r="BP1486" s="22">
        <f t="shared" ca="1" si="1155"/>
        <v>0</v>
      </c>
      <c r="BQ1486" s="22">
        <f t="shared" ca="1" si="1156"/>
        <v>0</v>
      </c>
      <c r="BR1486" s="22">
        <f t="shared" ca="1" si="1157"/>
        <v>0</v>
      </c>
      <c r="BS1486" s="22">
        <f t="shared" ca="1" si="1158"/>
        <v>0</v>
      </c>
      <c r="BT1486" s="22">
        <f t="shared" ca="1" si="1115"/>
        <v>0</v>
      </c>
      <c r="BU1486" s="22">
        <f t="shared" ca="1" si="1159"/>
        <v>0</v>
      </c>
      <c r="BV1486" s="22">
        <f t="shared" ca="1" si="1160"/>
        <v>0</v>
      </c>
      <c r="BW1486" s="22">
        <f t="shared" ca="1" si="1161"/>
        <v>0</v>
      </c>
      <c r="BX1486" s="22">
        <f t="shared" ca="1" si="1162"/>
        <v>0</v>
      </c>
      <c r="BY1486" s="22">
        <f t="shared" si="1205"/>
        <v>0</v>
      </c>
      <c r="BZ1486" s="22">
        <f t="shared" si="1163"/>
        <v>0</v>
      </c>
      <c r="CA1486" s="22">
        <f t="shared" si="1206"/>
        <v>0</v>
      </c>
    </row>
    <row r="1487" spans="1:79" s="22" customFormat="1" ht="39" customHeight="1" x14ac:dyDescent="0.3">
      <c r="A1487" s="109">
        <v>10</v>
      </c>
      <c r="B1487" s="109" t="s">
        <v>1441</v>
      </c>
      <c r="C1487" s="109" t="s">
        <v>1324</v>
      </c>
      <c r="D1487" s="110" t="s">
        <v>445</v>
      </c>
      <c r="E1487" s="110">
        <v>44650</v>
      </c>
      <c r="F1487" s="189" t="s">
        <v>786</v>
      </c>
      <c r="G1487" s="169" t="s">
        <v>1265</v>
      </c>
      <c r="H1487" s="135" t="s">
        <v>1100</v>
      </c>
      <c r="I1487" s="135"/>
      <c r="J1487" s="135"/>
      <c r="K1487" s="113">
        <v>0</v>
      </c>
      <c r="L1487" s="109">
        <v>1</v>
      </c>
      <c r="M1487" s="114" t="s">
        <v>85</v>
      </c>
      <c r="N1487" s="115" t="s">
        <v>26</v>
      </c>
      <c r="O1487" s="116">
        <v>45394</v>
      </c>
      <c r="P1487" s="123" t="s">
        <v>2353</v>
      </c>
      <c r="Q1487" s="141">
        <v>45385</v>
      </c>
      <c r="R1487" s="118">
        <f t="shared" ref="R1487" si="1276">IF(AND(L1487&lt;1,OR(K1487&lt;1, K1487="A")),Q1487+14,Q1487+7)</f>
        <v>45392</v>
      </c>
      <c r="S1487" s="114" t="s">
        <v>31</v>
      </c>
      <c r="T1487" s="353"/>
      <c r="U1487" s="372"/>
      <c r="V1487" s="241"/>
      <c r="W1487" s="114"/>
      <c r="X1487" s="109"/>
      <c r="Y1487" s="109"/>
      <c r="Z1487" s="115"/>
      <c r="AA1487" s="109"/>
      <c r="AB1487" s="123"/>
      <c r="AC1487" s="110"/>
      <c r="AD1487" s="110"/>
      <c r="AE1487" s="118"/>
      <c r="AF1487" s="196"/>
      <c r="AG1487" s="110"/>
      <c r="AH1487" s="115"/>
      <c r="AI1487" s="110"/>
      <c r="AJ1487" s="113"/>
      <c r="AK1487" s="110"/>
      <c r="AL1487" s="121"/>
      <c r="AM1487" s="121"/>
      <c r="AN1487" s="109" t="s">
        <v>2355</v>
      </c>
      <c r="AO1487" s="121"/>
      <c r="AP1487" s="121"/>
      <c r="AQ1487" s="121"/>
      <c r="AR1487" s="121"/>
      <c r="AS1487" s="121"/>
      <c r="AT1487" s="121"/>
      <c r="AU1487" s="109" t="s">
        <v>1134</v>
      </c>
      <c r="AV1487" s="110">
        <v>45436</v>
      </c>
      <c r="AW1487" s="121"/>
      <c r="BJ1487" s="22">
        <f t="shared" ca="1" si="1114"/>
        <v>0</v>
      </c>
      <c r="BK1487" s="22">
        <f t="shared" ca="1" si="1150"/>
        <v>0</v>
      </c>
      <c r="BL1487" s="22">
        <f t="shared" ca="1" si="1151"/>
        <v>0</v>
      </c>
      <c r="BM1487" s="22">
        <f t="shared" ca="1" si="1152"/>
        <v>0</v>
      </c>
      <c r="BN1487" s="22">
        <f t="shared" ca="1" si="1153"/>
        <v>0</v>
      </c>
      <c r="BO1487" s="22">
        <f t="shared" ca="1" si="1154"/>
        <v>0</v>
      </c>
      <c r="BP1487" s="22">
        <f t="shared" ca="1" si="1155"/>
        <v>0</v>
      </c>
      <c r="BQ1487" s="22">
        <f t="shared" ca="1" si="1156"/>
        <v>0</v>
      </c>
      <c r="BR1487" s="22">
        <f t="shared" ca="1" si="1157"/>
        <v>0</v>
      </c>
      <c r="BS1487" s="22">
        <f t="shared" ca="1" si="1158"/>
        <v>0</v>
      </c>
      <c r="BT1487" s="22">
        <f t="shared" ca="1" si="1115"/>
        <v>0</v>
      </c>
      <c r="BU1487" s="22">
        <f t="shared" ca="1" si="1159"/>
        <v>0</v>
      </c>
      <c r="BV1487" s="22">
        <f t="shared" ca="1" si="1160"/>
        <v>0</v>
      </c>
      <c r="BW1487" s="22">
        <f t="shared" ca="1" si="1161"/>
        <v>0</v>
      </c>
      <c r="BX1487" s="22">
        <f t="shared" ca="1" si="1162"/>
        <v>0</v>
      </c>
      <c r="BY1487" s="22">
        <f t="shared" si="1205"/>
        <v>0</v>
      </c>
      <c r="BZ1487" s="22">
        <f t="shared" si="1163"/>
        <v>0</v>
      </c>
      <c r="CA1487" s="22">
        <f t="shared" si="1206"/>
        <v>0</v>
      </c>
    </row>
    <row r="1488" spans="1:79" ht="39" customHeight="1" x14ac:dyDescent="0.3">
      <c r="A1488" s="4">
        <v>10</v>
      </c>
      <c r="B1488" s="4" t="s">
        <v>1441</v>
      </c>
      <c r="C1488" s="4" t="s">
        <v>1324</v>
      </c>
      <c r="D1488" s="139" t="s">
        <v>445</v>
      </c>
      <c r="E1488" s="13">
        <v>44650</v>
      </c>
      <c r="F1488" s="122" t="s">
        <v>786</v>
      </c>
      <c r="G1488" s="16" t="s">
        <v>1265</v>
      </c>
      <c r="H1488" s="130" t="s">
        <v>1100</v>
      </c>
      <c r="I1488" s="130"/>
      <c r="J1488" s="130"/>
      <c r="K1488" s="7">
        <v>0</v>
      </c>
      <c r="L1488" s="4">
        <v>2</v>
      </c>
      <c r="M1488" s="3" t="s">
        <v>85</v>
      </c>
      <c r="N1488" s="45" t="s">
        <v>1055</v>
      </c>
      <c r="O1488" s="76">
        <v>45446</v>
      </c>
      <c r="P1488" s="87" t="s">
        <v>2760</v>
      </c>
      <c r="Q1488" s="142">
        <v>45432</v>
      </c>
      <c r="R1488" s="9">
        <f t="shared" ref="R1488:R1491" si="1277">IF(AND(L1488&lt;1,OR(K1488&lt;1, K1488="A")),Q1488+14,Q1488+7)</f>
        <v>45439</v>
      </c>
      <c r="S1488" s="3" t="s">
        <v>30</v>
      </c>
      <c r="T1488" s="354" t="s">
        <v>2885</v>
      </c>
      <c r="U1488" s="373">
        <v>45450</v>
      </c>
      <c r="V1488" s="208" t="s">
        <v>2614</v>
      </c>
      <c r="W1488" s="3" t="s">
        <v>1464</v>
      </c>
      <c r="X1488" s="5" t="s">
        <v>778</v>
      </c>
      <c r="Y1488" s="5">
        <v>0</v>
      </c>
      <c r="Z1488" s="45" t="s">
        <v>1055</v>
      </c>
      <c r="AA1488" s="21">
        <v>45743</v>
      </c>
      <c r="AB1488" s="87" t="s">
        <v>2375</v>
      </c>
      <c r="AC1488" s="21">
        <v>45394</v>
      </c>
      <c r="AD1488" s="21">
        <v>45394</v>
      </c>
      <c r="AE1488" s="9">
        <f t="shared" ref="AE1488:AE1492" si="1278">IF(AND(Y1488&lt;1,OR(X1488&lt;1, X1488="A")),AD1488+14,AD1488+7)</f>
        <v>45408</v>
      </c>
      <c r="AF1488" s="92" t="s">
        <v>446</v>
      </c>
      <c r="AG1488" s="27"/>
      <c r="AH1488" s="34"/>
      <c r="AI1488" s="27"/>
      <c r="AJ1488" s="41"/>
      <c r="AK1488" s="21"/>
      <c r="AL1488" s="6"/>
      <c r="AM1488" s="6"/>
      <c r="AN1488" s="5" t="s">
        <v>2355</v>
      </c>
      <c r="AO1488" s="6"/>
      <c r="AP1488" s="6"/>
      <c r="AQ1488" s="6"/>
      <c r="AR1488" s="6"/>
      <c r="AS1488" s="6"/>
      <c r="AT1488" s="6"/>
      <c r="AU1488" s="94" t="s">
        <v>1134</v>
      </c>
      <c r="AV1488" s="95">
        <v>45436</v>
      </c>
      <c r="AW1488" s="6"/>
      <c r="BJ1488" s="22">
        <f t="shared" ca="1" si="1114"/>
        <v>1</v>
      </c>
      <c r="BK1488" s="22">
        <f t="shared" ca="1" si="1150"/>
        <v>1</v>
      </c>
      <c r="BL1488" s="22">
        <f t="shared" ca="1" si="1151"/>
        <v>0</v>
      </c>
      <c r="BM1488" s="22">
        <f t="shared" ca="1" si="1152"/>
        <v>0</v>
      </c>
      <c r="BN1488" s="22">
        <f t="shared" ca="1" si="1153"/>
        <v>0</v>
      </c>
      <c r="BO1488" s="22">
        <f t="shared" ca="1" si="1154"/>
        <v>0</v>
      </c>
      <c r="BP1488" s="22">
        <f t="shared" ca="1" si="1155"/>
        <v>0</v>
      </c>
      <c r="BQ1488" s="22">
        <f t="shared" ca="1" si="1156"/>
        <v>0</v>
      </c>
      <c r="BR1488" s="22">
        <f t="shared" ca="1" si="1157"/>
        <v>1</v>
      </c>
      <c r="BS1488" s="22">
        <f t="shared" ca="1" si="1158"/>
        <v>1</v>
      </c>
      <c r="BT1488" s="22">
        <f t="shared" ca="1" si="1115"/>
        <v>1</v>
      </c>
      <c r="BU1488" s="22">
        <f t="shared" ca="1" si="1159"/>
        <v>0</v>
      </c>
      <c r="BV1488" s="22">
        <f t="shared" ca="1" si="1160"/>
        <v>0</v>
      </c>
      <c r="BW1488" s="22">
        <f t="shared" ca="1" si="1161"/>
        <v>0</v>
      </c>
      <c r="BX1488" s="22">
        <f t="shared" ca="1" si="1162"/>
        <v>1</v>
      </c>
      <c r="BY1488" s="71">
        <f t="shared" si="1205"/>
        <v>1</v>
      </c>
      <c r="BZ1488" s="71">
        <f t="shared" si="1163"/>
        <v>1</v>
      </c>
      <c r="CA1488" s="72">
        <f t="shared" si="1206"/>
        <v>1</v>
      </c>
    </row>
    <row r="1489" spans="1:79" s="22" customFormat="1" ht="29.1" customHeight="1" x14ac:dyDescent="0.3">
      <c r="A1489" s="109">
        <v>10</v>
      </c>
      <c r="B1489" s="109" t="s">
        <v>1441</v>
      </c>
      <c r="C1489" s="109" t="s">
        <v>1324</v>
      </c>
      <c r="D1489" s="110" t="s">
        <v>446</v>
      </c>
      <c r="E1489" s="110">
        <v>44650</v>
      </c>
      <c r="F1489" s="189" t="s">
        <v>368</v>
      </c>
      <c r="G1489" s="169" t="s">
        <v>1265</v>
      </c>
      <c r="H1489" s="135" t="s">
        <v>1085</v>
      </c>
      <c r="I1489" s="135"/>
      <c r="J1489" s="135"/>
      <c r="K1489" s="113" t="s">
        <v>778</v>
      </c>
      <c r="L1489" s="109">
        <v>0</v>
      </c>
      <c r="M1489" s="114" t="s">
        <v>373</v>
      </c>
      <c r="N1489" s="115" t="s">
        <v>26</v>
      </c>
      <c r="O1489" s="116"/>
      <c r="P1489" s="123" t="s">
        <v>3204</v>
      </c>
      <c r="Q1489" s="141">
        <v>44770</v>
      </c>
      <c r="R1489" s="118">
        <f t="shared" si="1277"/>
        <v>44784</v>
      </c>
      <c r="S1489" s="114" t="s">
        <v>31</v>
      </c>
      <c r="T1489" s="353"/>
      <c r="U1489" s="372"/>
      <c r="V1489" s="120"/>
      <c r="W1489" s="114"/>
      <c r="X1489" s="109"/>
      <c r="Y1489" s="109"/>
      <c r="Z1489" s="115"/>
      <c r="AA1489" s="109"/>
      <c r="AB1489" s="123"/>
      <c r="AC1489" s="110"/>
      <c r="AD1489" s="110"/>
      <c r="AE1489" s="118"/>
      <c r="AF1489" s="196"/>
      <c r="AG1489" s="110"/>
      <c r="AH1489" s="115"/>
      <c r="AI1489" s="110"/>
      <c r="AJ1489" s="113"/>
      <c r="AK1489" s="110"/>
      <c r="AL1489" s="121"/>
      <c r="AM1489" s="121"/>
      <c r="AN1489" s="121"/>
      <c r="AO1489" s="121"/>
      <c r="AP1489" s="121"/>
      <c r="AQ1489" s="206"/>
      <c r="AR1489" s="110"/>
      <c r="AS1489" s="121"/>
      <c r="AT1489" s="121"/>
      <c r="AU1489" s="109" t="s">
        <v>1134</v>
      </c>
      <c r="AV1489" s="110">
        <v>45436</v>
      </c>
      <c r="AW1489" s="121"/>
      <c r="BJ1489" s="22">
        <f t="shared" ca="1" si="1114"/>
        <v>0</v>
      </c>
      <c r="BK1489" s="22">
        <f t="shared" ca="1" si="1150"/>
        <v>0</v>
      </c>
      <c r="BL1489" s="22">
        <f t="shared" ca="1" si="1151"/>
        <v>0</v>
      </c>
      <c r="BM1489" s="22">
        <f t="shared" ca="1" si="1152"/>
        <v>0</v>
      </c>
      <c r="BN1489" s="22">
        <f t="shared" ca="1" si="1153"/>
        <v>0</v>
      </c>
      <c r="BO1489" s="22">
        <f t="shared" ca="1" si="1154"/>
        <v>0</v>
      </c>
      <c r="BP1489" s="22">
        <f t="shared" ca="1" si="1155"/>
        <v>0</v>
      </c>
      <c r="BQ1489" s="22">
        <f t="shared" ca="1" si="1156"/>
        <v>0</v>
      </c>
      <c r="BR1489" s="22">
        <f t="shared" ca="1" si="1157"/>
        <v>0</v>
      </c>
      <c r="BS1489" s="22">
        <f t="shared" ca="1" si="1158"/>
        <v>0</v>
      </c>
      <c r="BT1489" s="22">
        <f t="shared" ca="1" si="1115"/>
        <v>0</v>
      </c>
      <c r="BU1489" s="22">
        <f t="shared" ca="1" si="1159"/>
        <v>0</v>
      </c>
      <c r="BV1489" s="22">
        <f t="shared" ca="1" si="1160"/>
        <v>0</v>
      </c>
      <c r="BW1489" s="22">
        <f t="shared" ca="1" si="1161"/>
        <v>0</v>
      </c>
      <c r="BX1489" s="22">
        <f t="shared" ca="1" si="1162"/>
        <v>0</v>
      </c>
      <c r="BY1489" s="22">
        <f t="shared" si="1205"/>
        <v>0</v>
      </c>
      <c r="BZ1489" s="22">
        <f t="shared" si="1163"/>
        <v>0</v>
      </c>
      <c r="CA1489" s="22">
        <f t="shared" si="1206"/>
        <v>0</v>
      </c>
    </row>
    <row r="1490" spans="1:79" s="22" customFormat="1" ht="29.1" customHeight="1" x14ac:dyDescent="0.3">
      <c r="A1490" s="109">
        <v>10</v>
      </c>
      <c r="B1490" s="109" t="s">
        <v>1441</v>
      </c>
      <c r="C1490" s="109" t="s">
        <v>1324</v>
      </c>
      <c r="D1490" s="110" t="s">
        <v>446</v>
      </c>
      <c r="E1490" s="110">
        <v>44650</v>
      </c>
      <c r="F1490" s="189" t="s">
        <v>368</v>
      </c>
      <c r="G1490" s="169" t="s">
        <v>1265</v>
      </c>
      <c r="H1490" s="135" t="s">
        <v>1085</v>
      </c>
      <c r="I1490" s="135"/>
      <c r="J1490" s="135"/>
      <c r="K1490" s="113" t="s">
        <v>443</v>
      </c>
      <c r="L1490" s="109">
        <v>0</v>
      </c>
      <c r="M1490" s="114" t="s">
        <v>373</v>
      </c>
      <c r="N1490" s="115" t="s">
        <v>26</v>
      </c>
      <c r="O1490" s="116"/>
      <c r="P1490" s="123" t="s">
        <v>3205</v>
      </c>
      <c r="Q1490" s="141">
        <v>44844</v>
      </c>
      <c r="R1490" s="118">
        <f t="shared" ref="R1490" si="1279">IF(AND(L1490&lt;1,OR(K1490&lt;1, K1490="A")),Q1490+14,Q1490+7)</f>
        <v>44851</v>
      </c>
      <c r="S1490" s="114" t="s">
        <v>31</v>
      </c>
      <c r="T1490" s="353"/>
      <c r="U1490" s="372"/>
      <c r="V1490" s="120"/>
      <c r="W1490" s="114"/>
      <c r="X1490" s="109"/>
      <c r="Y1490" s="109"/>
      <c r="Z1490" s="115"/>
      <c r="AA1490" s="109"/>
      <c r="AB1490" s="123"/>
      <c r="AC1490" s="110"/>
      <c r="AD1490" s="110"/>
      <c r="AE1490" s="118"/>
      <c r="AF1490" s="196"/>
      <c r="AG1490" s="110"/>
      <c r="AH1490" s="115"/>
      <c r="AI1490" s="110"/>
      <c r="AJ1490" s="113"/>
      <c r="AK1490" s="110"/>
      <c r="AL1490" s="121"/>
      <c r="AM1490" s="121"/>
      <c r="AN1490" s="121"/>
      <c r="AO1490" s="121"/>
      <c r="AP1490" s="121"/>
      <c r="AQ1490" s="206"/>
      <c r="AR1490" s="110"/>
      <c r="AS1490" s="121"/>
      <c r="AT1490" s="121"/>
      <c r="AU1490" s="109" t="s">
        <v>1134</v>
      </c>
      <c r="AV1490" s="110">
        <v>45436</v>
      </c>
      <c r="AW1490" s="121"/>
      <c r="BJ1490" s="22">
        <f t="shared" ca="1" si="1114"/>
        <v>0</v>
      </c>
      <c r="BK1490" s="22">
        <f t="shared" ca="1" si="1150"/>
        <v>0</v>
      </c>
      <c r="BL1490" s="22">
        <f t="shared" ca="1" si="1151"/>
        <v>0</v>
      </c>
      <c r="BM1490" s="22">
        <f t="shared" ca="1" si="1152"/>
        <v>0</v>
      </c>
      <c r="BN1490" s="22">
        <f t="shared" ca="1" si="1153"/>
        <v>0</v>
      </c>
      <c r="BO1490" s="22">
        <f t="shared" ca="1" si="1154"/>
        <v>0</v>
      </c>
      <c r="BP1490" s="22">
        <f t="shared" ca="1" si="1155"/>
        <v>0</v>
      </c>
      <c r="BQ1490" s="22">
        <f t="shared" ca="1" si="1156"/>
        <v>0</v>
      </c>
      <c r="BR1490" s="22">
        <f t="shared" ca="1" si="1157"/>
        <v>0</v>
      </c>
      <c r="BS1490" s="22">
        <f t="shared" ca="1" si="1158"/>
        <v>0</v>
      </c>
      <c r="BT1490" s="22">
        <f t="shared" ca="1" si="1115"/>
        <v>0</v>
      </c>
      <c r="BU1490" s="22">
        <f t="shared" ca="1" si="1159"/>
        <v>0</v>
      </c>
      <c r="BV1490" s="22">
        <f t="shared" ca="1" si="1160"/>
        <v>0</v>
      </c>
      <c r="BW1490" s="22">
        <f t="shared" ca="1" si="1161"/>
        <v>0</v>
      </c>
      <c r="BX1490" s="22">
        <f t="shared" ca="1" si="1162"/>
        <v>0</v>
      </c>
      <c r="BY1490" s="22">
        <f t="shared" si="1205"/>
        <v>0</v>
      </c>
      <c r="BZ1490" s="22">
        <f t="shared" si="1163"/>
        <v>0</v>
      </c>
      <c r="CA1490" s="22">
        <f t="shared" si="1206"/>
        <v>0</v>
      </c>
    </row>
    <row r="1491" spans="1:79" s="22" customFormat="1" ht="29.1" customHeight="1" x14ac:dyDescent="0.3">
      <c r="A1491" s="109">
        <v>10</v>
      </c>
      <c r="B1491" s="109" t="s">
        <v>1441</v>
      </c>
      <c r="C1491" s="109" t="s">
        <v>1324</v>
      </c>
      <c r="D1491" s="110" t="s">
        <v>446</v>
      </c>
      <c r="E1491" s="110">
        <v>44650</v>
      </c>
      <c r="F1491" s="189" t="s">
        <v>368</v>
      </c>
      <c r="G1491" s="169" t="s">
        <v>1265</v>
      </c>
      <c r="H1491" s="135" t="s">
        <v>1085</v>
      </c>
      <c r="I1491" s="135"/>
      <c r="J1491" s="135"/>
      <c r="K1491" s="113" t="s">
        <v>572</v>
      </c>
      <c r="L1491" s="109">
        <v>0</v>
      </c>
      <c r="M1491" s="114" t="s">
        <v>373</v>
      </c>
      <c r="N1491" s="115" t="s">
        <v>26</v>
      </c>
      <c r="O1491" s="116"/>
      <c r="P1491" s="123" t="s">
        <v>3206</v>
      </c>
      <c r="Q1491" s="141">
        <v>44852</v>
      </c>
      <c r="R1491" s="118">
        <f t="shared" si="1277"/>
        <v>44859</v>
      </c>
      <c r="S1491" s="114" t="s">
        <v>31</v>
      </c>
      <c r="T1491" s="353"/>
      <c r="U1491" s="372"/>
      <c r="V1491" s="120"/>
      <c r="W1491" s="114"/>
      <c r="X1491" s="109"/>
      <c r="Y1491" s="109"/>
      <c r="Z1491" s="115"/>
      <c r="AA1491" s="109"/>
      <c r="AB1491" s="123"/>
      <c r="AC1491" s="110"/>
      <c r="AD1491" s="110"/>
      <c r="AE1491" s="118"/>
      <c r="AF1491" s="196"/>
      <c r="AG1491" s="110"/>
      <c r="AH1491" s="115"/>
      <c r="AI1491" s="110"/>
      <c r="AJ1491" s="113"/>
      <c r="AK1491" s="110"/>
      <c r="AL1491" s="121"/>
      <c r="AM1491" s="121"/>
      <c r="AN1491" s="121"/>
      <c r="AO1491" s="121"/>
      <c r="AP1491" s="121"/>
      <c r="AQ1491" s="206"/>
      <c r="AR1491" s="110"/>
      <c r="AS1491" s="121"/>
      <c r="AT1491" s="121"/>
      <c r="AU1491" s="109" t="s">
        <v>1134</v>
      </c>
      <c r="AV1491" s="110">
        <v>45436</v>
      </c>
      <c r="AW1491" s="121"/>
      <c r="BJ1491" s="22">
        <f t="shared" ca="1" si="1114"/>
        <v>0</v>
      </c>
      <c r="BK1491" s="22">
        <f t="shared" ca="1" si="1150"/>
        <v>0</v>
      </c>
      <c r="BL1491" s="22">
        <f t="shared" ca="1" si="1151"/>
        <v>0</v>
      </c>
      <c r="BM1491" s="22">
        <f t="shared" ca="1" si="1152"/>
        <v>0</v>
      </c>
      <c r="BN1491" s="22">
        <f t="shared" ca="1" si="1153"/>
        <v>0</v>
      </c>
      <c r="BO1491" s="22">
        <f t="shared" ca="1" si="1154"/>
        <v>0</v>
      </c>
      <c r="BP1491" s="22">
        <f t="shared" ca="1" si="1155"/>
        <v>0</v>
      </c>
      <c r="BQ1491" s="22">
        <f t="shared" ca="1" si="1156"/>
        <v>0</v>
      </c>
      <c r="BR1491" s="22">
        <f t="shared" ca="1" si="1157"/>
        <v>0</v>
      </c>
      <c r="BS1491" s="22">
        <f t="shared" ca="1" si="1158"/>
        <v>0</v>
      </c>
      <c r="BT1491" s="22">
        <f t="shared" ca="1" si="1115"/>
        <v>0</v>
      </c>
      <c r="BU1491" s="22">
        <f t="shared" ca="1" si="1159"/>
        <v>0</v>
      </c>
      <c r="BV1491" s="22">
        <f t="shared" ca="1" si="1160"/>
        <v>0</v>
      </c>
      <c r="BW1491" s="22">
        <f t="shared" ca="1" si="1161"/>
        <v>0</v>
      </c>
      <c r="BX1491" s="22">
        <f t="shared" ca="1" si="1162"/>
        <v>0</v>
      </c>
      <c r="BY1491" s="22">
        <f t="shared" si="1205"/>
        <v>0</v>
      </c>
      <c r="BZ1491" s="22">
        <f t="shared" si="1163"/>
        <v>0</v>
      </c>
      <c r="CA1491" s="22">
        <f t="shared" si="1206"/>
        <v>0</v>
      </c>
    </row>
    <row r="1492" spans="1:79" ht="29.1" customHeight="1" x14ac:dyDescent="0.3">
      <c r="A1492" s="4">
        <v>10</v>
      </c>
      <c r="B1492" s="4" t="s">
        <v>1441</v>
      </c>
      <c r="C1492" s="4" t="s">
        <v>1324</v>
      </c>
      <c r="D1492" s="139" t="s">
        <v>445</v>
      </c>
      <c r="E1492" s="13">
        <v>44650</v>
      </c>
      <c r="F1492" s="122" t="s">
        <v>368</v>
      </c>
      <c r="G1492" s="16" t="s">
        <v>1265</v>
      </c>
      <c r="H1492" s="130" t="s">
        <v>1085</v>
      </c>
      <c r="I1492" s="130"/>
      <c r="J1492" s="130"/>
      <c r="K1492" s="7">
        <v>0</v>
      </c>
      <c r="L1492" s="4">
        <v>0</v>
      </c>
      <c r="M1492" s="3" t="s">
        <v>373</v>
      </c>
      <c r="N1492" s="45" t="s">
        <v>1055</v>
      </c>
      <c r="O1492" s="76"/>
      <c r="P1492" s="87" t="s">
        <v>787</v>
      </c>
      <c r="Q1492" s="142">
        <v>44893</v>
      </c>
      <c r="R1492" s="9">
        <f t="shared" si="1273"/>
        <v>44907</v>
      </c>
      <c r="S1492" s="3" t="s">
        <v>30</v>
      </c>
      <c r="T1492" s="354" t="s">
        <v>1668</v>
      </c>
      <c r="U1492" s="373">
        <v>44895</v>
      </c>
      <c r="V1492" s="20" t="s">
        <v>2808</v>
      </c>
      <c r="W1492" s="3" t="s">
        <v>2809</v>
      </c>
      <c r="X1492" s="5" t="s">
        <v>778</v>
      </c>
      <c r="Y1492" s="5">
        <v>0</v>
      </c>
      <c r="Z1492" s="46" t="s">
        <v>24</v>
      </c>
      <c r="AA1492" s="5"/>
      <c r="AB1492" s="87" t="s">
        <v>2800</v>
      </c>
      <c r="AC1492" s="21">
        <v>45435</v>
      </c>
      <c r="AD1492" s="21">
        <v>45435</v>
      </c>
      <c r="AE1492" s="9">
        <f t="shared" si="1278"/>
        <v>45449</v>
      </c>
      <c r="AF1492" s="92" t="s">
        <v>446</v>
      </c>
      <c r="AG1492" s="27"/>
      <c r="AH1492" s="34"/>
      <c r="AI1492" s="27"/>
      <c r="AJ1492" s="41"/>
      <c r="AK1492" s="21"/>
      <c r="AL1492" s="6"/>
      <c r="AM1492" s="6"/>
      <c r="AN1492" s="6"/>
      <c r="AO1492" s="6"/>
      <c r="AP1492" s="6"/>
      <c r="AQ1492" s="207" t="s">
        <v>1907</v>
      </c>
      <c r="AR1492" s="21">
        <v>44903</v>
      </c>
      <c r="AS1492" s="6"/>
      <c r="AT1492" s="6"/>
      <c r="AU1492" s="94" t="s">
        <v>1134</v>
      </c>
      <c r="AV1492" s="95">
        <v>45436</v>
      </c>
      <c r="AW1492" s="6"/>
      <c r="BJ1492" s="22">
        <f t="shared" ca="1" si="1114"/>
        <v>1</v>
      </c>
      <c r="BK1492" s="22">
        <f t="shared" ca="1" si="1150"/>
        <v>1</v>
      </c>
      <c r="BL1492" s="22">
        <f t="shared" ca="1" si="1151"/>
        <v>0</v>
      </c>
      <c r="BM1492" s="22">
        <f t="shared" ca="1" si="1152"/>
        <v>0</v>
      </c>
      <c r="BN1492" s="22">
        <f t="shared" ca="1" si="1153"/>
        <v>0</v>
      </c>
      <c r="BO1492" s="22">
        <f t="shared" ca="1" si="1154"/>
        <v>0</v>
      </c>
      <c r="BP1492" s="22">
        <f t="shared" ca="1" si="1155"/>
        <v>0</v>
      </c>
      <c r="BQ1492" s="22">
        <f t="shared" ca="1" si="1156"/>
        <v>0</v>
      </c>
      <c r="BR1492" s="22">
        <f t="shared" ca="1" si="1157"/>
        <v>1</v>
      </c>
      <c r="BS1492" s="22">
        <f t="shared" ca="1" si="1158"/>
        <v>1</v>
      </c>
      <c r="BT1492" s="22">
        <f t="shared" ca="1" si="1115"/>
        <v>1</v>
      </c>
      <c r="BU1492" s="22">
        <f t="shared" ca="1" si="1159"/>
        <v>0</v>
      </c>
      <c r="BV1492" s="22">
        <f t="shared" ca="1" si="1160"/>
        <v>1</v>
      </c>
      <c r="BW1492" s="22">
        <f t="shared" ca="1" si="1161"/>
        <v>0</v>
      </c>
      <c r="BX1492" s="22">
        <f t="shared" ca="1" si="1162"/>
        <v>0</v>
      </c>
      <c r="BY1492" s="71">
        <f t="shared" si="1205"/>
        <v>1</v>
      </c>
      <c r="BZ1492" s="71">
        <f t="shared" si="1163"/>
        <v>1</v>
      </c>
      <c r="CA1492" s="72">
        <f t="shared" si="1206"/>
        <v>1</v>
      </c>
    </row>
    <row r="1493" spans="1:79" s="22" customFormat="1" ht="29.1" customHeight="1" x14ac:dyDescent="0.3">
      <c r="A1493" s="109">
        <v>19</v>
      </c>
      <c r="B1493" s="109" t="s">
        <v>1441</v>
      </c>
      <c r="C1493" s="109" t="s">
        <v>1324</v>
      </c>
      <c r="D1493" s="110" t="s">
        <v>446</v>
      </c>
      <c r="E1493" s="110">
        <v>45128</v>
      </c>
      <c r="F1493" s="189" t="s">
        <v>1285</v>
      </c>
      <c r="G1493" s="169" t="s">
        <v>1265</v>
      </c>
      <c r="H1493" s="135" t="s">
        <v>1042</v>
      </c>
      <c r="I1493" s="135"/>
      <c r="J1493" s="135"/>
      <c r="K1493" s="113" t="s">
        <v>444</v>
      </c>
      <c r="L1493" s="109">
        <v>0</v>
      </c>
      <c r="M1493" s="114" t="s">
        <v>89</v>
      </c>
      <c r="N1493" s="115" t="s">
        <v>26</v>
      </c>
      <c r="O1493" s="116">
        <v>45258</v>
      </c>
      <c r="P1493" s="117" t="s">
        <v>1278</v>
      </c>
      <c r="Q1493" s="141">
        <v>45246</v>
      </c>
      <c r="R1493" s="118">
        <f t="shared" ref="R1493:R1494" si="1280">IF(AND(L1493&lt;1,OR(K1493&lt;1, K1493="A")),Q1493+14,Q1493+7)</f>
        <v>45253</v>
      </c>
      <c r="S1493" s="114" t="s">
        <v>31</v>
      </c>
      <c r="T1493" s="353"/>
      <c r="U1493" s="372"/>
      <c r="V1493" s="120"/>
      <c r="W1493" s="114"/>
      <c r="X1493" s="109"/>
      <c r="Y1493" s="109"/>
      <c r="Z1493" s="115"/>
      <c r="AA1493" s="109"/>
      <c r="AB1493" s="109"/>
      <c r="AC1493" s="110"/>
      <c r="AD1493" s="110"/>
      <c r="AE1493" s="110"/>
      <c r="AF1493" s="110"/>
      <c r="AG1493" s="110"/>
      <c r="AH1493" s="115"/>
      <c r="AI1493" s="110"/>
      <c r="AJ1493" s="113"/>
      <c r="AK1493" s="110"/>
      <c r="AL1493" s="121"/>
      <c r="AM1493" s="121"/>
      <c r="AN1493" s="121"/>
      <c r="AO1493" s="121"/>
      <c r="AP1493" s="121"/>
      <c r="AQ1493" s="121"/>
      <c r="AR1493" s="121"/>
      <c r="AS1493" s="121"/>
      <c r="AT1493" s="121"/>
      <c r="AU1493" s="109"/>
      <c r="AV1493" s="110"/>
      <c r="AW1493" s="121"/>
      <c r="BJ1493" s="22">
        <f t="shared" ca="1" si="1114"/>
        <v>0</v>
      </c>
      <c r="BK1493" s="22">
        <f t="shared" ca="1" si="1150"/>
        <v>0</v>
      </c>
      <c r="BL1493" s="22">
        <f t="shared" ca="1" si="1151"/>
        <v>0</v>
      </c>
      <c r="BM1493" s="22">
        <f t="shared" ca="1" si="1152"/>
        <v>0</v>
      </c>
      <c r="BN1493" s="22">
        <f t="shared" ca="1" si="1153"/>
        <v>0</v>
      </c>
      <c r="BO1493" s="22">
        <f t="shared" ca="1" si="1154"/>
        <v>0</v>
      </c>
      <c r="BP1493" s="22">
        <f t="shared" ca="1" si="1155"/>
        <v>0</v>
      </c>
      <c r="BQ1493" s="22">
        <f t="shared" ca="1" si="1156"/>
        <v>0</v>
      </c>
      <c r="BR1493" s="22">
        <f t="shared" ca="1" si="1157"/>
        <v>0</v>
      </c>
      <c r="BS1493" s="22">
        <f t="shared" ca="1" si="1158"/>
        <v>0</v>
      </c>
      <c r="BT1493" s="22">
        <f t="shared" ca="1" si="1115"/>
        <v>0</v>
      </c>
      <c r="BU1493" s="22">
        <f t="shared" ca="1" si="1159"/>
        <v>0</v>
      </c>
      <c r="BV1493" s="22">
        <f t="shared" ca="1" si="1160"/>
        <v>0</v>
      </c>
      <c r="BW1493" s="22">
        <f t="shared" ca="1" si="1161"/>
        <v>0</v>
      </c>
      <c r="BX1493" s="22">
        <f t="shared" ca="1" si="1162"/>
        <v>0</v>
      </c>
      <c r="BY1493" s="22">
        <f t="shared" si="1205"/>
        <v>0</v>
      </c>
      <c r="BZ1493" s="22">
        <f t="shared" si="1163"/>
        <v>0</v>
      </c>
      <c r="CA1493" s="22">
        <f t="shared" si="1206"/>
        <v>0</v>
      </c>
    </row>
    <row r="1494" spans="1:79" s="22" customFormat="1" ht="29.1" customHeight="1" x14ac:dyDescent="0.3">
      <c r="A1494" s="109">
        <v>19</v>
      </c>
      <c r="B1494" s="109" t="s">
        <v>1441</v>
      </c>
      <c r="C1494" s="109" t="s">
        <v>1324</v>
      </c>
      <c r="D1494" s="110" t="s">
        <v>446</v>
      </c>
      <c r="E1494" s="110">
        <v>45128</v>
      </c>
      <c r="F1494" s="189" t="s">
        <v>1285</v>
      </c>
      <c r="G1494" s="169" t="s">
        <v>1265</v>
      </c>
      <c r="H1494" s="135" t="s">
        <v>1042</v>
      </c>
      <c r="I1494" s="135"/>
      <c r="J1494" s="135"/>
      <c r="K1494" s="113" t="s">
        <v>443</v>
      </c>
      <c r="L1494" s="109">
        <v>0</v>
      </c>
      <c r="M1494" s="114" t="s">
        <v>89</v>
      </c>
      <c r="N1494" s="115" t="s">
        <v>26</v>
      </c>
      <c r="O1494" s="116"/>
      <c r="P1494" s="123" t="s">
        <v>3079</v>
      </c>
      <c r="Q1494" s="141">
        <v>45559</v>
      </c>
      <c r="R1494" s="118">
        <f t="shared" si="1280"/>
        <v>45566</v>
      </c>
      <c r="S1494" s="114" t="s">
        <v>31</v>
      </c>
      <c r="T1494" s="353"/>
      <c r="U1494" s="372"/>
      <c r="V1494" s="120"/>
      <c r="W1494" s="114"/>
      <c r="X1494" s="109"/>
      <c r="Y1494" s="109"/>
      <c r="Z1494" s="115"/>
      <c r="AA1494" s="109"/>
      <c r="AB1494" s="109"/>
      <c r="AC1494" s="110"/>
      <c r="AD1494" s="110"/>
      <c r="AE1494" s="110"/>
      <c r="AF1494" s="110"/>
      <c r="AG1494" s="110"/>
      <c r="AH1494" s="115"/>
      <c r="AI1494" s="110"/>
      <c r="AJ1494" s="113"/>
      <c r="AK1494" s="110"/>
      <c r="AL1494" s="121"/>
      <c r="AM1494" s="121"/>
      <c r="AN1494" s="121"/>
      <c r="AO1494" s="121"/>
      <c r="AP1494" s="121"/>
      <c r="AQ1494" s="121"/>
      <c r="AR1494" s="121"/>
      <c r="AS1494" s="121"/>
      <c r="AT1494" s="121"/>
      <c r="AU1494" s="109"/>
      <c r="AV1494" s="110"/>
      <c r="AW1494" s="121"/>
      <c r="BJ1494" s="22">
        <f t="shared" ca="1" si="1114"/>
        <v>0</v>
      </c>
      <c r="BK1494" s="22">
        <f t="shared" ca="1" si="1150"/>
        <v>0</v>
      </c>
      <c r="BL1494" s="22">
        <f t="shared" ca="1" si="1151"/>
        <v>0</v>
      </c>
      <c r="BM1494" s="22">
        <f t="shared" ca="1" si="1152"/>
        <v>0</v>
      </c>
      <c r="BN1494" s="22">
        <f t="shared" ca="1" si="1153"/>
        <v>0</v>
      </c>
      <c r="BO1494" s="22">
        <f t="shared" ca="1" si="1154"/>
        <v>0</v>
      </c>
      <c r="BP1494" s="22">
        <f t="shared" ca="1" si="1155"/>
        <v>0</v>
      </c>
      <c r="BQ1494" s="22">
        <f t="shared" ca="1" si="1156"/>
        <v>0</v>
      </c>
      <c r="BR1494" s="22">
        <f t="shared" ca="1" si="1157"/>
        <v>0</v>
      </c>
      <c r="BS1494" s="22">
        <f t="shared" ca="1" si="1158"/>
        <v>0</v>
      </c>
      <c r="BT1494" s="22">
        <f t="shared" ca="1" si="1115"/>
        <v>0</v>
      </c>
      <c r="BU1494" s="22">
        <f t="shared" ca="1" si="1159"/>
        <v>0</v>
      </c>
      <c r="BV1494" s="22">
        <f t="shared" ca="1" si="1160"/>
        <v>0</v>
      </c>
      <c r="BW1494" s="22">
        <f t="shared" ca="1" si="1161"/>
        <v>0</v>
      </c>
      <c r="BX1494" s="22">
        <f t="shared" ca="1" si="1162"/>
        <v>0</v>
      </c>
      <c r="BY1494" s="22">
        <f t="shared" si="1205"/>
        <v>0</v>
      </c>
      <c r="BZ1494" s="22">
        <f t="shared" si="1163"/>
        <v>0</v>
      </c>
      <c r="CA1494" s="22">
        <f t="shared" si="1206"/>
        <v>0</v>
      </c>
    </row>
    <row r="1495" spans="1:79" s="22" customFormat="1" ht="29.1" customHeight="1" x14ac:dyDescent="0.3">
      <c r="A1495" s="109">
        <v>19</v>
      </c>
      <c r="B1495" s="109" t="s">
        <v>1441</v>
      </c>
      <c r="C1495" s="109" t="s">
        <v>1324</v>
      </c>
      <c r="D1495" s="110" t="s">
        <v>446</v>
      </c>
      <c r="E1495" s="110">
        <v>45128</v>
      </c>
      <c r="F1495" s="189" t="s">
        <v>1285</v>
      </c>
      <c r="G1495" s="169" t="s">
        <v>1265</v>
      </c>
      <c r="H1495" s="135" t="s">
        <v>1042</v>
      </c>
      <c r="I1495" s="135"/>
      <c r="J1495" s="135"/>
      <c r="K1495" s="113" t="s">
        <v>572</v>
      </c>
      <c r="L1495" s="109">
        <v>0</v>
      </c>
      <c r="M1495" s="114" t="s">
        <v>89</v>
      </c>
      <c r="N1495" s="115" t="s">
        <v>26</v>
      </c>
      <c r="O1495" s="116">
        <v>45707</v>
      </c>
      <c r="P1495" s="123" t="s">
        <v>3663</v>
      </c>
      <c r="Q1495" s="141">
        <v>45684</v>
      </c>
      <c r="R1495" s="118">
        <f t="shared" si="1273"/>
        <v>45691</v>
      </c>
      <c r="S1495" s="114" t="s">
        <v>31</v>
      </c>
      <c r="T1495" s="353"/>
      <c r="U1495" s="372"/>
      <c r="V1495" s="241"/>
      <c r="W1495" s="114"/>
      <c r="X1495" s="109"/>
      <c r="Y1495" s="109"/>
      <c r="Z1495" s="115"/>
      <c r="AA1495" s="109"/>
      <c r="AB1495" s="117"/>
      <c r="AC1495" s="110"/>
      <c r="AD1495" s="110"/>
      <c r="AE1495" s="118"/>
      <c r="AF1495" s="110"/>
      <c r="AG1495" s="110"/>
      <c r="AH1495" s="115"/>
      <c r="AI1495" s="110"/>
      <c r="AJ1495" s="113"/>
      <c r="AK1495" s="110"/>
      <c r="AL1495" s="121"/>
      <c r="AM1495" s="121"/>
      <c r="AN1495" s="121"/>
      <c r="AO1495" s="121"/>
      <c r="AP1495" s="121"/>
      <c r="AQ1495" s="121"/>
      <c r="AR1495" s="121"/>
      <c r="AS1495" s="121"/>
      <c r="AT1495" s="121"/>
      <c r="AU1495" s="109"/>
      <c r="AV1495" s="110"/>
      <c r="AW1495" s="121"/>
      <c r="BJ1495" s="22">
        <f t="shared" ca="1" si="1114"/>
        <v>0</v>
      </c>
      <c r="BK1495" s="22">
        <f t="shared" ca="1" si="1150"/>
        <v>0</v>
      </c>
      <c r="BL1495" s="22">
        <f t="shared" ca="1" si="1151"/>
        <v>0</v>
      </c>
      <c r="BM1495" s="22">
        <f t="shared" ca="1" si="1152"/>
        <v>0</v>
      </c>
      <c r="BN1495" s="22">
        <f t="shared" ca="1" si="1153"/>
        <v>0</v>
      </c>
      <c r="BO1495" s="22">
        <f t="shared" ca="1" si="1154"/>
        <v>0</v>
      </c>
      <c r="BP1495" s="22">
        <f t="shared" ca="1" si="1155"/>
        <v>0</v>
      </c>
      <c r="BQ1495" s="22">
        <f t="shared" ca="1" si="1156"/>
        <v>0</v>
      </c>
      <c r="BR1495" s="22">
        <f t="shared" ca="1" si="1157"/>
        <v>0</v>
      </c>
      <c r="BS1495" s="22">
        <f t="shared" ca="1" si="1158"/>
        <v>0</v>
      </c>
      <c r="BT1495" s="22">
        <f t="shared" ca="1" si="1115"/>
        <v>0</v>
      </c>
      <c r="BU1495" s="22">
        <f t="shared" ca="1" si="1159"/>
        <v>0</v>
      </c>
      <c r="BV1495" s="22">
        <f t="shared" ca="1" si="1160"/>
        <v>0</v>
      </c>
      <c r="BW1495" s="22">
        <f t="shared" ca="1" si="1161"/>
        <v>0</v>
      </c>
      <c r="BX1495" s="22">
        <f t="shared" ca="1" si="1162"/>
        <v>0</v>
      </c>
      <c r="BY1495" s="22">
        <f t="shared" si="1205"/>
        <v>0</v>
      </c>
      <c r="BZ1495" s="22">
        <f t="shared" si="1163"/>
        <v>0</v>
      </c>
      <c r="CA1495" s="22">
        <f t="shared" si="1206"/>
        <v>0</v>
      </c>
    </row>
    <row r="1496" spans="1:79" ht="29.1" customHeight="1" thickBot="1" x14ac:dyDescent="0.35">
      <c r="A1496" s="4">
        <v>19</v>
      </c>
      <c r="B1496" s="4" t="s">
        <v>1441</v>
      </c>
      <c r="C1496" s="4" t="s">
        <v>1324</v>
      </c>
      <c r="D1496" s="139" t="s">
        <v>445</v>
      </c>
      <c r="E1496" s="13">
        <v>45128</v>
      </c>
      <c r="F1496" s="122" t="s">
        <v>1285</v>
      </c>
      <c r="G1496" s="16" t="s">
        <v>1265</v>
      </c>
      <c r="H1496" s="130" t="s">
        <v>1042</v>
      </c>
      <c r="I1496" s="130"/>
      <c r="J1496" s="130"/>
      <c r="K1496" s="7">
        <v>0</v>
      </c>
      <c r="L1496" s="4">
        <v>0</v>
      </c>
      <c r="M1496" s="3" t="s">
        <v>89</v>
      </c>
      <c r="N1496" s="45" t="s">
        <v>1055</v>
      </c>
      <c r="O1496" s="76"/>
      <c r="P1496" s="87" t="s">
        <v>3823</v>
      </c>
      <c r="Q1496" s="142">
        <v>45743</v>
      </c>
      <c r="R1496" s="9">
        <f t="shared" ref="R1496" si="1281">IF(AND(L1496&lt;1,OR(K1496&lt;1, K1496="A")),Q1496+14,Q1496+7)</f>
        <v>45757</v>
      </c>
      <c r="S1496" s="3" t="s">
        <v>31</v>
      </c>
      <c r="T1496" s="355"/>
      <c r="U1496" s="373"/>
      <c r="V1496" s="208" t="s">
        <v>2615</v>
      </c>
      <c r="W1496" s="3" t="s">
        <v>1454</v>
      </c>
      <c r="X1496" s="5" t="s">
        <v>778</v>
      </c>
      <c r="Y1496" s="4">
        <v>0</v>
      </c>
      <c r="Z1496" s="46" t="s">
        <v>24</v>
      </c>
      <c r="AA1496" s="5"/>
      <c r="AB1496" s="78" t="s">
        <v>3783</v>
      </c>
      <c r="AC1496" s="21">
        <v>45740</v>
      </c>
      <c r="AD1496" s="21">
        <v>45740</v>
      </c>
      <c r="AE1496" s="9">
        <f t="shared" ref="AE1496" si="1282">IF(AND(Y1496&lt;1,OR(X1496&lt;1, X1496="A")),AD1496+14,AD1496+7)</f>
        <v>45754</v>
      </c>
      <c r="AF1496" s="13" t="s">
        <v>446</v>
      </c>
      <c r="AG1496" s="27"/>
      <c r="AH1496" s="34"/>
      <c r="AI1496" s="27"/>
      <c r="AJ1496" s="41"/>
      <c r="AK1496" s="21"/>
      <c r="AL1496" s="6"/>
      <c r="AM1496" s="6"/>
      <c r="AN1496" s="6"/>
      <c r="AO1496" s="6"/>
      <c r="AP1496" s="6"/>
      <c r="AQ1496" s="6"/>
      <c r="AR1496" s="6"/>
      <c r="AS1496" s="6"/>
      <c r="AT1496" s="6"/>
      <c r="AU1496" s="4"/>
      <c r="AV1496" s="13"/>
      <c r="AW1496" s="6"/>
      <c r="BJ1496" s="22">
        <f t="shared" ca="1" si="1114"/>
        <v>1</v>
      </c>
      <c r="BK1496" s="22">
        <f t="shared" ca="1" si="1150"/>
        <v>1</v>
      </c>
      <c r="BL1496" s="22">
        <f t="shared" ca="1" si="1151"/>
        <v>0</v>
      </c>
      <c r="BM1496" s="22">
        <f t="shared" ca="1" si="1152"/>
        <v>0</v>
      </c>
      <c r="BN1496" s="22">
        <f t="shared" ca="1" si="1153"/>
        <v>0</v>
      </c>
      <c r="BO1496" s="22">
        <f t="shared" ca="1" si="1154"/>
        <v>0</v>
      </c>
      <c r="BP1496" s="22">
        <f t="shared" ca="1" si="1155"/>
        <v>0</v>
      </c>
      <c r="BQ1496" s="22">
        <f t="shared" ca="1" si="1156"/>
        <v>0</v>
      </c>
      <c r="BR1496" s="22">
        <f t="shared" ca="1" si="1157"/>
        <v>1</v>
      </c>
      <c r="BS1496" s="22">
        <f t="shared" ca="1" si="1158"/>
        <v>1</v>
      </c>
      <c r="BT1496" s="22">
        <f t="shared" ca="1" si="1115"/>
        <v>1</v>
      </c>
      <c r="BU1496" s="22">
        <f t="shared" ca="1" si="1159"/>
        <v>0</v>
      </c>
      <c r="BV1496" s="22">
        <f t="shared" ca="1" si="1160"/>
        <v>1</v>
      </c>
      <c r="BW1496" s="22">
        <f t="shared" ca="1" si="1161"/>
        <v>0</v>
      </c>
      <c r="BX1496" s="22">
        <f t="shared" ca="1" si="1162"/>
        <v>0</v>
      </c>
      <c r="BY1496" s="71">
        <f t="shared" si="1205"/>
        <v>1</v>
      </c>
      <c r="BZ1496" s="71">
        <f t="shared" si="1163"/>
        <v>1</v>
      </c>
      <c r="CA1496" s="72">
        <f t="shared" si="1206"/>
        <v>1</v>
      </c>
    </row>
    <row r="1497" spans="1:79" s="38" customFormat="1" ht="21" customHeight="1" x14ac:dyDescent="0.4">
      <c r="A1497" s="44" t="s">
        <v>547</v>
      </c>
      <c r="B1497" s="44"/>
      <c r="C1497" s="44"/>
      <c r="D1497" s="44"/>
      <c r="E1497" s="44"/>
      <c r="F1497" s="44"/>
      <c r="G1497" s="44"/>
      <c r="H1497" s="134"/>
      <c r="I1497" s="134"/>
      <c r="J1497" s="134"/>
      <c r="K1497" s="44"/>
      <c r="L1497" s="44"/>
      <c r="M1497" s="44"/>
      <c r="N1497" s="44"/>
      <c r="O1497" s="44"/>
      <c r="P1497" s="127"/>
      <c r="Q1497" s="44"/>
      <c r="R1497" s="148"/>
      <c r="S1497" s="44"/>
      <c r="T1497" s="44"/>
      <c r="U1497" s="44"/>
      <c r="V1497" s="44"/>
      <c r="W1497" s="44"/>
      <c r="X1497" s="44"/>
      <c r="Y1497" s="44"/>
      <c r="Z1497" s="44"/>
      <c r="AA1497" s="44"/>
      <c r="AB1497" s="44"/>
      <c r="AC1497" s="36"/>
      <c r="AD1497" s="36"/>
      <c r="AE1497" s="36"/>
      <c r="AF1497" s="36"/>
      <c r="AG1497" s="36"/>
      <c r="AH1497" s="36"/>
      <c r="AI1497" s="36"/>
      <c r="AJ1497" s="36"/>
      <c r="AK1497" s="36"/>
      <c r="AL1497" s="37"/>
      <c r="AM1497" s="37"/>
      <c r="AN1497" s="37"/>
      <c r="AO1497" s="37"/>
      <c r="AP1497" s="37"/>
      <c r="AQ1497" s="37"/>
      <c r="AR1497" s="37"/>
      <c r="AS1497" s="37"/>
      <c r="AT1497" s="37"/>
      <c r="AU1497" s="37"/>
      <c r="AV1497" s="37"/>
      <c r="AW1497" s="37"/>
      <c r="BJ1497" s="22">
        <f t="shared" ca="1" si="1114"/>
        <v>0</v>
      </c>
      <c r="BK1497" s="22">
        <f t="shared" ca="1" si="1150"/>
        <v>0</v>
      </c>
      <c r="BL1497" s="22">
        <f t="shared" ca="1" si="1151"/>
        <v>0</v>
      </c>
      <c r="BM1497" s="22">
        <f t="shared" ca="1" si="1152"/>
        <v>0</v>
      </c>
      <c r="BN1497" s="22">
        <f t="shared" ca="1" si="1153"/>
        <v>0</v>
      </c>
      <c r="BO1497" s="22">
        <f t="shared" ca="1" si="1154"/>
        <v>0</v>
      </c>
      <c r="BP1497" s="22">
        <f t="shared" ca="1" si="1155"/>
        <v>0</v>
      </c>
      <c r="BQ1497" s="22">
        <f t="shared" ca="1" si="1156"/>
        <v>0</v>
      </c>
      <c r="BR1497" s="22">
        <f t="shared" ca="1" si="1157"/>
        <v>0</v>
      </c>
      <c r="BS1497" s="22">
        <f t="shared" ca="1" si="1158"/>
        <v>0</v>
      </c>
      <c r="BT1497" s="22">
        <f t="shared" ca="1" si="1115"/>
        <v>0</v>
      </c>
      <c r="BU1497" s="22">
        <f t="shared" ca="1" si="1159"/>
        <v>0</v>
      </c>
      <c r="BV1497" s="22">
        <f t="shared" ca="1" si="1160"/>
        <v>0</v>
      </c>
      <c r="BW1497" s="22">
        <f t="shared" ca="1" si="1161"/>
        <v>0</v>
      </c>
      <c r="BX1497" s="22">
        <f t="shared" ca="1" si="1162"/>
        <v>0</v>
      </c>
      <c r="BY1497" s="71">
        <f t="shared" si="1205"/>
        <v>0</v>
      </c>
      <c r="BZ1497" s="71">
        <f t="shared" si="1163"/>
        <v>0</v>
      </c>
      <c r="CA1497" s="72">
        <f t="shared" si="1206"/>
        <v>0</v>
      </c>
    </row>
    <row r="1498" spans="1:79" s="22" customFormat="1" ht="29.1" customHeight="1" x14ac:dyDescent="0.3">
      <c r="A1498" s="109">
        <v>6</v>
      </c>
      <c r="B1498" s="109" t="s">
        <v>1441</v>
      </c>
      <c r="C1498" s="109"/>
      <c r="D1498" s="110" t="s">
        <v>446</v>
      </c>
      <c r="E1498" s="110">
        <v>44650</v>
      </c>
      <c r="F1498" s="189" t="s">
        <v>549</v>
      </c>
      <c r="G1498" s="169" t="s">
        <v>1248</v>
      </c>
      <c r="H1498" s="135" t="s">
        <v>1037</v>
      </c>
      <c r="I1498" s="135"/>
      <c r="J1498" s="135"/>
      <c r="K1498" s="113" t="s">
        <v>778</v>
      </c>
      <c r="L1498" s="109">
        <v>0</v>
      </c>
      <c r="M1498" s="114" t="s">
        <v>82</v>
      </c>
      <c r="N1498" s="115" t="s">
        <v>26</v>
      </c>
      <c r="O1498" s="116"/>
      <c r="P1498" s="123" t="s">
        <v>3211</v>
      </c>
      <c r="Q1498" s="141">
        <v>44497</v>
      </c>
      <c r="R1498" s="118">
        <f t="shared" ref="R1498" si="1283">IF(AND(L1498&lt;1,OR(K1498&lt;1, K1498="A")),Q1498+14,Q1498+7)</f>
        <v>44511</v>
      </c>
      <c r="S1498" s="114" t="s">
        <v>31</v>
      </c>
      <c r="T1498" s="353"/>
      <c r="U1498" s="372"/>
      <c r="V1498" s="120"/>
      <c r="W1498" s="114"/>
      <c r="X1498" s="109"/>
      <c r="Y1498" s="109"/>
      <c r="Z1498" s="115"/>
      <c r="AA1498" s="110"/>
      <c r="AB1498" s="123"/>
      <c r="AC1498" s="110"/>
      <c r="AD1498" s="110"/>
      <c r="AE1498" s="118"/>
      <c r="AF1498" s="196"/>
      <c r="AG1498" s="110"/>
      <c r="AH1498" s="115"/>
      <c r="AI1498" s="110"/>
      <c r="AJ1498" s="113"/>
      <c r="AK1498" s="110"/>
      <c r="AL1498" s="121"/>
      <c r="AM1498" s="121"/>
      <c r="AN1498" s="123" t="s">
        <v>2834</v>
      </c>
      <c r="AO1498" s="121"/>
      <c r="AP1498" s="121"/>
      <c r="AQ1498" s="206"/>
      <c r="AR1498" s="110"/>
      <c r="AS1498" s="121"/>
      <c r="AT1498" s="121"/>
      <c r="AU1498" s="109" t="s">
        <v>1134</v>
      </c>
      <c r="AV1498" s="110">
        <v>44960</v>
      </c>
      <c r="AW1498" s="121"/>
      <c r="BJ1498" s="22">
        <f t="shared" ca="1" si="1114"/>
        <v>0</v>
      </c>
      <c r="BK1498" s="22">
        <f t="shared" ca="1" si="1150"/>
        <v>0</v>
      </c>
      <c r="BL1498" s="22">
        <f t="shared" ca="1" si="1151"/>
        <v>0</v>
      </c>
      <c r="BM1498" s="22">
        <f t="shared" ca="1" si="1152"/>
        <v>0</v>
      </c>
      <c r="BN1498" s="22">
        <f t="shared" ca="1" si="1153"/>
        <v>0</v>
      </c>
      <c r="BO1498" s="22">
        <f t="shared" ca="1" si="1154"/>
        <v>0</v>
      </c>
      <c r="BP1498" s="22">
        <f t="shared" ca="1" si="1155"/>
        <v>0</v>
      </c>
      <c r="BQ1498" s="22">
        <f t="shared" ca="1" si="1156"/>
        <v>0</v>
      </c>
      <c r="BR1498" s="22">
        <f t="shared" ca="1" si="1157"/>
        <v>0</v>
      </c>
      <c r="BS1498" s="22">
        <f t="shared" ca="1" si="1158"/>
        <v>0</v>
      </c>
      <c r="BT1498" s="22">
        <f t="shared" ca="1" si="1115"/>
        <v>0</v>
      </c>
      <c r="BU1498" s="22">
        <f t="shared" ca="1" si="1159"/>
        <v>0</v>
      </c>
      <c r="BV1498" s="22">
        <f t="shared" ca="1" si="1160"/>
        <v>0</v>
      </c>
      <c r="BW1498" s="22">
        <f t="shared" ca="1" si="1161"/>
        <v>0</v>
      </c>
      <c r="BX1498" s="22">
        <f t="shared" ca="1" si="1162"/>
        <v>0</v>
      </c>
      <c r="BY1498" s="22">
        <f t="shared" si="1205"/>
        <v>0</v>
      </c>
      <c r="BZ1498" s="22">
        <f t="shared" si="1163"/>
        <v>0</v>
      </c>
      <c r="CA1498" s="22">
        <f t="shared" si="1206"/>
        <v>0</v>
      </c>
    </row>
    <row r="1499" spans="1:79" s="22" customFormat="1" ht="29.1" customHeight="1" x14ac:dyDescent="0.3">
      <c r="A1499" s="109">
        <v>6</v>
      </c>
      <c r="B1499" s="109" t="s">
        <v>1441</v>
      </c>
      <c r="C1499" s="109"/>
      <c r="D1499" s="110" t="s">
        <v>446</v>
      </c>
      <c r="E1499" s="110">
        <v>44650</v>
      </c>
      <c r="F1499" s="189" t="s">
        <v>549</v>
      </c>
      <c r="G1499" s="169" t="s">
        <v>1248</v>
      </c>
      <c r="H1499" s="135" t="s">
        <v>1037</v>
      </c>
      <c r="I1499" s="135"/>
      <c r="J1499" s="135"/>
      <c r="K1499" s="113" t="s">
        <v>443</v>
      </c>
      <c r="L1499" s="109">
        <v>0</v>
      </c>
      <c r="M1499" s="114" t="s">
        <v>82</v>
      </c>
      <c r="N1499" s="115" t="s">
        <v>26</v>
      </c>
      <c r="O1499" s="116"/>
      <c r="P1499" s="123" t="s">
        <v>3212</v>
      </c>
      <c r="Q1499" s="141">
        <v>44508</v>
      </c>
      <c r="R1499" s="118">
        <f t="shared" ref="R1499" si="1284">IF(AND(L1499&lt;1,OR(K1499&lt;1, K1499="A")),Q1499+14,Q1499+7)</f>
        <v>44515</v>
      </c>
      <c r="S1499" s="114" t="s">
        <v>31</v>
      </c>
      <c r="T1499" s="353"/>
      <c r="U1499" s="372"/>
      <c r="V1499" s="120"/>
      <c r="W1499" s="114"/>
      <c r="X1499" s="109"/>
      <c r="Y1499" s="109"/>
      <c r="Z1499" s="115"/>
      <c r="AA1499" s="110"/>
      <c r="AB1499" s="123"/>
      <c r="AC1499" s="110"/>
      <c r="AD1499" s="110"/>
      <c r="AE1499" s="118"/>
      <c r="AF1499" s="196"/>
      <c r="AG1499" s="110"/>
      <c r="AH1499" s="115"/>
      <c r="AI1499" s="110"/>
      <c r="AJ1499" s="113"/>
      <c r="AK1499" s="110"/>
      <c r="AL1499" s="121"/>
      <c r="AM1499" s="121"/>
      <c r="AN1499" s="123" t="s">
        <v>2834</v>
      </c>
      <c r="AO1499" s="121"/>
      <c r="AP1499" s="121"/>
      <c r="AQ1499" s="206"/>
      <c r="AR1499" s="110"/>
      <c r="AS1499" s="121"/>
      <c r="AT1499" s="121"/>
      <c r="AU1499" s="109" t="s">
        <v>1134</v>
      </c>
      <c r="AV1499" s="110">
        <v>44960</v>
      </c>
      <c r="AW1499" s="121"/>
      <c r="BJ1499" s="22">
        <f t="shared" ca="1" si="1114"/>
        <v>0</v>
      </c>
      <c r="BK1499" s="22">
        <f t="shared" ca="1" si="1150"/>
        <v>0</v>
      </c>
      <c r="BL1499" s="22">
        <f t="shared" ca="1" si="1151"/>
        <v>0</v>
      </c>
      <c r="BM1499" s="22">
        <f t="shared" ca="1" si="1152"/>
        <v>0</v>
      </c>
      <c r="BN1499" s="22">
        <f t="shared" ca="1" si="1153"/>
        <v>0</v>
      </c>
      <c r="BO1499" s="22">
        <f t="shared" ca="1" si="1154"/>
        <v>0</v>
      </c>
      <c r="BP1499" s="22">
        <f t="shared" ca="1" si="1155"/>
        <v>0</v>
      </c>
      <c r="BQ1499" s="22">
        <f t="shared" ca="1" si="1156"/>
        <v>0</v>
      </c>
      <c r="BR1499" s="22">
        <f t="shared" ca="1" si="1157"/>
        <v>0</v>
      </c>
      <c r="BS1499" s="22">
        <f t="shared" ca="1" si="1158"/>
        <v>0</v>
      </c>
      <c r="BT1499" s="22">
        <f t="shared" ca="1" si="1115"/>
        <v>0</v>
      </c>
      <c r="BU1499" s="22">
        <f t="shared" ca="1" si="1159"/>
        <v>0</v>
      </c>
      <c r="BV1499" s="22">
        <f t="shared" ca="1" si="1160"/>
        <v>0</v>
      </c>
      <c r="BW1499" s="22">
        <f t="shared" ca="1" si="1161"/>
        <v>0</v>
      </c>
      <c r="BX1499" s="22">
        <f t="shared" ca="1" si="1162"/>
        <v>0</v>
      </c>
      <c r="BY1499" s="22">
        <f t="shared" si="1205"/>
        <v>0</v>
      </c>
      <c r="BZ1499" s="22">
        <f t="shared" si="1163"/>
        <v>0</v>
      </c>
      <c r="CA1499" s="22">
        <f t="shared" si="1206"/>
        <v>0</v>
      </c>
    </row>
    <row r="1500" spans="1:79" s="22" customFormat="1" ht="29.1" customHeight="1" x14ac:dyDescent="0.3">
      <c r="A1500" s="109">
        <v>6</v>
      </c>
      <c r="B1500" s="109" t="s">
        <v>1441</v>
      </c>
      <c r="C1500" s="109"/>
      <c r="D1500" s="110" t="s">
        <v>446</v>
      </c>
      <c r="E1500" s="110">
        <v>44650</v>
      </c>
      <c r="F1500" s="189" t="s">
        <v>549</v>
      </c>
      <c r="G1500" s="169" t="s">
        <v>1248</v>
      </c>
      <c r="H1500" s="135" t="s">
        <v>1037</v>
      </c>
      <c r="I1500" s="135"/>
      <c r="J1500" s="135"/>
      <c r="K1500" s="113" t="s">
        <v>572</v>
      </c>
      <c r="L1500" s="109">
        <v>0</v>
      </c>
      <c r="M1500" s="114" t="s">
        <v>82</v>
      </c>
      <c r="N1500" s="115" t="s">
        <v>26</v>
      </c>
      <c r="O1500" s="116"/>
      <c r="P1500" s="123" t="s">
        <v>3213</v>
      </c>
      <c r="Q1500" s="141">
        <v>44526</v>
      </c>
      <c r="R1500" s="118">
        <f t="shared" ref="R1500" si="1285">IF(AND(L1500&lt;1,OR(K1500&lt;1, K1500="A")),Q1500+14,Q1500+7)</f>
        <v>44533</v>
      </c>
      <c r="S1500" s="114" t="s">
        <v>31</v>
      </c>
      <c r="T1500" s="353"/>
      <c r="U1500" s="372"/>
      <c r="V1500" s="120"/>
      <c r="W1500" s="114"/>
      <c r="X1500" s="109"/>
      <c r="Y1500" s="109"/>
      <c r="Z1500" s="115"/>
      <c r="AA1500" s="110"/>
      <c r="AB1500" s="123"/>
      <c r="AC1500" s="110"/>
      <c r="AD1500" s="110"/>
      <c r="AE1500" s="118"/>
      <c r="AF1500" s="196"/>
      <c r="AG1500" s="110"/>
      <c r="AH1500" s="115"/>
      <c r="AI1500" s="110"/>
      <c r="AJ1500" s="113"/>
      <c r="AK1500" s="110"/>
      <c r="AL1500" s="121"/>
      <c r="AM1500" s="121"/>
      <c r="AN1500" s="123" t="s">
        <v>2834</v>
      </c>
      <c r="AO1500" s="121"/>
      <c r="AP1500" s="121"/>
      <c r="AQ1500" s="206"/>
      <c r="AR1500" s="110"/>
      <c r="AS1500" s="121"/>
      <c r="AT1500" s="121"/>
      <c r="AU1500" s="109" t="s">
        <v>1134</v>
      </c>
      <c r="AV1500" s="110">
        <v>44960</v>
      </c>
      <c r="AW1500" s="121"/>
      <c r="BJ1500" s="22">
        <f t="shared" ca="1" si="1114"/>
        <v>0</v>
      </c>
      <c r="BK1500" s="22">
        <f t="shared" ca="1" si="1150"/>
        <v>0</v>
      </c>
      <c r="BL1500" s="22">
        <f t="shared" ca="1" si="1151"/>
        <v>0</v>
      </c>
      <c r="BM1500" s="22">
        <f t="shared" ca="1" si="1152"/>
        <v>0</v>
      </c>
      <c r="BN1500" s="22">
        <f t="shared" ca="1" si="1153"/>
        <v>0</v>
      </c>
      <c r="BO1500" s="22">
        <f t="shared" ca="1" si="1154"/>
        <v>0</v>
      </c>
      <c r="BP1500" s="22">
        <f t="shared" ca="1" si="1155"/>
        <v>0</v>
      </c>
      <c r="BQ1500" s="22">
        <f t="shared" ca="1" si="1156"/>
        <v>0</v>
      </c>
      <c r="BR1500" s="22">
        <f t="shared" ca="1" si="1157"/>
        <v>0</v>
      </c>
      <c r="BS1500" s="22">
        <f t="shared" ca="1" si="1158"/>
        <v>0</v>
      </c>
      <c r="BT1500" s="22">
        <f t="shared" ca="1" si="1115"/>
        <v>0</v>
      </c>
      <c r="BU1500" s="22">
        <f t="shared" ca="1" si="1159"/>
        <v>0</v>
      </c>
      <c r="BV1500" s="22">
        <f t="shared" ca="1" si="1160"/>
        <v>0</v>
      </c>
      <c r="BW1500" s="22">
        <f t="shared" ca="1" si="1161"/>
        <v>0</v>
      </c>
      <c r="BX1500" s="22">
        <f t="shared" ca="1" si="1162"/>
        <v>0</v>
      </c>
      <c r="BY1500" s="22">
        <f t="shared" si="1205"/>
        <v>0</v>
      </c>
      <c r="BZ1500" s="22">
        <f t="shared" si="1163"/>
        <v>0</v>
      </c>
      <c r="CA1500" s="22">
        <f t="shared" si="1206"/>
        <v>0</v>
      </c>
    </row>
    <row r="1501" spans="1:79" ht="29.1" customHeight="1" x14ac:dyDescent="0.3">
      <c r="A1501" s="4">
        <v>6</v>
      </c>
      <c r="B1501" s="4" t="s">
        <v>1441</v>
      </c>
      <c r="C1501" s="4"/>
      <c r="D1501" s="139" t="s">
        <v>445</v>
      </c>
      <c r="E1501" s="13">
        <v>44650</v>
      </c>
      <c r="F1501" s="122" t="s">
        <v>549</v>
      </c>
      <c r="G1501" s="16" t="s">
        <v>1248</v>
      </c>
      <c r="H1501" s="130" t="s">
        <v>1037</v>
      </c>
      <c r="I1501" s="130"/>
      <c r="J1501" s="130"/>
      <c r="K1501" s="7">
        <v>0</v>
      </c>
      <c r="L1501" s="4">
        <v>0</v>
      </c>
      <c r="M1501" s="3" t="s">
        <v>82</v>
      </c>
      <c r="N1501" s="45" t="s">
        <v>1055</v>
      </c>
      <c r="O1501" s="76"/>
      <c r="P1501" s="87" t="s">
        <v>788</v>
      </c>
      <c r="Q1501" s="142">
        <v>44543</v>
      </c>
      <c r="R1501" s="9">
        <f t="shared" ref="R1501:R1508" si="1286">IF(AND(L1501&lt;1,OR(K1501&lt;1, K1501="A")),Q1501+14,Q1501+7)</f>
        <v>44557</v>
      </c>
      <c r="S1501" s="3" t="s">
        <v>30</v>
      </c>
      <c r="T1501" s="355" t="s">
        <v>1573</v>
      </c>
      <c r="U1501" s="373">
        <v>44603</v>
      </c>
      <c r="V1501" s="20" t="s">
        <v>2819</v>
      </c>
      <c r="W1501" s="3" t="s">
        <v>2820</v>
      </c>
      <c r="X1501" s="5" t="s">
        <v>778</v>
      </c>
      <c r="Y1501" s="5">
        <v>0</v>
      </c>
      <c r="Z1501" s="46" t="s">
        <v>24</v>
      </c>
      <c r="AA1501" s="13"/>
      <c r="AB1501" s="87" t="s">
        <v>2800</v>
      </c>
      <c r="AC1501" s="21">
        <v>45435</v>
      </c>
      <c r="AD1501" s="21">
        <v>45435</v>
      </c>
      <c r="AE1501" s="9">
        <f t="shared" ref="AE1501" si="1287">IF(AND(Y1501&lt;1,OR(X1501&lt;1, X1501="A")),AD1501+14,AD1501+7)</f>
        <v>45449</v>
      </c>
      <c r="AF1501" s="92" t="s">
        <v>446</v>
      </c>
      <c r="AG1501" s="27"/>
      <c r="AH1501" s="34"/>
      <c r="AI1501" s="27"/>
      <c r="AJ1501" s="41"/>
      <c r="AK1501" s="21"/>
      <c r="AL1501" s="6"/>
      <c r="AM1501" s="6"/>
      <c r="AN1501" s="87" t="s">
        <v>2834</v>
      </c>
      <c r="AO1501" s="6"/>
      <c r="AP1501" s="6"/>
      <c r="AQ1501" s="207" t="s">
        <v>1907</v>
      </c>
      <c r="AR1501" s="21">
        <v>44903</v>
      </c>
      <c r="AS1501" s="6"/>
      <c r="AT1501" s="6"/>
      <c r="AU1501" s="94" t="s">
        <v>1134</v>
      </c>
      <c r="AV1501" s="95">
        <v>44960</v>
      </c>
      <c r="AW1501" s="6"/>
      <c r="BJ1501" s="22">
        <f t="shared" ca="1" si="1114"/>
        <v>1</v>
      </c>
      <c r="BK1501" s="22">
        <f t="shared" ca="1" si="1150"/>
        <v>1</v>
      </c>
      <c r="BL1501" s="22">
        <f t="shared" ca="1" si="1151"/>
        <v>0</v>
      </c>
      <c r="BM1501" s="22">
        <f t="shared" ca="1" si="1152"/>
        <v>0</v>
      </c>
      <c r="BN1501" s="22">
        <f t="shared" ca="1" si="1153"/>
        <v>0</v>
      </c>
      <c r="BO1501" s="22">
        <f t="shared" ca="1" si="1154"/>
        <v>0</v>
      </c>
      <c r="BP1501" s="22">
        <f t="shared" ca="1" si="1155"/>
        <v>0</v>
      </c>
      <c r="BQ1501" s="22">
        <f t="shared" ca="1" si="1156"/>
        <v>0</v>
      </c>
      <c r="BR1501" s="22">
        <f t="shared" ca="1" si="1157"/>
        <v>1</v>
      </c>
      <c r="BS1501" s="22">
        <f t="shared" ca="1" si="1158"/>
        <v>1</v>
      </c>
      <c r="BT1501" s="22">
        <f t="shared" ca="1" si="1115"/>
        <v>1</v>
      </c>
      <c r="BU1501" s="22">
        <f t="shared" ca="1" si="1159"/>
        <v>0</v>
      </c>
      <c r="BV1501" s="22">
        <f t="shared" ca="1" si="1160"/>
        <v>1</v>
      </c>
      <c r="BW1501" s="22">
        <f t="shared" ca="1" si="1161"/>
        <v>0</v>
      </c>
      <c r="BX1501" s="22">
        <f t="shared" ca="1" si="1162"/>
        <v>0</v>
      </c>
      <c r="BY1501" s="71">
        <f t="shared" si="1205"/>
        <v>1</v>
      </c>
      <c r="BZ1501" s="71">
        <f t="shared" si="1163"/>
        <v>1</v>
      </c>
      <c r="CA1501" s="72">
        <f t="shared" si="1206"/>
        <v>1</v>
      </c>
    </row>
    <row r="1502" spans="1:79" s="22" customFormat="1" ht="29.1" customHeight="1" x14ac:dyDescent="0.3">
      <c r="A1502" s="109">
        <v>6</v>
      </c>
      <c r="B1502" s="109" t="s">
        <v>1441</v>
      </c>
      <c r="C1502" s="109"/>
      <c r="D1502" s="110" t="s">
        <v>446</v>
      </c>
      <c r="E1502" s="110">
        <v>44650</v>
      </c>
      <c r="F1502" s="189" t="s">
        <v>550</v>
      </c>
      <c r="G1502" s="169" t="s">
        <v>1248</v>
      </c>
      <c r="H1502" s="135" t="s">
        <v>1041</v>
      </c>
      <c r="I1502" s="135"/>
      <c r="J1502" s="135"/>
      <c r="K1502" s="113" t="s">
        <v>778</v>
      </c>
      <c r="L1502" s="109">
        <v>0</v>
      </c>
      <c r="M1502" s="114" t="s">
        <v>216</v>
      </c>
      <c r="N1502" s="115" t="s">
        <v>26</v>
      </c>
      <c r="O1502" s="116"/>
      <c r="P1502" s="123" t="s">
        <v>3215</v>
      </c>
      <c r="Q1502" s="141">
        <v>44959</v>
      </c>
      <c r="R1502" s="118">
        <f t="shared" si="1286"/>
        <v>44973</v>
      </c>
      <c r="S1502" s="114" t="s">
        <v>31</v>
      </c>
      <c r="T1502" s="353"/>
      <c r="U1502" s="372"/>
      <c r="V1502" s="120"/>
      <c r="W1502" s="114"/>
      <c r="X1502" s="109"/>
      <c r="Y1502" s="109"/>
      <c r="Z1502" s="115"/>
      <c r="AA1502" s="110"/>
      <c r="AB1502" s="109"/>
      <c r="AC1502" s="110"/>
      <c r="AD1502" s="110"/>
      <c r="AE1502" s="118"/>
      <c r="AF1502" s="196"/>
      <c r="AG1502" s="110"/>
      <c r="AH1502" s="115"/>
      <c r="AI1502" s="110"/>
      <c r="AJ1502" s="113"/>
      <c r="AK1502" s="110"/>
      <c r="AL1502" s="121"/>
      <c r="AM1502" s="121"/>
      <c r="AN1502" s="123" t="s">
        <v>2834</v>
      </c>
      <c r="AO1502" s="121"/>
      <c r="AP1502" s="121"/>
      <c r="AQ1502" s="121"/>
      <c r="AR1502" s="121"/>
      <c r="AS1502" s="121"/>
      <c r="AT1502" s="121"/>
      <c r="AU1502" s="109" t="s">
        <v>1134</v>
      </c>
      <c r="AV1502" s="110">
        <v>44960</v>
      </c>
      <c r="AW1502" s="121"/>
      <c r="BJ1502" s="22">
        <f t="shared" ca="1" si="1114"/>
        <v>0</v>
      </c>
      <c r="BK1502" s="22">
        <f t="shared" ca="1" si="1150"/>
        <v>0</v>
      </c>
      <c r="BL1502" s="22">
        <f t="shared" ca="1" si="1151"/>
        <v>0</v>
      </c>
      <c r="BM1502" s="22">
        <f t="shared" ca="1" si="1152"/>
        <v>0</v>
      </c>
      <c r="BN1502" s="22">
        <f t="shared" ca="1" si="1153"/>
        <v>0</v>
      </c>
      <c r="BO1502" s="22">
        <f t="shared" ca="1" si="1154"/>
        <v>0</v>
      </c>
      <c r="BP1502" s="22">
        <f t="shared" ca="1" si="1155"/>
        <v>0</v>
      </c>
      <c r="BQ1502" s="22">
        <f t="shared" ca="1" si="1156"/>
        <v>0</v>
      </c>
      <c r="BR1502" s="22">
        <f t="shared" ca="1" si="1157"/>
        <v>0</v>
      </c>
      <c r="BS1502" s="22">
        <f t="shared" ca="1" si="1158"/>
        <v>0</v>
      </c>
      <c r="BT1502" s="22">
        <f t="shared" ca="1" si="1115"/>
        <v>0</v>
      </c>
      <c r="BU1502" s="22">
        <f t="shared" ca="1" si="1159"/>
        <v>0</v>
      </c>
      <c r="BV1502" s="22">
        <f t="shared" ca="1" si="1160"/>
        <v>0</v>
      </c>
      <c r="BW1502" s="22">
        <f t="shared" ca="1" si="1161"/>
        <v>0</v>
      </c>
      <c r="BX1502" s="22">
        <f t="shared" ca="1" si="1162"/>
        <v>0</v>
      </c>
      <c r="BY1502" s="22">
        <f t="shared" si="1205"/>
        <v>0</v>
      </c>
      <c r="BZ1502" s="22">
        <f t="shared" si="1163"/>
        <v>0</v>
      </c>
      <c r="CA1502" s="22">
        <f t="shared" si="1206"/>
        <v>0</v>
      </c>
    </row>
    <row r="1503" spans="1:79" s="22" customFormat="1" ht="29.1" customHeight="1" x14ac:dyDescent="0.3">
      <c r="A1503" s="109">
        <v>6</v>
      </c>
      <c r="B1503" s="109" t="s">
        <v>1441</v>
      </c>
      <c r="C1503" s="109"/>
      <c r="D1503" s="110" t="s">
        <v>446</v>
      </c>
      <c r="E1503" s="110">
        <v>44650</v>
      </c>
      <c r="F1503" s="189" t="s">
        <v>550</v>
      </c>
      <c r="G1503" s="169" t="s">
        <v>1248</v>
      </c>
      <c r="H1503" s="135" t="s">
        <v>1041</v>
      </c>
      <c r="I1503" s="135"/>
      <c r="J1503" s="135"/>
      <c r="K1503" s="113" t="s">
        <v>443</v>
      </c>
      <c r="L1503" s="109">
        <v>0</v>
      </c>
      <c r="M1503" s="114" t="s">
        <v>216</v>
      </c>
      <c r="N1503" s="115" t="s">
        <v>26</v>
      </c>
      <c r="O1503" s="116"/>
      <c r="P1503" s="123" t="s">
        <v>3216</v>
      </c>
      <c r="Q1503" s="141">
        <v>44511</v>
      </c>
      <c r="R1503" s="118">
        <f t="shared" ref="R1503" si="1288">IF(AND(L1503&lt;1,OR(K1503&lt;1, K1503="A")),Q1503+14,Q1503+7)</f>
        <v>44518</v>
      </c>
      <c r="S1503" s="114" t="s">
        <v>31</v>
      </c>
      <c r="T1503" s="353"/>
      <c r="U1503" s="372"/>
      <c r="V1503" s="120"/>
      <c r="W1503" s="114"/>
      <c r="X1503" s="109"/>
      <c r="Y1503" s="109"/>
      <c r="Z1503" s="115"/>
      <c r="AA1503" s="110"/>
      <c r="AB1503" s="109"/>
      <c r="AC1503" s="110"/>
      <c r="AD1503" s="110"/>
      <c r="AE1503" s="118"/>
      <c r="AF1503" s="196"/>
      <c r="AG1503" s="110"/>
      <c r="AH1503" s="115"/>
      <c r="AI1503" s="110"/>
      <c r="AJ1503" s="113"/>
      <c r="AK1503" s="110"/>
      <c r="AL1503" s="121"/>
      <c r="AM1503" s="121"/>
      <c r="AN1503" s="123" t="s">
        <v>2834</v>
      </c>
      <c r="AO1503" s="121"/>
      <c r="AP1503" s="121"/>
      <c r="AQ1503" s="121"/>
      <c r="AR1503" s="121"/>
      <c r="AS1503" s="121"/>
      <c r="AT1503" s="121"/>
      <c r="AU1503" s="109" t="s">
        <v>1134</v>
      </c>
      <c r="AV1503" s="110">
        <v>44960</v>
      </c>
      <c r="AW1503" s="121"/>
      <c r="BJ1503" s="22">
        <f t="shared" ca="1" si="1114"/>
        <v>0</v>
      </c>
      <c r="BK1503" s="22">
        <f t="shared" ca="1" si="1150"/>
        <v>0</v>
      </c>
      <c r="BL1503" s="22">
        <f t="shared" ca="1" si="1151"/>
        <v>0</v>
      </c>
      <c r="BM1503" s="22">
        <f t="shared" ca="1" si="1152"/>
        <v>0</v>
      </c>
      <c r="BN1503" s="22">
        <f t="shared" ca="1" si="1153"/>
        <v>0</v>
      </c>
      <c r="BO1503" s="22">
        <f t="shared" ca="1" si="1154"/>
        <v>0</v>
      </c>
      <c r="BP1503" s="22">
        <f t="shared" ca="1" si="1155"/>
        <v>0</v>
      </c>
      <c r="BQ1503" s="22">
        <f t="shared" ca="1" si="1156"/>
        <v>0</v>
      </c>
      <c r="BR1503" s="22">
        <f t="shared" ca="1" si="1157"/>
        <v>0</v>
      </c>
      <c r="BS1503" s="22">
        <f t="shared" ca="1" si="1158"/>
        <v>0</v>
      </c>
      <c r="BT1503" s="22">
        <f t="shared" ca="1" si="1115"/>
        <v>0</v>
      </c>
      <c r="BU1503" s="22">
        <f t="shared" ca="1" si="1159"/>
        <v>0</v>
      </c>
      <c r="BV1503" s="22">
        <f t="shared" ca="1" si="1160"/>
        <v>0</v>
      </c>
      <c r="BW1503" s="22">
        <f t="shared" ca="1" si="1161"/>
        <v>0</v>
      </c>
      <c r="BX1503" s="22">
        <f t="shared" ca="1" si="1162"/>
        <v>0</v>
      </c>
      <c r="BY1503" s="22">
        <f t="shared" si="1205"/>
        <v>0</v>
      </c>
      <c r="BZ1503" s="22">
        <f t="shared" si="1163"/>
        <v>0</v>
      </c>
      <c r="CA1503" s="22">
        <f t="shared" si="1206"/>
        <v>0</v>
      </c>
    </row>
    <row r="1504" spans="1:79" s="22" customFormat="1" ht="29.1" customHeight="1" x14ac:dyDescent="0.3">
      <c r="A1504" s="109">
        <v>6</v>
      </c>
      <c r="B1504" s="109" t="s">
        <v>1441</v>
      </c>
      <c r="C1504" s="109"/>
      <c r="D1504" s="110" t="s">
        <v>445</v>
      </c>
      <c r="E1504" s="110">
        <v>44650</v>
      </c>
      <c r="F1504" s="189" t="s">
        <v>550</v>
      </c>
      <c r="G1504" s="169" t="s">
        <v>1248</v>
      </c>
      <c r="H1504" s="135" t="s">
        <v>1041</v>
      </c>
      <c r="I1504" s="135"/>
      <c r="J1504" s="135"/>
      <c r="K1504" s="113">
        <v>0</v>
      </c>
      <c r="L1504" s="109">
        <v>0</v>
      </c>
      <c r="M1504" s="114" t="s">
        <v>216</v>
      </c>
      <c r="N1504" s="115" t="s">
        <v>26</v>
      </c>
      <c r="O1504" s="116"/>
      <c r="P1504" s="123" t="s">
        <v>3217</v>
      </c>
      <c r="Q1504" s="141">
        <v>44517</v>
      </c>
      <c r="R1504" s="118">
        <f t="shared" si="1286"/>
        <v>44531</v>
      </c>
      <c r="S1504" s="114" t="s">
        <v>31</v>
      </c>
      <c r="T1504" s="353"/>
      <c r="U1504" s="372"/>
      <c r="V1504" s="120"/>
      <c r="W1504" s="114"/>
      <c r="X1504" s="109"/>
      <c r="Y1504" s="109"/>
      <c r="Z1504" s="115"/>
      <c r="AA1504" s="110"/>
      <c r="AB1504" s="109"/>
      <c r="AC1504" s="110"/>
      <c r="AD1504" s="110"/>
      <c r="AE1504" s="118"/>
      <c r="AF1504" s="196"/>
      <c r="AG1504" s="110"/>
      <c r="AH1504" s="115"/>
      <c r="AI1504" s="110"/>
      <c r="AJ1504" s="113"/>
      <c r="AK1504" s="110"/>
      <c r="AL1504" s="121"/>
      <c r="AM1504" s="121"/>
      <c r="AN1504" s="123" t="s">
        <v>2834</v>
      </c>
      <c r="AO1504" s="121"/>
      <c r="AP1504" s="121"/>
      <c r="AQ1504" s="206" t="s">
        <v>1907</v>
      </c>
      <c r="AR1504" s="110">
        <v>44903</v>
      </c>
      <c r="AS1504" s="121"/>
      <c r="AT1504" s="121"/>
      <c r="AU1504" s="109" t="s">
        <v>1134</v>
      </c>
      <c r="AV1504" s="110">
        <v>44960</v>
      </c>
      <c r="AW1504" s="121"/>
      <c r="BJ1504" s="22">
        <f t="shared" ca="1" si="1114"/>
        <v>0</v>
      </c>
      <c r="BK1504" s="22">
        <f t="shared" ca="1" si="1150"/>
        <v>0</v>
      </c>
      <c r="BL1504" s="22">
        <f t="shared" ca="1" si="1151"/>
        <v>0</v>
      </c>
      <c r="BM1504" s="22">
        <f t="shared" ca="1" si="1152"/>
        <v>0</v>
      </c>
      <c r="BN1504" s="22">
        <f t="shared" ca="1" si="1153"/>
        <v>0</v>
      </c>
      <c r="BO1504" s="22">
        <f t="shared" ca="1" si="1154"/>
        <v>0</v>
      </c>
      <c r="BP1504" s="22">
        <f t="shared" ca="1" si="1155"/>
        <v>0</v>
      </c>
      <c r="BQ1504" s="22">
        <f t="shared" ca="1" si="1156"/>
        <v>0</v>
      </c>
      <c r="BR1504" s="22">
        <f t="shared" ca="1" si="1157"/>
        <v>0</v>
      </c>
      <c r="BS1504" s="22">
        <f t="shared" ca="1" si="1158"/>
        <v>0</v>
      </c>
      <c r="BT1504" s="22">
        <f t="shared" ca="1" si="1115"/>
        <v>0</v>
      </c>
      <c r="BU1504" s="22">
        <f t="shared" ca="1" si="1159"/>
        <v>0</v>
      </c>
      <c r="BV1504" s="22">
        <f t="shared" ca="1" si="1160"/>
        <v>0</v>
      </c>
      <c r="BW1504" s="22">
        <f t="shared" ca="1" si="1161"/>
        <v>0</v>
      </c>
      <c r="BX1504" s="22">
        <f t="shared" ca="1" si="1162"/>
        <v>0</v>
      </c>
      <c r="BY1504" s="22">
        <f t="shared" si="1205"/>
        <v>0</v>
      </c>
      <c r="BZ1504" s="22">
        <f t="shared" si="1163"/>
        <v>0</v>
      </c>
      <c r="CA1504" s="22">
        <f t="shared" si="1206"/>
        <v>0</v>
      </c>
    </row>
    <row r="1505" spans="1:79" s="22" customFormat="1" ht="29.1" customHeight="1" x14ac:dyDescent="0.3">
      <c r="A1505" s="109">
        <v>6</v>
      </c>
      <c r="B1505" s="109" t="s">
        <v>1441</v>
      </c>
      <c r="C1505" s="109"/>
      <c r="D1505" s="110" t="s">
        <v>445</v>
      </c>
      <c r="E1505" s="110">
        <v>44650</v>
      </c>
      <c r="F1505" s="189" t="s">
        <v>550</v>
      </c>
      <c r="G1505" s="169" t="s">
        <v>1248</v>
      </c>
      <c r="H1505" s="135" t="s">
        <v>1041</v>
      </c>
      <c r="I1505" s="135"/>
      <c r="J1505" s="135"/>
      <c r="K1505" s="113">
        <v>0</v>
      </c>
      <c r="L1505" s="109">
        <v>1</v>
      </c>
      <c r="M1505" s="114" t="s">
        <v>216</v>
      </c>
      <c r="N1505" s="115" t="s">
        <v>26</v>
      </c>
      <c r="O1505" s="116"/>
      <c r="P1505" s="123" t="s">
        <v>3218</v>
      </c>
      <c r="Q1505" s="141">
        <v>44950</v>
      </c>
      <c r="R1505" s="118">
        <f t="shared" ref="R1505" si="1289">IF(AND(L1505&lt;1,OR(K1505&lt;1, K1505="A")),Q1505+14,Q1505+7)</f>
        <v>44957</v>
      </c>
      <c r="S1505" s="114" t="s">
        <v>31</v>
      </c>
      <c r="T1505" s="353"/>
      <c r="U1505" s="372"/>
      <c r="V1505" s="120"/>
      <c r="W1505" s="114"/>
      <c r="X1505" s="109"/>
      <c r="Y1505" s="109"/>
      <c r="Z1505" s="115"/>
      <c r="AA1505" s="110"/>
      <c r="AB1505" s="109"/>
      <c r="AC1505" s="110"/>
      <c r="AD1505" s="110"/>
      <c r="AE1505" s="118"/>
      <c r="AF1505" s="196"/>
      <c r="AG1505" s="110"/>
      <c r="AH1505" s="115"/>
      <c r="AI1505" s="110"/>
      <c r="AJ1505" s="113"/>
      <c r="AK1505" s="110"/>
      <c r="AL1505" s="121"/>
      <c r="AM1505" s="121"/>
      <c r="AN1505" s="123" t="s">
        <v>2834</v>
      </c>
      <c r="AO1505" s="121"/>
      <c r="AP1505" s="121"/>
      <c r="AQ1505" s="121"/>
      <c r="AR1505" s="121"/>
      <c r="AS1505" s="121"/>
      <c r="AT1505" s="121"/>
      <c r="AU1505" s="109" t="s">
        <v>1134</v>
      </c>
      <c r="AV1505" s="110">
        <v>44960</v>
      </c>
      <c r="AW1505" s="121"/>
      <c r="BJ1505" s="22">
        <f t="shared" ca="1" si="1114"/>
        <v>0</v>
      </c>
      <c r="BK1505" s="22">
        <f t="shared" ca="1" si="1150"/>
        <v>0</v>
      </c>
      <c r="BL1505" s="22">
        <f t="shared" ca="1" si="1151"/>
        <v>0</v>
      </c>
      <c r="BM1505" s="22">
        <f t="shared" ca="1" si="1152"/>
        <v>0</v>
      </c>
      <c r="BN1505" s="22">
        <f t="shared" ca="1" si="1153"/>
        <v>0</v>
      </c>
      <c r="BO1505" s="22">
        <f t="shared" ca="1" si="1154"/>
        <v>0</v>
      </c>
      <c r="BP1505" s="22">
        <f t="shared" ca="1" si="1155"/>
        <v>0</v>
      </c>
      <c r="BQ1505" s="22">
        <f t="shared" ca="1" si="1156"/>
        <v>0</v>
      </c>
      <c r="BR1505" s="22">
        <f t="shared" ca="1" si="1157"/>
        <v>0</v>
      </c>
      <c r="BS1505" s="22">
        <f t="shared" ca="1" si="1158"/>
        <v>0</v>
      </c>
      <c r="BT1505" s="22">
        <f t="shared" ca="1" si="1115"/>
        <v>0</v>
      </c>
      <c r="BU1505" s="22">
        <f t="shared" ca="1" si="1159"/>
        <v>0</v>
      </c>
      <c r="BV1505" s="22">
        <f t="shared" ca="1" si="1160"/>
        <v>0</v>
      </c>
      <c r="BW1505" s="22">
        <f t="shared" ca="1" si="1161"/>
        <v>0</v>
      </c>
      <c r="BX1505" s="22">
        <f t="shared" ca="1" si="1162"/>
        <v>0</v>
      </c>
      <c r="BY1505" s="22">
        <f t="shared" si="1205"/>
        <v>0</v>
      </c>
      <c r="BZ1505" s="22">
        <f t="shared" si="1163"/>
        <v>0</v>
      </c>
      <c r="CA1505" s="22">
        <f t="shared" si="1206"/>
        <v>0</v>
      </c>
    </row>
    <row r="1506" spans="1:79" ht="29.1" customHeight="1" x14ac:dyDescent="0.3">
      <c r="A1506" s="4">
        <v>6</v>
      </c>
      <c r="B1506" s="4" t="s">
        <v>1441</v>
      </c>
      <c r="C1506" s="4"/>
      <c r="D1506" s="139" t="s">
        <v>445</v>
      </c>
      <c r="E1506" s="13">
        <v>44650</v>
      </c>
      <c r="F1506" s="122" t="s">
        <v>550</v>
      </c>
      <c r="G1506" s="16" t="s">
        <v>1248</v>
      </c>
      <c r="H1506" s="130" t="s">
        <v>1041</v>
      </c>
      <c r="I1506" s="130"/>
      <c r="J1506" s="130"/>
      <c r="K1506" s="7">
        <v>0</v>
      </c>
      <c r="L1506" s="4">
        <v>1</v>
      </c>
      <c r="M1506" s="3" t="s">
        <v>216</v>
      </c>
      <c r="N1506" s="45" t="s">
        <v>1055</v>
      </c>
      <c r="O1506" s="76"/>
      <c r="P1506" s="87" t="s">
        <v>789</v>
      </c>
      <c r="Q1506" s="142">
        <v>44959</v>
      </c>
      <c r="R1506" s="9">
        <f t="shared" si="1286"/>
        <v>44966</v>
      </c>
      <c r="S1506" s="3" t="s">
        <v>30</v>
      </c>
      <c r="T1506" s="354" t="s">
        <v>1537</v>
      </c>
      <c r="U1506" s="373">
        <v>44988</v>
      </c>
      <c r="V1506" s="20" t="s">
        <v>2616</v>
      </c>
      <c r="W1506" s="3" t="s">
        <v>1599</v>
      </c>
      <c r="X1506" s="5">
        <v>0</v>
      </c>
      <c r="Y1506" s="5">
        <v>0</v>
      </c>
      <c r="Z1506" s="188" t="s">
        <v>27</v>
      </c>
      <c r="AA1506" s="13">
        <v>45315</v>
      </c>
      <c r="AB1506" s="5"/>
      <c r="AC1506" s="21"/>
      <c r="AD1506" s="21">
        <v>45273</v>
      </c>
      <c r="AE1506" s="9">
        <f t="shared" ref="AE1506:AE1508" si="1290">IF(AND(Y1506&lt;1,OR(X1506&lt;1, X1506="A")),AD1506+14,AD1506+7)</f>
        <v>45287</v>
      </c>
      <c r="AF1506" s="92" t="s">
        <v>446</v>
      </c>
      <c r="AG1506" s="27"/>
      <c r="AH1506" s="34"/>
      <c r="AI1506" s="27"/>
      <c r="AJ1506" s="41"/>
      <c r="AK1506" s="21"/>
      <c r="AL1506" s="6"/>
      <c r="AM1506" s="6"/>
      <c r="AN1506" s="87" t="s">
        <v>2834</v>
      </c>
      <c r="AO1506" s="6"/>
      <c r="AP1506" s="6"/>
      <c r="AQ1506" s="6"/>
      <c r="AR1506" s="6"/>
      <c r="AS1506" s="6"/>
      <c r="AT1506" s="6"/>
      <c r="AU1506" s="94" t="s">
        <v>1134</v>
      </c>
      <c r="AV1506" s="95">
        <v>44960</v>
      </c>
      <c r="AW1506" s="6"/>
      <c r="BJ1506" s="22">
        <f t="shared" ca="1" si="1114"/>
        <v>1</v>
      </c>
      <c r="BK1506" s="22">
        <f t="shared" ca="1" si="1150"/>
        <v>1</v>
      </c>
      <c r="BL1506" s="22">
        <f t="shared" ca="1" si="1151"/>
        <v>0</v>
      </c>
      <c r="BM1506" s="22">
        <f t="shared" ca="1" si="1152"/>
        <v>0</v>
      </c>
      <c r="BN1506" s="22">
        <f t="shared" ca="1" si="1153"/>
        <v>0</v>
      </c>
      <c r="BO1506" s="22">
        <f t="shared" ca="1" si="1154"/>
        <v>0</v>
      </c>
      <c r="BP1506" s="22">
        <f t="shared" ca="1" si="1155"/>
        <v>0</v>
      </c>
      <c r="BQ1506" s="22">
        <f t="shared" ca="1" si="1156"/>
        <v>0</v>
      </c>
      <c r="BR1506" s="22">
        <f t="shared" ca="1" si="1157"/>
        <v>1</v>
      </c>
      <c r="BS1506" s="22">
        <f t="shared" ca="1" si="1158"/>
        <v>1</v>
      </c>
      <c r="BT1506" s="22">
        <f t="shared" ca="1" si="1115"/>
        <v>1</v>
      </c>
      <c r="BU1506" s="22">
        <f t="shared" ca="1" si="1159"/>
        <v>0</v>
      </c>
      <c r="BV1506" s="22">
        <f t="shared" ca="1" si="1160"/>
        <v>0</v>
      </c>
      <c r="BW1506" s="22">
        <f t="shared" ca="1" si="1161"/>
        <v>1</v>
      </c>
      <c r="BX1506" s="22">
        <f t="shared" ca="1" si="1162"/>
        <v>0</v>
      </c>
      <c r="BY1506" s="71">
        <f t="shared" si="1205"/>
        <v>1</v>
      </c>
      <c r="BZ1506" s="71">
        <f t="shared" si="1163"/>
        <v>1</v>
      </c>
      <c r="CA1506" s="72">
        <f t="shared" si="1206"/>
        <v>1</v>
      </c>
    </row>
    <row r="1507" spans="1:79" s="22" customFormat="1" ht="29.1" customHeight="1" x14ac:dyDescent="0.3">
      <c r="A1507" s="109">
        <v>6</v>
      </c>
      <c r="B1507" s="109" t="s">
        <v>1441</v>
      </c>
      <c r="C1507" s="109"/>
      <c r="D1507" s="110" t="s">
        <v>446</v>
      </c>
      <c r="E1507" s="110">
        <v>44650</v>
      </c>
      <c r="F1507" s="189" t="s">
        <v>548</v>
      </c>
      <c r="G1507" s="169" t="s">
        <v>1248</v>
      </c>
      <c r="H1507" s="135" t="s">
        <v>1087</v>
      </c>
      <c r="I1507" s="135"/>
      <c r="J1507" s="135"/>
      <c r="K1507" s="113" t="s">
        <v>778</v>
      </c>
      <c r="L1507" s="109">
        <v>0</v>
      </c>
      <c r="M1507" s="114" t="s">
        <v>551</v>
      </c>
      <c r="N1507" s="115" t="s">
        <v>26</v>
      </c>
      <c r="O1507" s="116"/>
      <c r="P1507" s="123" t="s">
        <v>3214</v>
      </c>
      <c r="Q1507" s="141">
        <v>44897</v>
      </c>
      <c r="R1507" s="118">
        <f t="shared" si="1286"/>
        <v>44911</v>
      </c>
      <c r="S1507" s="114" t="s">
        <v>31</v>
      </c>
      <c r="T1507" s="115"/>
      <c r="U1507" s="372"/>
      <c r="V1507" s="120"/>
      <c r="W1507" s="114"/>
      <c r="X1507" s="109"/>
      <c r="Y1507" s="109"/>
      <c r="Z1507" s="115"/>
      <c r="AA1507" s="110"/>
      <c r="AB1507" s="123"/>
      <c r="AC1507" s="110"/>
      <c r="AD1507" s="110"/>
      <c r="AE1507" s="118"/>
      <c r="AF1507" s="196"/>
      <c r="AG1507" s="110"/>
      <c r="AH1507" s="115"/>
      <c r="AI1507" s="110"/>
      <c r="AJ1507" s="113"/>
      <c r="AK1507" s="110"/>
      <c r="AL1507" s="121"/>
      <c r="AM1507" s="121"/>
      <c r="AN1507" s="109" t="s">
        <v>2355</v>
      </c>
      <c r="AO1507" s="121"/>
      <c r="AP1507" s="121"/>
      <c r="AQ1507" s="206"/>
      <c r="AR1507" s="110"/>
      <c r="AS1507" s="121"/>
      <c r="AT1507" s="121"/>
      <c r="AU1507" s="109" t="s">
        <v>1134</v>
      </c>
      <c r="AV1507" s="110">
        <v>44960</v>
      </c>
      <c r="AW1507" s="121"/>
      <c r="BJ1507" s="22">
        <f t="shared" ca="1" si="1114"/>
        <v>0</v>
      </c>
      <c r="BK1507" s="22">
        <f t="shared" ca="1" si="1150"/>
        <v>0</v>
      </c>
      <c r="BL1507" s="22">
        <f t="shared" ca="1" si="1151"/>
        <v>0</v>
      </c>
      <c r="BM1507" s="22">
        <f t="shared" ca="1" si="1152"/>
        <v>0</v>
      </c>
      <c r="BN1507" s="22">
        <f t="shared" ca="1" si="1153"/>
        <v>0</v>
      </c>
      <c r="BO1507" s="22">
        <f t="shared" ca="1" si="1154"/>
        <v>0</v>
      </c>
      <c r="BP1507" s="22">
        <f t="shared" ca="1" si="1155"/>
        <v>0</v>
      </c>
      <c r="BQ1507" s="22">
        <f t="shared" ca="1" si="1156"/>
        <v>0</v>
      </c>
      <c r="BR1507" s="22">
        <f t="shared" ca="1" si="1157"/>
        <v>0</v>
      </c>
      <c r="BS1507" s="22">
        <f t="shared" ca="1" si="1158"/>
        <v>0</v>
      </c>
      <c r="BT1507" s="22">
        <f t="shared" ca="1" si="1115"/>
        <v>0</v>
      </c>
      <c r="BU1507" s="22">
        <f t="shared" ca="1" si="1159"/>
        <v>0</v>
      </c>
      <c r="BV1507" s="22">
        <f t="shared" ca="1" si="1160"/>
        <v>0</v>
      </c>
      <c r="BW1507" s="22">
        <f t="shared" ca="1" si="1161"/>
        <v>0</v>
      </c>
      <c r="BX1507" s="22">
        <f t="shared" ca="1" si="1162"/>
        <v>0</v>
      </c>
      <c r="BY1507" s="22">
        <f t="shared" si="1205"/>
        <v>0</v>
      </c>
      <c r="BZ1507" s="22">
        <f t="shared" si="1163"/>
        <v>0</v>
      </c>
      <c r="CA1507" s="22">
        <f t="shared" si="1206"/>
        <v>0</v>
      </c>
    </row>
    <row r="1508" spans="1:79" ht="29.1" customHeight="1" thickBot="1" x14ac:dyDescent="0.35">
      <c r="A1508" s="4">
        <v>6</v>
      </c>
      <c r="B1508" s="4" t="s">
        <v>1441</v>
      </c>
      <c r="C1508" s="4"/>
      <c r="D1508" s="139" t="s">
        <v>445</v>
      </c>
      <c r="E1508" s="13">
        <v>44650</v>
      </c>
      <c r="F1508" s="122" t="s">
        <v>548</v>
      </c>
      <c r="G1508" s="16" t="s">
        <v>1248</v>
      </c>
      <c r="H1508" s="130" t="s">
        <v>1087</v>
      </c>
      <c r="I1508" s="130"/>
      <c r="J1508" s="130"/>
      <c r="K1508" s="7">
        <v>0</v>
      </c>
      <c r="L1508" s="4">
        <v>0</v>
      </c>
      <c r="M1508" s="3" t="s">
        <v>551</v>
      </c>
      <c r="N1508" s="45" t="s">
        <v>1055</v>
      </c>
      <c r="O1508" s="76"/>
      <c r="P1508" s="108" t="s">
        <v>790</v>
      </c>
      <c r="Q1508" s="142">
        <v>44904</v>
      </c>
      <c r="R1508" s="9">
        <f t="shared" si="1286"/>
        <v>44918</v>
      </c>
      <c r="S1508" s="3" t="s">
        <v>30</v>
      </c>
      <c r="T1508" s="355" t="s">
        <v>1574</v>
      </c>
      <c r="U1508" s="373">
        <v>44904</v>
      </c>
      <c r="V1508" s="20" t="s">
        <v>2806</v>
      </c>
      <c r="W1508" s="3" t="s">
        <v>2807</v>
      </c>
      <c r="X1508" s="5" t="s">
        <v>778</v>
      </c>
      <c r="Y1508" s="5">
        <v>0</v>
      </c>
      <c r="Z1508" s="46" t="s">
        <v>24</v>
      </c>
      <c r="AA1508" s="13"/>
      <c r="AB1508" s="87" t="s">
        <v>2800</v>
      </c>
      <c r="AC1508" s="21">
        <v>45435</v>
      </c>
      <c r="AD1508" s="21">
        <v>45435</v>
      </c>
      <c r="AE1508" s="9">
        <f t="shared" si="1290"/>
        <v>45449</v>
      </c>
      <c r="AF1508" s="92" t="s">
        <v>446</v>
      </c>
      <c r="AG1508" s="27"/>
      <c r="AH1508" s="34"/>
      <c r="AI1508" s="27"/>
      <c r="AJ1508" s="41"/>
      <c r="AK1508" s="21"/>
      <c r="AL1508" s="6"/>
      <c r="AM1508" s="6"/>
      <c r="AN1508" s="5" t="s">
        <v>2355</v>
      </c>
      <c r="AO1508" s="6"/>
      <c r="AP1508" s="6"/>
      <c r="AQ1508" s="207" t="s">
        <v>1907</v>
      </c>
      <c r="AR1508" s="21">
        <v>44907</v>
      </c>
      <c r="AS1508" s="6"/>
      <c r="AT1508" s="6"/>
      <c r="AU1508" s="94" t="s">
        <v>1134</v>
      </c>
      <c r="AV1508" s="95">
        <v>44960</v>
      </c>
      <c r="AW1508" s="6"/>
      <c r="BJ1508" s="22">
        <f t="shared" ca="1" si="1114"/>
        <v>1</v>
      </c>
      <c r="BK1508" s="22">
        <f t="shared" ca="1" si="1150"/>
        <v>1</v>
      </c>
      <c r="BL1508" s="22">
        <f t="shared" ca="1" si="1151"/>
        <v>0</v>
      </c>
      <c r="BM1508" s="22">
        <f t="shared" ca="1" si="1152"/>
        <v>0</v>
      </c>
      <c r="BN1508" s="22">
        <f t="shared" ca="1" si="1153"/>
        <v>0</v>
      </c>
      <c r="BO1508" s="22">
        <f t="shared" ca="1" si="1154"/>
        <v>0</v>
      </c>
      <c r="BP1508" s="22">
        <f t="shared" ca="1" si="1155"/>
        <v>0</v>
      </c>
      <c r="BQ1508" s="22">
        <f t="shared" ca="1" si="1156"/>
        <v>0</v>
      </c>
      <c r="BR1508" s="22">
        <f t="shared" ca="1" si="1157"/>
        <v>1</v>
      </c>
      <c r="BS1508" s="22">
        <f t="shared" ca="1" si="1158"/>
        <v>1</v>
      </c>
      <c r="BT1508" s="22">
        <f t="shared" ca="1" si="1115"/>
        <v>1</v>
      </c>
      <c r="BU1508" s="22">
        <f t="shared" ca="1" si="1159"/>
        <v>0</v>
      </c>
      <c r="BV1508" s="22">
        <f t="shared" ca="1" si="1160"/>
        <v>1</v>
      </c>
      <c r="BW1508" s="22">
        <f t="shared" ca="1" si="1161"/>
        <v>0</v>
      </c>
      <c r="BX1508" s="22">
        <f t="shared" ca="1" si="1162"/>
        <v>0</v>
      </c>
      <c r="BY1508" s="71">
        <f t="shared" si="1205"/>
        <v>1</v>
      </c>
      <c r="BZ1508" s="71">
        <f t="shared" si="1163"/>
        <v>1</v>
      </c>
      <c r="CA1508" s="72">
        <f t="shared" si="1206"/>
        <v>1</v>
      </c>
    </row>
    <row r="1509" spans="1:79" s="38" customFormat="1" ht="21" customHeight="1" x14ac:dyDescent="0.4">
      <c r="A1509" s="44" t="s">
        <v>545</v>
      </c>
      <c r="B1509" s="44"/>
      <c r="C1509" s="44"/>
      <c r="D1509" s="44"/>
      <c r="E1509" s="44"/>
      <c r="F1509" s="44"/>
      <c r="G1509" s="44"/>
      <c r="H1509" s="134"/>
      <c r="I1509" s="134"/>
      <c r="J1509" s="134"/>
      <c r="K1509" s="44"/>
      <c r="L1509" s="44"/>
      <c r="M1509" s="44"/>
      <c r="N1509" s="44"/>
      <c r="O1509" s="44"/>
      <c r="P1509" s="127"/>
      <c r="Q1509" s="44"/>
      <c r="R1509" s="148"/>
      <c r="S1509" s="44"/>
      <c r="T1509" s="44"/>
      <c r="U1509" s="44"/>
      <c r="V1509" s="44"/>
      <c r="W1509" s="44"/>
      <c r="X1509" s="44"/>
      <c r="Y1509" s="44"/>
      <c r="Z1509" s="44"/>
      <c r="AA1509" s="44"/>
      <c r="AB1509" s="44"/>
      <c r="AC1509" s="36"/>
      <c r="AD1509" s="36"/>
      <c r="AE1509" s="36"/>
      <c r="AF1509" s="36"/>
      <c r="AG1509" s="36"/>
      <c r="AH1509" s="36"/>
      <c r="AI1509" s="36"/>
      <c r="AJ1509" s="36"/>
      <c r="AK1509" s="36"/>
      <c r="AL1509" s="37"/>
      <c r="AM1509" s="37"/>
      <c r="AN1509" s="37"/>
      <c r="AO1509" s="37"/>
      <c r="AP1509" s="37"/>
      <c r="AQ1509" s="37"/>
      <c r="AR1509" s="37"/>
      <c r="AS1509" s="37"/>
      <c r="AT1509" s="37"/>
      <c r="AU1509" s="37"/>
      <c r="AV1509" s="37"/>
      <c r="AW1509" s="37"/>
      <c r="BJ1509" s="22">
        <f t="shared" ref="BJ1509:BJ1666" ca="1" si="1291">IF(OR($N1509="аннулирован", $N1509="", TODAY()&lt;$E1509),0,1)</f>
        <v>0</v>
      </c>
      <c r="BK1509" s="22">
        <f t="shared" ca="1" si="1150"/>
        <v>0</v>
      </c>
      <c r="BL1509" s="22">
        <f t="shared" ca="1" si="1151"/>
        <v>0</v>
      </c>
      <c r="BM1509" s="22">
        <f t="shared" ca="1" si="1152"/>
        <v>0</v>
      </c>
      <c r="BN1509" s="22">
        <f t="shared" ca="1" si="1153"/>
        <v>0</v>
      </c>
      <c r="BO1509" s="22">
        <f t="shared" ca="1" si="1154"/>
        <v>0</v>
      </c>
      <c r="BP1509" s="22">
        <f t="shared" ca="1" si="1155"/>
        <v>0</v>
      </c>
      <c r="BQ1509" s="22">
        <f t="shared" ca="1" si="1156"/>
        <v>0</v>
      </c>
      <c r="BR1509" s="22">
        <f t="shared" ca="1" si="1157"/>
        <v>0</v>
      </c>
      <c r="BS1509" s="22">
        <f t="shared" ca="1" si="1158"/>
        <v>0</v>
      </c>
      <c r="BT1509" s="22">
        <f t="shared" ref="BT1509:BT1666" ca="1" si="1292">IF(OR($Z1509="аннулирован", $Z1509="", TODAY()&lt;$E1509),0,1)</f>
        <v>0</v>
      </c>
      <c r="BU1509" s="22">
        <f t="shared" ca="1" si="1159"/>
        <v>0</v>
      </c>
      <c r="BV1509" s="22">
        <f t="shared" ca="1" si="1160"/>
        <v>0</v>
      </c>
      <c r="BW1509" s="22">
        <f t="shared" ca="1" si="1161"/>
        <v>0</v>
      </c>
      <c r="BX1509" s="22">
        <f t="shared" ca="1" si="1162"/>
        <v>0</v>
      </c>
      <c r="BY1509" s="71">
        <f t="shared" si="1205"/>
        <v>0</v>
      </c>
      <c r="BZ1509" s="71">
        <f t="shared" si="1163"/>
        <v>0</v>
      </c>
      <c r="CA1509" s="72">
        <f t="shared" si="1206"/>
        <v>0</v>
      </c>
    </row>
    <row r="1510" spans="1:79" s="22" customFormat="1" ht="29.1" customHeight="1" x14ac:dyDescent="0.3">
      <c r="A1510" s="109">
        <v>6</v>
      </c>
      <c r="B1510" s="109" t="s">
        <v>1441</v>
      </c>
      <c r="C1510" s="109"/>
      <c r="D1510" s="110" t="s">
        <v>446</v>
      </c>
      <c r="E1510" s="110">
        <v>44650</v>
      </c>
      <c r="F1510" s="189" t="s">
        <v>544</v>
      </c>
      <c r="G1510" s="169" t="s">
        <v>1249</v>
      </c>
      <c r="H1510" s="135" t="s">
        <v>1041</v>
      </c>
      <c r="I1510" s="135"/>
      <c r="J1510" s="135"/>
      <c r="K1510" s="113" t="s">
        <v>778</v>
      </c>
      <c r="L1510" s="109">
        <v>0</v>
      </c>
      <c r="M1510" s="114" t="s">
        <v>216</v>
      </c>
      <c r="N1510" s="115" t="s">
        <v>26</v>
      </c>
      <c r="O1510" s="116"/>
      <c r="P1510" s="123" t="s">
        <v>3042</v>
      </c>
      <c r="Q1510" s="141">
        <v>45044</v>
      </c>
      <c r="R1510" s="118">
        <f>IF(AND(L1510&lt;1,OR(K1510&lt;1, K1510="A")),Q1510+14,Q1510+7)</f>
        <v>45058</v>
      </c>
      <c r="S1510" s="114" t="s">
        <v>31</v>
      </c>
      <c r="T1510" s="353"/>
      <c r="U1510" s="372"/>
      <c r="V1510" s="241"/>
      <c r="W1510" s="114"/>
      <c r="X1510" s="109"/>
      <c r="Y1510" s="109"/>
      <c r="Z1510" s="115"/>
      <c r="AA1510" s="109"/>
      <c r="AB1510" s="123"/>
      <c r="AC1510" s="110"/>
      <c r="AD1510" s="110"/>
      <c r="AE1510" s="118"/>
      <c r="AF1510" s="196"/>
      <c r="AG1510" s="110"/>
      <c r="AH1510" s="115"/>
      <c r="AI1510" s="110"/>
      <c r="AJ1510" s="113"/>
      <c r="AK1510" s="110"/>
      <c r="AL1510" s="121"/>
      <c r="AM1510" s="121"/>
      <c r="AN1510" s="109" t="s">
        <v>2355</v>
      </c>
      <c r="AO1510" s="121"/>
      <c r="AP1510" s="121"/>
      <c r="AQ1510" s="206"/>
      <c r="AR1510" s="110"/>
      <c r="AS1510" s="121"/>
      <c r="AT1510" s="121"/>
      <c r="AU1510" s="109" t="s">
        <v>1134</v>
      </c>
      <c r="AV1510" s="110">
        <v>44960</v>
      </c>
      <c r="AW1510" s="121"/>
      <c r="BJ1510" s="22">
        <f t="shared" ca="1" si="1291"/>
        <v>0</v>
      </c>
      <c r="BK1510" s="22">
        <f t="shared" ca="1" si="1150"/>
        <v>0</v>
      </c>
      <c r="BL1510" s="22">
        <f t="shared" ca="1" si="1151"/>
        <v>0</v>
      </c>
      <c r="BM1510" s="22">
        <f t="shared" ca="1" si="1152"/>
        <v>0</v>
      </c>
      <c r="BN1510" s="22">
        <f t="shared" ca="1" si="1153"/>
        <v>0</v>
      </c>
      <c r="BO1510" s="22">
        <f t="shared" ca="1" si="1154"/>
        <v>0</v>
      </c>
      <c r="BP1510" s="22">
        <f t="shared" ca="1" si="1155"/>
        <v>0</v>
      </c>
      <c r="BQ1510" s="22">
        <f t="shared" ca="1" si="1156"/>
        <v>0</v>
      </c>
      <c r="BR1510" s="22">
        <f t="shared" ca="1" si="1157"/>
        <v>0</v>
      </c>
      <c r="BS1510" s="22">
        <f t="shared" ca="1" si="1158"/>
        <v>0</v>
      </c>
      <c r="BT1510" s="22">
        <f t="shared" ca="1" si="1292"/>
        <v>0</v>
      </c>
      <c r="BU1510" s="22">
        <f t="shared" ca="1" si="1159"/>
        <v>0</v>
      </c>
      <c r="BV1510" s="22">
        <f t="shared" ca="1" si="1160"/>
        <v>0</v>
      </c>
      <c r="BW1510" s="22">
        <f t="shared" ca="1" si="1161"/>
        <v>0</v>
      </c>
      <c r="BX1510" s="22">
        <f t="shared" ca="1" si="1162"/>
        <v>0</v>
      </c>
      <c r="BY1510" s="22">
        <f t="shared" si="1205"/>
        <v>0</v>
      </c>
      <c r="BZ1510" s="22">
        <f t="shared" si="1163"/>
        <v>0</v>
      </c>
      <c r="CA1510" s="22">
        <f t="shared" si="1206"/>
        <v>0</v>
      </c>
    </row>
    <row r="1511" spans="1:79" s="22" customFormat="1" ht="29.1" customHeight="1" x14ac:dyDescent="0.3">
      <c r="A1511" s="109">
        <v>6</v>
      </c>
      <c r="B1511" s="109" t="s">
        <v>1441</v>
      </c>
      <c r="C1511" s="109"/>
      <c r="D1511" s="110" t="s">
        <v>446</v>
      </c>
      <c r="E1511" s="110">
        <v>44650</v>
      </c>
      <c r="F1511" s="189" t="s">
        <v>544</v>
      </c>
      <c r="G1511" s="169" t="s">
        <v>1249</v>
      </c>
      <c r="H1511" s="135" t="s">
        <v>1041</v>
      </c>
      <c r="I1511" s="135"/>
      <c r="J1511" s="135"/>
      <c r="K1511" s="113" t="s">
        <v>443</v>
      </c>
      <c r="L1511" s="109">
        <v>0</v>
      </c>
      <c r="M1511" s="114" t="s">
        <v>216</v>
      </c>
      <c r="N1511" s="115" t="s">
        <v>26</v>
      </c>
      <c r="O1511" s="116"/>
      <c r="P1511" s="123" t="s">
        <v>3040</v>
      </c>
      <c r="Q1511" s="141">
        <v>45065</v>
      </c>
      <c r="R1511" s="118">
        <f>IF(AND(L1511&lt;1,OR(K1511&lt;1, K1511="A")),Q1511+14,Q1511+7)</f>
        <v>45072</v>
      </c>
      <c r="S1511" s="114" t="s">
        <v>31</v>
      </c>
      <c r="T1511" s="353"/>
      <c r="U1511" s="372"/>
      <c r="V1511" s="241"/>
      <c r="W1511" s="114"/>
      <c r="X1511" s="109"/>
      <c r="Y1511" s="109"/>
      <c r="Z1511" s="115"/>
      <c r="AA1511" s="109"/>
      <c r="AB1511" s="123"/>
      <c r="AC1511" s="110"/>
      <c r="AD1511" s="110"/>
      <c r="AE1511" s="118"/>
      <c r="AF1511" s="196"/>
      <c r="AG1511" s="110"/>
      <c r="AH1511" s="115"/>
      <c r="AI1511" s="110"/>
      <c r="AJ1511" s="113"/>
      <c r="AK1511" s="110"/>
      <c r="AL1511" s="121"/>
      <c r="AM1511" s="121"/>
      <c r="AN1511" s="109" t="s">
        <v>2355</v>
      </c>
      <c r="AO1511" s="121"/>
      <c r="AP1511" s="121"/>
      <c r="AQ1511" s="206"/>
      <c r="AR1511" s="110"/>
      <c r="AS1511" s="121"/>
      <c r="AT1511" s="121"/>
      <c r="AU1511" s="109" t="s">
        <v>1134</v>
      </c>
      <c r="AV1511" s="110">
        <v>44960</v>
      </c>
      <c r="AW1511" s="121"/>
      <c r="BJ1511" s="22">
        <f t="shared" ca="1" si="1291"/>
        <v>0</v>
      </c>
      <c r="BK1511" s="22">
        <f t="shared" ca="1" si="1150"/>
        <v>0</v>
      </c>
      <c r="BL1511" s="22">
        <f t="shared" ca="1" si="1151"/>
        <v>0</v>
      </c>
      <c r="BM1511" s="22">
        <f t="shared" ca="1" si="1152"/>
        <v>0</v>
      </c>
      <c r="BN1511" s="22">
        <f t="shared" ca="1" si="1153"/>
        <v>0</v>
      </c>
      <c r="BO1511" s="22">
        <f t="shared" ca="1" si="1154"/>
        <v>0</v>
      </c>
      <c r="BP1511" s="22">
        <f t="shared" ca="1" si="1155"/>
        <v>0</v>
      </c>
      <c r="BQ1511" s="22">
        <f t="shared" ca="1" si="1156"/>
        <v>0</v>
      </c>
      <c r="BR1511" s="22">
        <f t="shared" ca="1" si="1157"/>
        <v>0</v>
      </c>
      <c r="BS1511" s="22">
        <f t="shared" ca="1" si="1158"/>
        <v>0</v>
      </c>
      <c r="BT1511" s="22">
        <f t="shared" ca="1" si="1292"/>
        <v>0</v>
      </c>
      <c r="BU1511" s="22">
        <f t="shared" ca="1" si="1159"/>
        <v>0</v>
      </c>
      <c r="BV1511" s="22">
        <f t="shared" ca="1" si="1160"/>
        <v>0</v>
      </c>
      <c r="BW1511" s="22">
        <f t="shared" ca="1" si="1161"/>
        <v>0</v>
      </c>
      <c r="BX1511" s="22">
        <f t="shared" ca="1" si="1162"/>
        <v>0</v>
      </c>
      <c r="BY1511" s="22">
        <f t="shared" si="1205"/>
        <v>0</v>
      </c>
      <c r="BZ1511" s="22">
        <f t="shared" si="1163"/>
        <v>0</v>
      </c>
      <c r="CA1511" s="22">
        <f t="shared" si="1206"/>
        <v>0</v>
      </c>
    </row>
    <row r="1512" spans="1:79" s="22" customFormat="1" ht="29.1" customHeight="1" x14ac:dyDescent="0.3">
      <c r="A1512" s="109">
        <v>6</v>
      </c>
      <c r="B1512" s="109" t="s">
        <v>1441</v>
      </c>
      <c r="C1512" s="109"/>
      <c r="D1512" s="110" t="s">
        <v>446</v>
      </c>
      <c r="E1512" s="110">
        <v>44650</v>
      </c>
      <c r="F1512" s="189" t="s">
        <v>544</v>
      </c>
      <c r="G1512" s="169" t="s">
        <v>1249</v>
      </c>
      <c r="H1512" s="135" t="s">
        <v>1041</v>
      </c>
      <c r="I1512" s="135"/>
      <c r="J1512" s="135"/>
      <c r="K1512" s="113" t="s">
        <v>572</v>
      </c>
      <c r="L1512" s="109">
        <v>0</v>
      </c>
      <c r="M1512" s="114" t="s">
        <v>216</v>
      </c>
      <c r="N1512" s="115" t="s">
        <v>26</v>
      </c>
      <c r="O1512" s="116"/>
      <c r="P1512" s="123" t="s">
        <v>3219</v>
      </c>
      <c r="Q1512" s="141">
        <v>45098</v>
      </c>
      <c r="R1512" s="118">
        <f>IF(AND(L1512&lt;1,OR(K1512&lt;1, K1512="A")),Q1512+14,Q1512+7)</f>
        <v>45105</v>
      </c>
      <c r="S1512" s="114" t="s">
        <v>31</v>
      </c>
      <c r="T1512" s="353"/>
      <c r="U1512" s="372"/>
      <c r="V1512" s="241"/>
      <c r="W1512" s="114"/>
      <c r="X1512" s="109"/>
      <c r="Y1512" s="109"/>
      <c r="Z1512" s="115"/>
      <c r="AA1512" s="109"/>
      <c r="AB1512" s="123"/>
      <c r="AC1512" s="110"/>
      <c r="AD1512" s="110"/>
      <c r="AE1512" s="118"/>
      <c r="AF1512" s="196"/>
      <c r="AG1512" s="110"/>
      <c r="AH1512" s="115"/>
      <c r="AI1512" s="110"/>
      <c r="AJ1512" s="113"/>
      <c r="AK1512" s="110"/>
      <c r="AL1512" s="121"/>
      <c r="AM1512" s="121"/>
      <c r="AN1512" s="109" t="s">
        <v>2355</v>
      </c>
      <c r="AO1512" s="121"/>
      <c r="AP1512" s="121"/>
      <c r="AQ1512" s="206"/>
      <c r="AR1512" s="110"/>
      <c r="AS1512" s="121"/>
      <c r="AT1512" s="121"/>
      <c r="AU1512" s="109" t="s">
        <v>1134</v>
      </c>
      <c r="AV1512" s="110">
        <v>44960</v>
      </c>
      <c r="AW1512" s="121"/>
      <c r="AX1512" s="101"/>
      <c r="BJ1512" s="22">
        <f t="shared" ca="1" si="1291"/>
        <v>0</v>
      </c>
      <c r="BK1512" s="22">
        <f t="shared" ca="1" si="1150"/>
        <v>0</v>
      </c>
      <c r="BL1512" s="22">
        <f t="shared" ca="1" si="1151"/>
        <v>0</v>
      </c>
      <c r="BM1512" s="22">
        <f t="shared" ca="1" si="1152"/>
        <v>0</v>
      </c>
      <c r="BN1512" s="22">
        <f t="shared" ca="1" si="1153"/>
        <v>0</v>
      </c>
      <c r="BO1512" s="22">
        <f t="shared" ca="1" si="1154"/>
        <v>0</v>
      </c>
      <c r="BP1512" s="22">
        <f t="shared" ca="1" si="1155"/>
        <v>0</v>
      </c>
      <c r="BQ1512" s="22">
        <f t="shared" ca="1" si="1156"/>
        <v>0</v>
      </c>
      <c r="BR1512" s="22">
        <f t="shared" ca="1" si="1157"/>
        <v>0</v>
      </c>
      <c r="BS1512" s="22">
        <f t="shared" ca="1" si="1158"/>
        <v>0</v>
      </c>
      <c r="BT1512" s="22">
        <f t="shared" ca="1" si="1292"/>
        <v>0</v>
      </c>
      <c r="BU1512" s="22">
        <f t="shared" ca="1" si="1159"/>
        <v>0</v>
      </c>
      <c r="BV1512" s="22">
        <f t="shared" ca="1" si="1160"/>
        <v>0</v>
      </c>
      <c r="BW1512" s="22">
        <f t="shared" ca="1" si="1161"/>
        <v>0</v>
      </c>
      <c r="BX1512" s="22">
        <f t="shared" ca="1" si="1162"/>
        <v>0</v>
      </c>
      <c r="BY1512" s="22">
        <f t="shared" si="1205"/>
        <v>0</v>
      </c>
      <c r="BZ1512" s="22">
        <f t="shared" si="1163"/>
        <v>0</v>
      </c>
      <c r="CA1512" s="22">
        <f t="shared" si="1206"/>
        <v>0</v>
      </c>
    </row>
    <row r="1513" spans="1:79" ht="29.1" customHeight="1" thickBot="1" x14ac:dyDescent="0.35">
      <c r="A1513" s="4">
        <v>6</v>
      </c>
      <c r="B1513" s="4" t="s">
        <v>1441</v>
      </c>
      <c r="C1513" s="4"/>
      <c r="D1513" s="139" t="s">
        <v>445</v>
      </c>
      <c r="E1513" s="13">
        <v>44650</v>
      </c>
      <c r="F1513" s="175" t="s">
        <v>544</v>
      </c>
      <c r="G1513" s="16" t="s">
        <v>1249</v>
      </c>
      <c r="H1513" s="130" t="s">
        <v>1041</v>
      </c>
      <c r="I1513" s="130"/>
      <c r="J1513" s="130"/>
      <c r="K1513" s="7">
        <v>0</v>
      </c>
      <c r="L1513" s="4">
        <v>0</v>
      </c>
      <c r="M1513" s="3" t="s">
        <v>216</v>
      </c>
      <c r="N1513" s="45" t="s">
        <v>1055</v>
      </c>
      <c r="O1513" s="76"/>
      <c r="P1513" s="87" t="s">
        <v>668</v>
      </c>
      <c r="Q1513" s="142">
        <v>45113</v>
      </c>
      <c r="R1513" s="9">
        <f>IF(AND(L1513&lt;1,OR(K1513&lt;1, K1513="A")),Q1513+14,Q1513+7)</f>
        <v>45127</v>
      </c>
      <c r="S1513" s="3" t="s">
        <v>30</v>
      </c>
      <c r="T1513" s="355" t="s">
        <v>1554</v>
      </c>
      <c r="U1513" s="373">
        <v>45114</v>
      </c>
      <c r="V1513" s="208" t="s">
        <v>2617</v>
      </c>
      <c r="W1513" s="3" t="s">
        <v>1599</v>
      </c>
      <c r="X1513" s="5" t="s">
        <v>444</v>
      </c>
      <c r="Y1513" s="5">
        <v>0</v>
      </c>
      <c r="Z1513" s="46" t="s">
        <v>24</v>
      </c>
      <c r="AA1513" s="5"/>
      <c r="AB1513" s="87" t="s">
        <v>2946</v>
      </c>
      <c r="AC1513" s="21">
        <v>45491</v>
      </c>
      <c r="AD1513" s="21">
        <v>45491</v>
      </c>
      <c r="AE1513" s="9">
        <f t="shared" ref="AE1513" si="1293">IF(AND(Y1513&lt;1,OR(X1513&lt;1, X1513="A")),AD1513+14,AD1513+7)</f>
        <v>45498</v>
      </c>
      <c r="AF1513" s="92" t="s">
        <v>446</v>
      </c>
      <c r="AG1513" s="27"/>
      <c r="AH1513" s="34"/>
      <c r="AI1513" s="27"/>
      <c r="AJ1513" s="41"/>
      <c r="AK1513" s="21"/>
      <c r="AL1513" s="6"/>
      <c r="AM1513" s="6"/>
      <c r="AN1513" s="5" t="s">
        <v>2355</v>
      </c>
      <c r="AO1513" s="6"/>
      <c r="AP1513" s="6"/>
      <c r="AQ1513" s="207" t="s">
        <v>1907</v>
      </c>
      <c r="AR1513" s="21">
        <v>45117</v>
      </c>
      <c r="AS1513" s="6"/>
      <c r="AT1513" s="6"/>
      <c r="AU1513" s="94" t="s">
        <v>1134</v>
      </c>
      <c r="AV1513" s="95">
        <v>44960</v>
      </c>
      <c r="AW1513" s="6"/>
      <c r="BJ1513" s="22">
        <f t="shared" ca="1" si="1291"/>
        <v>1</v>
      </c>
      <c r="BK1513" s="22">
        <f t="shared" ca="1" si="1150"/>
        <v>1</v>
      </c>
      <c r="BL1513" s="22">
        <f t="shared" ca="1" si="1151"/>
        <v>0</v>
      </c>
      <c r="BM1513" s="22">
        <f t="shared" ca="1" si="1152"/>
        <v>0</v>
      </c>
      <c r="BN1513" s="22">
        <f t="shared" ca="1" si="1153"/>
        <v>0</v>
      </c>
      <c r="BO1513" s="22">
        <f t="shared" ca="1" si="1154"/>
        <v>0</v>
      </c>
      <c r="BP1513" s="22">
        <f t="shared" ca="1" si="1155"/>
        <v>0</v>
      </c>
      <c r="BQ1513" s="22">
        <f t="shared" ca="1" si="1156"/>
        <v>0</v>
      </c>
      <c r="BR1513" s="22">
        <f t="shared" ca="1" si="1157"/>
        <v>1</v>
      </c>
      <c r="BS1513" s="22">
        <f t="shared" ca="1" si="1158"/>
        <v>1</v>
      </c>
      <c r="BT1513" s="22">
        <f t="shared" ca="1" si="1292"/>
        <v>1</v>
      </c>
      <c r="BU1513" s="22">
        <f t="shared" ca="1" si="1159"/>
        <v>0</v>
      </c>
      <c r="BV1513" s="22">
        <f t="shared" ca="1" si="1160"/>
        <v>1</v>
      </c>
      <c r="BW1513" s="22">
        <f t="shared" ca="1" si="1161"/>
        <v>0</v>
      </c>
      <c r="BX1513" s="22">
        <f t="shared" ca="1" si="1162"/>
        <v>0</v>
      </c>
      <c r="BY1513" s="71">
        <f t="shared" si="1205"/>
        <v>1</v>
      </c>
      <c r="BZ1513" s="71">
        <f t="shared" si="1163"/>
        <v>1</v>
      </c>
      <c r="CA1513" s="72">
        <f t="shared" si="1206"/>
        <v>1</v>
      </c>
    </row>
    <row r="1514" spans="1:79" s="38" customFormat="1" ht="21" customHeight="1" x14ac:dyDescent="0.4">
      <c r="A1514" s="44" t="s">
        <v>542</v>
      </c>
      <c r="B1514" s="44"/>
      <c r="C1514" s="44"/>
      <c r="D1514" s="44"/>
      <c r="E1514" s="44"/>
      <c r="F1514" s="44"/>
      <c r="G1514" s="44"/>
      <c r="H1514" s="134"/>
      <c r="I1514" s="134"/>
      <c r="J1514" s="134"/>
      <c r="K1514" s="44"/>
      <c r="L1514" s="44"/>
      <c r="M1514" s="44"/>
      <c r="N1514" s="44"/>
      <c r="O1514" s="44"/>
      <c r="P1514" s="127"/>
      <c r="Q1514" s="44"/>
      <c r="R1514" s="148"/>
      <c r="S1514" s="44"/>
      <c r="T1514" s="44"/>
      <c r="U1514" s="44"/>
      <c r="V1514" s="44"/>
      <c r="W1514" s="44"/>
      <c r="X1514" s="44"/>
      <c r="Y1514" s="44"/>
      <c r="Z1514" s="44"/>
      <c r="AA1514" s="44"/>
      <c r="AB1514" s="44"/>
      <c r="AC1514" s="36"/>
      <c r="AD1514" s="36"/>
      <c r="AE1514" s="36"/>
      <c r="AF1514" s="36"/>
      <c r="AG1514" s="36"/>
      <c r="AH1514" s="36"/>
      <c r="AI1514" s="36"/>
      <c r="AJ1514" s="36"/>
      <c r="AK1514" s="36"/>
      <c r="AL1514" s="37"/>
      <c r="AM1514" s="37"/>
      <c r="AN1514" s="37"/>
      <c r="AO1514" s="37"/>
      <c r="AP1514" s="37"/>
      <c r="AQ1514" s="37"/>
      <c r="AR1514" s="37"/>
      <c r="AS1514" s="37"/>
      <c r="AT1514" s="37"/>
      <c r="AU1514" s="37"/>
      <c r="AV1514" s="37"/>
      <c r="AW1514" s="37"/>
      <c r="BJ1514" s="22">
        <f t="shared" ca="1" si="1291"/>
        <v>0</v>
      </c>
      <c r="BK1514" s="22">
        <f t="shared" ca="1" si="1150"/>
        <v>0</v>
      </c>
      <c r="BL1514" s="22">
        <f t="shared" ca="1" si="1151"/>
        <v>0</v>
      </c>
      <c r="BM1514" s="22">
        <f t="shared" ca="1" si="1152"/>
        <v>0</v>
      </c>
      <c r="BN1514" s="22">
        <f t="shared" ca="1" si="1153"/>
        <v>0</v>
      </c>
      <c r="BO1514" s="22">
        <f t="shared" ca="1" si="1154"/>
        <v>0</v>
      </c>
      <c r="BP1514" s="22">
        <f t="shared" ca="1" si="1155"/>
        <v>0</v>
      </c>
      <c r="BQ1514" s="22">
        <f t="shared" ca="1" si="1156"/>
        <v>0</v>
      </c>
      <c r="BR1514" s="22">
        <f t="shared" ca="1" si="1157"/>
        <v>0</v>
      </c>
      <c r="BS1514" s="22">
        <f t="shared" ca="1" si="1158"/>
        <v>0</v>
      </c>
      <c r="BT1514" s="22">
        <f t="shared" ca="1" si="1292"/>
        <v>0</v>
      </c>
      <c r="BU1514" s="22">
        <f t="shared" ca="1" si="1159"/>
        <v>0</v>
      </c>
      <c r="BV1514" s="22">
        <f t="shared" ca="1" si="1160"/>
        <v>0</v>
      </c>
      <c r="BW1514" s="22">
        <f t="shared" ca="1" si="1161"/>
        <v>0</v>
      </c>
      <c r="BX1514" s="22">
        <f t="shared" ca="1" si="1162"/>
        <v>0</v>
      </c>
      <c r="BY1514" s="71">
        <f t="shared" si="1205"/>
        <v>0</v>
      </c>
      <c r="BZ1514" s="71">
        <f t="shared" si="1163"/>
        <v>0</v>
      </c>
      <c r="CA1514" s="72">
        <f t="shared" si="1206"/>
        <v>0</v>
      </c>
    </row>
    <row r="1515" spans="1:79" s="22" customFormat="1" ht="43.5" customHeight="1" x14ac:dyDescent="0.3">
      <c r="A1515" s="109">
        <v>6</v>
      </c>
      <c r="B1515" s="109" t="s">
        <v>1441</v>
      </c>
      <c r="C1515" s="109"/>
      <c r="D1515" s="110" t="s">
        <v>446</v>
      </c>
      <c r="E1515" s="110">
        <v>44650</v>
      </c>
      <c r="F1515" s="189" t="s">
        <v>546</v>
      </c>
      <c r="G1515" s="172" t="s">
        <v>2618</v>
      </c>
      <c r="H1515" s="135" t="s">
        <v>1037</v>
      </c>
      <c r="I1515" s="135"/>
      <c r="J1515" s="135"/>
      <c r="K1515" s="113" t="s">
        <v>778</v>
      </c>
      <c r="L1515" s="109">
        <v>0</v>
      </c>
      <c r="M1515" s="114" t="s">
        <v>82</v>
      </c>
      <c r="N1515" s="115" t="s">
        <v>26</v>
      </c>
      <c r="O1515" s="116"/>
      <c r="P1515" s="123" t="s">
        <v>602</v>
      </c>
      <c r="Q1515" s="141">
        <v>45070</v>
      </c>
      <c r="R1515" s="118">
        <f>IF(AND(L1515&lt;1,OR(K1515&lt;1, K1515="A")),Q1515+14,Q1515+7)</f>
        <v>45084</v>
      </c>
      <c r="S1515" s="114" t="s">
        <v>31</v>
      </c>
      <c r="T1515" s="315"/>
      <c r="U1515" s="372"/>
      <c r="V1515" s="120"/>
      <c r="W1515" s="114"/>
      <c r="X1515" s="109"/>
      <c r="Y1515" s="109"/>
      <c r="Z1515" s="115"/>
      <c r="AA1515" s="109"/>
      <c r="AB1515" s="123"/>
      <c r="AC1515" s="110"/>
      <c r="AD1515" s="110"/>
      <c r="AE1515" s="118"/>
      <c r="AF1515" s="196"/>
      <c r="AG1515" s="110"/>
      <c r="AH1515" s="115"/>
      <c r="AI1515" s="110"/>
      <c r="AJ1515" s="113"/>
      <c r="AK1515" s="110"/>
      <c r="AL1515" s="121"/>
      <c r="AM1515" s="121"/>
      <c r="AN1515" s="109" t="s">
        <v>2355</v>
      </c>
      <c r="AO1515" s="121"/>
      <c r="AP1515" s="121"/>
      <c r="AQ1515" s="206"/>
      <c r="AR1515" s="110"/>
      <c r="AS1515" s="121"/>
      <c r="AT1515" s="121"/>
      <c r="AU1515" s="109" t="s">
        <v>1134</v>
      </c>
      <c r="AV1515" s="110">
        <v>44960</v>
      </c>
      <c r="AW1515" s="121"/>
      <c r="BJ1515" s="22">
        <f t="shared" ca="1" si="1291"/>
        <v>0</v>
      </c>
      <c r="BK1515" s="22">
        <f t="shared" ca="1" si="1150"/>
        <v>0</v>
      </c>
      <c r="BL1515" s="22">
        <f t="shared" ca="1" si="1151"/>
        <v>0</v>
      </c>
      <c r="BM1515" s="22">
        <f t="shared" ca="1" si="1152"/>
        <v>0</v>
      </c>
      <c r="BN1515" s="22">
        <f t="shared" ca="1" si="1153"/>
        <v>0</v>
      </c>
      <c r="BO1515" s="22">
        <f t="shared" ca="1" si="1154"/>
        <v>0</v>
      </c>
      <c r="BP1515" s="22">
        <f t="shared" ca="1" si="1155"/>
        <v>0</v>
      </c>
      <c r="BQ1515" s="22">
        <f t="shared" ca="1" si="1156"/>
        <v>0</v>
      </c>
      <c r="BR1515" s="22">
        <f t="shared" ca="1" si="1157"/>
        <v>0</v>
      </c>
      <c r="BS1515" s="22">
        <f t="shared" ca="1" si="1158"/>
        <v>0</v>
      </c>
      <c r="BT1515" s="22">
        <f t="shared" ca="1" si="1292"/>
        <v>0</v>
      </c>
      <c r="BU1515" s="22">
        <f t="shared" ca="1" si="1159"/>
        <v>0</v>
      </c>
      <c r="BV1515" s="22">
        <f t="shared" ca="1" si="1160"/>
        <v>0</v>
      </c>
      <c r="BW1515" s="22">
        <f t="shared" ca="1" si="1161"/>
        <v>0</v>
      </c>
      <c r="BX1515" s="22">
        <f t="shared" ca="1" si="1162"/>
        <v>0</v>
      </c>
      <c r="BY1515" s="22">
        <f t="shared" si="1205"/>
        <v>0</v>
      </c>
      <c r="BZ1515" s="22">
        <f t="shared" si="1163"/>
        <v>0</v>
      </c>
      <c r="CA1515" s="22">
        <f t="shared" si="1206"/>
        <v>0</v>
      </c>
    </row>
    <row r="1516" spans="1:79" s="22" customFormat="1" ht="43.5" customHeight="1" x14ac:dyDescent="0.3">
      <c r="A1516" s="109">
        <v>6</v>
      </c>
      <c r="B1516" s="109" t="s">
        <v>1441</v>
      </c>
      <c r="C1516" s="109"/>
      <c r="D1516" s="110" t="s">
        <v>445</v>
      </c>
      <c r="E1516" s="110">
        <v>44650</v>
      </c>
      <c r="F1516" s="189" t="s">
        <v>546</v>
      </c>
      <c r="G1516" s="172" t="s">
        <v>2618</v>
      </c>
      <c r="H1516" s="135" t="s">
        <v>1037</v>
      </c>
      <c r="I1516" s="135"/>
      <c r="J1516" s="135"/>
      <c r="K1516" s="113">
        <v>0</v>
      </c>
      <c r="L1516" s="109">
        <v>0</v>
      </c>
      <c r="M1516" s="114" t="s">
        <v>82</v>
      </c>
      <c r="N1516" s="115" t="s">
        <v>26</v>
      </c>
      <c r="O1516" s="116"/>
      <c r="P1516" s="123" t="s">
        <v>703</v>
      </c>
      <c r="Q1516" s="141">
        <v>45107</v>
      </c>
      <c r="R1516" s="118">
        <f>IF(AND(L1516&lt;1,OR(K1516&lt;1, K1516="A")),Q1516+14,Q1516+7)</f>
        <v>45121</v>
      </c>
      <c r="S1516" s="114" t="s">
        <v>31</v>
      </c>
      <c r="T1516" s="315"/>
      <c r="U1516" s="372"/>
      <c r="V1516" s="120"/>
      <c r="W1516" s="114"/>
      <c r="X1516" s="109"/>
      <c r="Y1516" s="109"/>
      <c r="Z1516" s="115"/>
      <c r="AA1516" s="109"/>
      <c r="AB1516" s="123"/>
      <c r="AC1516" s="110"/>
      <c r="AD1516" s="110"/>
      <c r="AE1516" s="118"/>
      <c r="AF1516" s="196"/>
      <c r="AG1516" s="110"/>
      <c r="AH1516" s="115"/>
      <c r="AI1516" s="110"/>
      <c r="AJ1516" s="113"/>
      <c r="AK1516" s="110"/>
      <c r="AL1516" s="121"/>
      <c r="AM1516" s="121"/>
      <c r="AN1516" s="109" t="s">
        <v>2355</v>
      </c>
      <c r="AO1516" s="121"/>
      <c r="AP1516" s="121"/>
      <c r="AQ1516" s="206" t="s">
        <v>1907</v>
      </c>
      <c r="AR1516" s="110">
        <v>45117</v>
      </c>
      <c r="AS1516" s="121"/>
      <c r="AT1516" s="121"/>
      <c r="AU1516" s="109" t="s">
        <v>1134</v>
      </c>
      <c r="AV1516" s="110">
        <v>44960</v>
      </c>
      <c r="AW1516" s="121"/>
      <c r="BJ1516" s="22">
        <f t="shared" ca="1" si="1291"/>
        <v>0</v>
      </c>
      <c r="BK1516" s="22">
        <f t="shared" ca="1" si="1150"/>
        <v>0</v>
      </c>
      <c r="BL1516" s="22">
        <f t="shared" ca="1" si="1151"/>
        <v>0</v>
      </c>
      <c r="BM1516" s="22">
        <f t="shared" ca="1" si="1152"/>
        <v>0</v>
      </c>
      <c r="BN1516" s="22">
        <f t="shared" ca="1" si="1153"/>
        <v>0</v>
      </c>
      <c r="BO1516" s="22">
        <f t="shared" ca="1" si="1154"/>
        <v>0</v>
      </c>
      <c r="BP1516" s="22">
        <f t="shared" ca="1" si="1155"/>
        <v>0</v>
      </c>
      <c r="BQ1516" s="22">
        <f t="shared" ca="1" si="1156"/>
        <v>0</v>
      </c>
      <c r="BR1516" s="22">
        <f t="shared" ca="1" si="1157"/>
        <v>0</v>
      </c>
      <c r="BS1516" s="22">
        <f t="shared" ca="1" si="1158"/>
        <v>0</v>
      </c>
      <c r="BT1516" s="22">
        <f t="shared" ca="1" si="1292"/>
        <v>0</v>
      </c>
      <c r="BU1516" s="22">
        <f t="shared" ca="1" si="1159"/>
        <v>0</v>
      </c>
      <c r="BV1516" s="22">
        <f t="shared" ca="1" si="1160"/>
        <v>0</v>
      </c>
      <c r="BW1516" s="22">
        <f t="shared" ca="1" si="1161"/>
        <v>0</v>
      </c>
      <c r="BX1516" s="22">
        <f t="shared" ca="1" si="1162"/>
        <v>0</v>
      </c>
      <c r="BY1516" s="22">
        <f t="shared" si="1205"/>
        <v>0</v>
      </c>
      <c r="BZ1516" s="22">
        <f t="shared" si="1163"/>
        <v>0</v>
      </c>
      <c r="CA1516" s="22">
        <f t="shared" si="1206"/>
        <v>0</v>
      </c>
    </row>
    <row r="1517" spans="1:79" ht="43.5" customHeight="1" x14ac:dyDescent="0.3">
      <c r="A1517" s="4">
        <v>6</v>
      </c>
      <c r="B1517" s="4" t="s">
        <v>1441</v>
      </c>
      <c r="C1517" s="4"/>
      <c r="D1517" s="139" t="s">
        <v>445</v>
      </c>
      <c r="E1517" s="13">
        <v>44650</v>
      </c>
      <c r="F1517" s="122" t="s">
        <v>546</v>
      </c>
      <c r="G1517" s="168" t="s">
        <v>2618</v>
      </c>
      <c r="H1517" s="130" t="s">
        <v>1037</v>
      </c>
      <c r="I1517" s="130"/>
      <c r="J1517" s="130"/>
      <c r="K1517" s="7">
        <v>0</v>
      </c>
      <c r="L1517" s="4">
        <v>1</v>
      </c>
      <c r="M1517" s="3" t="s">
        <v>82</v>
      </c>
      <c r="N1517" s="188" t="s">
        <v>27</v>
      </c>
      <c r="O1517" s="76">
        <v>45443</v>
      </c>
      <c r="P1517" s="87" t="s">
        <v>653</v>
      </c>
      <c r="Q1517" s="142">
        <v>45141</v>
      </c>
      <c r="R1517" s="9">
        <f>IF(AND(L1517&lt;1,OR(K1517&lt;1, K1517="A")),Q1517+14,Q1517+7)</f>
        <v>45148</v>
      </c>
      <c r="S1517" s="3" t="s">
        <v>30</v>
      </c>
      <c r="T1517" s="354" t="s">
        <v>1525</v>
      </c>
      <c r="U1517" s="373">
        <v>45146</v>
      </c>
      <c r="V1517" s="20" t="s">
        <v>2619</v>
      </c>
      <c r="W1517" s="3" t="s">
        <v>1398</v>
      </c>
      <c r="X1517" s="5" t="s">
        <v>444</v>
      </c>
      <c r="Y1517" s="5">
        <v>0</v>
      </c>
      <c r="Z1517" s="46" t="s">
        <v>24</v>
      </c>
      <c r="AA1517" s="5"/>
      <c r="AB1517" s="87" t="s">
        <v>1371</v>
      </c>
      <c r="AC1517" s="21">
        <v>45226</v>
      </c>
      <c r="AD1517" s="21">
        <v>45226</v>
      </c>
      <c r="AE1517" s="9">
        <f t="shared" ref="AE1517:AE1518" si="1294">IF(AND(Y1517&lt;1,OR(X1517&lt;1, X1517="A")),AD1517+14,AD1517+7)</f>
        <v>45233</v>
      </c>
      <c r="AF1517" s="92" t="s">
        <v>446</v>
      </c>
      <c r="AG1517" s="27"/>
      <c r="AH1517" s="34"/>
      <c r="AI1517" s="27"/>
      <c r="AJ1517" s="41"/>
      <c r="AK1517" s="21"/>
      <c r="AL1517" s="6"/>
      <c r="AM1517" s="6"/>
      <c r="AN1517" s="5" t="s">
        <v>2355</v>
      </c>
      <c r="AO1517" s="6"/>
      <c r="AP1517" s="6"/>
      <c r="AQ1517" s="207" t="s">
        <v>1907</v>
      </c>
      <c r="AR1517" s="21">
        <v>45155</v>
      </c>
      <c r="AS1517" s="6"/>
      <c r="AT1517" s="6"/>
      <c r="AU1517" s="94" t="s">
        <v>1134</v>
      </c>
      <c r="AV1517" s="95">
        <v>44960</v>
      </c>
      <c r="AW1517" s="6"/>
      <c r="BJ1517" s="22">
        <f t="shared" ca="1" si="1291"/>
        <v>1</v>
      </c>
      <c r="BK1517" s="22">
        <f t="shared" ca="1" si="1150"/>
        <v>1</v>
      </c>
      <c r="BL1517" s="22">
        <f t="shared" ca="1" si="1151"/>
        <v>0</v>
      </c>
      <c r="BM1517" s="22">
        <f t="shared" ca="1" si="1152"/>
        <v>0</v>
      </c>
      <c r="BN1517" s="22">
        <f t="shared" ca="1" si="1153"/>
        <v>0</v>
      </c>
      <c r="BO1517" s="22">
        <f t="shared" ca="1" si="1154"/>
        <v>1</v>
      </c>
      <c r="BP1517" s="22">
        <f t="shared" ca="1" si="1155"/>
        <v>0</v>
      </c>
      <c r="BQ1517" s="22">
        <f t="shared" ca="1" si="1156"/>
        <v>1</v>
      </c>
      <c r="BR1517" s="22">
        <f t="shared" ca="1" si="1157"/>
        <v>0</v>
      </c>
      <c r="BS1517" s="22">
        <f t="shared" ca="1" si="1158"/>
        <v>0</v>
      </c>
      <c r="BT1517" s="22">
        <f t="shared" ca="1" si="1292"/>
        <v>1</v>
      </c>
      <c r="BU1517" s="22">
        <f t="shared" ca="1" si="1159"/>
        <v>0</v>
      </c>
      <c r="BV1517" s="22">
        <f t="shared" ca="1" si="1160"/>
        <v>1</v>
      </c>
      <c r="BW1517" s="22">
        <f t="shared" ca="1" si="1161"/>
        <v>0</v>
      </c>
      <c r="BX1517" s="22">
        <f t="shared" ca="1" si="1162"/>
        <v>0</v>
      </c>
      <c r="BY1517" s="71">
        <f t="shared" si="1205"/>
        <v>1</v>
      </c>
      <c r="BZ1517" s="71">
        <f t="shared" si="1163"/>
        <v>1</v>
      </c>
      <c r="CA1517" s="72">
        <f t="shared" si="1206"/>
        <v>1</v>
      </c>
    </row>
    <row r="1518" spans="1:79" ht="43.5" customHeight="1" thickBot="1" x14ac:dyDescent="0.35">
      <c r="A1518" s="4"/>
      <c r="B1518" s="4"/>
      <c r="C1518" s="4"/>
      <c r="D1518" s="13"/>
      <c r="E1518" s="13"/>
      <c r="F1518" s="42"/>
      <c r="G1518" s="168"/>
      <c r="H1518" s="130"/>
      <c r="I1518" s="130"/>
      <c r="J1518" s="130"/>
      <c r="K1518" s="7"/>
      <c r="L1518" s="4"/>
      <c r="M1518" s="3"/>
      <c r="N1518" s="8"/>
      <c r="O1518" s="76"/>
      <c r="P1518" s="108"/>
      <c r="Q1518" s="142"/>
      <c r="R1518" s="9"/>
      <c r="S1518" s="3"/>
      <c r="T1518" s="357"/>
      <c r="U1518" s="373"/>
      <c r="V1518" s="20" t="s">
        <v>2620</v>
      </c>
      <c r="W1518" s="3" t="s">
        <v>1398</v>
      </c>
      <c r="X1518" s="5" t="s">
        <v>444</v>
      </c>
      <c r="Y1518" s="5">
        <v>0</v>
      </c>
      <c r="Z1518" s="46" t="s">
        <v>24</v>
      </c>
      <c r="AA1518" s="5"/>
      <c r="AB1518" s="87" t="s">
        <v>1371</v>
      </c>
      <c r="AC1518" s="21">
        <v>45226</v>
      </c>
      <c r="AD1518" s="21">
        <v>45226</v>
      </c>
      <c r="AE1518" s="9">
        <f t="shared" si="1294"/>
        <v>45233</v>
      </c>
      <c r="AF1518" s="92" t="s">
        <v>446</v>
      </c>
      <c r="AG1518" s="27"/>
      <c r="AH1518" s="34"/>
      <c r="AI1518" s="27"/>
      <c r="AJ1518" s="41"/>
      <c r="AK1518" s="21"/>
      <c r="AL1518" s="6"/>
      <c r="AM1518" s="6"/>
      <c r="AN1518" s="6"/>
      <c r="AO1518" s="6"/>
      <c r="AP1518" s="6"/>
      <c r="AQ1518" s="207"/>
      <c r="AR1518" s="21"/>
      <c r="AS1518" s="6"/>
      <c r="AT1518" s="6"/>
      <c r="AU1518" s="4"/>
      <c r="AV1518" s="13"/>
      <c r="AW1518" s="6"/>
      <c r="BJ1518" s="22">
        <f t="shared" ca="1" si="1291"/>
        <v>0</v>
      </c>
      <c r="BK1518" s="22">
        <f t="shared" ca="1" si="1150"/>
        <v>0</v>
      </c>
      <c r="BL1518" s="22">
        <f t="shared" ca="1" si="1151"/>
        <v>0</v>
      </c>
      <c r="BM1518" s="22">
        <f t="shared" ca="1" si="1152"/>
        <v>0</v>
      </c>
      <c r="BN1518" s="22">
        <f t="shared" ca="1" si="1153"/>
        <v>0</v>
      </c>
      <c r="BO1518" s="22">
        <f t="shared" ca="1" si="1154"/>
        <v>0</v>
      </c>
      <c r="BP1518" s="22">
        <f t="shared" ca="1" si="1155"/>
        <v>0</v>
      </c>
      <c r="BQ1518" s="22">
        <f t="shared" ca="1" si="1156"/>
        <v>0</v>
      </c>
      <c r="BR1518" s="22">
        <f t="shared" ca="1" si="1157"/>
        <v>0</v>
      </c>
      <c r="BS1518" s="22">
        <f t="shared" ca="1" si="1158"/>
        <v>0</v>
      </c>
      <c r="BT1518" s="22">
        <f t="shared" ca="1" si="1292"/>
        <v>1</v>
      </c>
      <c r="BU1518" s="22">
        <f t="shared" ca="1" si="1159"/>
        <v>0</v>
      </c>
      <c r="BV1518" s="22">
        <f t="shared" ca="1" si="1160"/>
        <v>1</v>
      </c>
      <c r="BW1518" s="22">
        <f t="shared" ca="1" si="1161"/>
        <v>0</v>
      </c>
      <c r="BX1518" s="22">
        <f t="shared" ca="1" si="1162"/>
        <v>0</v>
      </c>
      <c r="BY1518" s="71">
        <f t="shared" si="1205"/>
        <v>0</v>
      </c>
      <c r="BZ1518" s="71">
        <f t="shared" si="1163"/>
        <v>0</v>
      </c>
      <c r="CA1518" s="72">
        <f t="shared" si="1206"/>
        <v>1</v>
      </c>
    </row>
    <row r="1519" spans="1:79" s="38" customFormat="1" ht="21" customHeight="1" x14ac:dyDescent="0.4">
      <c r="A1519" s="44" t="s">
        <v>541</v>
      </c>
      <c r="B1519" s="44"/>
      <c r="C1519" s="44"/>
      <c r="D1519" s="44"/>
      <c r="E1519" s="44"/>
      <c r="F1519" s="44"/>
      <c r="G1519" s="44"/>
      <c r="H1519" s="134"/>
      <c r="I1519" s="134"/>
      <c r="J1519" s="134"/>
      <c r="K1519" s="44"/>
      <c r="L1519" s="44"/>
      <c r="M1519" s="44"/>
      <c r="N1519" s="44"/>
      <c r="O1519" s="44"/>
      <c r="P1519" s="127"/>
      <c r="Q1519" s="44"/>
      <c r="R1519" s="148"/>
      <c r="S1519" s="44"/>
      <c r="T1519" s="44"/>
      <c r="U1519" s="44"/>
      <c r="V1519" s="44"/>
      <c r="W1519" s="44"/>
      <c r="X1519" s="44"/>
      <c r="Y1519" s="44"/>
      <c r="Z1519" s="44"/>
      <c r="AA1519" s="44"/>
      <c r="AB1519" s="44"/>
      <c r="AC1519" s="36"/>
      <c r="AD1519" s="36"/>
      <c r="AE1519" s="36"/>
      <c r="AF1519" s="36"/>
      <c r="AG1519" s="36"/>
      <c r="AH1519" s="36"/>
      <c r="AI1519" s="36"/>
      <c r="AJ1519" s="36"/>
      <c r="AK1519" s="36"/>
      <c r="AL1519" s="37"/>
      <c r="AM1519" s="37"/>
      <c r="AN1519" s="37"/>
      <c r="AO1519" s="37"/>
      <c r="AP1519" s="37"/>
      <c r="AQ1519" s="37"/>
      <c r="AR1519" s="37"/>
      <c r="AS1519" s="37"/>
      <c r="AT1519" s="37"/>
      <c r="AU1519" s="37"/>
      <c r="AV1519" s="37"/>
      <c r="AW1519" s="37"/>
      <c r="BJ1519" s="22">
        <f t="shared" ca="1" si="1291"/>
        <v>0</v>
      </c>
      <c r="BK1519" s="22">
        <f t="shared" ca="1" si="1150"/>
        <v>0</v>
      </c>
      <c r="BL1519" s="22">
        <f t="shared" ca="1" si="1151"/>
        <v>0</v>
      </c>
      <c r="BM1519" s="22">
        <f t="shared" ca="1" si="1152"/>
        <v>0</v>
      </c>
      <c r="BN1519" s="22">
        <f t="shared" ca="1" si="1153"/>
        <v>0</v>
      </c>
      <c r="BO1519" s="22">
        <f t="shared" ca="1" si="1154"/>
        <v>0</v>
      </c>
      <c r="BP1519" s="22">
        <f t="shared" ca="1" si="1155"/>
        <v>0</v>
      </c>
      <c r="BQ1519" s="22">
        <f t="shared" ca="1" si="1156"/>
        <v>0</v>
      </c>
      <c r="BR1519" s="22">
        <f t="shared" ca="1" si="1157"/>
        <v>0</v>
      </c>
      <c r="BS1519" s="22">
        <f t="shared" ca="1" si="1158"/>
        <v>0</v>
      </c>
      <c r="BT1519" s="22">
        <f t="shared" ca="1" si="1292"/>
        <v>0</v>
      </c>
      <c r="BU1519" s="22">
        <f t="shared" ca="1" si="1159"/>
        <v>0</v>
      </c>
      <c r="BV1519" s="22">
        <f t="shared" ca="1" si="1160"/>
        <v>0</v>
      </c>
      <c r="BW1519" s="22">
        <f t="shared" ca="1" si="1161"/>
        <v>0</v>
      </c>
      <c r="BX1519" s="22">
        <f t="shared" ca="1" si="1162"/>
        <v>0</v>
      </c>
      <c r="BY1519" s="71">
        <f t="shared" si="1205"/>
        <v>0</v>
      </c>
      <c r="BZ1519" s="71">
        <f t="shared" si="1163"/>
        <v>0</v>
      </c>
      <c r="CA1519" s="72">
        <f t="shared" si="1206"/>
        <v>0</v>
      </c>
    </row>
    <row r="1520" spans="1:79" s="22" customFormat="1" ht="29.1" customHeight="1" x14ac:dyDescent="0.3">
      <c r="A1520" s="109">
        <v>6</v>
      </c>
      <c r="B1520" s="109" t="s">
        <v>1441</v>
      </c>
      <c r="C1520" s="109"/>
      <c r="D1520" s="110" t="s">
        <v>446</v>
      </c>
      <c r="E1520" s="110">
        <v>44650</v>
      </c>
      <c r="F1520" s="189" t="s">
        <v>543</v>
      </c>
      <c r="G1520" s="169" t="s">
        <v>1247</v>
      </c>
      <c r="H1520" s="135" t="s">
        <v>1041</v>
      </c>
      <c r="I1520" s="135"/>
      <c r="J1520" s="135"/>
      <c r="K1520" s="113" t="s">
        <v>778</v>
      </c>
      <c r="L1520" s="109">
        <v>0</v>
      </c>
      <c r="M1520" s="114" t="s">
        <v>216</v>
      </c>
      <c r="N1520" s="115" t="s">
        <v>26</v>
      </c>
      <c r="O1520" s="116"/>
      <c r="P1520" s="123" t="s">
        <v>3042</v>
      </c>
      <c r="Q1520" s="141">
        <v>45044</v>
      </c>
      <c r="R1520" s="118">
        <f>IF(AND(L1520&lt;1,OR(K1520&lt;1, K1520="A")),Q1520+14,Q1520+7)</f>
        <v>45058</v>
      </c>
      <c r="S1520" s="114" t="s">
        <v>31</v>
      </c>
      <c r="T1520" s="353"/>
      <c r="U1520" s="372"/>
      <c r="V1520" s="241"/>
      <c r="W1520" s="114"/>
      <c r="X1520" s="109"/>
      <c r="Y1520" s="109"/>
      <c r="Z1520" s="115"/>
      <c r="AA1520" s="109"/>
      <c r="AB1520" s="123"/>
      <c r="AC1520" s="110"/>
      <c r="AD1520" s="110"/>
      <c r="AE1520" s="118"/>
      <c r="AF1520" s="196"/>
      <c r="AG1520" s="110"/>
      <c r="AH1520" s="115"/>
      <c r="AI1520" s="110"/>
      <c r="AJ1520" s="113"/>
      <c r="AK1520" s="110"/>
      <c r="AL1520" s="121"/>
      <c r="AM1520" s="121"/>
      <c r="AN1520" s="109" t="s">
        <v>2355</v>
      </c>
      <c r="AO1520" s="121"/>
      <c r="AP1520" s="121"/>
      <c r="AQ1520" s="206"/>
      <c r="AR1520" s="110"/>
      <c r="AS1520" s="121"/>
      <c r="AT1520" s="121"/>
      <c r="AU1520" s="109" t="s">
        <v>1134</v>
      </c>
      <c r="AV1520" s="110">
        <v>44960</v>
      </c>
      <c r="AW1520" s="121"/>
      <c r="BJ1520" s="22">
        <f t="shared" ca="1" si="1291"/>
        <v>0</v>
      </c>
      <c r="BK1520" s="22">
        <f t="shared" ca="1" si="1150"/>
        <v>0</v>
      </c>
      <c r="BL1520" s="22">
        <f t="shared" ca="1" si="1151"/>
        <v>0</v>
      </c>
      <c r="BM1520" s="22">
        <f t="shared" ca="1" si="1152"/>
        <v>0</v>
      </c>
      <c r="BN1520" s="22">
        <f t="shared" ca="1" si="1153"/>
        <v>0</v>
      </c>
      <c r="BO1520" s="22">
        <f t="shared" ca="1" si="1154"/>
        <v>0</v>
      </c>
      <c r="BP1520" s="22">
        <f t="shared" ca="1" si="1155"/>
        <v>0</v>
      </c>
      <c r="BQ1520" s="22">
        <f t="shared" ca="1" si="1156"/>
        <v>0</v>
      </c>
      <c r="BR1520" s="22">
        <f t="shared" ca="1" si="1157"/>
        <v>0</v>
      </c>
      <c r="BS1520" s="22">
        <f t="shared" ca="1" si="1158"/>
        <v>0</v>
      </c>
      <c r="BT1520" s="22">
        <f t="shared" ca="1" si="1292"/>
        <v>0</v>
      </c>
      <c r="BU1520" s="22">
        <f t="shared" ca="1" si="1159"/>
        <v>0</v>
      </c>
      <c r="BV1520" s="22">
        <f t="shared" ca="1" si="1160"/>
        <v>0</v>
      </c>
      <c r="BW1520" s="22">
        <f t="shared" ca="1" si="1161"/>
        <v>0</v>
      </c>
      <c r="BX1520" s="22">
        <f t="shared" ca="1" si="1162"/>
        <v>0</v>
      </c>
      <c r="BY1520" s="22">
        <f t="shared" si="1205"/>
        <v>0</v>
      </c>
      <c r="BZ1520" s="22">
        <f t="shared" si="1163"/>
        <v>0</v>
      </c>
      <c r="CA1520" s="22">
        <f t="shared" si="1206"/>
        <v>0</v>
      </c>
    </row>
    <row r="1521" spans="1:79" s="22" customFormat="1" ht="29.1" customHeight="1" x14ac:dyDescent="0.3">
      <c r="A1521" s="109">
        <v>6</v>
      </c>
      <c r="B1521" s="109" t="s">
        <v>1441</v>
      </c>
      <c r="C1521" s="109"/>
      <c r="D1521" s="110" t="s">
        <v>446</v>
      </c>
      <c r="E1521" s="110">
        <v>44650</v>
      </c>
      <c r="F1521" s="189" t="s">
        <v>543</v>
      </c>
      <c r="G1521" s="169" t="s">
        <v>1247</v>
      </c>
      <c r="H1521" s="135" t="s">
        <v>1041</v>
      </c>
      <c r="I1521" s="135"/>
      <c r="J1521" s="135"/>
      <c r="K1521" s="113" t="s">
        <v>443</v>
      </c>
      <c r="L1521" s="109">
        <v>0</v>
      </c>
      <c r="M1521" s="114" t="s">
        <v>216</v>
      </c>
      <c r="N1521" s="115" t="s">
        <v>26</v>
      </c>
      <c r="O1521" s="116"/>
      <c r="P1521" s="123" t="s">
        <v>3040</v>
      </c>
      <c r="Q1521" s="141">
        <v>45065</v>
      </c>
      <c r="R1521" s="118">
        <f>IF(AND(L1521&lt;1,OR(K1521&lt;1, K1521="A")),Q1521+14,Q1521+7)</f>
        <v>45072</v>
      </c>
      <c r="S1521" s="114" t="s">
        <v>31</v>
      </c>
      <c r="T1521" s="353"/>
      <c r="U1521" s="372"/>
      <c r="V1521" s="241"/>
      <c r="W1521" s="114"/>
      <c r="X1521" s="109"/>
      <c r="Y1521" s="109"/>
      <c r="Z1521" s="115"/>
      <c r="AA1521" s="109"/>
      <c r="AB1521" s="123"/>
      <c r="AC1521" s="110"/>
      <c r="AD1521" s="110"/>
      <c r="AE1521" s="118"/>
      <c r="AF1521" s="196"/>
      <c r="AG1521" s="110"/>
      <c r="AH1521" s="115"/>
      <c r="AI1521" s="110"/>
      <c r="AJ1521" s="113"/>
      <c r="AK1521" s="110"/>
      <c r="AL1521" s="121"/>
      <c r="AM1521" s="121"/>
      <c r="AN1521" s="109" t="s">
        <v>2355</v>
      </c>
      <c r="AO1521" s="121"/>
      <c r="AP1521" s="121"/>
      <c r="AQ1521" s="206"/>
      <c r="AR1521" s="110"/>
      <c r="AS1521" s="121"/>
      <c r="AT1521" s="121"/>
      <c r="AU1521" s="109" t="s">
        <v>1134</v>
      </c>
      <c r="AV1521" s="110">
        <v>44960</v>
      </c>
      <c r="AW1521" s="121"/>
      <c r="BJ1521" s="22">
        <f t="shared" ca="1" si="1291"/>
        <v>0</v>
      </c>
      <c r="BK1521" s="22">
        <f t="shared" ca="1" si="1150"/>
        <v>0</v>
      </c>
      <c r="BL1521" s="22">
        <f t="shared" ca="1" si="1151"/>
        <v>0</v>
      </c>
      <c r="BM1521" s="22">
        <f t="shared" ca="1" si="1152"/>
        <v>0</v>
      </c>
      <c r="BN1521" s="22">
        <f t="shared" ca="1" si="1153"/>
        <v>0</v>
      </c>
      <c r="BO1521" s="22">
        <f t="shared" ca="1" si="1154"/>
        <v>0</v>
      </c>
      <c r="BP1521" s="22">
        <f t="shared" ca="1" si="1155"/>
        <v>0</v>
      </c>
      <c r="BQ1521" s="22">
        <f t="shared" ca="1" si="1156"/>
        <v>0</v>
      </c>
      <c r="BR1521" s="22">
        <f t="shared" ca="1" si="1157"/>
        <v>0</v>
      </c>
      <c r="BS1521" s="22">
        <f t="shared" ca="1" si="1158"/>
        <v>0</v>
      </c>
      <c r="BT1521" s="22">
        <f t="shared" ca="1" si="1292"/>
        <v>0</v>
      </c>
      <c r="BU1521" s="22">
        <f t="shared" ca="1" si="1159"/>
        <v>0</v>
      </c>
      <c r="BV1521" s="22">
        <f t="shared" ca="1" si="1160"/>
        <v>0</v>
      </c>
      <c r="BW1521" s="22">
        <f t="shared" ca="1" si="1161"/>
        <v>0</v>
      </c>
      <c r="BX1521" s="22">
        <f t="shared" ca="1" si="1162"/>
        <v>0</v>
      </c>
      <c r="BY1521" s="22">
        <f t="shared" si="1205"/>
        <v>0</v>
      </c>
      <c r="BZ1521" s="22">
        <f t="shared" si="1163"/>
        <v>0</v>
      </c>
      <c r="CA1521" s="22">
        <f t="shared" si="1206"/>
        <v>0</v>
      </c>
    </row>
    <row r="1522" spans="1:79" s="22" customFormat="1" ht="29.1" customHeight="1" x14ac:dyDescent="0.3">
      <c r="A1522" s="109">
        <v>6</v>
      </c>
      <c r="B1522" s="109" t="s">
        <v>1441</v>
      </c>
      <c r="C1522" s="109"/>
      <c r="D1522" s="110" t="s">
        <v>446</v>
      </c>
      <c r="E1522" s="110">
        <v>44650</v>
      </c>
      <c r="F1522" s="189" t="s">
        <v>543</v>
      </c>
      <c r="G1522" s="169" t="s">
        <v>1247</v>
      </c>
      <c r="H1522" s="135" t="s">
        <v>1041</v>
      </c>
      <c r="I1522" s="135"/>
      <c r="J1522" s="135"/>
      <c r="K1522" s="113" t="s">
        <v>572</v>
      </c>
      <c r="L1522" s="109">
        <v>0</v>
      </c>
      <c r="M1522" s="114" t="s">
        <v>216</v>
      </c>
      <c r="N1522" s="115" t="s">
        <v>26</v>
      </c>
      <c r="O1522" s="116"/>
      <c r="P1522" s="123" t="s">
        <v>3219</v>
      </c>
      <c r="Q1522" s="141">
        <v>45098</v>
      </c>
      <c r="R1522" s="118">
        <f>IF(AND(L1522&lt;1,OR(K1522&lt;1, K1522="A")),Q1522+14,Q1522+7)</f>
        <v>45105</v>
      </c>
      <c r="S1522" s="114" t="s">
        <v>31</v>
      </c>
      <c r="T1522" s="353"/>
      <c r="U1522" s="372"/>
      <c r="V1522" s="241"/>
      <c r="W1522" s="114"/>
      <c r="X1522" s="109"/>
      <c r="Y1522" s="109"/>
      <c r="Z1522" s="115"/>
      <c r="AA1522" s="109"/>
      <c r="AB1522" s="123"/>
      <c r="AC1522" s="110"/>
      <c r="AD1522" s="110"/>
      <c r="AE1522" s="118"/>
      <c r="AF1522" s="196"/>
      <c r="AG1522" s="110"/>
      <c r="AH1522" s="115"/>
      <c r="AI1522" s="110"/>
      <c r="AJ1522" s="113"/>
      <c r="AK1522" s="110"/>
      <c r="AL1522" s="121"/>
      <c r="AM1522" s="121"/>
      <c r="AN1522" s="109" t="s">
        <v>2355</v>
      </c>
      <c r="AO1522" s="121"/>
      <c r="AP1522" s="121"/>
      <c r="AQ1522" s="206"/>
      <c r="AR1522" s="110"/>
      <c r="AS1522" s="121"/>
      <c r="AT1522" s="121"/>
      <c r="AU1522" s="109" t="s">
        <v>1134</v>
      </c>
      <c r="AV1522" s="110">
        <v>44960</v>
      </c>
      <c r="AW1522" s="121"/>
      <c r="BJ1522" s="22">
        <f t="shared" ca="1" si="1291"/>
        <v>0</v>
      </c>
      <c r="BK1522" s="22">
        <f t="shared" ca="1" si="1150"/>
        <v>0</v>
      </c>
      <c r="BL1522" s="22">
        <f t="shared" ca="1" si="1151"/>
        <v>0</v>
      </c>
      <c r="BM1522" s="22">
        <f t="shared" ca="1" si="1152"/>
        <v>0</v>
      </c>
      <c r="BN1522" s="22">
        <f t="shared" ca="1" si="1153"/>
        <v>0</v>
      </c>
      <c r="BO1522" s="22">
        <f t="shared" ca="1" si="1154"/>
        <v>0</v>
      </c>
      <c r="BP1522" s="22">
        <f t="shared" ca="1" si="1155"/>
        <v>0</v>
      </c>
      <c r="BQ1522" s="22">
        <f t="shared" ca="1" si="1156"/>
        <v>0</v>
      </c>
      <c r="BR1522" s="22">
        <f t="shared" ca="1" si="1157"/>
        <v>0</v>
      </c>
      <c r="BS1522" s="22">
        <f t="shared" ca="1" si="1158"/>
        <v>0</v>
      </c>
      <c r="BT1522" s="22">
        <f t="shared" ca="1" si="1292"/>
        <v>0</v>
      </c>
      <c r="BU1522" s="22">
        <f t="shared" ca="1" si="1159"/>
        <v>0</v>
      </c>
      <c r="BV1522" s="22">
        <f t="shared" ca="1" si="1160"/>
        <v>0</v>
      </c>
      <c r="BW1522" s="22">
        <f t="shared" ca="1" si="1161"/>
        <v>0</v>
      </c>
      <c r="BX1522" s="22">
        <f t="shared" ca="1" si="1162"/>
        <v>0</v>
      </c>
      <c r="BY1522" s="22">
        <f t="shared" si="1205"/>
        <v>0</v>
      </c>
      <c r="BZ1522" s="22">
        <f t="shared" si="1163"/>
        <v>0</v>
      </c>
      <c r="CA1522" s="22">
        <f t="shared" si="1206"/>
        <v>0</v>
      </c>
    </row>
    <row r="1523" spans="1:79" ht="29.1" customHeight="1" thickBot="1" x14ac:dyDescent="0.35">
      <c r="A1523" s="4">
        <v>6</v>
      </c>
      <c r="B1523" s="4" t="s">
        <v>1441</v>
      </c>
      <c r="C1523" s="4"/>
      <c r="D1523" s="139" t="s">
        <v>445</v>
      </c>
      <c r="E1523" s="13">
        <v>44650</v>
      </c>
      <c r="F1523" s="175" t="s">
        <v>543</v>
      </c>
      <c r="G1523" s="16" t="s">
        <v>1247</v>
      </c>
      <c r="H1523" s="130" t="s">
        <v>1041</v>
      </c>
      <c r="I1523" s="130"/>
      <c r="J1523" s="130"/>
      <c r="K1523" s="7">
        <v>0</v>
      </c>
      <c r="L1523" s="4">
        <v>0</v>
      </c>
      <c r="M1523" s="3" t="s">
        <v>216</v>
      </c>
      <c r="N1523" s="45" t="s">
        <v>1055</v>
      </c>
      <c r="O1523" s="76"/>
      <c r="P1523" s="87" t="s">
        <v>668</v>
      </c>
      <c r="Q1523" s="142">
        <v>45113</v>
      </c>
      <c r="R1523" s="9">
        <f>IF(AND(L1523&lt;1,OR(K1523&lt;1, K1523="A")),Q1523+14,Q1523+7)</f>
        <v>45127</v>
      </c>
      <c r="S1523" s="3" t="s">
        <v>30</v>
      </c>
      <c r="T1523" s="355" t="s">
        <v>1554</v>
      </c>
      <c r="U1523" s="373">
        <v>45114</v>
      </c>
      <c r="V1523" s="208" t="s">
        <v>543</v>
      </c>
      <c r="W1523" s="3" t="s">
        <v>1599</v>
      </c>
      <c r="X1523" s="5" t="s">
        <v>444</v>
      </c>
      <c r="Y1523" s="5">
        <v>0</v>
      </c>
      <c r="Z1523" s="46" t="s">
        <v>24</v>
      </c>
      <c r="AA1523" s="5"/>
      <c r="AB1523" s="87" t="s">
        <v>2946</v>
      </c>
      <c r="AC1523" s="21">
        <v>45491</v>
      </c>
      <c r="AD1523" s="21">
        <v>45491</v>
      </c>
      <c r="AE1523" s="9">
        <f t="shared" ref="AE1523" si="1295">IF(AND(Y1523&lt;1,OR(X1523&lt;1, X1523="A")),AD1523+14,AD1523+7)</f>
        <v>45498</v>
      </c>
      <c r="AF1523" s="92" t="s">
        <v>446</v>
      </c>
      <c r="AG1523" s="27"/>
      <c r="AH1523" s="34"/>
      <c r="AI1523" s="27"/>
      <c r="AJ1523" s="41"/>
      <c r="AK1523" s="21"/>
      <c r="AL1523" s="6"/>
      <c r="AM1523" s="6"/>
      <c r="AN1523" s="5" t="s">
        <v>2355</v>
      </c>
      <c r="AO1523" s="6"/>
      <c r="AP1523" s="6"/>
      <c r="AQ1523" s="207" t="s">
        <v>1907</v>
      </c>
      <c r="AR1523" s="21">
        <v>45117</v>
      </c>
      <c r="AS1523" s="6"/>
      <c r="AT1523" s="6"/>
      <c r="AU1523" s="94" t="s">
        <v>1134</v>
      </c>
      <c r="AV1523" s="95">
        <v>44960</v>
      </c>
      <c r="AW1523" s="6"/>
      <c r="BJ1523" s="22">
        <f t="shared" ca="1" si="1291"/>
        <v>1</v>
      </c>
      <c r="BK1523" s="22">
        <f t="shared" ca="1" si="1150"/>
        <v>1</v>
      </c>
      <c r="BL1523" s="22">
        <f t="shared" ca="1" si="1151"/>
        <v>0</v>
      </c>
      <c r="BM1523" s="22">
        <f t="shared" ca="1" si="1152"/>
        <v>0</v>
      </c>
      <c r="BN1523" s="22">
        <f t="shared" ca="1" si="1153"/>
        <v>0</v>
      </c>
      <c r="BO1523" s="22">
        <f t="shared" ca="1" si="1154"/>
        <v>0</v>
      </c>
      <c r="BP1523" s="22">
        <f t="shared" ca="1" si="1155"/>
        <v>0</v>
      </c>
      <c r="BQ1523" s="22">
        <f t="shared" ca="1" si="1156"/>
        <v>0</v>
      </c>
      <c r="BR1523" s="22">
        <f t="shared" ca="1" si="1157"/>
        <v>1</v>
      </c>
      <c r="BS1523" s="22">
        <f t="shared" ca="1" si="1158"/>
        <v>1</v>
      </c>
      <c r="BT1523" s="22">
        <f t="shared" ca="1" si="1292"/>
        <v>1</v>
      </c>
      <c r="BU1523" s="22">
        <f t="shared" ca="1" si="1159"/>
        <v>0</v>
      </c>
      <c r="BV1523" s="22">
        <f t="shared" ca="1" si="1160"/>
        <v>1</v>
      </c>
      <c r="BW1523" s="22">
        <f t="shared" ca="1" si="1161"/>
        <v>0</v>
      </c>
      <c r="BX1523" s="22">
        <f t="shared" ca="1" si="1162"/>
        <v>0</v>
      </c>
      <c r="BY1523" s="71">
        <f t="shared" si="1205"/>
        <v>1</v>
      </c>
      <c r="BZ1523" s="71">
        <f t="shared" si="1163"/>
        <v>1</v>
      </c>
      <c r="CA1523" s="72">
        <f t="shared" si="1206"/>
        <v>1</v>
      </c>
    </row>
    <row r="1524" spans="1:79" s="38" customFormat="1" ht="21" customHeight="1" x14ac:dyDescent="0.4">
      <c r="A1524" s="44" t="s">
        <v>536</v>
      </c>
      <c r="B1524" s="44"/>
      <c r="C1524" s="44"/>
      <c r="D1524" s="44"/>
      <c r="E1524" s="44"/>
      <c r="F1524" s="44"/>
      <c r="G1524" s="44"/>
      <c r="H1524" s="134"/>
      <c r="I1524" s="134"/>
      <c r="J1524" s="134"/>
      <c r="K1524" s="44"/>
      <c r="L1524" s="44"/>
      <c r="M1524" s="44"/>
      <c r="N1524" s="44"/>
      <c r="O1524" s="44"/>
      <c r="P1524" s="127"/>
      <c r="Q1524" s="44"/>
      <c r="R1524" s="148"/>
      <c r="S1524" s="44"/>
      <c r="T1524" s="44"/>
      <c r="U1524" s="44"/>
      <c r="V1524" s="44"/>
      <c r="W1524" s="44"/>
      <c r="X1524" s="44"/>
      <c r="Y1524" s="44"/>
      <c r="Z1524" s="44"/>
      <c r="AA1524" s="44"/>
      <c r="AB1524" s="44"/>
      <c r="AC1524" s="36"/>
      <c r="AD1524" s="36"/>
      <c r="AE1524" s="36"/>
      <c r="AF1524" s="36"/>
      <c r="AG1524" s="36"/>
      <c r="AH1524" s="36"/>
      <c r="AI1524" s="36"/>
      <c r="AJ1524" s="36"/>
      <c r="AK1524" s="36"/>
      <c r="AL1524" s="37"/>
      <c r="AM1524" s="37"/>
      <c r="AN1524" s="37"/>
      <c r="AO1524" s="37"/>
      <c r="AP1524" s="37"/>
      <c r="AQ1524" s="37"/>
      <c r="AR1524" s="37"/>
      <c r="AS1524" s="37"/>
      <c r="AT1524" s="37"/>
      <c r="AU1524" s="37"/>
      <c r="AV1524" s="37"/>
      <c r="AW1524" s="37"/>
      <c r="BJ1524" s="22">
        <f t="shared" ca="1" si="1291"/>
        <v>0</v>
      </c>
      <c r="BK1524" s="22">
        <f t="shared" ca="1" si="1150"/>
        <v>0</v>
      </c>
      <c r="BL1524" s="22">
        <f t="shared" ca="1" si="1151"/>
        <v>0</v>
      </c>
      <c r="BM1524" s="22">
        <f t="shared" ca="1" si="1152"/>
        <v>0</v>
      </c>
      <c r="BN1524" s="22">
        <f t="shared" ca="1" si="1153"/>
        <v>0</v>
      </c>
      <c r="BO1524" s="22">
        <f t="shared" ca="1" si="1154"/>
        <v>0</v>
      </c>
      <c r="BP1524" s="22">
        <f t="shared" ca="1" si="1155"/>
        <v>0</v>
      </c>
      <c r="BQ1524" s="22">
        <f t="shared" ca="1" si="1156"/>
        <v>0</v>
      </c>
      <c r="BR1524" s="22">
        <f t="shared" ca="1" si="1157"/>
        <v>0</v>
      </c>
      <c r="BS1524" s="22">
        <f t="shared" ca="1" si="1158"/>
        <v>0</v>
      </c>
      <c r="BT1524" s="22">
        <f t="shared" ca="1" si="1292"/>
        <v>0</v>
      </c>
      <c r="BU1524" s="22">
        <f t="shared" ca="1" si="1159"/>
        <v>0</v>
      </c>
      <c r="BV1524" s="22">
        <f t="shared" ca="1" si="1160"/>
        <v>0</v>
      </c>
      <c r="BW1524" s="22">
        <f t="shared" ca="1" si="1161"/>
        <v>0</v>
      </c>
      <c r="BX1524" s="22">
        <f t="shared" ca="1" si="1162"/>
        <v>0</v>
      </c>
      <c r="BY1524" s="71">
        <f t="shared" si="1205"/>
        <v>0</v>
      </c>
      <c r="BZ1524" s="71">
        <f t="shared" si="1163"/>
        <v>0</v>
      </c>
      <c r="CA1524" s="72">
        <f t="shared" si="1206"/>
        <v>0</v>
      </c>
    </row>
    <row r="1525" spans="1:79" s="22" customFormat="1" ht="51.9" customHeight="1" x14ac:dyDescent="0.3">
      <c r="A1525" s="109">
        <v>6</v>
      </c>
      <c r="B1525" s="109" t="s">
        <v>1441</v>
      </c>
      <c r="C1525" s="109"/>
      <c r="D1525" s="110" t="s">
        <v>446</v>
      </c>
      <c r="E1525" s="110">
        <v>44650</v>
      </c>
      <c r="F1525" s="189" t="s">
        <v>539</v>
      </c>
      <c r="G1525" s="169" t="s">
        <v>1246</v>
      </c>
      <c r="H1525" s="135" t="s">
        <v>1037</v>
      </c>
      <c r="I1525" s="135"/>
      <c r="J1525" s="135"/>
      <c r="K1525" s="113" t="s">
        <v>778</v>
      </c>
      <c r="L1525" s="109">
        <v>0</v>
      </c>
      <c r="M1525" s="114" t="s">
        <v>82</v>
      </c>
      <c r="N1525" s="115" t="s">
        <v>26</v>
      </c>
      <c r="O1525" s="116"/>
      <c r="P1525" s="123" t="s">
        <v>3055</v>
      </c>
      <c r="Q1525" s="141">
        <v>45021</v>
      </c>
      <c r="R1525" s="118">
        <f t="shared" ref="R1525" si="1296">IF(AND(L1525&lt;1,OR(K1525&lt;1, K1525="A")),Q1525+14,Q1525+7)</f>
        <v>45035</v>
      </c>
      <c r="S1525" s="114" t="s">
        <v>31</v>
      </c>
      <c r="T1525" s="353"/>
      <c r="U1525" s="372"/>
      <c r="V1525" s="195"/>
      <c r="W1525" s="114"/>
      <c r="X1525" s="109"/>
      <c r="Y1525" s="109"/>
      <c r="Z1525" s="115"/>
      <c r="AA1525" s="110"/>
      <c r="AB1525" s="123"/>
      <c r="AC1525" s="191"/>
      <c r="AD1525" s="191"/>
      <c r="AE1525" s="118"/>
      <c r="AF1525" s="196"/>
      <c r="AG1525" s="110"/>
      <c r="AH1525" s="115"/>
      <c r="AI1525" s="110"/>
      <c r="AJ1525" s="113"/>
      <c r="AK1525" s="110"/>
      <c r="AL1525" s="121"/>
      <c r="AM1525" s="121"/>
      <c r="AN1525" s="109" t="s">
        <v>2355</v>
      </c>
      <c r="AO1525" s="121"/>
      <c r="AP1525" s="121"/>
      <c r="AQ1525" s="206"/>
      <c r="AR1525" s="110"/>
      <c r="AS1525" s="121"/>
      <c r="AT1525" s="121"/>
      <c r="AU1525" s="109" t="s">
        <v>1134</v>
      </c>
      <c r="AV1525" s="110">
        <v>44960</v>
      </c>
      <c r="AW1525" s="121"/>
      <c r="BJ1525" s="22">
        <f t="shared" ca="1" si="1291"/>
        <v>0</v>
      </c>
      <c r="BK1525" s="22">
        <f t="shared" ca="1" si="1150"/>
        <v>0</v>
      </c>
      <c r="BL1525" s="22">
        <f t="shared" ca="1" si="1151"/>
        <v>0</v>
      </c>
      <c r="BM1525" s="22">
        <f t="shared" ca="1" si="1152"/>
        <v>0</v>
      </c>
      <c r="BN1525" s="22">
        <f t="shared" ca="1" si="1153"/>
        <v>0</v>
      </c>
      <c r="BO1525" s="22">
        <f t="shared" ca="1" si="1154"/>
        <v>0</v>
      </c>
      <c r="BP1525" s="22">
        <f t="shared" ca="1" si="1155"/>
        <v>0</v>
      </c>
      <c r="BQ1525" s="22">
        <f t="shared" ca="1" si="1156"/>
        <v>0</v>
      </c>
      <c r="BR1525" s="22">
        <f t="shared" ca="1" si="1157"/>
        <v>0</v>
      </c>
      <c r="BS1525" s="22">
        <f t="shared" ca="1" si="1158"/>
        <v>0</v>
      </c>
      <c r="BT1525" s="22">
        <f t="shared" ca="1" si="1292"/>
        <v>0</v>
      </c>
      <c r="BU1525" s="22">
        <f t="shared" ca="1" si="1159"/>
        <v>0</v>
      </c>
      <c r="BV1525" s="22">
        <f t="shared" ca="1" si="1160"/>
        <v>0</v>
      </c>
      <c r="BW1525" s="22">
        <f t="shared" ca="1" si="1161"/>
        <v>0</v>
      </c>
      <c r="BX1525" s="22">
        <f t="shared" ca="1" si="1162"/>
        <v>0</v>
      </c>
      <c r="BY1525" s="22">
        <f t="shared" si="1205"/>
        <v>0</v>
      </c>
      <c r="BZ1525" s="22">
        <f t="shared" si="1163"/>
        <v>0</v>
      </c>
      <c r="CA1525" s="22">
        <f t="shared" si="1206"/>
        <v>0</v>
      </c>
    </row>
    <row r="1526" spans="1:79" s="22" customFormat="1" ht="51.9" customHeight="1" x14ac:dyDescent="0.3">
      <c r="A1526" s="109">
        <v>6</v>
      </c>
      <c r="B1526" s="109" t="s">
        <v>1441</v>
      </c>
      <c r="C1526" s="109"/>
      <c r="D1526" s="110" t="s">
        <v>446</v>
      </c>
      <c r="E1526" s="110">
        <v>44650</v>
      </c>
      <c r="F1526" s="189" t="s">
        <v>539</v>
      </c>
      <c r="G1526" s="169" t="s">
        <v>1246</v>
      </c>
      <c r="H1526" s="135" t="s">
        <v>1037</v>
      </c>
      <c r="I1526" s="135"/>
      <c r="J1526" s="135"/>
      <c r="K1526" s="113" t="s">
        <v>443</v>
      </c>
      <c r="L1526" s="109">
        <v>0</v>
      </c>
      <c r="M1526" s="114" t="s">
        <v>82</v>
      </c>
      <c r="N1526" s="115" t="s">
        <v>26</v>
      </c>
      <c r="O1526" s="116"/>
      <c r="P1526" s="123" t="s">
        <v>2160</v>
      </c>
      <c r="Q1526" s="141">
        <v>45040</v>
      </c>
      <c r="R1526" s="118">
        <f t="shared" ref="R1526" si="1297">IF(AND(L1526&lt;1,OR(K1526&lt;1, K1526="A")),Q1526+14,Q1526+7)</f>
        <v>45047</v>
      </c>
      <c r="S1526" s="114" t="s">
        <v>31</v>
      </c>
      <c r="T1526" s="353"/>
      <c r="U1526" s="372"/>
      <c r="V1526" s="195"/>
      <c r="W1526" s="114"/>
      <c r="X1526" s="109"/>
      <c r="Y1526" s="109"/>
      <c r="Z1526" s="115"/>
      <c r="AA1526" s="110"/>
      <c r="AB1526" s="123"/>
      <c r="AC1526" s="191"/>
      <c r="AD1526" s="191"/>
      <c r="AE1526" s="118"/>
      <c r="AF1526" s="196"/>
      <c r="AG1526" s="110"/>
      <c r="AH1526" s="115"/>
      <c r="AI1526" s="110"/>
      <c r="AJ1526" s="113"/>
      <c r="AK1526" s="110"/>
      <c r="AL1526" s="121"/>
      <c r="AM1526" s="121"/>
      <c r="AN1526" s="109" t="s">
        <v>2355</v>
      </c>
      <c r="AO1526" s="121"/>
      <c r="AP1526" s="121"/>
      <c r="AQ1526" s="206"/>
      <c r="AR1526" s="110"/>
      <c r="AS1526" s="121"/>
      <c r="AT1526" s="121"/>
      <c r="AU1526" s="109" t="s">
        <v>1134</v>
      </c>
      <c r="AV1526" s="110">
        <v>44960</v>
      </c>
      <c r="AW1526" s="121"/>
      <c r="BJ1526" s="22">
        <f t="shared" ca="1" si="1291"/>
        <v>0</v>
      </c>
      <c r="BK1526" s="22">
        <f t="shared" ca="1" si="1150"/>
        <v>0</v>
      </c>
      <c r="BL1526" s="22">
        <f t="shared" ca="1" si="1151"/>
        <v>0</v>
      </c>
      <c r="BM1526" s="22">
        <f t="shared" ca="1" si="1152"/>
        <v>0</v>
      </c>
      <c r="BN1526" s="22">
        <f t="shared" ca="1" si="1153"/>
        <v>0</v>
      </c>
      <c r="BO1526" s="22">
        <f t="shared" ca="1" si="1154"/>
        <v>0</v>
      </c>
      <c r="BP1526" s="22">
        <f t="shared" ca="1" si="1155"/>
        <v>0</v>
      </c>
      <c r="BQ1526" s="22">
        <f t="shared" ca="1" si="1156"/>
        <v>0</v>
      </c>
      <c r="BR1526" s="22">
        <f t="shared" ca="1" si="1157"/>
        <v>0</v>
      </c>
      <c r="BS1526" s="22">
        <f t="shared" ca="1" si="1158"/>
        <v>0</v>
      </c>
      <c r="BT1526" s="22">
        <f t="shared" ca="1" si="1292"/>
        <v>0</v>
      </c>
      <c r="BU1526" s="22">
        <f t="shared" ca="1" si="1159"/>
        <v>0</v>
      </c>
      <c r="BV1526" s="22">
        <f t="shared" ca="1" si="1160"/>
        <v>0</v>
      </c>
      <c r="BW1526" s="22">
        <f t="shared" ca="1" si="1161"/>
        <v>0</v>
      </c>
      <c r="BX1526" s="22">
        <f t="shared" ca="1" si="1162"/>
        <v>0</v>
      </c>
      <c r="BY1526" s="22">
        <f t="shared" si="1205"/>
        <v>0</v>
      </c>
      <c r="BZ1526" s="22">
        <f t="shared" si="1163"/>
        <v>0</v>
      </c>
      <c r="CA1526" s="22">
        <f t="shared" si="1206"/>
        <v>0</v>
      </c>
    </row>
    <row r="1527" spans="1:79" ht="51.9" customHeight="1" x14ac:dyDescent="0.3">
      <c r="A1527" s="4">
        <v>6</v>
      </c>
      <c r="B1527" s="4" t="s">
        <v>1441</v>
      </c>
      <c r="C1527" s="4"/>
      <c r="D1527" s="139" t="s">
        <v>445</v>
      </c>
      <c r="E1527" s="13">
        <v>44650</v>
      </c>
      <c r="F1527" s="122" t="s">
        <v>539</v>
      </c>
      <c r="G1527" s="16" t="s">
        <v>1246</v>
      </c>
      <c r="H1527" s="130" t="s">
        <v>1037</v>
      </c>
      <c r="I1527" s="130"/>
      <c r="J1527" s="130"/>
      <c r="K1527" s="7">
        <v>0</v>
      </c>
      <c r="L1527" s="4">
        <v>0</v>
      </c>
      <c r="M1527" s="3" t="s">
        <v>82</v>
      </c>
      <c r="N1527" s="45" t="s">
        <v>1055</v>
      </c>
      <c r="O1527" s="76"/>
      <c r="P1527" s="87" t="s">
        <v>791</v>
      </c>
      <c r="Q1527" s="142">
        <v>45043</v>
      </c>
      <c r="R1527" s="9">
        <f t="shared" ref="R1527:R1532" si="1298">IF(AND(L1527&lt;1,OR(K1527&lt;1, K1527="A")),Q1527+14,Q1527+7)</f>
        <v>45057</v>
      </c>
      <c r="S1527" s="3" t="s">
        <v>30</v>
      </c>
      <c r="T1527" s="355" t="s">
        <v>1557</v>
      </c>
      <c r="U1527" s="373">
        <v>45051</v>
      </c>
      <c r="V1527" s="91" t="s">
        <v>2621</v>
      </c>
      <c r="W1527" s="3" t="s">
        <v>792</v>
      </c>
      <c r="X1527" s="5" t="s">
        <v>633</v>
      </c>
      <c r="Y1527" s="5">
        <v>0</v>
      </c>
      <c r="Z1527" s="188" t="s">
        <v>27</v>
      </c>
      <c r="AA1527" s="13">
        <v>45398</v>
      </c>
      <c r="AB1527" s="87" t="s">
        <v>1371</v>
      </c>
      <c r="AC1527" s="90">
        <v>45226</v>
      </c>
      <c r="AD1527" s="90">
        <v>45226</v>
      </c>
      <c r="AE1527" s="9">
        <f t="shared" ref="AE1527:AE1532" si="1299">IF(AND(Y1527&lt;1,OR(X1527&lt;1, X1527="A")),AD1527+14,AD1527+7)</f>
        <v>45233</v>
      </c>
      <c r="AF1527" s="92" t="s">
        <v>446</v>
      </c>
      <c r="AG1527" s="27"/>
      <c r="AH1527" s="34"/>
      <c r="AI1527" s="27"/>
      <c r="AJ1527" s="41"/>
      <c r="AK1527" s="21"/>
      <c r="AL1527" s="6"/>
      <c r="AM1527" s="6"/>
      <c r="AN1527" s="5" t="s">
        <v>2355</v>
      </c>
      <c r="AO1527" s="6"/>
      <c r="AP1527" s="6"/>
      <c r="AQ1527" s="250" t="s">
        <v>1907</v>
      </c>
      <c r="AR1527" s="95">
        <v>45071</v>
      </c>
      <c r="AS1527" s="6"/>
      <c r="AT1527" s="6"/>
      <c r="AU1527" s="94" t="s">
        <v>1134</v>
      </c>
      <c r="AV1527" s="95">
        <v>44960</v>
      </c>
      <c r="AW1527" s="100"/>
      <c r="BJ1527" s="22">
        <f t="shared" ca="1" si="1291"/>
        <v>1</v>
      </c>
      <c r="BK1527" s="22">
        <f t="shared" ca="1" si="1150"/>
        <v>1</v>
      </c>
      <c r="BL1527" s="22">
        <f t="shared" ca="1" si="1151"/>
        <v>0</v>
      </c>
      <c r="BM1527" s="22">
        <f t="shared" ca="1" si="1152"/>
        <v>0</v>
      </c>
      <c r="BN1527" s="22">
        <f t="shared" ca="1" si="1153"/>
        <v>0</v>
      </c>
      <c r="BO1527" s="22">
        <f t="shared" ca="1" si="1154"/>
        <v>0</v>
      </c>
      <c r="BP1527" s="22">
        <f t="shared" ca="1" si="1155"/>
        <v>0</v>
      </c>
      <c r="BQ1527" s="22">
        <f t="shared" ca="1" si="1156"/>
        <v>0</v>
      </c>
      <c r="BR1527" s="22">
        <f t="shared" ca="1" si="1157"/>
        <v>1</v>
      </c>
      <c r="BS1527" s="22">
        <f t="shared" ca="1" si="1158"/>
        <v>1</v>
      </c>
      <c r="BT1527" s="22">
        <f t="shared" ca="1" si="1292"/>
        <v>1</v>
      </c>
      <c r="BU1527" s="22">
        <f t="shared" ca="1" si="1159"/>
        <v>0</v>
      </c>
      <c r="BV1527" s="22">
        <f t="shared" ca="1" si="1160"/>
        <v>0</v>
      </c>
      <c r="BW1527" s="22">
        <f t="shared" ca="1" si="1161"/>
        <v>1</v>
      </c>
      <c r="BX1527" s="22">
        <f t="shared" ca="1" si="1162"/>
        <v>0</v>
      </c>
      <c r="BY1527" s="71">
        <f t="shared" si="1205"/>
        <v>1</v>
      </c>
      <c r="BZ1527" s="71">
        <f t="shared" si="1163"/>
        <v>1</v>
      </c>
      <c r="CA1527" s="72">
        <f t="shared" si="1206"/>
        <v>1</v>
      </c>
    </row>
    <row r="1528" spans="1:79" s="22" customFormat="1" ht="43.5" customHeight="1" x14ac:dyDescent="0.3">
      <c r="A1528" s="109">
        <v>6</v>
      </c>
      <c r="B1528" s="109" t="s">
        <v>1441</v>
      </c>
      <c r="C1528" s="109"/>
      <c r="D1528" s="110" t="s">
        <v>446</v>
      </c>
      <c r="E1528" s="110">
        <v>44650</v>
      </c>
      <c r="F1528" s="189" t="s">
        <v>540</v>
      </c>
      <c r="G1528" s="169" t="s">
        <v>1246</v>
      </c>
      <c r="H1528" s="135" t="s">
        <v>1041</v>
      </c>
      <c r="I1528" s="135"/>
      <c r="J1528" s="135"/>
      <c r="K1528" s="113" t="s">
        <v>778</v>
      </c>
      <c r="L1528" s="109">
        <v>0</v>
      </c>
      <c r="M1528" s="114" t="s">
        <v>216</v>
      </c>
      <c r="N1528" s="115" t="s">
        <v>26</v>
      </c>
      <c r="O1528" s="116"/>
      <c r="P1528" s="123" t="s">
        <v>3220</v>
      </c>
      <c r="Q1528" s="141">
        <v>44970</v>
      </c>
      <c r="R1528" s="118">
        <f t="shared" si="1298"/>
        <v>44984</v>
      </c>
      <c r="S1528" s="114" t="s">
        <v>31</v>
      </c>
      <c r="T1528" s="353"/>
      <c r="U1528" s="372"/>
      <c r="V1528" s="241"/>
      <c r="W1528" s="114"/>
      <c r="X1528" s="109"/>
      <c r="Y1528" s="109"/>
      <c r="Z1528" s="115"/>
      <c r="AA1528" s="109"/>
      <c r="AB1528" s="123"/>
      <c r="AC1528" s="110"/>
      <c r="AD1528" s="110"/>
      <c r="AE1528" s="118"/>
      <c r="AF1528" s="196"/>
      <c r="AG1528" s="110"/>
      <c r="AH1528" s="115"/>
      <c r="AI1528" s="110"/>
      <c r="AJ1528" s="113"/>
      <c r="AK1528" s="110"/>
      <c r="AL1528" s="121"/>
      <c r="AM1528" s="121"/>
      <c r="AN1528" s="109" t="s">
        <v>2355</v>
      </c>
      <c r="AO1528" s="121"/>
      <c r="AP1528" s="121"/>
      <c r="AQ1528" s="206"/>
      <c r="AR1528" s="110"/>
      <c r="AS1528" s="121"/>
      <c r="AT1528" s="121"/>
      <c r="AU1528" s="109" t="s">
        <v>1134</v>
      </c>
      <c r="AV1528" s="110">
        <v>44960</v>
      </c>
      <c r="AW1528" s="121"/>
      <c r="BJ1528" s="22">
        <f t="shared" ca="1" si="1291"/>
        <v>0</v>
      </c>
      <c r="BK1528" s="22">
        <f t="shared" ca="1" si="1150"/>
        <v>0</v>
      </c>
      <c r="BL1528" s="22">
        <f t="shared" ca="1" si="1151"/>
        <v>0</v>
      </c>
      <c r="BM1528" s="22">
        <f t="shared" ca="1" si="1152"/>
        <v>0</v>
      </c>
      <c r="BN1528" s="22">
        <f t="shared" ca="1" si="1153"/>
        <v>0</v>
      </c>
      <c r="BO1528" s="22">
        <f t="shared" ca="1" si="1154"/>
        <v>0</v>
      </c>
      <c r="BP1528" s="22">
        <f t="shared" ca="1" si="1155"/>
        <v>0</v>
      </c>
      <c r="BQ1528" s="22">
        <f t="shared" ca="1" si="1156"/>
        <v>0</v>
      </c>
      <c r="BR1528" s="22">
        <f t="shared" ca="1" si="1157"/>
        <v>0</v>
      </c>
      <c r="BS1528" s="22">
        <f t="shared" ca="1" si="1158"/>
        <v>0</v>
      </c>
      <c r="BT1528" s="22">
        <f t="shared" ca="1" si="1292"/>
        <v>0</v>
      </c>
      <c r="BU1528" s="22">
        <f t="shared" ca="1" si="1159"/>
        <v>0</v>
      </c>
      <c r="BV1528" s="22">
        <f t="shared" ca="1" si="1160"/>
        <v>0</v>
      </c>
      <c r="BW1528" s="22">
        <f t="shared" ca="1" si="1161"/>
        <v>0</v>
      </c>
      <c r="BX1528" s="22">
        <f t="shared" ca="1" si="1162"/>
        <v>0</v>
      </c>
      <c r="BY1528" s="22">
        <f t="shared" si="1205"/>
        <v>0</v>
      </c>
      <c r="BZ1528" s="22">
        <f t="shared" si="1163"/>
        <v>0</v>
      </c>
      <c r="CA1528" s="22">
        <f t="shared" si="1206"/>
        <v>0</v>
      </c>
    </row>
    <row r="1529" spans="1:79" s="22" customFormat="1" ht="43.5" customHeight="1" x14ac:dyDescent="0.3">
      <c r="A1529" s="109">
        <v>6</v>
      </c>
      <c r="B1529" s="109" t="s">
        <v>1441</v>
      </c>
      <c r="C1529" s="109"/>
      <c r="D1529" s="110" t="s">
        <v>446</v>
      </c>
      <c r="E1529" s="110">
        <v>44650</v>
      </c>
      <c r="F1529" s="189" t="s">
        <v>540</v>
      </c>
      <c r="G1529" s="169" t="s">
        <v>1246</v>
      </c>
      <c r="H1529" s="135" t="s">
        <v>1041</v>
      </c>
      <c r="I1529" s="135"/>
      <c r="J1529" s="135"/>
      <c r="K1529" s="113" t="s">
        <v>443</v>
      </c>
      <c r="L1529" s="109">
        <v>0</v>
      </c>
      <c r="M1529" s="114" t="s">
        <v>216</v>
      </c>
      <c r="N1529" s="115" t="s">
        <v>26</v>
      </c>
      <c r="O1529" s="116"/>
      <c r="P1529" s="123" t="s">
        <v>3052</v>
      </c>
      <c r="Q1529" s="141">
        <v>44992</v>
      </c>
      <c r="R1529" s="118">
        <f t="shared" ref="R1529" si="1300">IF(AND(L1529&lt;1,OR(K1529&lt;1, K1529="A")),Q1529+14,Q1529+7)</f>
        <v>44999</v>
      </c>
      <c r="S1529" s="114" t="s">
        <v>31</v>
      </c>
      <c r="T1529" s="353"/>
      <c r="U1529" s="372"/>
      <c r="V1529" s="241"/>
      <c r="W1529" s="114"/>
      <c r="X1529" s="109"/>
      <c r="Y1529" s="109"/>
      <c r="Z1529" s="115"/>
      <c r="AA1529" s="109"/>
      <c r="AB1529" s="123"/>
      <c r="AC1529" s="110"/>
      <c r="AD1529" s="110"/>
      <c r="AE1529" s="118"/>
      <c r="AF1529" s="196"/>
      <c r="AG1529" s="110"/>
      <c r="AH1529" s="115"/>
      <c r="AI1529" s="110"/>
      <c r="AJ1529" s="113"/>
      <c r="AK1529" s="110"/>
      <c r="AL1529" s="121"/>
      <c r="AM1529" s="121"/>
      <c r="AN1529" s="109" t="s">
        <v>2355</v>
      </c>
      <c r="AO1529" s="121"/>
      <c r="AP1529" s="121"/>
      <c r="AQ1529" s="206"/>
      <c r="AR1529" s="110"/>
      <c r="AS1529" s="121"/>
      <c r="AT1529" s="121"/>
      <c r="AU1529" s="109" t="s">
        <v>1134</v>
      </c>
      <c r="AV1529" s="110">
        <v>44960</v>
      </c>
      <c r="AW1529" s="121"/>
      <c r="BJ1529" s="22">
        <f t="shared" ca="1" si="1291"/>
        <v>0</v>
      </c>
      <c r="BK1529" s="22">
        <f t="shared" ca="1" si="1150"/>
        <v>0</v>
      </c>
      <c r="BL1529" s="22">
        <f t="shared" ca="1" si="1151"/>
        <v>0</v>
      </c>
      <c r="BM1529" s="22">
        <f t="shared" ca="1" si="1152"/>
        <v>0</v>
      </c>
      <c r="BN1529" s="22">
        <f t="shared" ca="1" si="1153"/>
        <v>0</v>
      </c>
      <c r="BO1529" s="22">
        <f t="shared" ca="1" si="1154"/>
        <v>0</v>
      </c>
      <c r="BP1529" s="22">
        <f t="shared" ca="1" si="1155"/>
        <v>0</v>
      </c>
      <c r="BQ1529" s="22">
        <f t="shared" ca="1" si="1156"/>
        <v>0</v>
      </c>
      <c r="BR1529" s="22">
        <f t="shared" ca="1" si="1157"/>
        <v>0</v>
      </c>
      <c r="BS1529" s="22">
        <f t="shared" ca="1" si="1158"/>
        <v>0</v>
      </c>
      <c r="BT1529" s="22">
        <f t="shared" ca="1" si="1292"/>
        <v>0</v>
      </c>
      <c r="BU1529" s="22">
        <f t="shared" ca="1" si="1159"/>
        <v>0</v>
      </c>
      <c r="BV1529" s="22">
        <f t="shared" ca="1" si="1160"/>
        <v>0</v>
      </c>
      <c r="BW1529" s="22">
        <f t="shared" ca="1" si="1161"/>
        <v>0</v>
      </c>
      <c r="BX1529" s="22">
        <f t="shared" ca="1" si="1162"/>
        <v>0</v>
      </c>
      <c r="BY1529" s="22">
        <f t="shared" si="1205"/>
        <v>0</v>
      </c>
      <c r="BZ1529" s="22">
        <f t="shared" si="1163"/>
        <v>0</v>
      </c>
      <c r="CA1529" s="22">
        <f t="shared" si="1206"/>
        <v>0</v>
      </c>
    </row>
    <row r="1530" spans="1:79" s="22" customFormat="1" ht="43.5" customHeight="1" x14ac:dyDescent="0.3">
      <c r="A1530" s="109">
        <v>6</v>
      </c>
      <c r="B1530" s="109" t="s">
        <v>1441</v>
      </c>
      <c r="C1530" s="109"/>
      <c r="D1530" s="110" t="s">
        <v>446</v>
      </c>
      <c r="E1530" s="110">
        <v>44650</v>
      </c>
      <c r="F1530" s="189" t="s">
        <v>540</v>
      </c>
      <c r="G1530" s="169" t="s">
        <v>1246</v>
      </c>
      <c r="H1530" s="135" t="s">
        <v>1041</v>
      </c>
      <c r="I1530" s="135"/>
      <c r="J1530" s="135"/>
      <c r="K1530" s="113" t="s">
        <v>572</v>
      </c>
      <c r="L1530" s="109">
        <v>0</v>
      </c>
      <c r="M1530" s="114" t="s">
        <v>216</v>
      </c>
      <c r="N1530" s="115" t="s">
        <v>26</v>
      </c>
      <c r="O1530" s="116"/>
      <c r="P1530" s="123" t="s">
        <v>3130</v>
      </c>
      <c r="Q1530" s="141">
        <v>45012</v>
      </c>
      <c r="R1530" s="118">
        <f t="shared" si="1298"/>
        <v>45019</v>
      </c>
      <c r="S1530" s="114" t="s">
        <v>31</v>
      </c>
      <c r="T1530" s="353"/>
      <c r="U1530" s="372"/>
      <c r="V1530" s="241"/>
      <c r="W1530" s="114"/>
      <c r="X1530" s="109"/>
      <c r="Y1530" s="109"/>
      <c r="Z1530" s="115"/>
      <c r="AA1530" s="109"/>
      <c r="AB1530" s="123"/>
      <c r="AC1530" s="110"/>
      <c r="AD1530" s="110"/>
      <c r="AE1530" s="118"/>
      <c r="AF1530" s="196"/>
      <c r="AG1530" s="110"/>
      <c r="AH1530" s="115"/>
      <c r="AI1530" s="110"/>
      <c r="AJ1530" s="113"/>
      <c r="AK1530" s="110"/>
      <c r="AL1530" s="121"/>
      <c r="AM1530" s="121"/>
      <c r="AN1530" s="109" t="s">
        <v>2355</v>
      </c>
      <c r="AO1530" s="121"/>
      <c r="AP1530" s="121"/>
      <c r="AQ1530" s="206"/>
      <c r="AR1530" s="110"/>
      <c r="AS1530" s="121"/>
      <c r="AT1530" s="121"/>
      <c r="AU1530" s="109" t="s">
        <v>1134</v>
      </c>
      <c r="AV1530" s="110">
        <v>44960</v>
      </c>
      <c r="AW1530" s="121"/>
      <c r="BJ1530" s="22">
        <f t="shared" ca="1" si="1291"/>
        <v>0</v>
      </c>
      <c r="BK1530" s="22">
        <f t="shared" ca="1" si="1150"/>
        <v>0</v>
      </c>
      <c r="BL1530" s="22">
        <f t="shared" ca="1" si="1151"/>
        <v>0</v>
      </c>
      <c r="BM1530" s="22">
        <f t="shared" ca="1" si="1152"/>
        <v>0</v>
      </c>
      <c r="BN1530" s="22">
        <f t="shared" ca="1" si="1153"/>
        <v>0</v>
      </c>
      <c r="BO1530" s="22">
        <f t="shared" ca="1" si="1154"/>
        <v>0</v>
      </c>
      <c r="BP1530" s="22">
        <f t="shared" ca="1" si="1155"/>
        <v>0</v>
      </c>
      <c r="BQ1530" s="22">
        <f t="shared" ca="1" si="1156"/>
        <v>0</v>
      </c>
      <c r="BR1530" s="22">
        <f t="shared" ca="1" si="1157"/>
        <v>0</v>
      </c>
      <c r="BS1530" s="22">
        <f t="shared" ca="1" si="1158"/>
        <v>0</v>
      </c>
      <c r="BT1530" s="22">
        <f t="shared" ca="1" si="1292"/>
        <v>0</v>
      </c>
      <c r="BU1530" s="22">
        <f t="shared" ca="1" si="1159"/>
        <v>0</v>
      </c>
      <c r="BV1530" s="22">
        <f t="shared" ca="1" si="1160"/>
        <v>0</v>
      </c>
      <c r="BW1530" s="22">
        <f t="shared" ca="1" si="1161"/>
        <v>0</v>
      </c>
      <c r="BX1530" s="22">
        <f t="shared" ca="1" si="1162"/>
        <v>0</v>
      </c>
      <c r="BY1530" s="22">
        <f t="shared" si="1205"/>
        <v>0</v>
      </c>
      <c r="BZ1530" s="22">
        <f t="shared" si="1163"/>
        <v>0</v>
      </c>
      <c r="CA1530" s="22">
        <f t="shared" si="1206"/>
        <v>0</v>
      </c>
    </row>
    <row r="1531" spans="1:79" s="22" customFormat="1" ht="43.5" customHeight="1" x14ac:dyDescent="0.3">
      <c r="A1531" s="109">
        <v>6</v>
      </c>
      <c r="B1531" s="109" t="s">
        <v>1441</v>
      </c>
      <c r="C1531" s="109"/>
      <c r="D1531" s="110" t="s">
        <v>445</v>
      </c>
      <c r="E1531" s="110">
        <v>44650</v>
      </c>
      <c r="F1531" s="189" t="s">
        <v>540</v>
      </c>
      <c r="G1531" s="169" t="s">
        <v>1246</v>
      </c>
      <c r="H1531" s="135" t="s">
        <v>1041</v>
      </c>
      <c r="I1531" s="135"/>
      <c r="J1531" s="135"/>
      <c r="K1531" s="113">
        <v>0</v>
      </c>
      <c r="L1531" s="109">
        <v>0</v>
      </c>
      <c r="M1531" s="114" t="s">
        <v>216</v>
      </c>
      <c r="N1531" s="115" t="s">
        <v>26</v>
      </c>
      <c r="O1531" s="116"/>
      <c r="P1531" s="123" t="s">
        <v>987</v>
      </c>
      <c r="Q1531" s="141">
        <v>45022</v>
      </c>
      <c r="R1531" s="118">
        <f t="shared" ref="R1531" si="1301">IF(AND(L1531&lt;1,OR(K1531&lt;1, K1531="A")),Q1531+14,Q1531+7)</f>
        <v>45036</v>
      </c>
      <c r="S1531" s="114" t="s">
        <v>31</v>
      </c>
      <c r="T1531" s="353"/>
      <c r="U1531" s="372"/>
      <c r="V1531" s="241"/>
      <c r="W1531" s="114"/>
      <c r="X1531" s="109"/>
      <c r="Y1531" s="109"/>
      <c r="Z1531" s="115"/>
      <c r="AA1531" s="109"/>
      <c r="AB1531" s="123"/>
      <c r="AC1531" s="110"/>
      <c r="AD1531" s="110"/>
      <c r="AE1531" s="118"/>
      <c r="AF1531" s="196"/>
      <c r="AG1531" s="110"/>
      <c r="AH1531" s="115"/>
      <c r="AI1531" s="110"/>
      <c r="AJ1531" s="113"/>
      <c r="AK1531" s="110"/>
      <c r="AL1531" s="121"/>
      <c r="AM1531" s="121"/>
      <c r="AN1531" s="109" t="s">
        <v>2355</v>
      </c>
      <c r="AO1531" s="121"/>
      <c r="AP1531" s="121"/>
      <c r="AQ1531" s="206" t="s">
        <v>1907</v>
      </c>
      <c r="AR1531" s="110">
        <v>45027</v>
      </c>
      <c r="AS1531" s="121"/>
      <c r="AT1531" s="121"/>
      <c r="AU1531" s="109" t="s">
        <v>1134</v>
      </c>
      <c r="AV1531" s="110">
        <v>44960</v>
      </c>
      <c r="AW1531" s="121"/>
      <c r="BJ1531" s="22">
        <f t="shared" ca="1" si="1291"/>
        <v>0</v>
      </c>
      <c r="BK1531" s="22">
        <f t="shared" ca="1" si="1150"/>
        <v>0</v>
      </c>
      <c r="BL1531" s="22">
        <f t="shared" ca="1" si="1151"/>
        <v>0</v>
      </c>
      <c r="BM1531" s="22">
        <f t="shared" ca="1" si="1152"/>
        <v>0</v>
      </c>
      <c r="BN1531" s="22">
        <f t="shared" ca="1" si="1153"/>
        <v>0</v>
      </c>
      <c r="BO1531" s="22">
        <f t="shared" ca="1" si="1154"/>
        <v>0</v>
      </c>
      <c r="BP1531" s="22">
        <f t="shared" ca="1" si="1155"/>
        <v>0</v>
      </c>
      <c r="BQ1531" s="22">
        <f t="shared" ca="1" si="1156"/>
        <v>0</v>
      </c>
      <c r="BR1531" s="22">
        <f t="shared" ca="1" si="1157"/>
        <v>0</v>
      </c>
      <c r="BS1531" s="22">
        <f t="shared" ca="1" si="1158"/>
        <v>0</v>
      </c>
      <c r="BT1531" s="22">
        <f t="shared" ca="1" si="1292"/>
        <v>0</v>
      </c>
      <c r="BU1531" s="22">
        <f t="shared" ca="1" si="1159"/>
        <v>0</v>
      </c>
      <c r="BV1531" s="22">
        <f t="shared" ca="1" si="1160"/>
        <v>0</v>
      </c>
      <c r="BW1531" s="22">
        <f t="shared" ca="1" si="1161"/>
        <v>0</v>
      </c>
      <c r="BX1531" s="22">
        <f t="shared" ca="1" si="1162"/>
        <v>0</v>
      </c>
      <c r="BY1531" s="22">
        <f t="shared" si="1205"/>
        <v>0</v>
      </c>
      <c r="BZ1531" s="22">
        <f t="shared" si="1163"/>
        <v>0</v>
      </c>
      <c r="CA1531" s="22">
        <f t="shared" si="1206"/>
        <v>0</v>
      </c>
    </row>
    <row r="1532" spans="1:79" ht="43.5" customHeight="1" thickBot="1" x14ac:dyDescent="0.35">
      <c r="A1532" s="4">
        <v>6</v>
      </c>
      <c r="B1532" s="4" t="s">
        <v>1441</v>
      </c>
      <c r="C1532" s="4"/>
      <c r="D1532" s="139" t="s">
        <v>445</v>
      </c>
      <c r="E1532" s="13">
        <v>44650</v>
      </c>
      <c r="F1532" s="122" t="s">
        <v>540</v>
      </c>
      <c r="G1532" s="16" t="s">
        <v>1246</v>
      </c>
      <c r="H1532" s="130" t="s">
        <v>1041</v>
      </c>
      <c r="I1532" s="130"/>
      <c r="J1532" s="130"/>
      <c r="K1532" s="7">
        <v>0</v>
      </c>
      <c r="L1532" s="4">
        <v>1</v>
      </c>
      <c r="M1532" s="3" t="s">
        <v>216</v>
      </c>
      <c r="N1532" s="45" t="s">
        <v>1055</v>
      </c>
      <c r="O1532" s="76"/>
      <c r="P1532" s="87" t="s">
        <v>693</v>
      </c>
      <c r="Q1532" s="142">
        <v>45048</v>
      </c>
      <c r="R1532" s="9">
        <f t="shared" si="1298"/>
        <v>45055</v>
      </c>
      <c r="S1532" s="3" t="s">
        <v>30</v>
      </c>
      <c r="T1532" s="355" t="s">
        <v>1557</v>
      </c>
      <c r="U1532" s="373">
        <v>45051</v>
      </c>
      <c r="V1532" s="208" t="s">
        <v>793</v>
      </c>
      <c r="W1532" s="3" t="s">
        <v>794</v>
      </c>
      <c r="X1532" s="5" t="s">
        <v>443</v>
      </c>
      <c r="Y1532" s="5">
        <v>0</v>
      </c>
      <c r="Z1532" s="46" t="s">
        <v>24</v>
      </c>
      <c r="AA1532" s="5"/>
      <c r="AB1532" s="87" t="s">
        <v>2946</v>
      </c>
      <c r="AC1532" s="21">
        <v>45491</v>
      </c>
      <c r="AD1532" s="21">
        <v>45491</v>
      </c>
      <c r="AE1532" s="9">
        <f t="shared" si="1299"/>
        <v>45498</v>
      </c>
      <c r="AF1532" s="92" t="s">
        <v>446</v>
      </c>
      <c r="AG1532" s="27"/>
      <c r="AH1532" s="34"/>
      <c r="AI1532" s="27"/>
      <c r="AJ1532" s="41"/>
      <c r="AK1532" s="21"/>
      <c r="AL1532" s="6"/>
      <c r="AM1532" s="6"/>
      <c r="AN1532" s="5" t="s">
        <v>2355</v>
      </c>
      <c r="AO1532" s="6"/>
      <c r="AP1532" s="6"/>
      <c r="AQ1532" s="250" t="s">
        <v>1907</v>
      </c>
      <c r="AR1532" s="95">
        <v>45071</v>
      </c>
      <c r="AS1532" s="6"/>
      <c r="AT1532" s="6"/>
      <c r="AU1532" s="94" t="s">
        <v>1134</v>
      </c>
      <c r="AV1532" s="95">
        <v>44960</v>
      </c>
      <c r="AW1532" s="6"/>
      <c r="BJ1532" s="22">
        <f t="shared" ca="1" si="1291"/>
        <v>1</v>
      </c>
      <c r="BK1532" s="22">
        <f t="shared" ca="1" si="1150"/>
        <v>1</v>
      </c>
      <c r="BL1532" s="22">
        <f t="shared" ca="1" si="1151"/>
        <v>0</v>
      </c>
      <c r="BM1532" s="22">
        <f t="shared" ca="1" si="1152"/>
        <v>0</v>
      </c>
      <c r="BN1532" s="22">
        <f t="shared" ca="1" si="1153"/>
        <v>0</v>
      </c>
      <c r="BO1532" s="22">
        <f t="shared" ca="1" si="1154"/>
        <v>0</v>
      </c>
      <c r="BP1532" s="22">
        <f t="shared" ca="1" si="1155"/>
        <v>0</v>
      </c>
      <c r="BQ1532" s="22">
        <f t="shared" ca="1" si="1156"/>
        <v>0</v>
      </c>
      <c r="BR1532" s="22">
        <f t="shared" ca="1" si="1157"/>
        <v>1</v>
      </c>
      <c r="BS1532" s="22">
        <f t="shared" ca="1" si="1158"/>
        <v>1</v>
      </c>
      <c r="BT1532" s="22">
        <f t="shared" ca="1" si="1292"/>
        <v>1</v>
      </c>
      <c r="BU1532" s="22">
        <f t="shared" ca="1" si="1159"/>
        <v>0</v>
      </c>
      <c r="BV1532" s="22">
        <f t="shared" ca="1" si="1160"/>
        <v>1</v>
      </c>
      <c r="BW1532" s="22">
        <f t="shared" ca="1" si="1161"/>
        <v>0</v>
      </c>
      <c r="BX1532" s="22">
        <f t="shared" ca="1" si="1162"/>
        <v>0</v>
      </c>
      <c r="BY1532" s="71">
        <f t="shared" si="1205"/>
        <v>1</v>
      </c>
      <c r="BZ1532" s="71">
        <f t="shared" si="1163"/>
        <v>1</v>
      </c>
      <c r="CA1532" s="72">
        <f t="shared" si="1206"/>
        <v>1</v>
      </c>
    </row>
    <row r="1533" spans="1:79" s="38" customFormat="1" ht="21" customHeight="1" x14ac:dyDescent="0.4">
      <c r="A1533" s="44" t="s">
        <v>535</v>
      </c>
      <c r="B1533" s="44"/>
      <c r="C1533" s="44"/>
      <c r="D1533" s="44"/>
      <c r="E1533" s="44"/>
      <c r="F1533" s="44"/>
      <c r="G1533" s="44"/>
      <c r="H1533" s="134"/>
      <c r="I1533" s="134"/>
      <c r="J1533" s="134"/>
      <c r="K1533" s="44"/>
      <c r="L1533" s="44"/>
      <c r="M1533" s="44"/>
      <c r="N1533" s="44"/>
      <c r="O1533" s="44"/>
      <c r="P1533" s="127"/>
      <c r="Q1533" s="44"/>
      <c r="R1533" s="148"/>
      <c r="S1533" s="44"/>
      <c r="T1533" s="44"/>
      <c r="U1533" s="44"/>
      <c r="V1533" s="44"/>
      <c r="W1533" s="44"/>
      <c r="X1533" s="44"/>
      <c r="Y1533" s="44"/>
      <c r="Z1533" s="44"/>
      <c r="AA1533" s="44"/>
      <c r="AB1533" s="44"/>
      <c r="AC1533" s="36"/>
      <c r="AD1533" s="36"/>
      <c r="AE1533" s="36"/>
      <c r="AF1533" s="36"/>
      <c r="AG1533" s="36"/>
      <c r="AH1533" s="36"/>
      <c r="AI1533" s="36"/>
      <c r="AJ1533" s="36"/>
      <c r="AK1533" s="36"/>
      <c r="AL1533" s="37"/>
      <c r="AM1533" s="37"/>
      <c r="AN1533" s="37"/>
      <c r="AO1533" s="37"/>
      <c r="AP1533" s="37"/>
      <c r="AQ1533" s="37"/>
      <c r="AR1533" s="37"/>
      <c r="AS1533" s="37"/>
      <c r="AT1533" s="37"/>
      <c r="AU1533" s="37"/>
      <c r="AV1533" s="37"/>
      <c r="AW1533" s="37"/>
      <c r="BJ1533" s="22">
        <f t="shared" ca="1" si="1291"/>
        <v>0</v>
      </c>
      <c r="BK1533" s="22">
        <f t="shared" ca="1" si="1150"/>
        <v>0</v>
      </c>
      <c r="BL1533" s="22">
        <f t="shared" ca="1" si="1151"/>
        <v>0</v>
      </c>
      <c r="BM1533" s="22">
        <f t="shared" ca="1" si="1152"/>
        <v>0</v>
      </c>
      <c r="BN1533" s="22">
        <f t="shared" ca="1" si="1153"/>
        <v>0</v>
      </c>
      <c r="BO1533" s="22">
        <f t="shared" ca="1" si="1154"/>
        <v>0</v>
      </c>
      <c r="BP1533" s="22">
        <f t="shared" ca="1" si="1155"/>
        <v>0</v>
      </c>
      <c r="BQ1533" s="22">
        <f t="shared" ca="1" si="1156"/>
        <v>0</v>
      </c>
      <c r="BR1533" s="22">
        <f t="shared" ca="1" si="1157"/>
        <v>0</v>
      </c>
      <c r="BS1533" s="22">
        <f t="shared" ca="1" si="1158"/>
        <v>0</v>
      </c>
      <c r="BT1533" s="22">
        <f t="shared" ca="1" si="1292"/>
        <v>0</v>
      </c>
      <c r="BU1533" s="22">
        <f t="shared" ca="1" si="1159"/>
        <v>0</v>
      </c>
      <c r="BV1533" s="22">
        <f t="shared" ca="1" si="1160"/>
        <v>0</v>
      </c>
      <c r="BW1533" s="22">
        <f t="shared" ca="1" si="1161"/>
        <v>0</v>
      </c>
      <c r="BX1533" s="22">
        <f t="shared" ca="1" si="1162"/>
        <v>0</v>
      </c>
      <c r="BY1533" s="71">
        <f t="shared" si="1205"/>
        <v>0</v>
      </c>
      <c r="BZ1533" s="71">
        <f t="shared" si="1163"/>
        <v>0</v>
      </c>
      <c r="CA1533" s="72">
        <f t="shared" si="1206"/>
        <v>0</v>
      </c>
    </row>
    <row r="1534" spans="1:79" s="22" customFormat="1" ht="29.1" customHeight="1" x14ac:dyDescent="0.3">
      <c r="A1534" s="109">
        <v>6</v>
      </c>
      <c r="B1534" s="109" t="s">
        <v>1441</v>
      </c>
      <c r="C1534" s="109"/>
      <c r="D1534" s="110" t="s">
        <v>446</v>
      </c>
      <c r="E1534" s="110">
        <v>44650</v>
      </c>
      <c r="F1534" s="189" t="s">
        <v>537</v>
      </c>
      <c r="G1534" s="169" t="s">
        <v>1245</v>
      </c>
      <c r="H1534" s="135" t="s">
        <v>1037</v>
      </c>
      <c r="I1534" s="135"/>
      <c r="J1534" s="135"/>
      <c r="K1534" s="113" t="s">
        <v>778</v>
      </c>
      <c r="L1534" s="109">
        <v>0</v>
      </c>
      <c r="M1534" s="114" t="s">
        <v>82</v>
      </c>
      <c r="N1534" s="115" t="s">
        <v>26</v>
      </c>
      <c r="O1534" s="116"/>
      <c r="P1534" s="123" t="s">
        <v>3048</v>
      </c>
      <c r="Q1534" s="141">
        <v>45477</v>
      </c>
      <c r="R1534" s="118">
        <f t="shared" ref="R1534" si="1302">IF(AND(L1534&lt;1,OR(K1534&lt;1, K1534="A")),Q1534+14,Q1534+7)</f>
        <v>45491</v>
      </c>
      <c r="S1534" s="114" t="s">
        <v>31</v>
      </c>
      <c r="T1534" s="353"/>
      <c r="U1534" s="372"/>
      <c r="V1534" s="120"/>
      <c r="W1534" s="114"/>
      <c r="X1534" s="109"/>
      <c r="Y1534" s="109"/>
      <c r="Z1534" s="115"/>
      <c r="AA1534" s="110"/>
      <c r="AB1534" s="109"/>
      <c r="AC1534" s="110"/>
      <c r="AD1534" s="110"/>
      <c r="AE1534" s="118"/>
      <c r="AF1534" s="196"/>
      <c r="AG1534" s="110"/>
      <c r="AH1534" s="115"/>
      <c r="AI1534" s="110"/>
      <c r="AJ1534" s="113"/>
      <c r="AK1534" s="110"/>
      <c r="AL1534" s="121"/>
      <c r="AM1534" s="121"/>
      <c r="AN1534" s="109" t="s">
        <v>2355</v>
      </c>
      <c r="AO1534" s="121"/>
      <c r="AP1534" s="121"/>
      <c r="AQ1534" s="206"/>
      <c r="AR1534" s="110"/>
      <c r="AS1534" s="121"/>
      <c r="AT1534" s="121"/>
      <c r="AU1534" s="109" t="s">
        <v>1134</v>
      </c>
      <c r="AV1534" s="110">
        <v>44960</v>
      </c>
      <c r="AW1534" s="121"/>
      <c r="BJ1534" s="22">
        <f t="shared" ca="1" si="1291"/>
        <v>0</v>
      </c>
      <c r="BK1534" s="22">
        <f t="shared" ca="1" si="1150"/>
        <v>0</v>
      </c>
      <c r="BL1534" s="22">
        <f t="shared" ca="1" si="1151"/>
        <v>0</v>
      </c>
      <c r="BM1534" s="22">
        <f t="shared" ca="1" si="1152"/>
        <v>0</v>
      </c>
      <c r="BN1534" s="22">
        <f t="shared" ca="1" si="1153"/>
        <v>0</v>
      </c>
      <c r="BO1534" s="22">
        <f t="shared" ca="1" si="1154"/>
        <v>0</v>
      </c>
      <c r="BP1534" s="22">
        <f t="shared" ca="1" si="1155"/>
        <v>0</v>
      </c>
      <c r="BQ1534" s="22">
        <f t="shared" ca="1" si="1156"/>
        <v>0</v>
      </c>
      <c r="BR1534" s="22">
        <f t="shared" ca="1" si="1157"/>
        <v>0</v>
      </c>
      <c r="BS1534" s="22">
        <f t="shared" ca="1" si="1158"/>
        <v>0</v>
      </c>
      <c r="BT1534" s="22">
        <f t="shared" ca="1" si="1292"/>
        <v>0</v>
      </c>
      <c r="BU1534" s="22">
        <f t="shared" ca="1" si="1159"/>
        <v>0</v>
      </c>
      <c r="BV1534" s="22">
        <f t="shared" ca="1" si="1160"/>
        <v>0</v>
      </c>
      <c r="BW1534" s="22">
        <f t="shared" ca="1" si="1161"/>
        <v>0</v>
      </c>
      <c r="BX1534" s="22">
        <f t="shared" ca="1" si="1162"/>
        <v>0</v>
      </c>
      <c r="BY1534" s="22">
        <f t="shared" si="1205"/>
        <v>0</v>
      </c>
      <c r="BZ1534" s="22">
        <f t="shared" si="1163"/>
        <v>0</v>
      </c>
      <c r="CA1534" s="22">
        <f t="shared" si="1206"/>
        <v>0</v>
      </c>
    </row>
    <row r="1535" spans="1:79" ht="29.1" customHeight="1" x14ac:dyDescent="0.3">
      <c r="A1535" s="4">
        <v>6</v>
      </c>
      <c r="B1535" s="4" t="s">
        <v>1441</v>
      </c>
      <c r="C1535" s="4"/>
      <c r="D1535" s="139" t="s">
        <v>445</v>
      </c>
      <c r="E1535" s="13">
        <v>44650</v>
      </c>
      <c r="F1535" s="175" t="s">
        <v>537</v>
      </c>
      <c r="G1535" s="16" t="s">
        <v>1245</v>
      </c>
      <c r="H1535" s="130" t="s">
        <v>1037</v>
      </c>
      <c r="I1535" s="130"/>
      <c r="J1535" s="130"/>
      <c r="K1535" s="7">
        <v>0</v>
      </c>
      <c r="L1535" s="4">
        <v>0</v>
      </c>
      <c r="M1535" s="3" t="s">
        <v>82</v>
      </c>
      <c r="N1535" s="45" t="s">
        <v>1055</v>
      </c>
      <c r="O1535" s="76"/>
      <c r="P1535" s="87" t="s">
        <v>746</v>
      </c>
      <c r="Q1535" s="142">
        <v>45113</v>
      </c>
      <c r="R1535" s="9">
        <f t="shared" ref="R1535:R1538" si="1303">IF(AND(L1535&lt;1,OR(K1535&lt;1, K1535="A")),Q1535+14,Q1535+7)</f>
        <v>45127</v>
      </c>
      <c r="S1535" s="3" t="s">
        <v>30</v>
      </c>
      <c r="T1535" s="354" t="s">
        <v>3700</v>
      </c>
      <c r="U1535" s="373">
        <v>45688</v>
      </c>
      <c r="V1535" s="20" t="s">
        <v>2622</v>
      </c>
      <c r="W1535" s="3" t="s">
        <v>1398</v>
      </c>
      <c r="X1535" s="5">
        <v>0</v>
      </c>
      <c r="Y1535" s="5">
        <v>0</v>
      </c>
      <c r="Z1535" s="45" t="s">
        <v>1055</v>
      </c>
      <c r="AA1535" s="13">
        <v>45427</v>
      </c>
      <c r="AB1535" s="5"/>
      <c r="AC1535" s="21"/>
      <c r="AD1535" s="21">
        <v>45247</v>
      </c>
      <c r="AE1535" s="9">
        <f t="shared" ref="AE1535" si="1304">IF(AND(Y1535&lt;1,OR(X1535&lt;1, X1535="A")),AD1535+14,AD1535+7)</f>
        <v>45261</v>
      </c>
      <c r="AF1535" s="92" t="s">
        <v>446</v>
      </c>
      <c r="AG1535" s="27"/>
      <c r="AH1535" s="34"/>
      <c r="AI1535" s="27"/>
      <c r="AJ1535" s="41"/>
      <c r="AK1535" s="21"/>
      <c r="AL1535" s="6"/>
      <c r="AM1535" s="6"/>
      <c r="AN1535" s="5" t="s">
        <v>2355</v>
      </c>
      <c r="AO1535" s="6"/>
      <c r="AP1535" s="6"/>
      <c r="AQ1535" s="250" t="s">
        <v>1907</v>
      </c>
      <c r="AR1535" s="21">
        <v>45117</v>
      </c>
      <c r="AS1535" s="6"/>
      <c r="AT1535" s="6"/>
      <c r="AU1535" s="94" t="s">
        <v>1134</v>
      </c>
      <c r="AV1535" s="95">
        <v>44960</v>
      </c>
      <c r="AW1535" s="6"/>
      <c r="BJ1535" s="22">
        <f t="shared" ca="1" si="1291"/>
        <v>1</v>
      </c>
      <c r="BK1535" s="22">
        <f t="shared" ca="1" si="1150"/>
        <v>1</v>
      </c>
      <c r="BL1535" s="22">
        <f t="shared" ca="1" si="1151"/>
        <v>0</v>
      </c>
      <c r="BM1535" s="22">
        <f t="shared" ca="1" si="1152"/>
        <v>0</v>
      </c>
      <c r="BN1535" s="22">
        <f t="shared" ca="1" si="1153"/>
        <v>0</v>
      </c>
      <c r="BO1535" s="22">
        <f t="shared" ca="1" si="1154"/>
        <v>0</v>
      </c>
      <c r="BP1535" s="22">
        <f t="shared" ca="1" si="1155"/>
        <v>0</v>
      </c>
      <c r="BQ1535" s="22">
        <f t="shared" ca="1" si="1156"/>
        <v>0</v>
      </c>
      <c r="BR1535" s="22">
        <f t="shared" ca="1" si="1157"/>
        <v>1</v>
      </c>
      <c r="BS1535" s="22">
        <f t="shared" ca="1" si="1158"/>
        <v>1</v>
      </c>
      <c r="BT1535" s="22">
        <f t="shared" ca="1" si="1292"/>
        <v>1</v>
      </c>
      <c r="BU1535" s="22">
        <f t="shared" ca="1" si="1159"/>
        <v>0</v>
      </c>
      <c r="BV1535" s="22">
        <f t="shared" ca="1" si="1160"/>
        <v>0</v>
      </c>
      <c r="BW1535" s="22">
        <f t="shared" ca="1" si="1161"/>
        <v>0</v>
      </c>
      <c r="BX1535" s="22">
        <f t="shared" ca="1" si="1162"/>
        <v>1</v>
      </c>
      <c r="BY1535" s="71">
        <f t="shared" si="1205"/>
        <v>1</v>
      </c>
      <c r="BZ1535" s="71">
        <f t="shared" si="1163"/>
        <v>1</v>
      </c>
      <c r="CA1535" s="72">
        <f t="shared" si="1206"/>
        <v>1</v>
      </c>
    </row>
    <row r="1536" spans="1:79" s="22" customFormat="1" ht="29.1" customHeight="1" x14ac:dyDescent="0.3">
      <c r="A1536" s="109">
        <v>6</v>
      </c>
      <c r="B1536" s="109" t="s">
        <v>1441</v>
      </c>
      <c r="C1536" s="109"/>
      <c r="D1536" s="110" t="s">
        <v>446</v>
      </c>
      <c r="E1536" s="110">
        <v>44650</v>
      </c>
      <c r="F1536" s="189" t="s">
        <v>538</v>
      </c>
      <c r="G1536" s="169" t="s">
        <v>1245</v>
      </c>
      <c r="H1536" s="135" t="s">
        <v>1041</v>
      </c>
      <c r="I1536" s="135"/>
      <c r="J1536" s="135"/>
      <c r="K1536" s="113" t="s">
        <v>778</v>
      </c>
      <c r="L1536" s="109">
        <v>0</v>
      </c>
      <c r="M1536" s="114" t="s">
        <v>216</v>
      </c>
      <c r="N1536" s="115" t="s">
        <v>26</v>
      </c>
      <c r="O1536" s="116"/>
      <c r="P1536" s="123" t="s">
        <v>3072</v>
      </c>
      <c r="Q1536" s="141">
        <v>45103</v>
      </c>
      <c r="R1536" s="118">
        <f t="shared" si="1303"/>
        <v>45117</v>
      </c>
      <c r="S1536" s="114" t="s">
        <v>31</v>
      </c>
      <c r="T1536" s="353"/>
      <c r="U1536" s="372"/>
      <c r="V1536" s="195"/>
      <c r="W1536" s="114"/>
      <c r="X1536" s="109"/>
      <c r="Y1536" s="109"/>
      <c r="Z1536" s="115"/>
      <c r="AA1536" s="109"/>
      <c r="AB1536" s="109"/>
      <c r="AC1536" s="110"/>
      <c r="AD1536" s="110"/>
      <c r="AE1536" s="110"/>
      <c r="AF1536" s="110"/>
      <c r="AG1536" s="110"/>
      <c r="AH1536" s="115"/>
      <c r="AI1536" s="110"/>
      <c r="AJ1536" s="113"/>
      <c r="AK1536" s="110"/>
      <c r="AL1536" s="121"/>
      <c r="AM1536" s="121"/>
      <c r="AN1536" s="109" t="s">
        <v>2355</v>
      </c>
      <c r="AO1536" s="121"/>
      <c r="AP1536" s="121"/>
      <c r="AQ1536" s="206"/>
      <c r="AR1536" s="110"/>
      <c r="AS1536" s="121"/>
      <c r="AT1536" s="121"/>
      <c r="AU1536" s="109" t="s">
        <v>1134</v>
      </c>
      <c r="AV1536" s="110">
        <v>44960</v>
      </c>
      <c r="AW1536" s="121"/>
      <c r="BJ1536" s="22">
        <f t="shared" ca="1" si="1291"/>
        <v>0</v>
      </c>
      <c r="BK1536" s="22">
        <f t="shared" ca="1" si="1150"/>
        <v>0</v>
      </c>
      <c r="BL1536" s="22">
        <f t="shared" ca="1" si="1151"/>
        <v>0</v>
      </c>
      <c r="BM1536" s="22">
        <f t="shared" ca="1" si="1152"/>
        <v>0</v>
      </c>
      <c r="BN1536" s="22">
        <f t="shared" ca="1" si="1153"/>
        <v>0</v>
      </c>
      <c r="BO1536" s="22">
        <f t="shared" ca="1" si="1154"/>
        <v>0</v>
      </c>
      <c r="BP1536" s="22">
        <f t="shared" ca="1" si="1155"/>
        <v>0</v>
      </c>
      <c r="BQ1536" s="22">
        <f t="shared" ca="1" si="1156"/>
        <v>0</v>
      </c>
      <c r="BR1536" s="22">
        <f t="shared" ca="1" si="1157"/>
        <v>0</v>
      </c>
      <c r="BS1536" s="22">
        <f t="shared" ca="1" si="1158"/>
        <v>0</v>
      </c>
      <c r="BT1536" s="22">
        <f t="shared" ca="1" si="1292"/>
        <v>0</v>
      </c>
      <c r="BU1536" s="22">
        <f t="shared" ca="1" si="1159"/>
        <v>0</v>
      </c>
      <c r="BV1536" s="22">
        <f t="shared" ca="1" si="1160"/>
        <v>0</v>
      </c>
      <c r="BW1536" s="22">
        <f t="shared" ca="1" si="1161"/>
        <v>0</v>
      </c>
      <c r="BX1536" s="22">
        <f t="shared" ca="1" si="1162"/>
        <v>0</v>
      </c>
      <c r="BY1536" s="22">
        <f t="shared" si="1205"/>
        <v>0</v>
      </c>
      <c r="BZ1536" s="22">
        <f t="shared" si="1163"/>
        <v>0</v>
      </c>
      <c r="CA1536" s="22">
        <f t="shared" si="1206"/>
        <v>0</v>
      </c>
    </row>
    <row r="1537" spans="1:79" s="22" customFormat="1" ht="29.1" customHeight="1" x14ac:dyDescent="0.3">
      <c r="A1537" s="109">
        <v>6</v>
      </c>
      <c r="B1537" s="109" t="s">
        <v>1441</v>
      </c>
      <c r="C1537" s="109"/>
      <c r="D1537" s="110" t="s">
        <v>446</v>
      </c>
      <c r="E1537" s="110">
        <v>44650</v>
      </c>
      <c r="F1537" s="189" t="s">
        <v>538</v>
      </c>
      <c r="G1537" s="169" t="s">
        <v>1245</v>
      </c>
      <c r="H1537" s="135" t="s">
        <v>1041</v>
      </c>
      <c r="I1537" s="135"/>
      <c r="J1537" s="135"/>
      <c r="K1537" s="113" t="s">
        <v>443</v>
      </c>
      <c r="L1537" s="109">
        <v>0</v>
      </c>
      <c r="M1537" s="114" t="s">
        <v>216</v>
      </c>
      <c r="N1537" s="115" t="s">
        <v>26</v>
      </c>
      <c r="O1537" s="116"/>
      <c r="P1537" s="123" t="s">
        <v>653</v>
      </c>
      <c r="Q1537" s="141">
        <v>45141</v>
      </c>
      <c r="R1537" s="118">
        <f t="shared" ref="R1537" si="1305">IF(AND(L1537&lt;1,OR(K1537&lt;1, K1537="A")),Q1537+14,Q1537+7)</f>
        <v>45148</v>
      </c>
      <c r="S1537" s="114" t="s">
        <v>31</v>
      </c>
      <c r="T1537" s="353"/>
      <c r="U1537" s="372"/>
      <c r="V1537" s="195"/>
      <c r="W1537" s="114"/>
      <c r="X1537" s="109"/>
      <c r="Y1537" s="109"/>
      <c r="Z1537" s="115"/>
      <c r="AA1537" s="109"/>
      <c r="AB1537" s="109"/>
      <c r="AC1537" s="110"/>
      <c r="AD1537" s="110"/>
      <c r="AE1537" s="110"/>
      <c r="AF1537" s="110"/>
      <c r="AG1537" s="110"/>
      <c r="AH1537" s="115"/>
      <c r="AI1537" s="110"/>
      <c r="AJ1537" s="113"/>
      <c r="AK1537" s="110"/>
      <c r="AL1537" s="121"/>
      <c r="AM1537" s="121"/>
      <c r="AN1537" s="109" t="s">
        <v>2355</v>
      </c>
      <c r="AO1537" s="121"/>
      <c r="AP1537" s="121"/>
      <c r="AQ1537" s="206"/>
      <c r="AR1537" s="110"/>
      <c r="AS1537" s="121"/>
      <c r="AT1537" s="121"/>
      <c r="AU1537" s="109" t="s">
        <v>1134</v>
      </c>
      <c r="AV1537" s="110">
        <v>44960</v>
      </c>
      <c r="AW1537" s="121"/>
      <c r="BJ1537" s="22">
        <f t="shared" ca="1" si="1291"/>
        <v>0</v>
      </c>
      <c r="BK1537" s="22">
        <f t="shared" ca="1" si="1150"/>
        <v>0</v>
      </c>
      <c r="BL1537" s="22">
        <f t="shared" ca="1" si="1151"/>
        <v>0</v>
      </c>
      <c r="BM1537" s="22">
        <f t="shared" ca="1" si="1152"/>
        <v>0</v>
      </c>
      <c r="BN1537" s="22">
        <f t="shared" ca="1" si="1153"/>
        <v>0</v>
      </c>
      <c r="BO1537" s="22">
        <f t="shared" ca="1" si="1154"/>
        <v>0</v>
      </c>
      <c r="BP1537" s="22">
        <f t="shared" ca="1" si="1155"/>
        <v>0</v>
      </c>
      <c r="BQ1537" s="22">
        <f t="shared" ca="1" si="1156"/>
        <v>0</v>
      </c>
      <c r="BR1537" s="22">
        <f t="shared" ca="1" si="1157"/>
        <v>0</v>
      </c>
      <c r="BS1537" s="22">
        <f t="shared" ca="1" si="1158"/>
        <v>0</v>
      </c>
      <c r="BT1537" s="22">
        <f t="shared" ca="1" si="1292"/>
        <v>0</v>
      </c>
      <c r="BU1537" s="22">
        <f t="shared" ca="1" si="1159"/>
        <v>0</v>
      </c>
      <c r="BV1537" s="22">
        <f t="shared" ca="1" si="1160"/>
        <v>0</v>
      </c>
      <c r="BW1537" s="22">
        <f t="shared" ca="1" si="1161"/>
        <v>0</v>
      </c>
      <c r="BX1537" s="22">
        <f t="shared" ca="1" si="1162"/>
        <v>0</v>
      </c>
      <c r="BY1537" s="22">
        <f t="shared" si="1205"/>
        <v>0</v>
      </c>
      <c r="BZ1537" s="22">
        <f t="shared" si="1163"/>
        <v>0</v>
      </c>
      <c r="CA1537" s="22">
        <f t="shared" si="1206"/>
        <v>0</v>
      </c>
    </row>
    <row r="1538" spans="1:79" ht="29.1" customHeight="1" thickBot="1" x14ac:dyDescent="0.35">
      <c r="A1538" s="4">
        <v>6</v>
      </c>
      <c r="B1538" s="4" t="s">
        <v>1441</v>
      </c>
      <c r="C1538" s="4"/>
      <c r="D1538" s="139" t="s">
        <v>445</v>
      </c>
      <c r="E1538" s="13">
        <v>44650</v>
      </c>
      <c r="F1538" s="122" t="s">
        <v>538</v>
      </c>
      <c r="G1538" s="16" t="s">
        <v>1245</v>
      </c>
      <c r="H1538" s="130" t="s">
        <v>1041</v>
      </c>
      <c r="I1538" s="130"/>
      <c r="J1538" s="130"/>
      <c r="K1538" s="7">
        <v>0</v>
      </c>
      <c r="L1538" s="4">
        <v>0</v>
      </c>
      <c r="M1538" s="3" t="s">
        <v>216</v>
      </c>
      <c r="N1538" s="45" t="s">
        <v>1055</v>
      </c>
      <c r="O1538" s="76"/>
      <c r="P1538" s="87" t="s">
        <v>795</v>
      </c>
      <c r="Q1538" s="142">
        <v>45152</v>
      </c>
      <c r="R1538" s="9">
        <f t="shared" si="1303"/>
        <v>45166</v>
      </c>
      <c r="S1538" s="3" t="s">
        <v>30</v>
      </c>
      <c r="T1538" s="354" t="s">
        <v>1539</v>
      </c>
      <c r="U1538" s="373">
        <v>45152</v>
      </c>
      <c r="V1538" s="208" t="s">
        <v>3238</v>
      </c>
      <c r="W1538" s="3" t="s">
        <v>1599</v>
      </c>
      <c r="X1538" s="5" t="s">
        <v>778</v>
      </c>
      <c r="Y1538" s="5">
        <v>0</v>
      </c>
      <c r="Z1538" s="46" t="s">
        <v>24</v>
      </c>
      <c r="AA1538" s="5"/>
      <c r="AB1538" s="87" t="s">
        <v>3224</v>
      </c>
      <c r="AC1538" s="21">
        <v>45576</v>
      </c>
      <c r="AD1538" s="21">
        <v>45576</v>
      </c>
      <c r="AE1538" s="9">
        <f t="shared" ref="AE1538" si="1306">IF(AND(Y1538&lt;1,OR(X1538&lt;1, X1538="A")),AD1538+14,AD1538+7)</f>
        <v>45590</v>
      </c>
      <c r="AF1538" s="92" t="s">
        <v>446</v>
      </c>
      <c r="AG1538" s="27"/>
      <c r="AH1538" s="34"/>
      <c r="AI1538" s="27"/>
      <c r="AJ1538" s="41"/>
      <c r="AK1538" s="21"/>
      <c r="AL1538" s="6"/>
      <c r="AM1538" s="6"/>
      <c r="AN1538" s="5" t="s">
        <v>2355</v>
      </c>
      <c r="AO1538" s="6"/>
      <c r="AP1538" s="6"/>
      <c r="AQ1538" s="207" t="s">
        <v>1907</v>
      </c>
      <c r="AR1538" s="21">
        <v>45160</v>
      </c>
      <c r="AS1538" s="6"/>
      <c r="AT1538" s="6"/>
      <c r="AU1538" s="94" t="s">
        <v>1134</v>
      </c>
      <c r="AV1538" s="95">
        <v>44960</v>
      </c>
      <c r="AW1538" s="6"/>
      <c r="BJ1538" s="22">
        <f t="shared" ca="1" si="1291"/>
        <v>1</v>
      </c>
      <c r="BK1538" s="22">
        <f t="shared" ca="1" si="1150"/>
        <v>1</v>
      </c>
      <c r="BL1538" s="22">
        <f t="shared" ca="1" si="1151"/>
        <v>0</v>
      </c>
      <c r="BM1538" s="22">
        <f t="shared" ca="1" si="1152"/>
        <v>0</v>
      </c>
      <c r="BN1538" s="22">
        <f t="shared" ca="1" si="1153"/>
        <v>0</v>
      </c>
      <c r="BO1538" s="22">
        <f t="shared" ca="1" si="1154"/>
        <v>0</v>
      </c>
      <c r="BP1538" s="22">
        <f t="shared" ca="1" si="1155"/>
        <v>0</v>
      </c>
      <c r="BQ1538" s="22">
        <f t="shared" ca="1" si="1156"/>
        <v>0</v>
      </c>
      <c r="BR1538" s="22">
        <f t="shared" ca="1" si="1157"/>
        <v>1</v>
      </c>
      <c r="BS1538" s="22">
        <f t="shared" ca="1" si="1158"/>
        <v>1</v>
      </c>
      <c r="BT1538" s="22">
        <f t="shared" ca="1" si="1292"/>
        <v>1</v>
      </c>
      <c r="BU1538" s="22">
        <f t="shared" ca="1" si="1159"/>
        <v>0</v>
      </c>
      <c r="BV1538" s="22">
        <f t="shared" ca="1" si="1160"/>
        <v>1</v>
      </c>
      <c r="BW1538" s="22">
        <f t="shared" ca="1" si="1161"/>
        <v>0</v>
      </c>
      <c r="BX1538" s="22">
        <f t="shared" ca="1" si="1162"/>
        <v>0</v>
      </c>
      <c r="BY1538" s="71">
        <f t="shared" si="1205"/>
        <v>1</v>
      </c>
      <c r="BZ1538" s="71">
        <f t="shared" si="1163"/>
        <v>1</v>
      </c>
      <c r="CA1538" s="72">
        <f t="shared" si="1206"/>
        <v>1</v>
      </c>
    </row>
    <row r="1539" spans="1:79" s="38" customFormat="1" ht="21" customHeight="1" x14ac:dyDescent="0.4">
      <c r="A1539" s="44" t="s">
        <v>1286</v>
      </c>
      <c r="B1539" s="44"/>
      <c r="C1539" s="44"/>
      <c r="D1539" s="44"/>
      <c r="E1539" s="44"/>
      <c r="F1539" s="44"/>
      <c r="G1539" s="44"/>
      <c r="H1539" s="134"/>
      <c r="I1539" s="134"/>
      <c r="J1539" s="134"/>
      <c r="K1539" s="44"/>
      <c r="L1539" s="44"/>
      <c r="M1539" s="44"/>
      <c r="N1539" s="44"/>
      <c r="O1539" s="44"/>
      <c r="P1539" s="127"/>
      <c r="Q1539" s="44"/>
      <c r="R1539" s="148"/>
      <c r="S1539" s="44"/>
      <c r="T1539" s="44"/>
      <c r="U1539" s="44"/>
      <c r="V1539" s="44"/>
      <c r="W1539" s="44"/>
      <c r="X1539" s="44"/>
      <c r="Y1539" s="44"/>
      <c r="Z1539" s="44"/>
      <c r="AA1539" s="44"/>
      <c r="AB1539" s="44"/>
      <c r="AC1539" s="36"/>
      <c r="AD1539" s="36"/>
      <c r="AE1539" s="36"/>
      <c r="AF1539" s="36"/>
      <c r="AG1539" s="36"/>
      <c r="AH1539" s="36"/>
      <c r="AI1539" s="36"/>
      <c r="AJ1539" s="36"/>
      <c r="AK1539" s="36"/>
      <c r="AL1539" s="37"/>
      <c r="AM1539" s="37"/>
      <c r="AN1539" s="37"/>
      <c r="AO1539" s="37"/>
      <c r="AP1539" s="37"/>
      <c r="AQ1539" s="37"/>
      <c r="AR1539" s="37"/>
      <c r="AS1539" s="37"/>
      <c r="AT1539" s="37"/>
      <c r="AU1539" s="37"/>
      <c r="AV1539" s="37"/>
      <c r="AW1539" s="37"/>
      <c r="BJ1539" s="22">
        <f t="shared" ca="1" si="1291"/>
        <v>0</v>
      </c>
      <c r="BK1539" s="22">
        <f t="shared" ca="1" si="1150"/>
        <v>0</v>
      </c>
      <c r="BL1539" s="22">
        <f t="shared" ca="1" si="1151"/>
        <v>0</v>
      </c>
      <c r="BM1539" s="22">
        <f t="shared" ca="1" si="1152"/>
        <v>0</v>
      </c>
      <c r="BN1539" s="22">
        <f t="shared" ca="1" si="1153"/>
        <v>0</v>
      </c>
      <c r="BO1539" s="22">
        <f t="shared" ca="1" si="1154"/>
        <v>0</v>
      </c>
      <c r="BP1539" s="22">
        <f t="shared" ca="1" si="1155"/>
        <v>0</v>
      </c>
      <c r="BQ1539" s="22">
        <f t="shared" ca="1" si="1156"/>
        <v>0</v>
      </c>
      <c r="BR1539" s="22">
        <f t="shared" ca="1" si="1157"/>
        <v>0</v>
      </c>
      <c r="BS1539" s="22">
        <f t="shared" ca="1" si="1158"/>
        <v>0</v>
      </c>
      <c r="BT1539" s="22">
        <f t="shared" ca="1" si="1292"/>
        <v>0</v>
      </c>
      <c r="BU1539" s="22">
        <f t="shared" ca="1" si="1159"/>
        <v>0</v>
      </c>
      <c r="BV1539" s="22">
        <f t="shared" ca="1" si="1160"/>
        <v>0</v>
      </c>
      <c r="BW1539" s="22">
        <f t="shared" ca="1" si="1161"/>
        <v>0</v>
      </c>
      <c r="BX1539" s="22">
        <f t="shared" ca="1" si="1162"/>
        <v>0</v>
      </c>
      <c r="BY1539" s="71">
        <f t="shared" si="1205"/>
        <v>0</v>
      </c>
      <c r="BZ1539" s="71">
        <f t="shared" si="1163"/>
        <v>0</v>
      </c>
      <c r="CA1539" s="72">
        <f t="shared" si="1206"/>
        <v>0</v>
      </c>
    </row>
    <row r="1540" spans="1:79" s="22" customFormat="1" ht="29.1" customHeight="1" x14ac:dyDescent="0.3">
      <c r="A1540" s="109">
        <v>19</v>
      </c>
      <c r="B1540" s="109" t="s">
        <v>1441</v>
      </c>
      <c r="C1540" s="109" t="s">
        <v>1324</v>
      </c>
      <c r="D1540" s="110" t="s">
        <v>446</v>
      </c>
      <c r="E1540" s="110">
        <v>45128</v>
      </c>
      <c r="F1540" s="206" t="s">
        <v>1288</v>
      </c>
      <c r="G1540" s="169" t="s">
        <v>1287</v>
      </c>
      <c r="H1540" s="135" t="s">
        <v>1042</v>
      </c>
      <c r="I1540" s="135"/>
      <c r="J1540" s="135"/>
      <c r="K1540" s="113" t="s">
        <v>444</v>
      </c>
      <c r="L1540" s="109">
        <v>0</v>
      </c>
      <c r="M1540" s="114" t="s">
        <v>89</v>
      </c>
      <c r="N1540" s="115" t="s">
        <v>26</v>
      </c>
      <c r="O1540" s="116">
        <v>45261</v>
      </c>
      <c r="P1540" s="117" t="s">
        <v>1278</v>
      </c>
      <c r="Q1540" s="141">
        <v>45246</v>
      </c>
      <c r="R1540" s="118">
        <f>IF(AND(L1540&lt;1,OR(K1540&lt;1, K1540="A")),Q1540+14,Q1540+7)</f>
        <v>45253</v>
      </c>
      <c r="S1540" s="114" t="s">
        <v>31</v>
      </c>
      <c r="T1540" s="353"/>
      <c r="U1540" s="372"/>
      <c r="V1540" s="195"/>
      <c r="W1540" s="114"/>
      <c r="X1540" s="109"/>
      <c r="Y1540" s="109"/>
      <c r="Z1540" s="115"/>
      <c r="AA1540" s="109"/>
      <c r="AB1540" s="109"/>
      <c r="AC1540" s="110"/>
      <c r="AD1540" s="110"/>
      <c r="AE1540" s="110"/>
      <c r="AF1540" s="110"/>
      <c r="AG1540" s="110"/>
      <c r="AH1540" s="115"/>
      <c r="AI1540" s="110"/>
      <c r="AJ1540" s="113"/>
      <c r="AK1540" s="110"/>
      <c r="AL1540" s="121"/>
      <c r="AM1540" s="121"/>
      <c r="AN1540" s="121"/>
      <c r="AO1540" s="121"/>
      <c r="AP1540" s="121"/>
      <c r="AQ1540" s="121"/>
      <c r="AR1540" s="121"/>
      <c r="AS1540" s="121"/>
      <c r="AT1540" s="121"/>
      <c r="AU1540" s="109"/>
      <c r="AV1540" s="110"/>
      <c r="AW1540" s="121"/>
      <c r="BJ1540" s="22">
        <f t="shared" ca="1" si="1291"/>
        <v>0</v>
      </c>
      <c r="BK1540" s="22">
        <f t="shared" ca="1" si="1150"/>
        <v>0</v>
      </c>
      <c r="BL1540" s="22">
        <f t="shared" ca="1" si="1151"/>
        <v>0</v>
      </c>
      <c r="BM1540" s="22">
        <f t="shared" ca="1" si="1152"/>
        <v>0</v>
      </c>
      <c r="BN1540" s="22">
        <f t="shared" ca="1" si="1153"/>
        <v>0</v>
      </c>
      <c r="BO1540" s="22">
        <f t="shared" ca="1" si="1154"/>
        <v>0</v>
      </c>
      <c r="BP1540" s="22">
        <f t="shared" ca="1" si="1155"/>
        <v>0</v>
      </c>
      <c r="BQ1540" s="22">
        <f t="shared" ca="1" si="1156"/>
        <v>0</v>
      </c>
      <c r="BR1540" s="22">
        <f t="shared" ca="1" si="1157"/>
        <v>0</v>
      </c>
      <c r="BS1540" s="22">
        <f t="shared" ca="1" si="1158"/>
        <v>0</v>
      </c>
      <c r="BT1540" s="22">
        <f t="shared" ca="1" si="1292"/>
        <v>0</v>
      </c>
      <c r="BU1540" s="22">
        <f t="shared" ca="1" si="1159"/>
        <v>0</v>
      </c>
      <c r="BV1540" s="22">
        <f t="shared" ca="1" si="1160"/>
        <v>0</v>
      </c>
      <c r="BW1540" s="22">
        <f t="shared" ca="1" si="1161"/>
        <v>0</v>
      </c>
      <c r="BX1540" s="22">
        <f t="shared" ca="1" si="1162"/>
        <v>0</v>
      </c>
      <c r="BY1540" s="22">
        <f t="shared" si="1205"/>
        <v>0</v>
      </c>
      <c r="BZ1540" s="22">
        <f t="shared" si="1163"/>
        <v>0</v>
      </c>
      <c r="CA1540" s="22">
        <f t="shared" si="1206"/>
        <v>0</v>
      </c>
    </row>
    <row r="1541" spans="1:79" s="22" customFormat="1" ht="29.1" customHeight="1" x14ac:dyDescent="0.3">
      <c r="A1541" s="109">
        <v>19</v>
      </c>
      <c r="B1541" s="109" t="s">
        <v>1441</v>
      </c>
      <c r="C1541" s="109" t="s">
        <v>1324</v>
      </c>
      <c r="D1541" s="110" t="s">
        <v>446</v>
      </c>
      <c r="E1541" s="110">
        <v>45128</v>
      </c>
      <c r="F1541" s="206" t="s">
        <v>1288</v>
      </c>
      <c r="G1541" s="169" t="s">
        <v>1287</v>
      </c>
      <c r="H1541" s="135" t="s">
        <v>1042</v>
      </c>
      <c r="I1541" s="135"/>
      <c r="J1541" s="135"/>
      <c r="K1541" s="113" t="s">
        <v>443</v>
      </c>
      <c r="L1541" s="109">
        <v>0</v>
      </c>
      <c r="M1541" s="114" t="s">
        <v>89</v>
      </c>
      <c r="N1541" s="115" t="s">
        <v>26</v>
      </c>
      <c r="O1541" s="116"/>
      <c r="P1541" s="123" t="s">
        <v>3079</v>
      </c>
      <c r="Q1541" s="141">
        <v>45559</v>
      </c>
      <c r="R1541" s="118">
        <f>IF(AND(L1541&lt;1,OR(K1541&lt;1, K1541="A")),Q1541+14,Q1541+7)</f>
        <v>45566</v>
      </c>
      <c r="S1541" s="114" t="s">
        <v>31</v>
      </c>
      <c r="T1541" s="353"/>
      <c r="U1541" s="372"/>
      <c r="V1541" s="195"/>
      <c r="W1541" s="114"/>
      <c r="X1541" s="109"/>
      <c r="Y1541" s="109"/>
      <c r="Z1541" s="115"/>
      <c r="AA1541" s="109"/>
      <c r="AB1541" s="109"/>
      <c r="AC1541" s="110"/>
      <c r="AD1541" s="110"/>
      <c r="AE1541" s="110"/>
      <c r="AF1541" s="110"/>
      <c r="AG1541" s="110"/>
      <c r="AH1541" s="115"/>
      <c r="AI1541" s="110"/>
      <c r="AJ1541" s="113"/>
      <c r="AK1541" s="110"/>
      <c r="AL1541" s="121"/>
      <c r="AM1541" s="121"/>
      <c r="AN1541" s="121"/>
      <c r="AO1541" s="121"/>
      <c r="AP1541" s="121"/>
      <c r="AQ1541" s="121"/>
      <c r="AR1541" s="121"/>
      <c r="AS1541" s="121"/>
      <c r="AT1541" s="121"/>
      <c r="AU1541" s="109"/>
      <c r="AV1541" s="110"/>
      <c r="AW1541" s="121"/>
      <c r="BJ1541" s="22">
        <f t="shared" ca="1" si="1291"/>
        <v>0</v>
      </c>
      <c r="BK1541" s="22">
        <f t="shared" ca="1" si="1150"/>
        <v>0</v>
      </c>
      <c r="BL1541" s="22">
        <f t="shared" ca="1" si="1151"/>
        <v>0</v>
      </c>
      <c r="BM1541" s="22">
        <f t="shared" ca="1" si="1152"/>
        <v>0</v>
      </c>
      <c r="BN1541" s="22">
        <f t="shared" ca="1" si="1153"/>
        <v>0</v>
      </c>
      <c r="BO1541" s="22">
        <f t="shared" ca="1" si="1154"/>
        <v>0</v>
      </c>
      <c r="BP1541" s="22">
        <f t="shared" ca="1" si="1155"/>
        <v>0</v>
      </c>
      <c r="BQ1541" s="22">
        <f t="shared" ca="1" si="1156"/>
        <v>0</v>
      </c>
      <c r="BR1541" s="22">
        <f t="shared" ca="1" si="1157"/>
        <v>0</v>
      </c>
      <c r="BS1541" s="22">
        <f t="shared" ca="1" si="1158"/>
        <v>0</v>
      </c>
      <c r="BT1541" s="22">
        <f t="shared" ca="1" si="1292"/>
        <v>0</v>
      </c>
      <c r="BU1541" s="22">
        <f t="shared" ca="1" si="1159"/>
        <v>0</v>
      </c>
      <c r="BV1541" s="22">
        <f t="shared" ca="1" si="1160"/>
        <v>0</v>
      </c>
      <c r="BW1541" s="22">
        <f t="shared" ca="1" si="1161"/>
        <v>0</v>
      </c>
      <c r="BX1541" s="22">
        <f t="shared" ca="1" si="1162"/>
        <v>0</v>
      </c>
      <c r="BY1541" s="22">
        <f t="shared" si="1205"/>
        <v>0</v>
      </c>
      <c r="BZ1541" s="22">
        <f t="shared" si="1163"/>
        <v>0</v>
      </c>
      <c r="CA1541" s="22">
        <f t="shared" si="1206"/>
        <v>0</v>
      </c>
    </row>
    <row r="1542" spans="1:79" s="22" customFormat="1" ht="29.1" customHeight="1" x14ac:dyDescent="0.3">
      <c r="A1542" s="109">
        <v>19</v>
      </c>
      <c r="B1542" s="109" t="s">
        <v>1441</v>
      </c>
      <c r="C1542" s="109" t="s">
        <v>1324</v>
      </c>
      <c r="D1542" s="110" t="s">
        <v>446</v>
      </c>
      <c r="E1542" s="110">
        <v>45128</v>
      </c>
      <c r="F1542" s="206" t="s">
        <v>1288</v>
      </c>
      <c r="G1542" s="169" t="s">
        <v>1287</v>
      </c>
      <c r="H1542" s="135" t="s">
        <v>1042</v>
      </c>
      <c r="I1542" s="135"/>
      <c r="J1542" s="135"/>
      <c r="K1542" s="113" t="s">
        <v>572</v>
      </c>
      <c r="L1542" s="109">
        <v>0</v>
      </c>
      <c r="M1542" s="114" t="s">
        <v>89</v>
      </c>
      <c r="N1542" s="115" t="s">
        <v>26</v>
      </c>
      <c r="O1542" s="116">
        <v>45707</v>
      </c>
      <c r="P1542" s="123" t="s">
        <v>3663</v>
      </c>
      <c r="Q1542" s="141">
        <v>45684</v>
      </c>
      <c r="R1542" s="118">
        <f>IF(AND(L1542&lt;1,OR(K1542&lt;1, K1542="A")),Q1542+14,Q1542+7)</f>
        <v>45691</v>
      </c>
      <c r="S1542" s="114" t="s">
        <v>31</v>
      </c>
      <c r="T1542" s="353"/>
      <c r="U1542" s="372"/>
      <c r="V1542" s="241"/>
      <c r="W1542" s="114"/>
      <c r="X1542" s="109"/>
      <c r="Y1542" s="109"/>
      <c r="Z1542" s="115"/>
      <c r="AA1542" s="109"/>
      <c r="AB1542" s="117"/>
      <c r="AC1542" s="110"/>
      <c r="AD1542" s="110"/>
      <c r="AE1542" s="118"/>
      <c r="AF1542" s="110"/>
      <c r="AG1542" s="110"/>
      <c r="AH1542" s="115"/>
      <c r="AI1542" s="110"/>
      <c r="AJ1542" s="113"/>
      <c r="AK1542" s="110"/>
      <c r="AL1542" s="121"/>
      <c r="AM1542" s="121"/>
      <c r="AN1542" s="121"/>
      <c r="AO1542" s="121"/>
      <c r="AP1542" s="121"/>
      <c r="AQ1542" s="121"/>
      <c r="AR1542" s="121"/>
      <c r="AS1542" s="121"/>
      <c r="AT1542" s="121"/>
      <c r="AU1542" s="109"/>
      <c r="AV1542" s="110"/>
      <c r="AW1542" s="121"/>
      <c r="BJ1542" s="22">
        <f t="shared" ca="1" si="1291"/>
        <v>0</v>
      </c>
      <c r="BK1542" s="22">
        <f t="shared" ca="1" si="1150"/>
        <v>0</v>
      </c>
      <c r="BL1542" s="22">
        <f t="shared" ca="1" si="1151"/>
        <v>0</v>
      </c>
      <c r="BM1542" s="22">
        <f t="shared" ca="1" si="1152"/>
        <v>0</v>
      </c>
      <c r="BN1542" s="22">
        <f t="shared" ca="1" si="1153"/>
        <v>0</v>
      </c>
      <c r="BO1542" s="22">
        <f t="shared" ca="1" si="1154"/>
        <v>0</v>
      </c>
      <c r="BP1542" s="22">
        <f t="shared" ca="1" si="1155"/>
        <v>0</v>
      </c>
      <c r="BQ1542" s="22">
        <f t="shared" ca="1" si="1156"/>
        <v>0</v>
      </c>
      <c r="BR1542" s="22">
        <f t="shared" ca="1" si="1157"/>
        <v>0</v>
      </c>
      <c r="BS1542" s="22">
        <f t="shared" ca="1" si="1158"/>
        <v>0</v>
      </c>
      <c r="BT1542" s="22">
        <f t="shared" ca="1" si="1292"/>
        <v>0</v>
      </c>
      <c r="BU1542" s="22">
        <f t="shared" ca="1" si="1159"/>
        <v>0</v>
      </c>
      <c r="BV1542" s="22">
        <f t="shared" ca="1" si="1160"/>
        <v>0</v>
      </c>
      <c r="BW1542" s="22">
        <f t="shared" ca="1" si="1161"/>
        <v>0</v>
      </c>
      <c r="BX1542" s="22">
        <f t="shared" ca="1" si="1162"/>
        <v>0</v>
      </c>
      <c r="BY1542" s="22">
        <f t="shared" si="1205"/>
        <v>0</v>
      </c>
      <c r="BZ1542" s="22">
        <f t="shared" si="1163"/>
        <v>0</v>
      </c>
      <c r="CA1542" s="22">
        <f t="shared" si="1206"/>
        <v>0</v>
      </c>
    </row>
    <row r="1543" spans="1:79" ht="29.1" customHeight="1" thickBot="1" x14ac:dyDescent="0.35">
      <c r="A1543" s="4">
        <v>19</v>
      </c>
      <c r="B1543" s="4" t="s">
        <v>1441</v>
      </c>
      <c r="C1543" s="4" t="s">
        <v>1324</v>
      </c>
      <c r="D1543" s="139" t="s">
        <v>445</v>
      </c>
      <c r="E1543" s="13">
        <v>45128</v>
      </c>
      <c r="F1543" s="207" t="s">
        <v>1288</v>
      </c>
      <c r="G1543" s="16" t="s">
        <v>1287</v>
      </c>
      <c r="H1543" s="130" t="s">
        <v>1042</v>
      </c>
      <c r="I1543" s="130"/>
      <c r="J1543" s="130"/>
      <c r="K1543" s="7">
        <v>0</v>
      </c>
      <c r="L1543" s="4">
        <v>0</v>
      </c>
      <c r="M1543" s="3" t="s">
        <v>89</v>
      </c>
      <c r="N1543" s="45" t="s">
        <v>1055</v>
      </c>
      <c r="O1543" s="76"/>
      <c r="P1543" s="87" t="s">
        <v>3823</v>
      </c>
      <c r="Q1543" s="142">
        <v>45743</v>
      </c>
      <c r="R1543" s="9">
        <f>IF(AND(L1543&lt;1,OR(K1543&lt;1, K1543="A")),Q1543+14,Q1543+7)</f>
        <v>45757</v>
      </c>
      <c r="S1543" s="3" t="s">
        <v>31</v>
      </c>
      <c r="T1543" s="355"/>
      <c r="U1543" s="373"/>
      <c r="V1543" s="208" t="s">
        <v>2623</v>
      </c>
      <c r="W1543" s="3" t="s">
        <v>1454</v>
      </c>
      <c r="X1543" s="5" t="s">
        <v>778</v>
      </c>
      <c r="Y1543" s="4">
        <v>0</v>
      </c>
      <c r="Z1543" s="46" t="s">
        <v>24</v>
      </c>
      <c r="AA1543" s="5"/>
      <c r="AB1543" s="78" t="s">
        <v>3783</v>
      </c>
      <c r="AC1543" s="21">
        <v>45740</v>
      </c>
      <c r="AD1543" s="21">
        <v>45740</v>
      </c>
      <c r="AE1543" s="9">
        <f t="shared" ref="AE1543" si="1307">IF(AND(Y1543&lt;1,OR(X1543&lt;1, X1543="A")),AD1543+14,AD1543+7)</f>
        <v>45754</v>
      </c>
      <c r="AF1543" s="13" t="s">
        <v>446</v>
      </c>
      <c r="AG1543" s="27"/>
      <c r="AH1543" s="34"/>
      <c r="AI1543" s="27"/>
      <c r="AJ1543" s="41"/>
      <c r="AK1543" s="21"/>
      <c r="AL1543" s="6"/>
      <c r="AM1543" s="6"/>
      <c r="AN1543" s="6"/>
      <c r="AO1543" s="6"/>
      <c r="AP1543" s="6"/>
      <c r="AQ1543" s="6"/>
      <c r="AR1543" s="6"/>
      <c r="AS1543" s="6"/>
      <c r="AT1543" s="6"/>
      <c r="AU1543" s="4"/>
      <c r="AV1543" s="13"/>
      <c r="AW1543" s="6"/>
      <c r="BJ1543" s="22">
        <f t="shared" ca="1" si="1291"/>
        <v>1</v>
      </c>
      <c r="BK1543" s="22">
        <f t="shared" ca="1" si="1150"/>
        <v>1</v>
      </c>
      <c r="BL1543" s="22">
        <f t="shared" ca="1" si="1151"/>
        <v>0</v>
      </c>
      <c r="BM1543" s="22">
        <f t="shared" ca="1" si="1152"/>
        <v>0</v>
      </c>
      <c r="BN1543" s="22">
        <f t="shared" ca="1" si="1153"/>
        <v>0</v>
      </c>
      <c r="BO1543" s="22">
        <f t="shared" ca="1" si="1154"/>
        <v>0</v>
      </c>
      <c r="BP1543" s="22">
        <f t="shared" ca="1" si="1155"/>
        <v>0</v>
      </c>
      <c r="BQ1543" s="22">
        <f t="shared" ca="1" si="1156"/>
        <v>0</v>
      </c>
      <c r="BR1543" s="22">
        <f t="shared" ca="1" si="1157"/>
        <v>1</v>
      </c>
      <c r="BS1543" s="22">
        <f t="shared" ca="1" si="1158"/>
        <v>1</v>
      </c>
      <c r="BT1543" s="22">
        <f t="shared" ca="1" si="1292"/>
        <v>1</v>
      </c>
      <c r="BU1543" s="22">
        <f t="shared" ca="1" si="1159"/>
        <v>0</v>
      </c>
      <c r="BV1543" s="22">
        <f t="shared" ca="1" si="1160"/>
        <v>1</v>
      </c>
      <c r="BW1543" s="22">
        <f t="shared" ca="1" si="1161"/>
        <v>0</v>
      </c>
      <c r="BX1543" s="22">
        <f t="shared" ca="1" si="1162"/>
        <v>0</v>
      </c>
      <c r="BY1543" s="71">
        <f t="shared" si="1205"/>
        <v>1</v>
      </c>
      <c r="BZ1543" s="71">
        <f t="shared" si="1163"/>
        <v>1</v>
      </c>
      <c r="CA1543" s="72">
        <f t="shared" si="1206"/>
        <v>1</v>
      </c>
    </row>
    <row r="1544" spans="1:79" s="38" customFormat="1" ht="21" customHeight="1" x14ac:dyDescent="0.4">
      <c r="A1544" s="44" t="s">
        <v>532</v>
      </c>
      <c r="B1544" s="44"/>
      <c r="C1544" s="44"/>
      <c r="D1544" s="44"/>
      <c r="E1544" s="44"/>
      <c r="F1544" s="44"/>
      <c r="G1544" s="44"/>
      <c r="H1544" s="134"/>
      <c r="I1544" s="134"/>
      <c r="J1544" s="134"/>
      <c r="K1544" s="44"/>
      <c r="L1544" s="44"/>
      <c r="M1544" s="44"/>
      <c r="N1544" s="44"/>
      <c r="O1544" s="44"/>
      <c r="P1544" s="127"/>
      <c r="Q1544" s="44"/>
      <c r="R1544" s="148"/>
      <c r="S1544" s="44"/>
      <c r="T1544" s="44"/>
      <c r="U1544" s="44"/>
      <c r="V1544" s="44"/>
      <c r="W1544" s="44"/>
      <c r="X1544" s="44"/>
      <c r="Y1544" s="44"/>
      <c r="Z1544" s="44"/>
      <c r="AA1544" s="44"/>
      <c r="AB1544" s="44"/>
      <c r="AC1544" s="36"/>
      <c r="AD1544" s="36"/>
      <c r="AE1544" s="36"/>
      <c r="AF1544" s="36"/>
      <c r="AG1544" s="36"/>
      <c r="AH1544" s="36"/>
      <c r="AI1544" s="36"/>
      <c r="AJ1544" s="36"/>
      <c r="AK1544" s="36"/>
      <c r="AL1544" s="37"/>
      <c r="AM1544" s="37"/>
      <c r="AN1544" s="37"/>
      <c r="AO1544" s="37"/>
      <c r="AP1544" s="37"/>
      <c r="AQ1544" s="37"/>
      <c r="AR1544" s="37"/>
      <c r="AS1544" s="37"/>
      <c r="AT1544" s="37"/>
      <c r="AU1544" s="37"/>
      <c r="AV1544" s="37"/>
      <c r="AW1544" s="37"/>
      <c r="BJ1544" s="22">
        <f t="shared" ca="1" si="1291"/>
        <v>0</v>
      </c>
      <c r="BK1544" s="22">
        <f t="shared" ca="1" si="1150"/>
        <v>0</v>
      </c>
      <c r="BL1544" s="22">
        <f t="shared" ca="1" si="1151"/>
        <v>0</v>
      </c>
      <c r="BM1544" s="22">
        <f t="shared" ca="1" si="1152"/>
        <v>0</v>
      </c>
      <c r="BN1544" s="22">
        <f t="shared" ca="1" si="1153"/>
        <v>0</v>
      </c>
      <c r="BO1544" s="22">
        <f t="shared" ca="1" si="1154"/>
        <v>0</v>
      </c>
      <c r="BP1544" s="22">
        <f t="shared" ca="1" si="1155"/>
        <v>0</v>
      </c>
      <c r="BQ1544" s="22">
        <f t="shared" ca="1" si="1156"/>
        <v>0</v>
      </c>
      <c r="BR1544" s="22">
        <f t="shared" ca="1" si="1157"/>
        <v>0</v>
      </c>
      <c r="BS1544" s="22">
        <f t="shared" ca="1" si="1158"/>
        <v>0</v>
      </c>
      <c r="BT1544" s="22">
        <f t="shared" ca="1" si="1292"/>
        <v>0</v>
      </c>
      <c r="BU1544" s="22">
        <f t="shared" ca="1" si="1159"/>
        <v>0</v>
      </c>
      <c r="BV1544" s="22">
        <f t="shared" ca="1" si="1160"/>
        <v>0</v>
      </c>
      <c r="BW1544" s="22">
        <f t="shared" ca="1" si="1161"/>
        <v>0</v>
      </c>
      <c r="BX1544" s="22">
        <f t="shared" ca="1" si="1162"/>
        <v>0</v>
      </c>
      <c r="BY1544" s="71">
        <f t="shared" si="1205"/>
        <v>0</v>
      </c>
      <c r="BZ1544" s="71">
        <f t="shared" si="1163"/>
        <v>0</v>
      </c>
      <c r="CA1544" s="72">
        <f t="shared" si="1206"/>
        <v>0</v>
      </c>
    </row>
    <row r="1545" spans="1:79" s="22" customFormat="1" ht="43.5" customHeight="1" x14ac:dyDescent="0.3">
      <c r="A1545" s="109">
        <v>6</v>
      </c>
      <c r="B1545" s="109" t="s">
        <v>1441</v>
      </c>
      <c r="C1545" s="109"/>
      <c r="D1545" s="110" t="s">
        <v>446</v>
      </c>
      <c r="E1545" s="110">
        <v>44650</v>
      </c>
      <c r="F1545" s="189" t="s">
        <v>533</v>
      </c>
      <c r="G1545" s="169" t="s">
        <v>1244</v>
      </c>
      <c r="H1545" s="135" t="s">
        <v>1037</v>
      </c>
      <c r="I1545" s="135"/>
      <c r="J1545" s="135"/>
      <c r="K1545" s="113" t="s">
        <v>778</v>
      </c>
      <c r="L1545" s="109">
        <v>0</v>
      </c>
      <c r="M1545" s="114" t="s">
        <v>82</v>
      </c>
      <c r="N1545" s="115" t="s">
        <v>26</v>
      </c>
      <c r="O1545" s="116"/>
      <c r="P1545" s="123" t="s">
        <v>709</v>
      </c>
      <c r="Q1545" s="141">
        <v>45110</v>
      </c>
      <c r="R1545" s="118">
        <f t="shared" ref="R1545" si="1308">IF(AND(L1545&lt;1,OR(K1545&lt;1, K1545="A")),Q1545+14,Q1545+7)</f>
        <v>45124</v>
      </c>
      <c r="S1545" s="114" t="s">
        <v>31</v>
      </c>
      <c r="T1545" s="315"/>
      <c r="U1545" s="372"/>
      <c r="V1545" s="120"/>
      <c r="W1545" s="114"/>
      <c r="X1545" s="109"/>
      <c r="Y1545" s="109"/>
      <c r="Z1545" s="115"/>
      <c r="AA1545" s="109"/>
      <c r="AB1545" s="123"/>
      <c r="AC1545" s="110"/>
      <c r="AD1545" s="110"/>
      <c r="AE1545" s="118"/>
      <c r="AF1545" s="196"/>
      <c r="AG1545" s="110"/>
      <c r="AH1545" s="115"/>
      <c r="AI1545" s="110"/>
      <c r="AJ1545" s="113"/>
      <c r="AK1545" s="110"/>
      <c r="AL1545" s="121"/>
      <c r="AM1545" s="121"/>
      <c r="AN1545" s="109" t="s">
        <v>2355</v>
      </c>
      <c r="AO1545" s="121"/>
      <c r="AP1545" s="121"/>
      <c r="AQ1545" s="206"/>
      <c r="AR1545" s="110"/>
      <c r="AS1545" s="121"/>
      <c r="AT1545" s="121"/>
      <c r="AU1545" s="109" t="s">
        <v>1134</v>
      </c>
      <c r="AV1545" s="110">
        <v>44960</v>
      </c>
      <c r="AW1545" s="121"/>
      <c r="BJ1545" s="22">
        <f t="shared" ca="1" si="1291"/>
        <v>0</v>
      </c>
      <c r="BK1545" s="22">
        <f t="shared" ca="1" si="1150"/>
        <v>0</v>
      </c>
      <c r="BL1545" s="22">
        <f t="shared" ca="1" si="1151"/>
        <v>0</v>
      </c>
      <c r="BM1545" s="22">
        <f t="shared" ca="1" si="1152"/>
        <v>0</v>
      </c>
      <c r="BN1545" s="22">
        <f t="shared" ca="1" si="1153"/>
        <v>0</v>
      </c>
      <c r="BO1545" s="22">
        <f t="shared" ca="1" si="1154"/>
        <v>0</v>
      </c>
      <c r="BP1545" s="22">
        <f t="shared" ca="1" si="1155"/>
        <v>0</v>
      </c>
      <c r="BQ1545" s="22">
        <f t="shared" ca="1" si="1156"/>
        <v>0</v>
      </c>
      <c r="BR1545" s="22">
        <f t="shared" ca="1" si="1157"/>
        <v>0</v>
      </c>
      <c r="BS1545" s="22">
        <f t="shared" ca="1" si="1158"/>
        <v>0</v>
      </c>
      <c r="BT1545" s="22">
        <f t="shared" ca="1" si="1292"/>
        <v>0</v>
      </c>
      <c r="BU1545" s="22">
        <f t="shared" ca="1" si="1159"/>
        <v>0</v>
      </c>
      <c r="BV1545" s="22">
        <f t="shared" ca="1" si="1160"/>
        <v>0</v>
      </c>
      <c r="BW1545" s="22">
        <f t="shared" ca="1" si="1161"/>
        <v>0</v>
      </c>
      <c r="BX1545" s="22">
        <f t="shared" ca="1" si="1162"/>
        <v>0</v>
      </c>
      <c r="BY1545" s="22">
        <f t="shared" si="1205"/>
        <v>0</v>
      </c>
      <c r="BZ1545" s="22">
        <f t="shared" si="1163"/>
        <v>0</v>
      </c>
      <c r="CA1545" s="22">
        <f t="shared" si="1206"/>
        <v>0</v>
      </c>
    </row>
    <row r="1546" spans="1:79" ht="43.5" customHeight="1" x14ac:dyDescent="0.3">
      <c r="A1546" s="4">
        <v>6</v>
      </c>
      <c r="B1546" s="4" t="s">
        <v>1441</v>
      </c>
      <c r="C1546" s="4"/>
      <c r="D1546" s="139" t="s">
        <v>445</v>
      </c>
      <c r="E1546" s="13">
        <v>44650</v>
      </c>
      <c r="F1546" s="175" t="s">
        <v>533</v>
      </c>
      <c r="G1546" s="16" t="s">
        <v>1244</v>
      </c>
      <c r="H1546" s="130" t="s">
        <v>1037</v>
      </c>
      <c r="I1546" s="130"/>
      <c r="J1546" s="130"/>
      <c r="K1546" s="7">
        <v>0</v>
      </c>
      <c r="L1546" s="4">
        <v>0</v>
      </c>
      <c r="M1546" s="3" t="s">
        <v>82</v>
      </c>
      <c r="N1546" s="45" t="s">
        <v>1055</v>
      </c>
      <c r="O1546" s="76"/>
      <c r="P1546" s="87" t="s">
        <v>709</v>
      </c>
      <c r="Q1546" s="142">
        <v>45110</v>
      </c>
      <c r="R1546" s="9">
        <f t="shared" ref="R1546:R1549" si="1309">IF(AND(L1546&lt;1,OR(K1546&lt;1, K1546="A")),Q1546+14,Q1546+7)</f>
        <v>45124</v>
      </c>
      <c r="S1546" s="3" t="s">
        <v>30</v>
      </c>
      <c r="T1546" s="358" t="s">
        <v>1585</v>
      </c>
      <c r="U1546" s="373">
        <v>45113</v>
      </c>
      <c r="V1546" s="20" t="s">
        <v>2818</v>
      </c>
      <c r="W1546" s="3" t="s">
        <v>2802</v>
      </c>
      <c r="X1546" s="5" t="s">
        <v>444</v>
      </c>
      <c r="Y1546" s="5">
        <v>0</v>
      </c>
      <c r="Z1546" s="46" t="s">
        <v>24</v>
      </c>
      <c r="AA1546" s="5"/>
      <c r="AB1546" s="87" t="s">
        <v>2800</v>
      </c>
      <c r="AC1546" s="21">
        <v>45435</v>
      </c>
      <c r="AD1546" s="21">
        <v>45435</v>
      </c>
      <c r="AE1546" s="9">
        <f t="shared" ref="AE1546" si="1310">IF(AND(Y1546&lt;1,OR(X1546&lt;1, X1546="A")),AD1546+14,AD1546+7)</f>
        <v>45442</v>
      </c>
      <c r="AF1546" s="92" t="s">
        <v>446</v>
      </c>
      <c r="AG1546" s="27"/>
      <c r="AH1546" s="34"/>
      <c r="AI1546" s="27"/>
      <c r="AJ1546" s="41"/>
      <c r="AK1546" s="21"/>
      <c r="AL1546" s="6"/>
      <c r="AM1546" s="6"/>
      <c r="AN1546" s="5" t="s">
        <v>2355</v>
      </c>
      <c r="AO1546" s="6"/>
      <c r="AP1546" s="6"/>
      <c r="AQ1546" s="207" t="s">
        <v>1907</v>
      </c>
      <c r="AR1546" s="21">
        <v>45117</v>
      </c>
      <c r="AS1546" s="6"/>
      <c r="AT1546" s="6"/>
      <c r="AU1546" s="94" t="s">
        <v>1134</v>
      </c>
      <c r="AV1546" s="95">
        <v>44960</v>
      </c>
      <c r="AW1546" s="6"/>
      <c r="BJ1546" s="22">
        <f t="shared" ca="1" si="1291"/>
        <v>1</v>
      </c>
      <c r="BK1546" s="22">
        <f t="shared" ca="1" si="1150"/>
        <v>1</v>
      </c>
      <c r="BL1546" s="22">
        <f t="shared" ca="1" si="1151"/>
        <v>0</v>
      </c>
      <c r="BM1546" s="22">
        <f t="shared" ca="1" si="1152"/>
        <v>0</v>
      </c>
      <c r="BN1546" s="22">
        <f t="shared" ca="1" si="1153"/>
        <v>0</v>
      </c>
      <c r="BO1546" s="22">
        <f t="shared" ca="1" si="1154"/>
        <v>0</v>
      </c>
      <c r="BP1546" s="22">
        <f t="shared" ca="1" si="1155"/>
        <v>0</v>
      </c>
      <c r="BQ1546" s="22">
        <f t="shared" ca="1" si="1156"/>
        <v>0</v>
      </c>
      <c r="BR1546" s="22">
        <f t="shared" ca="1" si="1157"/>
        <v>1</v>
      </c>
      <c r="BS1546" s="22">
        <f t="shared" ca="1" si="1158"/>
        <v>1</v>
      </c>
      <c r="BT1546" s="22">
        <f t="shared" ca="1" si="1292"/>
        <v>1</v>
      </c>
      <c r="BU1546" s="22">
        <f t="shared" ca="1" si="1159"/>
        <v>0</v>
      </c>
      <c r="BV1546" s="22">
        <f t="shared" ca="1" si="1160"/>
        <v>1</v>
      </c>
      <c r="BW1546" s="22">
        <f t="shared" ca="1" si="1161"/>
        <v>0</v>
      </c>
      <c r="BX1546" s="22">
        <f t="shared" ca="1" si="1162"/>
        <v>0</v>
      </c>
      <c r="BY1546" s="71">
        <f t="shared" si="1205"/>
        <v>1</v>
      </c>
      <c r="BZ1546" s="71">
        <f t="shared" si="1163"/>
        <v>1</v>
      </c>
      <c r="CA1546" s="72">
        <f t="shared" si="1206"/>
        <v>1</v>
      </c>
    </row>
    <row r="1547" spans="1:79" s="22" customFormat="1" ht="29.1" customHeight="1" x14ac:dyDescent="0.3">
      <c r="A1547" s="109">
        <v>6</v>
      </c>
      <c r="B1547" s="109" t="s">
        <v>1441</v>
      </c>
      <c r="C1547" s="109"/>
      <c r="D1547" s="110" t="s">
        <v>446</v>
      </c>
      <c r="E1547" s="110">
        <v>44650</v>
      </c>
      <c r="F1547" s="189" t="s">
        <v>534</v>
      </c>
      <c r="G1547" s="169" t="s">
        <v>1244</v>
      </c>
      <c r="H1547" s="135" t="s">
        <v>1041</v>
      </c>
      <c r="I1547" s="135"/>
      <c r="J1547" s="135"/>
      <c r="K1547" s="113" t="s">
        <v>778</v>
      </c>
      <c r="L1547" s="109">
        <v>0</v>
      </c>
      <c r="M1547" s="114" t="s">
        <v>216</v>
      </c>
      <c r="N1547" s="115" t="s">
        <v>26</v>
      </c>
      <c r="O1547" s="116"/>
      <c r="P1547" s="123" t="s">
        <v>3219</v>
      </c>
      <c r="Q1547" s="141">
        <v>45098</v>
      </c>
      <c r="R1547" s="118">
        <f t="shared" si="1309"/>
        <v>45112</v>
      </c>
      <c r="S1547" s="114" t="s">
        <v>31</v>
      </c>
      <c r="T1547" s="315"/>
      <c r="U1547" s="372"/>
      <c r="V1547" s="241"/>
      <c r="W1547" s="114"/>
      <c r="X1547" s="109"/>
      <c r="Y1547" s="109"/>
      <c r="Z1547" s="115"/>
      <c r="AA1547" s="109"/>
      <c r="AB1547" s="123"/>
      <c r="AC1547" s="110"/>
      <c r="AD1547" s="110"/>
      <c r="AE1547" s="118"/>
      <c r="AF1547" s="196"/>
      <c r="AG1547" s="110"/>
      <c r="AH1547" s="115"/>
      <c r="AI1547" s="110"/>
      <c r="AJ1547" s="113"/>
      <c r="AK1547" s="110"/>
      <c r="AL1547" s="121"/>
      <c r="AM1547" s="121"/>
      <c r="AN1547" s="109" t="s">
        <v>2355</v>
      </c>
      <c r="AO1547" s="121"/>
      <c r="AP1547" s="121"/>
      <c r="AQ1547" s="206"/>
      <c r="AR1547" s="110"/>
      <c r="AS1547" s="121"/>
      <c r="AT1547" s="121"/>
      <c r="AU1547" s="109" t="s">
        <v>1134</v>
      </c>
      <c r="AV1547" s="110">
        <v>44960</v>
      </c>
      <c r="AW1547" s="121"/>
      <c r="BJ1547" s="22">
        <f t="shared" ca="1" si="1291"/>
        <v>0</v>
      </c>
      <c r="BK1547" s="22">
        <f t="shared" ref="BK1547:BK1749" ca="1" si="1311">IF(AND($BJ1547=1, $J1547=""),1,0)</f>
        <v>0</v>
      </c>
      <c r="BL1547" s="22">
        <f t="shared" ref="BL1547:BL1749" ca="1" si="1312">IF(AND($BJ1547=1, $N1547="не выдан"),1,0)</f>
        <v>0</v>
      </c>
      <c r="BM1547" s="22">
        <f t="shared" ref="BM1547:BM1749" ca="1" si="1313">IF(AND($BK1547=1, $N1547="не выдан"),1,0)</f>
        <v>0</v>
      </c>
      <c r="BN1547" s="22">
        <f t="shared" ref="BN1547:BN1749" ca="1" si="1314">IF(AND($BJ1547=1, $N1547="на проверке"),1,0)</f>
        <v>0</v>
      </c>
      <c r="BO1547" s="22">
        <f t="shared" ref="BO1547:BO1749" ca="1" si="1315">IF(AND($BJ1547=1, $N1547="замечания"),1,0)</f>
        <v>0</v>
      </c>
      <c r="BP1547" s="22">
        <f t="shared" ref="BP1547:BP1749" ca="1" si="1316">IF(AND($BK1547=1, $N1547="на проверке"),1,0)</f>
        <v>0</v>
      </c>
      <c r="BQ1547" s="22">
        <f t="shared" ref="BQ1547:BQ1749" ca="1" si="1317">IF(AND($BK1547=1, $N1547="замечания"),1,0)</f>
        <v>0</v>
      </c>
      <c r="BR1547" s="22">
        <f t="shared" ref="BR1547:BR1749" ca="1" si="1318">IF(AND($BJ1547=1, $N1547="согласовано"),1,0)</f>
        <v>0</v>
      </c>
      <c r="BS1547" s="22">
        <f t="shared" ref="BS1547:BS1749" ca="1" si="1319">IF(AND($BK1547=1, $N1547="согласовано"),1,0)</f>
        <v>0</v>
      </c>
      <c r="BT1547" s="22">
        <f t="shared" ca="1" si="1292"/>
        <v>0</v>
      </c>
      <c r="BU1547" s="22">
        <f t="shared" ref="BU1547:BU1749" ca="1" si="1320">IF(AND($BT1547=1, $Z1547="не выдан"),1,0)</f>
        <v>0</v>
      </c>
      <c r="BV1547" s="22">
        <f t="shared" ref="BV1547:BV1749" ca="1" si="1321">IF(AND($BT1547=1, $Z1547="на проверке"),1,0)</f>
        <v>0</v>
      </c>
      <c r="BW1547" s="22">
        <f t="shared" ref="BW1547:BW1749" ca="1" si="1322">IF(AND($BT1547=1, $Z1547="замечания"),1,0)</f>
        <v>0</v>
      </c>
      <c r="BX1547" s="22">
        <f t="shared" ref="BX1547:BX1749" ca="1" si="1323">IF(AND($BT1547=1, $Z1547="согласовано"),1,0)</f>
        <v>0</v>
      </c>
      <c r="BY1547" s="22">
        <f t="shared" si="1205"/>
        <v>0</v>
      </c>
      <c r="BZ1547" s="22">
        <f t="shared" ref="BZ1547:BZ1749" si="1324">IF(AND($BY1547=1, $J1547=""),1,0)</f>
        <v>0</v>
      </c>
      <c r="CA1547" s="22">
        <f t="shared" si="1206"/>
        <v>0</v>
      </c>
    </row>
    <row r="1548" spans="1:79" s="22" customFormat="1" ht="29.1" customHeight="1" x14ac:dyDescent="0.3">
      <c r="A1548" s="109">
        <v>6</v>
      </c>
      <c r="B1548" s="109" t="s">
        <v>1441</v>
      </c>
      <c r="C1548" s="109"/>
      <c r="D1548" s="110" t="s">
        <v>446</v>
      </c>
      <c r="E1548" s="110">
        <v>44650</v>
      </c>
      <c r="F1548" s="189" t="s">
        <v>534</v>
      </c>
      <c r="G1548" s="169" t="s">
        <v>1244</v>
      </c>
      <c r="H1548" s="135" t="s">
        <v>1041</v>
      </c>
      <c r="I1548" s="135"/>
      <c r="J1548" s="135"/>
      <c r="K1548" s="113" t="s">
        <v>443</v>
      </c>
      <c r="L1548" s="109">
        <v>0</v>
      </c>
      <c r="M1548" s="114" t="s">
        <v>216</v>
      </c>
      <c r="N1548" s="115" t="s">
        <v>26</v>
      </c>
      <c r="O1548" s="116"/>
      <c r="P1548" s="123" t="s">
        <v>585</v>
      </c>
      <c r="Q1548" s="141">
        <v>45119</v>
      </c>
      <c r="R1548" s="118">
        <f t="shared" ref="R1548" si="1325">IF(AND(L1548&lt;1,OR(K1548&lt;1, K1548="A")),Q1548+14,Q1548+7)</f>
        <v>45126</v>
      </c>
      <c r="S1548" s="114" t="s">
        <v>31</v>
      </c>
      <c r="T1548" s="315"/>
      <c r="U1548" s="372"/>
      <c r="V1548" s="241"/>
      <c r="W1548" s="114"/>
      <c r="X1548" s="109"/>
      <c r="Y1548" s="109"/>
      <c r="Z1548" s="115"/>
      <c r="AA1548" s="109"/>
      <c r="AB1548" s="123"/>
      <c r="AC1548" s="110"/>
      <c r="AD1548" s="110"/>
      <c r="AE1548" s="118"/>
      <c r="AF1548" s="196"/>
      <c r="AG1548" s="110"/>
      <c r="AH1548" s="115"/>
      <c r="AI1548" s="110"/>
      <c r="AJ1548" s="113"/>
      <c r="AK1548" s="110"/>
      <c r="AL1548" s="121"/>
      <c r="AM1548" s="121"/>
      <c r="AN1548" s="109" t="s">
        <v>2355</v>
      </c>
      <c r="AO1548" s="121"/>
      <c r="AP1548" s="121"/>
      <c r="AQ1548" s="206"/>
      <c r="AR1548" s="110"/>
      <c r="AS1548" s="121"/>
      <c r="AT1548" s="121"/>
      <c r="AU1548" s="109" t="s">
        <v>1134</v>
      </c>
      <c r="AV1548" s="110">
        <v>44960</v>
      </c>
      <c r="AW1548" s="121"/>
      <c r="BJ1548" s="22">
        <f t="shared" ca="1" si="1291"/>
        <v>0</v>
      </c>
      <c r="BK1548" s="22">
        <f t="shared" ca="1" si="1311"/>
        <v>0</v>
      </c>
      <c r="BL1548" s="22">
        <f t="shared" ca="1" si="1312"/>
        <v>0</v>
      </c>
      <c r="BM1548" s="22">
        <f t="shared" ca="1" si="1313"/>
        <v>0</v>
      </c>
      <c r="BN1548" s="22">
        <f t="shared" ca="1" si="1314"/>
        <v>0</v>
      </c>
      <c r="BO1548" s="22">
        <f t="shared" ca="1" si="1315"/>
        <v>0</v>
      </c>
      <c r="BP1548" s="22">
        <f t="shared" ca="1" si="1316"/>
        <v>0</v>
      </c>
      <c r="BQ1548" s="22">
        <f t="shared" ca="1" si="1317"/>
        <v>0</v>
      </c>
      <c r="BR1548" s="22">
        <f t="shared" ca="1" si="1318"/>
        <v>0</v>
      </c>
      <c r="BS1548" s="22">
        <f t="shared" ca="1" si="1319"/>
        <v>0</v>
      </c>
      <c r="BT1548" s="22">
        <f t="shared" ca="1" si="1292"/>
        <v>0</v>
      </c>
      <c r="BU1548" s="22">
        <f t="shared" ca="1" si="1320"/>
        <v>0</v>
      </c>
      <c r="BV1548" s="22">
        <f t="shared" ca="1" si="1321"/>
        <v>0</v>
      </c>
      <c r="BW1548" s="22">
        <f t="shared" ca="1" si="1322"/>
        <v>0</v>
      </c>
      <c r="BX1548" s="22">
        <f t="shared" ca="1" si="1323"/>
        <v>0</v>
      </c>
      <c r="BY1548" s="22">
        <f t="shared" si="1205"/>
        <v>0</v>
      </c>
      <c r="BZ1548" s="22">
        <f t="shared" si="1324"/>
        <v>0</v>
      </c>
      <c r="CA1548" s="22">
        <f t="shared" si="1206"/>
        <v>0</v>
      </c>
    </row>
    <row r="1549" spans="1:79" ht="29.1" customHeight="1" thickBot="1" x14ac:dyDescent="0.35">
      <c r="A1549" s="4">
        <v>6</v>
      </c>
      <c r="B1549" s="4" t="s">
        <v>1441</v>
      </c>
      <c r="C1549" s="4"/>
      <c r="D1549" s="139" t="s">
        <v>445</v>
      </c>
      <c r="E1549" s="13">
        <v>44650</v>
      </c>
      <c r="F1549" s="122" t="s">
        <v>534</v>
      </c>
      <c r="G1549" s="16" t="s">
        <v>1244</v>
      </c>
      <c r="H1549" s="130" t="s">
        <v>1041</v>
      </c>
      <c r="I1549" s="130"/>
      <c r="J1549" s="130"/>
      <c r="K1549" s="7">
        <v>0</v>
      </c>
      <c r="L1549" s="4">
        <v>0</v>
      </c>
      <c r="M1549" s="3" t="s">
        <v>216</v>
      </c>
      <c r="N1549" s="45" t="s">
        <v>1055</v>
      </c>
      <c r="O1549" s="76"/>
      <c r="P1549" s="87" t="s">
        <v>796</v>
      </c>
      <c r="Q1549" s="142">
        <v>45140</v>
      </c>
      <c r="R1549" s="9">
        <f t="shared" si="1309"/>
        <v>45154</v>
      </c>
      <c r="S1549" s="3" t="s">
        <v>30</v>
      </c>
      <c r="T1549" s="354" t="s">
        <v>1525</v>
      </c>
      <c r="U1549" s="373">
        <v>45146</v>
      </c>
      <c r="V1549" s="208" t="s">
        <v>2624</v>
      </c>
      <c r="W1549" s="3" t="s">
        <v>1599</v>
      </c>
      <c r="X1549" s="5" t="s">
        <v>444</v>
      </c>
      <c r="Y1549" s="5">
        <v>0</v>
      </c>
      <c r="Z1549" s="46" t="s">
        <v>24</v>
      </c>
      <c r="AA1549" s="5"/>
      <c r="AB1549" s="87" t="s">
        <v>2946</v>
      </c>
      <c r="AC1549" s="21">
        <v>45491</v>
      </c>
      <c r="AD1549" s="21">
        <v>45491</v>
      </c>
      <c r="AE1549" s="9">
        <f t="shared" ref="AE1549" si="1326">IF(AND(Y1549&lt;1,OR(X1549&lt;1, X1549="A")),AD1549+14,AD1549+7)</f>
        <v>45498</v>
      </c>
      <c r="AF1549" s="92" t="s">
        <v>446</v>
      </c>
      <c r="AG1549" s="27"/>
      <c r="AH1549" s="34"/>
      <c r="AI1549" s="27"/>
      <c r="AJ1549" s="41"/>
      <c r="AK1549" s="21"/>
      <c r="AL1549" s="6"/>
      <c r="AM1549" s="6"/>
      <c r="AN1549" s="5" t="s">
        <v>2355</v>
      </c>
      <c r="AO1549" s="6"/>
      <c r="AP1549" s="6"/>
      <c r="AQ1549" s="207" t="s">
        <v>1907</v>
      </c>
      <c r="AR1549" s="21">
        <v>45155</v>
      </c>
      <c r="AS1549" s="6"/>
      <c r="AT1549" s="6"/>
      <c r="AU1549" s="94" t="s">
        <v>1134</v>
      </c>
      <c r="AV1549" s="95">
        <v>44960</v>
      </c>
      <c r="AW1549" s="6"/>
      <c r="BJ1549" s="22">
        <f t="shared" ca="1" si="1291"/>
        <v>1</v>
      </c>
      <c r="BK1549" s="22">
        <f t="shared" ca="1" si="1311"/>
        <v>1</v>
      </c>
      <c r="BL1549" s="22">
        <f t="shared" ca="1" si="1312"/>
        <v>0</v>
      </c>
      <c r="BM1549" s="22">
        <f t="shared" ca="1" si="1313"/>
        <v>0</v>
      </c>
      <c r="BN1549" s="22">
        <f t="shared" ca="1" si="1314"/>
        <v>0</v>
      </c>
      <c r="BO1549" s="22">
        <f t="shared" ca="1" si="1315"/>
        <v>0</v>
      </c>
      <c r="BP1549" s="22">
        <f t="shared" ca="1" si="1316"/>
        <v>0</v>
      </c>
      <c r="BQ1549" s="22">
        <f t="shared" ca="1" si="1317"/>
        <v>0</v>
      </c>
      <c r="BR1549" s="22">
        <f t="shared" ca="1" si="1318"/>
        <v>1</v>
      </c>
      <c r="BS1549" s="22">
        <f t="shared" ca="1" si="1319"/>
        <v>1</v>
      </c>
      <c r="BT1549" s="22">
        <f t="shared" ca="1" si="1292"/>
        <v>1</v>
      </c>
      <c r="BU1549" s="22">
        <f t="shared" ca="1" si="1320"/>
        <v>0</v>
      </c>
      <c r="BV1549" s="22">
        <f t="shared" ca="1" si="1321"/>
        <v>1</v>
      </c>
      <c r="BW1549" s="22">
        <f t="shared" ca="1" si="1322"/>
        <v>0</v>
      </c>
      <c r="BX1549" s="22">
        <f t="shared" ca="1" si="1323"/>
        <v>0</v>
      </c>
      <c r="BY1549" s="71">
        <f t="shared" si="1205"/>
        <v>1</v>
      </c>
      <c r="BZ1549" s="71">
        <f t="shared" si="1324"/>
        <v>1</v>
      </c>
      <c r="CA1549" s="72">
        <f t="shared" si="1206"/>
        <v>1</v>
      </c>
    </row>
    <row r="1550" spans="1:79" s="38" customFormat="1" ht="21" customHeight="1" x14ac:dyDescent="0.4">
      <c r="A1550" s="44" t="s">
        <v>530</v>
      </c>
      <c r="B1550" s="44"/>
      <c r="C1550" s="44"/>
      <c r="D1550" s="44"/>
      <c r="E1550" s="44"/>
      <c r="F1550" s="44"/>
      <c r="G1550" s="44"/>
      <c r="H1550" s="134"/>
      <c r="I1550" s="134"/>
      <c r="J1550" s="134"/>
      <c r="K1550" s="44"/>
      <c r="L1550" s="44"/>
      <c r="M1550" s="44"/>
      <c r="N1550" s="44"/>
      <c r="O1550" s="44"/>
      <c r="P1550" s="127"/>
      <c r="Q1550" s="44"/>
      <c r="R1550" s="148"/>
      <c r="S1550" s="44"/>
      <c r="T1550" s="44"/>
      <c r="U1550" s="44"/>
      <c r="V1550" s="44"/>
      <c r="W1550" s="44"/>
      <c r="X1550" s="44"/>
      <c r="Y1550" s="44"/>
      <c r="Z1550" s="44"/>
      <c r="AA1550" s="44"/>
      <c r="AB1550" s="44"/>
      <c r="AC1550" s="36"/>
      <c r="AD1550" s="36"/>
      <c r="AE1550" s="36"/>
      <c r="AF1550" s="36"/>
      <c r="AG1550" s="36"/>
      <c r="AH1550" s="36"/>
      <c r="AI1550" s="36"/>
      <c r="AJ1550" s="36"/>
      <c r="AK1550" s="36"/>
      <c r="AL1550" s="37"/>
      <c r="AM1550" s="37"/>
      <c r="AN1550" s="37"/>
      <c r="AO1550" s="37"/>
      <c r="AP1550" s="37"/>
      <c r="AQ1550" s="37"/>
      <c r="AR1550" s="37"/>
      <c r="AS1550" s="37"/>
      <c r="AT1550" s="37"/>
      <c r="AU1550" s="37"/>
      <c r="AV1550" s="37"/>
      <c r="AW1550" s="37"/>
      <c r="BJ1550" s="22">
        <f t="shared" ca="1" si="1291"/>
        <v>0</v>
      </c>
      <c r="BK1550" s="22">
        <f t="shared" ca="1" si="1311"/>
        <v>0</v>
      </c>
      <c r="BL1550" s="22">
        <f t="shared" ca="1" si="1312"/>
        <v>0</v>
      </c>
      <c r="BM1550" s="22">
        <f t="shared" ca="1" si="1313"/>
        <v>0</v>
      </c>
      <c r="BN1550" s="22">
        <f t="shared" ca="1" si="1314"/>
        <v>0</v>
      </c>
      <c r="BO1550" s="22">
        <f t="shared" ca="1" si="1315"/>
        <v>0</v>
      </c>
      <c r="BP1550" s="22">
        <f t="shared" ca="1" si="1316"/>
        <v>0</v>
      </c>
      <c r="BQ1550" s="22">
        <f t="shared" ca="1" si="1317"/>
        <v>0</v>
      </c>
      <c r="BR1550" s="22">
        <f t="shared" ca="1" si="1318"/>
        <v>0</v>
      </c>
      <c r="BS1550" s="22">
        <f t="shared" ca="1" si="1319"/>
        <v>0</v>
      </c>
      <c r="BT1550" s="22">
        <f t="shared" ca="1" si="1292"/>
        <v>0</v>
      </c>
      <c r="BU1550" s="22">
        <f t="shared" ca="1" si="1320"/>
        <v>0</v>
      </c>
      <c r="BV1550" s="22">
        <f t="shared" ca="1" si="1321"/>
        <v>0</v>
      </c>
      <c r="BW1550" s="22">
        <f t="shared" ca="1" si="1322"/>
        <v>0</v>
      </c>
      <c r="BX1550" s="22">
        <f t="shared" ca="1" si="1323"/>
        <v>0</v>
      </c>
      <c r="BY1550" s="71">
        <f t="shared" si="1205"/>
        <v>0</v>
      </c>
      <c r="BZ1550" s="71">
        <f t="shared" si="1324"/>
        <v>0</v>
      </c>
      <c r="CA1550" s="72">
        <f t="shared" si="1206"/>
        <v>0</v>
      </c>
    </row>
    <row r="1551" spans="1:79" s="22" customFormat="1" ht="51.9" customHeight="1" x14ac:dyDescent="0.3">
      <c r="A1551" s="109">
        <v>10</v>
      </c>
      <c r="B1551" s="109" t="s">
        <v>1441</v>
      </c>
      <c r="C1551" s="109"/>
      <c r="D1551" s="110" t="s">
        <v>446</v>
      </c>
      <c r="E1551" s="110">
        <v>44650</v>
      </c>
      <c r="F1551" s="189" t="s">
        <v>200</v>
      </c>
      <c r="G1551" s="169" t="s">
        <v>1243</v>
      </c>
      <c r="H1551" s="135" t="s">
        <v>1037</v>
      </c>
      <c r="I1551" s="135" t="s">
        <v>1058</v>
      </c>
      <c r="J1551" s="135"/>
      <c r="K1551" s="113">
        <v>0</v>
      </c>
      <c r="L1551" s="109">
        <v>0</v>
      </c>
      <c r="M1551" s="114" t="s">
        <v>82</v>
      </c>
      <c r="N1551" s="115" t="s">
        <v>26</v>
      </c>
      <c r="O1551" s="116"/>
      <c r="P1551" s="123" t="s">
        <v>779</v>
      </c>
      <c r="Q1551" s="141">
        <v>45171</v>
      </c>
      <c r="R1551" s="118">
        <f>IF(AND(L1551&lt;1,OR(K1551&lt;1, K1551="A")),Q1551+14,Q1551+7)</f>
        <v>45185</v>
      </c>
      <c r="S1551" s="114" t="s">
        <v>31</v>
      </c>
      <c r="T1551" s="353"/>
      <c r="U1551" s="372"/>
      <c r="V1551" s="195"/>
      <c r="W1551" s="114"/>
      <c r="X1551" s="109"/>
      <c r="Y1551" s="109"/>
      <c r="Z1551" s="115"/>
      <c r="AA1551" s="109"/>
      <c r="AB1551" s="123"/>
      <c r="AC1551" s="191"/>
      <c r="AD1551" s="191"/>
      <c r="AE1551" s="118"/>
      <c r="AF1551" s="295"/>
      <c r="AG1551" s="110"/>
      <c r="AH1551" s="115"/>
      <c r="AI1551" s="110"/>
      <c r="AJ1551" s="113"/>
      <c r="AK1551" s="110"/>
      <c r="AL1551" s="121"/>
      <c r="AM1551" s="121"/>
      <c r="AN1551" s="109" t="s">
        <v>2355</v>
      </c>
      <c r="AO1551" s="121"/>
      <c r="AP1551" s="121"/>
      <c r="AQ1551" s="206" t="s">
        <v>1907</v>
      </c>
      <c r="AR1551" s="110">
        <v>44774</v>
      </c>
      <c r="AS1551" s="121"/>
      <c r="AT1551" s="121"/>
      <c r="AU1551" s="109" t="s">
        <v>1134</v>
      </c>
      <c r="AV1551" s="110">
        <v>45436</v>
      </c>
      <c r="AW1551" s="121"/>
      <c r="BJ1551" s="22">
        <f t="shared" ca="1" si="1291"/>
        <v>0</v>
      </c>
      <c r="BK1551" s="22">
        <f t="shared" ca="1" si="1311"/>
        <v>0</v>
      </c>
      <c r="BL1551" s="22">
        <f t="shared" ca="1" si="1312"/>
        <v>0</v>
      </c>
      <c r="BM1551" s="22">
        <f t="shared" ca="1" si="1313"/>
        <v>0</v>
      </c>
      <c r="BN1551" s="22">
        <f t="shared" ca="1" si="1314"/>
        <v>0</v>
      </c>
      <c r="BO1551" s="22">
        <f t="shared" ca="1" si="1315"/>
        <v>0</v>
      </c>
      <c r="BP1551" s="22">
        <f t="shared" ca="1" si="1316"/>
        <v>0</v>
      </c>
      <c r="BQ1551" s="22">
        <f t="shared" ca="1" si="1317"/>
        <v>0</v>
      </c>
      <c r="BR1551" s="22">
        <f t="shared" ca="1" si="1318"/>
        <v>0</v>
      </c>
      <c r="BS1551" s="22">
        <f t="shared" ca="1" si="1319"/>
        <v>0</v>
      </c>
      <c r="BT1551" s="22">
        <f t="shared" ca="1" si="1292"/>
        <v>0</v>
      </c>
      <c r="BU1551" s="22">
        <f t="shared" ca="1" si="1320"/>
        <v>0</v>
      </c>
      <c r="BV1551" s="22">
        <f t="shared" ca="1" si="1321"/>
        <v>0</v>
      </c>
      <c r="BW1551" s="22">
        <f t="shared" ca="1" si="1322"/>
        <v>0</v>
      </c>
      <c r="BX1551" s="22">
        <f t="shared" ca="1" si="1323"/>
        <v>0</v>
      </c>
      <c r="BY1551" s="22">
        <f t="shared" si="1205"/>
        <v>0</v>
      </c>
      <c r="BZ1551" s="22">
        <f t="shared" si="1324"/>
        <v>0</v>
      </c>
      <c r="CA1551" s="22">
        <f t="shared" si="1206"/>
        <v>0</v>
      </c>
    </row>
    <row r="1552" spans="1:79" ht="51.9" customHeight="1" thickBot="1" x14ac:dyDescent="0.35">
      <c r="A1552" s="4">
        <v>10</v>
      </c>
      <c r="B1552" s="4" t="s">
        <v>1441</v>
      </c>
      <c r="C1552" s="4"/>
      <c r="D1552" s="139" t="s">
        <v>445</v>
      </c>
      <c r="E1552" s="13">
        <v>44650</v>
      </c>
      <c r="F1552" s="122" t="s">
        <v>200</v>
      </c>
      <c r="G1552" s="16" t="s">
        <v>1243</v>
      </c>
      <c r="H1552" s="130" t="s">
        <v>1037</v>
      </c>
      <c r="I1552" s="130" t="s">
        <v>1058</v>
      </c>
      <c r="J1552" s="130"/>
      <c r="K1552" s="7">
        <v>0</v>
      </c>
      <c r="L1552" s="4">
        <v>1</v>
      </c>
      <c r="M1552" s="3" t="s">
        <v>82</v>
      </c>
      <c r="N1552" s="45" t="s">
        <v>1055</v>
      </c>
      <c r="O1552" s="76"/>
      <c r="P1552" s="87" t="s">
        <v>779</v>
      </c>
      <c r="Q1552" s="142">
        <v>45171</v>
      </c>
      <c r="R1552" s="9">
        <f>IF(AND(L1552&lt;1,OR(K1552&lt;1, K1552="A")),Q1552+14,Q1552+7)</f>
        <v>45178</v>
      </c>
      <c r="S1552" s="3" t="s">
        <v>30</v>
      </c>
      <c r="T1552" s="354" t="s">
        <v>1529</v>
      </c>
      <c r="U1552" s="373">
        <v>45166</v>
      </c>
      <c r="V1552" s="91" t="s">
        <v>2625</v>
      </c>
      <c r="W1552" s="3" t="s">
        <v>797</v>
      </c>
      <c r="X1552" s="5" t="s">
        <v>444</v>
      </c>
      <c r="Y1552" s="5">
        <v>0</v>
      </c>
      <c r="Z1552" s="46" t="s">
        <v>24</v>
      </c>
      <c r="AA1552" s="5"/>
      <c r="AB1552" s="87" t="s">
        <v>712</v>
      </c>
      <c r="AC1552" s="90">
        <v>45106</v>
      </c>
      <c r="AD1552" s="90">
        <v>45106</v>
      </c>
      <c r="AE1552" s="9">
        <f t="shared" ref="AE1552" si="1327">IF(AND(Y1552&lt;1,OR(X1552&lt;1, X1552="A")),AD1552+14,AD1552+7)</f>
        <v>45113</v>
      </c>
      <c r="AF1552" s="89" t="s">
        <v>445</v>
      </c>
      <c r="AG1552" s="27"/>
      <c r="AH1552" s="34"/>
      <c r="AI1552" s="27"/>
      <c r="AJ1552" s="41"/>
      <c r="AK1552" s="21"/>
      <c r="AL1552" s="6"/>
      <c r="AM1552" s="6"/>
      <c r="AN1552" s="5" t="s">
        <v>2355</v>
      </c>
      <c r="AO1552" s="6"/>
      <c r="AP1552" s="6"/>
      <c r="AQ1552" s="250" t="s">
        <v>1907</v>
      </c>
      <c r="AR1552" s="95">
        <v>45177</v>
      </c>
      <c r="AS1552" s="6"/>
      <c r="AT1552" s="6"/>
      <c r="AU1552" s="94" t="s">
        <v>1134</v>
      </c>
      <c r="AV1552" s="95">
        <v>45436</v>
      </c>
      <c r="AW1552" s="6"/>
      <c r="BJ1552" s="22">
        <f t="shared" ca="1" si="1291"/>
        <v>1</v>
      </c>
      <c r="BK1552" s="22">
        <f t="shared" ca="1" si="1311"/>
        <v>1</v>
      </c>
      <c r="BL1552" s="22">
        <f t="shared" ca="1" si="1312"/>
        <v>0</v>
      </c>
      <c r="BM1552" s="22">
        <f t="shared" ca="1" si="1313"/>
        <v>0</v>
      </c>
      <c r="BN1552" s="22">
        <f t="shared" ca="1" si="1314"/>
        <v>0</v>
      </c>
      <c r="BO1552" s="22">
        <f t="shared" ca="1" si="1315"/>
        <v>0</v>
      </c>
      <c r="BP1552" s="22">
        <f t="shared" ca="1" si="1316"/>
        <v>0</v>
      </c>
      <c r="BQ1552" s="22">
        <f t="shared" ca="1" si="1317"/>
        <v>0</v>
      </c>
      <c r="BR1552" s="22">
        <f t="shared" ca="1" si="1318"/>
        <v>1</v>
      </c>
      <c r="BS1552" s="22">
        <f t="shared" ca="1" si="1319"/>
        <v>1</v>
      </c>
      <c r="BT1552" s="22">
        <f t="shared" ca="1" si="1292"/>
        <v>1</v>
      </c>
      <c r="BU1552" s="22">
        <f t="shared" ca="1" si="1320"/>
        <v>0</v>
      </c>
      <c r="BV1552" s="22">
        <f t="shared" ca="1" si="1321"/>
        <v>1</v>
      </c>
      <c r="BW1552" s="22">
        <f t="shared" ca="1" si="1322"/>
        <v>0</v>
      </c>
      <c r="BX1552" s="22">
        <f t="shared" ca="1" si="1323"/>
        <v>0</v>
      </c>
      <c r="BY1552" s="71">
        <f t="shared" si="1205"/>
        <v>1</v>
      </c>
      <c r="BZ1552" s="71">
        <f t="shared" si="1324"/>
        <v>1</v>
      </c>
      <c r="CA1552" s="72">
        <f t="shared" si="1206"/>
        <v>1</v>
      </c>
    </row>
    <row r="1553" spans="1:79" s="38" customFormat="1" ht="21" customHeight="1" x14ac:dyDescent="0.4">
      <c r="A1553" s="44" t="s">
        <v>529</v>
      </c>
      <c r="B1553" s="44"/>
      <c r="C1553" s="44"/>
      <c r="D1553" s="44"/>
      <c r="E1553" s="44"/>
      <c r="F1553" s="44"/>
      <c r="G1553" s="44"/>
      <c r="H1553" s="134"/>
      <c r="I1553" s="134"/>
      <c r="J1553" s="134"/>
      <c r="K1553" s="44"/>
      <c r="L1553" s="44"/>
      <c r="M1553" s="44"/>
      <c r="N1553" s="44"/>
      <c r="O1553" s="44"/>
      <c r="P1553" s="127"/>
      <c r="Q1553" s="44"/>
      <c r="R1553" s="148"/>
      <c r="S1553" s="44"/>
      <c r="T1553" s="44"/>
      <c r="U1553" s="44"/>
      <c r="V1553" s="44"/>
      <c r="W1553" s="44"/>
      <c r="X1553" s="44"/>
      <c r="Y1553" s="44"/>
      <c r="Z1553" s="44"/>
      <c r="AA1553" s="44"/>
      <c r="AB1553" s="44"/>
      <c r="AC1553" s="36"/>
      <c r="AD1553" s="36"/>
      <c r="AE1553" s="36"/>
      <c r="AF1553" s="36"/>
      <c r="AG1553" s="36"/>
      <c r="AH1553" s="36"/>
      <c r="AI1553" s="36"/>
      <c r="AJ1553" s="36"/>
      <c r="AK1553" s="36"/>
      <c r="AL1553" s="37"/>
      <c r="AM1553" s="37"/>
      <c r="AN1553" s="37"/>
      <c r="AO1553" s="37"/>
      <c r="AP1553" s="37"/>
      <c r="AQ1553" s="37"/>
      <c r="AR1553" s="37"/>
      <c r="AS1553" s="37"/>
      <c r="AT1553" s="37"/>
      <c r="AU1553" s="37"/>
      <c r="AV1553" s="37"/>
      <c r="AW1553" s="37"/>
      <c r="BJ1553" s="22">
        <f t="shared" ca="1" si="1291"/>
        <v>0</v>
      </c>
      <c r="BK1553" s="22">
        <f t="shared" ca="1" si="1311"/>
        <v>0</v>
      </c>
      <c r="BL1553" s="22">
        <f t="shared" ca="1" si="1312"/>
        <v>0</v>
      </c>
      <c r="BM1553" s="22">
        <f t="shared" ca="1" si="1313"/>
        <v>0</v>
      </c>
      <c r="BN1553" s="22">
        <f t="shared" ca="1" si="1314"/>
        <v>0</v>
      </c>
      <c r="BO1553" s="22">
        <f t="shared" ca="1" si="1315"/>
        <v>0</v>
      </c>
      <c r="BP1553" s="22">
        <f t="shared" ca="1" si="1316"/>
        <v>0</v>
      </c>
      <c r="BQ1553" s="22">
        <f t="shared" ca="1" si="1317"/>
        <v>0</v>
      </c>
      <c r="BR1553" s="22">
        <f t="shared" ca="1" si="1318"/>
        <v>0</v>
      </c>
      <c r="BS1553" s="22">
        <f t="shared" ca="1" si="1319"/>
        <v>0</v>
      </c>
      <c r="BT1553" s="22">
        <f t="shared" ca="1" si="1292"/>
        <v>0</v>
      </c>
      <c r="BU1553" s="22">
        <f t="shared" ca="1" si="1320"/>
        <v>0</v>
      </c>
      <c r="BV1553" s="22">
        <f t="shared" ca="1" si="1321"/>
        <v>0</v>
      </c>
      <c r="BW1553" s="22">
        <f t="shared" ca="1" si="1322"/>
        <v>0</v>
      </c>
      <c r="BX1553" s="22">
        <f t="shared" ca="1" si="1323"/>
        <v>0</v>
      </c>
      <c r="BY1553" s="71">
        <f t="shared" si="1205"/>
        <v>0</v>
      </c>
      <c r="BZ1553" s="71">
        <f t="shared" si="1324"/>
        <v>0</v>
      </c>
      <c r="CA1553" s="72">
        <f t="shared" si="1206"/>
        <v>0</v>
      </c>
    </row>
    <row r="1554" spans="1:79" s="22" customFormat="1" ht="29.1" customHeight="1" x14ac:dyDescent="0.3">
      <c r="A1554" s="109">
        <v>6</v>
      </c>
      <c r="B1554" s="109" t="s">
        <v>1441</v>
      </c>
      <c r="C1554" s="109"/>
      <c r="D1554" s="110" t="s">
        <v>446</v>
      </c>
      <c r="E1554" s="110">
        <v>44650</v>
      </c>
      <c r="F1554" s="189" t="s">
        <v>518</v>
      </c>
      <c r="G1554" s="169" t="s">
        <v>1242</v>
      </c>
      <c r="H1554" s="135" t="s">
        <v>1037</v>
      </c>
      <c r="I1554" s="135"/>
      <c r="J1554" s="135"/>
      <c r="K1554" s="113" t="s">
        <v>778</v>
      </c>
      <c r="L1554" s="109">
        <v>0</v>
      </c>
      <c r="M1554" s="114" t="s">
        <v>82</v>
      </c>
      <c r="N1554" s="115" t="s">
        <v>26</v>
      </c>
      <c r="O1554" s="116"/>
      <c r="P1554" s="123" t="s">
        <v>3048</v>
      </c>
      <c r="Q1554" s="141">
        <v>45111</v>
      </c>
      <c r="R1554" s="118">
        <f t="shared" ref="R1554" si="1328">IF(AND(L1554&lt;1,OR(K1554&lt;1, K1554="A")),Q1554+14,Q1554+7)</f>
        <v>45125</v>
      </c>
      <c r="S1554" s="114" t="s">
        <v>31</v>
      </c>
      <c r="T1554" s="353"/>
      <c r="U1554" s="372"/>
      <c r="V1554" s="120"/>
      <c r="W1554" s="114"/>
      <c r="X1554" s="109"/>
      <c r="Y1554" s="109"/>
      <c r="Z1554" s="115"/>
      <c r="AA1554" s="109"/>
      <c r="AB1554" s="123"/>
      <c r="AC1554" s="110"/>
      <c r="AD1554" s="110"/>
      <c r="AE1554" s="118"/>
      <c r="AF1554" s="196"/>
      <c r="AG1554" s="110"/>
      <c r="AH1554" s="115"/>
      <c r="AI1554" s="110"/>
      <c r="AJ1554" s="113"/>
      <c r="AK1554" s="110"/>
      <c r="AL1554" s="121"/>
      <c r="AM1554" s="121"/>
      <c r="AN1554" s="109" t="s">
        <v>2355</v>
      </c>
      <c r="AO1554" s="121"/>
      <c r="AP1554" s="121"/>
      <c r="AQ1554" s="206"/>
      <c r="AR1554" s="110"/>
      <c r="AS1554" s="121"/>
      <c r="AT1554" s="121"/>
      <c r="AU1554" s="109" t="s">
        <v>1134</v>
      </c>
      <c r="AV1554" s="110">
        <v>44960</v>
      </c>
      <c r="AW1554" s="121"/>
      <c r="BJ1554" s="22">
        <f t="shared" ca="1" si="1291"/>
        <v>0</v>
      </c>
      <c r="BK1554" s="22">
        <f t="shared" ca="1" si="1311"/>
        <v>0</v>
      </c>
      <c r="BL1554" s="22">
        <f t="shared" ca="1" si="1312"/>
        <v>0</v>
      </c>
      <c r="BM1554" s="22">
        <f t="shared" ca="1" si="1313"/>
        <v>0</v>
      </c>
      <c r="BN1554" s="22">
        <f t="shared" ca="1" si="1314"/>
        <v>0</v>
      </c>
      <c r="BO1554" s="22">
        <f t="shared" ca="1" si="1315"/>
        <v>0</v>
      </c>
      <c r="BP1554" s="22">
        <f t="shared" ca="1" si="1316"/>
        <v>0</v>
      </c>
      <c r="BQ1554" s="22">
        <f t="shared" ca="1" si="1317"/>
        <v>0</v>
      </c>
      <c r="BR1554" s="22">
        <f t="shared" ca="1" si="1318"/>
        <v>0</v>
      </c>
      <c r="BS1554" s="22">
        <f t="shared" ca="1" si="1319"/>
        <v>0</v>
      </c>
      <c r="BT1554" s="22">
        <f t="shared" ca="1" si="1292"/>
        <v>0</v>
      </c>
      <c r="BU1554" s="22">
        <f t="shared" ca="1" si="1320"/>
        <v>0</v>
      </c>
      <c r="BV1554" s="22">
        <f t="shared" ca="1" si="1321"/>
        <v>0</v>
      </c>
      <c r="BW1554" s="22">
        <f t="shared" ca="1" si="1322"/>
        <v>0</v>
      </c>
      <c r="BX1554" s="22">
        <f t="shared" ca="1" si="1323"/>
        <v>0</v>
      </c>
      <c r="BY1554" s="22">
        <f t="shared" si="1205"/>
        <v>0</v>
      </c>
      <c r="BZ1554" s="22">
        <f t="shared" si="1324"/>
        <v>0</v>
      </c>
      <c r="CA1554" s="22">
        <f t="shared" si="1206"/>
        <v>0</v>
      </c>
    </row>
    <row r="1555" spans="1:79" ht="57.6" customHeight="1" x14ac:dyDescent="0.3">
      <c r="A1555" s="4">
        <v>6</v>
      </c>
      <c r="B1555" s="4" t="s">
        <v>1441</v>
      </c>
      <c r="C1555" s="4"/>
      <c r="D1555" s="139" t="s">
        <v>445</v>
      </c>
      <c r="E1555" s="13">
        <v>44650</v>
      </c>
      <c r="F1555" s="175" t="s">
        <v>518</v>
      </c>
      <c r="G1555" s="16" t="s">
        <v>1242</v>
      </c>
      <c r="H1555" s="130" t="s">
        <v>1037</v>
      </c>
      <c r="I1555" s="130"/>
      <c r="J1555" s="130"/>
      <c r="K1555" s="7">
        <v>0</v>
      </c>
      <c r="L1555" s="4">
        <v>0</v>
      </c>
      <c r="M1555" s="3" t="s">
        <v>82</v>
      </c>
      <c r="N1555" s="45" t="s">
        <v>1055</v>
      </c>
      <c r="O1555" s="76"/>
      <c r="P1555" s="87" t="s">
        <v>746</v>
      </c>
      <c r="Q1555" s="142">
        <v>45113</v>
      </c>
      <c r="R1555" s="9">
        <f t="shared" ref="R1555:R1559" si="1329">IF(AND(L1555&lt;1,OR(K1555&lt;1, K1555="A")),Q1555+14,Q1555+7)</f>
        <v>45127</v>
      </c>
      <c r="S1555" s="3" t="s">
        <v>30</v>
      </c>
      <c r="T1555" s="354" t="s">
        <v>3700</v>
      </c>
      <c r="U1555" s="373">
        <v>45688</v>
      </c>
      <c r="V1555" s="20" t="s">
        <v>2803</v>
      </c>
      <c r="W1555" s="3" t="s">
        <v>2802</v>
      </c>
      <c r="X1555" s="5" t="s">
        <v>778</v>
      </c>
      <c r="Y1555" s="5">
        <v>0</v>
      </c>
      <c r="Z1555" s="46" t="s">
        <v>24</v>
      </c>
      <c r="AA1555" s="5"/>
      <c r="AB1555" s="87" t="s">
        <v>2800</v>
      </c>
      <c r="AC1555" s="21">
        <v>45435</v>
      </c>
      <c r="AD1555" s="21">
        <v>45435</v>
      </c>
      <c r="AE1555" s="9">
        <f t="shared" ref="AE1555" si="1330">IF(AND(Y1555&lt;1,OR(X1555&lt;1, X1555="A")),AD1555+14,AD1555+7)</f>
        <v>45449</v>
      </c>
      <c r="AF1555" s="92" t="s">
        <v>446</v>
      </c>
      <c r="AG1555" s="27"/>
      <c r="AH1555" s="34"/>
      <c r="AI1555" s="27"/>
      <c r="AJ1555" s="41"/>
      <c r="AK1555" s="21"/>
      <c r="AL1555" s="6"/>
      <c r="AM1555" s="6"/>
      <c r="AN1555" s="246" t="s">
        <v>3750</v>
      </c>
      <c r="AO1555" s="87" t="s">
        <v>3744</v>
      </c>
      <c r="AP1555" s="21">
        <v>45623</v>
      </c>
      <c r="AQ1555" s="336" t="s">
        <v>3640</v>
      </c>
      <c r="AR1555" s="21">
        <v>45678</v>
      </c>
      <c r="AS1555" s="6"/>
      <c r="AT1555" s="6"/>
      <c r="AU1555" s="94" t="s">
        <v>1134</v>
      </c>
      <c r="AV1555" s="95">
        <v>44960</v>
      </c>
      <c r="AW1555" s="250" t="s">
        <v>3515</v>
      </c>
      <c r="BJ1555" s="22">
        <f t="shared" ca="1" si="1291"/>
        <v>1</v>
      </c>
      <c r="BK1555" s="22">
        <f t="shared" ca="1" si="1311"/>
        <v>1</v>
      </c>
      <c r="BL1555" s="22">
        <f t="shared" ca="1" si="1312"/>
        <v>0</v>
      </c>
      <c r="BM1555" s="22">
        <f t="shared" ca="1" si="1313"/>
        <v>0</v>
      </c>
      <c r="BN1555" s="22">
        <f t="shared" ca="1" si="1314"/>
        <v>0</v>
      </c>
      <c r="BO1555" s="22">
        <f t="shared" ca="1" si="1315"/>
        <v>0</v>
      </c>
      <c r="BP1555" s="22">
        <f t="shared" ca="1" si="1316"/>
        <v>0</v>
      </c>
      <c r="BQ1555" s="22">
        <f t="shared" ca="1" si="1317"/>
        <v>0</v>
      </c>
      <c r="BR1555" s="22">
        <f t="shared" ca="1" si="1318"/>
        <v>1</v>
      </c>
      <c r="BS1555" s="22">
        <f t="shared" ca="1" si="1319"/>
        <v>1</v>
      </c>
      <c r="BT1555" s="22">
        <f t="shared" ca="1" si="1292"/>
        <v>1</v>
      </c>
      <c r="BU1555" s="22">
        <f t="shared" ca="1" si="1320"/>
        <v>0</v>
      </c>
      <c r="BV1555" s="22">
        <f t="shared" ca="1" si="1321"/>
        <v>1</v>
      </c>
      <c r="BW1555" s="22">
        <f t="shared" ca="1" si="1322"/>
        <v>0</v>
      </c>
      <c r="BX1555" s="22">
        <f t="shared" ca="1" si="1323"/>
        <v>0</v>
      </c>
      <c r="BY1555" s="71">
        <f t="shared" si="1205"/>
        <v>1</v>
      </c>
      <c r="BZ1555" s="71">
        <f t="shared" si="1324"/>
        <v>1</v>
      </c>
      <c r="CA1555" s="72">
        <f t="shared" si="1206"/>
        <v>1</v>
      </c>
    </row>
    <row r="1556" spans="1:79" s="22" customFormat="1" ht="29.1" customHeight="1" x14ac:dyDescent="0.3">
      <c r="A1556" s="109">
        <v>6</v>
      </c>
      <c r="B1556" s="109" t="s">
        <v>1441</v>
      </c>
      <c r="C1556" s="109"/>
      <c r="D1556" s="110" t="s">
        <v>446</v>
      </c>
      <c r="E1556" s="110">
        <v>44650</v>
      </c>
      <c r="F1556" s="189" t="s">
        <v>517</v>
      </c>
      <c r="G1556" s="169" t="s">
        <v>1242</v>
      </c>
      <c r="H1556" s="135" t="s">
        <v>1041</v>
      </c>
      <c r="I1556" s="135"/>
      <c r="J1556" s="135"/>
      <c r="K1556" s="113" t="s">
        <v>778</v>
      </c>
      <c r="L1556" s="109">
        <v>0</v>
      </c>
      <c r="M1556" s="114" t="s">
        <v>216</v>
      </c>
      <c r="N1556" s="115" t="s">
        <v>26</v>
      </c>
      <c r="O1556" s="116"/>
      <c r="P1556" s="123" t="s">
        <v>799</v>
      </c>
      <c r="Q1556" s="141">
        <v>45075</v>
      </c>
      <c r="R1556" s="118">
        <f t="shared" si="1329"/>
        <v>45089</v>
      </c>
      <c r="S1556" s="114" t="s">
        <v>31</v>
      </c>
      <c r="T1556" s="353"/>
      <c r="U1556" s="372"/>
      <c r="V1556" s="120"/>
      <c r="W1556" s="114"/>
      <c r="X1556" s="109"/>
      <c r="Y1556" s="109"/>
      <c r="Z1556" s="115"/>
      <c r="AA1556" s="109"/>
      <c r="AB1556" s="123"/>
      <c r="AC1556" s="110"/>
      <c r="AD1556" s="110"/>
      <c r="AE1556" s="118"/>
      <c r="AF1556" s="196"/>
      <c r="AG1556" s="110"/>
      <c r="AH1556" s="115"/>
      <c r="AI1556" s="110"/>
      <c r="AJ1556" s="113"/>
      <c r="AK1556" s="110"/>
      <c r="AL1556" s="121"/>
      <c r="AM1556" s="121"/>
      <c r="AN1556" s="123" t="s">
        <v>2355</v>
      </c>
      <c r="AO1556" s="121"/>
      <c r="AP1556" s="121"/>
      <c r="AQ1556" s="206"/>
      <c r="AR1556" s="110"/>
      <c r="AS1556" s="121"/>
      <c r="AT1556" s="121"/>
      <c r="AU1556" s="109" t="s">
        <v>1134</v>
      </c>
      <c r="AV1556" s="110">
        <v>44960</v>
      </c>
      <c r="AW1556" s="121"/>
      <c r="BJ1556" s="22">
        <f t="shared" ca="1" si="1291"/>
        <v>0</v>
      </c>
      <c r="BK1556" s="22">
        <f t="shared" ca="1" si="1311"/>
        <v>0</v>
      </c>
      <c r="BL1556" s="22">
        <f t="shared" ca="1" si="1312"/>
        <v>0</v>
      </c>
      <c r="BM1556" s="22">
        <f t="shared" ca="1" si="1313"/>
        <v>0</v>
      </c>
      <c r="BN1556" s="22">
        <f t="shared" ca="1" si="1314"/>
        <v>0</v>
      </c>
      <c r="BO1556" s="22">
        <f t="shared" ca="1" si="1315"/>
        <v>0</v>
      </c>
      <c r="BP1556" s="22">
        <f t="shared" ca="1" si="1316"/>
        <v>0</v>
      </c>
      <c r="BQ1556" s="22">
        <f t="shared" ca="1" si="1317"/>
        <v>0</v>
      </c>
      <c r="BR1556" s="22">
        <f t="shared" ca="1" si="1318"/>
        <v>0</v>
      </c>
      <c r="BS1556" s="22">
        <f t="shared" ca="1" si="1319"/>
        <v>0</v>
      </c>
      <c r="BT1556" s="22">
        <f t="shared" ca="1" si="1292"/>
        <v>0</v>
      </c>
      <c r="BU1556" s="22">
        <f t="shared" ca="1" si="1320"/>
        <v>0</v>
      </c>
      <c r="BV1556" s="22">
        <f t="shared" ca="1" si="1321"/>
        <v>0</v>
      </c>
      <c r="BW1556" s="22">
        <f t="shared" ca="1" si="1322"/>
        <v>0</v>
      </c>
      <c r="BX1556" s="22">
        <f t="shared" ca="1" si="1323"/>
        <v>0</v>
      </c>
      <c r="BY1556" s="22">
        <f t="shared" si="1205"/>
        <v>0</v>
      </c>
      <c r="BZ1556" s="22">
        <f t="shared" si="1324"/>
        <v>0</v>
      </c>
      <c r="CA1556" s="22">
        <f t="shared" si="1206"/>
        <v>0</v>
      </c>
    </row>
    <row r="1557" spans="1:79" s="22" customFormat="1" ht="29.1" customHeight="1" x14ac:dyDescent="0.3">
      <c r="A1557" s="109">
        <v>6</v>
      </c>
      <c r="B1557" s="109" t="s">
        <v>1441</v>
      </c>
      <c r="C1557" s="109"/>
      <c r="D1557" s="110" t="s">
        <v>446</v>
      </c>
      <c r="E1557" s="110">
        <v>44650</v>
      </c>
      <c r="F1557" s="189" t="s">
        <v>517</v>
      </c>
      <c r="G1557" s="169" t="s">
        <v>1242</v>
      </c>
      <c r="H1557" s="135" t="s">
        <v>1041</v>
      </c>
      <c r="I1557" s="135"/>
      <c r="J1557" s="135"/>
      <c r="K1557" s="113" t="s">
        <v>443</v>
      </c>
      <c r="L1557" s="109">
        <v>0</v>
      </c>
      <c r="M1557" s="114" t="s">
        <v>216</v>
      </c>
      <c r="N1557" s="115" t="s">
        <v>26</v>
      </c>
      <c r="O1557" s="116"/>
      <c r="P1557" s="123" t="s">
        <v>714</v>
      </c>
      <c r="Q1557" s="141">
        <v>45098</v>
      </c>
      <c r="R1557" s="118">
        <f t="shared" ref="R1557:R1558" si="1331">IF(AND(L1557&lt;1,OR(K1557&lt;1, K1557="A")),Q1557+14,Q1557+7)</f>
        <v>45105</v>
      </c>
      <c r="S1557" s="114" t="s">
        <v>31</v>
      </c>
      <c r="T1557" s="353"/>
      <c r="U1557" s="372"/>
      <c r="V1557" s="120"/>
      <c r="W1557" s="114"/>
      <c r="X1557" s="109"/>
      <c r="Y1557" s="109"/>
      <c r="Z1557" s="115"/>
      <c r="AA1557" s="109"/>
      <c r="AB1557" s="123"/>
      <c r="AC1557" s="110"/>
      <c r="AD1557" s="110"/>
      <c r="AE1557" s="118"/>
      <c r="AF1557" s="196"/>
      <c r="AG1557" s="110"/>
      <c r="AH1557" s="115"/>
      <c r="AI1557" s="110"/>
      <c r="AJ1557" s="113"/>
      <c r="AK1557" s="110"/>
      <c r="AL1557" s="121"/>
      <c r="AM1557" s="121"/>
      <c r="AN1557" s="123" t="s">
        <v>2355</v>
      </c>
      <c r="AO1557" s="121"/>
      <c r="AP1557" s="121"/>
      <c r="AQ1557" s="206"/>
      <c r="AR1557" s="110"/>
      <c r="AS1557" s="121"/>
      <c r="AT1557" s="121"/>
      <c r="AU1557" s="109" t="s">
        <v>1134</v>
      </c>
      <c r="AV1557" s="110">
        <v>44960</v>
      </c>
      <c r="AW1557" s="121"/>
      <c r="BJ1557" s="22">
        <f t="shared" ca="1" si="1291"/>
        <v>0</v>
      </c>
      <c r="BK1557" s="22">
        <f t="shared" ca="1" si="1311"/>
        <v>0</v>
      </c>
      <c r="BL1557" s="22">
        <f t="shared" ca="1" si="1312"/>
        <v>0</v>
      </c>
      <c r="BM1557" s="22">
        <f t="shared" ca="1" si="1313"/>
        <v>0</v>
      </c>
      <c r="BN1557" s="22">
        <f t="shared" ca="1" si="1314"/>
        <v>0</v>
      </c>
      <c r="BO1557" s="22">
        <f t="shared" ca="1" si="1315"/>
        <v>0</v>
      </c>
      <c r="BP1557" s="22">
        <f t="shared" ca="1" si="1316"/>
        <v>0</v>
      </c>
      <c r="BQ1557" s="22">
        <f t="shared" ca="1" si="1317"/>
        <v>0</v>
      </c>
      <c r="BR1557" s="22">
        <f t="shared" ca="1" si="1318"/>
        <v>0</v>
      </c>
      <c r="BS1557" s="22">
        <f t="shared" ca="1" si="1319"/>
        <v>0</v>
      </c>
      <c r="BT1557" s="22">
        <f t="shared" ca="1" si="1292"/>
        <v>0</v>
      </c>
      <c r="BU1557" s="22">
        <f t="shared" ca="1" si="1320"/>
        <v>0</v>
      </c>
      <c r="BV1557" s="22">
        <f t="shared" ca="1" si="1321"/>
        <v>0</v>
      </c>
      <c r="BW1557" s="22">
        <f t="shared" ca="1" si="1322"/>
        <v>0</v>
      </c>
      <c r="BX1557" s="22">
        <f t="shared" ca="1" si="1323"/>
        <v>0</v>
      </c>
      <c r="BY1557" s="22">
        <f t="shared" si="1205"/>
        <v>0</v>
      </c>
      <c r="BZ1557" s="22">
        <f t="shared" si="1324"/>
        <v>0</v>
      </c>
      <c r="CA1557" s="22">
        <f t="shared" si="1206"/>
        <v>0</v>
      </c>
    </row>
    <row r="1558" spans="1:79" s="22" customFormat="1" ht="29.1" customHeight="1" x14ac:dyDescent="0.3">
      <c r="A1558" s="109">
        <v>6</v>
      </c>
      <c r="B1558" s="109" t="s">
        <v>1441</v>
      </c>
      <c r="C1558" s="109"/>
      <c r="D1558" s="110" t="s">
        <v>445</v>
      </c>
      <c r="E1558" s="110">
        <v>44650</v>
      </c>
      <c r="F1558" s="189" t="s">
        <v>517</v>
      </c>
      <c r="G1558" s="169" t="s">
        <v>1242</v>
      </c>
      <c r="H1558" s="135" t="s">
        <v>1041</v>
      </c>
      <c r="I1558" s="135"/>
      <c r="J1558" s="135"/>
      <c r="K1558" s="113">
        <v>0</v>
      </c>
      <c r="L1558" s="109">
        <v>0</v>
      </c>
      <c r="M1558" s="114" t="s">
        <v>216</v>
      </c>
      <c r="N1558" s="115" t="s">
        <v>26</v>
      </c>
      <c r="O1558" s="116"/>
      <c r="P1558" s="123" t="s">
        <v>668</v>
      </c>
      <c r="Q1558" s="141">
        <v>45113</v>
      </c>
      <c r="R1558" s="118">
        <f t="shared" si="1331"/>
        <v>45127</v>
      </c>
      <c r="S1558" s="114" t="s">
        <v>30</v>
      </c>
      <c r="T1558" s="353" t="s">
        <v>1554</v>
      </c>
      <c r="U1558" s="372">
        <v>45114</v>
      </c>
      <c r="V1558" s="120"/>
      <c r="W1558" s="114"/>
      <c r="X1558" s="109"/>
      <c r="Y1558" s="109"/>
      <c r="Z1558" s="115"/>
      <c r="AA1558" s="109"/>
      <c r="AB1558" s="123"/>
      <c r="AC1558" s="110"/>
      <c r="AD1558" s="110"/>
      <c r="AE1558" s="118"/>
      <c r="AF1558" s="196"/>
      <c r="AG1558" s="110"/>
      <c r="AH1558" s="115"/>
      <c r="AI1558" s="110"/>
      <c r="AJ1558" s="113"/>
      <c r="AK1558" s="110"/>
      <c r="AL1558" s="121"/>
      <c r="AM1558" s="121"/>
      <c r="AN1558" s="123" t="s">
        <v>2355</v>
      </c>
      <c r="AO1558" s="121"/>
      <c r="AP1558" s="121"/>
      <c r="AQ1558" s="206" t="s">
        <v>1907</v>
      </c>
      <c r="AR1558" s="110">
        <v>45117</v>
      </c>
      <c r="AS1558" s="121"/>
      <c r="AT1558" s="121"/>
      <c r="AU1558" s="109" t="s">
        <v>1134</v>
      </c>
      <c r="AV1558" s="110">
        <v>44960</v>
      </c>
      <c r="AW1558" s="121"/>
      <c r="BJ1558" s="22">
        <f t="shared" ca="1" si="1291"/>
        <v>0</v>
      </c>
      <c r="BK1558" s="22">
        <f t="shared" ca="1" si="1311"/>
        <v>0</v>
      </c>
      <c r="BL1558" s="22">
        <f t="shared" ca="1" si="1312"/>
        <v>0</v>
      </c>
      <c r="BM1558" s="22">
        <f t="shared" ca="1" si="1313"/>
        <v>0</v>
      </c>
      <c r="BN1558" s="22">
        <f t="shared" ca="1" si="1314"/>
        <v>0</v>
      </c>
      <c r="BO1558" s="22">
        <f t="shared" ca="1" si="1315"/>
        <v>0</v>
      </c>
      <c r="BP1558" s="22">
        <f t="shared" ca="1" si="1316"/>
        <v>0</v>
      </c>
      <c r="BQ1558" s="22">
        <f t="shared" ca="1" si="1317"/>
        <v>0</v>
      </c>
      <c r="BR1558" s="22">
        <f t="shared" ca="1" si="1318"/>
        <v>0</v>
      </c>
      <c r="BS1558" s="22">
        <f t="shared" ca="1" si="1319"/>
        <v>0</v>
      </c>
      <c r="BT1558" s="22">
        <f t="shared" ca="1" si="1292"/>
        <v>0</v>
      </c>
      <c r="BU1558" s="22">
        <f t="shared" ca="1" si="1320"/>
        <v>0</v>
      </c>
      <c r="BV1558" s="22">
        <f t="shared" ca="1" si="1321"/>
        <v>0</v>
      </c>
      <c r="BW1558" s="22">
        <f t="shared" ca="1" si="1322"/>
        <v>0</v>
      </c>
      <c r="BX1558" s="22">
        <f t="shared" ca="1" si="1323"/>
        <v>0</v>
      </c>
      <c r="BY1558" s="22">
        <f t="shared" si="1205"/>
        <v>0</v>
      </c>
      <c r="BZ1558" s="22">
        <f t="shared" si="1324"/>
        <v>0</v>
      </c>
      <c r="CA1558" s="22">
        <f t="shared" si="1206"/>
        <v>0</v>
      </c>
    </row>
    <row r="1559" spans="1:79" ht="43.2" customHeight="1" thickBot="1" x14ac:dyDescent="0.35">
      <c r="A1559" s="4">
        <v>6</v>
      </c>
      <c r="B1559" s="4" t="s">
        <v>1441</v>
      </c>
      <c r="C1559" s="4"/>
      <c r="D1559" s="139" t="s">
        <v>445</v>
      </c>
      <c r="E1559" s="13">
        <v>44650</v>
      </c>
      <c r="F1559" s="122" t="s">
        <v>517</v>
      </c>
      <c r="G1559" s="16" t="s">
        <v>1242</v>
      </c>
      <c r="H1559" s="130" t="s">
        <v>1041</v>
      </c>
      <c r="I1559" s="130"/>
      <c r="J1559" s="130"/>
      <c r="K1559" s="7">
        <v>0</v>
      </c>
      <c r="L1559" s="4">
        <v>1</v>
      </c>
      <c r="M1559" s="3" t="s">
        <v>216</v>
      </c>
      <c r="N1559" s="45" t="s">
        <v>1055</v>
      </c>
      <c r="O1559" s="76">
        <v>45733</v>
      </c>
      <c r="P1559" s="87" t="s">
        <v>3591</v>
      </c>
      <c r="Q1559" s="142">
        <v>45672</v>
      </c>
      <c r="R1559" s="9">
        <f t="shared" si="1329"/>
        <v>45679</v>
      </c>
      <c r="S1559" s="3" t="s">
        <v>30</v>
      </c>
      <c r="T1559" s="355" t="s">
        <v>3762</v>
      </c>
      <c r="U1559" s="373">
        <v>45716</v>
      </c>
      <c r="V1559" s="20" t="s">
        <v>2804</v>
      </c>
      <c r="W1559" s="3" t="s">
        <v>2805</v>
      </c>
      <c r="X1559" s="5" t="s">
        <v>778</v>
      </c>
      <c r="Y1559" s="5">
        <v>0</v>
      </c>
      <c r="Z1559" s="46" t="s">
        <v>24</v>
      </c>
      <c r="AA1559" s="5"/>
      <c r="AB1559" s="87" t="s">
        <v>2800</v>
      </c>
      <c r="AC1559" s="21">
        <v>45435</v>
      </c>
      <c r="AD1559" s="21">
        <v>45435</v>
      </c>
      <c r="AE1559" s="9">
        <f t="shared" ref="AE1559" si="1332">IF(AND(Y1559&lt;1,OR(X1559&lt;1, X1559="A")),AD1559+14,AD1559+7)</f>
        <v>45449</v>
      </c>
      <c r="AF1559" s="92" t="s">
        <v>446</v>
      </c>
      <c r="AG1559" s="27"/>
      <c r="AH1559" s="34"/>
      <c r="AI1559" s="27"/>
      <c r="AJ1559" s="41"/>
      <c r="AK1559" s="21"/>
      <c r="AL1559" s="6"/>
      <c r="AM1559" s="6"/>
      <c r="AN1559" s="87" t="s">
        <v>2355</v>
      </c>
      <c r="AO1559" s="6"/>
      <c r="AP1559" s="6"/>
      <c r="AQ1559" s="21" t="s">
        <v>3641</v>
      </c>
      <c r="AR1559" s="21">
        <v>45679</v>
      </c>
      <c r="AS1559" s="6"/>
      <c r="AT1559" s="6"/>
      <c r="AU1559" s="94" t="s">
        <v>1134</v>
      </c>
      <c r="AV1559" s="95">
        <v>44960</v>
      </c>
      <c r="AW1559" s="6"/>
      <c r="BJ1559" s="22">
        <f t="shared" ca="1" si="1291"/>
        <v>1</v>
      </c>
      <c r="BK1559" s="22">
        <f t="shared" ca="1" si="1311"/>
        <v>1</v>
      </c>
      <c r="BL1559" s="22">
        <f t="shared" ca="1" si="1312"/>
        <v>0</v>
      </c>
      <c r="BM1559" s="22">
        <f t="shared" ca="1" si="1313"/>
        <v>0</v>
      </c>
      <c r="BN1559" s="22">
        <f t="shared" ca="1" si="1314"/>
        <v>0</v>
      </c>
      <c r="BO1559" s="22">
        <f t="shared" ca="1" si="1315"/>
        <v>0</v>
      </c>
      <c r="BP1559" s="22">
        <f t="shared" ca="1" si="1316"/>
        <v>0</v>
      </c>
      <c r="BQ1559" s="22">
        <f t="shared" ca="1" si="1317"/>
        <v>0</v>
      </c>
      <c r="BR1559" s="22">
        <f t="shared" ca="1" si="1318"/>
        <v>1</v>
      </c>
      <c r="BS1559" s="22">
        <f t="shared" ca="1" si="1319"/>
        <v>1</v>
      </c>
      <c r="BT1559" s="22">
        <f t="shared" ca="1" si="1292"/>
        <v>1</v>
      </c>
      <c r="BU1559" s="22">
        <f t="shared" ca="1" si="1320"/>
        <v>0</v>
      </c>
      <c r="BV1559" s="22">
        <f t="shared" ca="1" si="1321"/>
        <v>1</v>
      </c>
      <c r="BW1559" s="22">
        <f t="shared" ca="1" si="1322"/>
        <v>0</v>
      </c>
      <c r="BX1559" s="22">
        <f t="shared" ca="1" si="1323"/>
        <v>0</v>
      </c>
      <c r="BY1559" s="71">
        <f t="shared" si="1205"/>
        <v>1</v>
      </c>
      <c r="BZ1559" s="71">
        <f t="shared" si="1324"/>
        <v>1</v>
      </c>
      <c r="CA1559" s="72">
        <f t="shared" si="1206"/>
        <v>1</v>
      </c>
    </row>
    <row r="1560" spans="1:79" s="38" customFormat="1" ht="21" customHeight="1" x14ac:dyDescent="0.4">
      <c r="A1560" s="44" t="s">
        <v>2329</v>
      </c>
      <c r="B1560" s="44"/>
      <c r="C1560" s="44"/>
      <c r="D1560" s="44"/>
      <c r="E1560" s="44"/>
      <c r="F1560" s="44"/>
      <c r="G1560" s="44"/>
      <c r="H1560" s="134"/>
      <c r="I1560" s="134"/>
      <c r="J1560" s="134"/>
      <c r="K1560" s="44"/>
      <c r="L1560" s="44"/>
      <c r="M1560" s="44"/>
      <c r="N1560" s="44"/>
      <c r="O1560" s="44"/>
      <c r="P1560" s="127"/>
      <c r="Q1560" s="44"/>
      <c r="R1560" s="148"/>
      <c r="S1560" s="44"/>
      <c r="T1560" s="44"/>
      <c r="U1560" s="44"/>
      <c r="V1560" s="44"/>
      <c r="W1560" s="44"/>
      <c r="X1560" s="44"/>
      <c r="Y1560" s="44"/>
      <c r="Z1560" s="44"/>
      <c r="AA1560" s="44"/>
      <c r="AB1560" s="44"/>
      <c r="AC1560" s="36"/>
      <c r="AD1560" s="36"/>
      <c r="AE1560" s="36"/>
      <c r="AF1560" s="36"/>
      <c r="AG1560" s="36"/>
      <c r="AH1560" s="36"/>
      <c r="AI1560" s="36"/>
      <c r="AJ1560" s="36"/>
      <c r="AK1560" s="36"/>
      <c r="AL1560" s="37"/>
      <c r="AM1560" s="342"/>
      <c r="AN1560" s="345"/>
      <c r="AO1560" s="343"/>
      <c r="AP1560" s="343"/>
      <c r="AQ1560" s="343"/>
      <c r="AR1560" s="343"/>
      <c r="AS1560" s="343"/>
      <c r="AT1560" s="343"/>
      <c r="AU1560" s="343"/>
      <c r="AV1560" s="343"/>
      <c r="AW1560" s="344"/>
      <c r="BJ1560" s="22">
        <f t="shared" ca="1" si="1291"/>
        <v>0</v>
      </c>
      <c r="BK1560" s="22">
        <f t="shared" ca="1" si="1311"/>
        <v>0</v>
      </c>
      <c r="BL1560" s="22">
        <f t="shared" ca="1" si="1312"/>
        <v>0</v>
      </c>
      <c r="BM1560" s="22">
        <f t="shared" ca="1" si="1313"/>
        <v>0</v>
      </c>
      <c r="BN1560" s="22">
        <f t="shared" ca="1" si="1314"/>
        <v>0</v>
      </c>
      <c r="BO1560" s="22">
        <f t="shared" ca="1" si="1315"/>
        <v>0</v>
      </c>
      <c r="BP1560" s="22">
        <f t="shared" ca="1" si="1316"/>
        <v>0</v>
      </c>
      <c r="BQ1560" s="22">
        <f t="shared" ca="1" si="1317"/>
        <v>0</v>
      </c>
      <c r="BR1560" s="22">
        <f t="shared" ca="1" si="1318"/>
        <v>0</v>
      </c>
      <c r="BS1560" s="22">
        <f t="shared" ca="1" si="1319"/>
        <v>0</v>
      </c>
      <c r="BT1560" s="22">
        <f t="shared" ca="1" si="1292"/>
        <v>0</v>
      </c>
      <c r="BU1560" s="22">
        <f t="shared" ca="1" si="1320"/>
        <v>0</v>
      </c>
      <c r="BV1560" s="22">
        <f t="shared" ca="1" si="1321"/>
        <v>0</v>
      </c>
      <c r="BW1560" s="22">
        <f t="shared" ca="1" si="1322"/>
        <v>0</v>
      </c>
      <c r="BX1560" s="22">
        <f t="shared" ca="1" si="1323"/>
        <v>0</v>
      </c>
      <c r="BY1560" s="71">
        <f t="shared" si="1205"/>
        <v>0</v>
      </c>
      <c r="BZ1560" s="71">
        <f t="shared" si="1324"/>
        <v>0</v>
      </c>
      <c r="CA1560" s="72">
        <f t="shared" si="1206"/>
        <v>0</v>
      </c>
    </row>
    <row r="1561" spans="1:79" s="22" customFormat="1" ht="29.1" customHeight="1" x14ac:dyDescent="0.3">
      <c r="A1561" s="109"/>
      <c r="B1561" s="109" t="s">
        <v>1441</v>
      </c>
      <c r="C1561" s="109"/>
      <c r="D1561" s="110" t="s">
        <v>446</v>
      </c>
      <c r="E1561" s="110"/>
      <c r="F1561" s="189" t="s">
        <v>2330</v>
      </c>
      <c r="G1561" s="169" t="s">
        <v>1996</v>
      </c>
      <c r="H1561" s="135" t="s">
        <v>1037</v>
      </c>
      <c r="I1561" s="135"/>
      <c r="J1561" s="135"/>
      <c r="K1561" s="113" t="s">
        <v>778</v>
      </c>
      <c r="L1561" s="109">
        <v>0</v>
      </c>
      <c r="M1561" s="114" t="s">
        <v>82</v>
      </c>
      <c r="N1561" s="115" t="s">
        <v>26</v>
      </c>
      <c r="O1561" s="116"/>
      <c r="P1561" s="123" t="s">
        <v>2331</v>
      </c>
      <c r="Q1561" s="141">
        <v>45370</v>
      </c>
      <c r="R1561" s="118">
        <f t="shared" ref="R1561" si="1333">IF(AND(L1561&lt;1,OR(K1561&lt;1, K1561="A")),Q1561+14,Q1561+7)</f>
        <v>45384</v>
      </c>
      <c r="S1561" s="114" t="s">
        <v>31</v>
      </c>
      <c r="T1561" s="353"/>
      <c r="U1561" s="372"/>
      <c r="V1561" s="120"/>
      <c r="W1561" s="114"/>
      <c r="X1561" s="109"/>
      <c r="Y1561" s="109"/>
      <c r="Z1561" s="115"/>
      <c r="AA1561" s="115"/>
      <c r="AB1561" s="109"/>
      <c r="AC1561" s="110"/>
      <c r="AD1561" s="110"/>
      <c r="AE1561" s="110"/>
      <c r="AF1561" s="110"/>
      <c r="AG1561" s="110"/>
      <c r="AH1561" s="115"/>
      <c r="AI1561" s="110"/>
      <c r="AJ1561" s="113"/>
      <c r="AK1561" s="110"/>
      <c r="AL1561" s="121"/>
      <c r="AM1561" s="121"/>
      <c r="AN1561" s="123"/>
      <c r="AO1561" s="121"/>
      <c r="AP1561" s="121"/>
      <c r="AQ1561" s="109"/>
      <c r="AR1561" s="110"/>
      <c r="AS1561" s="121"/>
      <c r="AT1561" s="121"/>
      <c r="AU1561" s="109"/>
      <c r="AV1561" s="110"/>
      <c r="AW1561" s="121"/>
      <c r="BJ1561" s="22">
        <f t="shared" ca="1" si="1291"/>
        <v>0</v>
      </c>
      <c r="BK1561" s="22">
        <f t="shared" ca="1" si="1311"/>
        <v>0</v>
      </c>
      <c r="BL1561" s="22">
        <f t="shared" ca="1" si="1312"/>
        <v>0</v>
      </c>
      <c r="BM1561" s="22">
        <f t="shared" ca="1" si="1313"/>
        <v>0</v>
      </c>
      <c r="BN1561" s="22">
        <f t="shared" ca="1" si="1314"/>
        <v>0</v>
      </c>
      <c r="BO1561" s="22">
        <f t="shared" ca="1" si="1315"/>
        <v>0</v>
      </c>
      <c r="BP1561" s="22">
        <f t="shared" ca="1" si="1316"/>
        <v>0</v>
      </c>
      <c r="BQ1561" s="22">
        <f t="shared" ca="1" si="1317"/>
        <v>0</v>
      </c>
      <c r="BR1561" s="22">
        <f t="shared" ca="1" si="1318"/>
        <v>0</v>
      </c>
      <c r="BS1561" s="22">
        <f t="shared" ca="1" si="1319"/>
        <v>0</v>
      </c>
      <c r="BT1561" s="22">
        <f t="shared" ca="1" si="1292"/>
        <v>0</v>
      </c>
      <c r="BU1561" s="22">
        <f t="shared" ca="1" si="1320"/>
        <v>0</v>
      </c>
      <c r="BV1561" s="22">
        <f t="shared" ca="1" si="1321"/>
        <v>0</v>
      </c>
      <c r="BW1561" s="22">
        <f t="shared" ca="1" si="1322"/>
        <v>0</v>
      </c>
      <c r="BX1561" s="22">
        <f t="shared" ca="1" si="1323"/>
        <v>0</v>
      </c>
      <c r="BY1561" s="22">
        <f t="shared" si="1205"/>
        <v>0</v>
      </c>
      <c r="BZ1561" s="22">
        <f t="shared" si="1324"/>
        <v>0</v>
      </c>
      <c r="CA1561" s="22">
        <f t="shared" si="1206"/>
        <v>0</v>
      </c>
    </row>
    <row r="1562" spans="1:79" s="22" customFormat="1" ht="29.1" customHeight="1" x14ac:dyDescent="0.3">
      <c r="A1562" s="109"/>
      <c r="B1562" s="109" t="s">
        <v>1441</v>
      </c>
      <c r="C1562" s="109"/>
      <c r="D1562" s="110" t="s">
        <v>446</v>
      </c>
      <c r="E1562" s="110"/>
      <c r="F1562" s="189" t="s">
        <v>2330</v>
      </c>
      <c r="G1562" s="169" t="s">
        <v>1996</v>
      </c>
      <c r="H1562" s="135" t="s">
        <v>1037</v>
      </c>
      <c r="I1562" s="135"/>
      <c r="J1562" s="135"/>
      <c r="K1562" s="113" t="s">
        <v>443</v>
      </c>
      <c r="L1562" s="109">
        <v>0</v>
      </c>
      <c r="M1562" s="114" t="s">
        <v>82</v>
      </c>
      <c r="N1562" s="115" t="s">
        <v>26</v>
      </c>
      <c r="O1562" s="116">
        <v>45402</v>
      </c>
      <c r="P1562" s="123" t="s">
        <v>2358</v>
      </c>
      <c r="Q1562" s="141">
        <v>45390</v>
      </c>
      <c r="R1562" s="118">
        <f t="shared" ref="R1562" si="1334">IF(AND(L1562&lt;1,OR(K1562&lt;1, K1562="A")),Q1562+14,Q1562+7)</f>
        <v>45397</v>
      </c>
      <c r="S1562" s="114" t="s">
        <v>31</v>
      </c>
      <c r="T1562" s="353"/>
      <c r="U1562" s="372"/>
      <c r="V1562" s="120"/>
      <c r="W1562" s="114"/>
      <c r="X1562" s="109"/>
      <c r="Y1562" s="109"/>
      <c r="Z1562" s="115"/>
      <c r="AA1562" s="109"/>
      <c r="AB1562" s="109"/>
      <c r="AC1562" s="110"/>
      <c r="AD1562" s="110"/>
      <c r="AE1562" s="110"/>
      <c r="AF1562" s="110"/>
      <c r="AG1562" s="110"/>
      <c r="AH1562" s="115"/>
      <c r="AI1562" s="110"/>
      <c r="AJ1562" s="113"/>
      <c r="AK1562" s="110"/>
      <c r="AL1562" s="121"/>
      <c r="AM1562" s="121"/>
      <c r="AN1562" s="123"/>
      <c r="AO1562" s="121"/>
      <c r="AP1562" s="121"/>
      <c r="AQ1562" s="109"/>
      <c r="AR1562" s="110"/>
      <c r="AS1562" s="121"/>
      <c r="AT1562" s="121"/>
      <c r="AU1562" s="109"/>
      <c r="AV1562" s="110"/>
      <c r="AW1562" s="121"/>
      <c r="BJ1562" s="22">
        <f t="shared" ca="1" si="1291"/>
        <v>0</v>
      </c>
      <c r="BK1562" s="22">
        <f t="shared" ca="1" si="1311"/>
        <v>0</v>
      </c>
      <c r="BL1562" s="22">
        <f t="shared" ca="1" si="1312"/>
        <v>0</v>
      </c>
      <c r="BM1562" s="22">
        <f t="shared" ca="1" si="1313"/>
        <v>0</v>
      </c>
      <c r="BN1562" s="22">
        <f t="shared" ca="1" si="1314"/>
        <v>0</v>
      </c>
      <c r="BO1562" s="22">
        <f t="shared" ca="1" si="1315"/>
        <v>0</v>
      </c>
      <c r="BP1562" s="22">
        <f t="shared" ca="1" si="1316"/>
        <v>0</v>
      </c>
      <c r="BQ1562" s="22">
        <f t="shared" ca="1" si="1317"/>
        <v>0</v>
      </c>
      <c r="BR1562" s="22">
        <f t="shared" ca="1" si="1318"/>
        <v>0</v>
      </c>
      <c r="BS1562" s="22">
        <f t="shared" ca="1" si="1319"/>
        <v>0</v>
      </c>
      <c r="BT1562" s="22">
        <f t="shared" ca="1" si="1292"/>
        <v>0</v>
      </c>
      <c r="BU1562" s="22">
        <f t="shared" ca="1" si="1320"/>
        <v>0</v>
      </c>
      <c r="BV1562" s="22">
        <f t="shared" ca="1" si="1321"/>
        <v>0</v>
      </c>
      <c r="BW1562" s="22">
        <f t="shared" ca="1" si="1322"/>
        <v>0</v>
      </c>
      <c r="BX1562" s="22">
        <f t="shared" ca="1" si="1323"/>
        <v>0</v>
      </c>
      <c r="BY1562" s="22">
        <f t="shared" si="1205"/>
        <v>0</v>
      </c>
      <c r="BZ1562" s="22">
        <f t="shared" si="1324"/>
        <v>0</v>
      </c>
      <c r="CA1562" s="22">
        <f t="shared" si="1206"/>
        <v>0</v>
      </c>
    </row>
    <row r="1563" spans="1:79" s="22" customFormat="1" ht="57.6" customHeight="1" x14ac:dyDescent="0.3">
      <c r="A1563" s="109"/>
      <c r="B1563" s="109" t="s">
        <v>1441</v>
      </c>
      <c r="C1563" s="109"/>
      <c r="D1563" s="110" t="s">
        <v>445</v>
      </c>
      <c r="E1563" s="110"/>
      <c r="F1563" s="189" t="s">
        <v>2330</v>
      </c>
      <c r="G1563" s="169" t="s">
        <v>1996</v>
      </c>
      <c r="H1563" s="135" t="s">
        <v>1037</v>
      </c>
      <c r="I1563" s="135"/>
      <c r="J1563" s="135"/>
      <c r="K1563" s="113">
        <v>0</v>
      </c>
      <c r="L1563" s="109">
        <v>0</v>
      </c>
      <c r="M1563" s="114" t="s">
        <v>82</v>
      </c>
      <c r="N1563" s="115" t="s">
        <v>26</v>
      </c>
      <c r="O1563" s="116">
        <v>45484</v>
      </c>
      <c r="P1563" s="123" t="s">
        <v>2747</v>
      </c>
      <c r="Q1563" s="141">
        <v>45409</v>
      </c>
      <c r="R1563" s="118">
        <f t="shared" ref="R1563" si="1335">IF(AND(L1563&lt;1,OR(K1563&lt;1, K1563="A")),Q1563+14,Q1563+7)</f>
        <v>45423</v>
      </c>
      <c r="S1563" s="114" t="s">
        <v>31</v>
      </c>
      <c r="T1563" s="353"/>
      <c r="U1563" s="372"/>
      <c r="V1563" s="120"/>
      <c r="W1563" s="114"/>
      <c r="X1563" s="109"/>
      <c r="Y1563" s="109"/>
      <c r="Z1563" s="115"/>
      <c r="AA1563" s="109"/>
      <c r="AB1563" s="109"/>
      <c r="AC1563" s="110"/>
      <c r="AD1563" s="110"/>
      <c r="AE1563" s="110"/>
      <c r="AF1563" s="110"/>
      <c r="AG1563" s="110"/>
      <c r="AH1563" s="115"/>
      <c r="AI1563" s="110"/>
      <c r="AJ1563" s="113"/>
      <c r="AK1563" s="110"/>
      <c r="AL1563" s="121"/>
      <c r="AM1563" s="121"/>
      <c r="AN1563" s="123" t="s">
        <v>3750</v>
      </c>
      <c r="AO1563" s="123" t="s">
        <v>3744</v>
      </c>
      <c r="AP1563" s="110">
        <v>45623</v>
      </c>
      <c r="AQ1563" s="346" t="s">
        <v>3640</v>
      </c>
      <c r="AR1563" s="110">
        <v>45678</v>
      </c>
      <c r="AS1563" s="121"/>
      <c r="AT1563" s="121"/>
      <c r="AU1563" s="109"/>
      <c r="AV1563" s="110"/>
      <c r="AW1563" s="121"/>
      <c r="BJ1563" s="22">
        <f t="shared" ca="1" si="1291"/>
        <v>0</v>
      </c>
      <c r="BK1563" s="22">
        <f t="shared" ca="1" si="1311"/>
        <v>0</v>
      </c>
      <c r="BL1563" s="22">
        <f t="shared" ca="1" si="1312"/>
        <v>0</v>
      </c>
      <c r="BM1563" s="22">
        <f t="shared" ca="1" si="1313"/>
        <v>0</v>
      </c>
      <c r="BN1563" s="22">
        <f t="shared" ca="1" si="1314"/>
        <v>0</v>
      </c>
      <c r="BO1563" s="22">
        <f t="shared" ca="1" si="1315"/>
        <v>0</v>
      </c>
      <c r="BP1563" s="22">
        <f t="shared" ca="1" si="1316"/>
        <v>0</v>
      </c>
      <c r="BQ1563" s="22">
        <f t="shared" ca="1" si="1317"/>
        <v>0</v>
      </c>
      <c r="BR1563" s="22">
        <f t="shared" ca="1" si="1318"/>
        <v>0</v>
      </c>
      <c r="BS1563" s="22">
        <f t="shared" ca="1" si="1319"/>
        <v>0</v>
      </c>
      <c r="BT1563" s="22">
        <f t="shared" ca="1" si="1292"/>
        <v>0</v>
      </c>
      <c r="BU1563" s="22">
        <f t="shared" ca="1" si="1320"/>
        <v>0</v>
      </c>
      <c r="BV1563" s="22">
        <f t="shared" ca="1" si="1321"/>
        <v>0</v>
      </c>
      <c r="BW1563" s="22">
        <f t="shared" ca="1" si="1322"/>
        <v>0</v>
      </c>
      <c r="BX1563" s="22">
        <f t="shared" ca="1" si="1323"/>
        <v>0</v>
      </c>
      <c r="BY1563" s="22">
        <f t="shared" si="1205"/>
        <v>0</v>
      </c>
      <c r="BZ1563" s="22">
        <f t="shared" si="1324"/>
        <v>0</v>
      </c>
      <c r="CA1563" s="22">
        <f t="shared" si="1206"/>
        <v>0</v>
      </c>
    </row>
    <row r="1564" spans="1:79" ht="57.6" customHeight="1" x14ac:dyDescent="0.3">
      <c r="A1564" s="4"/>
      <c r="B1564" s="4" t="s">
        <v>1441</v>
      </c>
      <c r="C1564" s="4"/>
      <c r="D1564" s="139" t="s">
        <v>445</v>
      </c>
      <c r="E1564" s="13"/>
      <c r="F1564" s="122" t="s">
        <v>2330</v>
      </c>
      <c r="G1564" s="16" t="s">
        <v>1996</v>
      </c>
      <c r="H1564" s="130" t="s">
        <v>1037</v>
      </c>
      <c r="I1564" s="130"/>
      <c r="J1564" s="130"/>
      <c r="K1564" s="7">
        <v>0</v>
      </c>
      <c r="L1564" s="4">
        <v>1</v>
      </c>
      <c r="M1564" s="3" t="s">
        <v>82</v>
      </c>
      <c r="N1564" s="325" t="s">
        <v>24</v>
      </c>
      <c r="O1564" s="76"/>
      <c r="P1564" s="87" t="s">
        <v>3776</v>
      </c>
      <c r="Q1564" s="142">
        <v>45734</v>
      </c>
      <c r="R1564" s="9">
        <f t="shared" ref="R1564" si="1336">IF(AND(L1564&lt;1,OR(K1564&lt;1, K1564="A")),Q1564+14,Q1564+7)</f>
        <v>45741</v>
      </c>
      <c r="S1564" s="3" t="s">
        <v>31</v>
      </c>
      <c r="T1564" s="355"/>
      <c r="U1564" s="373"/>
      <c r="V1564" s="20" t="s">
        <v>2626</v>
      </c>
      <c r="W1564" s="3" t="s">
        <v>1398</v>
      </c>
      <c r="X1564" s="5"/>
      <c r="Y1564" s="5"/>
      <c r="Z1564" s="47" t="s">
        <v>1337</v>
      </c>
      <c r="AA1564" s="5"/>
      <c r="AB1564" s="5"/>
      <c r="AC1564" s="21"/>
      <c r="AD1564" s="21"/>
      <c r="AE1564" s="21"/>
      <c r="AF1564" s="13"/>
      <c r="AG1564" s="27"/>
      <c r="AH1564" s="34"/>
      <c r="AI1564" s="27"/>
      <c r="AJ1564" s="41"/>
      <c r="AK1564" s="21"/>
      <c r="AL1564" s="6"/>
      <c r="AM1564" s="6"/>
      <c r="AN1564" s="246" t="s">
        <v>3750</v>
      </c>
      <c r="AO1564" s="87" t="s">
        <v>3744</v>
      </c>
      <c r="AP1564" s="21">
        <v>45623</v>
      </c>
      <c r="AQ1564" s="336"/>
      <c r="AR1564" s="21"/>
      <c r="AS1564" s="6"/>
      <c r="AT1564" s="6"/>
      <c r="AU1564" s="4"/>
      <c r="AV1564" s="13"/>
      <c r="AW1564" s="6"/>
      <c r="BJ1564" s="22">
        <f t="shared" ca="1" si="1291"/>
        <v>1</v>
      </c>
      <c r="BK1564" s="22">
        <f t="shared" ca="1" si="1311"/>
        <v>1</v>
      </c>
      <c r="BL1564" s="22">
        <f t="shared" ca="1" si="1312"/>
        <v>0</v>
      </c>
      <c r="BM1564" s="22">
        <f t="shared" ca="1" si="1313"/>
        <v>0</v>
      </c>
      <c r="BN1564" s="22">
        <f t="shared" ca="1" si="1314"/>
        <v>1</v>
      </c>
      <c r="BO1564" s="22">
        <f t="shared" ca="1" si="1315"/>
        <v>0</v>
      </c>
      <c r="BP1564" s="22">
        <f t="shared" ca="1" si="1316"/>
        <v>1</v>
      </c>
      <c r="BQ1564" s="22">
        <f t="shared" ca="1" si="1317"/>
        <v>0</v>
      </c>
      <c r="BR1564" s="22">
        <f t="shared" ca="1" si="1318"/>
        <v>0</v>
      </c>
      <c r="BS1564" s="22">
        <f t="shared" ca="1" si="1319"/>
        <v>0</v>
      </c>
      <c r="BT1564" s="22">
        <f t="shared" ca="1" si="1292"/>
        <v>1</v>
      </c>
      <c r="BU1564" s="22">
        <f t="shared" ca="1" si="1320"/>
        <v>1</v>
      </c>
      <c r="BV1564" s="22">
        <f t="shared" ca="1" si="1321"/>
        <v>0</v>
      </c>
      <c r="BW1564" s="22">
        <f t="shared" ca="1" si="1322"/>
        <v>0</v>
      </c>
      <c r="BX1564" s="22">
        <f t="shared" ca="1" si="1323"/>
        <v>0</v>
      </c>
      <c r="BY1564" s="71">
        <f t="shared" si="1205"/>
        <v>1</v>
      </c>
      <c r="BZ1564" s="71">
        <f t="shared" si="1324"/>
        <v>1</v>
      </c>
      <c r="CA1564" s="72">
        <f t="shared" si="1206"/>
        <v>1</v>
      </c>
    </row>
    <row r="1565" spans="1:79" ht="57.6" customHeight="1" thickBot="1" x14ac:dyDescent="0.35">
      <c r="A1565" s="4"/>
      <c r="B1565" s="4" t="s">
        <v>1441</v>
      </c>
      <c r="C1565" s="4"/>
      <c r="D1565" s="140" t="s">
        <v>446</v>
      </c>
      <c r="E1565" s="13"/>
      <c r="F1565" s="122" t="s">
        <v>3778</v>
      </c>
      <c r="G1565" s="16" t="s">
        <v>1996</v>
      </c>
      <c r="H1565" s="130" t="s">
        <v>3777</v>
      </c>
      <c r="I1565" s="130"/>
      <c r="J1565" s="130"/>
      <c r="K1565" s="7" t="s">
        <v>444</v>
      </c>
      <c r="L1565" s="4">
        <v>0</v>
      </c>
      <c r="M1565" s="3" t="s">
        <v>3780</v>
      </c>
      <c r="N1565" s="325" t="s">
        <v>24</v>
      </c>
      <c r="O1565" s="76"/>
      <c r="P1565" s="87" t="s">
        <v>3776</v>
      </c>
      <c r="Q1565" s="142">
        <v>45734</v>
      </c>
      <c r="R1565" s="9">
        <f t="shared" ref="R1565" si="1337">IF(AND(L1565&lt;1,OR(K1565&lt;1, K1565="A")),Q1565+14,Q1565+7)</f>
        <v>45741</v>
      </c>
      <c r="S1565" s="3" t="s">
        <v>31</v>
      </c>
      <c r="T1565" s="355"/>
      <c r="U1565" s="373"/>
      <c r="V1565" s="20" t="s">
        <v>3779</v>
      </c>
      <c r="W1565" s="3" t="s">
        <v>3781</v>
      </c>
      <c r="X1565" s="5"/>
      <c r="Y1565" s="5"/>
      <c r="Z1565" s="47" t="s">
        <v>1337</v>
      </c>
      <c r="AA1565" s="5"/>
      <c r="AB1565" s="5"/>
      <c r="AC1565" s="21"/>
      <c r="AD1565" s="21"/>
      <c r="AE1565" s="21"/>
      <c r="AF1565" s="13"/>
      <c r="AG1565" s="27"/>
      <c r="AH1565" s="34"/>
      <c r="AI1565" s="27"/>
      <c r="AJ1565" s="41"/>
      <c r="AK1565" s="21"/>
      <c r="AL1565" s="6"/>
      <c r="AM1565" s="6"/>
      <c r="AN1565" s="246" t="s">
        <v>3750</v>
      </c>
      <c r="AO1565" s="87" t="s">
        <v>3744</v>
      </c>
      <c r="AP1565" s="21">
        <v>45623</v>
      </c>
      <c r="AQ1565" s="336"/>
      <c r="AR1565" s="21"/>
      <c r="AS1565" s="6"/>
      <c r="AT1565" s="6"/>
      <c r="AU1565" s="4"/>
      <c r="AV1565" s="13"/>
      <c r="AW1565" s="6"/>
      <c r="BJ1565" s="22">
        <f t="shared" ca="1" si="1291"/>
        <v>1</v>
      </c>
      <c r="BK1565" s="22">
        <f t="shared" ca="1" si="1311"/>
        <v>1</v>
      </c>
      <c r="BL1565" s="22">
        <f t="shared" ca="1" si="1312"/>
        <v>0</v>
      </c>
      <c r="BM1565" s="22">
        <f t="shared" ca="1" si="1313"/>
        <v>0</v>
      </c>
      <c r="BN1565" s="22">
        <f t="shared" ca="1" si="1314"/>
        <v>1</v>
      </c>
      <c r="BO1565" s="22">
        <f t="shared" ca="1" si="1315"/>
        <v>0</v>
      </c>
      <c r="BP1565" s="22">
        <f t="shared" ca="1" si="1316"/>
        <v>1</v>
      </c>
      <c r="BQ1565" s="22">
        <f t="shared" ca="1" si="1317"/>
        <v>0</v>
      </c>
      <c r="BR1565" s="22">
        <f t="shared" ca="1" si="1318"/>
        <v>0</v>
      </c>
      <c r="BS1565" s="22">
        <f t="shared" ca="1" si="1319"/>
        <v>0</v>
      </c>
      <c r="BT1565" s="22">
        <f t="shared" ca="1" si="1292"/>
        <v>1</v>
      </c>
      <c r="BU1565" s="22">
        <f t="shared" ca="1" si="1320"/>
        <v>1</v>
      </c>
      <c r="BV1565" s="22">
        <f t="shared" ca="1" si="1321"/>
        <v>0</v>
      </c>
      <c r="BW1565" s="22">
        <f t="shared" ca="1" si="1322"/>
        <v>0</v>
      </c>
      <c r="BX1565" s="22">
        <f t="shared" ca="1" si="1323"/>
        <v>0</v>
      </c>
      <c r="BY1565" s="71">
        <f t="shared" si="1205"/>
        <v>1</v>
      </c>
      <c r="BZ1565" s="71">
        <f t="shared" si="1324"/>
        <v>1</v>
      </c>
      <c r="CA1565" s="72">
        <f t="shared" si="1206"/>
        <v>1</v>
      </c>
    </row>
    <row r="1566" spans="1:79" s="38" customFormat="1" ht="21" customHeight="1" x14ac:dyDescent="0.4">
      <c r="A1566" s="44" t="s">
        <v>1222</v>
      </c>
      <c r="B1566" s="44"/>
      <c r="C1566" s="44"/>
      <c r="D1566" s="44"/>
      <c r="E1566" s="44"/>
      <c r="F1566" s="44"/>
      <c r="G1566" s="44"/>
      <c r="H1566" s="134"/>
      <c r="I1566" s="134"/>
      <c r="J1566" s="134"/>
      <c r="K1566" s="44"/>
      <c r="L1566" s="44"/>
      <c r="M1566" s="44"/>
      <c r="N1566" s="44"/>
      <c r="O1566" s="44"/>
      <c r="P1566" s="127"/>
      <c r="Q1566" s="44"/>
      <c r="R1566" s="148"/>
      <c r="S1566" s="44"/>
      <c r="T1566" s="44"/>
      <c r="U1566" s="44"/>
      <c r="V1566" s="44"/>
      <c r="W1566" s="44"/>
      <c r="X1566" s="44"/>
      <c r="Y1566" s="44"/>
      <c r="Z1566" s="44"/>
      <c r="AA1566" s="44"/>
      <c r="AB1566" s="44"/>
      <c r="AC1566" s="36"/>
      <c r="AD1566" s="36"/>
      <c r="AE1566" s="36"/>
      <c r="AF1566" s="36"/>
      <c r="AG1566" s="36"/>
      <c r="AH1566" s="36"/>
      <c r="AI1566" s="36"/>
      <c r="AJ1566" s="36"/>
      <c r="AK1566" s="36"/>
      <c r="AL1566" s="37"/>
      <c r="AM1566" s="37"/>
      <c r="AN1566" s="345"/>
      <c r="AO1566" s="37"/>
      <c r="AP1566" s="37"/>
      <c r="AQ1566" s="37"/>
      <c r="AR1566" s="37"/>
      <c r="AS1566" s="37"/>
      <c r="AT1566" s="37"/>
      <c r="AU1566" s="37"/>
      <c r="AV1566" s="37"/>
      <c r="AW1566" s="37"/>
      <c r="BJ1566" s="22">
        <f t="shared" ca="1" si="1291"/>
        <v>0</v>
      </c>
      <c r="BK1566" s="22">
        <f t="shared" ca="1" si="1311"/>
        <v>0</v>
      </c>
      <c r="BL1566" s="22">
        <f t="shared" ca="1" si="1312"/>
        <v>0</v>
      </c>
      <c r="BM1566" s="22">
        <f t="shared" ca="1" si="1313"/>
        <v>0</v>
      </c>
      <c r="BN1566" s="22">
        <f t="shared" ca="1" si="1314"/>
        <v>0</v>
      </c>
      <c r="BO1566" s="22">
        <f t="shared" ca="1" si="1315"/>
        <v>0</v>
      </c>
      <c r="BP1566" s="22">
        <f t="shared" ca="1" si="1316"/>
        <v>0</v>
      </c>
      <c r="BQ1566" s="22">
        <f t="shared" ca="1" si="1317"/>
        <v>0</v>
      </c>
      <c r="BR1566" s="22">
        <f t="shared" ca="1" si="1318"/>
        <v>0</v>
      </c>
      <c r="BS1566" s="22">
        <f t="shared" ca="1" si="1319"/>
        <v>0</v>
      </c>
      <c r="BT1566" s="22">
        <f t="shared" ca="1" si="1292"/>
        <v>0</v>
      </c>
      <c r="BU1566" s="22">
        <f t="shared" ca="1" si="1320"/>
        <v>0</v>
      </c>
      <c r="BV1566" s="22">
        <f t="shared" ca="1" si="1321"/>
        <v>0</v>
      </c>
      <c r="BW1566" s="22">
        <f t="shared" ca="1" si="1322"/>
        <v>0</v>
      </c>
      <c r="BX1566" s="22">
        <f t="shared" ca="1" si="1323"/>
        <v>0</v>
      </c>
      <c r="BY1566" s="71">
        <f t="shared" si="1205"/>
        <v>0</v>
      </c>
      <c r="BZ1566" s="71">
        <f t="shared" si="1324"/>
        <v>0</v>
      </c>
      <c r="CA1566" s="72">
        <f t="shared" si="1206"/>
        <v>0</v>
      </c>
    </row>
    <row r="1567" spans="1:79" s="22" customFormat="1" ht="51.9" customHeight="1" x14ac:dyDescent="0.3">
      <c r="A1567" s="109">
        <v>5</v>
      </c>
      <c r="B1567" s="109"/>
      <c r="C1567" s="109" t="s">
        <v>1720</v>
      </c>
      <c r="D1567" s="110" t="s">
        <v>445</v>
      </c>
      <c r="E1567" s="110">
        <v>44620</v>
      </c>
      <c r="F1567" s="189" t="s">
        <v>1721</v>
      </c>
      <c r="G1567" s="169" t="s">
        <v>1339</v>
      </c>
      <c r="H1567" s="135" t="s">
        <v>1723</v>
      </c>
      <c r="I1567" s="135"/>
      <c r="J1567" s="135"/>
      <c r="K1567" s="113" t="s">
        <v>778</v>
      </c>
      <c r="L1567" s="109">
        <v>0</v>
      </c>
      <c r="M1567" s="114" t="s">
        <v>1722</v>
      </c>
      <c r="N1567" s="115" t="s">
        <v>26</v>
      </c>
      <c r="O1567" s="116"/>
      <c r="P1567" s="123" t="s">
        <v>3271</v>
      </c>
      <c r="Q1567" s="141" t="s">
        <v>1724</v>
      </c>
      <c r="R1567" s="118">
        <f>IF(AND(L1567&lt;1,OR(K1567&lt;1, K1567="A")),Q1567+14,Q1567+7)</f>
        <v>45114</v>
      </c>
      <c r="S1567" s="114" t="s">
        <v>31</v>
      </c>
      <c r="T1567" s="353"/>
      <c r="U1567" s="372"/>
      <c r="V1567" s="120"/>
      <c r="W1567" s="114"/>
      <c r="X1567" s="109"/>
      <c r="Y1567" s="109"/>
      <c r="Z1567" s="115"/>
      <c r="AA1567" s="109"/>
      <c r="AB1567" s="123"/>
      <c r="AC1567" s="110"/>
      <c r="AD1567" s="110"/>
      <c r="AE1567" s="110"/>
      <c r="AF1567" s="196"/>
      <c r="AG1567" s="110"/>
      <c r="AH1567" s="115"/>
      <c r="AI1567" s="110"/>
      <c r="AJ1567" s="113"/>
      <c r="AK1567" s="110"/>
      <c r="AL1567" s="121"/>
      <c r="AM1567" s="121"/>
      <c r="AN1567" s="123"/>
      <c r="AO1567" s="121"/>
      <c r="AP1567" s="121"/>
      <c r="AQ1567" s="121"/>
      <c r="AR1567" s="121"/>
      <c r="AS1567" s="121"/>
      <c r="AT1567" s="121"/>
      <c r="AU1567" s="109"/>
      <c r="AV1567" s="110"/>
      <c r="AW1567" s="121"/>
      <c r="BJ1567" s="22">
        <f t="shared" ca="1" si="1291"/>
        <v>0</v>
      </c>
      <c r="BK1567" s="22">
        <f t="shared" ca="1" si="1311"/>
        <v>0</v>
      </c>
      <c r="BL1567" s="22">
        <f t="shared" ca="1" si="1312"/>
        <v>0</v>
      </c>
      <c r="BM1567" s="22">
        <f t="shared" ca="1" si="1313"/>
        <v>0</v>
      </c>
      <c r="BN1567" s="22">
        <f t="shared" ca="1" si="1314"/>
        <v>0</v>
      </c>
      <c r="BO1567" s="22">
        <f t="shared" ca="1" si="1315"/>
        <v>0</v>
      </c>
      <c r="BP1567" s="22">
        <f t="shared" ca="1" si="1316"/>
        <v>0</v>
      </c>
      <c r="BQ1567" s="22">
        <f t="shared" ca="1" si="1317"/>
        <v>0</v>
      </c>
      <c r="BR1567" s="22">
        <f t="shared" ca="1" si="1318"/>
        <v>0</v>
      </c>
      <c r="BS1567" s="22">
        <f t="shared" ca="1" si="1319"/>
        <v>0</v>
      </c>
      <c r="BT1567" s="22">
        <f t="shared" ca="1" si="1292"/>
        <v>0</v>
      </c>
      <c r="BU1567" s="22">
        <f t="shared" ca="1" si="1320"/>
        <v>0</v>
      </c>
      <c r="BV1567" s="22">
        <f t="shared" ca="1" si="1321"/>
        <v>0</v>
      </c>
      <c r="BW1567" s="22">
        <f t="shared" ca="1" si="1322"/>
        <v>0</v>
      </c>
      <c r="BX1567" s="22">
        <f t="shared" ca="1" si="1323"/>
        <v>0</v>
      </c>
      <c r="BY1567" s="22">
        <f t="shared" si="1205"/>
        <v>0</v>
      </c>
      <c r="BZ1567" s="22">
        <f t="shared" si="1324"/>
        <v>0</v>
      </c>
      <c r="CA1567" s="22">
        <f t="shared" si="1206"/>
        <v>0</v>
      </c>
    </row>
    <row r="1568" spans="1:79" ht="51.9" customHeight="1" x14ac:dyDescent="0.3">
      <c r="A1568" s="4">
        <v>5</v>
      </c>
      <c r="B1568" s="4"/>
      <c r="C1568" s="4" t="s">
        <v>1720</v>
      </c>
      <c r="D1568" s="139" t="s">
        <v>445</v>
      </c>
      <c r="E1568" s="13">
        <v>44620</v>
      </c>
      <c r="F1568" s="122" t="s">
        <v>1721</v>
      </c>
      <c r="G1568" s="16" t="s">
        <v>1339</v>
      </c>
      <c r="H1568" s="130" t="s">
        <v>1723</v>
      </c>
      <c r="I1568" s="130"/>
      <c r="J1568" s="130"/>
      <c r="K1568" s="7">
        <v>0</v>
      </c>
      <c r="L1568" s="4">
        <v>0</v>
      </c>
      <c r="M1568" s="3" t="s">
        <v>1722</v>
      </c>
      <c r="N1568" s="325" t="s">
        <v>24</v>
      </c>
      <c r="O1568" s="76"/>
      <c r="P1568" s="87" t="s">
        <v>3532</v>
      </c>
      <c r="Q1568" s="142">
        <v>45188</v>
      </c>
      <c r="R1568" s="9">
        <f t="shared" ref="R1568" si="1338">IF(AND(L1568&lt;1,OR(K1568&lt;1, K1568="A")),Q1568+14,Q1568+7)</f>
        <v>45202</v>
      </c>
      <c r="S1568" s="3" t="s">
        <v>31</v>
      </c>
      <c r="T1568" s="355"/>
      <c r="U1568" s="373"/>
      <c r="V1568" s="20" t="s">
        <v>2628</v>
      </c>
      <c r="W1568" s="3" t="s">
        <v>2644</v>
      </c>
      <c r="X1568" s="5"/>
      <c r="Y1568" s="5"/>
      <c r="Z1568" s="47" t="s">
        <v>1337</v>
      </c>
      <c r="AA1568" s="5"/>
      <c r="AB1568" s="87"/>
      <c r="AC1568" s="21"/>
      <c r="AD1568" s="21"/>
      <c r="AE1568" s="21"/>
      <c r="AF1568" s="92"/>
      <c r="AG1568" s="27"/>
      <c r="AH1568" s="34"/>
      <c r="AI1568" s="27"/>
      <c r="AJ1568" s="41"/>
      <c r="AK1568" s="21"/>
      <c r="AL1568" s="6"/>
      <c r="AM1568" s="6"/>
      <c r="AN1568" s="87"/>
      <c r="AO1568" s="6"/>
      <c r="AP1568" s="6"/>
      <c r="AQ1568" s="6"/>
      <c r="AR1568" s="6"/>
      <c r="AS1568" s="6"/>
      <c r="AT1568" s="6"/>
      <c r="AU1568" s="4"/>
      <c r="AV1568" s="13"/>
      <c r="AW1568" s="6"/>
      <c r="BJ1568" s="22">
        <f t="shared" ca="1" si="1291"/>
        <v>1</v>
      </c>
      <c r="BK1568" s="22">
        <f t="shared" ca="1" si="1311"/>
        <v>1</v>
      </c>
      <c r="BL1568" s="22">
        <f t="shared" ca="1" si="1312"/>
        <v>0</v>
      </c>
      <c r="BM1568" s="22">
        <f t="shared" ca="1" si="1313"/>
        <v>0</v>
      </c>
      <c r="BN1568" s="22">
        <f t="shared" ca="1" si="1314"/>
        <v>1</v>
      </c>
      <c r="BO1568" s="22">
        <f t="shared" ca="1" si="1315"/>
        <v>0</v>
      </c>
      <c r="BP1568" s="22">
        <f t="shared" ca="1" si="1316"/>
        <v>1</v>
      </c>
      <c r="BQ1568" s="22">
        <f t="shared" ca="1" si="1317"/>
        <v>0</v>
      </c>
      <c r="BR1568" s="22">
        <f t="shared" ca="1" si="1318"/>
        <v>0</v>
      </c>
      <c r="BS1568" s="22">
        <f t="shared" ca="1" si="1319"/>
        <v>0</v>
      </c>
      <c r="BT1568" s="22">
        <f t="shared" ca="1" si="1292"/>
        <v>1</v>
      </c>
      <c r="BU1568" s="22">
        <f t="shared" ca="1" si="1320"/>
        <v>1</v>
      </c>
      <c r="BV1568" s="22">
        <f t="shared" ca="1" si="1321"/>
        <v>0</v>
      </c>
      <c r="BW1568" s="22">
        <f t="shared" ca="1" si="1322"/>
        <v>0</v>
      </c>
      <c r="BX1568" s="22">
        <f t="shared" ca="1" si="1323"/>
        <v>0</v>
      </c>
      <c r="BY1568" s="71">
        <f t="shared" si="1205"/>
        <v>1</v>
      </c>
      <c r="BZ1568" s="71">
        <f t="shared" si="1324"/>
        <v>1</v>
      </c>
      <c r="CA1568" s="72">
        <f t="shared" si="1206"/>
        <v>1</v>
      </c>
    </row>
    <row r="1569" spans="1:79" s="22" customFormat="1" ht="51.9" customHeight="1" x14ac:dyDescent="0.3">
      <c r="A1569" s="109">
        <v>5</v>
      </c>
      <c r="B1569" s="109"/>
      <c r="C1569" s="109" t="s">
        <v>1720</v>
      </c>
      <c r="D1569" s="110" t="s">
        <v>445</v>
      </c>
      <c r="E1569" s="110">
        <v>44620</v>
      </c>
      <c r="F1569" s="189" t="s">
        <v>1725</v>
      </c>
      <c r="G1569" s="169" t="s">
        <v>1339</v>
      </c>
      <c r="H1569" s="135" t="s">
        <v>1077</v>
      </c>
      <c r="I1569" s="135"/>
      <c r="J1569" s="135"/>
      <c r="K1569" s="113" t="s">
        <v>778</v>
      </c>
      <c r="L1569" s="109">
        <v>0</v>
      </c>
      <c r="M1569" s="114" t="s">
        <v>1726</v>
      </c>
      <c r="N1569" s="115" t="s">
        <v>26</v>
      </c>
      <c r="O1569" s="116"/>
      <c r="P1569" s="123" t="s">
        <v>3271</v>
      </c>
      <c r="Q1569" s="141" t="s">
        <v>1724</v>
      </c>
      <c r="R1569" s="118">
        <f t="shared" ref="R1569:R1570" si="1339">IF(AND(L1569&lt;1,OR(K1569&lt;1, K1569="A")),Q1569+14,Q1569+7)</f>
        <v>45114</v>
      </c>
      <c r="S1569" s="114" t="s">
        <v>31</v>
      </c>
      <c r="T1569" s="353"/>
      <c r="U1569" s="372"/>
      <c r="V1569" s="120"/>
      <c r="W1569" s="114"/>
      <c r="X1569" s="109"/>
      <c r="Y1569" s="109"/>
      <c r="Z1569" s="115"/>
      <c r="AA1569" s="109"/>
      <c r="AB1569" s="123"/>
      <c r="AC1569" s="110"/>
      <c r="AD1569" s="110"/>
      <c r="AE1569" s="110"/>
      <c r="AF1569" s="196"/>
      <c r="AG1569" s="110"/>
      <c r="AH1569" s="115"/>
      <c r="AI1569" s="110"/>
      <c r="AJ1569" s="113"/>
      <c r="AK1569" s="110"/>
      <c r="AL1569" s="121"/>
      <c r="AM1569" s="121"/>
      <c r="AN1569" s="123"/>
      <c r="AO1569" s="121"/>
      <c r="AP1569" s="121"/>
      <c r="AQ1569" s="121"/>
      <c r="AR1569" s="121"/>
      <c r="AS1569" s="121"/>
      <c r="AT1569" s="121"/>
      <c r="AU1569" s="109"/>
      <c r="AV1569" s="110"/>
      <c r="AW1569" s="121"/>
      <c r="BJ1569" s="22">
        <f t="shared" ca="1" si="1291"/>
        <v>0</v>
      </c>
      <c r="BK1569" s="22">
        <f t="shared" ca="1" si="1311"/>
        <v>0</v>
      </c>
      <c r="BL1569" s="22">
        <f t="shared" ca="1" si="1312"/>
        <v>0</v>
      </c>
      <c r="BM1569" s="22">
        <f t="shared" ca="1" si="1313"/>
        <v>0</v>
      </c>
      <c r="BN1569" s="22">
        <f t="shared" ca="1" si="1314"/>
        <v>0</v>
      </c>
      <c r="BO1569" s="22">
        <f t="shared" ca="1" si="1315"/>
        <v>0</v>
      </c>
      <c r="BP1569" s="22">
        <f t="shared" ca="1" si="1316"/>
        <v>0</v>
      </c>
      <c r="BQ1569" s="22">
        <f t="shared" ca="1" si="1317"/>
        <v>0</v>
      </c>
      <c r="BR1569" s="22">
        <f t="shared" ca="1" si="1318"/>
        <v>0</v>
      </c>
      <c r="BS1569" s="22">
        <f t="shared" ca="1" si="1319"/>
        <v>0</v>
      </c>
      <c r="BT1569" s="22">
        <f t="shared" ca="1" si="1292"/>
        <v>0</v>
      </c>
      <c r="BU1569" s="22">
        <f t="shared" ca="1" si="1320"/>
        <v>0</v>
      </c>
      <c r="BV1569" s="22">
        <f t="shared" ca="1" si="1321"/>
        <v>0</v>
      </c>
      <c r="BW1569" s="22">
        <f t="shared" ca="1" si="1322"/>
        <v>0</v>
      </c>
      <c r="BX1569" s="22">
        <f t="shared" ca="1" si="1323"/>
        <v>0</v>
      </c>
      <c r="BY1569" s="22">
        <f t="shared" ref="BY1569:BY1778" si="1340">IF(OR($N1569="аннулирован", $N1569=""),0,1)</f>
        <v>0</v>
      </c>
      <c r="BZ1569" s="22">
        <f t="shared" si="1324"/>
        <v>0</v>
      </c>
      <c r="CA1569" s="22">
        <f t="shared" ref="CA1569:CA1778" si="1341">IF(OR($Z1569="аннулирован", $Z1569=""),0,1)</f>
        <v>0</v>
      </c>
    </row>
    <row r="1570" spans="1:79" s="22" customFormat="1" ht="51.9" customHeight="1" x14ac:dyDescent="0.3">
      <c r="A1570" s="109">
        <v>5</v>
      </c>
      <c r="B1570" s="109"/>
      <c r="C1570" s="109" t="s">
        <v>1720</v>
      </c>
      <c r="D1570" s="110" t="s">
        <v>445</v>
      </c>
      <c r="E1570" s="110">
        <v>44620</v>
      </c>
      <c r="F1570" s="189" t="s">
        <v>1725</v>
      </c>
      <c r="G1570" s="169" t="s">
        <v>1339</v>
      </c>
      <c r="H1570" s="135" t="s">
        <v>1077</v>
      </c>
      <c r="I1570" s="135"/>
      <c r="J1570" s="135"/>
      <c r="K1570" s="113" t="s">
        <v>443</v>
      </c>
      <c r="L1570" s="109">
        <v>0</v>
      </c>
      <c r="M1570" s="114" t="s">
        <v>1726</v>
      </c>
      <c r="N1570" s="115" t="s">
        <v>26</v>
      </c>
      <c r="O1570" s="116"/>
      <c r="P1570" s="123" t="s">
        <v>3274</v>
      </c>
      <c r="Q1570" s="141">
        <v>45131</v>
      </c>
      <c r="R1570" s="118">
        <f t="shared" si="1339"/>
        <v>45138</v>
      </c>
      <c r="S1570" s="114" t="s">
        <v>31</v>
      </c>
      <c r="T1570" s="353"/>
      <c r="U1570" s="372"/>
      <c r="V1570" s="120"/>
      <c r="W1570" s="114"/>
      <c r="X1570" s="109"/>
      <c r="Y1570" s="109"/>
      <c r="Z1570" s="115"/>
      <c r="AA1570" s="109"/>
      <c r="AB1570" s="123"/>
      <c r="AC1570" s="110"/>
      <c r="AD1570" s="110"/>
      <c r="AE1570" s="110"/>
      <c r="AF1570" s="196"/>
      <c r="AG1570" s="110"/>
      <c r="AH1570" s="115"/>
      <c r="AI1570" s="110"/>
      <c r="AJ1570" s="113"/>
      <c r="AK1570" s="110"/>
      <c r="AL1570" s="121"/>
      <c r="AM1570" s="121"/>
      <c r="AN1570" s="123"/>
      <c r="AO1570" s="121"/>
      <c r="AP1570" s="121"/>
      <c r="AQ1570" s="121"/>
      <c r="AR1570" s="121"/>
      <c r="AS1570" s="121"/>
      <c r="AT1570" s="121"/>
      <c r="AU1570" s="109"/>
      <c r="AV1570" s="110"/>
      <c r="AW1570" s="121"/>
      <c r="BJ1570" s="22">
        <f t="shared" ca="1" si="1291"/>
        <v>0</v>
      </c>
      <c r="BK1570" s="22">
        <f t="shared" ca="1" si="1311"/>
        <v>0</v>
      </c>
      <c r="BL1570" s="22">
        <f t="shared" ca="1" si="1312"/>
        <v>0</v>
      </c>
      <c r="BM1570" s="22">
        <f t="shared" ca="1" si="1313"/>
        <v>0</v>
      </c>
      <c r="BN1570" s="22">
        <f t="shared" ca="1" si="1314"/>
        <v>0</v>
      </c>
      <c r="BO1570" s="22">
        <f t="shared" ca="1" si="1315"/>
        <v>0</v>
      </c>
      <c r="BP1570" s="22">
        <f t="shared" ca="1" si="1316"/>
        <v>0</v>
      </c>
      <c r="BQ1570" s="22">
        <f t="shared" ca="1" si="1317"/>
        <v>0</v>
      </c>
      <c r="BR1570" s="22">
        <f t="shared" ca="1" si="1318"/>
        <v>0</v>
      </c>
      <c r="BS1570" s="22">
        <f t="shared" ca="1" si="1319"/>
        <v>0</v>
      </c>
      <c r="BT1570" s="22">
        <f t="shared" ca="1" si="1292"/>
        <v>0</v>
      </c>
      <c r="BU1570" s="22">
        <f t="shared" ca="1" si="1320"/>
        <v>0</v>
      </c>
      <c r="BV1570" s="22">
        <f t="shared" ca="1" si="1321"/>
        <v>0</v>
      </c>
      <c r="BW1570" s="22">
        <f t="shared" ca="1" si="1322"/>
        <v>0</v>
      </c>
      <c r="BX1570" s="22">
        <f t="shared" ca="1" si="1323"/>
        <v>0</v>
      </c>
      <c r="BY1570" s="22">
        <f t="shared" si="1340"/>
        <v>0</v>
      </c>
      <c r="BZ1570" s="22">
        <f t="shared" si="1324"/>
        <v>0</v>
      </c>
      <c r="CA1570" s="22">
        <f t="shared" si="1341"/>
        <v>0</v>
      </c>
    </row>
    <row r="1571" spans="1:79" ht="51.9" customHeight="1" x14ac:dyDescent="0.3">
      <c r="A1571" s="4">
        <v>5</v>
      </c>
      <c r="B1571" s="4"/>
      <c r="C1571" s="4" t="s">
        <v>1720</v>
      </c>
      <c r="D1571" s="139" t="s">
        <v>445</v>
      </c>
      <c r="E1571" s="13">
        <v>44620</v>
      </c>
      <c r="F1571" s="122" t="s">
        <v>1725</v>
      </c>
      <c r="G1571" s="16" t="s">
        <v>1339</v>
      </c>
      <c r="H1571" s="130" t="s">
        <v>1077</v>
      </c>
      <c r="I1571" s="130"/>
      <c r="J1571" s="130"/>
      <c r="K1571" s="7">
        <v>0</v>
      </c>
      <c r="L1571" s="4">
        <v>0</v>
      </c>
      <c r="M1571" s="3" t="s">
        <v>1726</v>
      </c>
      <c r="N1571" s="45" t="s">
        <v>1055</v>
      </c>
      <c r="O1571" s="76"/>
      <c r="P1571" s="87" t="s">
        <v>3532</v>
      </c>
      <c r="Q1571" s="142">
        <v>45188</v>
      </c>
      <c r="R1571" s="9">
        <f t="shared" ref="R1571:R1615" si="1342">IF(AND(L1571&lt;1,OR(K1571&lt;1, K1571="A")),Q1571+14,Q1571+7)</f>
        <v>45202</v>
      </c>
      <c r="S1571" s="3" t="s">
        <v>30</v>
      </c>
      <c r="T1571" s="354">
        <v>4</v>
      </c>
      <c r="U1571" s="373">
        <v>45188</v>
      </c>
      <c r="V1571" s="20" t="s">
        <v>2634</v>
      </c>
      <c r="W1571" s="3" t="s">
        <v>1458</v>
      </c>
      <c r="X1571" s="5"/>
      <c r="Y1571" s="5"/>
      <c r="Z1571" s="47" t="s">
        <v>1337</v>
      </c>
      <c r="AA1571" s="5"/>
      <c r="AB1571" s="87"/>
      <c r="AC1571" s="21"/>
      <c r="AD1571" s="21"/>
      <c r="AE1571" s="21"/>
      <c r="AF1571" s="92"/>
      <c r="AG1571" s="27"/>
      <c r="AH1571" s="34"/>
      <c r="AI1571" s="27"/>
      <c r="AJ1571" s="41"/>
      <c r="AK1571" s="21"/>
      <c r="AL1571" s="6"/>
      <c r="AM1571" s="6"/>
      <c r="AN1571" s="87"/>
      <c r="AO1571" s="6"/>
      <c r="AP1571" s="6"/>
      <c r="AQ1571" s="6"/>
      <c r="AR1571" s="6"/>
      <c r="AS1571" s="6"/>
      <c r="AT1571" s="6"/>
      <c r="AU1571" s="4"/>
      <c r="AV1571" s="13"/>
      <c r="AW1571" s="6"/>
      <c r="BJ1571" s="22">
        <f t="shared" ca="1" si="1291"/>
        <v>1</v>
      </c>
      <c r="BK1571" s="22">
        <f t="shared" ca="1" si="1311"/>
        <v>1</v>
      </c>
      <c r="BL1571" s="22">
        <f t="shared" ca="1" si="1312"/>
        <v>0</v>
      </c>
      <c r="BM1571" s="22">
        <f t="shared" ca="1" si="1313"/>
        <v>0</v>
      </c>
      <c r="BN1571" s="22">
        <f t="shared" ca="1" si="1314"/>
        <v>0</v>
      </c>
      <c r="BO1571" s="22">
        <f t="shared" ca="1" si="1315"/>
        <v>0</v>
      </c>
      <c r="BP1571" s="22">
        <f t="shared" ca="1" si="1316"/>
        <v>0</v>
      </c>
      <c r="BQ1571" s="22">
        <f t="shared" ca="1" si="1317"/>
        <v>0</v>
      </c>
      <c r="BR1571" s="22">
        <f t="shared" ca="1" si="1318"/>
        <v>1</v>
      </c>
      <c r="BS1571" s="22">
        <f t="shared" ca="1" si="1319"/>
        <v>1</v>
      </c>
      <c r="BT1571" s="22">
        <f t="shared" ca="1" si="1292"/>
        <v>1</v>
      </c>
      <c r="BU1571" s="22">
        <f t="shared" ca="1" si="1320"/>
        <v>1</v>
      </c>
      <c r="BV1571" s="22">
        <f t="shared" ca="1" si="1321"/>
        <v>0</v>
      </c>
      <c r="BW1571" s="22">
        <f t="shared" ca="1" si="1322"/>
        <v>0</v>
      </c>
      <c r="BX1571" s="22">
        <f t="shared" ca="1" si="1323"/>
        <v>0</v>
      </c>
      <c r="BY1571" s="71">
        <f t="shared" si="1340"/>
        <v>1</v>
      </c>
      <c r="BZ1571" s="71">
        <f t="shared" si="1324"/>
        <v>1</v>
      </c>
      <c r="CA1571" s="72">
        <f t="shared" si="1341"/>
        <v>1</v>
      </c>
    </row>
    <row r="1572" spans="1:79" s="22" customFormat="1" ht="68.25" customHeight="1" x14ac:dyDescent="0.3">
      <c r="A1572" s="109">
        <v>5</v>
      </c>
      <c r="B1572" s="109"/>
      <c r="C1572" s="109" t="s">
        <v>1720</v>
      </c>
      <c r="D1572" s="110" t="s">
        <v>445</v>
      </c>
      <c r="E1572" s="110">
        <v>44620</v>
      </c>
      <c r="F1572" s="189" t="s">
        <v>3278</v>
      </c>
      <c r="G1572" s="169" t="s">
        <v>1339</v>
      </c>
      <c r="H1572" s="135" t="s">
        <v>1259</v>
      </c>
      <c r="I1572" s="135"/>
      <c r="J1572" s="135"/>
      <c r="K1572" s="113" t="s">
        <v>778</v>
      </c>
      <c r="L1572" s="109">
        <v>0</v>
      </c>
      <c r="M1572" s="114" t="s">
        <v>1728</v>
      </c>
      <c r="N1572" s="115" t="s">
        <v>26</v>
      </c>
      <c r="O1572" s="116"/>
      <c r="P1572" s="123" t="s">
        <v>3270</v>
      </c>
      <c r="Q1572" s="141">
        <v>45125</v>
      </c>
      <c r="R1572" s="118">
        <f t="shared" ref="R1572:R1578" si="1343">IF(AND(L1572&lt;1,OR(K1572&lt;1, K1572="A")),Q1572+14,Q1572+7)</f>
        <v>45139</v>
      </c>
      <c r="S1572" s="114" t="s">
        <v>31</v>
      </c>
      <c r="T1572" s="353"/>
      <c r="U1572" s="372"/>
      <c r="V1572" s="120"/>
      <c r="W1572" s="114"/>
      <c r="X1572" s="109"/>
      <c r="Y1572" s="109"/>
      <c r="Z1572" s="115"/>
      <c r="AA1572" s="109"/>
      <c r="AB1572" s="123"/>
      <c r="AC1572" s="110"/>
      <c r="AD1572" s="110"/>
      <c r="AE1572" s="110"/>
      <c r="AF1572" s="196"/>
      <c r="AG1572" s="110"/>
      <c r="AH1572" s="115"/>
      <c r="AI1572" s="110"/>
      <c r="AJ1572" s="113"/>
      <c r="AK1572" s="110"/>
      <c r="AL1572" s="121"/>
      <c r="AM1572" s="121"/>
      <c r="AN1572" s="123"/>
      <c r="AO1572" s="121"/>
      <c r="AP1572" s="121"/>
      <c r="AQ1572" s="121"/>
      <c r="AR1572" s="121"/>
      <c r="AS1572" s="121"/>
      <c r="AT1572" s="121"/>
      <c r="AU1572" s="109"/>
      <c r="AV1572" s="110"/>
      <c r="AW1572" s="121"/>
      <c r="BJ1572" s="22">
        <f t="shared" ref="BJ1572:BJ1578" ca="1" si="1344">IF(OR($N1572="аннулирован", $N1572="", TODAY()&lt;$E1572),0,1)</f>
        <v>0</v>
      </c>
      <c r="BK1572" s="22">
        <f t="shared" ref="BK1572:BK1578" ca="1" si="1345">IF(AND($BJ1572=1, $J1572=""),1,0)</f>
        <v>0</v>
      </c>
      <c r="BL1572" s="22">
        <f t="shared" ref="BL1572:BL1578" ca="1" si="1346">IF(AND($BJ1572=1, $N1572="не выдан"),1,0)</f>
        <v>0</v>
      </c>
      <c r="BM1572" s="22">
        <f t="shared" ref="BM1572:BM1578" ca="1" si="1347">IF(AND($BK1572=1, $N1572="не выдан"),1,0)</f>
        <v>0</v>
      </c>
      <c r="BN1572" s="22">
        <f t="shared" ref="BN1572:BN1578" ca="1" si="1348">IF(AND($BJ1572=1, $N1572="на проверке"),1,0)</f>
        <v>0</v>
      </c>
      <c r="BO1572" s="22">
        <f t="shared" ref="BO1572:BO1578" ca="1" si="1349">IF(AND($BJ1572=1, $N1572="замечания"),1,0)</f>
        <v>0</v>
      </c>
      <c r="BP1572" s="22">
        <f t="shared" ref="BP1572:BP1578" ca="1" si="1350">IF(AND($BK1572=1, $N1572="на проверке"),1,0)</f>
        <v>0</v>
      </c>
      <c r="BQ1572" s="22">
        <f t="shared" ref="BQ1572:BQ1578" ca="1" si="1351">IF(AND($BK1572=1, $N1572="замечания"),1,0)</f>
        <v>0</v>
      </c>
      <c r="BR1572" s="22">
        <f t="shared" ref="BR1572:BR1578" ca="1" si="1352">IF(AND($BJ1572=1, $N1572="согласовано"),1,0)</f>
        <v>0</v>
      </c>
      <c r="BS1572" s="22">
        <f t="shared" ref="BS1572:BS1578" ca="1" si="1353">IF(AND($BK1572=1, $N1572="согласовано"),1,0)</f>
        <v>0</v>
      </c>
      <c r="BT1572" s="22">
        <f t="shared" ref="BT1572:BT1578" ca="1" si="1354">IF(OR($Z1572="аннулирован", $Z1572="", TODAY()&lt;$E1572),0,1)</f>
        <v>0</v>
      </c>
      <c r="BU1572" s="22">
        <f t="shared" ref="BU1572:BU1578" ca="1" si="1355">IF(AND($BT1572=1, $Z1572="не выдан"),1,0)</f>
        <v>0</v>
      </c>
      <c r="BV1572" s="22">
        <f t="shared" ref="BV1572:BV1578" ca="1" si="1356">IF(AND($BT1572=1, $Z1572="на проверке"),1,0)</f>
        <v>0</v>
      </c>
      <c r="BW1572" s="22">
        <f t="shared" ref="BW1572:BW1578" ca="1" si="1357">IF(AND($BT1572=1, $Z1572="замечания"),1,0)</f>
        <v>0</v>
      </c>
      <c r="BX1572" s="22">
        <f t="shared" ref="BX1572:BX1578" ca="1" si="1358">IF(AND($BT1572=1, $Z1572="согласовано"),1,0)</f>
        <v>0</v>
      </c>
      <c r="BY1572" s="22">
        <f t="shared" ref="BY1572:BY1578" si="1359">IF(OR($N1572="аннулирован", $N1572=""),0,1)</f>
        <v>0</v>
      </c>
      <c r="BZ1572" s="22">
        <f t="shared" ref="BZ1572:BZ1578" si="1360">IF(AND($BY1572=1, $J1572=""),1,0)</f>
        <v>0</v>
      </c>
      <c r="CA1572" s="22">
        <f t="shared" ref="CA1572:CA1578" si="1361">IF(OR($Z1572="аннулирован", $Z1572=""),0,1)</f>
        <v>0</v>
      </c>
    </row>
    <row r="1573" spans="1:79" s="22" customFormat="1" ht="68.25" customHeight="1" x14ac:dyDescent="0.3">
      <c r="A1573" s="109">
        <v>5</v>
      </c>
      <c r="B1573" s="109"/>
      <c r="C1573" s="109" t="s">
        <v>1720</v>
      </c>
      <c r="D1573" s="110" t="s">
        <v>445</v>
      </c>
      <c r="E1573" s="110">
        <v>44620</v>
      </c>
      <c r="F1573" s="189" t="s">
        <v>2637</v>
      </c>
      <c r="G1573" s="169" t="s">
        <v>1339</v>
      </c>
      <c r="H1573" s="135" t="s">
        <v>1259</v>
      </c>
      <c r="I1573" s="135" t="s">
        <v>1040</v>
      </c>
      <c r="J1573" s="135"/>
      <c r="K1573" s="113" t="s">
        <v>443</v>
      </c>
      <c r="L1573" s="109">
        <v>0</v>
      </c>
      <c r="M1573" s="114" t="s">
        <v>1728</v>
      </c>
      <c r="N1573" s="115" t="s">
        <v>26</v>
      </c>
      <c r="O1573" s="116"/>
      <c r="P1573" s="123" t="s">
        <v>3277</v>
      </c>
      <c r="Q1573" s="141">
        <v>45169</v>
      </c>
      <c r="R1573" s="118">
        <f t="shared" si="1343"/>
        <v>45176</v>
      </c>
      <c r="S1573" s="114" t="s">
        <v>31</v>
      </c>
      <c r="T1573" s="353"/>
      <c r="U1573" s="372"/>
      <c r="V1573" s="120"/>
      <c r="W1573" s="114"/>
      <c r="X1573" s="109"/>
      <c r="Y1573" s="109"/>
      <c r="Z1573" s="115"/>
      <c r="AA1573" s="109"/>
      <c r="AB1573" s="123"/>
      <c r="AC1573" s="110"/>
      <c r="AD1573" s="110"/>
      <c r="AE1573" s="110"/>
      <c r="AF1573" s="196"/>
      <c r="AG1573" s="110"/>
      <c r="AH1573" s="115"/>
      <c r="AI1573" s="110"/>
      <c r="AJ1573" s="113"/>
      <c r="AK1573" s="110"/>
      <c r="AL1573" s="121"/>
      <c r="AM1573" s="121"/>
      <c r="AN1573" s="123"/>
      <c r="AO1573" s="121"/>
      <c r="AP1573" s="121"/>
      <c r="AQ1573" s="121"/>
      <c r="AR1573" s="121"/>
      <c r="AS1573" s="121"/>
      <c r="AT1573" s="121"/>
      <c r="AU1573" s="109"/>
      <c r="AV1573" s="110"/>
      <c r="AW1573" s="121"/>
      <c r="BJ1573" s="22">
        <f t="shared" ca="1" si="1344"/>
        <v>0</v>
      </c>
      <c r="BK1573" s="22">
        <f t="shared" ca="1" si="1345"/>
        <v>0</v>
      </c>
      <c r="BL1573" s="22">
        <f t="shared" ca="1" si="1346"/>
        <v>0</v>
      </c>
      <c r="BM1573" s="22">
        <f t="shared" ca="1" si="1347"/>
        <v>0</v>
      </c>
      <c r="BN1573" s="22">
        <f t="shared" ca="1" si="1348"/>
        <v>0</v>
      </c>
      <c r="BO1573" s="22">
        <f t="shared" ca="1" si="1349"/>
        <v>0</v>
      </c>
      <c r="BP1573" s="22">
        <f t="shared" ca="1" si="1350"/>
        <v>0</v>
      </c>
      <c r="BQ1573" s="22">
        <f t="shared" ca="1" si="1351"/>
        <v>0</v>
      </c>
      <c r="BR1573" s="22">
        <f t="shared" ca="1" si="1352"/>
        <v>0</v>
      </c>
      <c r="BS1573" s="22">
        <f t="shared" ca="1" si="1353"/>
        <v>0</v>
      </c>
      <c r="BT1573" s="22">
        <f t="shared" ca="1" si="1354"/>
        <v>0</v>
      </c>
      <c r="BU1573" s="22">
        <f t="shared" ca="1" si="1355"/>
        <v>0</v>
      </c>
      <c r="BV1573" s="22">
        <f t="shared" ca="1" si="1356"/>
        <v>0</v>
      </c>
      <c r="BW1573" s="22">
        <f t="shared" ca="1" si="1357"/>
        <v>0</v>
      </c>
      <c r="BX1573" s="22">
        <f t="shared" ca="1" si="1358"/>
        <v>0</v>
      </c>
      <c r="BY1573" s="22">
        <f t="shared" si="1359"/>
        <v>0</v>
      </c>
      <c r="BZ1573" s="22">
        <f t="shared" si="1360"/>
        <v>0</v>
      </c>
      <c r="CA1573" s="22">
        <f t="shared" si="1361"/>
        <v>0</v>
      </c>
    </row>
    <row r="1574" spans="1:79" ht="68.25" customHeight="1" x14ac:dyDescent="0.3">
      <c r="A1574" s="4">
        <v>5</v>
      </c>
      <c r="B1574" s="4"/>
      <c r="C1574" s="4" t="s">
        <v>1720</v>
      </c>
      <c r="D1574" s="139" t="s">
        <v>445</v>
      </c>
      <c r="E1574" s="13">
        <v>44620</v>
      </c>
      <c r="F1574" s="122" t="s">
        <v>2637</v>
      </c>
      <c r="G1574" s="16" t="s">
        <v>1339</v>
      </c>
      <c r="H1574" s="130" t="s">
        <v>1259</v>
      </c>
      <c r="I1574" s="130" t="s">
        <v>1040</v>
      </c>
      <c r="J1574" s="130"/>
      <c r="K1574" s="7">
        <v>0</v>
      </c>
      <c r="L1574" s="4">
        <v>0</v>
      </c>
      <c r="M1574" s="3" t="s">
        <v>1728</v>
      </c>
      <c r="N1574" s="45" t="s">
        <v>1055</v>
      </c>
      <c r="O1574" s="76"/>
      <c r="P1574" s="87" t="s">
        <v>3532</v>
      </c>
      <c r="Q1574" s="142">
        <v>45188</v>
      </c>
      <c r="R1574" s="9">
        <f t="shared" si="1343"/>
        <v>45202</v>
      </c>
      <c r="S1574" s="3" t="s">
        <v>30</v>
      </c>
      <c r="T1574" s="354">
        <v>4</v>
      </c>
      <c r="U1574" s="373">
        <v>45188</v>
      </c>
      <c r="V1574" s="20" t="s">
        <v>2638</v>
      </c>
      <c r="W1574" s="3" t="s">
        <v>2646</v>
      </c>
      <c r="X1574" s="5"/>
      <c r="Y1574" s="5"/>
      <c r="Z1574" s="47" t="s">
        <v>1337</v>
      </c>
      <c r="AA1574" s="5"/>
      <c r="AB1574" s="87"/>
      <c r="AC1574" s="21"/>
      <c r="AD1574" s="21"/>
      <c r="AE1574" s="21"/>
      <c r="AF1574" s="92"/>
      <c r="AG1574" s="27"/>
      <c r="AH1574" s="34"/>
      <c r="AI1574" s="27"/>
      <c r="AJ1574" s="41"/>
      <c r="AK1574" s="21"/>
      <c r="AL1574" s="6"/>
      <c r="AM1574" s="6"/>
      <c r="AN1574" s="87"/>
      <c r="AO1574" s="6"/>
      <c r="AP1574" s="6"/>
      <c r="AQ1574" s="6"/>
      <c r="AR1574" s="6"/>
      <c r="AS1574" s="6"/>
      <c r="AT1574" s="6"/>
      <c r="AU1574" s="4"/>
      <c r="AV1574" s="13"/>
      <c r="AW1574" s="6"/>
      <c r="BJ1574" s="22">
        <f t="shared" ca="1" si="1344"/>
        <v>1</v>
      </c>
      <c r="BK1574" s="22">
        <f t="shared" ca="1" si="1345"/>
        <v>1</v>
      </c>
      <c r="BL1574" s="22">
        <f t="shared" ca="1" si="1346"/>
        <v>0</v>
      </c>
      <c r="BM1574" s="22">
        <f t="shared" ca="1" si="1347"/>
        <v>0</v>
      </c>
      <c r="BN1574" s="22">
        <f t="shared" ca="1" si="1348"/>
        <v>0</v>
      </c>
      <c r="BO1574" s="22">
        <f t="shared" ca="1" si="1349"/>
        <v>0</v>
      </c>
      <c r="BP1574" s="22">
        <f t="shared" ca="1" si="1350"/>
        <v>0</v>
      </c>
      <c r="BQ1574" s="22">
        <f t="shared" ca="1" si="1351"/>
        <v>0</v>
      </c>
      <c r="BR1574" s="22">
        <f t="shared" ca="1" si="1352"/>
        <v>1</v>
      </c>
      <c r="BS1574" s="22">
        <f t="shared" ca="1" si="1353"/>
        <v>1</v>
      </c>
      <c r="BT1574" s="22">
        <f t="shared" ca="1" si="1354"/>
        <v>1</v>
      </c>
      <c r="BU1574" s="22">
        <f t="shared" ca="1" si="1355"/>
        <v>1</v>
      </c>
      <c r="BV1574" s="22">
        <f t="shared" ca="1" si="1356"/>
        <v>0</v>
      </c>
      <c r="BW1574" s="22">
        <f t="shared" ca="1" si="1357"/>
        <v>0</v>
      </c>
      <c r="BX1574" s="22">
        <f t="shared" ca="1" si="1358"/>
        <v>0</v>
      </c>
      <c r="BY1574" s="71">
        <f t="shared" si="1359"/>
        <v>1</v>
      </c>
      <c r="BZ1574" s="71">
        <f t="shared" si="1360"/>
        <v>1</v>
      </c>
      <c r="CA1574" s="72">
        <f t="shared" si="1361"/>
        <v>1</v>
      </c>
    </row>
    <row r="1575" spans="1:79" s="22" customFormat="1" ht="72" customHeight="1" x14ac:dyDescent="0.3">
      <c r="A1575" s="109">
        <v>5</v>
      </c>
      <c r="B1575" s="109"/>
      <c r="C1575" s="109" t="s">
        <v>1720</v>
      </c>
      <c r="D1575" s="110" t="s">
        <v>445</v>
      </c>
      <c r="E1575" s="110">
        <v>44620</v>
      </c>
      <c r="F1575" s="189" t="s">
        <v>1729</v>
      </c>
      <c r="G1575" s="169" t="s">
        <v>1339</v>
      </c>
      <c r="H1575" s="135" t="s">
        <v>1259</v>
      </c>
      <c r="I1575" s="135" t="s">
        <v>1057</v>
      </c>
      <c r="J1575" s="135"/>
      <c r="K1575" s="113" t="s">
        <v>443</v>
      </c>
      <c r="L1575" s="109">
        <v>0</v>
      </c>
      <c r="M1575" s="114" t="s">
        <v>1730</v>
      </c>
      <c r="N1575" s="115" t="s">
        <v>26</v>
      </c>
      <c r="O1575" s="116"/>
      <c r="P1575" s="123" t="s">
        <v>3277</v>
      </c>
      <c r="Q1575" s="141">
        <v>45169</v>
      </c>
      <c r="R1575" s="118">
        <f t="shared" si="1343"/>
        <v>45176</v>
      </c>
      <c r="S1575" s="114" t="s">
        <v>31</v>
      </c>
      <c r="T1575" s="353"/>
      <c r="U1575" s="372"/>
      <c r="V1575" s="120"/>
      <c r="W1575" s="114"/>
      <c r="X1575" s="109"/>
      <c r="Y1575" s="109"/>
      <c r="Z1575" s="115"/>
      <c r="AA1575" s="109"/>
      <c r="AB1575" s="123"/>
      <c r="AC1575" s="110"/>
      <c r="AD1575" s="110"/>
      <c r="AE1575" s="110"/>
      <c r="AF1575" s="196"/>
      <c r="AG1575" s="110"/>
      <c r="AH1575" s="115"/>
      <c r="AI1575" s="110"/>
      <c r="AJ1575" s="113"/>
      <c r="AK1575" s="110"/>
      <c r="AL1575" s="121"/>
      <c r="AM1575" s="121"/>
      <c r="AN1575" s="123"/>
      <c r="AO1575" s="121"/>
      <c r="AP1575" s="121"/>
      <c r="AQ1575" s="121"/>
      <c r="AR1575" s="121"/>
      <c r="AS1575" s="121"/>
      <c r="AT1575" s="121"/>
      <c r="AU1575" s="109"/>
      <c r="AV1575" s="110"/>
      <c r="AW1575" s="121"/>
      <c r="BJ1575" s="22">
        <f t="shared" ca="1" si="1344"/>
        <v>0</v>
      </c>
      <c r="BK1575" s="22">
        <f t="shared" ca="1" si="1345"/>
        <v>0</v>
      </c>
      <c r="BL1575" s="22">
        <f t="shared" ca="1" si="1346"/>
        <v>0</v>
      </c>
      <c r="BM1575" s="22">
        <f t="shared" ca="1" si="1347"/>
        <v>0</v>
      </c>
      <c r="BN1575" s="22">
        <f t="shared" ca="1" si="1348"/>
        <v>0</v>
      </c>
      <c r="BO1575" s="22">
        <f t="shared" ca="1" si="1349"/>
        <v>0</v>
      </c>
      <c r="BP1575" s="22">
        <f t="shared" ca="1" si="1350"/>
        <v>0</v>
      </c>
      <c r="BQ1575" s="22">
        <f t="shared" ca="1" si="1351"/>
        <v>0</v>
      </c>
      <c r="BR1575" s="22">
        <f t="shared" ca="1" si="1352"/>
        <v>0</v>
      </c>
      <c r="BS1575" s="22">
        <f t="shared" ca="1" si="1353"/>
        <v>0</v>
      </c>
      <c r="BT1575" s="22">
        <f t="shared" ca="1" si="1354"/>
        <v>0</v>
      </c>
      <c r="BU1575" s="22">
        <f t="shared" ca="1" si="1355"/>
        <v>0</v>
      </c>
      <c r="BV1575" s="22">
        <f t="shared" ca="1" si="1356"/>
        <v>0</v>
      </c>
      <c r="BW1575" s="22">
        <f t="shared" ca="1" si="1357"/>
        <v>0</v>
      </c>
      <c r="BX1575" s="22">
        <f t="shared" ca="1" si="1358"/>
        <v>0</v>
      </c>
      <c r="BY1575" s="22">
        <f t="shared" si="1359"/>
        <v>0</v>
      </c>
      <c r="BZ1575" s="22">
        <f t="shared" si="1360"/>
        <v>0</v>
      </c>
      <c r="CA1575" s="22">
        <f t="shared" si="1361"/>
        <v>0</v>
      </c>
    </row>
    <row r="1576" spans="1:79" ht="72" customHeight="1" x14ac:dyDescent="0.3">
      <c r="A1576" s="4">
        <v>5</v>
      </c>
      <c r="B1576" s="4"/>
      <c r="C1576" s="4" t="s">
        <v>1720</v>
      </c>
      <c r="D1576" s="139" t="s">
        <v>445</v>
      </c>
      <c r="E1576" s="13">
        <v>44620</v>
      </c>
      <c r="F1576" s="122" t="s">
        <v>1729</v>
      </c>
      <c r="G1576" s="16" t="s">
        <v>1339</v>
      </c>
      <c r="H1576" s="130" t="s">
        <v>1259</v>
      </c>
      <c r="I1576" s="130" t="s">
        <v>1057</v>
      </c>
      <c r="J1576" s="130"/>
      <c r="K1576" s="7">
        <v>0</v>
      </c>
      <c r="L1576" s="4">
        <v>0</v>
      </c>
      <c r="M1576" s="3" t="s">
        <v>1730</v>
      </c>
      <c r="N1576" s="45" t="s">
        <v>1055</v>
      </c>
      <c r="O1576" s="76"/>
      <c r="P1576" s="87" t="s">
        <v>3532</v>
      </c>
      <c r="Q1576" s="142">
        <v>45188</v>
      </c>
      <c r="R1576" s="9">
        <f t="shared" si="1343"/>
        <v>45202</v>
      </c>
      <c r="S1576" s="3" t="s">
        <v>30</v>
      </c>
      <c r="T1576" s="354">
        <v>4</v>
      </c>
      <c r="U1576" s="373">
        <v>45188</v>
      </c>
      <c r="V1576" s="20" t="s">
        <v>2635</v>
      </c>
      <c r="W1576" s="3" t="s">
        <v>2647</v>
      </c>
      <c r="X1576" s="5"/>
      <c r="Y1576" s="5"/>
      <c r="Z1576" s="47" t="s">
        <v>1337</v>
      </c>
      <c r="AA1576" s="5"/>
      <c r="AB1576" s="87"/>
      <c r="AC1576" s="21"/>
      <c r="AD1576" s="21"/>
      <c r="AE1576" s="21"/>
      <c r="AF1576" s="92"/>
      <c r="AG1576" s="27"/>
      <c r="AH1576" s="34"/>
      <c r="AI1576" s="27"/>
      <c r="AJ1576" s="41"/>
      <c r="AK1576" s="21"/>
      <c r="AL1576" s="6"/>
      <c r="AM1576" s="6"/>
      <c r="AN1576" s="87"/>
      <c r="AO1576" s="6"/>
      <c r="AP1576" s="6"/>
      <c r="AQ1576" s="6"/>
      <c r="AR1576" s="6"/>
      <c r="AS1576" s="6"/>
      <c r="AT1576" s="6"/>
      <c r="AU1576" s="4"/>
      <c r="AV1576" s="13"/>
      <c r="AW1576" s="6"/>
      <c r="BJ1576" s="22">
        <f t="shared" ca="1" si="1344"/>
        <v>1</v>
      </c>
      <c r="BK1576" s="22">
        <f t="shared" ca="1" si="1345"/>
        <v>1</v>
      </c>
      <c r="BL1576" s="22">
        <f t="shared" ca="1" si="1346"/>
        <v>0</v>
      </c>
      <c r="BM1576" s="22">
        <f t="shared" ca="1" si="1347"/>
        <v>0</v>
      </c>
      <c r="BN1576" s="22">
        <f t="shared" ca="1" si="1348"/>
        <v>0</v>
      </c>
      <c r="BO1576" s="22">
        <f t="shared" ca="1" si="1349"/>
        <v>0</v>
      </c>
      <c r="BP1576" s="22">
        <f t="shared" ca="1" si="1350"/>
        <v>0</v>
      </c>
      <c r="BQ1576" s="22">
        <f t="shared" ca="1" si="1351"/>
        <v>0</v>
      </c>
      <c r="BR1576" s="22">
        <f t="shared" ca="1" si="1352"/>
        <v>1</v>
      </c>
      <c r="BS1576" s="22">
        <f t="shared" ca="1" si="1353"/>
        <v>1</v>
      </c>
      <c r="BT1576" s="22">
        <f t="shared" ca="1" si="1354"/>
        <v>1</v>
      </c>
      <c r="BU1576" s="22">
        <f t="shared" ca="1" si="1355"/>
        <v>1</v>
      </c>
      <c r="BV1576" s="22">
        <f t="shared" ca="1" si="1356"/>
        <v>0</v>
      </c>
      <c r="BW1576" s="22">
        <f t="shared" ca="1" si="1357"/>
        <v>0</v>
      </c>
      <c r="BX1576" s="22">
        <f t="shared" ca="1" si="1358"/>
        <v>0</v>
      </c>
      <c r="BY1576" s="71">
        <f t="shared" si="1359"/>
        <v>1</v>
      </c>
      <c r="BZ1576" s="71">
        <f t="shared" si="1360"/>
        <v>1</v>
      </c>
      <c r="CA1576" s="72">
        <f t="shared" si="1361"/>
        <v>1</v>
      </c>
    </row>
    <row r="1577" spans="1:79" s="22" customFormat="1" ht="66" customHeight="1" x14ac:dyDescent="0.3">
      <c r="A1577" s="109">
        <v>5</v>
      </c>
      <c r="B1577" s="109"/>
      <c r="C1577" s="109" t="s">
        <v>1720</v>
      </c>
      <c r="D1577" s="110" t="s">
        <v>445</v>
      </c>
      <c r="E1577" s="110">
        <v>44620</v>
      </c>
      <c r="F1577" s="189" t="s">
        <v>1732</v>
      </c>
      <c r="G1577" s="169" t="s">
        <v>1339</v>
      </c>
      <c r="H1577" s="135" t="s">
        <v>1259</v>
      </c>
      <c r="I1577" s="135" t="s">
        <v>1059</v>
      </c>
      <c r="J1577" s="135"/>
      <c r="K1577" s="113" t="s">
        <v>443</v>
      </c>
      <c r="L1577" s="109">
        <v>0</v>
      </c>
      <c r="M1577" s="114" t="s">
        <v>1731</v>
      </c>
      <c r="N1577" s="115" t="s">
        <v>26</v>
      </c>
      <c r="O1577" s="116"/>
      <c r="P1577" s="123" t="s">
        <v>3277</v>
      </c>
      <c r="Q1577" s="141">
        <v>45169</v>
      </c>
      <c r="R1577" s="118">
        <f t="shared" si="1343"/>
        <v>45176</v>
      </c>
      <c r="S1577" s="114" t="s">
        <v>31</v>
      </c>
      <c r="T1577" s="353"/>
      <c r="U1577" s="372"/>
      <c r="V1577" s="120"/>
      <c r="W1577" s="114"/>
      <c r="X1577" s="109"/>
      <c r="Y1577" s="109"/>
      <c r="Z1577" s="115"/>
      <c r="AA1577" s="109"/>
      <c r="AB1577" s="123"/>
      <c r="AC1577" s="110"/>
      <c r="AD1577" s="110"/>
      <c r="AE1577" s="110"/>
      <c r="AF1577" s="196"/>
      <c r="AG1577" s="110"/>
      <c r="AH1577" s="115"/>
      <c r="AI1577" s="110"/>
      <c r="AJ1577" s="113"/>
      <c r="AK1577" s="110"/>
      <c r="AL1577" s="121"/>
      <c r="AM1577" s="121"/>
      <c r="AN1577" s="123"/>
      <c r="AO1577" s="121"/>
      <c r="AP1577" s="121"/>
      <c r="AQ1577" s="121"/>
      <c r="AR1577" s="121"/>
      <c r="AS1577" s="121"/>
      <c r="AT1577" s="121"/>
      <c r="AU1577" s="109"/>
      <c r="AV1577" s="110"/>
      <c r="AW1577" s="121"/>
      <c r="BJ1577" s="22">
        <f t="shared" ca="1" si="1344"/>
        <v>0</v>
      </c>
      <c r="BK1577" s="22">
        <f t="shared" ca="1" si="1345"/>
        <v>0</v>
      </c>
      <c r="BL1577" s="22">
        <f t="shared" ca="1" si="1346"/>
        <v>0</v>
      </c>
      <c r="BM1577" s="22">
        <f t="shared" ca="1" si="1347"/>
        <v>0</v>
      </c>
      <c r="BN1577" s="22">
        <f t="shared" ca="1" si="1348"/>
        <v>0</v>
      </c>
      <c r="BO1577" s="22">
        <f t="shared" ca="1" si="1349"/>
        <v>0</v>
      </c>
      <c r="BP1577" s="22">
        <f t="shared" ca="1" si="1350"/>
        <v>0</v>
      </c>
      <c r="BQ1577" s="22">
        <f t="shared" ca="1" si="1351"/>
        <v>0</v>
      </c>
      <c r="BR1577" s="22">
        <f t="shared" ca="1" si="1352"/>
        <v>0</v>
      </c>
      <c r="BS1577" s="22">
        <f t="shared" ca="1" si="1353"/>
        <v>0</v>
      </c>
      <c r="BT1577" s="22">
        <f t="shared" ca="1" si="1354"/>
        <v>0</v>
      </c>
      <c r="BU1577" s="22">
        <f t="shared" ca="1" si="1355"/>
        <v>0</v>
      </c>
      <c r="BV1577" s="22">
        <f t="shared" ca="1" si="1356"/>
        <v>0</v>
      </c>
      <c r="BW1577" s="22">
        <f t="shared" ca="1" si="1357"/>
        <v>0</v>
      </c>
      <c r="BX1577" s="22">
        <f t="shared" ca="1" si="1358"/>
        <v>0</v>
      </c>
      <c r="BY1577" s="22">
        <f t="shared" si="1359"/>
        <v>0</v>
      </c>
      <c r="BZ1577" s="22">
        <f t="shared" si="1360"/>
        <v>0</v>
      </c>
      <c r="CA1577" s="22">
        <f t="shared" si="1361"/>
        <v>0</v>
      </c>
    </row>
    <row r="1578" spans="1:79" ht="66" customHeight="1" x14ac:dyDescent="0.3">
      <c r="A1578" s="4">
        <v>5</v>
      </c>
      <c r="B1578" s="4"/>
      <c r="C1578" s="4" t="s">
        <v>1720</v>
      </c>
      <c r="D1578" s="139" t="s">
        <v>445</v>
      </c>
      <c r="E1578" s="13">
        <v>44620</v>
      </c>
      <c r="F1578" s="122" t="s">
        <v>1732</v>
      </c>
      <c r="G1578" s="16" t="s">
        <v>1339</v>
      </c>
      <c r="H1578" s="130" t="s">
        <v>1259</v>
      </c>
      <c r="I1578" s="130" t="s">
        <v>1059</v>
      </c>
      <c r="J1578" s="130"/>
      <c r="K1578" s="7">
        <v>0</v>
      </c>
      <c r="L1578" s="4">
        <v>0</v>
      </c>
      <c r="M1578" s="3" t="s">
        <v>1731</v>
      </c>
      <c r="N1578" s="45" t="s">
        <v>1055</v>
      </c>
      <c r="O1578" s="76"/>
      <c r="P1578" s="87" t="s">
        <v>3532</v>
      </c>
      <c r="Q1578" s="142">
        <v>45188</v>
      </c>
      <c r="R1578" s="9">
        <f t="shared" si="1343"/>
        <v>45202</v>
      </c>
      <c r="S1578" s="3" t="s">
        <v>30</v>
      </c>
      <c r="T1578" s="354">
        <v>4</v>
      </c>
      <c r="U1578" s="373">
        <v>45188</v>
      </c>
      <c r="V1578" s="20" t="s">
        <v>2636</v>
      </c>
      <c r="W1578" s="3" t="s">
        <v>2648</v>
      </c>
      <c r="X1578" s="5"/>
      <c r="Y1578" s="5"/>
      <c r="Z1578" s="47" t="s">
        <v>1337</v>
      </c>
      <c r="AA1578" s="5"/>
      <c r="AB1578" s="87"/>
      <c r="AC1578" s="21"/>
      <c r="AD1578" s="21"/>
      <c r="AE1578" s="21"/>
      <c r="AF1578" s="92"/>
      <c r="AG1578" s="27"/>
      <c r="AH1578" s="34"/>
      <c r="AI1578" s="27"/>
      <c r="AJ1578" s="41"/>
      <c r="AK1578" s="21"/>
      <c r="AL1578" s="6"/>
      <c r="AM1578" s="6"/>
      <c r="AN1578" s="87"/>
      <c r="AO1578" s="6"/>
      <c r="AP1578" s="6"/>
      <c r="AQ1578" s="6"/>
      <c r="AR1578" s="6"/>
      <c r="AS1578" s="6"/>
      <c r="AT1578" s="6"/>
      <c r="AU1578" s="4"/>
      <c r="AV1578" s="13"/>
      <c r="AW1578" s="6"/>
      <c r="BJ1578" s="22">
        <f t="shared" ca="1" si="1344"/>
        <v>1</v>
      </c>
      <c r="BK1578" s="22">
        <f t="shared" ca="1" si="1345"/>
        <v>1</v>
      </c>
      <c r="BL1578" s="22">
        <f t="shared" ca="1" si="1346"/>
        <v>0</v>
      </c>
      <c r="BM1578" s="22">
        <f t="shared" ca="1" si="1347"/>
        <v>0</v>
      </c>
      <c r="BN1578" s="22">
        <f t="shared" ca="1" si="1348"/>
        <v>0</v>
      </c>
      <c r="BO1578" s="22">
        <f t="shared" ca="1" si="1349"/>
        <v>0</v>
      </c>
      <c r="BP1578" s="22">
        <f t="shared" ca="1" si="1350"/>
        <v>0</v>
      </c>
      <c r="BQ1578" s="22">
        <f t="shared" ca="1" si="1351"/>
        <v>0</v>
      </c>
      <c r="BR1578" s="22">
        <f t="shared" ca="1" si="1352"/>
        <v>1</v>
      </c>
      <c r="BS1578" s="22">
        <f t="shared" ca="1" si="1353"/>
        <v>1</v>
      </c>
      <c r="BT1578" s="22">
        <f t="shared" ca="1" si="1354"/>
        <v>1</v>
      </c>
      <c r="BU1578" s="22">
        <f t="shared" ca="1" si="1355"/>
        <v>1</v>
      </c>
      <c r="BV1578" s="22">
        <f t="shared" ca="1" si="1356"/>
        <v>0</v>
      </c>
      <c r="BW1578" s="22">
        <f t="shared" ca="1" si="1357"/>
        <v>0</v>
      </c>
      <c r="BX1578" s="22">
        <f t="shared" ca="1" si="1358"/>
        <v>0</v>
      </c>
      <c r="BY1578" s="71">
        <f t="shared" si="1359"/>
        <v>1</v>
      </c>
      <c r="BZ1578" s="71">
        <f t="shared" si="1360"/>
        <v>1</v>
      </c>
      <c r="CA1578" s="72">
        <f t="shared" si="1361"/>
        <v>1</v>
      </c>
    </row>
    <row r="1579" spans="1:79" s="22" customFormat="1" ht="51.9" customHeight="1" x14ac:dyDescent="0.3">
      <c r="A1579" s="109">
        <v>5</v>
      </c>
      <c r="B1579" s="109"/>
      <c r="C1579" s="109" t="s">
        <v>1720</v>
      </c>
      <c r="D1579" s="110" t="s">
        <v>445</v>
      </c>
      <c r="E1579" s="110">
        <v>44620</v>
      </c>
      <c r="F1579" s="189" t="s">
        <v>1338</v>
      </c>
      <c r="G1579" s="169" t="s">
        <v>1339</v>
      </c>
      <c r="H1579" s="135" t="s">
        <v>1037</v>
      </c>
      <c r="I1579" s="135"/>
      <c r="J1579" s="135"/>
      <c r="K1579" s="113">
        <v>0</v>
      </c>
      <c r="L1579" s="109">
        <v>0</v>
      </c>
      <c r="M1579" s="114" t="s">
        <v>1735</v>
      </c>
      <c r="N1579" s="115" t="s">
        <v>26</v>
      </c>
      <c r="O1579" s="116"/>
      <c r="P1579" s="123" t="s">
        <v>3221</v>
      </c>
      <c r="Q1579" s="141">
        <v>45114</v>
      </c>
      <c r="R1579" s="118">
        <f t="shared" ref="R1579" si="1362">IF(AND(L1579&lt;1,OR(K1579&lt;1, K1579="A")),Q1579+14,Q1579+7)</f>
        <v>45128</v>
      </c>
      <c r="S1579" s="114" t="s">
        <v>30</v>
      </c>
      <c r="T1579" s="315">
        <v>2</v>
      </c>
      <c r="U1579" s="372">
        <v>45124</v>
      </c>
      <c r="V1579" s="120"/>
      <c r="W1579" s="114"/>
      <c r="X1579" s="109"/>
      <c r="Y1579" s="109"/>
      <c r="Z1579" s="115"/>
      <c r="AA1579" s="110"/>
      <c r="AB1579" s="123"/>
      <c r="AC1579" s="110"/>
      <c r="AD1579" s="110"/>
      <c r="AE1579" s="118"/>
      <c r="AF1579" s="110"/>
      <c r="AG1579" s="110"/>
      <c r="AH1579" s="115"/>
      <c r="AI1579" s="110"/>
      <c r="AJ1579" s="113"/>
      <c r="AK1579" s="110"/>
      <c r="AL1579" s="121"/>
      <c r="AM1579" s="121"/>
      <c r="AN1579" s="123" t="s">
        <v>2834</v>
      </c>
      <c r="AO1579" s="121"/>
      <c r="AP1579" s="121"/>
      <c r="AQ1579" s="206"/>
      <c r="AR1579" s="110"/>
      <c r="AS1579" s="121"/>
      <c r="AT1579" s="121"/>
      <c r="AU1579" s="109"/>
      <c r="AV1579" s="110"/>
      <c r="AW1579" s="121"/>
      <c r="BJ1579" s="22">
        <f t="shared" ca="1" si="1291"/>
        <v>0</v>
      </c>
      <c r="BK1579" s="22">
        <f t="shared" ca="1" si="1311"/>
        <v>0</v>
      </c>
      <c r="BL1579" s="22">
        <f t="shared" ca="1" si="1312"/>
        <v>0</v>
      </c>
      <c r="BM1579" s="22">
        <f t="shared" ca="1" si="1313"/>
        <v>0</v>
      </c>
      <c r="BN1579" s="22">
        <f t="shared" ca="1" si="1314"/>
        <v>0</v>
      </c>
      <c r="BO1579" s="22">
        <f t="shared" ca="1" si="1315"/>
        <v>0</v>
      </c>
      <c r="BP1579" s="22">
        <f t="shared" ca="1" si="1316"/>
        <v>0</v>
      </c>
      <c r="BQ1579" s="22">
        <f t="shared" ca="1" si="1317"/>
        <v>0</v>
      </c>
      <c r="BR1579" s="22">
        <f t="shared" ca="1" si="1318"/>
        <v>0</v>
      </c>
      <c r="BS1579" s="22">
        <f t="shared" ca="1" si="1319"/>
        <v>0</v>
      </c>
      <c r="BT1579" s="22">
        <f t="shared" ca="1" si="1292"/>
        <v>0</v>
      </c>
      <c r="BU1579" s="22">
        <f t="shared" ca="1" si="1320"/>
        <v>0</v>
      </c>
      <c r="BV1579" s="22">
        <f t="shared" ca="1" si="1321"/>
        <v>0</v>
      </c>
      <c r="BW1579" s="22">
        <f t="shared" ca="1" si="1322"/>
        <v>0</v>
      </c>
      <c r="BX1579" s="22">
        <f t="shared" ca="1" si="1323"/>
        <v>0</v>
      </c>
      <c r="BY1579" s="22">
        <f t="shared" si="1340"/>
        <v>0</v>
      </c>
      <c r="BZ1579" s="22">
        <f t="shared" si="1324"/>
        <v>0</v>
      </c>
      <c r="CA1579" s="22">
        <f t="shared" si="1341"/>
        <v>0</v>
      </c>
    </row>
    <row r="1580" spans="1:79" s="22" customFormat="1" ht="51.9" customHeight="1" x14ac:dyDescent="0.3">
      <c r="A1580" s="109">
        <v>5</v>
      </c>
      <c r="B1580" s="109"/>
      <c r="C1580" s="109" t="s">
        <v>1720</v>
      </c>
      <c r="D1580" s="110" t="s">
        <v>445</v>
      </c>
      <c r="E1580" s="110">
        <v>44620</v>
      </c>
      <c r="F1580" s="189" t="s">
        <v>1338</v>
      </c>
      <c r="G1580" s="169" t="s">
        <v>1339</v>
      </c>
      <c r="H1580" s="135" t="s">
        <v>1037</v>
      </c>
      <c r="I1580" s="135"/>
      <c r="J1580" s="135"/>
      <c r="K1580" s="113">
        <v>0</v>
      </c>
      <c r="L1580" s="109">
        <v>1</v>
      </c>
      <c r="M1580" s="114" t="s">
        <v>1735</v>
      </c>
      <c r="N1580" s="115" t="s">
        <v>26</v>
      </c>
      <c r="O1580" s="116"/>
      <c r="P1580" s="123" t="s">
        <v>3221</v>
      </c>
      <c r="Q1580" s="141">
        <v>45138</v>
      </c>
      <c r="R1580" s="118">
        <f t="shared" ref="R1580" si="1363">IF(AND(L1580&lt;1,OR(K1580&lt;1, K1580="A")),Q1580+14,Q1580+7)</f>
        <v>45145</v>
      </c>
      <c r="S1580" s="114" t="s">
        <v>30</v>
      </c>
      <c r="T1580" s="315">
        <v>3</v>
      </c>
      <c r="U1580" s="372">
        <v>45132</v>
      </c>
      <c r="V1580" s="120"/>
      <c r="W1580" s="114"/>
      <c r="X1580" s="109"/>
      <c r="Y1580" s="109"/>
      <c r="Z1580" s="115"/>
      <c r="AA1580" s="110"/>
      <c r="AB1580" s="123"/>
      <c r="AC1580" s="110"/>
      <c r="AD1580" s="110"/>
      <c r="AE1580" s="118"/>
      <c r="AF1580" s="110"/>
      <c r="AG1580" s="110"/>
      <c r="AH1580" s="115"/>
      <c r="AI1580" s="110"/>
      <c r="AJ1580" s="113"/>
      <c r="AK1580" s="110"/>
      <c r="AL1580" s="121"/>
      <c r="AM1580" s="121"/>
      <c r="AN1580" s="123" t="s">
        <v>2834</v>
      </c>
      <c r="AO1580" s="121"/>
      <c r="AP1580" s="121"/>
      <c r="AQ1580" s="206"/>
      <c r="AR1580" s="110"/>
      <c r="AS1580" s="121"/>
      <c r="AT1580" s="121"/>
      <c r="AU1580" s="109"/>
      <c r="AV1580" s="110"/>
      <c r="AW1580" s="121"/>
      <c r="BJ1580" s="22">
        <f t="shared" ca="1" si="1291"/>
        <v>0</v>
      </c>
      <c r="BK1580" s="22">
        <f t="shared" ca="1" si="1311"/>
        <v>0</v>
      </c>
      <c r="BL1580" s="22">
        <f t="shared" ca="1" si="1312"/>
        <v>0</v>
      </c>
      <c r="BM1580" s="22">
        <f t="shared" ca="1" si="1313"/>
        <v>0</v>
      </c>
      <c r="BN1580" s="22">
        <f t="shared" ca="1" si="1314"/>
        <v>0</v>
      </c>
      <c r="BO1580" s="22">
        <f t="shared" ca="1" si="1315"/>
        <v>0</v>
      </c>
      <c r="BP1580" s="22">
        <f t="shared" ca="1" si="1316"/>
        <v>0</v>
      </c>
      <c r="BQ1580" s="22">
        <f t="shared" ca="1" si="1317"/>
        <v>0</v>
      </c>
      <c r="BR1580" s="22">
        <f t="shared" ca="1" si="1318"/>
        <v>0</v>
      </c>
      <c r="BS1580" s="22">
        <f t="shared" ca="1" si="1319"/>
        <v>0</v>
      </c>
      <c r="BT1580" s="22">
        <f t="shared" ca="1" si="1292"/>
        <v>0</v>
      </c>
      <c r="BU1580" s="22">
        <f t="shared" ca="1" si="1320"/>
        <v>0</v>
      </c>
      <c r="BV1580" s="22">
        <f t="shared" ca="1" si="1321"/>
        <v>0</v>
      </c>
      <c r="BW1580" s="22">
        <f t="shared" ca="1" si="1322"/>
        <v>0</v>
      </c>
      <c r="BX1580" s="22">
        <f t="shared" ca="1" si="1323"/>
        <v>0</v>
      </c>
      <c r="BY1580" s="22">
        <f t="shared" si="1340"/>
        <v>0</v>
      </c>
      <c r="BZ1580" s="22">
        <f t="shared" si="1324"/>
        <v>0</v>
      </c>
      <c r="CA1580" s="22">
        <f t="shared" si="1341"/>
        <v>0</v>
      </c>
    </row>
    <row r="1581" spans="1:79" s="22" customFormat="1" ht="51.9" customHeight="1" x14ac:dyDescent="0.3">
      <c r="A1581" s="109">
        <v>5</v>
      </c>
      <c r="B1581" s="109"/>
      <c r="C1581" s="109" t="s">
        <v>1720</v>
      </c>
      <c r="D1581" s="110" t="s">
        <v>445</v>
      </c>
      <c r="E1581" s="110">
        <v>44620</v>
      </c>
      <c r="F1581" s="189" t="s">
        <v>1338</v>
      </c>
      <c r="G1581" s="169" t="s">
        <v>1339</v>
      </c>
      <c r="H1581" s="135" t="s">
        <v>1037</v>
      </c>
      <c r="I1581" s="135"/>
      <c r="J1581" s="135"/>
      <c r="K1581" s="113">
        <v>0</v>
      </c>
      <c r="L1581" s="109">
        <v>2</v>
      </c>
      <c r="M1581" s="114" t="s">
        <v>1735</v>
      </c>
      <c r="N1581" s="115" t="s">
        <v>26</v>
      </c>
      <c r="O1581" s="116"/>
      <c r="P1581" s="123" t="s">
        <v>3532</v>
      </c>
      <c r="Q1581" s="141">
        <v>45188</v>
      </c>
      <c r="R1581" s="118">
        <f t="shared" si="1342"/>
        <v>45195</v>
      </c>
      <c r="S1581" s="114" t="s">
        <v>30</v>
      </c>
      <c r="T1581" s="315">
        <v>4</v>
      </c>
      <c r="U1581" s="372">
        <v>45188</v>
      </c>
      <c r="V1581" s="120"/>
      <c r="W1581" s="114"/>
      <c r="X1581" s="109"/>
      <c r="Y1581" s="109"/>
      <c r="Z1581" s="115"/>
      <c r="AA1581" s="110"/>
      <c r="AB1581" s="123"/>
      <c r="AC1581" s="110"/>
      <c r="AD1581" s="110"/>
      <c r="AE1581" s="118"/>
      <c r="AF1581" s="110"/>
      <c r="AG1581" s="110"/>
      <c r="AH1581" s="115"/>
      <c r="AI1581" s="110"/>
      <c r="AJ1581" s="113"/>
      <c r="AK1581" s="110"/>
      <c r="AL1581" s="121"/>
      <c r="AM1581" s="121"/>
      <c r="AN1581" s="123" t="s">
        <v>3222</v>
      </c>
      <c r="AO1581" s="109" t="s">
        <v>3769</v>
      </c>
      <c r="AP1581" s="110">
        <v>45373</v>
      </c>
      <c r="AQ1581" s="206"/>
      <c r="AR1581" s="110"/>
      <c r="AS1581" s="121"/>
      <c r="AT1581" s="121"/>
      <c r="AU1581" s="109"/>
      <c r="AV1581" s="110"/>
      <c r="AW1581" s="206" t="s">
        <v>3712</v>
      </c>
      <c r="BJ1581" s="22">
        <f t="shared" ca="1" si="1291"/>
        <v>0</v>
      </c>
      <c r="BK1581" s="22">
        <f t="shared" ca="1" si="1311"/>
        <v>0</v>
      </c>
      <c r="BL1581" s="22">
        <f t="shared" ca="1" si="1312"/>
        <v>0</v>
      </c>
      <c r="BM1581" s="22">
        <f t="shared" ca="1" si="1313"/>
        <v>0</v>
      </c>
      <c r="BN1581" s="22">
        <f t="shared" ca="1" si="1314"/>
        <v>0</v>
      </c>
      <c r="BO1581" s="22">
        <f t="shared" ca="1" si="1315"/>
        <v>0</v>
      </c>
      <c r="BP1581" s="22">
        <f t="shared" ca="1" si="1316"/>
        <v>0</v>
      </c>
      <c r="BQ1581" s="22">
        <f t="shared" ca="1" si="1317"/>
        <v>0</v>
      </c>
      <c r="BR1581" s="22">
        <f t="shared" ca="1" si="1318"/>
        <v>0</v>
      </c>
      <c r="BS1581" s="22">
        <f t="shared" ca="1" si="1319"/>
        <v>0</v>
      </c>
      <c r="BT1581" s="22">
        <f t="shared" ca="1" si="1292"/>
        <v>0</v>
      </c>
      <c r="BU1581" s="22">
        <f t="shared" ca="1" si="1320"/>
        <v>0</v>
      </c>
      <c r="BV1581" s="22">
        <f t="shared" ca="1" si="1321"/>
        <v>0</v>
      </c>
      <c r="BW1581" s="22">
        <f t="shared" ca="1" si="1322"/>
        <v>0</v>
      </c>
      <c r="BX1581" s="22">
        <f t="shared" ca="1" si="1323"/>
        <v>0</v>
      </c>
      <c r="BY1581" s="22">
        <f t="shared" si="1340"/>
        <v>0</v>
      </c>
      <c r="BZ1581" s="22">
        <f t="shared" si="1324"/>
        <v>0</v>
      </c>
      <c r="CA1581" s="22">
        <f t="shared" si="1341"/>
        <v>0</v>
      </c>
    </row>
    <row r="1582" spans="1:79" ht="72" x14ac:dyDescent="0.3">
      <c r="A1582" s="4">
        <v>5</v>
      </c>
      <c r="B1582" s="4"/>
      <c r="C1582" s="4" t="s">
        <v>1720</v>
      </c>
      <c r="D1582" s="140" t="s">
        <v>445</v>
      </c>
      <c r="E1582" s="13">
        <v>44620</v>
      </c>
      <c r="F1582" s="122" t="s">
        <v>1338</v>
      </c>
      <c r="G1582" s="16" t="s">
        <v>1339</v>
      </c>
      <c r="H1582" s="130" t="s">
        <v>1037</v>
      </c>
      <c r="I1582" s="130"/>
      <c r="J1582" s="130"/>
      <c r="K1582" s="7">
        <v>0</v>
      </c>
      <c r="L1582" s="4">
        <v>3</v>
      </c>
      <c r="M1582" s="3" t="s">
        <v>1735</v>
      </c>
      <c r="N1582" s="46" t="s">
        <v>24</v>
      </c>
      <c r="O1582" s="76"/>
      <c r="P1582" s="87" t="s">
        <v>3272</v>
      </c>
      <c r="Q1582" s="142">
        <v>45407</v>
      </c>
      <c r="R1582" s="9">
        <f t="shared" si="1342"/>
        <v>45414</v>
      </c>
      <c r="S1582" s="3" t="s">
        <v>31</v>
      </c>
      <c r="T1582" s="355"/>
      <c r="U1582" s="373"/>
      <c r="V1582" s="20" t="s">
        <v>2627</v>
      </c>
      <c r="W1582" s="3" t="s">
        <v>1398</v>
      </c>
      <c r="X1582" s="5" t="s">
        <v>633</v>
      </c>
      <c r="Y1582" s="5">
        <v>0</v>
      </c>
      <c r="Z1582" s="45" t="s">
        <v>1055</v>
      </c>
      <c r="AA1582" s="13">
        <v>45401</v>
      </c>
      <c r="AB1582" s="87" t="s">
        <v>1221</v>
      </c>
      <c r="AC1582" s="21">
        <v>45240</v>
      </c>
      <c r="AD1582" s="21">
        <v>45240</v>
      </c>
      <c r="AE1582" s="9">
        <f t="shared" ref="AE1582" si="1364">IF(AND(Y1582&lt;1,OR(X1582&lt;1, X1582="A")),AD1582+14,AD1582+7)</f>
        <v>45247</v>
      </c>
      <c r="AF1582" s="13" t="s">
        <v>445</v>
      </c>
      <c r="AG1582" s="27"/>
      <c r="AH1582" s="34"/>
      <c r="AI1582" s="27"/>
      <c r="AJ1582" s="41"/>
      <c r="AK1582" s="21"/>
      <c r="AL1582" s="6"/>
      <c r="AM1582" s="6"/>
      <c r="AN1582" s="87" t="s">
        <v>3840</v>
      </c>
      <c r="AO1582" s="87" t="s">
        <v>3841</v>
      </c>
      <c r="AP1582" s="318" t="s">
        <v>3842</v>
      </c>
      <c r="AQ1582" s="87" t="s">
        <v>3223</v>
      </c>
      <c r="AR1582" s="95">
        <v>45574</v>
      </c>
      <c r="AS1582" s="6"/>
      <c r="AT1582" s="6"/>
      <c r="AU1582" s="4"/>
      <c r="AV1582" s="13"/>
      <c r="AW1582" s="6"/>
      <c r="BJ1582" s="22">
        <f t="shared" ca="1" si="1291"/>
        <v>1</v>
      </c>
      <c r="BK1582" s="22">
        <f t="shared" ca="1" si="1311"/>
        <v>1</v>
      </c>
      <c r="BL1582" s="22">
        <f t="shared" ca="1" si="1312"/>
        <v>0</v>
      </c>
      <c r="BM1582" s="22">
        <f t="shared" ca="1" si="1313"/>
        <v>0</v>
      </c>
      <c r="BN1582" s="22">
        <f t="shared" ca="1" si="1314"/>
        <v>1</v>
      </c>
      <c r="BO1582" s="22">
        <f t="shared" ca="1" si="1315"/>
        <v>0</v>
      </c>
      <c r="BP1582" s="22">
        <f t="shared" ca="1" si="1316"/>
        <v>1</v>
      </c>
      <c r="BQ1582" s="22">
        <f t="shared" ca="1" si="1317"/>
        <v>0</v>
      </c>
      <c r="BR1582" s="22">
        <f t="shared" ca="1" si="1318"/>
        <v>0</v>
      </c>
      <c r="BS1582" s="22">
        <f t="shared" ca="1" si="1319"/>
        <v>0</v>
      </c>
      <c r="BT1582" s="22">
        <f t="shared" ca="1" si="1292"/>
        <v>1</v>
      </c>
      <c r="BU1582" s="22">
        <f t="shared" ca="1" si="1320"/>
        <v>0</v>
      </c>
      <c r="BV1582" s="22">
        <f t="shared" ca="1" si="1321"/>
        <v>0</v>
      </c>
      <c r="BW1582" s="22">
        <f t="shared" ca="1" si="1322"/>
        <v>0</v>
      </c>
      <c r="BX1582" s="22">
        <f t="shared" ca="1" si="1323"/>
        <v>1</v>
      </c>
      <c r="BY1582" s="71">
        <f t="shared" si="1340"/>
        <v>1</v>
      </c>
      <c r="BZ1582" s="71">
        <f t="shared" si="1324"/>
        <v>1</v>
      </c>
      <c r="CA1582" s="72">
        <f t="shared" si="1341"/>
        <v>1</v>
      </c>
    </row>
    <row r="1583" spans="1:79" s="22" customFormat="1" ht="51.9" customHeight="1" x14ac:dyDescent="0.3">
      <c r="A1583" s="109">
        <v>5</v>
      </c>
      <c r="B1583" s="109"/>
      <c r="C1583" s="109" t="s">
        <v>1720</v>
      </c>
      <c r="D1583" s="110" t="s">
        <v>445</v>
      </c>
      <c r="E1583" s="110">
        <v>44620</v>
      </c>
      <c r="F1583" s="189" t="s">
        <v>1736</v>
      </c>
      <c r="G1583" s="169" t="s">
        <v>1339</v>
      </c>
      <c r="H1583" s="135" t="s">
        <v>1073</v>
      </c>
      <c r="I1583" s="135"/>
      <c r="J1583" s="135"/>
      <c r="K1583" s="113" t="s">
        <v>778</v>
      </c>
      <c r="L1583" s="109">
        <v>0</v>
      </c>
      <c r="M1583" s="114" t="s">
        <v>1737</v>
      </c>
      <c r="N1583" s="115" t="s">
        <v>26</v>
      </c>
      <c r="O1583" s="116"/>
      <c r="P1583" s="123" t="s">
        <v>3271</v>
      </c>
      <c r="Q1583" s="141" t="s">
        <v>1724</v>
      </c>
      <c r="R1583" s="118">
        <f t="shared" ref="R1583" si="1365">IF(AND(L1583&lt;1,OR(K1583&lt;1, K1583="A")),Q1583+14,Q1583+7)</f>
        <v>45114</v>
      </c>
      <c r="S1583" s="114" t="s">
        <v>31</v>
      </c>
      <c r="T1583" s="353"/>
      <c r="U1583" s="372"/>
      <c r="V1583" s="120"/>
      <c r="W1583" s="114"/>
      <c r="X1583" s="109"/>
      <c r="Y1583" s="109"/>
      <c r="Z1583" s="115"/>
      <c r="AA1583" s="109"/>
      <c r="AB1583" s="123"/>
      <c r="AC1583" s="110"/>
      <c r="AD1583" s="110"/>
      <c r="AE1583" s="110"/>
      <c r="AF1583" s="196"/>
      <c r="AG1583" s="110"/>
      <c r="AH1583" s="115"/>
      <c r="AI1583" s="110"/>
      <c r="AJ1583" s="113"/>
      <c r="AK1583" s="110"/>
      <c r="AL1583" s="121"/>
      <c r="AM1583" s="121"/>
      <c r="AN1583" s="123"/>
      <c r="AO1583" s="121"/>
      <c r="AP1583" s="121"/>
      <c r="AQ1583" s="121"/>
      <c r="AR1583" s="121"/>
      <c r="AS1583" s="121"/>
      <c r="AT1583" s="121"/>
      <c r="AU1583" s="109"/>
      <c r="AV1583" s="110"/>
      <c r="AW1583" s="121"/>
      <c r="BJ1583" s="22">
        <f t="shared" ca="1" si="1291"/>
        <v>0</v>
      </c>
      <c r="BK1583" s="22">
        <f t="shared" ca="1" si="1311"/>
        <v>0</v>
      </c>
      <c r="BL1583" s="22">
        <f t="shared" ca="1" si="1312"/>
        <v>0</v>
      </c>
      <c r="BM1583" s="22">
        <f t="shared" ca="1" si="1313"/>
        <v>0</v>
      </c>
      <c r="BN1583" s="22">
        <f t="shared" ca="1" si="1314"/>
        <v>0</v>
      </c>
      <c r="BO1583" s="22">
        <f t="shared" ca="1" si="1315"/>
        <v>0</v>
      </c>
      <c r="BP1583" s="22">
        <f t="shared" ca="1" si="1316"/>
        <v>0</v>
      </c>
      <c r="BQ1583" s="22">
        <f t="shared" ca="1" si="1317"/>
        <v>0</v>
      </c>
      <c r="BR1583" s="22">
        <f t="shared" ca="1" si="1318"/>
        <v>0</v>
      </c>
      <c r="BS1583" s="22">
        <f t="shared" ca="1" si="1319"/>
        <v>0</v>
      </c>
      <c r="BT1583" s="22">
        <f t="shared" ca="1" si="1292"/>
        <v>0</v>
      </c>
      <c r="BU1583" s="22">
        <f t="shared" ca="1" si="1320"/>
        <v>0</v>
      </c>
      <c r="BV1583" s="22">
        <f t="shared" ca="1" si="1321"/>
        <v>0</v>
      </c>
      <c r="BW1583" s="22">
        <f t="shared" ca="1" si="1322"/>
        <v>0</v>
      </c>
      <c r="BX1583" s="22">
        <f t="shared" ca="1" si="1323"/>
        <v>0</v>
      </c>
      <c r="BY1583" s="22">
        <f t="shared" si="1340"/>
        <v>0</v>
      </c>
      <c r="BZ1583" s="22">
        <f t="shared" si="1324"/>
        <v>0</v>
      </c>
      <c r="CA1583" s="22">
        <f t="shared" si="1341"/>
        <v>0</v>
      </c>
    </row>
    <row r="1584" spans="1:79" s="22" customFormat="1" ht="51.9" customHeight="1" x14ac:dyDescent="0.3">
      <c r="A1584" s="109">
        <v>5</v>
      </c>
      <c r="B1584" s="109"/>
      <c r="C1584" s="109" t="s">
        <v>1720</v>
      </c>
      <c r="D1584" s="110" t="s">
        <v>445</v>
      </c>
      <c r="E1584" s="110">
        <v>44620</v>
      </c>
      <c r="F1584" s="189" t="s">
        <v>1736</v>
      </c>
      <c r="G1584" s="169" t="s">
        <v>1339</v>
      </c>
      <c r="H1584" s="135" t="s">
        <v>1073</v>
      </c>
      <c r="I1584" s="135"/>
      <c r="J1584" s="135"/>
      <c r="K1584" s="113">
        <v>0</v>
      </c>
      <c r="L1584" s="109">
        <v>0</v>
      </c>
      <c r="M1584" s="114" t="s">
        <v>1737</v>
      </c>
      <c r="N1584" s="115" t="s">
        <v>26</v>
      </c>
      <c r="O1584" s="116"/>
      <c r="P1584" s="123" t="s">
        <v>3532</v>
      </c>
      <c r="Q1584" s="141">
        <v>45188</v>
      </c>
      <c r="R1584" s="118">
        <f t="shared" si="1342"/>
        <v>45202</v>
      </c>
      <c r="S1584" s="114" t="s">
        <v>30</v>
      </c>
      <c r="T1584" s="315">
        <v>3</v>
      </c>
      <c r="U1584" s="372">
        <v>45132</v>
      </c>
      <c r="V1584" s="120"/>
      <c r="W1584" s="114"/>
      <c r="X1584" s="109"/>
      <c r="Y1584" s="109"/>
      <c r="Z1584" s="115"/>
      <c r="AA1584" s="109"/>
      <c r="AB1584" s="123"/>
      <c r="AC1584" s="110"/>
      <c r="AD1584" s="110"/>
      <c r="AE1584" s="110"/>
      <c r="AF1584" s="196"/>
      <c r="AG1584" s="110"/>
      <c r="AH1584" s="115"/>
      <c r="AI1584" s="110"/>
      <c r="AJ1584" s="113"/>
      <c r="AK1584" s="110"/>
      <c r="AL1584" s="121"/>
      <c r="AM1584" s="121"/>
      <c r="AN1584" s="123"/>
      <c r="AO1584" s="121"/>
      <c r="AP1584" s="121"/>
      <c r="AQ1584" s="121"/>
      <c r="AR1584" s="121"/>
      <c r="AS1584" s="121"/>
      <c r="AT1584" s="121"/>
      <c r="AU1584" s="109"/>
      <c r="AV1584" s="110"/>
      <c r="AW1584" s="121"/>
      <c r="BJ1584" s="22">
        <f t="shared" ca="1" si="1291"/>
        <v>0</v>
      </c>
      <c r="BK1584" s="22">
        <f t="shared" ca="1" si="1311"/>
        <v>0</v>
      </c>
      <c r="BL1584" s="22">
        <f t="shared" ca="1" si="1312"/>
        <v>0</v>
      </c>
      <c r="BM1584" s="22">
        <f t="shared" ca="1" si="1313"/>
        <v>0</v>
      </c>
      <c r="BN1584" s="22">
        <f t="shared" ca="1" si="1314"/>
        <v>0</v>
      </c>
      <c r="BO1584" s="22">
        <f t="shared" ca="1" si="1315"/>
        <v>0</v>
      </c>
      <c r="BP1584" s="22">
        <f t="shared" ca="1" si="1316"/>
        <v>0</v>
      </c>
      <c r="BQ1584" s="22">
        <f t="shared" ca="1" si="1317"/>
        <v>0</v>
      </c>
      <c r="BR1584" s="22">
        <f t="shared" ca="1" si="1318"/>
        <v>0</v>
      </c>
      <c r="BS1584" s="22">
        <f t="shared" ca="1" si="1319"/>
        <v>0</v>
      </c>
      <c r="BT1584" s="22">
        <f t="shared" ca="1" si="1292"/>
        <v>0</v>
      </c>
      <c r="BU1584" s="22">
        <f t="shared" ca="1" si="1320"/>
        <v>0</v>
      </c>
      <c r="BV1584" s="22">
        <f t="shared" ca="1" si="1321"/>
        <v>0</v>
      </c>
      <c r="BW1584" s="22">
        <f t="shared" ca="1" si="1322"/>
        <v>0</v>
      </c>
      <c r="BX1584" s="22">
        <f t="shared" ca="1" si="1323"/>
        <v>0</v>
      </c>
      <c r="BY1584" s="22">
        <f t="shared" si="1340"/>
        <v>0</v>
      </c>
      <c r="BZ1584" s="22">
        <f t="shared" si="1324"/>
        <v>0</v>
      </c>
      <c r="CA1584" s="22">
        <f t="shared" si="1341"/>
        <v>0</v>
      </c>
    </row>
    <row r="1585" spans="1:79" ht="51.9" customHeight="1" x14ac:dyDescent="0.3">
      <c r="A1585" s="4">
        <v>5</v>
      </c>
      <c r="B1585" s="4"/>
      <c r="C1585" s="4" t="s">
        <v>1720</v>
      </c>
      <c r="D1585" s="140" t="s">
        <v>445</v>
      </c>
      <c r="E1585" s="13">
        <v>44620</v>
      </c>
      <c r="F1585" s="122" t="s">
        <v>1736</v>
      </c>
      <c r="G1585" s="16" t="s">
        <v>1339</v>
      </c>
      <c r="H1585" s="130" t="s">
        <v>1073</v>
      </c>
      <c r="I1585" s="130"/>
      <c r="J1585" s="130"/>
      <c r="K1585" s="7">
        <v>0</v>
      </c>
      <c r="L1585" s="4">
        <v>1</v>
      </c>
      <c r="M1585" s="3" t="s">
        <v>1737</v>
      </c>
      <c r="N1585" s="46" t="s">
        <v>24</v>
      </c>
      <c r="O1585" s="76"/>
      <c r="P1585" s="87" t="s">
        <v>3272</v>
      </c>
      <c r="Q1585" s="142">
        <v>45407</v>
      </c>
      <c r="R1585" s="9">
        <f t="shared" ref="R1585" si="1366">IF(AND(L1585&lt;1,OR(K1585&lt;1, K1585="A")),Q1585+14,Q1585+7)</f>
        <v>45414</v>
      </c>
      <c r="S1585" s="3" t="s">
        <v>31</v>
      </c>
      <c r="T1585" s="355"/>
      <c r="U1585" s="373"/>
      <c r="V1585" s="20" t="s">
        <v>2629</v>
      </c>
      <c r="W1585" s="3" t="s">
        <v>1486</v>
      </c>
      <c r="X1585" s="5"/>
      <c r="Y1585" s="5"/>
      <c r="Z1585" s="47" t="s">
        <v>1337</v>
      </c>
      <c r="AA1585" s="5"/>
      <c r="AB1585" s="87"/>
      <c r="AC1585" s="21"/>
      <c r="AD1585" s="21"/>
      <c r="AE1585" s="21"/>
      <c r="AF1585" s="92"/>
      <c r="AG1585" s="27"/>
      <c r="AH1585" s="34"/>
      <c r="AI1585" s="27"/>
      <c r="AJ1585" s="41"/>
      <c r="AK1585" s="21"/>
      <c r="AL1585" s="6"/>
      <c r="AM1585" s="6"/>
      <c r="AN1585" s="87"/>
      <c r="AO1585" s="6"/>
      <c r="AP1585" s="6"/>
      <c r="AQ1585" s="6"/>
      <c r="AR1585" s="6"/>
      <c r="AS1585" s="6"/>
      <c r="AT1585" s="6"/>
      <c r="AU1585" s="4"/>
      <c r="AV1585" s="13"/>
      <c r="AW1585" s="6"/>
      <c r="BJ1585" s="22">
        <f t="shared" ca="1" si="1291"/>
        <v>1</v>
      </c>
      <c r="BK1585" s="22">
        <f t="shared" ca="1" si="1311"/>
        <v>1</v>
      </c>
      <c r="BL1585" s="22">
        <f t="shared" ca="1" si="1312"/>
        <v>0</v>
      </c>
      <c r="BM1585" s="22">
        <f t="shared" ca="1" si="1313"/>
        <v>0</v>
      </c>
      <c r="BN1585" s="22">
        <f t="shared" ca="1" si="1314"/>
        <v>1</v>
      </c>
      <c r="BO1585" s="22">
        <f t="shared" ca="1" si="1315"/>
        <v>0</v>
      </c>
      <c r="BP1585" s="22">
        <f t="shared" ca="1" si="1316"/>
        <v>1</v>
      </c>
      <c r="BQ1585" s="22">
        <f t="shared" ca="1" si="1317"/>
        <v>0</v>
      </c>
      <c r="BR1585" s="22">
        <f t="shared" ca="1" si="1318"/>
        <v>0</v>
      </c>
      <c r="BS1585" s="22">
        <f t="shared" ca="1" si="1319"/>
        <v>0</v>
      </c>
      <c r="BT1585" s="22">
        <f t="shared" ca="1" si="1292"/>
        <v>1</v>
      </c>
      <c r="BU1585" s="22">
        <f t="shared" ca="1" si="1320"/>
        <v>1</v>
      </c>
      <c r="BV1585" s="22">
        <f t="shared" ca="1" si="1321"/>
        <v>0</v>
      </c>
      <c r="BW1585" s="22">
        <f t="shared" ca="1" si="1322"/>
        <v>0</v>
      </c>
      <c r="BX1585" s="22">
        <f t="shared" ca="1" si="1323"/>
        <v>0</v>
      </c>
      <c r="BY1585" s="71">
        <f t="shared" si="1340"/>
        <v>1</v>
      </c>
      <c r="BZ1585" s="71">
        <f t="shared" si="1324"/>
        <v>1</v>
      </c>
      <c r="CA1585" s="72">
        <f t="shared" si="1341"/>
        <v>1</v>
      </c>
    </row>
    <row r="1586" spans="1:79" ht="61.5" customHeight="1" x14ac:dyDescent="0.3">
      <c r="A1586" s="4">
        <v>5</v>
      </c>
      <c r="B1586" s="4"/>
      <c r="C1586" s="4" t="s">
        <v>1720</v>
      </c>
      <c r="D1586" s="139" t="s">
        <v>445</v>
      </c>
      <c r="E1586" s="13">
        <v>44620</v>
      </c>
      <c r="F1586" s="122" t="s">
        <v>3548</v>
      </c>
      <c r="G1586" s="16" t="s">
        <v>1339</v>
      </c>
      <c r="H1586" s="130" t="s">
        <v>3549</v>
      </c>
      <c r="I1586" s="130"/>
      <c r="J1586" s="130" t="s">
        <v>3549</v>
      </c>
      <c r="K1586" s="7">
        <v>0</v>
      </c>
      <c r="L1586" s="4">
        <v>1</v>
      </c>
      <c r="M1586" s="3" t="s">
        <v>3550</v>
      </c>
      <c r="N1586" s="45" t="s">
        <v>1055</v>
      </c>
      <c r="O1586" s="76"/>
      <c r="P1586" s="87" t="s">
        <v>3272</v>
      </c>
      <c r="Q1586" s="142">
        <v>45407</v>
      </c>
      <c r="R1586" s="9">
        <f t="shared" ref="R1586" si="1367">IF(AND(L1586&lt;1,OR(K1586&lt;1, K1586="A")),Q1586+14,Q1586+7)</f>
        <v>45414</v>
      </c>
      <c r="S1586" s="3" t="s">
        <v>30</v>
      </c>
      <c r="T1586" s="310">
        <v>3</v>
      </c>
      <c r="U1586" s="373">
        <v>45132</v>
      </c>
      <c r="V1586" s="242"/>
      <c r="W1586" s="3"/>
      <c r="X1586" s="4"/>
      <c r="Y1586" s="4"/>
      <c r="Z1586" s="8"/>
      <c r="AA1586" s="4"/>
      <c r="AB1586" s="108"/>
      <c r="AC1586" s="13"/>
      <c r="AD1586" s="21"/>
      <c r="AE1586" s="21"/>
      <c r="AF1586" s="92"/>
      <c r="AG1586" s="27"/>
      <c r="AH1586" s="34"/>
      <c r="AI1586" s="27"/>
      <c r="AJ1586" s="41"/>
      <c r="AK1586" s="21"/>
      <c r="AL1586" s="6"/>
      <c r="AM1586" s="6"/>
      <c r="AN1586" s="87"/>
      <c r="AO1586" s="6"/>
      <c r="AP1586" s="6"/>
      <c r="AQ1586" s="6"/>
      <c r="AR1586" s="6"/>
      <c r="AS1586" s="6"/>
      <c r="AT1586" s="6"/>
      <c r="AU1586" s="4"/>
      <c r="AV1586" s="13"/>
      <c r="AW1586" s="6"/>
      <c r="BJ1586" s="22">
        <f t="shared" ca="1" si="1291"/>
        <v>1</v>
      </c>
      <c r="BK1586" s="22">
        <f t="shared" ca="1" si="1311"/>
        <v>0</v>
      </c>
      <c r="BL1586" s="22">
        <f t="shared" ca="1" si="1312"/>
        <v>0</v>
      </c>
      <c r="BM1586" s="22">
        <f t="shared" ca="1" si="1313"/>
        <v>0</v>
      </c>
      <c r="BN1586" s="22">
        <f t="shared" ca="1" si="1314"/>
        <v>0</v>
      </c>
      <c r="BO1586" s="22">
        <f t="shared" ca="1" si="1315"/>
        <v>0</v>
      </c>
      <c r="BP1586" s="22">
        <f t="shared" ca="1" si="1316"/>
        <v>0</v>
      </c>
      <c r="BQ1586" s="22">
        <f t="shared" ca="1" si="1317"/>
        <v>0</v>
      </c>
      <c r="BR1586" s="22">
        <f t="shared" ca="1" si="1318"/>
        <v>1</v>
      </c>
      <c r="BS1586" s="22">
        <f t="shared" ca="1" si="1319"/>
        <v>0</v>
      </c>
      <c r="BT1586" s="22">
        <f t="shared" ca="1" si="1292"/>
        <v>0</v>
      </c>
      <c r="BU1586" s="22">
        <f t="shared" ca="1" si="1320"/>
        <v>0</v>
      </c>
      <c r="BV1586" s="22">
        <f t="shared" ca="1" si="1321"/>
        <v>0</v>
      </c>
      <c r="BW1586" s="22">
        <f t="shared" ca="1" si="1322"/>
        <v>0</v>
      </c>
      <c r="BX1586" s="22">
        <f t="shared" ca="1" si="1323"/>
        <v>0</v>
      </c>
      <c r="BY1586" s="71">
        <f t="shared" si="1340"/>
        <v>1</v>
      </c>
      <c r="BZ1586" s="71">
        <f t="shared" si="1324"/>
        <v>0</v>
      </c>
      <c r="CA1586" s="72">
        <f t="shared" si="1341"/>
        <v>0</v>
      </c>
    </row>
    <row r="1587" spans="1:79" s="22" customFormat="1" ht="51.9" customHeight="1" x14ac:dyDescent="0.3">
      <c r="A1587" s="109">
        <v>5</v>
      </c>
      <c r="B1587" s="109"/>
      <c r="C1587" s="109" t="s">
        <v>1720</v>
      </c>
      <c r="D1587" s="110" t="s">
        <v>445</v>
      </c>
      <c r="E1587" s="110">
        <v>44620</v>
      </c>
      <c r="F1587" s="189" t="s">
        <v>1733</v>
      </c>
      <c r="G1587" s="169" t="s">
        <v>1339</v>
      </c>
      <c r="H1587" s="135" t="s">
        <v>1071</v>
      </c>
      <c r="I1587" s="135"/>
      <c r="J1587" s="135"/>
      <c r="K1587" s="113" t="s">
        <v>778</v>
      </c>
      <c r="L1587" s="109">
        <v>0</v>
      </c>
      <c r="M1587" s="114" t="s">
        <v>1734</v>
      </c>
      <c r="N1587" s="115" t="s">
        <v>26</v>
      </c>
      <c r="O1587" s="116"/>
      <c r="P1587" s="123" t="s">
        <v>3271</v>
      </c>
      <c r="Q1587" s="141" t="s">
        <v>1724</v>
      </c>
      <c r="R1587" s="118">
        <f t="shared" ref="R1587" si="1368">IF(AND(L1587&lt;1,OR(K1587&lt;1, K1587="A")),Q1587+14,Q1587+7)</f>
        <v>45114</v>
      </c>
      <c r="S1587" s="114" t="s">
        <v>31</v>
      </c>
      <c r="T1587" s="353"/>
      <c r="U1587" s="372"/>
      <c r="V1587" s="120"/>
      <c r="W1587" s="114"/>
      <c r="X1587" s="109"/>
      <c r="Y1587" s="109"/>
      <c r="Z1587" s="115"/>
      <c r="AA1587" s="109"/>
      <c r="AB1587" s="123"/>
      <c r="AC1587" s="110"/>
      <c r="AD1587" s="110"/>
      <c r="AE1587" s="110"/>
      <c r="AF1587" s="196"/>
      <c r="AG1587" s="110"/>
      <c r="AH1587" s="115"/>
      <c r="AI1587" s="110"/>
      <c r="AJ1587" s="113"/>
      <c r="AK1587" s="110"/>
      <c r="AL1587" s="121"/>
      <c r="AM1587" s="121"/>
      <c r="AN1587" s="123"/>
      <c r="AO1587" s="121"/>
      <c r="AP1587" s="121"/>
      <c r="AQ1587" s="121"/>
      <c r="AR1587" s="121"/>
      <c r="AS1587" s="121"/>
      <c r="AT1587" s="121"/>
      <c r="AU1587" s="109"/>
      <c r="AV1587" s="110"/>
      <c r="AW1587" s="121"/>
      <c r="BJ1587" s="22">
        <f t="shared" ca="1" si="1291"/>
        <v>0</v>
      </c>
      <c r="BK1587" s="22">
        <f t="shared" ca="1" si="1311"/>
        <v>0</v>
      </c>
      <c r="BL1587" s="22">
        <f t="shared" ca="1" si="1312"/>
        <v>0</v>
      </c>
      <c r="BM1587" s="22">
        <f t="shared" ca="1" si="1313"/>
        <v>0</v>
      </c>
      <c r="BN1587" s="22">
        <f t="shared" ca="1" si="1314"/>
        <v>0</v>
      </c>
      <c r="BO1587" s="22">
        <f t="shared" ca="1" si="1315"/>
        <v>0</v>
      </c>
      <c r="BP1587" s="22">
        <f t="shared" ca="1" si="1316"/>
        <v>0</v>
      </c>
      <c r="BQ1587" s="22">
        <f t="shared" ca="1" si="1317"/>
        <v>0</v>
      </c>
      <c r="BR1587" s="22">
        <f t="shared" ca="1" si="1318"/>
        <v>0</v>
      </c>
      <c r="BS1587" s="22">
        <f t="shared" ca="1" si="1319"/>
        <v>0</v>
      </c>
      <c r="BT1587" s="22">
        <f t="shared" ca="1" si="1292"/>
        <v>0</v>
      </c>
      <c r="BU1587" s="22">
        <f t="shared" ca="1" si="1320"/>
        <v>0</v>
      </c>
      <c r="BV1587" s="22">
        <f t="shared" ca="1" si="1321"/>
        <v>0</v>
      </c>
      <c r="BW1587" s="22">
        <f t="shared" ca="1" si="1322"/>
        <v>0</v>
      </c>
      <c r="BX1587" s="22">
        <f t="shared" ca="1" si="1323"/>
        <v>0</v>
      </c>
      <c r="BY1587" s="22">
        <f t="shared" si="1340"/>
        <v>0</v>
      </c>
      <c r="BZ1587" s="22">
        <f t="shared" si="1324"/>
        <v>0</v>
      </c>
      <c r="CA1587" s="22">
        <f t="shared" si="1341"/>
        <v>0</v>
      </c>
    </row>
    <row r="1588" spans="1:79" s="22" customFormat="1" ht="51.9" customHeight="1" x14ac:dyDescent="0.3">
      <c r="A1588" s="109">
        <v>5</v>
      </c>
      <c r="B1588" s="109"/>
      <c r="C1588" s="109" t="s">
        <v>1720</v>
      </c>
      <c r="D1588" s="110" t="s">
        <v>445</v>
      </c>
      <c r="E1588" s="110">
        <v>44620</v>
      </c>
      <c r="F1588" s="189" t="s">
        <v>1733</v>
      </c>
      <c r="G1588" s="169" t="s">
        <v>1339</v>
      </c>
      <c r="H1588" s="135" t="s">
        <v>1071</v>
      </c>
      <c r="I1588" s="135"/>
      <c r="J1588" s="135"/>
      <c r="K1588" s="113" t="s">
        <v>443</v>
      </c>
      <c r="L1588" s="109">
        <v>0</v>
      </c>
      <c r="M1588" s="114" t="s">
        <v>1734</v>
      </c>
      <c r="N1588" s="115" t="s">
        <v>26</v>
      </c>
      <c r="O1588" s="116"/>
      <c r="P1588" s="123" t="s">
        <v>3274</v>
      </c>
      <c r="Q1588" s="141">
        <v>45131</v>
      </c>
      <c r="R1588" s="118">
        <f t="shared" si="1342"/>
        <v>45138</v>
      </c>
      <c r="S1588" s="114" t="s">
        <v>31</v>
      </c>
      <c r="T1588" s="353"/>
      <c r="U1588" s="372"/>
      <c r="V1588" s="120"/>
      <c r="W1588" s="114"/>
      <c r="X1588" s="109"/>
      <c r="Y1588" s="109"/>
      <c r="Z1588" s="115"/>
      <c r="AA1588" s="109"/>
      <c r="AB1588" s="123"/>
      <c r="AC1588" s="110"/>
      <c r="AD1588" s="110"/>
      <c r="AE1588" s="110"/>
      <c r="AF1588" s="196"/>
      <c r="AG1588" s="110"/>
      <c r="AH1588" s="115"/>
      <c r="AI1588" s="110"/>
      <c r="AJ1588" s="113"/>
      <c r="AK1588" s="110"/>
      <c r="AL1588" s="121"/>
      <c r="AM1588" s="121"/>
      <c r="AN1588" s="123"/>
      <c r="AO1588" s="121"/>
      <c r="AP1588" s="121"/>
      <c r="AQ1588" s="121"/>
      <c r="AR1588" s="121"/>
      <c r="AS1588" s="121"/>
      <c r="AT1588" s="121"/>
      <c r="AU1588" s="109"/>
      <c r="AV1588" s="110"/>
      <c r="AW1588" s="121"/>
      <c r="BJ1588" s="22">
        <f t="shared" ca="1" si="1291"/>
        <v>0</v>
      </c>
      <c r="BK1588" s="22">
        <f t="shared" ca="1" si="1311"/>
        <v>0</v>
      </c>
      <c r="BL1588" s="22">
        <f t="shared" ca="1" si="1312"/>
        <v>0</v>
      </c>
      <c r="BM1588" s="22">
        <f t="shared" ca="1" si="1313"/>
        <v>0</v>
      </c>
      <c r="BN1588" s="22">
        <f t="shared" ca="1" si="1314"/>
        <v>0</v>
      </c>
      <c r="BO1588" s="22">
        <f t="shared" ca="1" si="1315"/>
        <v>0</v>
      </c>
      <c r="BP1588" s="22">
        <f t="shared" ca="1" si="1316"/>
        <v>0</v>
      </c>
      <c r="BQ1588" s="22">
        <f t="shared" ca="1" si="1317"/>
        <v>0</v>
      </c>
      <c r="BR1588" s="22">
        <f t="shared" ca="1" si="1318"/>
        <v>0</v>
      </c>
      <c r="BS1588" s="22">
        <f t="shared" ca="1" si="1319"/>
        <v>0</v>
      </c>
      <c r="BT1588" s="22">
        <f t="shared" ca="1" si="1292"/>
        <v>0</v>
      </c>
      <c r="BU1588" s="22">
        <f t="shared" ca="1" si="1320"/>
        <v>0</v>
      </c>
      <c r="BV1588" s="22">
        <f t="shared" ca="1" si="1321"/>
        <v>0</v>
      </c>
      <c r="BW1588" s="22">
        <f t="shared" ca="1" si="1322"/>
        <v>0</v>
      </c>
      <c r="BX1588" s="22">
        <f t="shared" ca="1" si="1323"/>
        <v>0</v>
      </c>
      <c r="BY1588" s="22">
        <f t="shared" si="1340"/>
        <v>0</v>
      </c>
      <c r="BZ1588" s="22">
        <f t="shared" si="1324"/>
        <v>0</v>
      </c>
      <c r="CA1588" s="22">
        <f t="shared" si="1341"/>
        <v>0</v>
      </c>
    </row>
    <row r="1589" spans="1:79" s="22" customFormat="1" ht="51.9" customHeight="1" x14ac:dyDescent="0.3">
      <c r="A1589" s="109">
        <v>5</v>
      </c>
      <c r="B1589" s="109"/>
      <c r="C1589" s="109" t="s">
        <v>1720</v>
      </c>
      <c r="D1589" s="110" t="s">
        <v>445</v>
      </c>
      <c r="E1589" s="110">
        <v>44620</v>
      </c>
      <c r="F1589" s="189" t="s">
        <v>1733</v>
      </c>
      <c r="G1589" s="169" t="s">
        <v>1339</v>
      </c>
      <c r="H1589" s="135" t="s">
        <v>1071</v>
      </c>
      <c r="I1589" s="135"/>
      <c r="J1589" s="135"/>
      <c r="K1589" s="113" t="s">
        <v>572</v>
      </c>
      <c r="L1589" s="109">
        <v>0</v>
      </c>
      <c r="M1589" s="114" t="s">
        <v>1734</v>
      </c>
      <c r="N1589" s="115" t="s">
        <v>26</v>
      </c>
      <c r="O1589" s="116"/>
      <c r="P1589" s="123" t="s">
        <v>3275</v>
      </c>
      <c r="Q1589" s="141">
        <v>45156</v>
      </c>
      <c r="R1589" s="118">
        <f t="shared" ref="R1589" si="1369">IF(AND(L1589&lt;1,OR(K1589&lt;1, K1589="A")),Q1589+14,Q1589+7)</f>
        <v>45163</v>
      </c>
      <c r="S1589" s="114" t="s">
        <v>31</v>
      </c>
      <c r="T1589" s="353"/>
      <c r="U1589" s="372"/>
      <c r="V1589" s="120"/>
      <c r="W1589" s="114"/>
      <c r="X1589" s="109"/>
      <c r="Y1589" s="109"/>
      <c r="Z1589" s="115"/>
      <c r="AA1589" s="109"/>
      <c r="AB1589" s="123"/>
      <c r="AC1589" s="110"/>
      <c r="AD1589" s="110"/>
      <c r="AE1589" s="110"/>
      <c r="AF1589" s="196"/>
      <c r="AG1589" s="110"/>
      <c r="AH1589" s="115"/>
      <c r="AI1589" s="110"/>
      <c r="AJ1589" s="113"/>
      <c r="AK1589" s="110"/>
      <c r="AL1589" s="121"/>
      <c r="AM1589" s="121"/>
      <c r="AN1589" s="123"/>
      <c r="AO1589" s="121"/>
      <c r="AP1589" s="121"/>
      <c r="AQ1589" s="121"/>
      <c r="AR1589" s="121"/>
      <c r="AS1589" s="121"/>
      <c r="AT1589" s="121"/>
      <c r="AU1589" s="109"/>
      <c r="AV1589" s="110"/>
      <c r="AW1589" s="121"/>
      <c r="BJ1589" s="22">
        <f t="shared" ca="1" si="1291"/>
        <v>0</v>
      </c>
      <c r="BK1589" s="22">
        <f t="shared" ca="1" si="1311"/>
        <v>0</v>
      </c>
      <c r="BL1589" s="22">
        <f t="shared" ca="1" si="1312"/>
        <v>0</v>
      </c>
      <c r="BM1589" s="22">
        <f t="shared" ca="1" si="1313"/>
        <v>0</v>
      </c>
      <c r="BN1589" s="22">
        <f t="shared" ca="1" si="1314"/>
        <v>0</v>
      </c>
      <c r="BO1589" s="22">
        <f t="shared" ca="1" si="1315"/>
        <v>0</v>
      </c>
      <c r="BP1589" s="22">
        <f t="shared" ca="1" si="1316"/>
        <v>0</v>
      </c>
      <c r="BQ1589" s="22">
        <f t="shared" ca="1" si="1317"/>
        <v>0</v>
      </c>
      <c r="BR1589" s="22">
        <f t="shared" ca="1" si="1318"/>
        <v>0</v>
      </c>
      <c r="BS1589" s="22">
        <f t="shared" ca="1" si="1319"/>
        <v>0</v>
      </c>
      <c r="BT1589" s="22">
        <f t="shared" ca="1" si="1292"/>
        <v>0</v>
      </c>
      <c r="BU1589" s="22">
        <f t="shared" ca="1" si="1320"/>
        <v>0</v>
      </c>
      <c r="BV1589" s="22">
        <f t="shared" ca="1" si="1321"/>
        <v>0</v>
      </c>
      <c r="BW1589" s="22">
        <f t="shared" ca="1" si="1322"/>
        <v>0</v>
      </c>
      <c r="BX1589" s="22">
        <f t="shared" ca="1" si="1323"/>
        <v>0</v>
      </c>
      <c r="BY1589" s="22">
        <f t="shared" si="1340"/>
        <v>0</v>
      </c>
      <c r="BZ1589" s="22">
        <f t="shared" si="1324"/>
        <v>0</v>
      </c>
      <c r="CA1589" s="22">
        <f t="shared" si="1341"/>
        <v>0</v>
      </c>
    </row>
    <row r="1590" spans="1:79" s="22" customFormat="1" ht="51.9" customHeight="1" x14ac:dyDescent="0.3">
      <c r="A1590" s="109">
        <v>5</v>
      </c>
      <c r="B1590" s="109"/>
      <c r="C1590" s="109" t="s">
        <v>1720</v>
      </c>
      <c r="D1590" s="110" t="s">
        <v>445</v>
      </c>
      <c r="E1590" s="110">
        <v>44620</v>
      </c>
      <c r="F1590" s="189" t="s">
        <v>1733</v>
      </c>
      <c r="G1590" s="169" t="s">
        <v>1339</v>
      </c>
      <c r="H1590" s="135" t="s">
        <v>1071</v>
      </c>
      <c r="I1590" s="135"/>
      <c r="J1590" s="135"/>
      <c r="K1590" s="113">
        <v>0</v>
      </c>
      <c r="L1590" s="109">
        <v>0</v>
      </c>
      <c r="M1590" s="114" t="s">
        <v>1734</v>
      </c>
      <c r="N1590" s="115" t="s">
        <v>26</v>
      </c>
      <c r="O1590" s="116"/>
      <c r="P1590" s="123" t="s">
        <v>3532</v>
      </c>
      <c r="Q1590" s="141">
        <v>45188</v>
      </c>
      <c r="R1590" s="118">
        <f t="shared" ref="R1590" si="1370">IF(AND(L1590&lt;1,OR(K1590&lt;1, K1590="A")),Q1590+14,Q1590+7)</f>
        <v>45202</v>
      </c>
      <c r="S1590" s="114" t="s">
        <v>30</v>
      </c>
      <c r="T1590" s="315">
        <v>4</v>
      </c>
      <c r="U1590" s="372">
        <v>45188</v>
      </c>
      <c r="V1590" s="120"/>
      <c r="W1590" s="114"/>
      <c r="X1590" s="109"/>
      <c r="Y1590" s="109"/>
      <c r="Z1590" s="115"/>
      <c r="AA1590" s="109"/>
      <c r="AB1590" s="123"/>
      <c r="AC1590" s="110"/>
      <c r="AD1590" s="110"/>
      <c r="AE1590" s="110"/>
      <c r="AF1590" s="196"/>
      <c r="AG1590" s="110"/>
      <c r="AH1590" s="115"/>
      <c r="AI1590" s="110"/>
      <c r="AJ1590" s="113"/>
      <c r="AK1590" s="110"/>
      <c r="AL1590" s="121"/>
      <c r="AM1590" s="121"/>
      <c r="AN1590" s="123"/>
      <c r="AO1590" s="121"/>
      <c r="AP1590" s="121"/>
      <c r="AQ1590" s="121"/>
      <c r="AR1590" s="121"/>
      <c r="AS1590" s="121"/>
      <c r="AT1590" s="121"/>
      <c r="AU1590" s="109"/>
      <c r="AV1590" s="110"/>
      <c r="AW1590" s="121"/>
      <c r="BJ1590" s="22">
        <f t="shared" ca="1" si="1291"/>
        <v>0</v>
      </c>
      <c r="BK1590" s="22">
        <f t="shared" ca="1" si="1311"/>
        <v>0</v>
      </c>
      <c r="BL1590" s="22">
        <f t="shared" ca="1" si="1312"/>
        <v>0</v>
      </c>
      <c r="BM1590" s="22">
        <f t="shared" ca="1" si="1313"/>
        <v>0</v>
      </c>
      <c r="BN1590" s="22">
        <f t="shared" ca="1" si="1314"/>
        <v>0</v>
      </c>
      <c r="BO1590" s="22">
        <f t="shared" ca="1" si="1315"/>
        <v>0</v>
      </c>
      <c r="BP1590" s="22">
        <f t="shared" ca="1" si="1316"/>
        <v>0</v>
      </c>
      <c r="BQ1590" s="22">
        <f t="shared" ca="1" si="1317"/>
        <v>0</v>
      </c>
      <c r="BR1590" s="22">
        <f t="shared" ca="1" si="1318"/>
        <v>0</v>
      </c>
      <c r="BS1590" s="22">
        <f t="shared" ca="1" si="1319"/>
        <v>0</v>
      </c>
      <c r="BT1590" s="22">
        <f t="shared" ca="1" si="1292"/>
        <v>0</v>
      </c>
      <c r="BU1590" s="22">
        <f t="shared" ca="1" si="1320"/>
        <v>0</v>
      </c>
      <c r="BV1590" s="22">
        <f t="shared" ca="1" si="1321"/>
        <v>0</v>
      </c>
      <c r="BW1590" s="22">
        <f t="shared" ca="1" si="1322"/>
        <v>0</v>
      </c>
      <c r="BX1590" s="22">
        <f t="shared" ca="1" si="1323"/>
        <v>0</v>
      </c>
      <c r="BY1590" s="22">
        <f t="shared" si="1340"/>
        <v>0</v>
      </c>
      <c r="BZ1590" s="22">
        <f t="shared" si="1324"/>
        <v>0</v>
      </c>
      <c r="CA1590" s="22">
        <f t="shared" si="1341"/>
        <v>0</v>
      </c>
    </row>
    <row r="1591" spans="1:79" ht="51.9" customHeight="1" x14ac:dyDescent="0.3">
      <c r="A1591" s="4">
        <v>5</v>
      </c>
      <c r="B1591" s="4"/>
      <c r="C1591" s="4" t="s">
        <v>1720</v>
      </c>
      <c r="D1591" s="140" t="s">
        <v>446</v>
      </c>
      <c r="E1591" s="13">
        <v>44620</v>
      </c>
      <c r="F1591" s="122" t="s">
        <v>1733</v>
      </c>
      <c r="G1591" s="16" t="s">
        <v>1339</v>
      </c>
      <c r="H1591" s="130" t="s">
        <v>1071</v>
      </c>
      <c r="I1591" s="130"/>
      <c r="J1591" s="130"/>
      <c r="K1591" s="7">
        <v>0</v>
      </c>
      <c r="L1591" s="4">
        <v>1</v>
      </c>
      <c r="M1591" s="3" t="s">
        <v>1734</v>
      </c>
      <c r="N1591" s="45" t="s">
        <v>1055</v>
      </c>
      <c r="O1591" s="76">
        <v>45414</v>
      </c>
      <c r="P1591" s="87" t="s">
        <v>3272</v>
      </c>
      <c r="Q1591" s="142">
        <v>45407</v>
      </c>
      <c r="R1591" s="9">
        <f t="shared" ref="R1591:R1592" si="1371">IF(AND(L1591&lt;1,OR(K1591&lt;1, K1591="A")),Q1591+14,Q1591+7)</f>
        <v>45414</v>
      </c>
      <c r="S1591" s="3" t="s">
        <v>31</v>
      </c>
      <c r="T1591" s="355"/>
      <c r="U1591" s="373"/>
      <c r="V1591" s="20" t="s">
        <v>2630</v>
      </c>
      <c r="W1591" s="3" t="s">
        <v>1474</v>
      </c>
      <c r="X1591" s="5"/>
      <c r="Y1591" s="5"/>
      <c r="Z1591" s="47" t="s">
        <v>1337</v>
      </c>
      <c r="AA1591" s="5"/>
      <c r="AB1591" s="87"/>
      <c r="AC1591" s="21"/>
      <c r="AD1591" s="21"/>
      <c r="AE1591" s="21"/>
      <c r="AF1591" s="92"/>
      <c r="AG1591" s="27"/>
      <c r="AH1591" s="34"/>
      <c r="AI1591" s="27"/>
      <c r="AJ1591" s="41"/>
      <c r="AK1591" s="21"/>
      <c r="AL1591" s="6"/>
      <c r="AM1591" s="6"/>
      <c r="AN1591" s="87"/>
      <c r="AO1591" s="6"/>
      <c r="AP1591" s="6"/>
      <c r="AQ1591" s="6"/>
      <c r="AR1591" s="6"/>
      <c r="AS1591" s="6"/>
      <c r="AT1591" s="6"/>
      <c r="AU1591" s="4"/>
      <c r="AV1591" s="13"/>
      <c r="AW1591" s="6"/>
      <c r="BJ1591" s="22">
        <f t="shared" ca="1" si="1291"/>
        <v>1</v>
      </c>
      <c r="BK1591" s="22">
        <f t="shared" ca="1" si="1311"/>
        <v>1</v>
      </c>
      <c r="BL1591" s="22">
        <f t="shared" ca="1" si="1312"/>
        <v>0</v>
      </c>
      <c r="BM1591" s="22">
        <f t="shared" ca="1" si="1313"/>
        <v>0</v>
      </c>
      <c r="BN1591" s="22">
        <f t="shared" ca="1" si="1314"/>
        <v>0</v>
      </c>
      <c r="BO1591" s="22">
        <f t="shared" ca="1" si="1315"/>
        <v>0</v>
      </c>
      <c r="BP1591" s="22">
        <f t="shared" ca="1" si="1316"/>
        <v>0</v>
      </c>
      <c r="BQ1591" s="22">
        <f t="shared" ca="1" si="1317"/>
        <v>0</v>
      </c>
      <c r="BR1591" s="22">
        <f t="shared" ca="1" si="1318"/>
        <v>1</v>
      </c>
      <c r="BS1591" s="22">
        <f t="shared" ca="1" si="1319"/>
        <v>1</v>
      </c>
      <c r="BT1591" s="22">
        <f t="shared" ca="1" si="1292"/>
        <v>1</v>
      </c>
      <c r="BU1591" s="22">
        <f t="shared" ca="1" si="1320"/>
        <v>1</v>
      </c>
      <c r="BV1591" s="22">
        <f t="shared" ca="1" si="1321"/>
        <v>0</v>
      </c>
      <c r="BW1591" s="22">
        <f t="shared" ca="1" si="1322"/>
        <v>0</v>
      </c>
      <c r="BX1591" s="22">
        <f t="shared" ca="1" si="1323"/>
        <v>0</v>
      </c>
      <c r="BY1591" s="71">
        <f t="shared" si="1340"/>
        <v>1</v>
      </c>
      <c r="BZ1591" s="71">
        <f t="shared" si="1324"/>
        <v>1</v>
      </c>
      <c r="CA1591" s="72">
        <f t="shared" si="1341"/>
        <v>1</v>
      </c>
    </row>
    <row r="1592" spans="1:79" s="22" customFormat="1" ht="51.9" customHeight="1" x14ac:dyDescent="0.3">
      <c r="A1592" s="109">
        <v>5</v>
      </c>
      <c r="B1592" s="109"/>
      <c r="C1592" s="109" t="s">
        <v>1720</v>
      </c>
      <c r="D1592" s="110" t="s">
        <v>445</v>
      </c>
      <c r="E1592" s="110">
        <v>44620</v>
      </c>
      <c r="F1592" s="189" t="s">
        <v>1738</v>
      </c>
      <c r="G1592" s="169" t="s">
        <v>1339</v>
      </c>
      <c r="H1592" s="135" t="s">
        <v>1034</v>
      </c>
      <c r="I1592" s="135"/>
      <c r="J1592" s="135"/>
      <c r="K1592" s="113" t="s">
        <v>778</v>
      </c>
      <c r="L1592" s="109">
        <v>0</v>
      </c>
      <c r="M1592" s="114" t="s">
        <v>1739</v>
      </c>
      <c r="N1592" s="115" t="s">
        <v>26</v>
      </c>
      <c r="O1592" s="116"/>
      <c r="P1592" s="123" t="s">
        <v>3271</v>
      </c>
      <c r="Q1592" s="141" t="s">
        <v>1724</v>
      </c>
      <c r="R1592" s="118">
        <f t="shared" si="1371"/>
        <v>45114</v>
      </c>
      <c r="S1592" s="114" t="s">
        <v>31</v>
      </c>
      <c r="T1592" s="353"/>
      <c r="U1592" s="372"/>
      <c r="V1592" s="120"/>
      <c r="W1592" s="114"/>
      <c r="X1592" s="109"/>
      <c r="Y1592" s="109"/>
      <c r="Z1592" s="115"/>
      <c r="AA1592" s="109"/>
      <c r="AB1592" s="123"/>
      <c r="AC1592" s="110"/>
      <c r="AD1592" s="110"/>
      <c r="AE1592" s="110"/>
      <c r="AF1592" s="196"/>
      <c r="AG1592" s="110"/>
      <c r="AH1592" s="115"/>
      <c r="AI1592" s="110"/>
      <c r="AJ1592" s="113"/>
      <c r="AK1592" s="110"/>
      <c r="AL1592" s="121"/>
      <c r="AM1592" s="121"/>
      <c r="AN1592" s="123"/>
      <c r="AO1592" s="121"/>
      <c r="AP1592" s="121"/>
      <c r="AQ1592" s="121"/>
      <c r="AR1592" s="121"/>
      <c r="AS1592" s="121"/>
      <c r="AT1592" s="121"/>
      <c r="AU1592" s="109"/>
      <c r="AV1592" s="110"/>
      <c r="AW1592" s="121"/>
      <c r="BJ1592" s="22">
        <f t="shared" ca="1" si="1291"/>
        <v>0</v>
      </c>
      <c r="BK1592" s="22">
        <f t="shared" ca="1" si="1311"/>
        <v>0</v>
      </c>
      <c r="BL1592" s="22">
        <f t="shared" ca="1" si="1312"/>
        <v>0</v>
      </c>
      <c r="BM1592" s="22">
        <f t="shared" ca="1" si="1313"/>
        <v>0</v>
      </c>
      <c r="BN1592" s="22">
        <f t="shared" ca="1" si="1314"/>
        <v>0</v>
      </c>
      <c r="BO1592" s="22">
        <f t="shared" ca="1" si="1315"/>
        <v>0</v>
      </c>
      <c r="BP1592" s="22">
        <f t="shared" ca="1" si="1316"/>
        <v>0</v>
      </c>
      <c r="BQ1592" s="22">
        <f t="shared" ca="1" si="1317"/>
        <v>0</v>
      </c>
      <c r="BR1592" s="22">
        <f t="shared" ca="1" si="1318"/>
        <v>0</v>
      </c>
      <c r="BS1592" s="22">
        <f t="shared" ca="1" si="1319"/>
        <v>0</v>
      </c>
      <c r="BT1592" s="22">
        <f t="shared" ca="1" si="1292"/>
        <v>0</v>
      </c>
      <c r="BU1592" s="22">
        <f t="shared" ca="1" si="1320"/>
        <v>0</v>
      </c>
      <c r="BV1592" s="22">
        <f t="shared" ca="1" si="1321"/>
        <v>0</v>
      </c>
      <c r="BW1592" s="22">
        <f t="shared" ca="1" si="1322"/>
        <v>0</v>
      </c>
      <c r="BX1592" s="22">
        <f t="shared" ca="1" si="1323"/>
        <v>0</v>
      </c>
      <c r="BY1592" s="22">
        <f t="shared" si="1340"/>
        <v>0</v>
      </c>
      <c r="BZ1592" s="22">
        <f t="shared" si="1324"/>
        <v>0</v>
      </c>
      <c r="CA1592" s="22">
        <f t="shared" si="1341"/>
        <v>0</v>
      </c>
    </row>
    <row r="1593" spans="1:79" ht="51.9" customHeight="1" x14ac:dyDescent="0.3">
      <c r="A1593" s="4">
        <v>5</v>
      </c>
      <c r="B1593" s="4"/>
      <c r="C1593" s="4" t="s">
        <v>1720</v>
      </c>
      <c r="D1593" s="139" t="s">
        <v>445</v>
      </c>
      <c r="E1593" s="13">
        <v>44620</v>
      </c>
      <c r="F1593" s="122" t="s">
        <v>1738</v>
      </c>
      <c r="G1593" s="16" t="s">
        <v>1339</v>
      </c>
      <c r="H1593" s="130" t="s">
        <v>1034</v>
      </c>
      <c r="I1593" s="130"/>
      <c r="J1593" s="130"/>
      <c r="K1593" s="7">
        <v>0</v>
      </c>
      <c r="L1593" s="4">
        <v>0</v>
      </c>
      <c r="M1593" s="3" t="s">
        <v>1739</v>
      </c>
      <c r="N1593" s="45" t="s">
        <v>1055</v>
      </c>
      <c r="O1593" s="76"/>
      <c r="P1593" s="87" t="s">
        <v>3532</v>
      </c>
      <c r="Q1593" s="142">
        <v>45188</v>
      </c>
      <c r="R1593" s="9">
        <f t="shared" si="1342"/>
        <v>45202</v>
      </c>
      <c r="S1593" s="3" t="s">
        <v>30</v>
      </c>
      <c r="T1593" s="310">
        <v>3</v>
      </c>
      <c r="U1593" s="373">
        <v>45132</v>
      </c>
      <c r="V1593" s="20" t="s">
        <v>2631</v>
      </c>
      <c r="W1593" s="3" t="s">
        <v>2649</v>
      </c>
      <c r="X1593" s="5"/>
      <c r="Y1593" s="5"/>
      <c r="Z1593" s="47" t="s">
        <v>1337</v>
      </c>
      <c r="AA1593" s="5"/>
      <c r="AB1593" s="87"/>
      <c r="AC1593" s="21"/>
      <c r="AD1593" s="21"/>
      <c r="AE1593" s="21"/>
      <c r="AF1593" s="92"/>
      <c r="AG1593" s="27"/>
      <c r="AH1593" s="34"/>
      <c r="AI1593" s="27"/>
      <c r="AJ1593" s="41"/>
      <c r="AK1593" s="21"/>
      <c r="AL1593" s="6"/>
      <c r="AM1593" s="6"/>
      <c r="AN1593" s="87"/>
      <c r="AO1593" s="6"/>
      <c r="AP1593" s="6"/>
      <c r="AQ1593" s="6"/>
      <c r="AR1593" s="6"/>
      <c r="AS1593" s="6"/>
      <c r="AT1593" s="6"/>
      <c r="AU1593" s="4"/>
      <c r="AV1593" s="13"/>
      <c r="AW1593" s="6"/>
      <c r="BJ1593" s="22">
        <f t="shared" ca="1" si="1291"/>
        <v>1</v>
      </c>
      <c r="BK1593" s="22">
        <f t="shared" ca="1" si="1311"/>
        <v>1</v>
      </c>
      <c r="BL1593" s="22">
        <f t="shared" ca="1" si="1312"/>
        <v>0</v>
      </c>
      <c r="BM1593" s="22">
        <f t="shared" ca="1" si="1313"/>
        <v>0</v>
      </c>
      <c r="BN1593" s="22">
        <f t="shared" ca="1" si="1314"/>
        <v>0</v>
      </c>
      <c r="BO1593" s="22">
        <f t="shared" ca="1" si="1315"/>
        <v>0</v>
      </c>
      <c r="BP1593" s="22">
        <f t="shared" ca="1" si="1316"/>
        <v>0</v>
      </c>
      <c r="BQ1593" s="22">
        <f t="shared" ca="1" si="1317"/>
        <v>0</v>
      </c>
      <c r="BR1593" s="22">
        <f t="shared" ca="1" si="1318"/>
        <v>1</v>
      </c>
      <c r="BS1593" s="22">
        <f t="shared" ca="1" si="1319"/>
        <v>1</v>
      </c>
      <c r="BT1593" s="22">
        <f t="shared" ca="1" si="1292"/>
        <v>1</v>
      </c>
      <c r="BU1593" s="22">
        <f t="shared" ca="1" si="1320"/>
        <v>1</v>
      </c>
      <c r="BV1593" s="22">
        <f t="shared" ca="1" si="1321"/>
        <v>0</v>
      </c>
      <c r="BW1593" s="22">
        <f t="shared" ca="1" si="1322"/>
        <v>0</v>
      </c>
      <c r="BX1593" s="22">
        <f t="shared" ca="1" si="1323"/>
        <v>0</v>
      </c>
      <c r="BY1593" s="71">
        <f t="shared" si="1340"/>
        <v>1</v>
      </c>
      <c r="BZ1593" s="71">
        <f t="shared" si="1324"/>
        <v>1</v>
      </c>
      <c r="CA1593" s="72">
        <f t="shared" si="1341"/>
        <v>1</v>
      </c>
    </row>
    <row r="1594" spans="1:79" s="22" customFormat="1" ht="51.9" customHeight="1" x14ac:dyDescent="0.3">
      <c r="A1594" s="109">
        <v>5</v>
      </c>
      <c r="B1594" s="109"/>
      <c r="C1594" s="109" t="s">
        <v>1720</v>
      </c>
      <c r="D1594" s="110" t="s">
        <v>445</v>
      </c>
      <c r="E1594" s="110">
        <v>44620</v>
      </c>
      <c r="F1594" s="189" t="s">
        <v>1741</v>
      </c>
      <c r="G1594" s="169" t="s">
        <v>1339</v>
      </c>
      <c r="H1594" s="135" t="s">
        <v>1078</v>
      </c>
      <c r="I1594" s="135"/>
      <c r="J1594" s="135"/>
      <c r="K1594" s="113" t="s">
        <v>778</v>
      </c>
      <c r="L1594" s="109">
        <v>0</v>
      </c>
      <c r="M1594" s="114" t="s">
        <v>1740</v>
      </c>
      <c r="N1594" s="115" t="s">
        <v>26</v>
      </c>
      <c r="O1594" s="116"/>
      <c r="P1594" s="123" t="s">
        <v>3271</v>
      </c>
      <c r="Q1594" s="141" t="s">
        <v>1724</v>
      </c>
      <c r="R1594" s="118">
        <f t="shared" ref="R1594" si="1372">IF(AND(L1594&lt;1,OR(K1594&lt;1, K1594="A")),Q1594+14,Q1594+7)</f>
        <v>45114</v>
      </c>
      <c r="S1594" s="114" t="s">
        <v>31</v>
      </c>
      <c r="T1594" s="353"/>
      <c r="U1594" s="372"/>
      <c r="V1594" s="120"/>
      <c r="W1594" s="114"/>
      <c r="X1594" s="109"/>
      <c r="Y1594" s="109"/>
      <c r="Z1594" s="115"/>
      <c r="AA1594" s="109"/>
      <c r="AB1594" s="123"/>
      <c r="AC1594" s="110"/>
      <c r="AD1594" s="110"/>
      <c r="AE1594" s="110"/>
      <c r="AF1594" s="196"/>
      <c r="AG1594" s="110"/>
      <c r="AH1594" s="115"/>
      <c r="AI1594" s="110"/>
      <c r="AJ1594" s="113"/>
      <c r="AK1594" s="110"/>
      <c r="AL1594" s="121"/>
      <c r="AM1594" s="121"/>
      <c r="AN1594" s="123"/>
      <c r="AO1594" s="121"/>
      <c r="AP1594" s="121"/>
      <c r="AQ1594" s="121"/>
      <c r="AR1594" s="121"/>
      <c r="AS1594" s="121"/>
      <c r="AT1594" s="121"/>
      <c r="AU1594" s="109"/>
      <c r="AV1594" s="110"/>
      <c r="AW1594" s="121"/>
      <c r="BJ1594" s="22">
        <f t="shared" ca="1" si="1291"/>
        <v>0</v>
      </c>
      <c r="BK1594" s="22">
        <f t="shared" ca="1" si="1311"/>
        <v>0</v>
      </c>
      <c r="BL1594" s="22">
        <f t="shared" ca="1" si="1312"/>
        <v>0</v>
      </c>
      <c r="BM1594" s="22">
        <f t="shared" ca="1" si="1313"/>
        <v>0</v>
      </c>
      <c r="BN1594" s="22">
        <f t="shared" ca="1" si="1314"/>
        <v>0</v>
      </c>
      <c r="BO1594" s="22">
        <f t="shared" ca="1" si="1315"/>
        <v>0</v>
      </c>
      <c r="BP1594" s="22">
        <f t="shared" ca="1" si="1316"/>
        <v>0</v>
      </c>
      <c r="BQ1594" s="22">
        <f t="shared" ca="1" si="1317"/>
        <v>0</v>
      </c>
      <c r="BR1594" s="22">
        <f t="shared" ca="1" si="1318"/>
        <v>0</v>
      </c>
      <c r="BS1594" s="22">
        <f t="shared" ca="1" si="1319"/>
        <v>0</v>
      </c>
      <c r="BT1594" s="22">
        <f t="shared" ca="1" si="1292"/>
        <v>0</v>
      </c>
      <c r="BU1594" s="22">
        <f t="shared" ca="1" si="1320"/>
        <v>0</v>
      </c>
      <c r="BV1594" s="22">
        <f t="shared" ca="1" si="1321"/>
        <v>0</v>
      </c>
      <c r="BW1594" s="22">
        <f t="shared" ca="1" si="1322"/>
        <v>0</v>
      </c>
      <c r="BX1594" s="22">
        <f t="shared" ca="1" si="1323"/>
        <v>0</v>
      </c>
      <c r="BY1594" s="22">
        <f t="shared" si="1340"/>
        <v>0</v>
      </c>
      <c r="BZ1594" s="22">
        <f t="shared" si="1324"/>
        <v>0</v>
      </c>
      <c r="CA1594" s="22">
        <f t="shared" si="1341"/>
        <v>0</v>
      </c>
    </row>
    <row r="1595" spans="1:79" s="22" customFormat="1" ht="51.9" customHeight="1" x14ac:dyDescent="0.3">
      <c r="A1595" s="109">
        <v>5</v>
      </c>
      <c r="B1595" s="109"/>
      <c r="C1595" s="109" t="s">
        <v>1720</v>
      </c>
      <c r="D1595" s="110" t="s">
        <v>445</v>
      </c>
      <c r="E1595" s="110">
        <v>44620</v>
      </c>
      <c r="F1595" s="189" t="s">
        <v>1741</v>
      </c>
      <c r="G1595" s="169" t="s">
        <v>1339</v>
      </c>
      <c r="H1595" s="135" t="s">
        <v>1078</v>
      </c>
      <c r="I1595" s="135"/>
      <c r="J1595" s="135"/>
      <c r="K1595" s="113" t="s">
        <v>443</v>
      </c>
      <c r="L1595" s="109">
        <v>0</v>
      </c>
      <c r="M1595" s="114" t="s">
        <v>1740</v>
      </c>
      <c r="N1595" s="115" t="s">
        <v>26</v>
      </c>
      <c r="O1595" s="116"/>
      <c r="P1595" s="123" t="s">
        <v>3275</v>
      </c>
      <c r="Q1595" s="141">
        <v>45156</v>
      </c>
      <c r="R1595" s="118">
        <f t="shared" ref="R1595" si="1373">IF(AND(L1595&lt;1,OR(K1595&lt;1, K1595="A")),Q1595+14,Q1595+7)</f>
        <v>45163</v>
      </c>
      <c r="S1595" s="114" t="s">
        <v>31</v>
      </c>
      <c r="T1595" s="353"/>
      <c r="U1595" s="372"/>
      <c r="V1595" s="120"/>
      <c r="W1595" s="114"/>
      <c r="X1595" s="109"/>
      <c r="Y1595" s="109"/>
      <c r="Z1595" s="115"/>
      <c r="AA1595" s="109"/>
      <c r="AB1595" s="123"/>
      <c r="AC1595" s="110"/>
      <c r="AD1595" s="110"/>
      <c r="AE1595" s="110"/>
      <c r="AF1595" s="196"/>
      <c r="AG1595" s="110"/>
      <c r="AH1595" s="115"/>
      <c r="AI1595" s="110"/>
      <c r="AJ1595" s="113"/>
      <c r="AK1595" s="110"/>
      <c r="AL1595" s="121"/>
      <c r="AM1595" s="121"/>
      <c r="AN1595" s="123"/>
      <c r="AO1595" s="121"/>
      <c r="AP1595" s="121"/>
      <c r="AQ1595" s="121"/>
      <c r="AR1595" s="121"/>
      <c r="AS1595" s="121"/>
      <c r="AT1595" s="121"/>
      <c r="AU1595" s="109"/>
      <c r="AV1595" s="110"/>
      <c r="AW1595" s="121"/>
      <c r="BJ1595" s="22">
        <f t="shared" ca="1" si="1291"/>
        <v>0</v>
      </c>
      <c r="BK1595" s="22">
        <f t="shared" ca="1" si="1311"/>
        <v>0</v>
      </c>
      <c r="BL1595" s="22">
        <f t="shared" ca="1" si="1312"/>
        <v>0</v>
      </c>
      <c r="BM1595" s="22">
        <f t="shared" ca="1" si="1313"/>
        <v>0</v>
      </c>
      <c r="BN1595" s="22">
        <f t="shared" ca="1" si="1314"/>
        <v>0</v>
      </c>
      <c r="BO1595" s="22">
        <f t="shared" ca="1" si="1315"/>
        <v>0</v>
      </c>
      <c r="BP1595" s="22">
        <f t="shared" ca="1" si="1316"/>
        <v>0</v>
      </c>
      <c r="BQ1595" s="22">
        <f t="shared" ca="1" si="1317"/>
        <v>0</v>
      </c>
      <c r="BR1595" s="22">
        <f t="shared" ca="1" si="1318"/>
        <v>0</v>
      </c>
      <c r="BS1595" s="22">
        <f t="shared" ca="1" si="1319"/>
        <v>0</v>
      </c>
      <c r="BT1595" s="22">
        <f t="shared" ca="1" si="1292"/>
        <v>0</v>
      </c>
      <c r="BU1595" s="22">
        <f t="shared" ca="1" si="1320"/>
        <v>0</v>
      </c>
      <c r="BV1595" s="22">
        <f t="shared" ca="1" si="1321"/>
        <v>0</v>
      </c>
      <c r="BW1595" s="22">
        <f t="shared" ca="1" si="1322"/>
        <v>0</v>
      </c>
      <c r="BX1595" s="22">
        <f t="shared" ca="1" si="1323"/>
        <v>0</v>
      </c>
      <c r="BY1595" s="22">
        <f t="shared" si="1340"/>
        <v>0</v>
      </c>
      <c r="BZ1595" s="22">
        <f t="shared" si="1324"/>
        <v>0</v>
      </c>
      <c r="CA1595" s="22">
        <f t="shared" si="1341"/>
        <v>0</v>
      </c>
    </row>
    <row r="1596" spans="1:79" ht="51.9" customHeight="1" x14ac:dyDescent="0.3">
      <c r="A1596" s="4">
        <v>5</v>
      </c>
      <c r="B1596" s="4"/>
      <c r="C1596" s="4" t="s">
        <v>1720</v>
      </c>
      <c r="D1596" s="139" t="s">
        <v>445</v>
      </c>
      <c r="E1596" s="13">
        <v>44620</v>
      </c>
      <c r="F1596" s="122" t="s">
        <v>1741</v>
      </c>
      <c r="G1596" s="16" t="s">
        <v>1339</v>
      </c>
      <c r="H1596" s="130" t="s">
        <v>1078</v>
      </c>
      <c r="I1596" s="130"/>
      <c r="J1596" s="130"/>
      <c r="K1596" s="7">
        <v>0</v>
      </c>
      <c r="L1596" s="4">
        <v>0</v>
      </c>
      <c r="M1596" s="3" t="s">
        <v>1740</v>
      </c>
      <c r="N1596" s="45" t="s">
        <v>1055</v>
      </c>
      <c r="O1596" s="76"/>
      <c r="P1596" s="87" t="s">
        <v>3532</v>
      </c>
      <c r="Q1596" s="142">
        <v>45188</v>
      </c>
      <c r="R1596" s="9">
        <f t="shared" si="1342"/>
        <v>45202</v>
      </c>
      <c r="S1596" s="3" t="s">
        <v>30</v>
      </c>
      <c r="T1596" s="354">
        <v>4</v>
      </c>
      <c r="U1596" s="373">
        <v>45188</v>
      </c>
      <c r="V1596" s="20" t="s">
        <v>2632</v>
      </c>
      <c r="W1596" s="3" t="s">
        <v>2650</v>
      </c>
      <c r="X1596" s="5"/>
      <c r="Y1596" s="5"/>
      <c r="Z1596" s="47" t="s">
        <v>1337</v>
      </c>
      <c r="AA1596" s="5"/>
      <c r="AB1596" s="87"/>
      <c r="AC1596" s="21"/>
      <c r="AD1596" s="21"/>
      <c r="AE1596" s="21"/>
      <c r="AF1596" s="92"/>
      <c r="AG1596" s="27"/>
      <c r="AH1596" s="34"/>
      <c r="AI1596" s="27"/>
      <c r="AJ1596" s="41"/>
      <c r="AK1596" s="21"/>
      <c r="AL1596" s="6"/>
      <c r="AM1596" s="6"/>
      <c r="AN1596" s="87"/>
      <c r="AO1596" s="6"/>
      <c r="AP1596" s="6"/>
      <c r="AQ1596" s="6"/>
      <c r="AR1596" s="6"/>
      <c r="AS1596" s="6"/>
      <c r="AT1596" s="6"/>
      <c r="AU1596" s="4"/>
      <c r="AV1596" s="13"/>
      <c r="AW1596" s="6"/>
      <c r="BJ1596" s="22">
        <f t="shared" ca="1" si="1291"/>
        <v>1</v>
      </c>
      <c r="BK1596" s="22">
        <f t="shared" ca="1" si="1311"/>
        <v>1</v>
      </c>
      <c r="BL1596" s="22">
        <f t="shared" ca="1" si="1312"/>
        <v>0</v>
      </c>
      <c r="BM1596" s="22">
        <f t="shared" ca="1" si="1313"/>
        <v>0</v>
      </c>
      <c r="BN1596" s="22">
        <f t="shared" ca="1" si="1314"/>
        <v>0</v>
      </c>
      <c r="BO1596" s="22">
        <f t="shared" ca="1" si="1315"/>
        <v>0</v>
      </c>
      <c r="BP1596" s="22">
        <f t="shared" ca="1" si="1316"/>
        <v>0</v>
      </c>
      <c r="BQ1596" s="22">
        <f t="shared" ca="1" si="1317"/>
        <v>0</v>
      </c>
      <c r="BR1596" s="22">
        <f t="shared" ca="1" si="1318"/>
        <v>1</v>
      </c>
      <c r="BS1596" s="22">
        <f t="shared" ca="1" si="1319"/>
        <v>1</v>
      </c>
      <c r="BT1596" s="22">
        <f t="shared" ca="1" si="1292"/>
        <v>1</v>
      </c>
      <c r="BU1596" s="22">
        <f t="shared" ca="1" si="1320"/>
        <v>1</v>
      </c>
      <c r="BV1596" s="22">
        <f t="shared" ca="1" si="1321"/>
        <v>0</v>
      </c>
      <c r="BW1596" s="22">
        <f t="shared" ca="1" si="1322"/>
        <v>0</v>
      </c>
      <c r="BX1596" s="22">
        <f t="shared" ca="1" si="1323"/>
        <v>0</v>
      </c>
      <c r="BY1596" s="71">
        <f t="shared" si="1340"/>
        <v>1</v>
      </c>
      <c r="BZ1596" s="71">
        <f t="shared" si="1324"/>
        <v>1</v>
      </c>
      <c r="CA1596" s="72">
        <f t="shared" si="1341"/>
        <v>1</v>
      </c>
    </row>
    <row r="1597" spans="1:79" s="22" customFormat="1" ht="51.9" customHeight="1" x14ac:dyDescent="0.3">
      <c r="A1597" s="109">
        <v>5</v>
      </c>
      <c r="B1597" s="109"/>
      <c r="C1597" s="109" t="s">
        <v>1720</v>
      </c>
      <c r="D1597" s="110" t="s">
        <v>445</v>
      </c>
      <c r="E1597" s="110">
        <v>44620</v>
      </c>
      <c r="F1597" s="189" t="s">
        <v>1742</v>
      </c>
      <c r="G1597" s="169" t="s">
        <v>1339</v>
      </c>
      <c r="H1597" s="135" t="s">
        <v>1035</v>
      </c>
      <c r="I1597" s="135"/>
      <c r="J1597" s="135"/>
      <c r="K1597" s="113" t="s">
        <v>778</v>
      </c>
      <c r="L1597" s="109">
        <v>0</v>
      </c>
      <c r="M1597" s="114" t="s">
        <v>1743</v>
      </c>
      <c r="N1597" s="115" t="s">
        <v>26</v>
      </c>
      <c r="O1597" s="116"/>
      <c r="P1597" s="123" t="s">
        <v>3271</v>
      </c>
      <c r="Q1597" s="141" t="s">
        <v>1724</v>
      </c>
      <c r="R1597" s="118">
        <f t="shared" ref="R1597" si="1374">IF(AND(L1597&lt;1,OR(K1597&lt;1, K1597="A")),Q1597+14,Q1597+7)</f>
        <v>45114</v>
      </c>
      <c r="S1597" s="114" t="s">
        <v>31</v>
      </c>
      <c r="T1597" s="353"/>
      <c r="U1597" s="372"/>
      <c r="V1597" s="120"/>
      <c r="W1597" s="114"/>
      <c r="X1597" s="109"/>
      <c r="Y1597" s="109"/>
      <c r="Z1597" s="115"/>
      <c r="AA1597" s="109"/>
      <c r="AB1597" s="123"/>
      <c r="AC1597" s="110"/>
      <c r="AD1597" s="110"/>
      <c r="AE1597" s="110"/>
      <c r="AF1597" s="196"/>
      <c r="AG1597" s="110"/>
      <c r="AH1597" s="115"/>
      <c r="AI1597" s="110"/>
      <c r="AJ1597" s="113"/>
      <c r="AK1597" s="110"/>
      <c r="AL1597" s="121"/>
      <c r="AM1597" s="121"/>
      <c r="AN1597" s="123"/>
      <c r="AO1597" s="121"/>
      <c r="AP1597" s="121"/>
      <c r="AQ1597" s="121"/>
      <c r="AR1597" s="121"/>
      <c r="AS1597" s="121"/>
      <c r="AT1597" s="121"/>
      <c r="AU1597" s="109"/>
      <c r="AV1597" s="110"/>
      <c r="AW1597" s="121"/>
      <c r="BJ1597" s="22">
        <f t="shared" ca="1" si="1291"/>
        <v>0</v>
      </c>
      <c r="BK1597" s="22">
        <f t="shared" ca="1" si="1311"/>
        <v>0</v>
      </c>
      <c r="BL1597" s="22">
        <f t="shared" ca="1" si="1312"/>
        <v>0</v>
      </c>
      <c r="BM1597" s="22">
        <f t="shared" ca="1" si="1313"/>
        <v>0</v>
      </c>
      <c r="BN1597" s="22">
        <f t="shared" ca="1" si="1314"/>
        <v>0</v>
      </c>
      <c r="BO1597" s="22">
        <f t="shared" ca="1" si="1315"/>
        <v>0</v>
      </c>
      <c r="BP1597" s="22">
        <f t="shared" ca="1" si="1316"/>
        <v>0</v>
      </c>
      <c r="BQ1597" s="22">
        <f t="shared" ca="1" si="1317"/>
        <v>0</v>
      </c>
      <c r="BR1597" s="22">
        <f t="shared" ca="1" si="1318"/>
        <v>0</v>
      </c>
      <c r="BS1597" s="22">
        <f t="shared" ca="1" si="1319"/>
        <v>0</v>
      </c>
      <c r="BT1597" s="22">
        <f t="shared" ca="1" si="1292"/>
        <v>0</v>
      </c>
      <c r="BU1597" s="22">
        <f t="shared" ca="1" si="1320"/>
        <v>0</v>
      </c>
      <c r="BV1597" s="22">
        <f t="shared" ca="1" si="1321"/>
        <v>0</v>
      </c>
      <c r="BW1597" s="22">
        <f t="shared" ca="1" si="1322"/>
        <v>0</v>
      </c>
      <c r="BX1597" s="22">
        <f t="shared" ca="1" si="1323"/>
        <v>0</v>
      </c>
      <c r="BY1597" s="22">
        <f t="shared" si="1340"/>
        <v>0</v>
      </c>
      <c r="BZ1597" s="22">
        <f t="shared" si="1324"/>
        <v>0</v>
      </c>
      <c r="CA1597" s="22">
        <f t="shared" si="1341"/>
        <v>0</v>
      </c>
    </row>
    <row r="1598" spans="1:79" s="22" customFormat="1" ht="51.9" customHeight="1" x14ac:dyDescent="0.3">
      <c r="A1598" s="109">
        <v>5</v>
      </c>
      <c r="B1598" s="109"/>
      <c r="C1598" s="109" t="s">
        <v>1720</v>
      </c>
      <c r="D1598" s="110" t="s">
        <v>445</v>
      </c>
      <c r="E1598" s="110">
        <v>44620</v>
      </c>
      <c r="F1598" s="189" t="s">
        <v>1742</v>
      </c>
      <c r="G1598" s="169" t="s">
        <v>1339</v>
      </c>
      <c r="H1598" s="135" t="s">
        <v>1035</v>
      </c>
      <c r="I1598" s="135"/>
      <c r="J1598" s="135"/>
      <c r="K1598" s="113" t="s">
        <v>443</v>
      </c>
      <c r="L1598" s="109">
        <v>0</v>
      </c>
      <c r="M1598" s="114" t="s">
        <v>1743</v>
      </c>
      <c r="N1598" s="115" t="s">
        <v>26</v>
      </c>
      <c r="O1598" s="116"/>
      <c r="P1598" s="123" t="s">
        <v>3275</v>
      </c>
      <c r="Q1598" s="141">
        <v>45156</v>
      </c>
      <c r="R1598" s="118">
        <f t="shared" ref="R1598" si="1375">IF(AND(L1598&lt;1,OR(K1598&lt;1, K1598="A")),Q1598+14,Q1598+7)</f>
        <v>45163</v>
      </c>
      <c r="S1598" s="114" t="s">
        <v>31</v>
      </c>
      <c r="T1598" s="353"/>
      <c r="U1598" s="372"/>
      <c r="V1598" s="120"/>
      <c r="W1598" s="114"/>
      <c r="X1598" s="109"/>
      <c r="Y1598" s="109"/>
      <c r="Z1598" s="115"/>
      <c r="AA1598" s="109"/>
      <c r="AB1598" s="123"/>
      <c r="AC1598" s="110"/>
      <c r="AD1598" s="110"/>
      <c r="AE1598" s="110"/>
      <c r="AF1598" s="196"/>
      <c r="AG1598" s="110"/>
      <c r="AH1598" s="115"/>
      <c r="AI1598" s="110"/>
      <c r="AJ1598" s="113"/>
      <c r="AK1598" s="110"/>
      <c r="AL1598" s="121"/>
      <c r="AM1598" s="121"/>
      <c r="AN1598" s="123"/>
      <c r="AO1598" s="121"/>
      <c r="AP1598" s="121"/>
      <c r="AQ1598" s="121"/>
      <c r="AR1598" s="121"/>
      <c r="AS1598" s="121"/>
      <c r="AT1598" s="121"/>
      <c r="AU1598" s="109"/>
      <c r="AV1598" s="110"/>
      <c r="AW1598" s="121"/>
      <c r="BJ1598" s="22">
        <f t="shared" ca="1" si="1291"/>
        <v>0</v>
      </c>
      <c r="BK1598" s="22">
        <f t="shared" ca="1" si="1311"/>
        <v>0</v>
      </c>
      <c r="BL1598" s="22">
        <f t="shared" ca="1" si="1312"/>
        <v>0</v>
      </c>
      <c r="BM1598" s="22">
        <f t="shared" ca="1" si="1313"/>
        <v>0</v>
      </c>
      <c r="BN1598" s="22">
        <f t="shared" ca="1" si="1314"/>
        <v>0</v>
      </c>
      <c r="BO1598" s="22">
        <f t="shared" ca="1" si="1315"/>
        <v>0</v>
      </c>
      <c r="BP1598" s="22">
        <f t="shared" ca="1" si="1316"/>
        <v>0</v>
      </c>
      <c r="BQ1598" s="22">
        <f t="shared" ca="1" si="1317"/>
        <v>0</v>
      </c>
      <c r="BR1598" s="22">
        <f t="shared" ca="1" si="1318"/>
        <v>0</v>
      </c>
      <c r="BS1598" s="22">
        <f t="shared" ca="1" si="1319"/>
        <v>0</v>
      </c>
      <c r="BT1598" s="22">
        <f t="shared" ca="1" si="1292"/>
        <v>0</v>
      </c>
      <c r="BU1598" s="22">
        <f t="shared" ca="1" si="1320"/>
        <v>0</v>
      </c>
      <c r="BV1598" s="22">
        <f t="shared" ca="1" si="1321"/>
        <v>0</v>
      </c>
      <c r="BW1598" s="22">
        <f t="shared" ca="1" si="1322"/>
        <v>0</v>
      </c>
      <c r="BX1598" s="22">
        <f t="shared" ca="1" si="1323"/>
        <v>0</v>
      </c>
      <c r="BY1598" s="22">
        <f t="shared" si="1340"/>
        <v>0</v>
      </c>
      <c r="BZ1598" s="22">
        <f t="shared" si="1324"/>
        <v>0</v>
      </c>
      <c r="CA1598" s="22">
        <f t="shared" si="1341"/>
        <v>0</v>
      </c>
    </row>
    <row r="1599" spans="1:79" ht="51.9" customHeight="1" x14ac:dyDescent="0.3">
      <c r="A1599" s="4">
        <v>5</v>
      </c>
      <c r="B1599" s="4"/>
      <c r="C1599" s="4" t="s">
        <v>1720</v>
      </c>
      <c r="D1599" s="139" t="s">
        <v>445</v>
      </c>
      <c r="E1599" s="13">
        <v>44620</v>
      </c>
      <c r="F1599" s="122" t="s">
        <v>1742</v>
      </c>
      <c r="G1599" s="16" t="s">
        <v>1339</v>
      </c>
      <c r="H1599" s="130" t="s">
        <v>1035</v>
      </c>
      <c r="I1599" s="130"/>
      <c r="J1599" s="130"/>
      <c r="K1599" s="7">
        <v>0</v>
      </c>
      <c r="L1599" s="4">
        <v>0</v>
      </c>
      <c r="M1599" s="3" t="s">
        <v>1743</v>
      </c>
      <c r="N1599" s="45" t="s">
        <v>1055</v>
      </c>
      <c r="O1599" s="76"/>
      <c r="P1599" s="87" t="s">
        <v>3532</v>
      </c>
      <c r="Q1599" s="142">
        <v>45188</v>
      </c>
      <c r="R1599" s="9">
        <f t="shared" si="1342"/>
        <v>45202</v>
      </c>
      <c r="S1599" s="3" t="s">
        <v>30</v>
      </c>
      <c r="T1599" s="354">
        <v>4</v>
      </c>
      <c r="U1599" s="373">
        <v>45188</v>
      </c>
      <c r="V1599" s="20" t="s">
        <v>2633</v>
      </c>
      <c r="W1599" s="3" t="s">
        <v>2651</v>
      </c>
      <c r="X1599" s="5"/>
      <c r="Y1599" s="5"/>
      <c r="Z1599" s="47" t="s">
        <v>1337</v>
      </c>
      <c r="AA1599" s="5"/>
      <c r="AB1599" s="87"/>
      <c r="AC1599" s="21"/>
      <c r="AD1599" s="21"/>
      <c r="AE1599" s="21"/>
      <c r="AF1599" s="92"/>
      <c r="AG1599" s="27"/>
      <c r="AH1599" s="34"/>
      <c r="AI1599" s="27"/>
      <c r="AJ1599" s="41"/>
      <c r="AK1599" s="21"/>
      <c r="AL1599" s="6"/>
      <c r="AM1599" s="6"/>
      <c r="AN1599" s="87"/>
      <c r="AO1599" s="6"/>
      <c r="AP1599" s="6"/>
      <c r="AQ1599" s="6"/>
      <c r="AR1599" s="6"/>
      <c r="AS1599" s="6"/>
      <c r="AT1599" s="6"/>
      <c r="AU1599" s="4"/>
      <c r="AV1599" s="13"/>
      <c r="AW1599" s="6"/>
      <c r="BJ1599" s="22">
        <f t="shared" ca="1" si="1291"/>
        <v>1</v>
      </c>
      <c r="BK1599" s="22">
        <f t="shared" ca="1" si="1311"/>
        <v>1</v>
      </c>
      <c r="BL1599" s="22">
        <f t="shared" ca="1" si="1312"/>
        <v>0</v>
      </c>
      <c r="BM1599" s="22">
        <f t="shared" ca="1" si="1313"/>
        <v>0</v>
      </c>
      <c r="BN1599" s="22">
        <f t="shared" ca="1" si="1314"/>
        <v>0</v>
      </c>
      <c r="BO1599" s="22">
        <f t="shared" ca="1" si="1315"/>
        <v>0</v>
      </c>
      <c r="BP1599" s="22">
        <f t="shared" ca="1" si="1316"/>
        <v>0</v>
      </c>
      <c r="BQ1599" s="22">
        <f t="shared" ca="1" si="1317"/>
        <v>0</v>
      </c>
      <c r="BR1599" s="22">
        <f t="shared" ca="1" si="1318"/>
        <v>1</v>
      </c>
      <c r="BS1599" s="22">
        <f t="shared" ca="1" si="1319"/>
        <v>1</v>
      </c>
      <c r="BT1599" s="22">
        <f t="shared" ca="1" si="1292"/>
        <v>1</v>
      </c>
      <c r="BU1599" s="22">
        <f t="shared" ca="1" si="1320"/>
        <v>1</v>
      </c>
      <c r="BV1599" s="22">
        <f t="shared" ca="1" si="1321"/>
        <v>0</v>
      </c>
      <c r="BW1599" s="22">
        <f t="shared" ca="1" si="1322"/>
        <v>0</v>
      </c>
      <c r="BX1599" s="22">
        <f t="shared" ca="1" si="1323"/>
        <v>0</v>
      </c>
      <c r="BY1599" s="71">
        <f t="shared" si="1340"/>
        <v>1</v>
      </c>
      <c r="BZ1599" s="71">
        <f t="shared" si="1324"/>
        <v>1</v>
      </c>
      <c r="CA1599" s="72">
        <f t="shared" si="1341"/>
        <v>1</v>
      </c>
    </row>
    <row r="1600" spans="1:79" s="22" customFormat="1" ht="51.9" customHeight="1" x14ac:dyDescent="0.3">
      <c r="A1600" s="109">
        <v>5</v>
      </c>
      <c r="B1600" s="109"/>
      <c r="C1600" s="109" t="s">
        <v>1720</v>
      </c>
      <c r="D1600" s="110" t="s">
        <v>445</v>
      </c>
      <c r="E1600" s="110">
        <v>44620</v>
      </c>
      <c r="F1600" s="189" t="s">
        <v>1744</v>
      </c>
      <c r="G1600" s="169" t="s">
        <v>1339</v>
      </c>
      <c r="H1600" s="135" t="s">
        <v>1746</v>
      </c>
      <c r="I1600" s="135"/>
      <c r="J1600" s="135"/>
      <c r="K1600" s="113" t="s">
        <v>778</v>
      </c>
      <c r="L1600" s="109">
        <v>0</v>
      </c>
      <c r="M1600" s="114" t="s">
        <v>1745</v>
      </c>
      <c r="N1600" s="115" t="s">
        <v>26</v>
      </c>
      <c r="O1600" s="116"/>
      <c r="P1600" s="123" t="s">
        <v>3271</v>
      </c>
      <c r="Q1600" s="141" t="s">
        <v>1724</v>
      </c>
      <c r="R1600" s="118">
        <f t="shared" ref="R1600" si="1376">IF(AND(L1600&lt;1,OR(K1600&lt;1, K1600="A")),Q1600+14,Q1600+7)</f>
        <v>45114</v>
      </c>
      <c r="S1600" s="114" t="s">
        <v>31</v>
      </c>
      <c r="T1600" s="353"/>
      <c r="U1600" s="372"/>
      <c r="V1600" s="120"/>
      <c r="W1600" s="114"/>
      <c r="X1600" s="109"/>
      <c r="Y1600" s="109"/>
      <c r="Z1600" s="115"/>
      <c r="AA1600" s="109"/>
      <c r="AB1600" s="123"/>
      <c r="AC1600" s="110"/>
      <c r="AD1600" s="110"/>
      <c r="AE1600" s="110"/>
      <c r="AF1600" s="196"/>
      <c r="AG1600" s="110"/>
      <c r="AH1600" s="115"/>
      <c r="AI1600" s="110"/>
      <c r="AJ1600" s="113"/>
      <c r="AK1600" s="110"/>
      <c r="AL1600" s="121"/>
      <c r="AM1600" s="121"/>
      <c r="AN1600" s="123"/>
      <c r="AO1600" s="121"/>
      <c r="AP1600" s="121"/>
      <c r="AQ1600" s="121"/>
      <c r="AR1600" s="121"/>
      <c r="AS1600" s="121"/>
      <c r="AT1600" s="121"/>
      <c r="AU1600" s="109"/>
      <c r="AV1600" s="110"/>
      <c r="AW1600" s="121"/>
      <c r="BJ1600" s="22">
        <f t="shared" ca="1" si="1291"/>
        <v>0</v>
      </c>
      <c r="BK1600" s="22">
        <f t="shared" ca="1" si="1311"/>
        <v>0</v>
      </c>
      <c r="BL1600" s="22">
        <f t="shared" ca="1" si="1312"/>
        <v>0</v>
      </c>
      <c r="BM1600" s="22">
        <f t="shared" ca="1" si="1313"/>
        <v>0</v>
      </c>
      <c r="BN1600" s="22">
        <f t="shared" ca="1" si="1314"/>
        <v>0</v>
      </c>
      <c r="BO1600" s="22">
        <f t="shared" ca="1" si="1315"/>
        <v>0</v>
      </c>
      <c r="BP1600" s="22">
        <f t="shared" ca="1" si="1316"/>
        <v>0</v>
      </c>
      <c r="BQ1600" s="22">
        <f t="shared" ca="1" si="1317"/>
        <v>0</v>
      </c>
      <c r="BR1600" s="22">
        <f t="shared" ca="1" si="1318"/>
        <v>0</v>
      </c>
      <c r="BS1600" s="22">
        <f t="shared" ca="1" si="1319"/>
        <v>0</v>
      </c>
      <c r="BT1600" s="22">
        <f t="shared" ca="1" si="1292"/>
        <v>0</v>
      </c>
      <c r="BU1600" s="22">
        <f t="shared" ca="1" si="1320"/>
        <v>0</v>
      </c>
      <c r="BV1600" s="22">
        <f t="shared" ca="1" si="1321"/>
        <v>0</v>
      </c>
      <c r="BW1600" s="22">
        <f t="shared" ca="1" si="1322"/>
        <v>0</v>
      </c>
      <c r="BX1600" s="22">
        <f t="shared" ca="1" si="1323"/>
        <v>0</v>
      </c>
      <c r="BY1600" s="22">
        <f t="shared" si="1340"/>
        <v>0</v>
      </c>
      <c r="BZ1600" s="22">
        <f t="shared" si="1324"/>
        <v>0</v>
      </c>
      <c r="CA1600" s="22">
        <f t="shared" si="1341"/>
        <v>0</v>
      </c>
    </row>
    <row r="1601" spans="1:79" ht="51.9" customHeight="1" x14ac:dyDescent="0.3">
      <c r="A1601" s="4">
        <v>5</v>
      </c>
      <c r="B1601" s="4"/>
      <c r="C1601" s="4" t="s">
        <v>1720</v>
      </c>
      <c r="D1601" s="139" t="s">
        <v>445</v>
      </c>
      <c r="E1601" s="13">
        <v>44620</v>
      </c>
      <c r="F1601" s="122" t="s">
        <v>1744</v>
      </c>
      <c r="G1601" s="16" t="s">
        <v>1339</v>
      </c>
      <c r="H1601" s="130" t="s">
        <v>1746</v>
      </c>
      <c r="I1601" s="130"/>
      <c r="J1601" s="130"/>
      <c r="K1601" s="7">
        <v>0</v>
      </c>
      <c r="L1601" s="4">
        <v>0</v>
      </c>
      <c r="M1601" s="3" t="s">
        <v>1745</v>
      </c>
      <c r="N1601" s="45" t="s">
        <v>1055</v>
      </c>
      <c r="O1601" s="76"/>
      <c r="P1601" s="87" t="s">
        <v>3532</v>
      </c>
      <c r="Q1601" s="142">
        <v>45188</v>
      </c>
      <c r="R1601" s="9">
        <f t="shared" si="1342"/>
        <v>45202</v>
      </c>
      <c r="S1601" s="3" t="s">
        <v>30</v>
      </c>
      <c r="T1601" s="354">
        <v>4</v>
      </c>
      <c r="U1601" s="373">
        <v>45188</v>
      </c>
      <c r="V1601" s="20" t="s">
        <v>2639</v>
      </c>
      <c r="W1601" s="3" t="s">
        <v>2652</v>
      </c>
      <c r="X1601" s="5"/>
      <c r="Y1601" s="5"/>
      <c r="Z1601" s="47" t="s">
        <v>1337</v>
      </c>
      <c r="AA1601" s="5"/>
      <c r="AB1601" s="87"/>
      <c r="AC1601" s="21"/>
      <c r="AD1601" s="21"/>
      <c r="AE1601" s="21"/>
      <c r="AF1601" s="92"/>
      <c r="AG1601" s="27"/>
      <c r="AH1601" s="34"/>
      <c r="AI1601" s="27"/>
      <c r="AJ1601" s="41"/>
      <c r="AK1601" s="21"/>
      <c r="AL1601" s="6"/>
      <c r="AM1601" s="6"/>
      <c r="AN1601" s="87"/>
      <c r="AO1601" s="6"/>
      <c r="AP1601" s="6"/>
      <c r="AQ1601" s="6"/>
      <c r="AR1601" s="6"/>
      <c r="AS1601" s="6"/>
      <c r="AT1601" s="6"/>
      <c r="AU1601" s="4"/>
      <c r="AV1601" s="13"/>
      <c r="AW1601" s="6"/>
      <c r="BJ1601" s="22">
        <f t="shared" ca="1" si="1291"/>
        <v>1</v>
      </c>
      <c r="BK1601" s="22">
        <f t="shared" ca="1" si="1311"/>
        <v>1</v>
      </c>
      <c r="BL1601" s="22">
        <f t="shared" ca="1" si="1312"/>
        <v>0</v>
      </c>
      <c r="BM1601" s="22">
        <f t="shared" ca="1" si="1313"/>
        <v>0</v>
      </c>
      <c r="BN1601" s="22">
        <f t="shared" ca="1" si="1314"/>
        <v>0</v>
      </c>
      <c r="BO1601" s="22">
        <f t="shared" ca="1" si="1315"/>
        <v>0</v>
      </c>
      <c r="BP1601" s="22">
        <f t="shared" ca="1" si="1316"/>
        <v>0</v>
      </c>
      <c r="BQ1601" s="22">
        <f t="shared" ca="1" si="1317"/>
        <v>0</v>
      </c>
      <c r="BR1601" s="22">
        <f t="shared" ca="1" si="1318"/>
        <v>1</v>
      </c>
      <c r="BS1601" s="22">
        <f t="shared" ca="1" si="1319"/>
        <v>1</v>
      </c>
      <c r="BT1601" s="22">
        <f t="shared" ca="1" si="1292"/>
        <v>1</v>
      </c>
      <c r="BU1601" s="22">
        <f t="shared" ca="1" si="1320"/>
        <v>1</v>
      </c>
      <c r="BV1601" s="22">
        <f t="shared" ca="1" si="1321"/>
        <v>0</v>
      </c>
      <c r="BW1601" s="22">
        <f t="shared" ca="1" si="1322"/>
        <v>0</v>
      </c>
      <c r="BX1601" s="22">
        <f t="shared" ca="1" si="1323"/>
        <v>0</v>
      </c>
      <c r="BY1601" s="71">
        <f t="shared" si="1340"/>
        <v>1</v>
      </c>
      <c r="BZ1601" s="71">
        <f t="shared" si="1324"/>
        <v>1</v>
      </c>
      <c r="CA1601" s="72">
        <f t="shared" si="1341"/>
        <v>1</v>
      </c>
    </row>
    <row r="1602" spans="1:79" s="22" customFormat="1" ht="51.9" customHeight="1" x14ac:dyDescent="0.3">
      <c r="A1602" s="109">
        <v>5</v>
      </c>
      <c r="B1602" s="109"/>
      <c r="C1602" s="109" t="s">
        <v>1720</v>
      </c>
      <c r="D1602" s="110" t="s">
        <v>445</v>
      </c>
      <c r="E1602" s="110">
        <v>44620</v>
      </c>
      <c r="F1602" s="189" t="s">
        <v>1747</v>
      </c>
      <c r="G1602" s="169" t="s">
        <v>1339</v>
      </c>
      <c r="H1602" s="135" t="s">
        <v>1069</v>
      </c>
      <c r="I1602" s="135"/>
      <c r="J1602" s="135"/>
      <c r="K1602" s="113" t="s">
        <v>778</v>
      </c>
      <c r="L1602" s="109">
        <v>0</v>
      </c>
      <c r="M1602" s="114" t="s">
        <v>1748</v>
      </c>
      <c r="N1602" s="115" t="s">
        <v>26</v>
      </c>
      <c r="O1602" s="116"/>
      <c r="P1602" s="123" t="s">
        <v>3276</v>
      </c>
      <c r="Q1602" s="141">
        <v>45113</v>
      </c>
      <c r="R1602" s="118">
        <f t="shared" si="1342"/>
        <v>45127</v>
      </c>
      <c r="S1602" s="114" t="s">
        <v>31</v>
      </c>
      <c r="T1602" s="353"/>
      <c r="U1602" s="372"/>
      <c r="V1602" s="120"/>
      <c r="W1602" s="114"/>
      <c r="X1602" s="109"/>
      <c r="Y1602" s="109"/>
      <c r="Z1602" s="115"/>
      <c r="AA1602" s="109"/>
      <c r="AB1602" s="123"/>
      <c r="AC1602" s="110"/>
      <c r="AD1602" s="110"/>
      <c r="AE1602" s="110"/>
      <c r="AF1602" s="196"/>
      <c r="AG1602" s="110"/>
      <c r="AH1602" s="115"/>
      <c r="AI1602" s="110"/>
      <c r="AJ1602" s="113"/>
      <c r="AK1602" s="110"/>
      <c r="AL1602" s="121"/>
      <c r="AM1602" s="121"/>
      <c r="AN1602" s="123"/>
      <c r="AO1602" s="121"/>
      <c r="AP1602" s="121"/>
      <c r="AQ1602" s="121"/>
      <c r="AR1602" s="121"/>
      <c r="AS1602" s="121"/>
      <c r="AT1602" s="121"/>
      <c r="AU1602" s="109"/>
      <c r="AV1602" s="110"/>
      <c r="AW1602" s="121"/>
      <c r="BJ1602" s="22">
        <f t="shared" ca="1" si="1291"/>
        <v>0</v>
      </c>
      <c r="BK1602" s="22">
        <f t="shared" ca="1" si="1311"/>
        <v>0</v>
      </c>
      <c r="BL1602" s="22">
        <f t="shared" ca="1" si="1312"/>
        <v>0</v>
      </c>
      <c r="BM1602" s="22">
        <f t="shared" ca="1" si="1313"/>
        <v>0</v>
      </c>
      <c r="BN1602" s="22">
        <f t="shared" ca="1" si="1314"/>
        <v>0</v>
      </c>
      <c r="BO1602" s="22">
        <f t="shared" ca="1" si="1315"/>
        <v>0</v>
      </c>
      <c r="BP1602" s="22">
        <f t="shared" ca="1" si="1316"/>
        <v>0</v>
      </c>
      <c r="BQ1602" s="22">
        <f t="shared" ca="1" si="1317"/>
        <v>0</v>
      </c>
      <c r="BR1602" s="22">
        <f t="shared" ca="1" si="1318"/>
        <v>0</v>
      </c>
      <c r="BS1602" s="22">
        <f t="shared" ca="1" si="1319"/>
        <v>0</v>
      </c>
      <c r="BT1602" s="22">
        <f t="shared" ca="1" si="1292"/>
        <v>0</v>
      </c>
      <c r="BU1602" s="22">
        <f t="shared" ca="1" si="1320"/>
        <v>0</v>
      </c>
      <c r="BV1602" s="22">
        <f t="shared" ca="1" si="1321"/>
        <v>0</v>
      </c>
      <c r="BW1602" s="22">
        <f t="shared" ca="1" si="1322"/>
        <v>0</v>
      </c>
      <c r="BX1602" s="22">
        <f t="shared" ca="1" si="1323"/>
        <v>0</v>
      </c>
      <c r="BY1602" s="22">
        <f t="shared" si="1340"/>
        <v>0</v>
      </c>
      <c r="BZ1602" s="22">
        <f t="shared" si="1324"/>
        <v>0</v>
      </c>
      <c r="CA1602" s="22">
        <f t="shared" si="1341"/>
        <v>0</v>
      </c>
    </row>
    <row r="1603" spans="1:79" s="22" customFormat="1" ht="51.9" customHeight="1" x14ac:dyDescent="0.3">
      <c r="A1603" s="109">
        <v>5</v>
      </c>
      <c r="B1603" s="109"/>
      <c r="C1603" s="109" t="s">
        <v>1720</v>
      </c>
      <c r="D1603" s="110" t="s">
        <v>445</v>
      </c>
      <c r="E1603" s="110">
        <v>44620</v>
      </c>
      <c r="F1603" s="189" t="s">
        <v>1747</v>
      </c>
      <c r="G1603" s="169" t="s">
        <v>1339</v>
      </c>
      <c r="H1603" s="135" t="s">
        <v>1069</v>
      </c>
      <c r="I1603" s="135"/>
      <c r="J1603" s="135"/>
      <c r="K1603" s="113" t="s">
        <v>443</v>
      </c>
      <c r="L1603" s="109">
        <v>0</v>
      </c>
      <c r="M1603" s="114" t="s">
        <v>1748</v>
      </c>
      <c r="N1603" s="115" t="s">
        <v>26</v>
      </c>
      <c r="O1603" s="116"/>
      <c r="P1603" s="123" t="s">
        <v>3274</v>
      </c>
      <c r="Q1603" s="141">
        <v>45131</v>
      </c>
      <c r="R1603" s="118">
        <f t="shared" ref="R1603" si="1377">IF(AND(L1603&lt;1,OR(K1603&lt;1, K1603="A")),Q1603+14,Q1603+7)</f>
        <v>45138</v>
      </c>
      <c r="S1603" s="114" t="s">
        <v>31</v>
      </c>
      <c r="T1603" s="353"/>
      <c r="U1603" s="372"/>
      <c r="V1603" s="120"/>
      <c r="W1603" s="114"/>
      <c r="X1603" s="109"/>
      <c r="Y1603" s="109"/>
      <c r="Z1603" s="115"/>
      <c r="AA1603" s="109"/>
      <c r="AB1603" s="123"/>
      <c r="AC1603" s="110"/>
      <c r="AD1603" s="110"/>
      <c r="AE1603" s="110"/>
      <c r="AF1603" s="196"/>
      <c r="AG1603" s="110"/>
      <c r="AH1603" s="115"/>
      <c r="AI1603" s="110"/>
      <c r="AJ1603" s="113"/>
      <c r="AK1603" s="110"/>
      <c r="AL1603" s="121"/>
      <c r="AM1603" s="121"/>
      <c r="AN1603" s="123"/>
      <c r="AO1603" s="121"/>
      <c r="AP1603" s="121"/>
      <c r="AQ1603" s="121"/>
      <c r="AR1603" s="121"/>
      <c r="AS1603" s="121"/>
      <c r="AT1603" s="121"/>
      <c r="AU1603" s="109"/>
      <c r="AV1603" s="110"/>
      <c r="AW1603" s="121"/>
      <c r="BJ1603" s="22">
        <f t="shared" ca="1" si="1291"/>
        <v>0</v>
      </c>
      <c r="BK1603" s="22">
        <f t="shared" ca="1" si="1311"/>
        <v>0</v>
      </c>
      <c r="BL1603" s="22">
        <f t="shared" ca="1" si="1312"/>
        <v>0</v>
      </c>
      <c r="BM1603" s="22">
        <f t="shared" ca="1" si="1313"/>
        <v>0</v>
      </c>
      <c r="BN1603" s="22">
        <f t="shared" ca="1" si="1314"/>
        <v>0</v>
      </c>
      <c r="BO1603" s="22">
        <f t="shared" ca="1" si="1315"/>
        <v>0</v>
      </c>
      <c r="BP1603" s="22">
        <f t="shared" ca="1" si="1316"/>
        <v>0</v>
      </c>
      <c r="BQ1603" s="22">
        <f t="shared" ca="1" si="1317"/>
        <v>0</v>
      </c>
      <c r="BR1603" s="22">
        <f t="shared" ca="1" si="1318"/>
        <v>0</v>
      </c>
      <c r="BS1603" s="22">
        <f t="shared" ca="1" si="1319"/>
        <v>0</v>
      </c>
      <c r="BT1603" s="22">
        <f t="shared" ca="1" si="1292"/>
        <v>0</v>
      </c>
      <c r="BU1603" s="22">
        <f t="shared" ca="1" si="1320"/>
        <v>0</v>
      </c>
      <c r="BV1603" s="22">
        <f t="shared" ca="1" si="1321"/>
        <v>0</v>
      </c>
      <c r="BW1603" s="22">
        <f t="shared" ca="1" si="1322"/>
        <v>0</v>
      </c>
      <c r="BX1603" s="22">
        <f t="shared" ca="1" si="1323"/>
        <v>0</v>
      </c>
      <c r="BY1603" s="22">
        <f t="shared" si="1340"/>
        <v>0</v>
      </c>
      <c r="BZ1603" s="22">
        <f t="shared" si="1324"/>
        <v>0</v>
      </c>
      <c r="CA1603" s="22">
        <f t="shared" si="1341"/>
        <v>0</v>
      </c>
    </row>
    <row r="1604" spans="1:79" ht="51.9" customHeight="1" x14ac:dyDescent="0.3">
      <c r="A1604" s="4">
        <v>5</v>
      </c>
      <c r="B1604" s="4"/>
      <c r="C1604" s="4" t="s">
        <v>1720</v>
      </c>
      <c r="D1604" s="139" t="s">
        <v>445</v>
      </c>
      <c r="E1604" s="13">
        <v>44620</v>
      </c>
      <c r="F1604" s="122" t="s">
        <v>1747</v>
      </c>
      <c r="G1604" s="16" t="s">
        <v>1339</v>
      </c>
      <c r="H1604" s="130" t="s">
        <v>1069</v>
      </c>
      <c r="I1604" s="130"/>
      <c r="J1604" s="130"/>
      <c r="K1604" s="7">
        <v>0</v>
      </c>
      <c r="L1604" s="4">
        <v>0</v>
      </c>
      <c r="M1604" s="3" t="s">
        <v>1748</v>
      </c>
      <c r="N1604" s="45" t="s">
        <v>1055</v>
      </c>
      <c r="O1604" s="76"/>
      <c r="P1604" s="87" t="s">
        <v>3532</v>
      </c>
      <c r="Q1604" s="142">
        <v>45188</v>
      </c>
      <c r="R1604" s="9">
        <f t="shared" si="1342"/>
        <v>45202</v>
      </c>
      <c r="S1604" s="3" t="s">
        <v>30</v>
      </c>
      <c r="T1604" s="354">
        <v>4</v>
      </c>
      <c r="U1604" s="373">
        <v>45188</v>
      </c>
      <c r="V1604" s="20" t="s">
        <v>2640</v>
      </c>
      <c r="W1604" s="3" t="s">
        <v>2653</v>
      </c>
      <c r="X1604" s="5"/>
      <c r="Y1604" s="5"/>
      <c r="Z1604" s="47" t="s">
        <v>1337</v>
      </c>
      <c r="AA1604" s="5"/>
      <c r="AB1604" s="87"/>
      <c r="AC1604" s="21"/>
      <c r="AD1604" s="21"/>
      <c r="AE1604" s="21"/>
      <c r="AF1604" s="92"/>
      <c r="AG1604" s="27"/>
      <c r="AH1604" s="34"/>
      <c r="AI1604" s="27"/>
      <c r="AJ1604" s="41"/>
      <c r="AK1604" s="21"/>
      <c r="AL1604" s="6"/>
      <c r="AM1604" s="6"/>
      <c r="AN1604" s="87"/>
      <c r="AO1604" s="6"/>
      <c r="AP1604" s="6"/>
      <c r="AQ1604" s="6"/>
      <c r="AR1604" s="6"/>
      <c r="AS1604" s="6"/>
      <c r="AT1604" s="6"/>
      <c r="AU1604" s="4"/>
      <c r="AV1604" s="13"/>
      <c r="AW1604" s="6"/>
      <c r="BJ1604" s="22">
        <f t="shared" ca="1" si="1291"/>
        <v>1</v>
      </c>
      <c r="BK1604" s="22">
        <f t="shared" ca="1" si="1311"/>
        <v>1</v>
      </c>
      <c r="BL1604" s="22">
        <f t="shared" ca="1" si="1312"/>
        <v>0</v>
      </c>
      <c r="BM1604" s="22">
        <f t="shared" ca="1" si="1313"/>
        <v>0</v>
      </c>
      <c r="BN1604" s="22">
        <f t="shared" ca="1" si="1314"/>
        <v>0</v>
      </c>
      <c r="BO1604" s="22">
        <f t="shared" ca="1" si="1315"/>
        <v>0</v>
      </c>
      <c r="BP1604" s="22">
        <f t="shared" ca="1" si="1316"/>
        <v>0</v>
      </c>
      <c r="BQ1604" s="22">
        <f t="shared" ca="1" si="1317"/>
        <v>0</v>
      </c>
      <c r="BR1604" s="22">
        <f t="shared" ca="1" si="1318"/>
        <v>1</v>
      </c>
      <c r="BS1604" s="22">
        <f t="shared" ca="1" si="1319"/>
        <v>1</v>
      </c>
      <c r="BT1604" s="22">
        <f t="shared" ca="1" si="1292"/>
        <v>1</v>
      </c>
      <c r="BU1604" s="22">
        <f t="shared" ca="1" si="1320"/>
        <v>1</v>
      </c>
      <c r="BV1604" s="22">
        <f t="shared" ca="1" si="1321"/>
        <v>0</v>
      </c>
      <c r="BW1604" s="22">
        <f t="shared" ca="1" si="1322"/>
        <v>0</v>
      </c>
      <c r="BX1604" s="22">
        <f t="shared" ca="1" si="1323"/>
        <v>0</v>
      </c>
      <c r="BY1604" s="71">
        <f t="shared" si="1340"/>
        <v>1</v>
      </c>
      <c r="BZ1604" s="71">
        <f t="shared" si="1324"/>
        <v>1</v>
      </c>
      <c r="CA1604" s="72">
        <f t="shared" si="1341"/>
        <v>1</v>
      </c>
    </row>
    <row r="1605" spans="1:79" s="22" customFormat="1" ht="80.25" customHeight="1" x14ac:dyDescent="0.3">
      <c r="A1605" s="109">
        <v>5</v>
      </c>
      <c r="B1605" s="109"/>
      <c r="C1605" s="109" t="s">
        <v>1720</v>
      </c>
      <c r="D1605" s="110" t="s">
        <v>445</v>
      </c>
      <c r="E1605" s="110">
        <v>44620</v>
      </c>
      <c r="F1605" s="189" t="s">
        <v>1749</v>
      </c>
      <c r="G1605" s="169" t="s">
        <v>1339</v>
      </c>
      <c r="H1605" s="135" t="s">
        <v>1079</v>
      </c>
      <c r="I1605" s="135"/>
      <c r="J1605" s="135"/>
      <c r="K1605" s="113" t="s">
        <v>778</v>
      </c>
      <c r="L1605" s="109">
        <v>0</v>
      </c>
      <c r="M1605" s="114" t="s">
        <v>1750</v>
      </c>
      <c r="N1605" s="115" t="s">
        <v>26</v>
      </c>
      <c r="O1605" s="116"/>
      <c r="P1605" s="123" t="s">
        <v>3270</v>
      </c>
      <c r="Q1605" s="141" t="s">
        <v>1727</v>
      </c>
      <c r="R1605" s="118">
        <f t="shared" ref="R1605" si="1378">IF(AND(L1605&lt;1,OR(K1605&lt;1, K1605="A")),Q1605+14,Q1605+7)</f>
        <v>45202</v>
      </c>
      <c r="S1605" s="114" t="s">
        <v>31</v>
      </c>
      <c r="T1605" s="353"/>
      <c r="U1605" s="372"/>
      <c r="V1605" s="120"/>
      <c r="W1605" s="114"/>
      <c r="X1605" s="109"/>
      <c r="Y1605" s="109"/>
      <c r="Z1605" s="115"/>
      <c r="AA1605" s="109"/>
      <c r="AB1605" s="123"/>
      <c r="AC1605" s="110"/>
      <c r="AD1605" s="110"/>
      <c r="AE1605" s="110"/>
      <c r="AF1605" s="196"/>
      <c r="AG1605" s="110"/>
      <c r="AH1605" s="115"/>
      <c r="AI1605" s="110"/>
      <c r="AJ1605" s="113"/>
      <c r="AK1605" s="110"/>
      <c r="AL1605" s="121"/>
      <c r="AM1605" s="121"/>
      <c r="AN1605" s="123"/>
      <c r="AO1605" s="121"/>
      <c r="AP1605" s="121"/>
      <c r="AQ1605" s="121"/>
      <c r="AR1605" s="121"/>
      <c r="AS1605" s="121"/>
      <c r="AT1605" s="121"/>
      <c r="AU1605" s="109"/>
      <c r="AV1605" s="110"/>
      <c r="AW1605" s="121"/>
      <c r="BJ1605" s="22">
        <f t="shared" ca="1" si="1291"/>
        <v>0</v>
      </c>
      <c r="BK1605" s="22">
        <f t="shared" ca="1" si="1311"/>
        <v>0</v>
      </c>
      <c r="BL1605" s="22">
        <f t="shared" ca="1" si="1312"/>
        <v>0</v>
      </c>
      <c r="BM1605" s="22">
        <f t="shared" ca="1" si="1313"/>
        <v>0</v>
      </c>
      <c r="BN1605" s="22">
        <f t="shared" ca="1" si="1314"/>
        <v>0</v>
      </c>
      <c r="BO1605" s="22">
        <f t="shared" ca="1" si="1315"/>
        <v>0</v>
      </c>
      <c r="BP1605" s="22">
        <f t="shared" ca="1" si="1316"/>
        <v>0</v>
      </c>
      <c r="BQ1605" s="22">
        <f t="shared" ca="1" si="1317"/>
        <v>0</v>
      </c>
      <c r="BR1605" s="22">
        <f t="shared" ca="1" si="1318"/>
        <v>0</v>
      </c>
      <c r="BS1605" s="22">
        <f t="shared" ca="1" si="1319"/>
        <v>0</v>
      </c>
      <c r="BT1605" s="22">
        <f t="shared" ca="1" si="1292"/>
        <v>0</v>
      </c>
      <c r="BU1605" s="22">
        <f t="shared" ca="1" si="1320"/>
        <v>0</v>
      </c>
      <c r="BV1605" s="22">
        <f t="shared" ca="1" si="1321"/>
        <v>0</v>
      </c>
      <c r="BW1605" s="22">
        <f t="shared" ca="1" si="1322"/>
        <v>0</v>
      </c>
      <c r="BX1605" s="22">
        <f t="shared" ca="1" si="1323"/>
        <v>0</v>
      </c>
      <c r="BY1605" s="22">
        <f t="shared" si="1340"/>
        <v>0</v>
      </c>
      <c r="BZ1605" s="22">
        <f t="shared" si="1324"/>
        <v>0</v>
      </c>
      <c r="CA1605" s="22">
        <f t="shared" si="1341"/>
        <v>0</v>
      </c>
    </row>
    <row r="1606" spans="1:79" s="22" customFormat="1" ht="80.25" customHeight="1" x14ac:dyDescent="0.3">
      <c r="A1606" s="109">
        <v>5</v>
      </c>
      <c r="B1606" s="109"/>
      <c r="C1606" s="109" t="s">
        <v>1720</v>
      </c>
      <c r="D1606" s="110" t="s">
        <v>445</v>
      </c>
      <c r="E1606" s="110">
        <v>44620</v>
      </c>
      <c r="F1606" s="189" t="s">
        <v>1749</v>
      </c>
      <c r="G1606" s="169" t="s">
        <v>1339</v>
      </c>
      <c r="H1606" s="135" t="s">
        <v>1079</v>
      </c>
      <c r="I1606" s="135"/>
      <c r="J1606" s="135"/>
      <c r="K1606" s="113" t="s">
        <v>443</v>
      </c>
      <c r="L1606" s="109">
        <v>0</v>
      </c>
      <c r="M1606" s="114" t="s">
        <v>1750</v>
      </c>
      <c r="N1606" s="115" t="s">
        <v>26</v>
      </c>
      <c r="O1606" s="116"/>
      <c r="P1606" s="123" t="s">
        <v>3273</v>
      </c>
      <c r="Q1606" s="141">
        <v>45139</v>
      </c>
      <c r="R1606" s="118">
        <f t="shared" ref="R1606" si="1379">IF(AND(L1606&lt;1,OR(K1606&lt;1, K1606="A")),Q1606+14,Q1606+7)</f>
        <v>45146</v>
      </c>
      <c r="S1606" s="114" t="s">
        <v>31</v>
      </c>
      <c r="T1606" s="353"/>
      <c r="U1606" s="372"/>
      <c r="V1606" s="120"/>
      <c r="W1606" s="114"/>
      <c r="X1606" s="109"/>
      <c r="Y1606" s="109"/>
      <c r="Z1606" s="115"/>
      <c r="AA1606" s="109"/>
      <c r="AB1606" s="123"/>
      <c r="AC1606" s="110"/>
      <c r="AD1606" s="110"/>
      <c r="AE1606" s="110"/>
      <c r="AF1606" s="196"/>
      <c r="AG1606" s="110"/>
      <c r="AH1606" s="115"/>
      <c r="AI1606" s="110"/>
      <c r="AJ1606" s="113"/>
      <c r="AK1606" s="110"/>
      <c r="AL1606" s="121"/>
      <c r="AM1606" s="121"/>
      <c r="AN1606" s="123"/>
      <c r="AO1606" s="121"/>
      <c r="AP1606" s="121"/>
      <c r="AQ1606" s="121"/>
      <c r="AR1606" s="121"/>
      <c r="AS1606" s="121"/>
      <c r="AT1606" s="121"/>
      <c r="AU1606" s="109"/>
      <c r="AV1606" s="110"/>
      <c r="AW1606" s="121"/>
      <c r="BJ1606" s="22">
        <f t="shared" ca="1" si="1291"/>
        <v>0</v>
      </c>
      <c r="BK1606" s="22">
        <f t="shared" ca="1" si="1311"/>
        <v>0</v>
      </c>
      <c r="BL1606" s="22">
        <f t="shared" ca="1" si="1312"/>
        <v>0</v>
      </c>
      <c r="BM1606" s="22">
        <f t="shared" ca="1" si="1313"/>
        <v>0</v>
      </c>
      <c r="BN1606" s="22">
        <f t="shared" ca="1" si="1314"/>
        <v>0</v>
      </c>
      <c r="BO1606" s="22">
        <f t="shared" ca="1" si="1315"/>
        <v>0</v>
      </c>
      <c r="BP1606" s="22">
        <f t="shared" ca="1" si="1316"/>
        <v>0</v>
      </c>
      <c r="BQ1606" s="22">
        <f t="shared" ca="1" si="1317"/>
        <v>0</v>
      </c>
      <c r="BR1606" s="22">
        <f t="shared" ca="1" si="1318"/>
        <v>0</v>
      </c>
      <c r="BS1606" s="22">
        <f t="shared" ca="1" si="1319"/>
        <v>0</v>
      </c>
      <c r="BT1606" s="22">
        <f t="shared" ca="1" si="1292"/>
        <v>0</v>
      </c>
      <c r="BU1606" s="22">
        <f t="shared" ca="1" si="1320"/>
        <v>0</v>
      </c>
      <c r="BV1606" s="22">
        <f t="shared" ca="1" si="1321"/>
        <v>0</v>
      </c>
      <c r="BW1606" s="22">
        <f t="shared" ca="1" si="1322"/>
        <v>0</v>
      </c>
      <c r="BX1606" s="22">
        <f t="shared" ca="1" si="1323"/>
        <v>0</v>
      </c>
      <c r="BY1606" s="22">
        <f t="shared" si="1340"/>
        <v>0</v>
      </c>
      <c r="BZ1606" s="22">
        <f t="shared" si="1324"/>
        <v>0</v>
      </c>
      <c r="CA1606" s="22">
        <f t="shared" si="1341"/>
        <v>0</v>
      </c>
    </row>
    <row r="1607" spans="1:79" s="22" customFormat="1" ht="80.25" customHeight="1" x14ac:dyDescent="0.3">
      <c r="A1607" s="109">
        <v>5</v>
      </c>
      <c r="B1607" s="109"/>
      <c r="C1607" s="109" t="s">
        <v>1720</v>
      </c>
      <c r="D1607" s="110" t="s">
        <v>445</v>
      </c>
      <c r="E1607" s="110">
        <v>44620</v>
      </c>
      <c r="F1607" s="189" t="s">
        <v>1749</v>
      </c>
      <c r="G1607" s="169" t="s">
        <v>1339</v>
      </c>
      <c r="H1607" s="135" t="s">
        <v>1079</v>
      </c>
      <c r="I1607" s="135"/>
      <c r="J1607" s="135"/>
      <c r="K1607" s="113" t="s">
        <v>572</v>
      </c>
      <c r="L1607" s="109">
        <v>0</v>
      </c>
      <c r="M1607" s="114" t="s">
        <v>1750</v>
      </c>
      <c r="N1607" s="115" t="s">
        <v>26</v>
      </c>
      <c r="O1607" s="116"/>
      <c r="P1607" s="123" t="s">
        <v>3277</v>
      </c>
      <c r="Q1607" s="141">
        <v>45169</v>
      </c>
      <c r="R1607" s="118">
        <f t="shared" ref="R1607" si="1380">IF(AND(L1607&lt;1,OR(K1607&lt;1, K1607="A")),Q1607+14,Q1607+7)</f>
        <v>45176</v>
      </c>
      <c r="S1607" s="114" t="s">
        <v>31</v>
      </c>
      <c r="T1607" s="353"/>
      <c r="U1607" s="372"/>
      <c r="V1607" s="120"/>
      <c r="W1607" s="114"/>
      <c r="X1607" s="109"/>
      <c r="Y1607" s="109"/>
      <c r="Z1607" s="115"/>
      <c r="AA1607" s="109"/>
      <c r="AB1607" s="123"/>
      <c r="AC1607" s="110"/>
      <c r="AD1607" s="110"/>
      <c r="AE1607" s="110"/>
      <c r="AF1607" s="196"/>
      <c r="AG1607" s="110"/>
      <c r="AH1607" s="115"/>
      <c r="AI1607" s="110"/>
      <c r="AJ1607" s="113"/>
      <c r="AK1607" s="110"/>
      <c r="AL1607" s="121"/>
      <c r="AM1607" s="121"/>
      <c r="AN1607" s="123"/>
      <c r="AO1607" s="121"/>
      <c r="AP1607" s="121"/>
      <c r="AQ1607" s="121"/>
      <c r="AR1607" s="121"/>
      <c r="AS1607" s="121"/>
      <c r="AT1607" s="121"/>
      <c r="AU1607" s="109"/>
      <c r="AV1607" s="110"/>
      <c r="AW1607" s="121"/>
      <c r="BJ1607" s="22">
        <f t="shared" ca="1" si="1291"/>
        <v>0</v>
      </c>
      <c r="BK1607" s="22">
        <f t="shared" ca="1" si="1311"/>
        <v>0</v>
      </c>
      <c r="BL1607" s="22">
        <f t="shared" ca="1" si="1312"/>
        <v>0</v>
      </c>
      <c r="BM1607" s="22">
        <f t="shared" ca="1" si="1313"/>
        <v>0</v>
      </c>
      <c r="BN1607" s="22">
        <f t="shared" ca="1" si="1314"/>
        <v>0</v>
      </c>
      <c r="BO1607" s="22">
        <f t="shared" ca="1" si="1315"/>
        <v>0</v>
      </c>
      <c r="BP1607" s="22">
        <f t="shared" ca="1" si="1316"/>
        <v>0</v>
      </c>
      <c r="BQ1607" s="22">
        <f t="shared" ca="1" si="1317"/>
        <v>0</v>
      </c>
      <c r="BR1607" s="22">
        <f t="shared" ca="1" si="1318"/>
        <v>0</v>
      </c>
      <c r="BS1607" s="22">
        <f t="shared" ca="1" si="1319"/>
        <v>0</v>
      </c>
      <c r="BT1607" s="22">
        <f t="shared" ca="1" si="1292"/>
        <v>0</v>
      </c>
      <c r="BU1607" s="22">
        <f t="shared" ca="1" si="1320"/>
        <v>0</v>
      </c>
      <c r="BV1607" s="22">
        <f t="shared" ca="1" si="1321"/>
        <v>0</v>
      </c>
      <c r="BW1607" s="22">
        <f t="shared" ca="1" si="1322"/>
        <v>0</v>
      </c>
      <c r="BX1607" s="22">
        <f t="shared" ca="1" si="1323"/>
        <v>0</v>
      </c>
      <c r="BY1607" s="22">
        <f t="shared" si="1340"/>
        <v>0</v>
      </c>
      <c r="BZ1607" s="22">
        <f t="shared" si="1324"/>
        <v>0</v>
      </c>
      <c r="CA1607" s="22">
        <f t="shared" si="1341"/>
        <v>0</v>
      </c>
    </row>
    <row r="1608" spans="1:79" ht="80.25" customHeight="1" x14ac:dyDescent="0.3">
      <c r="A1608" s="4">
        <v>5</v>
      </c>
      <c r="B1608" s="4"/>
      <c r="C1608" s="4" t="s">
        <v>1720</v>
      </c>
      <c r="D1608" s="139" t="s">
        <v>445</v>
      </c>
      <c r="E1608" s="13">
        <v>44620</v>
      </c>
      <c r="F1608" s="122" t="s">
        <v>1749</v>
      </c>
      <c r="G1608" s="16" t="s">
        <v>1339</v>
      </c>
      <c r="H1608" s="130" t="s">
        <v>1079</v>
      </c>
      <c r="I1608" s="130"/>
      <c r="J1608" s="130"/>
      <c r="K1608" s="7">
        <v>0</v>
      </c>
      <c r="L1608" s="4">
        <v>0</v>
      </c>
      <c r="M1608" s="3" t="s">
        <v>1750</v>
      </c>
      <c r="N1608" s="45" t="s">
        <v>1055</v>
      </c>
      <c r="O1608" s="76"/>
      <c r="P1608" s="87" t="s">
        <v>3532</v>
      </c>
      <c r="Q1608" s="142">
        <v>45188</v>
      </c>
      <c r="R1608" s="9">
        <f t="shared" si="1342"/>
        <v>45202</v>
      </c>
      <c r="S1608" s="3" t="s">
        <v>30</v>
      </c>
      <c r="T1608" s="354">
        <v>4</v>
      </c>
      <c r="U1608" s="373">
        <v>45188</v>
      </c>
      <c r="V1608" s="20" t="s">
        <v>2641</v>
      </c>
      <c r="W1608" s="3" t="s">
        <v>2654</v>
      </c>
      <c r="X1608" s="5"/>
      <c r="Y1608" s="5"/>
      <c r="Z1608" s="47" t="s">
        <v>1337</v>
      </c>
      <c r="AA1608" s="5"/>
      <c r="AB1608" s="87"/>
      <c r="AC1608" s="21"/>
      <c r="AD1608" s="21"/>
      <c r="AE1608" s="21"/>
      <c r="AF1608" s="92"/>
      <c r="AG1608" s="27"/>
      <c r="AH1608" s="34"/>
      <c r="AI1608" s="27"/>
      <c r="AJ1608" s="41"/>
      <c r="AK1608" s="21"/>
      <c r="AL1608" s="6"/>
      <c r="AM1608" s="6"/>
      <c r="AN1608" s="87"/>
      <c r="AO1608" s="6"/>
      <c r="AP1608" s="6"/>
      <c r="AQ1608" s="6"/>
      <c r="AR1608" s="6"/>
      <c r="AS1608" s="6"/>
      <c r="AT1608" s="6"/>
      <c r="AU1608" s="4"/>
      <c r="AV1608" s="13"/>
      <c r="AW1608" s="6"/>
      <c r="BJ1608" s="22">
        <f t="shared" ca="1" si="1291"/>
        <v>1</v>
      </c>
      <c r="BK1608" s="22">
        <f t="shared" ca="1" si="1311"/>
        <v>1</v>
      </c>
      <c r="BL1608" s="22">
        <f t="shared" ca="1" si="1312"/>
        <v>0</v>
      </c>
      <c r="BM1608" s="22">
        <f t="shared" ca="1" si="1313"/>
        <v>0</v>
      </c>
      <c r="BN1608" s="22">
        <f t="shared" ca="1" si="1314"/>
        <v>0</v>
      </c>
      <c r="BO1608" s="22">
        <f t="shared" ca="1" si="1315"/>
        <v>0</v>
      </c>
      <c r="BP1608" s="22">
        <f t="shared" ca="1" si="1316"/>
        <v>0</v>
      </c>
      <c r="BQ1608" s="22">
        <f t="shared" ca="1" si="1317"/>
        <v>0</v>
      </c>
      <c r="BR1608" s="22">
        <f t="shared" ca="1" si="1318"/>
        <v>1</v>
      </c>
      <c r="BS1608" s="22">
        <f t="shared" ca="1" si="1319"/>
        <v>1</v>
      </c>
      <c r="BT1608" s="22">
        <f t="shared" ca="1" si="1292"/>
        <v>1</v>
      </c>
      <c r="BU1608" s="22">
        <f t="shared" ca="1" si="1320"/>
        <v>1</v>
      </c>
      <c r="BV1608" s="22">
        <f t="shared" ca="1" si="1321"/>
        <v>0</v>
      </c>
      <c r="BW1608" s="22">
        <f t="shared" ca="1" si="1322"/>
        <v>0</v>
      </c>
      <c r="BX1608" s="22">
        <f t="shared" ca="1" si="1323"/>
        <v>0</v>
      </c>
      <c r="BY1608" s="71">
        <f t="shared" si="1340"/>
        <v>1</v>
      </c>
      <c r="BZ1608" s="71">
        <f t="shared" si="1324"/>
        <v>1</v>
      </c>
      <c r="CA1608" s="72">
        <f t="shared" si="1341"/>
        <v>1</v>
      </c>
    </row>
    <row r="1609" spans="1:79" s="22" customFormat="1" ht="51.9" customHeight="1" x14ac:dyDescent="0.3">
      <c r="A1609" s="109">
        <v>5</v>
      </c>
      <c r="B1609" s="109"/>
      <c r="C1609" s="109" t="s">
        <v>1720</v>
      </c>
      <c r="D1609" s="110" t="s">
        <v>445</v>
      </c>
      <c r="E1609" s="110">
        <v>44620</v>
      </c>
      <c r="F1609" s="189" t="s">
        <v>1751</v>
      </c>
      <c r="G1609" s="169" t="s">
        <v>1339</v>
      </c>
      <c r="H1609" s="135" t="s">
        <v>1753</v>
      </c>
      <c r="I1609" s="135"/>
      <c r="J1609" s="135"/>
      <c r="K1609" s="113" t="s">
        <v>778</v>
      </c>
      <c r="L1609" s="109">
        <v>0</v>
      </c>
      <c r="M1609" s="114" t="s">
        <v>1752</v>
      </c>
      <c r="N1609" s="115" t="s">
        <v>26</v>
      </c>
      <c r="O1609" s="116"/>
      <c r="P1609" s="123" t="s">
        <v>3271</v>
      </c>
      <c r="Q1609" s="141" t="s">
        <v>1724</v>
      </c>
      <c r="R1609" s="118">
        <f t="shared" ref="R1609" si="1381">IF(AND(L1609&lt;1,OR(K1609&lt;1, K1609="A")),Q1609+14,Q1609+7)</f>
        <v>45114</v>
      </c>
      <c r="S1609" s="114" t="s">
        <v>31</v>
      </c>
      <c r="T1609" s="353"/>
      <c r="U1609" s="372"/>
      <c r="V1609" s="120"/>
      <c r="W1609" s="114"/>
      <c r="X1609" s="109"/>
      <c r="Y1609" s="109"/>
      <c r="Z1609" s="115"/>
      <c r="AA1609" s="109"/>
      <c r="AB1609" s="123"/>
      <c r="AC1609" s="110"/>
      <c r="AD1609" s="110"/>
      <c r="AE1609" s="110"/>
      <c r="AF1609" s="196"/>
      <c r="AG1609" s="110"/>
      <c r="AH1609" s="115"/>
      <c r="AI1609" s="110"/>
      <c r="AJ1609" s="113"/>
      <c r="AK1609" s="110"/>
      <c r="AL1609" s="121"/>
      <c r="AM1609" s="121"/>
      <c r="AN1609" s="123"/>
      <c r="AO1609" s="121"/>
      <c r="AP1609" s="121"/>
      <c r="AQ1609" s="121"/>
      <c r="AR1609" s="121"/>
      <c r="AS1609" s="121"/>
      <c r="AT1609" s="121"/>
      <c r="AU1609" s="109"/>
      <c r="AV1609" s="110"/>
      <c r="AW1609" s="121"/>
      <c r="BJ1609" s="22">
        <f t="shared" ca="1" si="1291"/>
        <v>0</v>
      </c>
      <c r="BK1609" s="22">
        <f t="shared" ca="1" si="1311"/>
        <v>0</v>
      </c>
      <c r="BL1609" s="22">
        <f t="shared" ca="1" si="1312"/>
        <v>0</v>
      </c>
      <c r="BM1609" s="22">
        <f t="shared" ca="1" si="1313"/>
        <v>0</v>
      </c>
      <c r="BN1609" s="22">
        <f t="shared" ca="1" si="1314"/>
        <v>0</v>
      </c>
      <c r="BO1609" s="22">
        <f t="shared" ca="1" si="1315"/>
        <v>0</v>
      </c>
      <c r="BP1609" s="22">
        <f t="shared" ca="1" si="1316"/>
        <v>0</v>
      </c>
      <c r="BQ1609" s="22">
        <f t="shared" ca="1" si="1317"/>
        <v>0</v>
      </c>
      <c r="BR1609" s="22">
        <f t="shared" ca="1" si="1318"/>
        <v>0</v>
      </c>
      <c r="BS1609" s="22">
        <f t="shared" ca="1" si="1319"/>
        <v>0</v>
      </c>
      <c r="BT1609" s="22">
        <f t="shared" ca="1" si="1292"/>
        <v>0</v>
      </c>
      <c r="BU1609" s="22">
        <f t="shared" ca="1" si="1320"/>
        <v>0</v>
      </c>
      <c r="BV1609" s="22">
        <f t="shared" ca="1" si="1321"/>
        <v>0</v>
      </c>
      <c r="BW1609" s="22">
        <f t="shared" ca="1" si="1322"/>
        <v>0</v>
      </c>
      <c r="BX1609" s="22">
        <f t="shared" ca="1" si="1323"/>
        <v>0</v>
      </c>
      <c r="BY1609" s="22">
        <f t="shared" si="1340"/>
        <v>0</v>
      </c>
      <c r="BZ1609" s="22">
        <f t="shared" si="1324"/>
        <v>0</v>
      </c>
      <c r="CA1609" s="22">
        <f t="shared" si="1341"/>
        <v>0</v>
      </c>
    </row>
    <row r="1610" spans="1:79" s="22" customFormat="1" ht="51.9" customHeight="1" x14ac:dyDescent="0.3">
      <c r="A1610" s="109">
        <v>5</v>
      </c>
      <c r="B1610" s="109"/>
      <c r="C1610" s="109" t="s">
        <v>1720</v>
      </c>
      <c r="D1610" s="110" t="s">
        <v>445</v>
      </c>
      <c r="E1610" s="110">
        <v>44620</v>
      </c>
      <c r="F1610" s="189" t="s">
        <v>1751</v>
      </c>
      <c r="G1610" s="169" t="s">
        <v>1339</v>
      </c>
      <c r="H1610" s="135" t="s">
        <v>1753</v>
      </c>
      <c r="I1610" s="135"/>
      <c r="J1610" s="135"/>
      <c r="K1610" s="113" t="s">
        <v>572</v>
      </c>
      <c r="L1610" s="109">
        <v>0</v>
      </c>
      <c r="M1610" s="114" t="s">
        <v>1752</v>
      </c>
      <c r="N1610" s="115" t="s">
        <v>26</v>
      </c>
      <c r="O1610" s="116"/>
      <c r="P1610" s="123" t="s">
        <v>3275</v>
      </c>
      <c r="Q1610" s="141">
        <v>45156</v>
      </c>
      <c r="R1610" s="118">
        <f t="shared" ref="R1610" si="1382">IF(AND(L1610&lt;1,OR(K1610&lt;1, K1610="A")),Q1610+14,Q1610+7)</f>
        <v>45163</v>
      </c>
      <c r="S1610" s="114" t="s">
        <v>31</v>
      </c>
      <c r="T1610" s="353"/>
      <c r="U1610" s="372"/>
      <c r="V1610" s="120"/>
      <c r="W1610" s="114"/>
      <c r="X1610" s="109"/>
      <c r="Y1610" s="109"/>
      <c r="Z1610" s="115"/>
      <c r="AA1610" s="109"/>
      <c r="AB1610" s="123"/>
      <c r="AC1610" s="110"/>
      <c r="AD1610" s="110"/>
      <c r="AE1610" s="110"/>
      <c r="AF1610" s="196"/>
      <c r="AG1610" s="110"/>
      <c r="AH1610" s="115"/>
      <c r="AI1610" s="110"/>
      <c r="AJ1610" s="113"/>
      <c r="AK1610" s="110"/>
      <c r="AL1610" s="121"/>
      <c r="AM1610" s="121"/>
      <c r="AN1610" s="123"/>
      <c r="AO1610" s="121"/>
      <c r="AP1610" s="121"/>
      <c r="AQ1610" s="121"/>
      <c r="AR1610" s="121"/>
      <c r="AS1610" s="121"/>
      <c r="AT1610" s="121"/>
      <c r="AU1610" s="109"/>
      <c r="AV1610" s="110"/>
      <c r="AW1610" s="121"/>
      <c r="BJ1610" s="22">
        <f t="shared" ca="1" si="1291"/>
        <v>0</v>
      </c>
      <c r="BK1610" s="22">
        <f t="shared" ca="1" si="1311"/>
        <v>0</v>
      </c>
      <c r="BL1610" s="22">
        <f t="shared" ca="1" si="1312"/>
        <v>0</v>
      </c>
      <c r="BM1610" s="22">
        <f t="shared" ca="1" si="1313"/>
        <v>0</v>
      </c>
      <c r="BN1610" s="22">
        <f t="shared" ca="1" si="1314"/>
        <v>0</v>
      </c>
      <c r="BO1610" s="22">
        <f t="shared" ca="1" si="1315"/>
        <v>0</v>
      </c>
      <c r="BP1610" s="22">
        <f t="shared" ca="1" si="1316"/>
        <v>0</v>
      </c>
      <c r="BQ1610" s="22">
        <f t="shared" ca="1" si="1317"/>
        <v>0</v>
      </c>
      <c r="BR1610" s="22">
        <f t="shared" ca="1" si="1318"/>
        <v>0</v>
      </c>
      <c r="BS1610" s="22">
        <f t="shared" ca="1" si="1319"/>
        <v>0</v>
      </c>
      <c r="BT1610" s="22">
        <f t="shared" ca="1" si="1292"/>
        <v>0</v>
      </c>
      <c r="BU1610" s="22">
        <f t="shared" ca="1" si="1320"/>
        <v>0</v>
      </c>
      <c r="BV1610" s="22">
        <f t="shared" ca="1" si="1321"/>
        <v>0</v>
      </c>
      <c r="BW1610" s="22">
        <f t="shared" ca="1" si="1322"/>
        <v>0</v>
      </c>
      <c r="BX1610" s="22">
        <f t="shared" ca="1" si="1323"/>
        <v>0</v>
      </c>
      <c r="BY1610" s="22">
        <f t="shared" si="1340"/>
        <v>0</v>
      </c>
      <c r="BZ1610" s="22">
        <f t="shared" si="1324"/>
        <v>0</v>
      </c>
      <c r="CA1610" s="22">
        <f t="shared" si="1341"/>
        <v>0</v>
      </c>
    </row>
    <row r="1611" spans="1:79" s="22" customFormat="1" ht="51.9" customHeight="1" x14ac:dyDescent="0.3">
      <c r="A1611" s="109">
        <v>5</v>
      </c>
      <c r="B1611" s="109"/>
      <c r="C1611" s="109" t="s">
        <v>1720</v>
      </c>
      <c r="D1611" s="110" t="s">
        <v>445</v>
      </c>
      <c r="E1611" s="110">
        <v>44620</v>
      </c>
      <c r="F1611" s="189" t="s">
        <v>1751</v>
      </c>
      <c r="G1611" s="169" t="s">
        <v>1339</v>
      </c>
      <c r="H1611" s="135" t="s">
        <v>1753</v>
      </c>
      <c r="I1611" s="135"/>
      <c r="J1611" s="135"/>
      <c r="K1611" s="113" t="s">
        <v>996</v>
      </c>
      <c r="L1611" s="109">
        <v>0</v>
      </c>
      <c r="M1611" s="114" t="s">
        <v>1752</v>
      </c>
      <c r="N1611" s="115" t="s">
        <v>26</v>
      </c>
      <c r="O1611" s="116"/>
      <c r="P1611" s="123" t="s">
        <v>3277</v>
      </c>
      <c r="Q1611" s="141">
        <v>45169</v>
      </c>
      <c r="R1611" s="118">
        <f t="shared" ref="R1611" si="1383">IF(AND(L1611&lt;1,OR(K1611&lt;1, K1611="A")),Q1611+14,Q1611+7)</f>
        <v>45176</v>
      </c>
      <c r="S1611" s="114" t="s">
        <v>31</v>
      </c>
      <c r="T1611" s="353"/>
      <c r="U1611" s="372"/>
      <c r="V1611" s="120"/>
      <c r="W1611" s="114"/>
      <c r="X1611" s="109"/>
      <c r="Y1611" s="109"/>
      <c r="Z1611" s="115"/>
      <c r="AA1611" s="109"/>
      <c r="AB1611" s="123"/>
      <c r="AC1611" s="110"/>
      <c r="AD1611" s="110"/>
      <c r="AE1611" s="110"/>
      <c r="AF1611" s="196"/>
      <c r="AG1611" s="110"/>
      <c r="AH1611" s="115"/>
      <c r="AI1611" s="110"/>
      <c r="AJ1611" s="113"/>
      <c r="AK1611" s="110"/>
      <c r="AL1611" s="121"/>
      <c r="AM1611" s="121"/>
      <c r="AN1611" s="123"/>
      <c r="AO1611" s="121"/>
      <c r="AP1611" s="121"/>
      <c r="AQ1611" s="121"/>
      <c r="AR1611" s="121"/>
      <c r="AS1611" s="121"/>
      <c r="AT1611" s="121"/>
      <c r="AU1611" s="109"/>
      <c r="AV1611" s="110"/>
      <c r="AW1611" s="121"/>
      <c r="BJ1611" s="22">
        <f t="shared" ca="1" si="1291"/>
        <v>0</v>
      </c>
      <c r="BK1611" s="22">
        <f t="shared" ca="1" si="1311"/>
        <v>0</v>
      </c>
      <c r="BL1611" s="22">
        <f t="shared" ca="1" si="1312"/>
        <v>0</v>
      </c>
      <c r="BM1611" s="22">
        <f t="shared" ca="1" si="1313"/>
        <v>0</v>
      </c>
      <c r="BN1611" s="22">
        <f t="shared" ca="1" si="1314"/>
        <v>0</v>
      </c>
      <c r="BO1611" s="22">
        <f t="shared" ca="1" si="1315"/>
        <v>0</v>
      </c>
      <c r="BP1611" s="22">
        <f t="shared" ca="1" si="1316"/>
        <v>0</v>
      </c>
      <c r="BQ1611" s="22">
        <f t="shared" ca="1" si="1317"/>
        <v>0</v>
      </c>
      <c r="BR1611" s="22">
        <f t="shared" ca="1" si="1318"/>
        <v>0</v>
      </c>
      <c r="BS1611" s="22">
        <f t="shared" ca="1" si="1319"/>
        <v>0</v>
      </c>
      <c r="BT1611" s="22">
        <f t="shared" ca="1" si="1292"/>
        <v>0</v>
      </c>
      <c r="BU1611" s="22">
        <f t="shared" ca="1" si="1320"/>
        <v>0</v>
      </c>
      <c r="BV1611" s="22">
        <f t="shared" ca="1" si="1321"/>
        <v>0</v>
      </c>
      <c r="BW1611" s="22">
        <f t="shared" ca="1" si="1322"/>
        <v>0</v>
      </c>
      <c r="BX1611" s="22">
        <f t="shared" ca="1" si="1323"/>
        <v>0</v>
      </c>
      <c r="BY1611" s="22">
        <f t="shared" si="1340"/>
        <v>0</v>
      </c>
      <c r="BZ1611" s="22">
        <f t="shared" si="1324"/>
        <v>0</v>
      </c>
      <c r="CA1611" s="22">
        <f t="shared" si="1341"/>
        <v>0</v>
      </c>
    </row>
    <row r="1612" spans="1:79" ht="51.9" customHeight="1" x14ac:dyDescent="0.3">
      <c r="A1612" s="4">
        <v>5</v>
      </c>
      <c r="B1612" s="4"/>
      <c r="C1612" s="4" t="s">
        <v>1720</v>
      </c>
      <c r="D1612" s="139" t="s">
        <v>445</v>
      </c>
      <c r="E1612" s="13">
        <v>44620</v>
      </c>
      <c r="F1612" s="122" t="s">
        <v>1751</v>
      </c>
      <c r="G1612" s="16" t="s">
        <v>1339</v>
      </c>
      <c r="H1612" s="130" t="s">
        <v>1753</v>
      </c>
      <c r="I1612" s="130"/>
      <c r="J1612" s="130"/>
      <c r="K1612" s="7">
        <v>0</v>
      </c>
      <c r="L1612" s="4">
        <v>0</v>
      </c>
      <c r="M1612" s="3" t="s">
        <v>1752</v>
      </c>
      <c r="N1612" s="45" t="s">
        <v>1055</v>
      </c>
      <c r="O1612" s="76"/>
      <c r="P1612" s="87" t="s">
        <v>3532</v>
      </c>
      <c r="Q1612" s="142">
        <v>45188</v>
      </c>
      <c r="R1612" s="9">
        <f t="shared" si="1342"/>
        <v>45202</v>
      </c>
      <c r="S1612" s="3" t="s">
        <v>30</v>
      </c>
      <c r="T1612" s="354">
        <v>4</v>
      </c>
      <c r="U1612" s="373">
        <v>45188</v>
      </c>
      <c r="V1612" s="20" t="s">
        <v>2642</v>
      </c>
      <c r="W1612" s="3" t="s">
        <v>2655</v>
      </c>
      <c r="X1612" s="5"/>
      <c r="Y1612" s="5"/>
      <c r="Z1612" s="47" t="s">
        <v>1337</v>
      </c>
      <c r="AA1612" s="5"/>
      <c r="AB1612" s="87"/>
      <c r="AC1612" s="21"/>
      <c r="AD1612" s="21"/>
      <c r="AE1612" s="21"/>
      <c r="AF1612" s="92"/>
      <c r="AG1612" s="27"/>
      <c r="AH1612" s="34"/>
      <c r="AI1612" s="27"/>
      <c r="AJ1612" s="41"/>
      <c r="AK1612" s="21"/>
      <c r="AL1612" s="6"/>
      <c r="AM1612" s="6"/>
      <c r="AN1612" s="87"/>
      <c r="AO1612" s="6"/>
      <c r="AP1612" s="6"/>
      <c r="AQ1612" s="6"/>
      <c r="AR1612" s="6"/>
      <c r="AS1612" s="6"/>
      <c r="AT1612" s="6"/>
      <c r="AU1612" s="4"/>
      <c r="AV1612" s="13"/>
      <c r="AW1612" s="6"/>
      <c r="BJ1612" s="22">
        <f t="shared" ca="1" si="1291"/>
        <v>1</v>
      </c>
      <c r="BK1612" s="22">
        <f t="shared" ca="1" si="1311"/>
        <v>1</v>
      </c>
      <c r="BL1612" s="22">
        <f t="shared" ca="1" si="1312"/>
        <v>0</v>
      </c>
      <c r="BM1612" s="22">
        <f t="shared" ca="1" si="1313"/>
        <v>0</v>
      </c>
      <c r="BN1612" s="22">
        <f t="shared" ca="1" si="1314"/>
        <v>0</v>
      </c>
      <c r="BO1612" s="22">
        <f t="shared" ca="1" si="1315"/>
        <v>0</v>
      </c>
      <c r="BP1612" s="22">
        <f t="shared" ca="1" si="1316"/>
        <v>0</v>
      </c>
      <c r="BQ1612" s="22">
        <f t="shared" ca="1" si="1317"/>
        <v>0</v>
      </c>
      <c r="BR1612" s="22">
        <f t="shared" ca="1" si="1318"/>
        <v>1</v>
      </c>
      <c r="BS1612" s="22">
        <f t="shared" ca="1" si="1319"/>
        <v>1</v>
      </c>
      <c r="BT1612" s="22">
        <f t="shared" ca="1" si="1292"/>
        <v>1</v>
      </c>
      <c r="BU1612" s="22">
        <f t="shared" ca="1" si="1320"/>
        <v>1</v>
      </c>
      <c r="BV1612" s="22">
        <f t="shared" ca="1" si="1321"/>
        <v>0</v>
      </c>
      <c r="BW1612" s="22">
        <f t="shared" ca="1" si="1322"/>
        <v>0</v>
      </c>
      <c r="BX1612" s="22">
        <f t="shared" ca="1" si="1323"/>
        <v>0</v>
      </c>
      <c r="BY1612" s="71">
        <f t="shared" si="1340"/>
        <v>1</v>
      </c>
      <c r="BZ1612" s="71">
        <f t="shared" si="1324"/>
        <v>1</v>
      </c>
      <c r="CA1612" s="72">
        <f t="shared" si="1341"/>
        <v>1</v>
      </c>
    </row>
    <row r="1613" spans="1:79" s="22" customFormat="1" ht="51.9" customHeight="1" x14ac:dyDescent="0.3">
      <c r="A1613" s="109">
        <v>5</v>
      </c>
      <c r="B1613" s="109"/>
      <c r="C1613" s="109" t="s">
        <v>1720</v>
      </c>
      <c r="D1613" s="110" t="s">
        <v>445</v>
      </c>
      <c r="E1613" s="110">
        <v>44620</v>
      </c>
      <c r="F1613" s="189" t="s">
        <v>1754</v>
      </c>
      <c r="G1613" s="169" t="s">
        <v>1339</v>
      </c>
      <c r="H1613" s="135" t="s">
        <v>1755</v>
      </c>
      <c r="I1613" s="135"/>
      <c r="J1613" s="135"/>
      <c r="K1613" s="113" t="s">
        <v>778</v>
      </c>
      <c r="L1613" s="109">
        <v>0</v>
      </c>
      <c r="M1613" s="114" t="s">
        <v>1756</v>
      </c>
      <c r="N1613" s="115" t="s">
        <v>26</v>
      </c>
      <c r="O1613" s="116"/>
      <c r="P1613" s="123" t="s">
        <v>3271</v>
      </c>
      <c r="Q1613" s="141" t="s">
        <v>1724</v>
      </c>
      <c r="R1613" s="118">
        <f t="shared" ref="R1613" si="1384">IF(AND(L1613&lt;1,OR(K1613&lt;1, K1613="A")),Q1613+14,Q1613+7)</f>
        <v>45114</v>
      </c>
      <c r="S1613" s="114" t="s">
        <v>31</v>
      </c>
      <c r="T1613" s="353"/>
      <c r="U1613" s="372"/>
      <c r="V1613" s="120"/>
      <c r="W1613" s="114"/>
      <c r="X1613" s="109"/>
      <c r="Y1613" s="109"/>
      <c r="Z1613" s="115"/>
      <c r="AA1613" s="109"/>
      <c r="AB1613" s="123"/>
      <c r="AC1613" s="110"/>
      <c r="AD1613" s="110"/>
      <c r="AE1613" s="110"/>
      <c r="AF1613" s="196"/>
      <c r="AG1613" s="110"/>
      <c r="AH1613" s="115"/>
      <c r="AI1613" s="110"/>
      <c r="AJ1613" s="113"/>
      <c r="AK1613" s="110"/>
      <c r="AL1613" s="121"/>
      <c r="AM1613" s="121"/>
      <c r="AN1613" s="123"/>
      <c r="AO1613" s="121"/>
      <c r="AP1613" s="121"/>
      <c r="AQ1613" s="121"/>
      <c r="AR1613" s="121"/>
      <c r="AS1613" s="121"/>
      <c r="AT1613" s="121"/>
      <c r="AU1613" s="109"/>
      <c r="AV1613" s="110"/>
      <c r="AW1613" s="121"/>
      <c r="BJ1613" s="22">
        <f t="shared" ca="1" si="1291"/>
        <v>0</v>
      </c>
      <c r="BK1613" s="22">
        <f t="shared" ca="1" si="1311"/>
        <v>0</v>
      </c>
      <c r="BL1613" s="22">
        <f t="shared" ca="1" si="1312"/>
        <v>0</v>
      </c>
      <c r="BM1613" s="22">
        <f t="shared" ca="1" si="1313"/>
        <v>0</v>
      </c>
      <c r="BN1613" s="22">
        <f t="shared" ca="1" si="1314"/>
        <v>0</v>
      </c>
      <c r="BO1613" s="22">
        <f t="shared" ca="1" si="1315"/>
        <v>0</v>
      </c>
      <c r="BP1613" s="22">
        <f t="shared" ca="1" si="1316"/>
        <v>0</v>
      </c>
      <c r="BQ1613" s="22">
        <f t="shared" ca="1" si="1317"/>
        <v>0</v>
      </c>
      <c r="BR1613" s="22">
        <f t="shared" ca="1" si="1318"/>
        <v>0</v>
      </c>
      <c r="BS1613" s="22">
        <f t="shared" ca="1" si="1319"/>
        <v>0</v>
      </c>
      <c r="BT1613" s="22">
        <f t="shared" ca="1" si="1292"/>
        <v>0</v>
      </c>
      <c r="BU1613" s="22">
        <f t="shared" ca="1" si="1320"/>
        <v>0</v>
      </c>
      <c r="BV1613" s="22">
        <f t="shared" ca="1" si="1321"/>
        <v>0</v>
      </c>
      <c r="BW1613" s="22">
        <f t="shared" ca="1" si="1322"/>
        <v>0</v>
      </c>
      <c r="BX1613" s="22">
        <f t="shared" ca="1" si="1323"/>
        <v>0</v>
      </c>
      <c r="BY1613" s="22">
        <f t="shared" si="1340"/>
        <v>0</v>
      </c>
      <c r="BZ1613" s="22">
        <f t="shared" si="1324"/>
        <v>0</v>
      </c>
      <c r="CA1613" s="22">
        <f t="shared" si="1341"/>
        <v>0</v>
      </c>
    </row>
    <row r="1614" spans="1:79" s="22" customFormat="1" ht="51.9" customHeight="1" x14ac:dyDescent="0.3">
      <c r="A1614" s="109">
        <v>5</v>
      </c>
      <c r="B1614" s="109"/>
      <c r="C1614" s="109" t="s">
        <v>1720</v>
      </c>
      <c r="D1614" s="110" t="s">
        <v>445</v>
      </c>
      <c r="E1614" s="110">
        <v>44620</v>
      </c>
      <c r="F1614" s="189" t="s">
        <v>1754</v>
      </c>
      <c r="G1614" s="169" t="s">
        <v>1339</v>
      </c>
      <c r="H1614" s="135" t="s">
        <v>1755</v>
      </c>
      <c r="I1614" s="135"/>
      <c r="J1614" s="135"/>
      <c r="K1614" s="113" t="s">
        <v>443</v>
      </c>
      <c r="L1614" s="109">
        <v>0</v>
      </c>
      <c r="M1614" s="114" t="s">
        <v>1756</v>
      </c>
      <c r="N1614" s="115" t="s">
        <v>26</v>
      </c>
      <c r="O1614" s="116"/>
      <c r="P1614" s="123" t="s">
        <v>3274</v>
      </c>
      <c r="Q1614" s="141">
        <v>45131</v>
      </c>
      <c r="R1614" s="118">
        <f t="shared" ref="R1614" si="1385">IF(AND(L1614&lt;1,OR(K1614&lt;1, K1614="A")),Q1614+14,Q1614+7)</f>
        <v>45138</v>
      </c>
      <c r="S1614" s="114" t="s">
        <v>31</v>
      </c>
      <c r="T1614" s="353"/>
      <c r="U1614" s="372"/>
      <c r="V1614" s="120"/>
      <c r="W1614" s="114"/>
      <c r="X1614" s="109"/>
      <c r="Y1614" s="109"/>
      <c r="Z1614" s="115"/>
      <c r="AA1614" s="109"/>
      <c r="AB1614" s="123"/>
      <c r="AC1614" s="110"/>
      <c r="AD1614" s="110"/>
      <c r="AE1614" s="110"/>
      <c r="AF1614" s="196"/>
      <c r="AG1614" s="110"/>
      <c r="AH1614" s="115"/>
      <c r="AI1614" s="110"/>
      <c r="AJ1614" s="113"/>
      <c r="AK1614" s="110"/>
      <c r="AL1614" s="121"/>
      <c r="AM1614" s="121"/>
      <c r="AN1614" s="123"/>
      <c r="AO1614" s="121"/>
      <c r="AP1614" s="121"/>
      <c r="AQ1614" s="121"/>
      <c r="AR1614" s="121"/>
      <c r="AS1614" s="121"/>
      <c r="AT1614" s="121"/>
      <c r="AU1614" s="109"/>
      <c r="AV1614" s="110"/>
      <c r="AW1614" s="121"/>
      <c r="BJ1614" s="22">
        <f t="shared" ca="1" si="1291"/>
        <v>0</v>
      </c>
      <c r="BK1614" s="22">
        <f t="shared" ca="1" si="1311"/>
        <v>0</v>
      </c>
      <c r="BL1614" s="22">
        <f t="shared" ca="1" si="1312"/>
        <v>0</v>
      </c>
      <c r="BM1614" s="22">
        <f t="shared" ca="1" si="1313"/>
        <v>0</v>
      </c>
      <c r="BN1614" s="22">
        <f t="shared" ca="1" si="1314"/>
        <v>0</v>
      </c>
      <c r="BO1614" s="22">
        <f t="shared" ca="1" si="1315"/>
        <v>0</v>
      </c>
      <c r="BP1614" s="22">
        <f t="shared" ca="1" si="1316"/>
        <v>0</v>
      </c>
      <c r="BQ1614" s="22">
        <f t="shared" ca="1" si="1317"/>
        <v>0</v>
      </c>
      <c r="BR1614" s="22">
        <f t="shared" ca="1" si="1318"/>
        <v>0</v>
      </c>
      <c r="BS1614" s="22">
        <f t="shared" ca="1" si="1319"/>
        <v>0</v>
      </c>
      <c r="BT1614" s="22">
        <f t="shared" ca="1" si="1292"/>
        <v>0</v>
      </c>
      <c r="BU1614" s="22">
        <f t="shared" ca="1" si="1320"/>
        <v>0</v>
      </c>
      <c r="BV1614" s="22">
        <f t="shared" ca="1" si="1321"/>
        <v>0</v>
      </c>
      <c r="BW1614" s="22">
        <f t="shared" ca="1" si="1322"/>
        <v>0</v>
      </c>
      <c r="BX1614" s="22">
        <f t="shared" ca="1" si="1323"/>
        <v>0</v>
      </c>
      <c r="BY1614" s="22">
        <f t="shared" si="1340"/>
        <v>0</v>
      </c>
      <c r="BZ1614" s="22">
        <f t="shared" si="1324"/>
        <v>0</v>
      </c>
      <c r="CA1614" s="22">
        <f t="shared" si="1341"/>
        <v>0</v>
      </c>
    </row>
    <row r="1615" spans="1:79" ht="51.9" customHeight="1" thickBot="1" x14ac:dyDescent="0.35">
      <c r="A1615" s="4">
        <v>5</v>
      </c>
      <c r="B1615" s="4"/>
      <c r="C1615" s="4" t="s">
        <v>1720</v>
      </c>
      <c r="D1615" s="139" t="s">
        <v>445</v>
      </c>
      <c r="E1615" s="13">
        <v>44620</v>
      </c>
      <c r="F1615" s="122" t="s">
        <v>1754</v>
      </c>
      <c r="G1615" s="16" t="s">
        <v>3533</v>
      </c>
      <c r="H1615" s="130" t="s">
        <v>1755</v>
      </c>
      <c r="I1615" s="130"/>
      <c r="J1615" s="130"/>
      <c r="K1615" s="7">
        <v>0</v>
      </c>
      <c r="L1615" s="4">
        <v>0</v>
      </c>
      <c r="M1615" s="3" t="s">
        <v>1756</v>
      </c>
      <c r="N1615" s="45" t="s">
        <v>1055</v>
      </c>
      <c r="O1615" s="76"/>
      <c r="P1615" s="87" t="s">
        <v>3532</v>
      </c>
      <c r="Q1615" s="142">
        <v>45188</v>
      </c>
      <c r="R1615" s="9">
        <f t="shared" si="1342"/>
        <v>45202</v>
      </c>
      <c r="S1615" s="3" t="s">
        <v>30</v>
      </c>
      <c r="T1615" s="354">
        <v>4</v>
      </c>
      <c r="U1615" s="373">
        <v>45188</v>
      </c>
      <c r="V1615" s="20" t="s">
        <v>2643</v>
      </c>
      <c r="W1615" s="3" t="s">
        <v>1851</v>
      </c>
      <c r="X1615" s="5"/>
      <c r="Y1615" s="5"/>
      <c r="Z1615" s="47" t="s">
        <v>1337</v>
      </c>
      <c r="AA1615" s="5"/>
      <c r="AB1615" s="87"/>
      <c r="AC1615" s="21"/>
      <c r="AD1615" s="21"/>
      <c r="AE1615" s="21"/>
      <c r="AF1615" s="92"/>
      <c r="AG1615" s="27"/>
      <c r="AH1615" s="34"/>
      <c r="AI1615" s="27"/>
      <c r="AJ1615" s="41"/>
      <c r="AK1615" s="21"/>
      <c r="AL1615" s="6"/>
      <c r="AM1615" s="6"/>
      <c r="AN1615" s="87"/>
      <c r="AO1615" s="6"/>
      <c r="AP1615" s="6"/>
      <c r="AQ1615" s="6"/>
      <c r="AR1615" s="6"/>
      <c r="AS1615" s="6"/>
      <c r="AT1615" s="6"/>
      <c r="AU1615" s="4"/>
      <c r="AV1615" s="13"/>
      <c r="AW1615" s="6"/>
      <c r="BJ1615" s="22">
        <f t="shared" ca="1" si="1291"/>
        <v>1</v>
      </c>
      <c r="BK1615" s="22">
        <f t="shared" ca="1" si="1311"/>
        <v>1</v>
      </c>
      <c r="BL1615" s="22">
        <f t="shared" ca="1" si="1312"/>
        <v>0</v>
      </c>
      <c r="BM1615" s="22">
        <f t="shared" ca="1" si="1313"/>
        <v>0</v>
      </c>
      <c r="BN1615" s="22">
        <f t="shared" ca="1" si="1314"/>
        <v>0</v>
      </c>
      <c r="BO1615" s="22">
        <f t="shared" ca="1" si="1315"/>
        <v>0</v>
      </c>
      <c r="BP1615" s="22">
        <f t="shared" ca="1" si="1316"/>
        <v>0</v>
      </c>
      <c r="BQ1615" s="22">
        <f t="shared" ca="1" si="1317"/>
        <v>0</v>
      </c>
      <c r="BR1615" s="22">
        <f t="shared" ca="1" si="1318"/>
        <v>1</v>
      </c>
      <c r="BS1615" s="22">
        <f t="shared" ca="1" si="1319"/>
        <v>1</v>
      </c>
      <c r="BT1615" s="22">
        <f t="shared" ca="1" si="1292"/>
        <v>1</v>
      </c>
      <c r="BU1615" s="22">
        <f t="shared" ca="1" si="1320"/>
        <v>1</v>
      </c>
      <c r="BV1615" s="22">
        <f t="shared" ca="1" si="1321"/>
        <v>0</v>
      </c>
      <c r="BW1615" s="22">
        <f t="shared" ca="1" si="1322"/>
        <v>0</v>
      </c>
      <c r="BX1615" s="22">
        <f t="shared" ca="1" si="1323"/>
        <v>0</v>
      </c>
      <c r="BY1615" s="71">
        <f t="shared" si="1340"/>
        <v>1</v>
      </c>
      <c r="BZ1615" s="71">
        <f t="shared" si="1324"/>
        <v>1</v>
      </c>
      <c r="CA1615" s="72">
        <f t="shared" si="1341"/>
        <v>1</v>
      </c>
    </row>
    <row r="1616" spans="1:79" s="38" customFormat="1" ht="21" customHeight="1" x14ac:dyDescent="0.4">
      <c r="A1616" s="44" t="s">
        <v>504</v>
      </c>
      <c r="B1616" s="44"/>
      <c r="C1616" s="44"/>
      <c r="D1616" s="44"/>
      <c r="E1616" s="44"/>
      <c r="F1616" s="44"/>
      <c r="G1616" s="44"/>
      <c r="H1616" s="134"/>
      <c r="I1616" s="134"/>
      <c r="J1616" s="134"/>
      <c r="K1616" s="44"/>
      <c r="L1616" s="44"/>
      <c r="M1616" s="44"/>
      <c r="N1616" s="44"/>
      <c r="O1616" s="44"/>
      <c r="P1616" s="127"/>
      <c r="Q1616" s="44"/>
      <c r="R1616" s="148"/>
      <c r="S1616" s="44"/>
      <c r="T1616" s="44"/>
      <c r="U1616" s="44"/>
      <c r="V1616" s="44"/>
      <c r="W1616" s="44"/>
      <c r="X1616" s="44"/>
      <c r="Y1616" s="44"/>
      <c r="Z1616" s="44"/>
      <c r="AA1616" s="44"/>
      <c r="AB1616" s="44"/>
      <c r="AC1616" s="36"/>
      <c r="AD1616" s="36"/>
      <c r="AE1616" s="36"/>
      <c r="AF1616" s="36"/>
      <c r="AG1616" s="36"/>
      <c r="AH1616" s="36"/>
      <c r="AI1616" s="36"/>
      <c r="AJ1616" s="36"/>
      <c r="AK1616" s="36"/>
      <c r="AL1616" s="37"/>
      <c r="AM1616" s="37"/>
      <c r="AN1616" s="345"/>
      <c r="AO1616" s="37"/>
      <c r="AP1616" s="37"/>
      <c r="AQ1616" s="37"/>
      <c r="AR1616" s="37"/>
      <c r="AS1616" s="37"/>
      <c r="AT1616" s="37"/>
      <c r="AU1616" s="37"/>
      <c r="AV1616" s="37"/>
      <c r="AW1616" s="37"/>
      <c r="BJ1616" s="22">
        <f t="shared" ca="1" si="1291"/>
        <v>0</v>
      </c>
      <c r="BK1616" s="22">
        <f t="shared" ca="1" si="1311"/>
        <v>0</v>
      </c>
      <c r="BL1616" s="22">
        <f t="shared" ca="1" si="1312"/>
        <v>0</v>
      </c>
      <c r="BM1616" s="22">
        <f t="shared" ca="1" si="1313"/>
        <v>0</v>
      </c>
      <c r="BN1616" s="22">
        <f t="shared" ca="1" si="1314"/>
        <v>0</v>
      </c>
      <c r="BO1616" s="22">
        <f t="shared" ca="1" si="1315"/>
        <v>0</v>
      </c>
      <c r="BP1616" s="22">
        <f t="shared" ca="1" si="1316"/>
        <v>0</v>
      </c>
      <c r="BQ1616" s="22">
        <f t="shared" ca="1" si="1317"/>
        <v>0</v>
      </c>
      <c r="BR1616" s="22">
        <f t="shared" ca="1" si="1318"/>
        <v>0</v>
      </c>
      <c r="BS1616" s="22">
        <f t="shared" ca="1" si="1319"/>
        <v>0</v>
      </c>
      <c r="BT1616" s="22">
        <f t="shared" ca="1" si="1292"/>
        <v>0</v>
      </c>
      <c r="BU1616" s="22">
        <f t="shared" ca="1" si="1320"/>
        <v>0</v>
      </c>
      <c r="BV1616" s="22">
        <f t="shared" ca="1" si="1321"/>
        <v>0</v>
      </c>
      <c r="BW1616" s="22">
        <f t="shared" ca="1" si="1322"/>
        <v>0</v>
      </c>
      <c r="BX1616" s="22">
        <f t="shared" ca="1" si="1323"/>
        <v>0</v>
      </c>
      <c r="BY1616" s="71">
        <f t="shared" si="1340"/>
        <v>0</v>
      </c>
      <c r="BZ1616" s="71">
        <f t="shared" si="1324"/>
        <v>0</v>
      </c>
      <c r="CA1616" s="72">
        <f t="shared" si="1341"/>
        <v>0</v>
      </c>
    </row>
    <row r="1617" spans="1:79" s="22" customFormat="1" ht="28.5" customHeight="1" x14ac:dyDescent="0.3">
      <c r="A1617" s="109">
        <v>10</v>
      </c>
      <c r="B1617" s="109" t="s">
        <v>1441</v>
      </c>
      <c r="C1617" s="109" t="s">
        <v>1324</v>
      </c>
      <c r="D1617" s="110" t="s">
        <v>446</v>
      </c>
      <c r="E1617" s="110">
        <v>44650</v>
      </c>
      <c r="F1617" s="189" t="s">
        <v>113</v>
      </c>
      <c r="G1617" s="169" t="s">
        <v>1241</v>
      </c>
      <c r="H1617" s="135" t="s">
        <v>1074</v>
      </c>
      <c r="I1617" s="135"/>
      <c r="J1617" s="135"/>
      <c r="K1617" s="109" t="s">
        <v>444</v>
      </c>
      <c r="L1617" s="109">
        <v>0</v>
      </c>
      <c r="M1617" s="114" t="s">
        <v>116</v>
      </c>
      <c r="N1617" s="115" t="s">
        <v>26</v>
      </c>
      <c r="O1617" s="116"/>
      <c r="P1617" s="123" t="s">
        <v>591</v>
      </c>
      <c r="Q1617" s="141">
        <v>45204</v>
      </c>
      <c r="R1617" s="118">
        <f t="shared" ref="R1617" si="1386">IF(AND(L1617&lt;1,OR(K1617&lt;1, K1617="A")),Q1617+14,Q1617+7)</f>
        <v>45211</v>
      </c>
      <c r="S1617" s="114" t="s">
        <v>31</v>
      </c>
      <c r="T1617" s="353"/>
      <c r="U1617" s="372"/>
      <c r="V1617" s="120"/>
      <c r="W1617" s="114"/>
      <c r="X1617" s="109"/>
      <c r="Y1617" s="109"/>
      <c r="Z1617" s="115"/>
      <c r="AA1617" s="115"/>
      <c r="AB1617" s="109"/>
      <c r="AC1617" s="110"/>
      <c r="AD1617" s="110"/>
      <c r="AE1617" s="110"/>
      <c r="AF1617" s="110"/>
      <c r="AG1617" s="110"/>
      <c r="AH1617" s="115"/>
      <c r="AI1617" s="110"/>
      <c r="AJ1617" s="113"/>
      <c r="AK1617" s="110"/>
      <c r="AL1617" s="121"/>
      <c r="AM1617" s="121"/>
      <c r="AN1617" s="123" t="s">
        <v>2355</v>
      </c>
      <c r="AO1617" s="121"/>
      <c r="AP1617" s="121"/>
      <c r="AQ1617" s="121"/>
      <c r="AR1617" s="121"/>
      <c r="AS1617" s="121"/>
      <c r="AT1617" s="121"/>
      <c r="AU1617" s="109" t="s">
        <v>1134</v>
      </c>
      <c r="AV1617" s="110">
        <v>45436</v>
      </c>
      <c r="AW1617" s="121"/>
      <c r="BJ1617" s="22">
        <f t="shared" ca="1" si="1291"/>
        <v>0</v>
      </c>
      <c r="BK1617" s="22">
        <f t="shared" ca="1" si="1311"/>
        <v>0</v>
      </c>
      <c r="BL1617" s="22">
        <f t="shared" ca="1" si="1312"/>
        <v>0</v>
      </c>
      <c r="BM1617" s="22">
        <f t="shared" ca="1" si="1313"/>
        <v>0</v>
      </c>
      <c r="BN1617" s="22">
        <f t="shared" ca="1" si="1314"/>
        <v>0</v>
      </c>
      <c r="BO1617" s="22">
        <f t="shared" ca="1" si="1315"/>
        <v>0</v>
      </c>
      <c r="BP1617" s="22">
        <f t="shared" ca="1" si="1316"/>
        <v>0</v>
      </c>
      <c r="BQ1617" s="22">
        <f t="shared" ca="1" si="1317"/>
        <v>0</v>
      </c>
      <c r="BR1617" s="22">
        <f t="shared" ca="1" si="1318"/>
        <v>0</v>
      </c>
      <c r="BS1617" s="22">
        <f t="shared" ca="1" si="1319"/>
        <v>0</v>
      </c>
      <c r="BT1617" s="22">
        <f t="shared" ca="1" si="1292"/>
        <v>0</v>
      </c>
      <c r="BU1617" s="22">
        <f t="shared" ca="1" si="1320"/>
        <v>0</v>
      </c>
      <c r="BV1617" s="22">
        <f t="shared" ca="1" si="1321"/>
        <v>0</v>
      </c>
      <c r="BW1617" s="22">
        <f t="shared" ca="1" si="1322"/>
        <v>0</v>
      </c>
      <c r="BX1617" s="22">
        <f t="shared" ca="1" si="1323"/>
        <v>0</v>
      </c>
      <c r="BY1617" s="71">
        <f t="shared" si="1340"/>
        <v>0</v>
      </c>
      <c r="BZ1617" s="71">
        <f t="shared" si="1324"/>
        <v>0</v>
      </c>
      <c r="CA1617" s="72">
        <f t="shared" si="1341"/>
        <v>0</v>
      </c>
    </row>
    <row r="1618" spans="1:79" s="22" customFormat="1" ht="29.1" customHeight="1" x14ac:dyDescent="0.3">
      <c r="A1618" s="109">
        <v>10</v>
      </c>
      <c r="B1618" s="109" t="s">
        <v>1441</v>
      </c>
      <c r="C1618" s="109" t="s">
        <v>1324</v>
      </c>
      <c r="D1618" s="110" t="s">
        <v>446</v>
      </c>
      <c r="E1618" s="110">
        <v>44650</v>
      </c>
      <c r="F1618" s="189" t="s">
        <v>113</v>
      </c>
      <c r="G1618" s="169" t="s">
        <v>1241</v>
      </c>
      <c r="H1618" s="135" t="s">
        <v>1074</v>
      </c>
      <c r="I1618" s="135"/>
      <c r="J1618" s="135"/>
      <c r="K1618" s="109" t="s">
        <v>633</v>
      </c>
      <c r="L1618" s="109">
        <v>0</v>
      </c>
      <c r="M1618" s="114" t="s">
        <v>116</v>
      </c>
      <c r="N1618" s="115" t="s">
        <v>26</v>
      </c>
      <c r="O1618" s="116">
        <v>45343</v>
      </c>
      <c r="P1618" s="123" t="s">
        <v>1514</v>
      </c>
      <c r="Q1618" s="141">
        <v>45273</v>
      </c>
      <c r="R1618" s="118">
        <f t="shared" ref="R1618:R1627" si="1387">IF(AND(L1618&lt;1,OR(K1618&lt;1, K1618="A")),Q1618+14,Q1618+7)</f>
        <v>45280</v>
      </c>
      <c r="S1618" s="114" t="s">
        <v>31</v>
      </c>
      <c r="T1618" s="353"/>
      <c r="U1618" s="372"/>
      <c r="V1618" s="195"/>
      <c r="W1618" s="114"/>
      <c r="X1618" s="109"/>
      <c r="Y1618" s="109"/>
      <c r="Z1618" s="115"/>
      <c r="AA1618" s="109"/>
      <c r="AB1618" s="109"/>
      <c r="AC1618" s="110"/>
      <c r="AD1618" s="110"/>
      <c r="AE1618" s="110"/>
      <c r="AF1618" s="110"/>
      <c r="AG1618" s="110"/>
      <c r="AH1618" s="115"/>
      <c r="AI1618" s="110"/>
      <c r="AJ1618" s="113"/>
      <c r="AK1618" s="110"/>
      <c r="AL1618" s="121"/>
      <c r="AM1618" s="121"/>
      <c r="AN1618" s="123" t="s">
        <v>2355</v>
      </c>
      <c r="AO1618" s="121"/>
      <c r="AP1618" s="121"/>
      <c r="AQ1618" s="121"/>
      <c r="AR1618" s="121"/>
      <c r="AS1618" s="121"/>
      <c r="AT1618" s="121"/>
      <c r="AU1618" s="109" t="s">
        <v>1134</v>
      </c>
      <c r="AV1618" s="110">
        <v>45436</v>
      </c>
      <c r="AW1618" s="121"/>
      <c r="BJ1618" s="22">
        <f t="shared" ca="1" si="1291"/>
        <v>0</v>
      </c>
      <c r="BK1618" s="22">
        <f t="shared" ca="1" si="1311"/>
        <v>0</v>
      </c>
      <c r="BL1618" s="22">
        <f t="shared" ca="1" si="1312"/>
        <v>0</v>
      </c>
      <c r="BM1618" s="22">
        <f t="shared" ca="1" si="1313"/>
        <v>0</v>
      </c>
      <c r="BN1618" s="22">
        <f t="shared" ca="1" si="1314"/>
        <v>0</v>
      </c>
      <c r="BO1618" s="22">
        <f t="shared" ca="1" si="1315"/>
        <v>0</v>
      </c>
      <c r="BP1618" s="22">
        <f t="shared" ca="1" si="1316"/>
        <v>0</v>
      </c>
      <c r="BQ1618" s="22">
        <f t="shared" ca="1" si="1317"/>
        <v>0</v>
      </c>
      <c r="BR1618" s="22">
        <f t="shared" ca="1" si="1318"/>
        <v>0</v>
      </c>
      <c r="BS1618" s="22">
        <f t="shared" ca="1" si="1319"/>
        <v>0</v>
      </c>
      <c r="BT1618" s="22">
        <f t="shared" ca="1" si="1292"/>
        <v>0</v>
      </c>
      <c r="BU1618" s="22">
        <f t="shared" ca="1" si="1320"/>
        <v>0</v>
      </c>
      <c r="BV1618" s="22">
        <f t="shared" ca="1" si="1321"/>
        <v>0</v>
      </c>
      <c r="BW1618" s="22">
        <f t="shared" ca="1" si="1322"/>
        <v>0</v>
      </c>
      <c r="BX1618" s="22">
        <f t="shared" ca="1" si="1323"/>
        <v>0</v>
      </c>
      <c r="BY1618" s="22">
        <f t="shared" si="1340"/>
        <v>0</v>
      </c>
      <c r="BZ1618" s="22">
        <f t="shared" si="1324"/>
        <v>0</v>
      </c>
      <c r="CA1618" s="22">
        <f t="shared" si="1341"/>
        <v>0</v>
      </c>
    </row>
    <row r="1619" spans="1:79" ht="29.1" customHeight="1" x14ac:dyDescent="0.3">
      <c r="A1619" s="4">
        <v>10</v>
      </c>
      <c r="B1619" s="4" t="s">
        <v>1441</v>
      </c>
      <c r="C1619" s="4" t="s">
        <v>1324</v>
      </c>
      <c r="D1619" s="139" t="s">
        <v>445</v>
      </c>
      <c r="E1619" s="13">
        <v>44650</v>
      </c>
      <c r="F1619" s="122" t="s">
        <v>113</v>
      </c>
      <c r="G1619" s="16" t="s">
        <v>1241</v>
      </c>
      <c r="H1619" s="130" t="s">
        <v>1074</v>
      </c>
      <c r="I1619" s="130"/>
      <c r="J1619" s="130"/>
      <c r="K1619" s="4">
        <v>0</v>
      </c>
      <c r="L1619" s="4">
        <v>0</v>
      </c>
      <c r="M1619" s="3" t="s">
        <v>116</v>
      </c>
      <c r="N1619" s="45" t="s">
        <v>1055</v>
      </c>
      <c r="O1619" s="76">
        <v>45537</v>
      </c>
      <c r="P1619" s="87" t="s">
        <v>2998</v>
      </c>
      <c r="Q1619" s="142">
        <v>45531</v>
      </c>
      <c r="R1619" s="9">
        <f t="shared" ref="R1619" si="1388">IF(AND(L1619&lt;1,OR(K1619&lt;1, K1619="A")),Q1619+14,Q1619+7)</f>
        <v>45545</v>
      </c>
      <c r="S1619" s="3" t="s">
        <v>30</v>
      </c>
      <c r="T1619" s="354" t="s">
        <v>3024</v>
      </c>
      <c r="U1619" s="373">
        <v>45538</v>
      </c>
      <c r="V1619" s="91" t="s">
        <v>2656</v>
      </c>
      <c r="W1619" s="3" t="s">
        <v>1475</v>
      </c>
      <c r="X1619" s="5"/>
      <c r="Y1619" s="5"/>
      <c r="Z1619" s="47" t="s">
        <v>1337</v>
      </c>
      <c r="AA1619" s="5"/>
      <c r="AB1619" s="5"/>
      <c r="AC1619" s="21"/>
      <c r="AD1619" s="21"/>
      <c r="AE1619" s="21"/>
      <c r="AF1619" s="13"/>
      <c r="AG1619" s="27"/>
      <c r="AH1619" s="34"/>
      <c r="AI1619" s="27"/>
      <c r="AJ1619" s="41"/>
      <c r="AK1619" s="21"/>
      <c r="AL1619" s="6"/>
      <c r="AM1619" s="6"/>
      <c r="AN1619" s="87" t="s">
        <v>2355</v>
      </c>
      <c r="AO1619" s="6"/>
      <c r="AP1619" s="6"/>
      <c r="AQ1619" s="207" t="s">
        <v>3031</v>
      </c>
      <c r="AR1619" s="21">
        <v>45552</v>
      </c>
      <c r="AS1619" s="6"/>
      <c r="AT1619" s="6"/>
      <c r="AU1619" s="94" t="s">
        <v>1134</v>
      </c>
      <c r="AV1619" s="95">
        <v>45436</v>
      </c>
      <c r="AW1619" s="6"/>
      <c r="BJ1619" s="22">
        <f t="shared" ca="1" si="1291"/>
        <v>1</v>
      </c>
      <c r="BK1619" s="22">
        <f t="shared" ca="1" si="1311"/>
        <v>1</v>
      </c>
      <c r="BL1619" s="22">
        <f t="shared" ca="1" si="1312"/>
        <v>0</v>
      </c>
      <c r="BM1619" s="22">
        <f t="shared" ca="1" si="1313"/>
        <v>0</v>
      </c>
      <c r="BN1619" s="22">
        <f t="shared" ca="1" si="1314"/>
        <v>0</v>
      </c>
      <c r="BO1619" s="22">
        <f t="shared" ca="1" si="1315"/>
        <v>0</v>
      </c>
      <c r="BP1619" s="22">
        <f t="shared" ca="1" si="1316"/>
        <v>0</v>
      </c>
      <c r="BQ1619" s="22">
        <f t="shared" ca="1" si="1317"/>
        <v>0</v>
      </c>
      <c r="BR1619" s="22">
        <f t="shared" ca="1" si="1318"/>
        <v>1</v>
      </c>
      <c r="BS1619" s="22">
        <f t="shared" ca="1" si="1319"/>
        <v>1</v>
      </c>
      <c r="BT1619" s="22">
        <f t="shared" ca="1" si="1292"/>
        <v>1</v>
      </c>
      <c r="BU1619" s="22">
        <f t="shared" ca="1" si="1320"/>
        <v>1</v>
      </c>
      <c r="BV1619" s="22">
        <f t="shared" ca="1" si="1321"/>
        <v>0</v>
      </c>
      <c r="BW1619" s="22">
        <f t="shared" ca="1" si="1322"/>
        <v>0</v>
      </c>
      <c r="BX1619" s="22">
        <f t="shared" ca="1" si="1323"/>
        <v>0</v>
      </c>
      <c r="BY1619" s="71">
        <f t="shared" si="1340"/>
        <v>1</v>
      </c>
      <c r="BZ1619" s="71">
        <f t="shared" si="1324"/>
        <v>1</v>
      </c>
      <c r="CA1619" s="72">
        <f t="shared" si="1341"/>
        <v>1</v>
      </c>
    </row>
    <row r="1620" spans="1:79" s="22" customFormat="1" ht="29.1" customHeight="1" x14ac:dyDescent="0.3">
      <c r="A1620" s="109">
        <v>10</v>
      </c>
      <c r="B1620" s="109" t="s">
        <v>1441</v>
      </c>
      <c r="C1620" s="109" t="s">
        <v>1324</v>
      </c>
      <c r="D1620" s="110" t="s">
        <v>446</v>
      </c>
      <c r="E1620" s="110">
        <v>44650</v>
      </c>
      <c r="F1620" s="189" t="s">
        <v>110</v>
      </c>
      <c r="G1620" s="169" t="s">
        <v>1241</v>
      </c>
      <c r="H1620" s="135" t="s">
        <v>1100</v>
      </c>
      <c r="I1620" s="135"/>
      <c r="J1620" s="135"/>
      <c r="K1620" s="113" t="s">
        <v>444</v>
      </c>
      <c r="L1620" s="109">
        <v>0</v>
      </c>
      <c r="M1620" s="114" t="s">
        <v>85</v>
      </c>
      <c r="N1620" s="115" t="s">
        <v>26</v>
      </c>
      <c r="O1620" s="116">
        <v>45264</v>
      </c>
      <c r="P1620" s="117" t="s">
        <v>1321</v>
      </c>
      <c r="Q1620" s="141">
        <v>45252</v>
      </c>
      <c r="R1620" s="118">
        <f t="shared" si="1387"/>
        <v>45259</v>
      </c>
      <c r="S1620" s="114" t="s">
        <v>31</v>
      </c>
      <c r="T1620" s="353"/>
      <c r="U1620" s="372"/>
      <c r="V1620" s="195"/>
      <c r="W1620" s="114"/>
      <c r="X1620" s="109"/>
      <c r="Y1620" s="109"/>
      <c r="Z1620" s="115"/>
      <c r="AA1620" s="115"/>
      <c r="AB1620" s="109"/>
      <c r="AC1620" s="110"/>
      <c r="AD1620" s="110"/>
      <c r="AE1620" s="110"/>
      <c r="AF1620" s="110"/>
      <c r="AG1620" s="110"/>
      <c r="AH1620" s="115"/>
      <c r="AI1620" s="110"/>
      <c r="AJ1620" s="113"/>
      <c r="AK1620" s="110"/>
      <c r="AL1620" s="121"/>
      <c r="AM1620" s="121"/>
      <c r="AN1620" s="123" t="s">
        <v>2355</v>
      </c>
      <c r="AO1620" s="121"/>
      <c r="AP1620" s="121"/>
      <c r="AQ1620" s="121"/>
      <c r="AR1620" s="121"/>
      <c r="AS1620" s="121"/>
      <c r="AT1620" s="121"/>
      <c r="AU1620" s="109" t="s">
        <v>1134</v>
      </c>
      <c r="AV1620" s="110">
        <v>45436</v>
      </c>
      <c r="AW1620" s="121"/>
      <c r="BJ1620" s="22">
        <f t="shared" ca="1" si="1291"/>
        <v>0</v>
      </c>
      <c r="BK1620" s="22">
        <f t="shared" ca="1" si="1311"/>
        <v>0</v>
      </c>
      <c r="BL1620" s="22">
        <f t="shared" ca="1" si="1312"/>
        <v>0</v>
      </c>
      <c r="BM1620" s="22">
        <f t="shared" ca="1" si="1313"/>
        <v>0</v>
      </c>
      <c r="BN1620" s="22">
        <f t="shared" ca="1" si="1314"/>
        <v>0</v>
      </c>
      <c r="BO1620" s="22">
        <f t="shared" ca="1" si="1315"/>
        <v>0</v>
      </c>
      <c r="BP1620" s="22">
        <f t="shared" ca="1" si="1316"/>
        <v>0</v>
      </c>
      <c r="BQ1620" s="22">
        <f t="shared" ca="1" si="1317"/>
        <v>0</v>
      </c>
      <c r="BR1620" s="22">
        <f t="shared" ca="1" si="1318"/>
        <v>0</v>
      </c>
      <c r="BS1620" s="22">
        <f t="shared" ca="1" si="1319"/>
        <v>0</v>
      </c>
      <c r="BT1620" s="22">
        <f t="shared" ca="1" si="1292"/>
        <v>0</v>
      </c>
      <c r="BU1620" s="22">
        <f t="shared" ca="1" si="1320"/>
        <v>0</v>
      </c>
      <c r="BV1620" s="22">
        <f t="shared" ca="1" si="1321"/>
        <v>0</v>
      </c>
      <c r="BW1620" s="22">
        <f t="shared" ca="1" si="1322"/>
        <v>0</v>
      </c>
      <c r="BX1620" s="22">
        <f t="shared" ca="1" si="1323"/>
        <v>0</v>
      </c>
      <c r="BY1620" s="71">
        <f t="shared" si="1340"/>
        <v>0</v>
      </c>
      <c r="BZ1620" s="71">
        <f t="shared" si="1324"/>
        <v>0</v>
      </c>
      <c r="CA1620" s="72">
        <f t="shared" si="1341"/>
        <v>0</v>
      </c>
    </row>
    <row r="1621" spans="1:79" s="22" customFormat="1" ht="29.1" customHeight="1" x14ac:dyDescent="0.3">
      <c r="A1621" s="109">
        <v>10</v>
      </c>
      <c r="B1621" s="109" t="s">
        <v>1441</v>
      </c>
      <c r="C1621" s="109" t="s">
        <v>1324</v>
      </c>
      <c r="D1621" s="110" t="s">
        <v>446</v>
      </c>
      <c r="E1621" s="110">
        <v>44650</v>
      </c>
      <c r="F1621" s="189" t="s">
        <v>110</v>
      </c>
      <c r="G1621" s="169" t="s">
        <v>1241</v>
      </c>
      <c r="H1621" s="135" t="s">
        <v>1100</v>
      </c>
      <c r="I1621" s="135"/>
      <c r="J1621" s="135"/>
      <c r="K1621" s="113" t="s">
        <v>443</v>
      </c>
      <c r="L1621" s="109">
        <v>0</v>
      </c>
      <c r="M1621" s="114" t="s">
        <v>85</v>
      </c>
      <c r="N1621" s="115" t="s">
        <v>26</v>
      </c>
      <c r="O1621" s="116">
        <v>45337</v>
      </c>
      <c r="P1621" s="117" t="s">
        <v>1775</v>
      </c>
      <c r="Q1621" s="141">
        <v>45320</v>
      </c>
      <c r="R1621" s="118">
        <f t="shared" ref="R1621" si="1389">IF(AND(L1621&lt;1,OR(K1621&lt;1, K1621="A")),Q1621+14,Q1621+7)</f>
        <v>45327</v>
      </c>
      <c r="S1621" s="114" t="s">
        <v>31</v>
      </c>
      <c r="T1621" s="353"/>
      <c r="U1621" s="372"/>
      <c r="V1621" s="195"/>
      <c r="W1621" s="114"/>
      <c r="X1621" s="109"/>
      <c r="Y1621" s="109"/>
      <c r="Z1621" s="115"/>
      <c r="AA1621" s="109"/>
      <c r="AB1621" s="109"/>
      <c r="AC1621" s="110"/>
      <c r="AD1621" s="110"/>
      <c r="AE1621" s="110"/>
      <c r="AF1621" s="110"/>
      <c r="AG1621" s="110"/>
      <c r="AH1621" s="115"/>
      <c r="AI1621" s="110"/>
      <c r="AJ1621" s="113"/>
      <c r="AK1621" s="110"/>
      <c r="AL1621" s="121"/>
      <c r="AM1621" s="121"/>
      <c r="AN1621" s="123" t="s">
        <v>2355</v>
      </c>
      <c r="AO1621" s="121"/>
      <c r="AP1621" s="121"/>
      <c r="AQ1621" s="121"/>
      <c r="AR1621" s="121"/>
      <c r="AS1621" s="121"/>
      <c r="AT1621" s="121"/>
      <c r="AU1621" s="109" t="s">
        <v>1134</v>
      </c>
      <c r="AV1621" s="110">
        <v>45436</v>
      </c>
      <c r="AW1621" s="121"/>
      <c r="BJ1621" s="22">
        <f t="shared" ca="1" si="1291"/>
        <v>0</v>
      </c>
      <c r="BK1621" s="22">
        <f t="shared" ca="1" si="1311"/>
        <v>0</v>
      </c>
      <c r="BL1621" s="22">
        <f t="shared" ca="1" si="1312"/>
        <v>0</v>
      </c>
      <c r="BM1621" s="22">
        <f t="shared" ca="1" si="1313"/>
        <v>0</v>
      </c>
      <c r="BN1621" s="22">
        <f t="shared" ca="1" si="1314"/>
        <v>0</v>
      </c>
      <c r="BO1621" s="22">
        <f t="shared" ca="1" si="1315"/>
        <v>0</v>
      </c>
      <c r="BP1621" s="22">
        <f t="shared" ca="1" si="1316"/>
        <v>0</v>
      </c>
      <c r="BQ1621" s="22">
        <f t="shared" ca="1" si="1317"/>
        <v>0</v>
      </c>
      <c r="BR1621" s="22">
        <f t="shared" ca="1" si="1318"/>
        <v>0</v>
      </c>
      <c r="BS1621" s="22">
        <f t="shared" ca="1" si="1319"/>
        <v>0</v>
      </c>
      <c r="BT1621" s="22">
        <f t="shared" ca="1" si="1292"/>
        <v>0</v>
      </c>
      <c r="BU1621" s="22">
        <f t="shared" ca="1" si="1320"/>
        <v>0</v>
      </c>
      <c r="BV1621" s="22">
        <f t="shared" ca="1" si="1321"/>
        <v>0</v>
      </c>
      <c r="BW1621" s="22">
        <f t="shared" ca="1" si="1322"/>
        <v>0</v>
      </c>
      <c r="BX1621" s="22">
        <f t="shared" ca="1" si="1323"/>
        <v>0</v>
      </c>
      <c r="BY1621" s="22">
        <f t="shared" si="1340"/>
        <v>0</v>
      </c>
      <c r="BZ1621" s="22">
        <f t="shared" si="1324"/>
        <v>0</v>
      </c>
      <c r="CA1621" s="22">
        <f t="shared" si="1341"/>
        <v>0</v>
      </c>
    </row>
    <row r="1622" spans="1:79" s="22" customFormat="1" ht="29.1" customHeight="1" x14ac:dyDescent="0.3">
      <c r="A1622" s="109">
        <v>10</v>
      </c>
      <c r="B1622" s="109" t="s">
        <v>1441</v>
      </c>
      <c r="C1622" s="109" t="s">
        <v>1324</v>
      </c>
      <c r="D1622" s="110" t="s">
        <v>446</v>
      </c>
      <c r="E1622" s="110">
        <v>44650</v>
      </c>
      <c r="F1622" s="189" t="s">
        <v>110</v>
      </c>
      <c r="G1622" s="169" t="s">
        <v>1241</v>
      </c>
      <c r="H1622" s="135" t="s">
        <v>1100</v>
      </c>
      <c r="I1622" s="135"/>
      <c r="J1622" s="135"/>
      <c r="K1622" s="113" t="s">
        <v>613</v>
      </c>
      <c r="L1622" s="109">
        <v>0</v>
      </c>
      <c r="M1622" s="114" t="s">
        <v>85</v>
      </c>
      <c r="N1622" s="115" t="s">
        <v>26</v>
      </c>
      <c r="O1622" s="116">
        <v>45419</v>
      </c>
      <c r="P1622" s="117" t="s">
        <v>2739</v>
      </c>
      <c r="Q1622" s="141">
        <v>45405</v>
      </c>
      <c r="R1622" s="118">
        <f t="shared" ref="R1622" si="1390">IF(AND(L1622&lt;1,OR(K1622&lt;1, K1622="A")),Q1622+14,Q1622+7)</f>
        <v>45412</v>
      </c>
      <c r="S1622" s="114" t="s">
        <v>31</v>
      </c>
      <c r="T1622" s="353"/>
      <c r="U1622" s="372"/>
      <c r="V1622" s="195"/>
      <c r="W1622" s="114"/>
      <c r="X1622" s="109"/>
      <c r="Y1622" s="109"/>
      <c r="Z1622" s="115"/>
      <c r="AA1622" s="109"/>
      <c r="AB1622" s="109"/>
      <c r="AC1622" s="110"/>
      <c r="AD1622" s="110"/>
      <c r="AE1622" s="110"/>
      <c r="AF1622" s="110"/>
      <c r="AG1622" s="110"/>
      <c r="AH1622" s="115"/>
      <c r="AI1622" s="110"/>
      <c r="AJ1622" s="113"/>
      <c r="AK1622" s="110"/>
      <c r="AL1622" s="121"/>
      <c r="AM1622" s="121"/>
      <c r="AN1622" s="123" t="s">
        <v>2355</v>
      </c>
      <c r="AO1622" s="121"/>
      <c r="AP1622" s="121"/>
      <c r="AQ1622" s="121"/>
      <c r="AR1622" s="121"/>
      <c r="AS1622" s="121"/>
      <c r="AT1622" s="121"/>
      <c r="AU1622" s="109" t="s">
        <v>1134</v>
      </c>
      <c r="AV1622" s="110">
        <v>45436</v>
      </c>
      <c r="AW1622" s="121"/>
      <c r="BJ1622" s="22">
        <f t="shared" ca="1" si="1291"/>
        <v>0</v>
      </c>
      <c r="BK1622" s="22">
        <f t="shared" ca="1" si="1311"/>
        <v>0</v>
      </c>
      <c r="BL1622" s="22">
        <f t="shared" ca="1" si="1312"/>
        <v>0</v>
      </c>
      <c r="BM1622" s="22">
        <f t="shared" ca="1" si="1313"/>
        <v>0</v>
      </c>
      <c r="BN1622" s="22">
        <f t="shared" ca="1" si="1314"/>
        <v>0</v>
      </c>
      <c r="BO1622" s="22">
        <f t="shared" ca="1" si="1315"/>
        <v>0</v>
      </c>
      <c r="BP1622" s="22">
        <f t="shared" ca="1" si="1316"/>
        <v>0</v>
      </c>
      <c r="BQ1622" s="22">
        <f t="shared" ca="1" si="1317"/>
        <v>0</v>
      </c>
      <c r="BR1622" s="22">
        <f t="shared" ca="1" si="1318"/>
        <v>0</v>
      </c>
      <c r="BS1622" s="22">
        <f t="shared" ca="1" si="1319"/>
        <v>0</v>
      </c>
      <c r="BT1622" s="22">
        <f t="shared" ca="1" si="1292"/>
        <v>0</v>
      </c>
      <c r="BU1622" s="22">
        <f t="shared" ca="1" si="1320"/>
        <v>0</v>
      </c>
      <c r="BV1622" s="22">
        <f t="shared" ca="1" si="1321"/>
        <v>0</v>
      </c>
      <c r="BW1622" s="22">
        <f t="shared" ca="1" si="1322"/>
        <v>0</v>
      </c>
      <c r="BX1622" s="22">
        <f t="shared" ca="1" si="1323"/>
        <v>0</v>
      </c>
      <c r="BY1622" s="22">
        <f t="shared" si="1340"/>
        <v>0</v>
      </c>
      <c r="BZ1622" s="22">
        <f t="shared" si="1324"/>
        <v>0</v>
      </c>
      <c r="CA1622" s="22">
        <f t="shared" si="1341"/>
        <v>0</v>
      </c>
    </row>
    <row r="1623" spans="1:79" s="22" customFormat="1" ht="29.1" customHeight="1" x14ac:dyDescent="0.3">
      <c r="A1623" s="109">
        <v>10</v>
      </c>
      <c r="B1623" s="109" t="s">
        <v>1441</v>
      </c>
      <c r="C1623" s="109" t="s">
        <v>1324</v>
      </c>
      <c r="D1623" s="110" t="s">
        <v>446</v>
      </c>
      <c r="E1623" s="110">
        <v>44650</v>
      </c>
      <c r="F1623" s="189" t="s">
        <v>110</v>
      </c>
      <c r="G1623" s="169" t="s">
        <v>1241</v>
      </c>
      <c r="H1623" s="135" t="s">
        <v>1100</v>
      </c>
      <c r="I1623" s="135"/>
      <c r="J1623" s="135"/>
      <c r="K1623" s="113" t="s">
        <v>996</v>
      </c>
      <c r="L1623" s="109">
        <v>0</v>
      </c>
      <c r="M1623" s="114" t="s">
        <v>85</v>
      </c>
      <c r="N1623" s="115" t="s">
        <v>26</v>
      </c>
      <c r="O1623" s="116">
        <v>45506</v>
      </c>
      <c r="P1623" s="117" t="s">
        <v>2875</v>
      </c>
      <c r="Q1623" s="141">
        <v>45454</v>
      </c>
      <c r="R1623" s="118">
        <f t="shared" ref="R1623" si="1391">IF(AND(L1623&lt;1,OR(K1623&lt;1, K1623="A")),Q1623+14,Q1623+7)</f>
        <v>45461</v>
      </c>
      <c r="S1623" s="114" t="s">
        <v>31</v>
      </c>
      <c r="T1623" s="353"/>
      <c r="U1623" s="372"/>
      <c r="V1623" s="195"/>
      <c r="W1623" s="114"/>
      <c r="X1623" s="109"/>
      <c r="Y1623" s="109"/>
      <c r="Z1623" s="115"/>
      <c r="AA1623" s="109"/>
      <c r="AB1623" s="109"/>
      <c r="AC1623" s="110"/>
      <c r="AD1623" s="110"/>
      <c r="AE1623" s="110"/>
      <c r="AF1623" s="110"/>
      <c r="AG1623" s="110"/>
      <c r="AH1623" s="115"/>
      <c r="AI1623" s="110"/>
      <c r="AJ1623" s="113"/>
      <c r="AK1623" s="110"/>
      <c r="AL1623" s="121"/>
      <c r="AM1623" s="121"/>
      <c r="AN1623" s="123" t="s">
        <v>2355</v>
      </c>
      <c r="AO1623" s="121"/>
      <c r="AP1623" s="121"/>
      <c r="AQ1623" s="121"/>
      <c r="AR1623" s="121"/>
      <c r="AS1623" s="121"/>
      <c r="AT1623" s="121"/>
      <c r="AU1623" s="109" t="s">
        <v>1134</v>
      </c>
      <c r="AV1623" s="110">
        <v>45436</v>
      </c>
      <c r="AW1623" s="121"/>
      <c r="BJ1623" s="22">
        <f t="shared" ca="1" si="1291"/>
        <v>0</v>
      </c>
      <c r="BK1623" s="22">
        <f t="shared" ca="1" si="1311"/>
        <v>0</v>
      </c>
      <c r="BL1623" s="22">
        <f t="shared" ca="1" si="1312"/>
        <v>0</v>
      </c>
      <c r="BM1623" s="22">
        <f t="shared" ca="1" si="1313"/>
        <v>0</v>
      </c>
      <c r="BN1623" s="22">
        <f t="shared" ca="1" si="1314"/>
        <v>0</v>
      </c>
      <c r="BO1623" s="22">
        <f t="shared" ca="1" si="1315"/>
        <v>0</v>
      </c>
      <c r="BP1623" s="22">
        <f t="shared" ca="1" si="1316"/>
        <v>0</v>
      </c>
      <c r="BQ1623" s="22">
        <f t="shared" ca="1" si="1317"/>
        <v>0</v>
      </c>
      <c r="BR1623" s="22">
        <f t="shared" ca="1" si="1318"/>
        <v>0</v>
      </c>
      <c r="BS1623" s="22">
        <f t="shared" ca="1" si="1319"/>
        <v>0</v>
      </c>
      <c r="BT1623" s="22">
        <f t="shared" ca="1" si="1292"/>
        <v>0</v>
      </c>
      <c r="BU1623" s="22">
        <f t="shared" ca="1" si="1320"/>
        <v>0</v>
      </c>
      <c r="BV1623" s="22">
        <f t="shared" ca="1" si="1321"/>
        <v>0</v>
      </c>
      <c r="BW1623" s="22">
        <f t="shared" ca="1" si="1322"/>
        <v>0</v>
      </c>
      <c r="BX1623" s="22">
        <f t="shared" ca="1" si="1323"/>
        <v>0</v>
      </c>
      <c r="BY1623" s="22">
        <f t="shared" si="1340"/>
        <v>0</v>
      </c>
      <c r="BZ1623" s="22">
        <f t="shared" si="1324"/>
        <v>0</v>
      </c>
      <c r="CA1623" s="22">
        <f t="shared" si="1341"/>
        <v>0</v>
      </c>
    </row>
    <row r="1624" spans="1:79" ht="29.1" customHeight="1" x14ac:dyDescent="0.3">
      <c r="A1624" s="4">
        <v>10</v>
      </c>
      <c r="B1624" s="4" t="s">
        <v>1441</v>
      </c>
      <c r="C1624" s="4" t="s">
        <v>1324</v>
      </c>
      <c r="D1624" s="139" t="s">
        <v>445</v>
      </c>
      <c r="E1624" s="13">
        <v>44650</v>
      </c>
      <c r="F1624" s="122" t="s">
        <v>110</v>
      </c>
      <c r="G1624" s="16" t="s">
        <v>1241</v>
      </c>
      <c r="H1624" s="130" t="s">
        <v>1100</v>
      </c>
      <c r="I1624" s="130"/>
      <c r="J1624" s="130"/>
      <c r="K1624" s="7">
        <v>0</v>
      </c>
      <c r="L1624" s="4">
        <v>0</v>
      </c>
      <c r="M1624" s="3" t="s">
        <v>85</v>
      </c>
      <c r="N1624" s="188" t="s">
        <v>27</v>
      </c>
      <c r="O1624" s="76">
        <v>45546</v>
      </c>
      <c r="P1624" s="78" t="s">
        <v>3001</v>
      </c>
      <c r="Q1624" s="142">
        <v>45538</v>
      </c>
      <c r="R1624" s="9">
        <f t="shared" ref="R1624:R1626" si="1392">IF(AND(L1624&lt;1,OR(K1624&lt;1, K1624="A")),Q1624+14,Q1624+7)</f>
        <v>45552</v>
      </c>
      <c r="S1624" s="3" t="s">
        <v>30</v>
      </c>
      <c r="T1624" s="354" t="s">
        <v>3024</v>
      </c>
      <c r="U1624" s="373">
        <v>45538</v>
      </c>
      <c r="V1624" s="91" t="s">
        <v>2657</v>
      </c>
      <c r="W1624" s="3" t="s">
        <v>1450</v>
      </c>
      <c r="X1624" s="94"/>
      <c r="Y1624" s="94"/>
      <c r="Z1624" s="47" t="s">
        <v>1337</v>
      </c>
      <c r="AA1624" s="5"/>
      <c r="AB1624" s="5"/>
      <c r="AC1624" s="21"/>
      <c r="AD1624" s="21"/>
      <c r="AE1624" s="21"/>
      <c r="AF1624" s="13"/>
      <c r="AG1624" s="27"/>
      <c r="AH1624" s="34"/>
      <c r="AI1624" s="27"/>
      <c r="AJ1624" s="41"/>
      <c r="AK1624" s="21"/>
      <c r="AL1624" s="6"/>
      <c r="AM1624" s="6"/>
      <c r="AN1624" s="87" t="s">
        <v>2355</v>
      </c>
      <c r="AO1624" s="6"/>
      <c r="AP1624" s="6"/>
      <c r="AQ1624" s="6"/>
      <c r="AR1624" s="6"/>
      <c r="AS1624" s="6"/>
      <c r="AT1624" s="6"/>
      <c r="AU1624" s="94" t="s">
        <v>1134</v>
      </c>
      <c r="AV1624" s="95">
        <v>45436</v>
      </c>
      <c r="AW1624" s="6"/>
      <c r="BJ1624" s="22">
        <f t="shared" ca="1" si="1291"/>
        <v>1</v>
      </c>
      <c r="BK1624" s="22">
        <f t="shared" ca="1" si="1311"/>
        <v>1</v>
      </c>
      <c r="BL1624" s="22">
        <f t="shared" ca="1" si="1312"/>
        <v>0</v>
      </c>
      <c r="BM1624" s="22">
        <f t="shared" ca="1" si="1313"/>
        <v>0</v>
      </c>
      <c r="BN1624" s="22">
        <f t="shared" ca="1" si="1314"/>
        <v>0</v>
      </c>
      <c r="BO1624" s="22">
        <f t="shared" ca="1" si="1315"/>
        <v>1</v>
      </c>
      <c r="BP1624" s="22">
        <f t="shared" ca="1" si="1316"/>
        <v>0</v>
      </c>
      <c r="BQ1624" s="22">
        <f t="shared" ca="1" si="1317"/>
        <v>1</v>
      </c>
      <c r="BR1624" s="22">
        <f t="shared" ca="1" si="1318"/>
        <v>0</v>
      </c>
      <c r="BS1624" s="22">
        <f t="shared" ca="1" si="1319"/>
        <v>0</v>
      </c>
      <c r="BT1624" s="22">
        <f t="shared" ca="1" si="1292"/>
        <v>1</v>
      </c>
      <c r="BU1624" s="22">
        <f t="shared" ca="1" si="1320"/>
        <v>1</v>
      </c>
      <c r="BV1624" s="22">
        <f t="shared" ca="1" si="1321"/>
        <v>0</v>
      </c>
      <c r="BW1624" s="22">
        <f t="shared" ca="1" si="1322"/>
        <v>0</v>
      </c>
      <c r="BX1624" s="22">
        <f t="shared" ca="1" si="1323"/>
        <v>0</v>
      </c>
      <c r="BY1624" s="71">
        <f t="shared" si="1340"/>
        <v>1</v>
      </c>
      <c r="BZ1624" s="71">
        <f t="shared" si="1324"/>
        <v>1</v>
      </c>
      <c r="CA1624" s="72">
        <f t="shared" si="1341"/>
        <v>1</v>
      </c>
    </row>
    <row r="1625" spans="1:79" s="22" customFormat="1" ht="29.1" customHeight="1" x14ac:dyDescent="0.3">
      <c r="A1625" s="109">
        <v>10</v>
      </c>
      <c r="B1625" s="109" t="s">
        <v>1441</v>
      </c>
      <c r="C1625" s="109" t="s">
        <v>1324</v>
      </c>
      <c r="D1625" s="110" t="s">
        <v>445</v>
      </c>
      <c r="E1625" s="110">
        <v>44650</v>
      </c>
      <c r="F1625" s="189" t="s">
        <v>111</v>
      </c>
      <c r="G1625" s="169" t="s">
        <v>1241</v>
      </c>
      <c r="H1625" s="135" t="s">
        <v>1111</v>
      </c>
      <c r="I1625" s="135"/>
      <c r="J1625" s="135"/>
      <c r="K1625" s="113" t="s">
        <v>778</v>
      </c>
      <c r="L1625" s="109">
        <v>0</v>
      </c>
      <c r="M1625" s="114" t="s">
        <v>114</v>
      </c>
      <c r="N1625" s="115" t="s">
        <v>26</v>
      </c>
      <c r="O1625" s="116"/>
      <c r="P1625" s="123" t="s">
        <v>3294</v>
      </c>
      <c r="Q1625" s="141">
        <v>44956</v>
      </c>
      <c r="R1625" s="118">
        <f t="shared" ref="R1625" si="1393">IF(AND(L1625&lt;1,OR(K1625&lt;1, K1625="A")),Q1625+14,Q1625+7)</f>
        <v>44970</v>
      </c>
      <c r="S1625" s="114" t="s">
        <v>31</v>
      </c>
      <c r="T1625" s="353"/>
      <c r="U1625" s="372"/>
      <c r="V1625" s="195"/>
      <c r="W1625" s="114"/>
      <c r="X1625" s="109"/>
      <c r="Y1625" s="109"/>
      <c r="Z1625" s="115"/>
      <c r="AA1625" s="109"/>
      <c r="AB1625" s="109"/>
      <c r="AC1625" s="110"/>
      <c r="AD1625" s="110"/>
      <c r="AE1625" s="110"/>
      <c r="AF1625" s="110"/>
      <c r="AG1625" s="110"/>
      <c r="AH1625" s="115"/>
      <c r="AI1625" s="110"/>
      <c r="AJ1625" s="113"/>
      <c r="AK1625" s="110"/>
      <c r="AL1625" s="121"/>
      <c r="AM1625" s="121"/>
      <c r="AN1625" s="123" t="s">
        <v>2355</v>
      </c>
      <c r="AO1625" s="121"/>
      <c r="AP1625" s="121"/>
      <c r="AQ1625" s="206"/>
      <c r="AR1625" s="110"/>
      <c r="AS1625" s="121"/>
      <c r="AT1625" s="121"/>
      <c r="AU1625" s="109" t="s">
        <v>1134</v>
      </c>
      <c r="AV1625" s="110">
        <v>45436</v>
      </c>
      <c r="AW1625" s="121"/>
      <c r="BJ1625" s="22">
        <f t="shared" ca="1" si="1291"/>
        <v>0</v>
      </c>
      <c r="BK1625" s="22">
        <f t="shared" ca="1" si="1311"/>
        <v>0</v>
      </c>
      <c r="BL1625" s="22">
        <f t="shared" ca="1" si="1312"/>
        <v>0</v>
      </c>
      <c r="BM1625" s="22">
        <f t="shared" ca="1" si="1313"/>
        <v>0</v>
      </c>
      <c r="BN1625" s="22">
        <f t="shared" ca="1" si="1314"/>
        <v>0</v>
      </c>
      <c r="BO1625" s="22">
        <f t="shared" ca="1" si="1315"/>
        <v>0</v>
      </c>
      <c r="BP1625" s="22">
        <f t="shared" ca="1" si="1316"/>
        <v>0</v>
      </c>
      <c r="BQ1625" s="22">
        <f t="shared" ca="1" si="1317"/>
        <v>0</v>
      </c>
      <c r="BR1625" s="22">
        <f t="shared" ca="1" si="1318"/>
        <v>0</v>
      </c>
      <c r="BS1625" s="22">
        <f t="shared" ca="1" si="1319"/>
        <v>0</v>
      </c>
      <c r="BT1625" s="22">
        <f t="shared" ca="1" si="1292"/>
        <v>0</v>
      </c>
      <c r="BU1625" s="22">
        <f t="shared" ca="1" si="1320"/>
        <v>0</v>
      </c>
      <c r="BV1625" s="22">
        <f t="shared" ca="1" si="1321"/>
        <v>0</v>
      </c>
      <c r="BW1625" s="22">
        <f t="shared" ca="1" si="1322"/>
        <v>0</v>
      </c>
      <c r="BX1625" s="22">
        <f t="shared" ca="1" si="1323"/>
        <v>0</v>
      </c>
      <c r="BY1625" s="22">
        <f t="shared" si="1340"/>
        <v>0</v>
      </c>
      <c r="BZ1625" s="22">
        <f t="shared" si="1324"/>
        <v>0</v>
      </c>
      <c r="CA1625" s="22">
        <f t="shared" si="1341"/>
        <v>0</v>
      </c>
    </row>
    <row r="1626" spans="1:79" s="22" customFormat="1" ht="29.1" customHeight="1" x14ac:dyDescent="0.3">
      <c r="A1626" s="109">
        <v>10</v>
      </c>
      <c r="B1626" s="109" t="s">
        <v>1441</v>
      </c>
      <c r="C1626" s="109" t="s">
        <v>1324</v>
      </c>
      <c r="D1626" s="110" t="s">
        <v>445</v>
      </c>
      <c r="E1626" s="110">
        <v>44650</v>
      </c>
      <c r="F1626" s="189" t="s">
        <v>111</v>
      </c>
      <c r="G1626" s="169" t="s">
        <v>1241</v>
      </c>
      <c r="H1626" s="135" t="s">
        <v>1111</v>
      </c>
      <c r="I1626" s="135"/>
      <c r="J1626" s="135"/>
      <c r="K1626" s="113" t="s">
        <v>443</v>
      </c>
      <c r="L1626" s="109">
        <v>0</v>
      </c>
      <c r="M1626" s="114" t="s">
        <v>114</v>
      </c>
      <c r="N1626" s="115" t="s">
        <v>26</v>
      </c>
      <c r="O1626" s="116"/>
      <c r="P1626" s="123" t="s">
        <v>3116</v>
      </c>
      <c r="Q1626" s="141">
        <v>44964</v>
      </c>
      <c r="R1626" s="118">
        <f t="shared" si="1392"/>
        <v>44971</v>
      </c>
      <c r="S1626" s="114" t="s">
        <v>31</v>
      </c>
      <c r="T1626" s="353"/>
      <c r="U1626" s="372"/>
      <c r="V1626" s="195"/>
      <c r="W1626" s="114"/>
      <c r="X1626" s="109"/>
      <c r="Y1626" s="109"/>
      <c r="Z1626" s="115"/>
      <c r="AA1626" s="109"/>
      <c r="AB1626" s="109"/>
      <c r="AC1626" s="110"/>
      <c r="AD1626" s="110"/>
      <c r="AE1626" s="110"/>
      <c r="AF1626" s="110"/>
      <c r="AG1626" s="110"/>
      <c r="AH1626" s="115"/>
      <c r="AI1626" s="110"/>
      <c r="AJ1626" s="113"/>
      <c r="AK1626" s="110"/>
      <c r="AL1626" s="121"/>
      <c r="AM1626" s="121"/>
      <c r="AN1626" s="123" t="s">
        <v>2355</v>
      </c>
      <c r="AO1626" s="121"/>
      <c r="AP1626" s="121"/>
      <c r="AQ1626" s="206"/>
      <c r="AR1626" s="110"/>
      <c r="AS1626" s="121"/>
      <c r="AT1626" s="121"/>
      <c r="AU1626" s="109" t="s">
        <v>1134</v>
      </c>
      <c r="AV1626" s="110">
        <v>45436</v>
      </c>
      <c r="AW1626" s="121"/>
      <c r="BJ1626" s="22">
        <f t="shared" ca="1" si="1291"/>
        <v>0</v>
      </c>
      <c r="BK1626" s="22">
        <f t="shared" ca="1" si="1311"/>
        <v>0</v>
      </c>
      <c r="BL1626" s="22">
        <f t="shared" ca="1" si="1312"/>
        <v>0</v>
      </c>
      <c r="BM1626" s="22">
        <f t="shared" ca="1" si="1313"/>
        <v>0</v>
      </c>
      <c r="BN1626" s="22">
        <f t="shared" ca="1" si="1314"/>
        <v>0</v>
      </c>
      <c r="BO1626" s="22">
        <f t="shared" ca="1" si="1315"/>
        <v>0</v>
      </c>
      <c r="BP1626" s="22">
        <f t="shared" ca="1" si="1316"/>
        <v>0</v>
      </c>
      <c r="BQ1626" s="22">
        <f t="shared" ca="1" si="1317"/>
        <v>0</v>
      </c>
      <c r="BR1626" s="22">
        <f t="shared" ca="1" si="1318"/>
        <v>0</v>
      </c>
      <c r="BS1626" s="22">
        <f t="shared" ca="1" si="1319"/>
        <v>0</v>
      </c>
      <c r="BT1626" s="22">
        <f t="shared" ca="1" si="1292"/>
        <v>0</v>
      </c>
      <c r="BU1626" s="22">
        <f t="shared" ca="1" si="1320"/>
        <v>0</v>
      </c>
      <c r="BV1626" s="22">
        <f t="shared" ca="1" si="1321"/>
        <v>0</v>
      </c>
      <c r="BW1626" s="22">
        <f t="shared" ca="1" si="1322"/>
        <v>0</v>
      </c>
      <c r="BX1626" s="22">
        <f t="shared" ca="1" si="1323"/>
        <v>0</v>
      </c>
      <c r="BY1626" s="22">
        <f t="shared" si="1340"/>
        <v>0</v>
      </c>
      <c r="BZ1626" s="22">
        <f t="shared" si="1324"/>
        <v>0</v>
      </c>
      <c r="CA1626" s="22">
        <f t="shared" si="1341"/>
        <v>0</v>
      </c>
    </row>
    <row r="1627" spans="1:79" ht="29.1" customHeight="1" x14ac:dyDescent="0.3">
      <c r="A1627" s="4">
        <v>10</v>
      </c>
      <c r="B1627" s="4" t="s">
        <v>1441</v>
      </c>
      <c r="C1627" s="4" t="s">
        <v>1324</v>
      </c>
      <c r="D1627" s="139" t="s">
        <v>445</v>
      </c>
      <c r="E1627" s="13">
        <v>44650</v>
      </c>
      <c r="F1627" s="122" t="s">
        <v>111</v>
      </c>
      <c r="G1627" s="16" t="s">
        <v>1241</v>
      </c>
      <c r="H1627" s="130" t="s">
        <v>1111</v>
      </c>
      <c r="I1627" s="130"/>
      <c r="J1627" s="130"/>
      <c r="K1627" s="7">
        <v>0</v>
      </c>
      <c r="L1627" s="4">
        <v>0</v>
      </c>
      <c r="M1627" s="3" t="s">
        <v>114</v>
      </c>
      <c r="N1627" s="45" t="s">
        <v>1055</v>
      </c>
      <c r="O1627" s="76"/>
      <c r="P1627" s="87" t="s">
        <v>798</v>
      </c>
      <c r="Q1627" s="142">
        <v>44986</v>
      </c>
      <c r="R1627" s="9">
        <f t="shared" si="1387"/>
        <v>45000</v>
      </c>
      <c r="S1627" s="3" t="s">
        <v>30</v>
      </c>
      <c r="T1627" s="354" t="s">
        <v>1537</v>
      </c>
      <c r="U1627" s="373">
        <v>44988</v>
      </c>
      <c r="V1627" s="91" t="s">
        <v>2658</v>
      </c>
      <c r="W1627" s="3" t="s">
        <v>2669</v>
      </c>
      <c r="X1627" s="5"/>
      <c r="Y1627" s="5"/>
      <c r="Z1627" s="47" t="s">
        <v>1337</v>
      </c>
      <c r="AA1627" s="5"/>
      <c r="AB1627" s="5"/>
      <c r="AC1627" s="21"/>
      <c r="AD1627" s="21"/>
      <c r="AE1627" s="21"/>
      <c r="AF1627" s="13"/>
      <c r="AG1627" s="27"/>
      <c r="AH1627" s="34"/>
      <c r="AI1627" s="27"/>
      <c r="AJ1627" s="41"/>
      <c r="AK1627" s="21"/>
      <c r="AL1627" s="6"/>
      <c r="AM1627" s="6"/>
      <c r="AN1627" s="87" t="s">
        <v>2355</v>
      </c>
      <c r="AO1627" s="6"/>
      <c r="AP1627" s="6"/>
      <c r="AQ1627" s="207" t="s">
        <v>2864</v>
      </c>
      <c r="AR1627" s="21">
        <v>45448</v>
      </c>
      <c r="AS1627" s="6"/>
      <c r="AT1627" s="6"/>
      <c r="AU1627" s="94" t="s">
        <v>1134</v>
      </c>
      <c r="AV1627" s="95">
        <v>45436</v>
      </c>
      <c r="AW1627" s="6"/>
      <c r="BJ1627" s="22">
        <f t="shared" ca="1" si="1291"/>
        <v>1</v>
      </c>
      <c r="BK1627" s="22">
        <f t="shared" ca="1" si="1311"/>
        <v>1</v>
      </c>
      <c r="BL1627" s="22">
        <f t="shared" ca="1" si="1312"/>
        <v>0</v>
      </c>
      <c r="BM1627" s="22">
        <f t="shared" ca="1" si="1313"/>
        <v>0</v>
      </c>
      <c r="BN1627" s="22">
        <f t="shared" ca="1" si="1314"/>
        <v>0</v>
      </c>
      <c r="BO1627" s="22">
        <f t="shared" ca="1" si="1315"/>
        <v>0</v>
      </c>
      <c r="BP1627" s="22">
        <f t="shared" ca="1" si="1316"/>
        <v>0</v>
      </c>
      <c r="BQ1627" s="22">
        <f t="shared" ca="1" si="1317"/>
        <v>0</v>
      </c>
      <c r="BR1627" s="22">
        <f t="shared" ca="1" si="1318"/>
        <v>1</v>
      </c>
      <c r="BS1627" s="22">
        <f t="shared" ca="1" si="1319"/>
        <v>1</v>
      </c>
      <c r="BT1627" s="22">
        <f t="shared" ca="1" si="1292"/>
        <v>1</v>
      </c>
      <c r="BU1627" s="22">
        <f t="shared" ca="1" si="1320"/>
        <v>1</v>
      </c>
      <c r="BV1627" s="22">
        <f t="shared" ca="1" si="1321"/>
        <v>0</v>
      </c>
      <c r="BW1627" s="22">
        <f t="shared" ca="1" si="1322"/>
        <v>0</v>
      </c>
      <c r="BX1627" s="22">
        <f t="shared" ca="1" si="1323"/>
        <v>0</v>
      </c>
      <c r="BY1627" s="71">
        <f t="shared" si="1340"/>
        <v>1</v>
      </c>
      <c r="BZ1627" s="71">
        <f t="shared" si="1324"/>
        <v>1</v>
      </c>
      <c r="CA1627" s="72">
        <f t="shared" si="1341"/>
        <v>1</v>
      </c>
    </row>
    <row r="1628" spans="1:79" s="22" customFormat="1" ht="29.1" customHeight="1" x14ac:dyDescent="0.3">
      <c r="A1628" s="109">
        <v>10</v>
      </c>
      <c r="B1628" s="109" t="s">
        <v>1441</v>
      </c>
      <c r="C1628" s="109" t="s">
        <v>1324</v>
      </c>
      <c r="D1628" s="110" t="s">
        <v>446</v>
      </c>
      <c r="E1628" s="110">
        <v>44650</v>
      </c>
      <c r="F1628" s="189" t="s">
        <v>112</v>
      </c>
      <c r="G1628" s="169" t="s">
        <v>1241</v>
      </c>
      <c r="H1628" s="135" t="s">
        <v>1075</v>
      </c>
      <c r="I1628" s="135"/>
      <c r="J1628" s="135"/>
      <c r="K1628" s="113" t="s">
        <v>444</v>
      </c>
      <c r="L1628" s="109">
        <v>0</v>
      </c>
      <c r="M1628" s="114" t="s">
        <v>115</v>
      </c>
      <c r="N1628" s="115" t="s">
        <v>26</v>
      </c>
      <c r="O1628" s="116">
        <v>45266</v>
      </c>
      <c r="P1628" s="117" t="s">
        <v>1348</v>
      </c>
      <c r="Q1628" s="141">
        <v>45257</v>
      </c>
      <c r="R1628" s="118">
        <f t="shared" ref="R1628:R1632" si="1394">IF(K1628&lt;1,WORKDAY(Q1628,10),WORKDAY(Q1628,5))</f>
        <v>45264</v>
      </c>
      <c r="S1628" s="114" t="s">
        <v>31</v>
      </c>
      <c r="T1628" s="353"/>
      <c r="U1628" s="372"/>
      <c r="V1628" s="195"/>
      <c r="W1628" s="114"/>
      <c r="X1628" s="109"/>
      <c r="Y1628" s="109"/>
      <c r="Z1628" s="115"/>
      <c r="AA1628" s="115"/>
      <c r="AB1628" s="109"/>
      <c r="AC1628" s="110"/>
      <c r="AD1628" s="110"/>
      <c r="AE1628" s="110"/>
      <c r="AF1628" s="110"/>
      <c r="AG1628" s="110"/>
      <c r="AH1628" s="115"/>
      <c r="AI1628" s="110"/>
      <c r="AJ1628" s="113"/>
      <c r="AK1628" s="110"/>
      <c r="AL1628" s="121"/>
      <c r="AM1628" s="121"/>
      <c r="AN1628" s="123" t="s">
        <v>2355</v>
      </c>
      <c r="AO1628" s="121"/>
      <c r="AP1628" s="121"/>
      <c r="AQ1628" s="121"/>
      <c r="AR1628" s="121"/>
      <c r="AS1628" s="121"/>
      <c r="AT1628" s="121"/>
      <c r="AU1628" s="109" t="s">
        <v>1134</v>
      </c>
      <c r="AV1628" s="110">
        <v>45436</v>
      </c>
      <c r="AW1628" s="121"/>
      <c r="BJ1628" s="22">
        <f t="shared" ca="1" si="1291"/>
        <v>0</v>
      </c>
      <c r="BK1628" s="22">
        <f t="shared" ca="1" si="1311"/>
        <v>0</v>
      </c>
      <c r="BL1628" s="22">
        <f t="shared" ca="1" si="1312"/>
        <v>0</v>
      </c>
      <c r="BM1628" s="22">
        <f t="shared" ca="1" si="1313"/>
        <v>0</v>
      </c>
      <c r="BN1628" s="22">
        <f t="shared" ca="1" si="1314"/>
        <v>0</v>
      </c>
      <c r="BO1628" s="22">
        <f t="shared" ca="1" si="1315"/>
        <v>0</v>
      </c>
      <c r="BP1628" s="22">
        <f t="shared" ca="1" si="1316"/>
        <v>0</v>
      </c>
      <c r="BQ1628" s="22">
        <f t="shared" ca="1" si="1317"/>
        <v>0</v>
      </c>
      <c r="BR1628" s="22">
        <f t="shared" ca="1" si="1318"/>
        <v>0</v>
      </c>
      <c r="BS1628" s="22">
        <f t="shared" ca="1" si="1319"/>
        <v>0</v>
      </c>
      <c r="BT1628" s="22">
        <f t="shared" ca="1" si="1292"/>
        <v>0</v>
      </c>
      <c r="BU1628" s="22">
        <f t="shared" ca="1" si="1320"/>
        <v>0</v>
      </c>
      <c r="BV1628" s="22">
        <f t="shared" ca="1" si="1321"/>
        <v>0</v>
      </c>
      <c r="BW1628" s="22">
        <f t="shared" ca="1" si="1322"/>
        <v>0</v>
      </c>
      <c r="BX1628" s="22">
        <f t="shared" ca="1" si="1323"/>
        <v>0</v>
      </c>
      <c r="BY1628" s="71">
        <f t="shared" si="1340"/>
        <v>0</v>
      </c>
      <c r="BZ1628" s="71">
        <f t="shared" si="1324"/>
        <v>0</v>
      </c>
      <c r="CA1628" s="72">
        <f t="shared" si="1341"/>
        <v>0</v>
      </c>
    </row>
    <row r="1629" spans="1:79" s="22" customFormat="1" ht="29.1" customHeight="1" x14ac:dyDescent="0.3">
      <c r="A1629" s="109">
        <v>10</v>
      </c>
      <c r="B1629" s="109" t="s">
        <v>1441</v>
      </c>
      <c r="C1629" s="109" t="s">
        <v>1324</v>
      </c>
      <c r="D1629" s="110" t="s">
        <v>446</v>
      </c>
      <c r="E1629" s="110">
        <v>44650</v>
      </c>
      <c r="F1629" s="189" t="s">
        <v>112</v>
      </c>
      <c r="G1629" s="169" t="s">
        <v>1241</v>
      </c>
      <c r="H1629" s="135" t="s">
        <v>1075</v>
      </c>
      <c r="I1629" s="135"/>
      <c r="J1629" s="135"/>
      <c r="K1629" s="113" t="s">
        <v>443</v>
      </c>
      <c r="L1629" s="109">
        <v>0</v>
      </c>
      <c r="M1629" s="114" t="s">
        <v>115</v>
      </c>
      <c r="N1629" s="115" t="s">
        <v>26</v>
      </c>
      <c r="O1629" s="116">
        <v>45343</v>
      </c>
      <c r="P1629" s="117" t="s">
        <v>1775</v>
      </c>
      <c r="Q1629" s="141">
        <v>45320</v>
      </c>
      <c r="R1629" s="118">
        <f t="shared" ref="R1629" si="1395">IF(K1629&lt;1,WORKDAY(Q1629,10),WORKDAY(Q1629,5))</f>
        <v>45327</v>
      </c>
      <c r="S1629" s="114" t="s">
        <v>31</v>
      </c>
      <c r="T1629" s="353"/>
      <c r="U1629" s="372"/>
      <c r="V1629" s="195"/>
      <c r="W1629" s="114"/>
      <c r="X1629" s="109"/>
      <c r="Y1629" s="109"/>
      <c r="Z1629" s="115"/>
      <c r="AA1629" s="115"/>
      <c r="AB1629" s="109"/>
      <c r="AC1629" s="110"/>
      <c r="AD1629" s="110"/>
      <c r="AE1629" s="110"/>
      <c r="AF1629" s="110"/>
      <c r="AG1629" s="110"/>
      <c r="AH1629" s="115"/>
      <c r="AI1629" s="110"/>
      <c r="AJ1629" s="113"/>
      <c r="AK1629" s="110"/>
      <c r="AL1629" s="121"/>
      <c r="AM1629" s="121"/>
      <c r="AN1629" s="123" t="s">
        <v>2355</v>
      </c>
      <c r="AO1629" s="121"/>
      <c r="AP1629" s="121"/>
      <c r="AQ1629" s="121"/>
      <c r="AR1629" s="121"/>
      <c r="AS1629" s="121"/>
      <c r="AT1629" s="121"/>
      <c r="AU1629" s="109" t="s">
        <v>1134</v>
      </c>
      <c r="AV1629" s="110">
        <v>45436</v>
      </c>
      <c r="AW1629" s="121"/>
      <c r="BJ1629" s="22">
        <f t="shared" ca="1" si="1291"/>
        <v>0</v>
      </c>
      <c r="BK1629" s="22">
        <f t="shared" ca="1" si="1311"/>
        <v>0</v>
      </c>
      <c r="BL1629" s="22">
        <f t="shared" ca="1" si="1312"/>
        <v>0</v>
      </c>
      <c r="BM1629" s="22">
        <f t="shared" ca="1" si="1313"/>
        <v>0</v>
      </c>
      <c r="BN1629" s="22">
        <f t="shared" ca="1" si="1314"/>
        <v>0</v>
      </c>
      <c r="BO1629" s="22">
        <f t="shared" ca="1" si="1315"/>
        <v>0</v>
      </c>
      <c r="BP1629" s="22">
        <f t="shared" ca="1" si="1316"/>
        <v>0</v>
      </c>
      <c r="BQ1629" s="22">
        <f t="shared" ca="1" si="1317"/>
        <v>0</v>
      </c>
      <c r="BR1629" s="22">
        <f t="shared" ca="1" si="1318"/>
        <v>0</v>
      </c>
      <c r="BS1629" s="22">
        <f t="shared" ca="1" si="1319"/>
        <v>0</v>
      </c>
      <c r="BT1629" s="22">
        <f t="shared" ca="1" si="1292"/>
        <v>0</v>
      </c>
      <c r="BU1629" s="22">
        <f t="shared" ca="1" si="1320"/>
        <v>0</v>
      </c>
      <c r="BV1629" s="22">
        <f t="shared" ca="1" si="1321"/>
        <v>0</v>
      </c>
      <c r="BW1629" s="22">
        <f t="shared" ca="1" si="1322"/>
        <v>0</v>
      </c>
      <c r="BX1629" s="22">
        <f t="shared" ca="1" si="1323"/>
        <v>0</v>
      </c>
      <c r="BY1629" s="22">
        <f t="shared" si="1340"/>
        <v>0</v>
      </c>
      <c r="BZ1629" s="22">
        <f t="shared" si="1324"/>
        <v>0</v>
      </c>
      <c r="CA1629" s="22">
        <f t="shared" si="1341"/>
        <v>0</v>
      </c>
    </row>
    <row r="1630" spans="1:79" s="101" customFormat="1" ht="29.1" customHeight="1" x14ac:dyDescent="0.3">
      <c r="A1630" s="4">
        <v>10</v>
      </c>
      <c r="B1630" s="4" t="s">
        <v>1441</v>
      </c>
      <c r="C1630" s="4" t="s">
        <v>1324</v>
      </c>
      <c r="D1630" s="139" t="s">
        <v>445</v>
      </c>
      <c r="E1630" s="13">
        <v>44650</v>
      </c>
      <c r="F1630" s="175" t="s">
        <v>112</v>
      </c>
      <c r="G1630" s="16" t="s">
        <v>1241</v>
      </c>
      <c r="H1630" s="136" t="s">
        <v>1075</v>
      </c>
      <c r="I1630" s="136"/>
      <c r="J1630" s="136"/>
      <c r="K1630" s="96">
        <v>0</v>
      </c>
      <c r="L1630" s="94">
        <v>0</v>
      </c>
      <c r="M1630" s="97" t="s">
        <v>115</v>
      </c>
      <c r="N1630" s="45" t="s">
        <v>1055</v>
      </c>
      <c r="O1630" s="76"/>
      <c r="P1630" s="125" t="s">
        <v>2155</v>
      </c>
      <c r="Q1630" s="145">
        <v>45356</v>
      </c>
      <c r="R1630" s="9">
        <f t="shared" ref="R1630" si="1396">IF(K1630&lt;1,WORKDAY(Q1630,10),WORKDAY(Q1630,5))</f>
        <v>45370</v>
      </c>
      <c r="S1630" s="97" t="s">
        <v>30</v>
      </c>
      <c r="T1630" s="354" t="s">
        <v>2333</v>
      </c>
      <c r="U1630" s="373">
        <v>45370</v>
      </c>
      <c r="V1630" s="91" t="s">
        <v>2659</v>
      </c>
      <c r="W1630" s="97" t="s">
        <v>1477</v>
      </c>
      <c r="X1630" s="94"/>
      <c r="Y1630" s="94"/>
      <c r="Z1630" s="47" t="s">
        <v>1337</v>
      </c>
      <c r="AA1630" s="5"/>
      <c r="AB1630" s="94"/>
      <c r="AC1630" s="95"/>
      <c r="AD1630" s="95"/>
      <c r="AE1630" s="95"/>
      <c r="AF1630" s="95"/>
      <c r="AG1630" s="27"/>
      <c r="AH1630" s="34"/>
      <c r="AI1630" s="27"/>
      <c r="AJ1630" s="96"/>
      <c r="AK1630" s="95"/>
      <c r="AL1630" s="100"/>
      <c r="AM1630" s="100"/>
      <c r="AN1630" s="87" t="s">
        <v>2355</v>
      </c>
      <c r="AO1630" s="94"/>
      <c r="AP1630" s="94"/>
      <c r="AQ1630" s="207" t="s">
        <v>1907</v>
      </c>
      <c r="AR1630" s="21">
        <v>45393</v>
      </c>
      <c r="AS1630" s="100"/>
      <c r="AT1630" s="100"/>
      <c r="AU1630" s="94" t="s">
        <v>1134</v>
      </c>
      <c r="AV1630" s="95">
        <v>45436</v>
      </c>
      <c r="AW1630" s="100"/>
      <c r="BJ1630" s="22">
        <f t="shared" ca="1" si="1291"/>
        <v>1</v>
      </c>
      <c r="BK1630" s="22">
        <f t="shared" ca="1" si="1311"/>
        <v>1</v>
      </c>
      <c r="BL1630" s="22">
        <f t="shared" ca="1" si="1312"/>
        <v>0</v>
      </c>
      <c r="BM1630" s="22">
        <f t="shared" ca="1" si="1313"/>
        <v>0</v>
      </c>
      <c r="BN1630" s="22">
        <f t="shared" ca="1" si="1314"/>
        <v>0</v>
      </c>
      <c r="BO1630" s="22">
        <f t="shared" ca="1" si="1315"/>
        <v>0</v>
      </c>
      <c r="BP1630" s="22">
        <f t="shared" ca="1" si="1316"/>
        <v>0</v>
      </c>
      <c r="BQ1630" s="22">
        <f t="shared" ca="1" si="1317"/>
        <v>0</v>
      </c>
      <c r="BR1630" s="22">
        <f t="shared" ca="1" si="1318"/>
        <v>1</v>
      </c>
      <c r="BS1630" s="22">
        <f t="shared" ca="1" si="1319"/>
        <v>1</v>
      </c>
      <c r="BT1630" s="22">
        <f t="shared" ca="1" si="1292"/>
        <v>1</v>
      </c>
      <c r="BU1630" s="22">
        <f t="shared" ca="1" si="1320"/>
        <v>1</v>
      </c>
      <c r="BV1630" s="22">
        <f t="shared" ca="1" si="1321"/>
        <v>0</v>
      </c>
      <c r="BW1630" s="22">
        <f t="shared" ca="1" si="1322"/>
        <v>0</v>
      </c>
      <c r="BX1630" s="22">
        <f t="shared" ca="1" si="1323"/>
        <v>0</v>
      </c>
      <c r="BY1630" s="71">
        <f t="shared" si="1340"/>
        <v>1</v>
      </c>
      <c r="BZ1630" s="71">
        <f t="shared" si="1324"/>
        <v>1</v>
      </c>
      <c r="CA1630" s="72">
        <f t="shared" si="1341"/>
        <v>1</v>
      </c>
    </row>
    <row r="1631" spans="1:79" s="22" customFormat="1" ht="29.25" customHeight="1" x14ac:dyDescent="0.3">
      <c r="A1631" s="109">
        <v>19</v>
      </c>
      <c r="B1631" s="109" t="s">
        <v>1324</v>
      </c>
      <c r="C1631" s="109" t="s">
        <v>1324</v>
      </c>
      <c r="D1631" s="110" t="s">
        <v>446</v>
      </c>
      <c r="E1631" s="110">
        <v>44516</v>
      </c>
      <c r="F1631" s="189" t="s">
        <v>1277</v>
      </c>
      <c r="G1631" s="169" t="s">
        <v>1241</v>
      </c>
      <c r="H1631" s="135" t="s">
        <v>1042</v>
      </c>
      <c r="I1631" s="135"/>
      <c r="J1631" s="135"/>
      <c r="K1631" s="113" t="s">
        <v>444</v>
      </c>
      <c r="L1631" s="109">
        <v>0</v>
      </c>
      <c r="M1631" s="294" t="s">
        <v>89</v>
      </c>
      <c r="N1631" s="115" t="s">
        <v>26</v>
      </c>
      <c r="O1631" s="116">
        <v>45258</v>
      </c>
      <c r="P1631" s="117" t="s">
        <v>1278</v>
      </c>
      <c r="Q1631" s="141">
        <v>45246</v>
      </c>
      <c r="R1631" s="118">
        <f t="shared" si="1394"/>
        <v>45253</v>
      </c>
      <c r="S1631" s="114" t="s">
        <v>31</v>
      </c>
      <c r="T1631" s="338"/>
      <c r="U1631" s="372"/>
      <c r="V1631" s="195"/>
      <c r="W1631" s="294"/>
      <c r="X1631" s="109"/>
      <c r="Y1631" s="109"/>
      <c r="Z1631" s="115"/>
      <c r="AA1631" s="109"/>
      <c r="AB1631" s="109"/>
      <c r="AC1631" s="110"/>
      <c r="AD1631" s="110"/>
      <c r="AE1631" s="110"/>
      <c r="AF1631" s="110"/>
      <c r="AG1631" s="110"/>
      <c r="AH1631" s="115"/>
      <c r="AI1631" s="110"/>
      <c r="AJ1631" s="113"/>
      <c r="AK1631" s="110"/>
      <c r="AL1631" s="121"/>
      <c r="AM1631" s="121"/>
      <c r="AN1631" s="123" t="s">
        <v>2355</v>
      </c>
      <c r="AO1631" s="121"/>
      <c r="AP1631" s="121"/>
      <c r="AQ1631" s="121"/>
      <c r="AR1631" s="121"/>
      <c r="AS1631" s="121"/>
      <c r="AT1631" s="121"/>
      <c r="AU1631" s="109"/>
      <c r="AV1631" s="110"/>
      <c r="AW1631" s="121"/>
      <c r="BJ1631" s="22">
        <f t="shared" ca="1" si="1291"/>
        <v>0</v>
      </c>
      <c r="BK1631" s="22">
        <f t="shared" ca="1" si="1311"/>
        <v>0</v>
      </c>
      <c r="BL1631" s="22">
        <f t="shared" ca="1" si="1312"/>
        <v>0</v>
      </c>
      <c r="BM1631" s="22">
        <f t="shared" ca="1" si="1313"/>
        <v>0</v>
      </c>
      <c r="BN1631" s="22">
        <f t="shared" ca="1" si="1314"/>
        <v>0</v>
      </c>
      <c r="BO1631" s="22">
        <f t="shared" ca="1" si="1315"/>
        <v>0</v>
      </c>
      <c r="BP1631" s="22">
        <f t="shared" ca="1" si="1316"/>
        <v>0</v>
      </c>
      <c r="BQ1631" s="22">
        <f t="shared" ca="1" si="1317"/>
        <v>0</v>
      </c>
      <c r="BR1631" s="22">
        <f t="shared" ca="1" si="1318"/>
        <v>0</v>
      </c>
      <c r="BS1631" s="22">
        <f t="shared" ca="1" si="1319"/>
        <v>0</v>
      </c>
      <c r="BT1631" s="22">
        <f t="shared" ca="1" si="1292"/>
        <v>0</v>
      </c>
      <c r="BU1631" s="22">
        <f t="shared" ca="1" si="1320"/>
        <v>0</v>
      </c>
      <c r="BV1631" s="22">
        <f t="shared" ca="1" si="1321"/>
        <v>0</v>
      </c>
      <c r="BW1631" s="22">
        <f t="shared" ca="1" si="1322"/>
        <v>0</v>
      </c>
      <c r="BX1631" s="22">
        <f t="shared" ca="1" si="1323"/>
        <v>0</v>
      </c>
      <c r="BY1631" s="22">
        <f t="shared" si="1340"/>
        <v>0</v>
      </c>
      <c r="BZ1631" s="22">
        <f t="shared" si="1324"/>
        <v>0</v>
      </c>
      <c r="CA1631" s="22">
        <f t="shared" si="1341"/>
        <v>0</v>
      </c>
    </row>
    <row r="1632" spans="1:79" s="22" customFormat="1" ht="29.25" customHeight="1" x14ac:dyDescent="0.3">
      <c r="A1632" s="109">
        <v>19</v>
      </c>
      <c r="B1632" s="109" t="s">
        <v>1324</v>
      </c>
      <c r="C1632" s="109" t="s">
        <v>1324</v>
      </c>
      <c r="D1632" s="110" t="s">
        <v>446</v>
      </c>
      <c r="E1632" s="110">
        <v>44516</v>
      </c>
      <c r="F1632" s="189" t="s">
        <v>1277</v>
      </c>
      <c r="G1632" s="169" t="s">
        <v>1241</v>
      </c>
      <c r="H1632" s="135" t="s">
        <v>1042</v>
      </c>
      <c r="I1632" s="135"/>
      <c r="J1632" s="135"/>
      <c r="K1632" s="113" t="s">
        <v>443</v>
      </c>
      <c r="L1632" s="109">
        <v>0</v>
      </c>
      <c r="M1632" s="294" t="s">
        <v>89</v>
      </c>
      <c r="N1632" s="115" t="s">
        <v>26</v>
      </c>
      <c r="O1632" s="116"/>
      <c r="P1632" s="117" t="s">
        <v>3079</v>
      </c>
      <c r="Q1632" s="141">
        <v>45559</v>
      </c>
      <c r="R1632" s="118">
        <f t="shared" si="1394"/>
        <v>45566</v>
      </c>
      <c r="S1632" s="114" t="s">
        <v>31</v>
      </c>
      <c r="T1632" s="338"/>
      <c r="U1632" s="372"/>
      <c r="V1632" s="195"/>
      <c r="W1632" s="294"/>
      <c r="X1632" s="109"/>
      <c r="Y1632" s="109"/>
      <c r="Z1632" s="115"/>
      <c r="AA1632" s="109"/>
      <c r="AB1632" s="109"/>
      <c r="AC1632" s="110"/>
      <c r="AD1632" s="110"/>
      <c r="AE1632" s="110"/>
      <c r="AF1632" s="110"/>
      <c r="AG1632" s="110"/>
      <c r="AH1632" s="115"/>
      <c r="AI1632" s="110"/>
      <c r="AJ1632" s="113"/>
      <c r="AK1632" s="110"/>
      <c r="AL1632" s="121"/>
      <c r="AM1632" s="121"/>
      <c r="AN1632" s="123" t="s">
        <v>2355</v>
      </c>
      <c r="AO1632" s="121"/>
      <c r="AP1632" s="121"/>
      <c r="AQ1632" s="121"/>
      <c r="AR1632" s="121"/>
      <c r="AS1632" s="121"/>
      <c r="AT1632" s="121"/>
      <c r="AU1632" s="109"/>
      <c r="AV1632" s="110"/>
      <c r="AW1632" s="121"/>
      <c r="BJ1632" s="22">
        <f t="shared" ca="1" si="1291"/>
        <v>0</v>
      </c>
      <c r="BK1632" s="22">
        <f t="shared" ca="1" si="1311"/>
        <v>0</v>
      </c>
      <c r="BL1632" s="22">
        <f t="shared" ca="1" si="1312"/>
        <v>0</v>
      </c>
      <c r="BM1632" s="22">
        <f t="shared" ca="1" si="1313"/>
        <v>0</v>
      </c>
      <c r="BN1632" s="22">
        <f t="shared" ca="1" si="1314"/>
        <v>0</v>
      </c>
      <c r="BO1632" s="22">
        <f t="shared" ca="1" si="1315"/>
        <v>0</v>
      </c>
      <c r="BP1632" s="22">
        <f t="shared" ca="1" si="1316"/>
        <v>0</v>
      </c>
      <c r="BQ1632" s="22">
        <f t="shared" ca="1" si="1317"/>
        <v>0</v>
      </c>
      <c r="BR1632" s="22">
        <f t="shared" ca="1" si="1318"/>
        <v>0</v>
      </c>
      <c r="BS1632" s="22">
        <f t="shared" ca="1" si="1319"/>
        <v>0</v>
      </c>
      <c r="BT1632" s="22">
        <f t="shared" ca="1" si="1292"/>
        <v>0</v>
      </c>
      <c r="BU1632" s="22">
        <f t="shared" ca="1" si="1320"/>
        <v>0</v>
      </c>
      <c r="BV1632" s="22">
        <f t="shared" ca="1" si="1321"/>
        <v>0</v>
      </c>
      <c r="BW1632" s="22">
        <f t="shared" ca="1" si="1322"/>
        <v>0</v>
      </c>
      <c r="BX1632" s="22">
        <f t="shared" ca="1" si="1323"/>
        <v>0</v>
      </c>
      <c r="BY1632" s="22">
        <f t="shared" si="1340"/>
        <v>0</v>
      </c>
      <c r="BZ1632" s="22">
        <f t="shared" si="1324"/>
        <v>0</v>
      </c>
      <c r="CA1632" s="22">
        <f t="shared" si="1341"/>
        <v>0</v>
      </c>
    </row>
    <row r="1633" spans="1:79" s="22" customFormat="1" ht="29.25" customHeight="1" x14ac:dyDescent="0.3">
      <c r="A1633" s="109">
        <v>19</v>
      </c>
      <c r="B1633" s="109" t="s">
        <v>1324</v>
      </c>
      <c r="C1633" s="109" t="s">
        <v>1324</v>
      </c>
      <c r="D1633" s="110" t="s">
        <v>446</v>
      </c>
      <c r="E1633" s="110">
        <v>44516</v>
      </c>
      <c r="F1633" s="189" t="s">
        <v>1277</v>
      </c>
      <c r="G1633" s="169" t="s">
        <v>1241</v>
      </c>
      <c r="H1633" s="135" t="s">
        <v>1042</v>
      </c>
      <c r="I1633" s="135"/>
      <c r="J1633" s="135"/>
      <c r="K1633" s="113" t="s">
        <v>572</v>
      </c>
      <c r="L1633" s="109">
        <v>0</v>
      </c>
      <c r="M1633" s="294" t="s">
        <v>89</v>
      </c>
      <c r="N1633" s="115" t="s">
        <v>26</v>
      </c>
      <c r="O1633" s="116">
        <v>45707</v>
      </c>
      <c r="P1633" s="117" t="s">
        <v>3663</v>
      </c>
      <c r="Q1633" s="141">
        <v>45684</v>
      </c>
      <c r="R1633" s="118">
        <f t="shared" ref="R1633" si="1397">IF(K1633&lt;1,WORKDAY(Q1633,10),WORKDAY(Q1633,5))</f>
        <v>45691</v>
      </c>
      <c r="S1633" s="114" t="s">
        <v>31</v>
      </c>
      <c r="T1633" s="338"/>
      <c r="U1633" s="372"/>
      <c r="V1633" s="241"/>
      <c r="W1633" s="294"/>
      <c r="X1633" s="109"/>
      <c r="Y1633" s="109"/>
      <c r="Z1633" s="115"/>
      <c r="AA1633" s="109"/>
      <c r="AB1633" s="117"/>
      <c r="AC1633" s="110"/>
      <c r="AD1633" s="110"/>
      <c r="AE1633" s="118"/>
      <c r="AF1633" s="110"/>
      <c r="AG1633" s="110"/>
      <c r="AH1633" s="115"/>
      <c r="AI1633" s="110"/>
      <c r="AJ1633" s="113"/>
      <c r="AK1633" s="110"/>
      <c r="AL1633" s="121"/>
      <c r="AM1633" s="121"/>
      <c r="AN1633" s="123" t="s">
        <v>2355</v>
      </c>
      <c r="AO1633" s="121"/>
      <c r="AP1633" s="121"/>
      <c r="AQ1633" s="121"/>
      <c r="AR1633" s="121"/>
      <c r="AS1633" s="121"/>
      <c r="AT1633" s="121"/>
      <c r="AU1633" s="109"/>
      <c r="AV1633" s="110"/>
      <c r="AW1633" s="121"/>
      <c r="BJ1633" s="22">
        <f t="shared" ca="1" si="1291"/>
        <v>0</v>
      </c>
      <c r="BK1633" s="22">
        <f t="shared" ca="1" si="1311"/>
        <v>0</v>
      </c>
      <c r="BL1633" s="22">
        <f t="shared" ca="1" si="1312"/>
        <v>0</v>
      </c>
      <c r="BM1633" s="22">
        <f t="shared" ca="1" si="1313"/>
        <v>0</v>
      </c>
      <c r="BN1633" s="22">
        <f t="shared" ca="1" si="1314"/>
        <v>0</v>
      </c>
      <c r="BO1633" s="22">
        <f t="shared" ca="1" si="1315"/>
        <v>0</v>
      </c>
      <c r="BP1633" s="22">
        <f t="shared" ca="1" si="1316"/>
        <v>0</v>
      </c>
      <c r="BQ1633" s="22">
        <f t="shared" ca="1" si="1317"/>
        <v>0</v>
      </c>
      <c r="BR1633" s="22">
        <f t="shared" ca="1" si="1318"/>
        <v>0</v>
      </c>
      <c r="BS1633" s="22">
        <f t="shared" ca="1" si="1319"/>
        <v>0</v>
      </c>
      <c r="BT1633" s="22">
        <f t="shared" ca="1" si="1292"/>
        <v>0</v>
      </c>
      <c r="BU1633" s="22">
        <f t="shared" ca="1" si="1320"/>
        <v>0</v>
      </c>
      <c r="BV1633" s="22">
        <f t="shared" ca="1" si="1321"/>
        <v>0</v>
      </c>
      <c r="BW1633" s="22">
        <f t="shared" ca="1" si="1322"/>
        <v>0</v>
      </c>
      <c r="BX1633" s="22">
        <f t="shared" ca="1" si="1323"/>
        <v>0</v>
      </c>
      <c r="BY1633" s="22">
        <f t="shared" si="1340"/>
        <v>0</v>
      </c>
      <c r="BZ1633" s="22">
        <f t="shared" si="1324"/>
        <v>0</v>
      </c>
      <c r="CA1633" s="22">
        <f t="shared" si="1341"/>
        <v>0</v>
      </c>
    </row>
    <row r="1634" spans="1:79" s="101" customFormat="1" ht="29.25" customHeight="1" x14ac:dyDescent="0.3">
      <c r="A1634" s="94">
        <v>19</v>
      </c>
      <c r="B1634" s="94" t="s">
        <v>1324</v>
      </c>
      <c r="C1634" s="94" t="s">
        <v>1324</v>
      </c>
      <c r="D1634" s="139" t="s">
        <v>445</v>
      </c>
      <c r="E1634" s="95">
        <v>44516</v>
      </c>
      <c r="F1634" s="175" t="s">
        <v>1277</v>
      </c>
      <c r="G1634" s="16" t="s">
        <v>1241</v>
      </c>
      <c r="H1634" s="136" t="s">
        <v>1042</v>
      </c>
      <c r="I1634" s="136"/>
      <c r="J1634" s="136"/>
      <c r="K1634" s="96">
        <v>0</v>
      </c>
      <c r="L1634" s="94">
        <v>0</v>
      </c>
      <c r="M1634" s="174" t="s">
        <v>89</v>
      </c>
      <c r="N1634" s="46" t="s">
        <v>24</v>
      </c>
      <c r="O1634" s="98"/>
      <c r="P1634" s="125" t="s">
        <v>3823</v>
      </c>
      <c r="Q1634" s="145">
        <v>45743</v>
      </c>
      <c r="R1634" s="9">
        <f t="shared" ref="R1634" si="1398">IF(K1634&lt;1,WORKDAY(Q1634,10),WORKDAY(Q1634,5))</f>
        <v>45757</v>
      </c>
      <c r="S1634" s="97" t="s">
        <v>31</v>
      </c>
      <c r="T1634" s="312"/>
      <c r="U1634" s="373"/>
      <c r="V1634" s="208" t="s">
        <v>2660</v>
      </c>
      <c r="W1634" s="174" t="s">
        <v>1454</v>
      </c>
      <c r="X1634" s="5" t="s">
        <v>778</v>
      </c>
      <c r="Y1634" s="4">
        <v>0</v>
      </c>
      <c r="Z1634" s="46" t="s">
        <v>24</v>
      </c>
      <c r="AA1634" s="5"/>
      <c r="AB1634" s="78" t="s">
        <v>3783</v>
      </c>
      <c r="AC1634" s="21">
        <v>45740</v>
      </c>
      <c r="AD1634" s="21">
        <v>45740</v>
      </c>
      <c r="AE1634" s="9">
        <f t="shared" ref="AE1634" si="1399">IF(AND(Y1634&lt;1,OR(X1634&lt;1, X1634="A")),AD1634+14,AD1634+7)</f>
        <v>45754</v>
      </c>
      <c r="AF1634" s="13" t="s">
        <v>446</v>
      </c>
      <c r="AG1634" s="27"/>
      <c r="AH1634" s="34"/>
      <c r="AI1634" s="27"/>
      <c r="AJ1634" s="96"/>
      <c r="AK1634" s="95"/>
      <c r="AL1634" s="100"/>
      <c r="AM1634" s="100"/>
      <c r="AN1634" s="87" t="s">
        <v>2355</v>
      </c>
      <c r="AO1634" s="100"/>
      <c r="AP1634" s="100"/>
      <c r="AQ1634" s="100"/>
      <c r="AR1634" s="100"/>
      <c r="AS1634" s="100"/>
      <c r="AT1634" s="100"/>
      <c r="AU1634" s="94"/>
      <c r="AV1634" s="95"/>
      <c r="AW1634" s="100"/>
      <c r="BJ1634" s="22">
        <f t="shared" ca="1" si="1291"/>
        <v>1</v>
      </c>
      <c r="BK1634" s="22">
        <f t="shared" ca="1" si="1311"/>
        <v>1</v>
      </c>
      <c r="BL1634" s="22">
        <f t="shared" ca="1" si="1312"/>
        <v>0</v>
      </c>
      <c r="BM1634" s="22">
        <f t="shared" ca="1" si="1313"/>
        <v>0</v>
      </c>
      <c r="BN1634" s="22">
        <f t="shared" ca="1" si="1314"/>
        <v>1</v>
      </c>
      <c r="BO1634" s="22">
        <f t="shared" ca="1" si="1315"/>
        <v>0</v>
      </c>
      <c r="BP1634" s="22">
        <f t="shared" ca="1" si="1316"/>
        <v>1</v>
      </c>
      <c r="BQ1634" s="22">
        <f t="shared" ca="1" si="1317"/>
        <v>0</v>
      </c>
      <c r="BR1634" s="22">
        <f t="shared" ca="1" si="1318"/>
        <v>0</v>
      </c>
      <c r="BS1634" s="22">
        <f t="shared" ca="1" si="1319"/>
        <v>0</v>
      </c>
      <c r="BT1634" s="22">
        <f t="shared" ca="1" si="1292"/>
        <v>1</v>
      </c>
      <c r="BU1634" s="22">
        <f t="shared" ca="1" si="1320"/>
        <v>0</v>
      </c>
      <c r="BV1634" s="22">
        <f t="shared" ca="1" si="1321"/>
        <v>1</v>
      </c>
      <c r="BW1634" s="22">
        <f t="shared" ca="1" si="1322"/>
        <v>0</v>
      </c>
      <c r="BX1634" s="22">
        <f t="shared" ca="1" si="1323"/>
        <v>0</v>
      </c>
      <c r="BY1634" s="71">
        <f t="shared" si="1340"/>
        <v>1</v>
      </c>
      <c r="BZ1634" s="71">
        <f t="shared" si="1324"/>
        <v>1</v>
      </c>
      <c r="CA1634" s="72">
        <f t="shared" si="1341"/>
        <v>1</v>
      </c>
    </row>
    <row r="1635" spans="1:79" s="22" customFormat="1" ht="26.25" customHeight="1" x14ac:dyDescent="0.3">
      <c r="A1635" s="109"/>
      <c r="B1635" s="109" t="s">
        <v>1441</v>
      </c>
      <c r="C1635" s="109"/>
      <c r="D1635" s="110" t="s">
        <v>445</v>
      </c>
      <c r="E1635" s="110">
        <v>44650</v>
      </c>
      <c r="F1635" s="189" t="s">
        <v>1252</v>
      </c>
      <c r="G1635" s="169" t="s">
        <v>1260</v>
      </c>
      <c r="H1635" s="135" t="s">
        <v>1037</v>
      </c>
      <c r="I1635" s="135"/>
      <c r="J1635" s="135"/>
      <c r="K1635" s="109">
        <v>0</v>
      </c>
      <c r="L1635" s="109">
        <v>0</v>
      </c>
      <c r="M1635" s="114" t="s">
        <v>522</v>
      </c>
      <c r="N1635" s="115" t="s">
        <v>26</v>
      </c>
      <c r="O1635" s="116"/>
      <c r="P1635" s="123" t="s">
        <v>3322</v>
      </c>
      <c r="Q1635" s="141">
        <v>43875</v>
      </c>
      <c r="R1635" s="118">
        <f t="shared" ref="R1635" si="1400">IF(AND(L1635&lt;1,OR(K1635&lt;1, K1635="A")),Q1635+14,Q1635+7)</f>
        <v>43889</v>
      </c>
      <c r="S1635" s="114" t="s">
        <v>31</v>
      </c>
      <c r="T1635" s="315"/>
      <c r="U1635" s="372"/>
      <c r="V1635" s="195"/>
      <c r="W1635" s="114"/>
      <c r="X1635" s="109"/>
      <c r="Y1635" s="109"/>
      <c r="Z1635" s="115"/>
      <c r="AA1635" s="109"/>
      <c r="AB1635" s="109"/>
      <c r="AC1635" s="110"/>
      <c r="AD1635" s="110"/>
      <c r="AE1635" s="110"/>
      <c r="AF1635" s="110"/>
      <c r="AG1635" s="110"/>
      <c r="AH1635" s="115"/>
      <c r="AI1635" s="110"/>
      <c r="AJ1635" s="113"/>
      <c r="AK1635" s="110"/>
      <c r="AL1635" s="121"/>
      <c r="AM1635" s="121"/>
      <c r="AN1635" s="123" t="s">
        <v>2355</v>
      </c>
      <c r="AO1635" s="121"/>
      <c r="AP1635" s="121"/>
      <c r="AQ1635" s="206"/>
      <c r="AR1635" s="110"/>
      <c r="AS1635" s="121"/>
      <c r="AT1635" s="121"/>
      <c r="AU1635" s="109"/>
      <c r="AV1635" s="110"/>
      <c r="AW1635" s="121"/>
      <c r="BJ1635" s="22">
        <f t="shared" ref="BJ1635:BJ1652" ca="1" si="1401">IF(OR($N1635="аннулирован", $N1635="", TODAY()&lt;$E1635),0,1)</f>
        <v>0</v>
      </c>
      <c r="BK1635" s="22">
        <f t="shared" ref="BK1635:BK1652" ca="1" si="1402">IF(AND($BJ1635=1, $J1635=""),1,0)</f>
        <v>0</v>
      </c>
      <c r="BL1635" s="22">
        <f t="shared" ref="BL1635:BL1652" ca="1" si="1403">IF(AND($BJ1635=1, $N1635="не выдан"),1,0)</f>
        <v>0</v>
      </c>
      <c r="BM1635" s="22">
        <f t="shared" ref="BM1635:BM1652" ca="1" si="1404">IF(AND($BK1635=1, $N1635="не выдан"),1,0)</f>
        <v>0</v>
      </c>
      <c r="BN1635" s="22">
        <f t="shared" ref="BN1635:BN1652" ca="1" si="1405">IF(AND($BJ1635=1, $N1635="на проверке"),1,0)</f>
        <v>0</v>
      </c>
      <c r="BO1635" s="22">
        <f t="shared" ref="BO1635:BO1652" ca="1" si="1406">IF(AND($BJ1635=1, $N1635="замечания"),1,0)</f>
        <v>0</v>
      </c>
      <c r="BP1635" s="22">
        <f t="shared" ref="BP1635:BP1652" ca="1" si="1407">IF(AND($BK1635=1, $N1635="на проверке"),1,0)</f>
        <v>0</v>
      </c>
      <c r="BQ1635" s="22">
        <f t="shared" ref="BQ1635:BQ1652" ca="1" si="1408">IF(AND($BK1635=1, $N1635="замечания"),1,0)</f>
        <v>0</v>
      </c>
      <c r="BR1635" s="22">
        <f t="shared" ref="BR1635:BR1652" ca="1" si="1409">IF(AND($BJ1635=1, $N1635="согласовано"),1,0)</f>
        <v>0</v>
      </c>
      <c r="BS1635" s="22">
        <f t="shared" ref="BS1635:BS1652" ca="1" si="1410">IF(AND($BK1635=1, $N1635="согласовано"),1,0)</f>
        <v>0</v>
      </c>
      <c r="BT1635" s="22">
        <f t="shared" ref="BT1635:BT1652" ca="1" si="1411">IF(OR($Z1635="аннулирован", $Z1635="", TODAY()&lt;$E1635),0,1)</f>
        <v>0</v>
      </c>
      <c r="BU1635" s="22">
        <f t="shared" ref="BU1635:BU1652" ca="1" si="1412">IF(AND($BT1635=1, $Z1635="не выдан"),1,0)</f>
        <v>0</v>
      </c>
      <c r="BV1635" s="22">
        <f t="shared" ref="BV1635:BV1652" ca="1" si="1413">IF(AND($BT1635=1, $Z1635="на проверке"),1,0)</f>
        <v>0</v>
      </c>
      <c r="BW1635" s="22">
        <f t="shared" ref="BW1635:BW1652" ca="1" si="1414">IF(AND($BT1635=1, $Z1635="замечания"),1,0)</f>
        <v>0</v>
      </c>
      <c r="BX1635" s="22">
        <f t="shared" ref="BX1635:BX1652" ca="1" si="1415">IF(AND($BT1635=1, $Z1635="согласовано"),1,0)</f>
        <v>0</v>
      </c>
      <c r="BY1635" s="22">
        <f t="shared" ref="BY1635:BY1652" si="1416">IF(OR($N1635="аннулирован", $N1635=""),0,1)</f>
        <v>0</v>
      </c>
      <c r="BZ1635" s="22">
        <f t="shared" ref="BZ1635:BZ1652" si="1417">IF(AND($BY1635=1, $J1635=""),1,0)</f>
        <v>0</v>
      </c>
      <c r="CA1635" s="22">
        <f t="shared" ref="CA1635:CA1652" si="1418">IF(OR($Z1635="аннулирован", $Z1635=""),0,1)</f>
        <v>0</v>
      </c>
    </row>
    <row r="1636" spans="1:79" ht="26.25" customHeight="1" x14ac:dyDescent="0.3">
      <c r="A1636" s="4"/>
      <c r="B1636" s="4" t="s">
        <v>1441</v>
      </c>
      <c r="C1636" s="4"/>
      <c r="D1636" s="139" t="s">
        <v>445</v>
      </c>
      <c r="E1636" s="13">
        <v>44650</v>
      </c>
      <c r="F1636" s="122" t="s">
        <v>1252</v>
      </c>
      <c r="G1636" s="16" t="s">
        <v>1260</v>
      </c>
      <c r="H1636" s="130" t="s">
        <v>1037</v>
      </c>
      <c r="I1636" s="130"/>
      <c r="J1636" s="130"/>
      <c r="K1636" s="4">
        <v>0</v>
      </c>
      <c r="L1636" s="4">
        <v>2</v>
      </c>
      <c r="M1636" s="3" t="s">
        <v>522</v>
      </c>
      <c r="N1636" s="45" t="s">
        <v>1055</v>
      </c>
      <c r="O1636" s="76"/>
      <c r="P1636" s="87" t="s">
        <v>1673</v>
      </c>
      <c r="Q1636" s="142">
        <v>44428</v>
      </c>
      <c r="R1636" s="9">
        <f t="shared" ref="R1636:R1650" si="1419">IF(AND(L1636&lt;1,OR(K1636&lt;1, K1636="A")),Q1636+14,Q1636+7)</f>
        <v>44435</v>
      </c>
      <c r="S1636" s="3" t="s">
        <v>30</v>
      </c>
      <c r="T1636" s="354" t="s">
        <v>1673</v>
      </c>
      <c r="U1636" s="373">
        <v>44428</v>
      </c>
      <c r="V1636" s="91" t="s">
        <v>2661</v>
      </c>
      <c r="W1636" s="3" t="s">
        <v>1398</v>
      </c>
      <c r="X1636" s="5"/>
      <c r="Y1636" s="5"/>
      <c r="Z1636" s="47" t="s">
        <v>1337</v>
      </c>
      <c r="AA1636" s="5"/>
      <c r="AB1636" s="5"/>
      <c r="AC1636" s="21"/>
      <c r="AD1636" s="21"/>
      <c r="AE1636" s="21"/>
      <c r="AF1636" s="13"/>
      <c r="AG1636" s="27"/>
      <c r="AH1636" s="34"/>
      <c r="AI1636" s="27"/>
      <c r="AJ1636" s="41"/>
      <c r="AK1636" s="21"/>
      <c r="AL1636" s="6"/>
      <c r="AM1636" s="6"/>
      <c r="AN1636" s="87" t="s">
        <v>2355</v>
      </c>
      <c r="AO1636" s="6"/>
      <c r="AP1636" s="6"/>
      <c r="AQ1636" s="207" t="s">
        <v>1907</v>
      </c>
      <c r="AR1636" s="21">
        <v>44775</v>
      </c>
      <c r="AS1636" s="6"/>
      <c r="AT1636" s="6"/>
      <c r="AU1636" s="4"/>
      <c r="AV1636" s="13"/>
      <c r="AW1636" s="6"/>
      <c r="BJ1636" s="22">
        <f t="shared" ca="1" si="1401"/>
        <v>1</v>
      </c>
      <c r="BK1636" s="22">
        <f t="shared" ca="1" si="1402"/>
        <v>1</v>
      </c>
      <c r="BL1636" s="22">
        <f t="shared" ca="1" si="1403"/>
        <v>0</v>
      </c>
      <c r="BM1636" s="22">
        <f t="shared" ca="1" si="1404"/>
        <v>0</v>
      </c>
      <c r="BN1636" s="22">
        <f t="shared" ca="1" si="1405"/>
        <v>0</v>
      </c>
      <c r="BO1636" s="22">
        <f t="shared" ca="1" si="1406"/>
        <v>0</v>
      </c>
      <c r="BP1636" s="22">
        <f t="shared" ca="1" si="1407"/>
        <v>0</v>
      </c>
      <c r="BQ1636" s="22">
        <f t="shared" ca="1" si="1408"/>
        <v>0</v>
      </c>
      <c r="BR1636" s="22">
        <f t="shared" ca="1" si="1409"/>
        <v>1</v>
      </c>
      <c r="BS1636" s="22">
        <f t="shared" ca="1" si="1410"/>
        <v>1</v>
      </c>
      <c r="BT1636" s="22">
        <f t="shared" ca="1" si="1411"/>
        <v>1</v>
      </c>
      <c r="BU1636" s="22">
        <f t="shared" ca="1" si="1412"/>
        <v>1</v>
      </c>
      <c r="BV1636" s="22">
        <f t="shared" ca="1" si="1413"/>
        <v>0</v>
      </c>
      <c r="BW1636" s="22">
        <f t="shared" ca="1" si="1414"/>
        <v>0</v>
      </c>
      <c r="BX1636" s="22">
        <f t="shared" ca="1" si="1415"/>
        <v>0</v>
      </c>
      <c r="BY1636" s="71">
        <f t="shared" si="1416"/>
        <v>1</v>
      </c>
      <c r="BZ1636" s="71">
        <f t="shared" si="1417"/>
        <v>1</v>
      </c>
      <c r="CA1636" s="72">
        <f t="shared" si="1418"/>
        <v>1</v>
      </c>
    </row>
    <row r="1637" spans="1:79" ht="35.25" customHeight="1" x14ac:dyDescent="0.3">
      <c r="A1637" s="4"/>
      <c r="B1637" s="4" t="s">
        <v>1441</v>
      </c>
      <c r="C1637" s="4"/>
      <c r="D1637" s="139" t="s">
        <v>445</v>
      </c>
      <c r="E1637" s="13">
        <v>44650</v>
      </c>
      <c r="F1637" s="122" t="s">
        <v>1253</v>
      </c>
      <c r="G1637" s="16" t="s">
        <v>1260</v>
      </c>
      <c r="H1637" s="130" t="s">
        <v>1073</v>
      </c>
      <c r="I1637" s="130"/>
      <c r="J1637" s="130"/>
      <c r="K1637" s="4">
        <v>0</v>
      </c>
      <c r="L1637" s="4">
        <v>0</v>
      </c>
      <c r="M1637" s="3" t="s">
        <v>33</v>
      </c>
      <c r="N1637" s="45" t="s">
        <v>1055</v>
      </c>
      <c r="O1637" s="76"/>
      <c r="P1637" s="87"/>
      <c r="Q1637" s="142">
        <v>44189</v>
      </c>
      <c r="R1637" s="9">
        <f t="shared" si="1419"/>
        <v>44203</v>
      </c>
      <c r="S1637" s="3" t="s">
        <v>30</v>
      </c>
      <c r="T1637" s="354" t="s">
        <v>3025</v>
      </c>
      <c r="U1637" s="373">
        <v>44160</v>
      </c>
      <c r="V1637" s="91" t="s">
        <v>2662</v>
      </c>
      <c r="W1637" s="3" t="s">
        <v>1486</v>
      </c>
      <c r="X1637" s="5"/>
      <c r="Y1637" s="5"/>
      <c r="Z1637" s="47" t="s">
        <v>1337</v>
      </c>
      <c r="AA1637" s="5"/>
      <c r="AB1637" s="5"/>
      <c r="AC1637" s="21"/>
      <c r="AD1637" s="21"/>
      <c r="AE1637" s="21"/>
      <c r="AF1637" s="13"/>
      <c r="AG1637" s="27"/>
      <c r="AH1637" s="34"/>
      <c r="AI1637" s="27"/>
      <c r="AJ1637" s="41"/>
      <c r="AK1637" s="21"/>
      <c r="AL1637" s="6"/>
      <c r="AM1637" s="6"/>
      <c r="AN1637" s="87" t="s">
        <v>2355</v>
      </c>
      <c r="AO1637" s="6"/>
      <c r="AP1637" s="6"/>
      <c r="AQ1637" s="207" t="s">
        <v>1907</v>
      </c>
      <c r="AR1637" s="21">
        <v>44706</v>
      </c>
      <c r="AS1637" s="6"/>
      <c r="AT1637" s="6"/>
      <c r="AU1637" s="4"/>
      <c r="AV1637" s="13"/>
      <c r="AW1637" s="6"/>
      <c r="BJ1637" s="22">
        <f t="shared" ca="1" si="1401"/>
        <v>1</v>
      </c>
      <c r="BK1637" s="22">
        <f t="shared" ca="1" si="1402"/>
        <v>1</v>
      </c>
      <c r="BL1637" s="22">
        <f t="shared" ca="1" si="1403"/>
        <v>0</v>
      </c>
      <c r="BM1637" s="22">
        <f t="shared" ca="1" si="1404"/>
        <v>0</v>
      </c>
      <c r="BN1637" s="22">
        <f t="shared" ca="1" si="1405"/>
        <v>0</v>
      </c>
      <c r="BO1637" s="22">
        <f t="shared" ca="1" si="1406"/>
        <v>0</v>
      </c>
      <c r="BP1637" s="22">
        <f t="shared" ca="1" si="1407"/>
        <v>0</v>
      </c>
      <c r="BQ1637" s="22">
        <f t="shared" ca="1" si="1408"/>
        <v>0</v>
      </c>
      <c r="BR1637" s="22">
        <f t="shared" ca="1" si="1409"/>
        <v>1</v>
      </c>
      <c r="BS1637" s="22">
        <f t="shared" ca="1" si="1410"/>
        <v>1</v>
      </c>
      <c r="BT1637" s="22">
        <f t="shared" ca="1" si="1411"/>
        <v>1</v>
      </c>
      <c r="BU1637" s="22">
        <f t="shared" ca="1" si="1412"/>
        <v>1</v>
      </c>
      <c r="BV1637" s="22">
        <f t="shared" ca="1" si="1413"/>
        <v>0</v>
      </c>
      <c r="BW1637" s="22">
        <f t="shared" ca="1" si="1414"/>
        <v>0</v>
      </c>
      <c r="BX1637" s="22">
        <f t="shared" ca="1" si="1415"/>
        <v>0</v>
      </c>
      <c r="BY1637" s="71">
        <f t="shared" si="1416"/>
        <v>1</v>
      </c>
      <c r="BZ1637" s="71">
        <f t="shared" si="1417"/>
        <v>1</v>
      </c>
      <c r="CA1637" s="72">
        <f t="shared" si="1418"/>
        <v>1</v>
      </c>
    </row>
    <row r="1638" spans="1:79" ht="45.6" customHeight="1" x14ac:dyDescent="0.3">
      <c r="A1638" s="4"/>
      <c r="B1638" s="4" t="s">
        <v>1441</v>
      </c>
      <c r="C1638" s="4"/>
      <c r="D1638" s="139" t="s">
        <v>445</v>
      </c>
      <c r="E1638" s="13">
        <v>44650</v>
      </c>
      <c r="F1638" s="122" t="s">
        <v>1254</v>
      </c>
      <c r="G1638" s="16" t="s">
        <v>1260</v>
      </c>
      <c r="H1638" s="130" t="s">
        <v>1077</v>
      </c>
      <c r="I1638" s="130"/>
      <c r="J1638" s="130"/>
      <c r="K1638" s="4">
        <v>0</v>
      </c>
      <c r="L1638" s="4">
        <v>1</v>
      </c>
      <c r="M1638" s="3" t="s">
        <v>79</v>
      </c>
      <c r="N1638" s="45" t="s">
        <v>1055</v>
      </c>
      <c r="O1638" s="76"/>
      <c r="P1638" s="87"/>
      <c r="Q1638" s="142">
        <v>44718</v>
      </c>
      <c r="R1638" s="9">
        <f t="shared" si="1419"/>
        <v>44725</v>
      </c>
      <c r="S1638" s="3" t="s">
        <v>30</v>
      </c>
      <c r="T1638" s="354" t="s">
        <v>3024</v>
      </c>
      <c r="U1638" s="373">
        <v>45538</v>
      </c>
      <c r="V1638" s="91" t="s">
        <v>2663</v>
      </c>
      <c r="W1638" s="3" t="s">
        <v>1458</v>
      </c>
      <c r="X1638" s="5"/>
      <c r="Y1638" s="5"/>
      <c r="Z1638" s="47" t="s">
        <v>1337</v>
      </c>
      <c r="AA1638" s="5"/>
      <c r="AB1638" s="5"/>
      <c r="AC1638" s="21"/>
      <c r="AD1638" s="21"/>
      <c r="AE1638" s="21"/>
      <c r="AF1638" s="13"/>
      <c r="AG1638" s="27"/>
      <c r="AH1638" s="34"/>
      <c r="AI1638" s="27"/>
      <c r="AJ1638" s="41"/>
      <c r="AK1638" s="21"/>
      <c r="AL1638" s="6"/>
      <c r="AM1638" s="6"/>
      <c r="AN1638" s="87" t="s">
        <v>3753</v>
      </c>
      <c r="AO1638" s="87" t="s">
        <v>3754</v>
      </c>
      <c r="AP1638" s="21">
        <v>45705</v>
      </c>
      <c r="AQ1638" s="224" t="s">
        <v>3755</v>
      </c>
      <c r="AR1638" s="21">
        <v>45728</v>
      </c>
      <c r="AS1638" s="6"/>
      <c r="AT1638" s="6"/>
      <c r="AU1638" s="4"/>
      <c r="AV1638" s="13"/>
      <c r="AW1638" s="207" t="s">
        <v>3810</v>
      </c>
      <c r="BJ1638" s="22">
        <f t="shared" ca="1" si="1401"/>
        <v>1</v>
      </c>
      <c r="BK1638" s="22">
        <f t="shared" ca="1" si="1402"/>
        <v>1</v>
      </c>
      <c r="BL1638" s="22">
        <f t="shared" ca="1" si="1403"/>
        <v>0</v>
      </c>
      <c r="BM1638" s="22">
        <f t="shared" ca="1" si="1404"/>
        <v>0</v>
      </c>
      <c r="BN1638" s="22">
        <f t="shared" ca="1" si="1405"/>
        <v>0</v>
      </c>
      <c r="BO1638" s="22">
        <f t="shared" ca="1" si="1406"/>
        <v>0</v>
      </c>
      <c r="BP1638" s="22">
        <f t="shared" ca="1" si="1407"/>
        <v>0</v>
      </c>
      <c r="BQ1638" s="22">
        <f t="shared" ca="1" si="1408"/>
        <v>0</v>
      </c>
      <c r="BR1638" s="22">
        <f t="shared" ca="1" si="1409"/>
        <v>1</v>
      </c>
      <c r="BS1638" s="22">
        <f t="shared" ca="1" si="1410"/>
        <v>1</v>
      </c>
      <c r="BT1638" s="22">
        <f t="shared" ca="1" si="1411"/>
        <v>1</v>
      </c>
      <c r="BU1638" s="22">
        <f t="shared" ca="1" si="1412"/>
        <v>1</v>
      </c>
      <c r="BV1638" s="22">
        <f t="shared" ca="1" si="1413"/>
        <v>0</v>
      </c>
      <c r="BW1638" s="22">
        <f t="shared" ca="1" si="1414"/>
        <v>0</v>
      </c>
      <c r="BX1638" s="22">
        <f t="shared" ca="1" si="1415"/>
        <v>0</v>
      </c>
      <c r="BY1638" s="71">
        <f t="shared" si="1416"/>
        <v>1</v>
      </c>
      <c r="BZ1638" s="71">
        <f t="shared" si="1417"/>
        <v>1</v>
      </c>
      <c r="CA1638" s="72">
        <f t="shared" si="1418"/>
        <v>1</v>
      </c>
    </row>
    <row r="1639" spans="1:79" ht="33" customHeight="1" x14ac:dyDescent="0.3">
      <c r="A1639" s="4"/>
      <c r="B1639" s="4" t="s">
        <v>1441</v>
      </c>
      <c r="C1639" s="4"/>
      <c r="D1639" s="139" t="s">
        <v>445</v>
      </c>
      <c r="E1639" s="13">
        <v>44650</v>
      </c>
      <c r="F1639" s="122" t="s">
        <v>1255</v>
      </c>
      <c r="G1639" s="16" t="s">
        <v>1260</v>
      </c>
      <c r="H1639" s="130" t="s">
        <v>1078</v>
      </c>
      <c r="I1639" s="130"/>
      <c r="J1639" s="130"/>
      <c r="K1639" s="4">
        <v>0</v>
      </c>
      <c r="L1639" s="4">
        <v>0</v>
      </c>
      <c r="M1639" s="3" t="s">
        <v>83</v>
      </c>
      <c r="N1639" s="45" t="s">
        <v>1055</v>
      </c>
      <c r="O1639" s="76"/>
      <c r="P1639" s="87"/>
      <c r="Q1639" s="142">
        <v>44189</v>
      </c>
      <c r="R1639" s="9">
        <f t="shared" si="1419"/>
        <v>44203</v>
      </c>
      <c r="S1639" s="3" t="s">
        <v>30</v>
      </c>
      <c r="T1639" s="354" t="s">
        <v>3025</v>
      </c>
      <c r="U1639" s="373">
        <v>44160</v>
      </c>
      <c r="V1639" s="91" t="s">
        <v>2664</v>
      </c>
      <c r="W1639" s="3" t="s">
        <v>1460</v>
      </c>
      <c r="X1639" s="5"/>
      <c r="Y1639" s="5"/>
      <c r="Z1639" s="47" t="s">
        <v>1337</v>
      </c>
      <c r="AA1639" s="5"/>
      <c r="AB1639" s="5"/>
      <c r="AC1639" s="21"/>
      <c r="AD1639" s="21"/>
      <c r="AE1639" s="21"/>
      <c r="AF1639" s="13"/>
      <c r="AG1639" s="27"/>
      <c r="AH1639" s="34"/>
      <c r="AI1639" s="27"/>
      <c r="AJ1639" s="41"/>
      <c r="AK1639" s="21"/>
      <c r="AL1639" s="6"/>
      <c r="AM1639" s="6"/>
      <c r="AN1639" s="87" t="s">
        <v>2355</v>
      </c>
      <c r="AO1639" s="6"/>
      <c r="AP1639" s="6"/>
      <c r="AQ1639" s="207" t="s">
        <v>1907</v>
      </c>
      <c r="AR1639" s="21">
        <v>44706</v>
      </c>
      <c r="AS1639" s="6"/>
      <c r="AT1639" s="6"/>
      <c r="AU1639" s="4"/>
      <c r="AV1639" s="13"/>
      <c r="AW1639" s="6"/>
      <c r="BJ1639" s="22">
        <f t="shared" ca="1" si="1401"/>
        <v>1</v>
      </c>
      <c r="BK1639" s="22">
        <f t="shared" ca="1" si="1402"/>
        <v>1</v>
      </c>
      <c r="BL1639" s="22">
        <f t="shared" ca="1" si="1403"/>
        <v>0</v>
      </c>
      <c r="BM1639" s="22">
        <f t="shared" ca="1" si="1404"/>
        <v>0</v>
      </c>
      <c r="BN1639" s="22">
        <f t="shared" ca="1" si="1405"/>
        <v>0</v>
      </c>
      <c r="BO1639" s="22">
        <f t="shared" ca="1" si="1406"/>
        <v>0</v>
      </c>
      <c r="BP1639" s="22">
        <f t="shared" ca="1" si="1407"/>
        <v>0</v>
      </c>
      <c r="BQ1639" s="22">
        <f t="shared" ca="1" si="1408"/>
        <v>0</v>
      </c>
      <c r="BR1639" s="22">
        <f t="shared" ca="1" si="1409"/>
        <v>1</v>
      </c>
      <c r="BS1639" s="22">
        <f t="shared" ca="1" si="1410"/>
        <v>1</v>
      </c>
      <c r="BT1639" s="22">
        <f t="shared" ca="1" si="1411"/>
        <v>1</v>
      </c>
      <c r="BU1639" s="22">
        <f t="shared" ca="1" si="1412"/>
        <v>1</v>
      </c>
      <c r="BV1639" s="22">
        <f t="shared" ca="1" si="1413"/>
        <v>0</v>
      </c>
      <c r="BW1639" s="22">
        <f t="shared" ca="1" si="1414"/>
        <v>0</v>
      </c>
      <c r="BX1639" s="22">
        <f t="shared" ca="1" si="1415"/>
        <v>0</v>
      </c>
      <c r="BY1639" s="71">
        <f t="shared" si="1416"/>
        <v>1</v>
      </c>
      <c r="BZ1639" s="71">
        <f t="shared" si="1417"/>
        <v>1</v>
      </c>
      <c r="CA1639" s="72">
        <f t="shared" si="1418"/>
        <v>1</v>
      </c>
    </row>
    <row r="1640" spans="1:79" s="22" customFormat="1" ht="24.75" customHeight="1" x14ac:dyDescent="0.3">
      <c r="A1640" s="109"/>
      <c r="B1640" s="109" t="s">
        <v>1441</v>
      </c>
      <c r="C1640" s="109"/>
      <c r="D1640" s="110" t="s">
        <v>445</v>
      </c>
      <c r="E1640" s="110">
        <v>44650</v>
      </c>
      <c r="F1640" s="189" t="s">
        <v>1256</v>
      </c>
      <c r="G1640" s="169" t="s">
        <v>1260</v>
      </c>
      <c r="H1640" s="135" t="s">
        <v>1069</v>
      </c>
      <c r="I1640" s="135"/>
      <c r="J1640" s="135"/>
      <c r="K1640" s="109">
        <v>0</v>
      </c>
      <c r="L1640" s="109">
        <v>0</v>
      </c>
      <c r="M1640" s="114" t="s">
        <v>107</v>
      </c>
      <c r="N1640" s="115" t="s">
        <v>26</v>
      </c>
      <c r="O1640" s="116"/>
      <c r="P1640" s="123" t="s">
        <v>3323</v>
      </c>
      <c r="Q1640" s="141">
        <v>44329</v>
      </c>
      <c r="R1640" s="118">
        <f t="shared" ref="R1640" si="1420">IF(AND(L1640&lt;1,OR(K1640&lt;1, K1640="A")),Q1640+14,Q1640+7)</f>
        <v>44343</v>
      </c>
      <c r="S1640" s="114" t="s">
        <v>31</v>
      </c>
      <c r="T1640" s="353"/>
      <c r="U1640" s="372"/>
      <c r="V1640" s="195"/>
      <c r="W1640" s="114"/>
      <c r="X1640" s="109"/>
      <c r="Y1640" s="109"/>
      <c r="Z1640" s="115"/>
      <c r="AA1640" s="109"/>
      <c r="AB1640" s="109"/>
      <c r="AC1640" s="110"/>
      <c r="AD1640" s="110"/>
      <c r="AE1640" s="110"/>
      <c r="AF1640" s="110"/>
      <c r="AG1640" s="110"/>
      <c r="AH1640" s="115"/>
      <c r="AI1640" s="110"/>
      <c r="AJ1640" s="113"/>
      <c r="AK1640" s="110"/>
      <c r="AL1640" s="121"/>
      <c r="AM1640" s="121"/>
      <c r="AN1640" s="123" t="s">
        <v>2355</v>
      </c>
      <c r="AO1640" s="121"/>
      <c r="AP1640" s="121"/>
      <c r="AQ1640" s="206"/>
      <c r="AR1640" s="110"/>
      <c r="AS1640" s="121"/>
      <c r="AT1640" s="121"/>
      <c r="AU1640" s="109"/>
      <c r="AV1640" s="110"/>
      <c r="AW1640" s="121"/>
      <c r="BJ1640" s="22">
        <f t="shared" ca="1" si="1401"/>
        <v>0</v>
      </c>
      <c r="BK1640" s="22">
        <f t="shared" ca="1" si="1402"/>
        <v>0</v>
      </c>
      <c r="BL1640" s="22">
        <f t="shared" ca="1" si="1403"/>
        <v>0</v>
      </c>
      <c r="BM1640" s="22">
        <f t="shared" ca="1" si="1404"/>
        <v>0</v>
      </c>
      <c r="BN1640" s="22">
        <f t="shared" ca="1" si="1405"/>
        <v>0</v>
      </c>
      <c r="BO1640" s="22">
        <f t="shared" ca="1" si="1406"/>
        <v>0</v>
      </c>
      <c r="BP1640" s="22">
        <f t="shared" ca="1" si="1407"/>
        <v>0</v>
      </c>
      <c r="BQ1640" s="22">
        <f t="shared" ca="1" si="1408"/>
        <v>0</v>
      </c>
      <c r="BR1640" s="22">
        <f t="shared" ca="1" si="1409"/>
        <v>0</v>
      </c>
      <c r="BS1640" s="22">
        <f t="shared" ca="1" si="1410"/>
        <v>0</v>
      </c>
      <c r="BT1640" s="22">
        <f t="shared" ca="1" si="1411"/>
        <v>0</v>
      </c>
      <c r="BU1640" s="22">
        <f t="shared" ca="1" si="1412"/>
        <v>0</v>
      </c>
      <c r="BV1640" s="22">
        <f t="shared" ca="1" si="1413"/>
        <v>0</v>
      </c>
      <c r="BW1640" s="22">
        <f t="shared" ca="1" si="1414"/>
        <v>0</v>
      </c>
      <c r="BX1640" s="22">
        <f t="shared" ca="1" si="1415"/>
        <v>0</v>
      </c>
      <c r="BY1640" s="22">
        <f t="shared" si="1416"/>
        <v>0</v>
      </c>
      <c r="BZ1640" s="22">
        <f t="shared" si="1417"/>
        <v>0</v>
      </c>
      <c r="CA1640" s="22">
        <f t="shared" si="1418"/>
        <v>0</v>
      </c>
    </row>
    <row r="1641" spans="1:79" s="22" customFormat="1" ht="24.75" customHeight="1" x14ac:dyDescent="0.3">
      <c r="A1641" s="109"/>
      <c r="B1641" s="109" t="s">
        <v>1441</v>
      </c>
      <c r="C1641" s="109"/>
      <c r="D1641" s="110" t="s">
        <v>445</v>
      </c>
      <c r="E1641" s="110">
        <v>44650</v>
      </c>
      <c r="F1641" s="189" t="s">
        <v>1256</v>
      </c>
      <c r="G1641" s="169" t="s">
        <v>1260</v>
      </c>
      <c r="H1641" s="135" t="s">
        <v>1069</v>
      </c>
      <c r="I1641" s="135"/>
      <c r="J1641" s="135"/>
      <c r="K1641" s="109">
        <v>0</v>
      </c>
      <c r="L1641" s="109">
        <v>2</v>
      </c>
      <c r="M1641" s="114" t="s">
        <v>107</v>
      </c>
      <c r="N1641" s="115" t="s">
        <v>26</v>
      </c>
      <c r="O1641" s="116"/>
      <c r="P1641" s="123" t="s">
        <v>3324</v>
      </c>
      <c r="Q1641" s="141">
        <v>44281</v>
      </c>
      <c r="R1641" s="118">
        <f t="shared" si="1419"/>
        <v>44288</v>
      </c>
      <c r="S1641" s="114" t="s">
        <v>31</v>
      </c>
      <c r="T1641" s="353"/>
      <c r="U1641" s="372"/>
      <c r="V1641" s="195"/>
      <c r="W1641" s="114"/>
      <c r="X1641" s="109"/>
      <c r="Y1641" s="109"/>
      <c r="Z1641" s="115"/>
      <c r="AA1641" s="109"/>
      <c r="AB1641" s="109"/>
      <c r="AC1641" s="110"/>
      <c r="AD1641" s="110"/>
      <c r="AE1641" s="110"/>
      <c r="AF1641" s="110"/>
      <c r="AG1641" s="110"/>
      <c r="AH1641" s="115"/>
      <c r="AI1641" s="110"/>
      <c r="AJ1641" s="113"/>
      <c r="AK1641" s="110"/>
      <c r="AL1641" s="121"/>
      <c r="AM1641" s="121"/>
      <c r="AN1641" s="123" t="s">
        <v>2355</v>
      </c>
      <c r="AO1641" s="121"/>
      <c r="AP1641" s="121"/>
      <c r="AQ1641" s="206"/>
      <c r="AR1641" s="110"/>
      <c r="AS1641" s="121"/>
      <c r="AT1641" s="121"/>
      <c r="AU1641" s="109"/>
      <c r="AV1641" s="110"/>
      <c r="AW1641" s="121"/>
      <c r="BJ1641" s="22">
        <f t="shared" ca="1" si="1401"/>
        <v>0</v>
      </c>
      <c r="BK1641" s="22">
        <f t="shared" ca="1" si="1402"/>
        <v>0</v>
      </c>
      <c r="BL1641" s="22">
        <f t="shared" ca="1" si="1403"/>
        <v>0</v>
      </c>
      <c r="BM1641" s="22">
        <f t="shared" ca="1" si="1404"/>
        <v>0</v>
      </c>
      <c r="BN1641" s="22">
        <f t="shared" ca="1" si="1405"/>
        <v>0</v>
      </c>
      <c r="BO1641" s="22">
        <f t="shared" ca="1" si="1406"/>
        <v>0</v>
      </c>
      <c r="BP1641" s="22">
        <f t="shared" ca="1" si="1407"/>
        <v>0</v>
      </c>
      <c r="BQ1641" s="22">
        <f t="shared" ca="1" si="1408"/>
        <v>0</v>
      </c>
      <c r="BR1641" s="22">
        <f t="shared" ca="1" si="1409"/>
        <v>0</v>
      </c>
      <c r="BS1641" s="22">
        <f t="shared" ca="1" si="1410"/>
        <v>0</v>
      </c>
      <c r="BT1641" s="22">
        <f t="shared" ca="1" si="1411"/>
        <v>0</v>
      </c>
      <c r="BU1641" s="22">
        <f t="shared" ca="1" si="1412"/>
        <v>0</v>
      </c>
      <c r="BV1641" s="22">
        <f t="shared" ca="1" si="1413"/>
        <v>0</v>
      </c>
      <c r="BW1641" s="22">
        <f t="shared" ca="1" si="1414"/>
        <v>0</v>
      </c>
      <c r="BX1641" s="22">
        <f t="shared" ca="1" si="1415"/>
        <v>0</v>
      </c>
      <c r="BY1641" s="22">
        <f t="shared" si="1416"/>
        <v>0</v>
      </c>
      <c r="BZ1641" s="22">
        <f t="shared" si="1417"/>
        <v>0</v>
      </c>
      <c r="CA1641" s="22">
        <f t="shared" si="1418"/>
        <v>0</v>
      </c>
    </row>
    <row r="1642" spans="1:79" s="22" customFormat="1" ht="24.75" customHeight="1" x14ac:dyDescent="0.3">
      <c r="A1642" s="109"/>
      <c r="B1642" s="109" t="s">
        <v>1441</v>
      </c>
      <c r="C1642" s="109"/>
      <c r="D1642" s="110" t="s">
        <v>445</v>
      </c>
      <c r="E1642" s="110">
        <v>44650</v>
      </c>
      <c r="F1642" s="189" t="s">
        <v>1256</v>
      </c>
      <c r="G1642" s="169" t="s">
        <v>1260</v>
      </c>
      <c r="H1642" s="135" t="s">
        <v>1069</v>
      </c>
      <c r="I1642" s="135"/>
      <c r="J1642" s="135"/>
      <c r="K1642" s="109">
        <v>0</v>
      </c>
      <c r="L1642" s="109">
        <v>5</v>
      </c>
      <c r="M1642" s="114" t="s">
        <v>107</v>
      </c>
      <c r="N1642" s="115" t="s">
        <v>26</v>
      </c>
      <c r="O1642" s="116"/>
      <c r="P1642" s="123" t="s">
        <v>3325</v>
      </c>
      <c r="Q1642" s="141">
        <v>44795</v>
      </c>
      <c r="R1642" s="118">
        <f t="shared" ref="R1642" si="1421">IF(AND(L1642&lt;1,OR(K1642&lt;1, K1642="A")),Q1642+14,Q1642+7)</f>
        <v>44802</v>
      </c>
      <c r="S1642" s="114" t="s">
        <v>31</v>
      </c>
      <c r="T1642" s="353"/>
      <c r="U1642" s="372"/>
      <c r="V1642" s="195"/>
      <c r="W1642" s="114"/>
      <c r="X1642" s="109"/>
      <c r="Y1642" s="109"/>
      <c r="Z1642" s="115"/>
      <c r="AA1642" s="109"/>
      <c r="AB1642" s="109"/>
      <c r="AC1642" s="110"/>
      <c r="AD1642" s="110"/>
      <c r="AE1642" s="110"/>
      <c r="AF1642" s="110"/>
      <c r="AG1642" s="110"/>
      <c r="AH1642" s="115"/>
      <c r="AI1642" s="110"/>
      <c r="AJ1642" s="113"/>
      <c r="AK1642" s="110"/>
      <c r="AL1642" s="121"/>
      <c r="AM1642" s="121"/>
      <c r="AN1642" s="123" t="s">
        <v>2355</v>
      </c>
      <c r="AO1642" s="121"/>
      <c r="AP1642" s="121"/>
      <c r="AQ1642" s="206"/>
      <c r="AR1642" s="110"/>
      <c r="AS1642" s="121"/>
      <c r="AT1642" s="121"/>
      <c r="AU1642" s="109"/>
      <c r="AV1642" s="110"/>
      <c r="AW1642" s="121"/>
      <c r="BJ1642" s="22">
        <f t="shared" ca="1" si="1401"/>
        <v>0</v>
      </c>
      <c r="BK1642" s="22">
        <f t="shared" ca="1" si="1402"/>
        <v>0</v>
      </c>
      <c r="BL1642" s="22">
        <f t="shared" ca="1" si="1403"/>
        <v>0</v>
      </c>
      <c r="BM1642" s="22">
        <f t="shared" ca="1" si="1404"/>
        <v>0</v>
      </c>
      <c r="BN1642" s="22">
        <f t="shared" ca="1" si="1405"/>
        <v>0</v>
      </c>
      <c r="BO1642" s="22">
        <f t="shared" ca="1" si="1406"/>
        <v>0</v>
      </c>
      <c r="BP1642" s="22">
        <f t="shared" ca="1" si="1407"/>
        <v>0</v>
      </c>
      <c r="BQ1642" s="22">
        <f t="shared" ca="1" si="1408"/>
        <v>0</v>
      </c>
      <c r="BR1642" s="22">
        <f t="shared" ca="1" si="1409"/>
        <v>0</v>
      </c>
      <c r="BS1642" s="22">
        <f t="shared" ca="1" si="1410"/>
        <v>0</v>
      </c>
      <c r="BT1642" s="22">
        <f t="shared" ca="1" si="1411"/>
        <v>0</v>
      </c>
      <c r="BU1642" s="22">
        <f t="shared" ca="1" si="1412"/>
        <v>0</v>
      </c>
      <c r="BV1642" s="22">
        <f t="shared" ca="1" si="1413"/>
        <v>0</v>
      </c>
      <c r="BW1642" s="22">
        <f t="shared" ca="1" si="1414"/>
        <v>0</v>
      </c>
      <c r="BX1642" s="22">
        <f t="shared" ca="1" si="1415"/>
        <v>0</v>
      </c>
      <c r="BY1642" s="22">
        <f t="shared" si="1416"/>
        <v>0</v>
      </c>
      <c r="BZ1642" s="22">
        <f t="shared" si="1417"/>
        <v>0</v>
      </c>
      <c r="CA1642" s="22">
        <f t="shared" si="1418"/>
        <v>0</v>
      </c>
    </row>
    <row r="1643" spans="1:79" s="22" customFormat="1" ht="24.75" customHeight="1" x14ac:dyDescent="0.3">
      <c r="A1643" s="109"/>
      <c r="B1643" s="109" t="s">
        <v>1441</v>
      </c>
      <c r="C1643" s="109"/>
      <c r="D1643" s="110" t="s">
        <v>445</v>
      </c>
      <c r="E1643" s="110">
        <v>44650</v>
      </c>
      <c r="F1643" s="189" t="s">
        <v>1256</v>
      </c>
      <c r="G1643" s="169" t="s">
        <v>1260</v>
      </c>
      <c r="H1643" s="135" t="s">
        <v>1069</v>
      </c>
      <c r="I1643" s="135"/>
      <c r="J1643" s="135"/>
      <c r="K1643" s="109">
        <v>0</v>
      </c>
      <c r="L1643" s="109">
        <v>6</v>
      </c>
      <c r="M1643" s="114" t="s">
        <v>107</v>
      </c>
      <c r="N1643" s="115" t="s">
        <v>26</v>
      </c>
      <c r="O1643" s="116">
        <v>45567</v>
      </c>
      <c r="P1643" s="123"/>
      <c r="Q1643" s="141">
        <v>45007</v>
      </c>
      <c r="R1643" s="118">
        <f t="shared" si="1419"/>
        <v>45014</v>
      </c>
      <c r="S1643" s="114" t="s">
        <v>30</v>
      </c>
      <c r="T1643" s="353" t="s">
        <v>1575</v>
      </c>
      <c r="U1643" s="372">
        <v>44995</v>
      </c>
      <c r="V1643" s="195"/>
      <c r="W1643" s="114"/>
      <c r="X1643" s="109"/>
      <c r="Y1643" s="109"/>
      <c r="Z1643" s="115"/>
      <c r="AA1643" s="109"/>
      <c r="AB1643" s="109"/>
      <c r="AC1643" s="110"/>
      <c r="AD1643" s="110"/>
      <c r="AE1643" s="110"/>
      <c r="AF1643" s="110"/>
      <c r="AG1643" s="110"/>
      <c r="AH1643" s="115"/>
      <c r="AI1643" s="110"/>
      <c r="AJ1643" s="113"/>
      <c r="AK1643" s="110"/>
      <c r="AL1643" s="121"/>
      <c r="AM1643" s="121"/>
      <c r="AN1643" s="123" t="s">
        <v>2355</v>
      </c>
      <c r="AO1643" s="121"/>
      <c r="AP1643" s="121"/>
      <c r="AQ1643" s="206" t="s">
        <v>1907</v>
      </c>
      <c r="AR1643" s="110">
        <v>45007</v>
      </c>
      <c r="AS1643" s="121"/>
      <c r="AT1643" s="121"/>
      <c r="AU1643" s="109"/>
      <c r="AV1643" s="110"/>
      <c r="AW1643" s="121"/>
      <c r="BJ1643" s="22">
        <f t="shared" ca="1" si="1401"/>
        <v>0</v>
      </c>
      <c r="BK1643" s="22">
        <f t="shared" ca="1" si="1402"/>
        <v>0</v>
      </c>
      <c r="BL1643" s="22">
        <f t="shared" ca="1" si="1403"/>
        <v>0</v>
      </c>
      <c r="BM1643" s="22">
        <f t="shared" ca="1" si="1404"/>
        <v>0</v>
      </c>
      <c r="BN1643" s="22">
        <f t="shared" ca="1" si="1405"/>
        <v>0</v>
      </c>
      <c r="BO1643" s="22">
        <f t="shared" ca="1" si="1406"/>
        <v>0</v>
      </c>
      <c r="BP1643" s="22">
        <f t="shared" ca="1" si="1407"/>
        <v>0</v>
      </c>
      <c r="BQ1643" s="22">
        <f t="shared" ca="1" si="1408"/>
        <v>0</v>
      </c>
      <c r="BR1643" s="22">
        <f t="shared" ca="1" si="1409"/>
        <v>0</v>
      </c>
      <c r="BS1643" s="22">
        <f t="shared" ca="1" si="1410"/>
        <v>0</v>
      </c>
      <c r="BT1643" s="22">
        <f t="shared" ca="1" si="1411"/>
        <v>0</v>
      </c>
      <c r="BU1643" s="22">
        <f t="shared" ca="1" si="1412"/>
        <v>0</v>
      </c>
      <c r="BV1643" s="22">
        <f t="shared" ca="1" si="1413"/>
        <v>0</v>
      </c>
      <c r="BW1643" s="22">
        <f t="shared" ca="1" si="1414"/>
        <v>0</v>
      </c>
      <c r="BX1643" s="22">
        <f t="shared" ca="1" si="1415"/>
        <v>0</v>
      </c>
      <c r="BY1643" s="22">
        <f t="shared" si="1416"/>
        <v>0</v>
      </c>
      <c r="BZ1643" s="22">
        <f t="shared" si="1417"/>
        <v>0</v>
      </c>
      <c r="CA1643" s="22">
        <f t="shared" si="1418"/>
        <v>0</v>
      </c>
    </row>
    <row r="1644" spans="1:79" ht="35.25" customHeight="1" x14ac:dyDescent="0.3">
      <c r="A1644" s="4"/>
      <c r="B1644" s="4" t="s">
        <v>1441</v>
      </c>
      <c r="C1644" s="4"/>
      <c r="D1644" s="139" t="s">
        <v>445</v>
      </c>
      <c r="E1644" s="13">
        <v>44650</v>
      </c>
      <c r="F1644" s="122" t="s">
        <v>3351</v>
      </c>
      <c r="G1644" s="16" t="s">
        <v>1260</v>
      </c>
      <c r="H1644" s="130" t="s">
        <v>1069</v>
      </c>
      <c r="I1644" s="130" t="s">
        <v>3364</v>
      </c>
      <c r="J1644" s="130"/>
      <c r="K1644" s="4">
        <v>0</v>
      </c>
      <c r="L1644" s="4">
        <v>7</v>
      </c>
      <c r="M1644" s="3" t="s">
        <v>107</v>
      </c>
      <c r="N1644" s="45" t="s">
        <v>1055</v>
      </c>
      <c r="O1644" s="76">
        <v>45607</v>
      </c>
      <c r="P1644" s="87" t="s">
        <v>3352</v>
      </c>
      <c r="Q1644" s="142">
        <v>45596</v>
      </c>
      <c r="R1644" s="9">
        <f t="shared" ref="R1644" si="1422">IF(AND(L1644&lt;1,OR(K1644&lt;1, K1644="A")),Q1644+14,Q1644+7)</f>
        <v>45603</v>
      </c>
      <c r="S1644" s="3" t="s">
        <v>31</v>
      </c>
      <c r="T1644" s="355"/>
      <c r="U1644" s="373"/>
      <c r="V1644" s="91" t="s">
        <v>2665</v>
      </c>
      <c r="W1644" s="3" t="s">
        <v>1860</v>
      </c>
      <c r="X1644" s="5"/>
      <c r="Y1644" s="5"/>
      <c r="Z1644" s="47" t="s">
        <v>1337</v>
      </c>
      <c r="AA1644" s="5"/>
      <c r="AB1644" s="5"/>
      <c r="AC1644" s="21"/>
      <c r="AD1644" s="21"/>
      <c r="AE1644" s="21"/>
      <c r="AF1644" s="13"/>
      <c r="AG1644" s="27"/>
      <c r="AH1644" s="34"/>
      <c r="AI1644" s="27"/>
      <c r="AJ1644" s="41"/>
      <c r="AK1644" s="21"/>
      <c r="AL1644" s="6"/>
      <c r="AM1644" s="6"/>
      <c r="AN1644" s="87" t="s">
        <v>2355</v>
      </c>
      <c r="AO1644" s="6"/>
      <c r="AP1644" s="6"/>
      <c r="AQ1644" s="21" t="s">
        <v>3013</v>
      </c>
      <c r="AR1644" s="21">
        <v>45615</v>
      </c>
      <c r="AS1644" s="6"/>
      <c r="AT1644" s="6"/>
      <c r="AU1644" s="4"/>
      <c r="AV1644" s="13"/>
      <c r="AW1644" s="6"/>
      <c r="BJ1644" s="22">
        <f t="shared" ca="1" si="1401"/>
        <v>1</v>
      </c>
      <c r="BK1644" s="22">
        <f t="shared" ca="1" si="1402"/>
        <v>1</v>
      </c>
      <c r="BL1644" s="22">
        <f t="shared" ca="1" si="1403"/>
        <v>0</v>
      </c>
      <c r="BM1644" s="22">
        <f t="shared" ca="1" si="1404"/>
        <v>0</v>
      </c>
      <c r="BN1644" s="22">
        <f t="shared" ca="1" si="1405"/>
        <v>0</v>
      </c>
      <c r="BO1644" s="22">
        <f t="shared" ca="1" si="1406"/>
        <v>0</v>
      </c>
      <c r="BP1644" s="22">
        <f t="shared" ca="1" si="1407"/>
        <v>0</v>
      </c>
      <c r="BQ1644" s="22">
        <f t="shared" ca="1" si="1408"/>
        <v>0</v>
      </c>
      <c r="BR1644" s="22">
        <f t="shared" ca="1" si="1409"/>
        <v>1</v>
      </c>
      <c r="BS1644" s="22">
        <f t="shared" ca="1" si="1410"/>
        <v>1</v>
      </c>
      <c r="BT1644" s="22">
        <f t="shared" ca="1" si="1411"/>
        <v>1</v>
      </c>
      <c r="BU1644" s="22">
        <f t="shared" ca="1" si="1412"/>
        <v>1</v>
      </c>
      <c r="BV1644" s="22">
        <f t="shared" ca="1" si="1413"/>
        <v>0</v>
      </c>
      <c r="BW1644" s="22">
        <f t="shared" ca="1" si="1414"/>
        <v>0</v>
      </c>
      <c r="BX1644" s="22">
        <f t="shared" ca="1" si="1415"/>
        <v>0</v>
      </c>
      <c r="BY1644" s="71">
        <f t="shared" si="1416"/>
        <v>1</v>
      </c>
      <c r="BZ1644" s="71">
        <f t="shared" si="1417"/>
        <v>1</v>
      </c>
      <c r="CA1644" s="72">
        <f t="shared" si="1418"/>
        <v>1</v>
      </c>
    </row>
    <row r="1645" spans="1:79" s="22" customFormat="1" ht="27" customHeight="1" x14ac:dyDescent="0.3">
      <c r="A1645" s="109"/>
      <c r="B1645" s="109" t="s">
        <v>1441</v>
      </c>
      <c r="C1645" s="109"/>
      <c r="D1645" s="110" t="s">
        <v>445</v>
      </c>
      <c r="E1645" s="110">
        <v>44650</v>
      </c>
      <c r="F1645" s="189" t="s">
        <v>1257</v>
      </c>
      <c r="G1645" s="169" t="s">
        <v>1260</v>
      </c>
      <c r="H1645" s="135" t="s">
        <v>1041</v>
      </c>
      <c r="I1645" s="135"/>
      <c r="J1645" s="135"/>
      <c r="K1645" s="109">
        <v>0</v>
      </c>
      <c r="L1645" s="109">
        <v>1</v>
      </c>
      <c r="M1645" s="114" t="s">
        <v>216</v>
      </c>
      <c r="N1645" s="115" t="s">
        <v>26</v>
      </c>
      <c r="O1645" s="116"/>
      <c r="P1645" s="123" t="s">
        <v>1690</v>
      </c>
      <c r="Q1645" s="141">
        <v>44757</v>
      </c>
      <c r="R1645" s="118">
        <f t="shared" si="1419"/>
        <v>44764</v>
      </c>
      <c r="S1645" s="114" t="s">
        <v>31</v>
      </c>
      <c r="T1645" s="353"/>
      <c r="U1645" s="372"/>
      <c r="V1645" s="195"/>
      <c r="W1645" s="114"/>
      <c r="X1645" s="109"/>
      <c r="Y1645" s="109"/>
      <c r="Z1645" s="115"/>
      <c r="AA1645" s="109"/>
      <c r="AB1645" s="109"/>
      <c r="AC1645" s="110"/>
      <c r="AD1645" s="110"/>
      <c r="AE1645" s="110"/>
      <c r="AF1645" s="110"/>
      <c r="AG1645" s="110"/>
      <c r="AH1645" s="115"/>
      <c r="AI1645" s="110"/>
      <c r="AJ1645" s="113"/>
      <c r="AK1645" s="110"/>
      <c r="AL1645" s="121"/>
      <c r="AM1645" s="121"/>
      <c r="AN1645" s="123" t="s">
        <v>2355</v>
      </c>
      <c r="AO1645" s="121"/>
      <c r="AP1645" s="121"/>
      <c r="AQ1645" s="206"/>
      <c r="AR1645" s="110"/>
      <c r="AS1645" s="121"/>
      <c r="AT1645" s="121"/>
      <c r="AU1645" s="109"/>
      <c r="AV1645" s="110"/>
      <c r="AW1645" s="121"/>
      <c r="BJ1645" s="22">
        <f t="shared" ca="1" si="1401"/>
        <v>0</v>
      </c>
      <c r="BK1645" s="22">
        <f t="shared" ca="1" si="1402"/>
        <v>0</v>
      </c>
      <c r="BL1645" s="22">
        <f t="shared" ca="1" si="1403"/>
        <v>0</v>
      </c>
      <c r="BM1645" s="22">
        <f t="shared" ca="1" si="1404"/>
        <v>0</v>
      </c>
      <c r="BN1645" s="22">
        <f t="shared" ca="1" si="1405"/>
        <v>0</v>
      </c>
      <c r="BO1645" s="22">
        <f t="shared" ca="1" si="1406"/>
        <v>0</v>
      </c>
      <c r="BP1645" s="22">
        <f t="shared" ca="1" si="1407"/>
        <v>0</v>
      </c>
      <c r="BQ1645" s="22">
        <f t="shared" ca="1" si="1408"/>
        <v>0</v>
      </c>
      <c r="BR1645" s="22">
        <f t="shared" ca="1" si="1409"/>
        <v>0</v>
      </c>
      <c r="BS1645" s="22">
        <f t="shared" ca="1" si="1410"/>
        <v>0</v>
      </c>
      <c r="BT1645" s="22">
        <f t="shared" ca="1" si="1411"/>
        <v>0</v>
      </c>
      <c r="BU1645" s="22">
        <f t="shared" ca="1" si="1412"/>
        <v>0</v>
      </c>
      <c r="BV1645" s="22">
        <f t="shared" ca="1" si="1413"/>
        <v>0</v>
      </c>
      <c r="BW1645" s="22">
        <f t="shared" ca="1" si="1414"/>
        <v>0</v>
      </c>
      <c r="BX1645" s="22">
        <f t="shared" ca="1" si="1415"/>
        <v>0</v>
      </c>
      <c r="BY1645" s="22">
        <f t="shared" si="1416"/>
        <v>0</v>
      </c>
      <c r="BZ1645" s="22">
        <f t="shared" si="1417"/>
        <v>0</v>
      </c>
      <c r="CA1645" s="22">
        <f t="shared" si="1418"/>
        <v>0</v>
      </c>
    </row>
    <row r="1646" spans="1:79" s="22" customFormat="1" ht="27" customHeight="1" x14ac:dyDescent="0.3">
      <c r="A1646" s="109"/>
      <c r="B1646" s="109" t="s">
        <v>1441</v>
      </c>
      <c r="C1646" s="109"/>
      <c r="D1646" s="110" t="s">
        <v>445</v>
      </c>
      <c r="E1646" s="110">
        <v>44650</v>
      </c>
      <c r="F1646" s="189" t="s">
        <v>1257</v>
      </c>
      <c r="G1646" s="169" t="s">
        <v>1260</v>
      </c>
      <c r="H1646" s="135" t="s">
        <v>1041</v>
      </c>
      <c r="I1646" s="135"/>
      <c r="J1646" s="135"/>
      <c r="K1646" s="109">
        <v>0</v>
      </c>
      <c r="L1646" s="109">
        <v>2</v>
      </c>
      <c r="M1646" s="114" t="s">
        <v>216</v>
      </c>
      <c r="N1646" s="115" t="s">
        <v>26</v>
      </c>
      <c r="O1646" s="116"/>
      <c r="P1646" s="123" t="s">
        <v>3326</v>
      </c>
      <c r="Q1646" s="141">
        <v>45013</v>
      </c>
      <c r="R1646" s="118">
        <f t="shared" ref="R1646" si="1423">IF(AND(L1646&lt;1,OR(K1646&lt;1, K1646="A")),Q1646+14,Q1646+7)</f>
        <v>45020</v>
      </c>
      <c r="S1646" s="114" t="s">
        <v>31</v>
      </c>
      <c r="T1646" s="353"/>
      <c r="U1646" s="372"/>
      <c r="V1646" s="195"/>
      <c r="W1646" s="114"/>
      <c r="X1646" s="109"/>
      <c r="Y1646" s="109"/>
      <c r="Z1646" s="115"/>
      <c r="AA1646" s="109"/>
      <c r="AB1646" s="109"/>
      <c r="AC1646" s="110"/>
      <c r="AD1646" s="110"/>
      <c r="AE1646" s="110"/>
      <c r="AF1646" s="110"/>
      <c r="AG1646" s="110"/>
      <c r="AH1646" s="115"/>
      <c r="AI1646" s="110"/>
      <c r="AJ1646" s="113"/>
      <c r="AK1646" s="110"/>
      <c r="AL1646" s="121"/>
      <c r="AM1646" s="121"/>
      <c r="AN1646" s="123" t="s">
        <v>2355</v>
      </c>
      <c r="AO1646" s="121"/>
      <c r="AP1646" s="121"/>
      <c r="AQ1646" s="206" t="s">
        <v>1907</v>
      </c>
      <c r="AR1646" s="110">
        <v>45071</v>
      </c>
      <c r="AS1646" s="121"/>
      <c r="AT1646" s="121"/>
      <c r="AU1646" s="109"/>
      <c r="AV1646" s="110"/>
      <c r="AW1646" s="121"/>
      <c r="BJ1646" s="22">
        <f t="shared" ca="1" si="1401"/>
        <v>0</v>
      </c>
      <c r="BK1646" s="22">
        <f t="shared" ca="1" si="1402"/>
        <v>0</v>
      </c>
      <c r="BL1646" s="22">
        <f t="shared" ca="1" si="1403"/>
        <v>0</v>
      </c>
      <c r="BM1646" s="22">
        <f t="shared" ca="1" si="1404"/>
        <v>0</v>
      </c>
      <c r="BN1646" s="22">
        <f t="shared" ca="1" si="1405"/>
        <v>0</v>
      </c>
      <c r="BO1646" s="22">
        <f t="shared" ca="1" si="1406"/>
        <v>0</v>
      </c>
      <c r="BP1646" s="22">
        <f t="shared" ca="1" si="1407"/>
        <v>0</v>
      </c>
      <c r="BQ1646" s="22">
        <f t="shared" ca="1" si="1408"/>
        <v>0</v>
      </c>
      <c r="BR1646" s="22">
        <f t="shared" ca="1" si="1409"/>
        <v>0</v>
      </c>
      <c r="BS1646" s="22">
        <f t="shared" ca="1" si="1410"/>
        <v>0</v>
      </c>
      <c r="BT1646" s="22">
        <f t="shared" ca="1" si="1411"/>
        <v>0</v>
      </c>
      <c r="BU1646" s="22">
        <f t="shared" ca="1" si="1412"/>
        <v>0</v>
      </c>
      <c r="BV1646" s="22">
        <f t="shared" ca="1" si="1413"/>
        <v>0</v>
      </c>
      <c r="BW1646" s="22">
        <f t="shared" ca="1" si="1414"/>
        <v>0</v>
      </c>
      <c r="BX1646" s="22">
        <f t="shared" ca="1" si="1415"/>
        <v>0</v>
      </c>
      <c r="BY1646" s="22">
        <f t="shared" si="1416"/>
        <v>0</v>
      </c>
      <c r="BZ1646" s="22">
        <f t="shared" si="1417"/>
        <v>0</v>
      </c>
      <c r="CA1646" s="22">
        <f t="shared" si="1418"/>
        <v>0</v>
      </c>
    </row>
    <row r="1647" spans="1:79" s="22" customFormat="1" ht="27" customHeight="1" x14ac:dyDescent="0.3">
      <c r="A1647" s="109"/>
      <c r="B1647" s="109" t="s">
        <v>1441</v>
      </c>
      <c r="C1647" s="109"/>
      <c r="D1647" s="110" t="s">
        <v>445</v>
      </c>
      <c r="E1647" s="110">
        <v>44650</v>
      </c>
      <c r="F1647" s="189" t="s">
        <v>1257</v>
      </c>
      <c r="G1647" s="169" t="s">
        <v>1260</v>
      </c>
      <c r="H1647" s="135" t="s">
        <v>1041</v>
      </c>
      <c r="I1647" s="135"/>
      <c r="J1647" s="135"/>
      <c r="K1647" s="109">
        <v>0</v>
      </c>
      <c r="L1647" s="109">
        <v>3</v>
      </c>
      <c r="M1647" s="114" t="s">
        <v>216</v>
      </c>
      <c r="N1647" s="115" t="s">
        <v>26</v>
      </c>
      <c r="O1647" s="116"/>
      <c r="P1647" s="123" t="s">
        <v>2830</v>
      </c>
      <c r="Q1647" s="141">
        <v>45170</v>
      </c>
      <c r="R1647" s="118">
        <f t="shared" si="1419"/>
        <v>45177</v>
      </c>
      <c r="S1647" s="114" t="s">
        <v>30</v>
      </c>
      <c r="T1647" s="315" t="s">
        <v>1551</v>
      </c>
      <c r="U1647" s="372">
        <v>45182</v>
      </c>
      <c r="V1647" s="195"/>
      <c r="W1647" s="114"/>
      <c r="X1647" s="109"/>
      <c r="Y1647" s="109"/>
      <c r="Z1647" s="115"/>
      <c r="AA1647" s="109"/>
      <c r="AB1647" s="109"/>
      <c r="AC1647" s="110"/>
      <c r="AD1647" s="110"/>
      <c r="AE1647" s="110"/>
      <c r="AF1647" s="110"/>
      <c r="AG1647" s="110"/>
      <c r="AH1647" s="115"/>
      <c r="AI1647" s="110"/>
      <c r="AJ1647" s="113"/>
      <c r="AK1647" s="110"/>
      <c r="AL1647" s="121"/>
      <c r="AM1647" s="121"/>
      <c r="AN1647" s="123" t="s">
        <v>2355</v>
      </c>
      <c r="AO1647" s="121"/>
      <c r="AP1647" s="121"/>
      <c r="AQ1647" s="206" t="s">
        <v>1907</v>
      </c>
      <c r="AR1647" s="110">
        <v>45188</v>
      </c>
      <c r="AS1647" s="121"/>
      <c r="AT1647" s="121"/>
      <c r="AU1647" s="109"/>
      <c r="AV1647" s="110"/>
      <c r="AW1647" s="121"/>
      <c r="BJ1647" s="22">
        <f t="shared" ca="1" si="1401"/>
        <v>0</v>
      </c>
      <c r="BK1647" s="22">
        <f t="shared" ca="1" si="1402"/>
        <v>0</v>
      </c>
      <c r="BL1647" s="22">
        <f t="shared" ca="1" si="1403"/>
        <v>0</v>
      </c>
      <c r="BM1647" s="22">
        <f t="shared" ca="1" si="1404"/>
        <v>0</v>
      </c>
      <c r="BN1647" s="22">
        <f t="shared" ca="1" si="1405"/>
        <v>0</v>
      </c>
      <c r="BO1647" s="22">
        <f t="shared" ca="1" si="1406"/>
        <v>0</v>
      </c>
      <c r="BP1647" s="22">
        <f t="shared" ca="1" si="1407"/>
        <v>0</v>
      </c>
      <c r="BQ1647" s="22">
        <f t="shared" ca="1" si="1408"/>
        <v>0</v>
      </c>
      <c r="BR1647" s="22">
        <f t="shared" ca="1" si="1409"/>
        <v>0</v>
      </c>
      <c r="BS1647" s="22">
        <f t="shared" ca="1" si="1410"/>
        <v>0</v>
      </c>
      <c r="BT1647" s="22">
        <f t="shared" ca="1" si="1411"/>
        <v>0</v>
      </c>
      <c r="BU1647" s="22">
        <f t="shared" ca="1" si="1412"/>
        <v>0</v>
      </c>
      <c r="BV1647" s="22">
        <f t="shared" ca="1" si="1413"/>
        <v>0</v>
      </c>
      <c r="BW1647" s="22">
        <f t="shared" ca="1" si="1414"/>
        <v>0</v>
      </c>
      <c r="BX1647" s="22">
        <f t="shared" ca="1" si="1415"/>
        <v>0</v>
      </c>
      <c r="BY1647" s="22">
        <f t="shared" si="1416"/>
        <v>0</v>
      </c>
      <c r="BZ1647" s="22">
        <f t="shared" si="1417"/>
        <v>0</v>
      </c>
      <c r="CA1647" s="22">
        <f t="shared" si="1418"/>
        <v>0</v>
      </c>
    </row>
    <row r="1648" spans="1:79" ht="27" customHeight="1" x14ac:dyDescent="0.3">
      <c r="A1648" s="4"/>
      <c r="B1648" s="4" t="s">
        <v>1441</v>
      </c>
      <c r="C1648" s="4"/>
      <c r="D1648" s="139" t="s">
        <v>445</v>
      </c>
      <c r="E1648" s="13">
        <v>44650</v>
      </c>
      <c r="F1648" s="122" t="s">
        <v>1257</v>
      </c>
      <c r="G1648" s="16" t="s">
        <v>1260</v>
      </c>
      <c r="H1648" s="130" t="s">
        <v>1041</v>
      </c>
      <c r="I1648" s="130"/>
      <c r="J1648" s="130"/>
      <c r="K1648" s="4">
        <v>0</v>
      </c>
      <c r="L1648" s="4">
        <v>4</v>
      </c>
      <c r="M1648" s="3" t="s">
        <v>216</v>
      </c>
      <c r="N1648" s="46" t="s">
        <v>24</v>
      </c>
      <c r="O1648" s="76"/>
      <c r="P1648" s="87" t="s">
        <v>3698</v>
      </c>
      <c r="Q1648" s="142">
        <v>45698</v>
      </c>
      <c r="R1648" s="9">
        <f>IF(AND(L1648&lt;1,OR(K1648&lt;1, K1648="A")),Q1648+14,Q1648+7)</f>
        <v>45705</v>
      </c>
      <c r="S1648" s="3" t="s">
        <v>31</v>
      </c>
      <c r="T1648" s="354"/>
      <c r="U1648" s="373"/>
      <c r="V1648" s="91" t="s">
        <v>2666</v>
      </c>
      <c r="W1648" s="3" t="s">
        <v>1599</v>
      </c>
      <c r="X1648" s="5"/>
      <c r="Y1648" s="5"/>
      <c r="Z1648" s="47" t="s">
        <v>1337</v>
      </c>
      <c r="AA1648" s="5"/>
      <c r="AB1648" s="5"/>
      <c r="AC1648" s="21"/>
      <c r="AD1648" s="21"/>
      <c r="AE1648" s="21"/>
      <c r="AF1648" s="13"/>
      <c r="AG1648" s="27"/>
      <c r="AH1648" s="34"/>
      <c r="AI1648" s="27"/>
      <c r="AJ1648" s="41"/>
      <c r="AK1648" s="21"/>
      <c r="AL1648" s="6"/>
      <c r="AM1648" s="6"/>
      <c r="AN1648" s="87" t="s">
        <v>2355</v>
      </c>
      <c r="AO1648" s="6"/>
      <c r="AP1648" s="6"/>
      <c r="AQ1648" s="207"/>
      <c r="AR1648" s="21"/>
      <c r="AS1648" s="6"/>
      <c r="AT1648" s="6"/>
      <c r="AU1648" s="4"/>
      <c r="AV1648" s="13"/>
      <c r="AW1648" s="6"/>
      <c r="BJ1648" s="22">
        <f t="shared" ca="1" si="1401"/>
        <v>1</v>
      </c>
      <c r="BK1648" s="22">
        <f t="shared" ca="1" si="1402"/>
        <v>1</v>
      </c>
      <c r="BL1648" s="22">
        <f t="shared" ca="1" si="1403"/>
        <v>0</v>
      </c>
      <c r="BM1648" s="22">
        <f t="shared" ca="1" si="1404"/>
        <v>0</v>
      </c>
      <c r="BN1648" s="22">
        <f t="shared" ca="1" si="1405"/>
        <v>1</v>
      </c>
      <c r="BO1648" s="22">
        <f t="shared" ca="1" si="1406"/>
        <v>0</v>
      </c>
      <c r="BP1648" s="22">
        <f t="shared" ca="1" si="1407"/>
        <v>1</v>
      </c>
      <c r="BQ1648" s="22">
        <f t="shared" ca="1" si="1408"/>
        <v>0</v>
      </c>
      <c r="BR1648" s="22">
        <f t="shared" ca="1" si="1409"/>
        <v>0</v>
      </c>
      <c r="BS1648" s="22">
        <f t="shared" ca="1" si="1410"/>
        <v>0</v>
      </c>
      <c r="BT1648" s="22">
        <f t="shared" ca="1" si="1411"/>
        <v>1</v>
      </c>
      <c r="BU1648" s="22">
        <f t="shared" ca="1" si="1412"/>
        <v>1</v>
      </c>
      <c r="BV1648" s="22">
        <f t="shared" ca="1" si="1413"/>
        <v>0</v>
      </c>
      <c r="BW1648" s="22">
        <f t="shared" ca="1" si="1414"/>
        <v>0</v>
      </c>
      <c r="BX1648" s="22">
        <f t="shared" ca="1" si="1415"/>
        <v>0</v>
      </c>
      <c r="BY1648" s="71">
        <f t="shared" si="1416"/>
        <v>1</v>
      </c>
      <c r="BZ1648" s="71">
        <f t="shared" si="1417"/>
        <v>1</v>
      </c>
      <c r="CA1648" s="72">
        <f t="shared" si="1418"/>
        <v>1</v>
      </c>
    </row>
    <row r="1649" spans="1:79" s="22" customFormat="1" ht="29.1" customHeight="1" x14ac:dyDescent="0.3">
      <c r="A1649" s="109"/>
      <c r="B1649" s="109" t="s">
        <v>1441</v>
      </c>
      <c r="C1649" s="109"/>
      <c r="D1649" s="110" t="s">
        <v>446</v>
      </c>
      <c r="E1649" s="110">
        <v>44650</v>
      </c>
      <c r="F1649" s="189" t="s">
        <v>1258</v>
      </c>
      <c r="G1649" s="169" t="s">
        <v>1260</v>
      </c>
      <c r="H1649" s="135" t="s">
        <v>1259</v>
      </c>
      <c r="I1649" s="135"/>
      <c r="J1649" s="135"/>
      <c r="K1649" s="109" t="s">
        <v>778</v>
      </c>
      <c r="L1649" s="109">
        <v>0</v>
      </c>
      <c r="M1649" s="114" t="s">
        <v>2668</v>
      </c>
      <c r="N1649" s="115" t="s">
        <v>26</v>
      </c>
      <c r="O1649" s="116"/>
      <c r="P1649" s="123" t="s">
        <v>3077</v>
      </c>
      <c r="Q1649" s="141">
        <v>45068</v>
      </c>
      <c r="R1649" s="118">
        <f t="shared" ref="R1649" si="1424">IF(AND(L1649&lt;1,OR(K1649&lt;1, K1649="A")),Q1649+14,Q1649+7)</f>
        <v>45082</v>
      </c>
      <c r="S1649" s="114" t="s">
        <v>31</v>
      </c>
      <c r="T1649" s="353"/>
      <c r="U1649" s="372"/>
      <c r="V1649" s="195"/>
      <c r="W1649" s="114"/>
      <c r="X1649" s="109"/>
      <c r="Y1649" s="109"/>
      <c r="Z1649" s="115"/>
      <c r="AA1649" s="115"/>
      <c r="AB1649" s="109"/>
      <c r="AC1649" s="110"/>
      <c r="AD1649" s="110"/>
      <c r="AE1649" s="110"/>
      <c r="AF1649" s="110"/>
      <c r="AG1649" s="110"/>
      <c r="AH1649" s="115"/>
      <c r="AI1649" s="110"/>
      <c r="AJ1649" s="113"/>
      <c r="AK1649" s="110"/>
      <c r="AL1649" s="121"/>
      <c r="AM1649" s="121"/>
      <c r="AN1649" s="123" t="s">
        <v>2355</v>
      </c>
      <c r="AO1649" s="121"/>
      <c r="AP1649" s="121"/>
      <c r="AQ1649" s="109"/>
      <c r="AR1649" s="109"/>
      <c r="AS1649" s="121"/>
      <c r="AT1649" s="121"/>
      <c r="AU1649" s="109"/>
      <c r="AV1649" s="110"/>
      <c r="AW1649" s="121"/>
      <c r="BJ1649" s="22">
        <f t="shared" ca="1" si="1401"/>
        <v>0</v>
      </c>
      <c r="BK1649" s="22">
        <f t="shared" ca="1" si="1402"/>
        <v>0</v>
      </c>
      <c r="BL1649" s="22">
        <f t="shared" ca="1" si="1403"/>
        <v>0</v>
      </c>
      <c r="BM1649" s="22">
        <f t="shared" ca="1" si="1404"/>
        <v>0</v>
      </c>
      <c r="BN1649" s="22">
        <f t="shared" ca="1" si="1405"/>
        <v>0</v>
      </c>
      <c r="BO1649" s="22">
        <f t="shared" ca="1" si="1406"/>
        <v>0</v>
      </c>
      <c r="BP1649" s="22">
        <f t="shared" ca="1" si="1407"/>
        <v>0</v>
      </c>
      <c r="BQ1649" s="22">
        <f t="shared" ca="1" si="1408"/>
        <v>0</v>
      </c>
      <c r="BR1649" s="22">
        <f t="shared" ca="1" si="1409"/>
        <v>0</v>
      </c>
      <c r="BS1649" s="22">
        <f t="shared" ca="1" si="1410"/>
        <v>0</v>
      </c>
      <c r="BT1649" s="22">
        <f t="shared" ca="1" si="1411"/>
        <v>0</v>
      </c>
      <c r="BU1649" s="22">
        <f t="shared" ca="1" si="1412"/>
        <v>0</v>
      </c>
      <c r="BV1649" s="22">
        <f t="shared" ca="1" si="1413"/>
        <v>0</v>
      </c>
      <c r="BW1649" s="22">
        <f t="shared" ca="1" si="1414"/>
        <v>0</v>
      </c>
      <c r="BX1649" s="22">
        <f t="shared" ca="1" si="1415"/>
        <v>0</v>
      </c>
      <c r="BY1649" s="71">
        <f t="shared" si="1416"/>
        <v>0</v>
      </c>
      <c r="BZ1649" s="71">
        <f t="shared" si="1417"/>
        <v>0</v>
      </c>
      <c r="CA1649" s="72">
        <f t="shared" si="1418"/>
        <v>0</v>
      </c>
    </row>
    <row r="1650" spans="1:79" s="22" customFormat="1" ht="29.1" customHeight="1" x14ac:dyDescent="0.3">
      <c r="A1650" s="109"/>
      <c r="B1650" s="109" t="s">
        <v>1441</v>
      </c>
      <c r="C1650" s="109"/>
      <c r="D1650" s="110" t="s">
        <v>446</v>
      </c>
      <c r="E1650" s="110">
        <v>44650</v>
      </c>
      <c r="F1650" s="189" t="s">
        <v>1258</v>
      </c>
      <c r="G1650" s="169" t="s">
        <v>1260</v>
      </c>
      <c r="H1650" s="135" t="s">
        <v>1259</v>
      </c>
      <c r="I1650" s="135"/>
      <c r="J1650" s="135"/>
      <c r="K1650" s="109" t="s">
        <v>633</v>
      </c>
      <c r="L1650" s="109">
        <v>0</v>
      </c>
      <c r="M1650" s="114" t="s">
        <v>2668</v>
      </c>
      <c r="N1650" s="115" t="s">
        <v>26</v>
      </c>
      <c r="O1650" s="116"/>
      <c r="P1650" s="123" t="s">
        <v>719</v>
      </c>
      <c r="Q1650" s="141">
        <v>45155</v>
      </c>
      <c r="R1650" s="118">
        <f t="shared" si="1419"/>
        <v>45162</v>
      </c>
      <c r="S1650" s="114" t="s">
        <v>31</v>
      </c>
      <c r="T1650" s="353"/>
      <c r="U1650" s="372"/>
      <c r="V1650" s="195"/>
      <c r="W1650" s="114"/>
      <c r="X1650" s="109"/>
      <c r="Y1650" s="109"/>
      <c r="Z1650" s="115"/>
      <c r="AA1650" s="115"/>
      <c r="AB1650" s="109"/>
      <c r="AC1650" s="110"/>
      <c r="AD1650" s="110"/>
      <c r="AE1650" s="110"/>
      <c r="AF1650" s="110"/>
      <c r="AG1650" s="110"/>
      <c r="AH1650" s="115"/>
      <c r="AI1650" s="110"/>
      <c r="AJ1650" s="113"/>
      <c r="AK1650" s="110"/>
      <c r="AL1650" s="121"/>
      <c r="AM1650" s="121"/>
      <c r="AN1650" s="123" t="s">
        <v>2355</v>
      </c>
      <c r="AO1650" s="121"/>
      <c r="AP1650" s="121"/>
      <c r="AQ1650" s="109"/>
      <c r="AR1650" s="109"/>
      <c r="AS1650" s="121"/>
      <c r="AT1650" s="121"/>
      <c r="AU1650" s="109"/>
      <c r="AV1650" s="110"/>
      <c r="AW1650" s="121"/>
      <c r="BJ1650" s="22">
        <f t="shared" ca="1" si="1401"/>
        <v>0</v>
      </c>
      <c r="BK1650" s="22">
        <f t="shared" ca="1" si="1402"/>
        <v>0</v>
      </c>
      <c r="BL1650" s="22">
        <f t="shared" ca="1" si="1403"/>
        <v>0</v>
      </c>
      <c r="BM1650" s="22">
        <f t="shared" ca="1" si="1404"/>
        <v>0</v>
      </c>
      <c r="BN1650" s="22">
        <f t="shared" ca="1" si="1405"/>
        <v>0</v>
      </c>
      <c r="BO1650" s="22">
        <f t="shared" ca="1" si="1406"/>
        <v>0</v>
      </c>
      <c r="BP1650" s="22">
        <f t="shared" ca="1" si="1407"/>
        <v>0</v>
      </c>
      <c r="BQ1650" s="22">
        <f t="shared" ca="1" si="1408"/>
        <v>0</v>
      </c>
      <c r="BR1650" s="22">
        <f t="shared" ca="1" si="1409"/>
        <v>0</v>
      </c>
      <c r="BS1650" s="22">
        <f t="shared" ca="1" si="1410"/>
        <v>0</v>
      </c>
      <c r="BT1650" s="22">
        <f t="shared" ca="1" si="1411"/>
        <v>0</v>
      </c>
      <c r="BU1650" s="22">
        <f t="shared" ca="1" si="1412"/>
        <v>0</v>
      </c>
      <c r="BV1650" s="22">
        <f t="shared" ca="1" si="1413"/>
        <v>0</v>
      </c>
      <c r="BW1650" s="22">
        <f t="shared" ca="1" si="1414"/>
        <v>0</v>
      </c>
      <c r="BX1650" s="22">
        <f t="shared" ca="1" si="1415"/>
        <v>0</v>
      </c>
      <c r="BY1650" s="71">
        <f t="shared" si="1416"/>
        <v>0</v>
      </c>
      <c r="BZ1650" s="71">
        <f t="shared" si="1417"/>
        <v>0</v>
      </c>
      <c r="CA1650" s="72">
        <f t="shared" si="1418"/>
        <v>0</v>
      </c>
    </row>
    <row r="1651" spans="1:79" s="22" customFormat="1" ht="29.1" customHeight="1" x14ac:dyDescent="0.3">
      <c r="A1651" s="109"/>
      <c r="B1651" s="109" t="s">
        <v>1441</v>
      </c>
      <c r="C1651" s="109"/>
      <c r="D1651" s="110" t="s">
        <v>445</v>
      </c>
      <c r="E1651" s="110">
        <v>44650</v>
      </c>
      <c r="F1651" s="189" t="s">
        <v>1258</v>
      </c>
      <c r="G1651" s="169" t="s">
        <v>1260</v>
      </c>
      <c r="H1651" s="135" t="s">
        <v>1259</v>
      </c>
      <c r="I1651" s="135"/>
      <c r="J1651" s="135"/>
      <c r="K1651" s="109">
        <v>0</v>
      </c>
      <c r="L1651" s="109">
        <v>0</v>
      </c>
      <c r="M1651" s="114" t="s">
        <v>2668</v>
      </c>
      <c r="N1651" s="115" t="s">
        <v>26</v>
      </c>
      <c r="O1651" s="116">
        <v>45246</v>
      </c>
      <c r="P1651" s="123" t="s">
        <v>1291</v>
      </c>
      <c r="Q1651" s="141">
        <v>45246</v>
      </c>
      <c r="R1651" s="118">
        <f>IF(AND(L1651&lt;1,OR(K1651&lt;1, K1651="A")),Q1651+14,Q1651+7)</f>
        <v>45260</v>
      </c>
      <c r="S1651" s="114" t="s">
        <v>30</v>
      </c>
      <c r="T1651" s="315" t="s">
        <v>1552</v>
      </c>
      <c r="U1651" s="372">
        <v>45247</v>
      </c>
      <c r="V1651" s="195"/>
      <c r="W1651" s="114"/>
      <c r="X1651" s="109"/>
      <c r="Y1651" s="109"/>
      <c r="Z1651" s="115"/>
      <c r="AA1651" s="109"/>
      <c r="AB1651" s="109"/>
      <c r="AC1651" s="110"/>
      <c r="AD1651" s="110"/>
      <c r="AE1651" s="110"/>
      <c r="AF1651" s="110"/>
      <c r="AG1651" s="110"/>
      <c r="AH1651" s="115"/>
      <c r="AI1651" s="110"/>
      <c r="AJ1651" s="113"/>
      <c r="AK1651" s="110"/>
      <c r="AL1651" s="121"/>
      <c r="AM1651" s="121"/>
      <c r="AN1651" s="123" t="s">
        <v>2355</v>
      </c>
      <c r="AO1651" s="121"/>
      <c r="AP1651" s="121"/>
      <c r="AQ1651" s="206" t="s">
        <v>1907</v>
      </c>
      <c r="AR1651" s="110">
        <v>45316</v>
      </c>
      <c r="AS1651" s="121"/>
      <c r="AT1651" s="121"/>
      <c r="AU1651" s="109"/>
      <c r="AV1651" s="110"/>
      <c r="AW1651" s="121"/>
      <c r="BJ1651" s="22">
        <f t="shared" ca="1" si="1401"/>
        <v>0</v>
      </c>
      <c r="BK1651" s="22">
        <f t="shared" ca="1" si="1402"/>
        <v>0</v>
      </c>
      <c r="BL1651" s="22">
        <f t="shared" ca="1" si="1403"/>
        <v>0</v>
      </c>
      <c r="BM1651" s="22">
        <f t="shared" ca="1" si="1404"/>
        <v>0</v>
      </c>
      <c r="BN1651" s="22">
        <f t="shared" ca="1" si="1405"/>
        <v>0</v>
      </c>
      <c r="BO1651" s="22">
        <f t="shared" ca="1" si="1406"/>
        <v>0</v>
      </c>
      <c r="BP1651" s="22">
        <f t="shared" ca="1" si="1407"/>
        <v>0</v>
      </c>
      <c r="BQ1651" s="22">
        <f t="shared" ca="1" si="1408"/>
        <v>0</v>
      </c>
      <c r="BR1651" s="22">
        <f t="shared" ca="1" si="1409"/>
        <v>0</v>
      </c>
      <c r="BS1651" s="22">
        <f t="shared" ca="1" si="1410"/>
        <v>0</v>
      </c>
      <c r="BT1651" s="22">
        <f t="shared" ca="1" si="1411"/>
        <v>0</v>
      </c>
      <c r="BU1651" s="22">
        <f t="shared" ca="1" si="1412"/>
        <v>0</v>
      </c>
      <c r="BV1651" s="22">
        <f t="shared" ca="1" si="1413"/>
        <v>0</v>
      </c>
      <c r="BW1651" s="22">
        <f t="shared" ca="1" si="1414"/>
        <v>0</v>
      </c>
      <c r="BX1651" s="22">
        <f t="shared" ca="1" si="1415"/>
        <v>0</v>
      </c>
      <c r="BY1651" s="22">
        <f t="shared" si="1416"/>
        <v>0</v>
      </c>
      <c r="BZ1651" s="22">
        <f t="shared" si="1417"/>
        <v>0</v>
      </c>
      <c r="CA1651" s="22">
        <f t="shared" si="1418"/>
        <v>0</v>
      </c>
    </row>
    <row r="1652" spans="1:79" ht="29.1" customHeight="1" thickBot="1" x14ac:dyDescent="0.35">
      <c r="A1652" s="4"/>
      <c r="B1652" s="4" t="s">
        <v>1441</v>
      </c>
      <c r="C1652" s="4"/>
      <c r="D1652" s="139" t="s">
        <v>445</v>
      </c>
      <c r="E1652" s="13">
        <v>44650</v>
      </c>
      <c r="F1652" s="122" t="s">
        <v>1258</v>
      </c>
      <c r="G1652" s="16" t="s">
        <v>1260</v>
      </c>
      <c r="H1652" s="130" t="s">
        <v>1259</v>
      </c>
      <c r="I1652" s="130"/>
      <c r="J1652" s="130"/>
      <c r="K1652" s="4">
        <v>0</v>
      </c>
      <c r="L1652" s="4">
        <v>1</v>
      </c>
      <c r="M1652" s="3" t="s">
        <v>2668</v>
      </c>
      <c r="N1652" s="188" t="s">
        <v>27</v>
      </c>
      <c r="O1652" s="76">
        <v>45722</v>
      </c>
      <c r="P1652" s="87" t="s">
        <v>3697</v>
      </c>
      <c r="Q1652" s="142">
        <v>45695</v>
      </c>
      <c r="R1652" s="9">
        <f>IF(AND(L1652&lt;1,OR(K1652&lt;1, K1652="A")),Q1652+14,Q1652+7)</f>
        <v>45702</v>
      </c>
      <c r="S1652" s="3" t="s">
        <v>31</v>
      </c>
      <c r="T1652" s="354"/>
      <c r="U1652" s="373"/>
      <c r="V1652" s="91" t="s">
        <v>2667</v>
      </c>
      <c r="W1652" s="3" t="s">
        <v>2645</v>
      </c>
      <c r="X1652" s="5"/>
      <c r="Y1652" s="5"/>
      <c r="Z1652" s="47" t="s">
        <v>1337</v>
      </c>
      <c r="AA1652" s="5"/>
      <c r="AB1652" s="5"/>
      <c r="AC1652" s="21"/>
      <c r="AD1652" s="21"/>
      <c r="AE1652" s="21"/>
      <c r="AF1652" s="13"/>
      <c r="AG1652" s="27"/>
      <c r="AH1652" s="34"/>
      <c r="AI1652" s="27"/>
      <c r="AJ1652" s="41"/>
      <c r="AK1652" s="21"/>
      <c r="AL1652" s="6"/>
      <c r="AM1652" s="6"/>
      <c r="AN1652" s="87" t="s">
        <v>2355</v>
      </c>
      <c r="AO1652" s="6"/>
      <c r="AP1652" s="6"/>
      <c r="AQ1652" s="207"/>
      <c r="AR1652" s="21"/>
      <c r="AS1652" s="6"/>
      <c r="AT1652" s="6"/>
      <c r="AU1652" s="4"/>
      <c r="AV1652" s="13"/>
      <c r="AW1652" s="6"/>
      <c r="BJ1652" s="22">
        <f t="shared" ca="1" si="1401"/>
        <v>1</v>
      </c>
      <c r="BK1652" s="22">
        <f t="shared" ca="1" si="1402"/>
        <v>1</v>
      </c>
      <c r="BL1652" s="22">
        <f t="shared" ca="1" si="1403"/>
        <v>0</v>
      </c>
      <c r="BM1652" s="22">
        <f t="shared" ca="1" si="1404"/>
        <v>0</v>
      </c>
      <c r="BN1652" s="22">
        <f t="shared" ca="1" si="1405"/>
        <v>0</v>
      </c>
      <c r="BO1652" s="22">
        <f t="shared" ca="1" si="1406"/>
        <v>1</v>
      </c>
      <c r="BP1652" s="22">
        <f t="shared" ca="1" si="1407"/>
        <v>0</v>
      </c>
      <c r="BQ1652" s="22">
        <f t="shared" ca="1" si="1408"/>
        <v>1</v>
      </c>
      <c r="BR1652" s="22">
        <f t="shared" ca="1" si="1409"/>
        <v>0</v>
      </c>
      <c r="BS1652" s="22">
        <f t="shared" ca="1" si="1410"/>
        <v>0</v>
      </c>
      <c r="BT1652" s="22">
        <f t="shared" ca="1" si="1411"/>
        <v>1</v>
      </c>
      <c r="BU1652" s="22">
        <f t="shared" ca="1" si="1412"/>
        <v>1</v>
      </c>
      <c r="BV1652" s="22">
        <f t="shared" ca="1" si="1413"/>
        <v>0</v>
      </c>
      <c r="BW1652" s="22">
        <f t="shared" ca="1" si="1414"/>
        <v>0</v>
      </c>
      <c r="BX1652" s="22">
        <f t="shared" ca="1" si="1415"/>
        <v>0</v>
      </c>
      <c r="BY1652" s="71">
        <f t="shared" si="1416"/>
        <v>1</v>
      </c>
      <c r="BZ1652" s="71">
        <f t="shared" si="1417"/>
        <v>1</v>
      </c>
      <c r="CA1652" s="72">
        <f t="shared" si="1418"/>
        <v>1</v>
      </c>
    </row>
    <row r="1653" spans="1:79" s="38" customFormat="1" ht="21" customHeight="1" x14ac:dyDescent="0.4">
      <c r="A1653" s="44" t="s">
        <v>505</v>
      </c>
      <c r="B1653" s="44"/>
      <c r="C1653" s="44"/>
      <c r="D1653" s="44"/>
      <c r="E1653" s="44"/>
      <c r="F1653" s="44"/>
      <c r="G1653" s="44"/>
      <c r="H1653" s="134"/>
      <c r="I1653" s="134"/>
      <c r="J1653" s="134"/>
      <c r="K1653" s="44"/>
      <c r="L1653" s="44"/>
      <c r="M1653" s="44"/>
      <c r="N1653" s="44"/>
      <c r="O1653" s="44"/>
      <c r="P1653" s="127"/>
      <c r="Q1653" s="44"/>
      <c r="R1653" s="148"/>
      <c r="S1653" s="44"/>
      <c r="T1653" s="44"/>
      <c r="U1653" s="44"/>
      <c r="V1653" s="44"/>
      <c r="W1653" s="44"/>
      <c r="X1653" s="44"/>
      <c r="Y1653" s="44"/>
      <c r="Z1653" s="44"/>
      <c r="AA1653" s="44"/>
      <c r="AB1653" s="44"/>
      <c r="AC1653" s="36"/>
      <c r="AD1653" s="36"/>
      <c r="AE1653" s="36"/>
      <c r="AF1653" s="36"/>
      <c r="AG1653" s="36"/>
      <c r="AH1653" s="36"/>
      <c r="AI1653" s="36"/>
      <c r="AJ1653" s="36"/>
      <c r="AK1653" s="36"/>
      <c r="AL1653" s="37"/>
      <c r="AM1653" s="383"/>
      <c r="AN1653" s="383"/>
      <c r="AO1653" s="383"/>
      <c r="AP1653" s="37"/>
      <c r="AQ1653" s="37"/>
      <c r="AR1653" s="37"/>
      <c r="AS1653" s="37"/>
      <c r="AT1653" s="37"/>
      <c r="AU1653" s="37"/>
      <c r="AV1653" s="37"/>
      <c r="AW1653" s="37"/>
      <c r="BJ1653" s="22">
        <f t="shared" ca="1" si="1291"/>
        <v>0</v>
      </c>
      <c r="BK1653" s="22">
        <f t="shared" ca="1" si="1311"/>
        <v>0</v>
      </c>
      <c r="BL1653" s="22">
        <f t="shared" ca="1" si="1312"/>
        <v>0</v>
      </c>
      <c r="BM1653" s="22">
        <f t="shared" ca="1" si="1313"/>
        <v>0</v>
      </c>
      <c r="BN1653" s="22">
        <f t="shared" ca="1" si="1314"/>
        <v>0</v>
      </c>
      <c r="BO1653" s="22">
        <f t="shared" ca="1" si="1315"/>
        <v>0</v>
      </c>
      <c r="BP1653" s="22">
        <f t="shared" ca="1" si="1316"/>
        <v>0</v>
      </c>
      <c r="BQ1653" s="22">
        <f t="shared" ca="1" si="1317"/>
        <v>0</v>
      </c>
      <c r="BR1653" s="22">
        <f t="shared" ca="1" si="1318"/>
        <v>0</v>
      </c>
      <c r="BS1653" s="22">
        <f t="shared" ca="1" si="1319"/>
        <v>0</v>
      </c>
      <c r="BT1653" s="22">
        <f t="shared" ca="1" si="1292"/>
        <v>0</v>
      </c>
      <c r="BU1653" s="22">
        <f t="shared" ca="1" si="1320"/>
        <v>0</v>
      </c>
      <c r="BV1653" s="22">
        <f t="shared" ca="1" si="1321"/>
        <v>0</v>
      </c>
      <c r="BW1653" s="22">
        <f t="shared" ca="1" si="1322"/>
        <v>0</v>
      </c>
      <c r="BX1653" s="22">
        <f t="shared" ca="1" si="1323"/>
        <v>0</v>
      </c>
      <c r="BY1653" s="71">
        <f t="shared" si="1340"/>
        <v>0</v>
      </c>
      <c r="BZ1653" s="71">
        <f t="shared" si="1324"/>
        <v>0</v>
      </c>
      <c r="CA1653" s="72">
        <f t="shared" si="1341"/>
        <v>0</v>
      </c>
    </row>
    <row r="1654" spans="1:79" s="22" customFormat="1" ht="43.5" customHeight="1" x14ac:dyDescent="0.3">
      <c r="A1654" s="199" t="s">
        <v>1838</v>
      </c>
      <c r="B1654" s="109" t="s">
        <v>1441</v>
      </c>
      <c r="C1654" s="109" t="s">
        <v>1323</v>
      </c>
      <c r="D1654" s="110" t="s">
        <v>446</v>
      </c>
      <c r="E1654" s="110">
        <v>45020</v>
      </c>
      <c r="F1654" s="189" t="s">
        <v>508</v>
      </c>
      <c r="G1654" s="169" t="s">
        <v>1240</v>
      </c>
      <c r="H1654" s="135" t="s">
        <v>1077</v>
      </c>
      <c r="I1654" s="135"/>
      <c r="J1654" s="135"/>
      <c r="K1654" s="113" t="s">
        <v>778</v>
      </c>
      <c r="L1654" s="109">
        <v>0</v>
      </c>
      <c r="M1654" s="114" t="s">
        <v>79</v>
      </c>
      <c r="N1654" s="115" t="s">
        <v>26</v>
      </c>
      <c r="O1654" s="116"/>
      <c r="P1654" s="123" t="s">
        <v>2284</v>
      </c>
      <c r="Q1654" s="141">
        <v>45049</v>
      </c>
      <c r="R1654" s="118">
        <f t="shared" ref="R1654" si="1425">IF(AND(L1654&lt;1,OR(K1654&lt;1, K1654="A")),Q1654+14,Q1654+7)</f>
        <v>45063</v>
      </c>
      <c r="S1654" s="114" t="s">
        <v>31</v>
      </c>
      <c r="T1654" s="353"/>
      <c r="U1654" s="372"/>
      <c r="V1654" s="195"/>
      <c r="W1654" s="114"/>
      <c r="X1654" s="109"/>
      <c r="Y1654" s="109"/>
      <c r="Z1654" s="115"/>
      <c r="AA1654" s="110"/>
      <c r="AB1654" s="123"/>
      <c r="AC1654" s="191"/>
      <c r="AD1654" s="191"/>
      <c r="AE1654" s="118"/>
      <c r="AF1654" s="110"/>
      <c r="AG1654" s="110"/>
      <c r="AH1654" s="115"/>
      <c r="AI1654" s="110"/>
      <c r="AJ1654" s="113"/>
      <c r="AK1654" s="110"/>
      <c r="AL1654" s="121"/>
      <c r="AM1654" s="121"/>
      <c r="AN1654" s="121"/>
      <c r="AO1654" s="121"/>
      <c r="AP1654" s="121"/>
      <c r="AQ1654" s="206"/>
      <c r="AR1654" s="110"/>
      <c r="AS1654" s="121"/>
      <c r="AT1654" s="121"/>
      <c r="AU1654" s="109" t="s">
        <v>1134</v>
      </c>
      <c r="AV1654" s="110">
        <v>45212</v>
      </c>
      <c r="AW1654" s="121"/>
      <c r="BJ1654" s="22">
        <f t="shared" ca="1" si="1291"/>
        <v>0</v>
      </c>
      <c r="BK1654" s="22">
        <f t="shared" ca="1" si="1311"/>
        <v>0</v>
      </c>
      <c r="BL1654" s="22">
        <f t="shared" ca="1" si="1312"/>
        <v>0</v>
      </c>
      <c r="BM1654" s="22">
        <f t="shared" ca="1" si="1313"/>
        <v>0</v>
      </c>
      <c r="BN1654" s="22">
        <f t="shared" ca="1" si="1314"/>
        <v>0</v>
      </c>
      <c r="BO1654" s="22">
        <f t="shared" ca="1" si="1315"/>
        <v>0</v>
      </c>
      <c r="BP1654" s="22">
        <f t="shared" ca="1" si="1316"/>
        <v>0</v>
      </c>
      <c r="BQ1654" s="22">
        <f t="shared" ca="1" si="1317"/>
        <v>0</v>
      </c>
      <c r="BR1654" s="22">
        <f t="shared" ca="1" si="1318"/>
        <v>0</v>
      </c>
      <c r="BS1654" s="22">
        <f t="shared" ca="1" si="1319"/>
        <v>0</v>
      </c>
      <c r="BT1654" s="22">
        <f t="shared" ca="1" si="1292"/>
        <v>0</v>
      </c>
      <c r="BU1654" s="22">
        <f t="shared" ca="1" si="1320"/>
        <v>0</v>
      </c>
      <c r="BV1654" s="22">
        <f t="shared" ca="1" si="1321"/>
        <v>0</v>
      </c>
      <c r="BW1654" s="22">
        <f t="shared" ca="1" si="1322"/>
        <v>0</v>
      </c>
      <c r="BX1654" s="22">
        <f t="shared" ca="1" si="1323"/>
        <v>0</v>
      </c>
      <c r="BY1654" s="22">
        <f t="shared" si="1340"/>
        <v>0</v>
      </c>
      <c r="BZ1654" s="22">
        <f t="shared" si="1324"/>
        <v>0</v>
      </c>
      <c r="CA1654" s="22">
        <f t="shared" si="1341"/>
        <v>0</v>
      </c>
    </row>
    <row r="1655" spans="1:79" s="22" customFormat="1" ht="43.5" customHeight="1" x14ac:dyDescent="0.3">
      <c r="A1655" s="199" t="s">
        <v>1838</v>
      </c>
      <c r="B1655" s="109" t="s">
        <v>1441</v>
      </c>
      <c r="C1655" s="109" t="s">
        <v>1323</v>
      </c>
      <c r="D1655" s="110" t="s">
        <v>446</v>
      </c>
      <c r="E1655" s="110">
        <v>45020</v>
      </c>
      <c r="F1655" s="189" t="s">
        <v>508</v>
      </c>
      <c r="G1655" s="169" t="s">
        <v>1240</v>
      </c>
      <c r="H1655" s="135" t="s">
        <v>1077</v>
      </c>
      <c r="I1655" s="135"/>
      <c r="J1655" s="135"/>
      <c r="K1655" s="113" t="s">
        <v>443</v>
      </c>
      <c r="L1655" s="109">
        <v>0</v>
      </c>
      <c r="M1655" s="114" t="s">
        <v>79</v>
      </c>
      <c r="N1655" s="115" t="s">
        <v>26</v>
      </c>
      <c r="O1655" s="116"/>
      <c r="P1655" s="123" t="s">
        <v>3327</v>
      </c>
      <c r="Q1655" s="141">
        <v>45061</v>
      </c>
      <c r="R1655" s="118">
        <f t="shared" ref="R1655" si="1426">IF(AND(L1655&lt;1,OR(K1655&lt;1, K1655="A")),Q1655+14,Q1655+7)</f>
        <v>45068</v>
      </c>
      <c r="S1655" s="114" t="s">
        <v>31</v>
      </c>
      <c r="T1655" s="353"/>
      <c r="U1655" s="372"/>
      <c r="V1655" s="195"/>
      <c r="W1655" s="114"/>
      <c r="X1655" s="109"/>
      <c r="Y1655" s="109"/>
      <c r="Z1655" s="115"/>
      <c r="AA1655" s="110"/>
      <c r="AB1655" s="123"/>
      <c r="AC1655" s="191"/>
      <c r="AD1655" s="191"/>
      <c r="AE1655" s="118"/>
      <c r="AF1655" s="110"/>
      <c r="AG1655" s="110"/>
      <c r="AH1655" s="115"/>
      <c r="AI1655" s="110"/>
      <c r="AJ1655" s="113"/>
      <c r="AK1655" s="110"/>
      <c r="AL1655" s="121"/>
      <c r="AM1655" s="121"/>
      <c r="AN1655" s="121"/>
      <c r="AO1655" s="121"/>
      <c r="AP1655" s="121"/>
      <c r="AQ1655" s="206"/>
      <c r="AR1655" s="110"/>
      <c r="AS1655" s="121"/>
      <c r="AT1655" s="121"/>
      <c r="AU1655" s="109" t="s">
        <v>1134</v>
      </c>
      <c r="AV1655" s="110">
        <v>45212</v>
      </c>
      <c r="AW1655" s="121"/>
      <c r="BJ1655" s="22">
        <f t="shared" ca="1" si="1291"/>
        <v>0</v>
      </c>
      <c r="BK1655" s="22">
        <f t="shared" ca="1" si="1311"/>
        <v>0</v>
      </c>
      <c r="BL1655" s="22">
        <f t="shared" ca="1" si="1312"/>
        <v>0</v>
      </c>
      <c r="BM1655" s="22">
        <f t="shared" ca="1" si="1313"/>
        <v>0</v>
      </c>
      <c r="BN1655" s="22">
        <f t="shared" ca="1" si="1314"/>
        <v>0</v>
      </c>
      <c r="BO1655" s="22">
        <f t="shared" ca="1" si="1315"/>
        <v>0</v>
      </c>
      <c r="BP1655" s="22">
        <f t="shared" ca="1" si="1316"/>
        <v>0</v>
      </c>
      <c r="BQ1655" s="22">
        <f t="shared" ca="1" si="1317"/>
        <v>0</v>
      </c>
      <c r="BR1655" s="22">
        <f t="shared" ca="1" si="1318"/>
        <v>0</v>
      </c>
      <c r="BS1655" s="22">
        <f t="shared" ca="1" si="1319"/>
        <v>0</v>
      </c>
      <c r="BT1655" s="22">
        <f t="shared" ca="1" si="1292"/>
        <v>0</v>
      </c>
      <c r="BU1655" s="22">
        <f t="shared" ca="1" si="1320"/>
        <v>0</v>
      </c>
      <c r="BV1655" s="22">
        <f t="shared" ca="1" si="1321"/>
        <v>0</v>
      </c>
      <c r="BW1655" s="22">
        <f t="shared" ca="1" si="1322"/>
        <v>0</v>
      </c>
      <c r="BX1655" s="22">
        <f t="shared" ca="1" si="1323"/>
        <v>0</v>
      </c>
      <c r="BY1655" s="22">
        <f t="shared" si="1340"/>
        <v>0</v>
      </c>
      <c r="BZ1655" s="22">
        <f t="shared" si="1324"/>
        <v>0</v>
      </c>
      <c r="CA1655" s="22">
        <f t="shared" si="1341"/>
        <v>0</v>
      </c>
    </row>
    <row r="1656" spans="1:79" s="22" customFormat="1" ht="43.5" customHeight="1" x14ac:dyDescent="0.3">
      <c r="A1656" s="199" t="s">
        <v>1838</v>
      </c>
      <c r="B1656" s="109" t="s">
        <v>1441</v>
      </c>
      <c r="C1656" s="109" t="s">
        <v>1323</v>
      </c>
      <c r="D1656" s="110" t="s">
        <v>446</v>
      </c>
      <c r="E1656" s="110">
        <v>45020</v>
      </c>
      <c r="F1656" s="189" t="s">
        <v>508</v>
      </c>
      <c r="G1656" s="169" t="s">
        <v>1240</v>
      </c>
      <c r="H1656" s="135" t="s">
        <v>1077</v>
      </c>
      <c r="I1656" s="135"/>
      <c r="J1656" s="135"/>
      <c r="K1656" s="113" t="s">
        <v>572</v>
      </c>
      <c r="L1656" s="109">
        <v>0</v>
      </c>
      <c r="M1656" s="114" t="s">
        <v>79</v>
      </c>
      <c r="N1656" s="115" t="s">
        <v>26</v>
      </c>
      <c r="O1656" s="116"/>
      <c r="P1656" s="123" t="s">
        <v>803</v>
      </c>
      <c r="Q1656" s="141">
        <v>45436</v>
      </c>
      <c r="R1656" s="118">
        <f t="shared" ref="R1656" si="1427">IF(AND(L1656&lt;1,OR(K1656&lt;1, K1656="A")),Q1656+14,Q1656+7)</f>
        <v>45443</v>
      </c>
      <c r="S1656" s="114" t="s">
        <v>31</v>
      </c>
      <c r="T1656" s="353"/>
      <c r="U1656" s="372"/>
      <c r="V1656" s="195"/>
      <c r="W1656" s="114"/>
      <c r="X1656" s="109"/>
      <c r="Y1656" s="109"/>
      <c r="Z1656" s="115"/>
      <c r="AA1656" s="110"/>
      <c r="AB1656" s="123"/>
      <c r="AC1656" s="191"/>
      <c r="AD1656" s="191"/>
      <c r="AE1656" s="118"/>
      <c r="AF1656" s="110"/>
      <c r="AG1656" s="110"/>
      <c r="AH1656" s="115"/>
      <c r="AI1656" s="110"/>
      <c r="AJ1656" s="113"/>
      <c r="AK1656" s="110"/>
      <c r="AL1656" s="121"/>
      <c r="AM1656" s="121"/>
      <c r="AN1656" s="121"/>
      <c r="AO1656" s="121"/>
      <c r="AP1656" s="121"/>
      <c r="AQ1656" s="206"/>
      <c r="AR1656" s="110"/>
      <c r="AS1656" s="121"/>
      <c r="AT1656" s="121"/>
      <c r="AU1656" s="109" t="s">
        <v>1134</v>
      </c>
      <c r="AV1656" s="110">
        <v>45212</v>
      </c>
      <c r="AW1656" s="121"/>
      <c r="BJ1656" s="22">
        <f t="shared" ca="1" si="1291"/>
        <v>0</v>
      </c>
      <c r="BK1656" s="22">
        <f t="shared" ca="1" si="1311"/>
        <v>0</v>
      </c>
      <c r="BL1656" s="22">
        <f t="shared" ca="1" si="1312"/>
        <v>0</v>
      </c>
      <c r="BM1656" s="22">
        <f t="shared" ca="1" si="1313"/>
        <v>0</v>
      </c>
      <c r="BN1656" s="22">
        <f t="shared" ca="1" si="1314"/>
        <v>0</v>
      </c>
      <c r="BO1656" s="22">
        <f t="shared" ca="1" si="1315"/>
        <v>0</v>
      </c>
      <c r="BP1656" s="22">
        <f t="shared" ca="1" si="1316"/>
        <v>0</v>
      </c>
      <c r="BQ1656" s="22">
        <f t="shared" ca="1" si="1317"/>
        <v>0</v>
      </c>
      <c r="BR1656" s="22">
        <f t="shared" ca="1" si="1318"/>
        <v>0</v>
      </c>
      <c r="BS1656" s="22">
        <f t="shared" ca="1" si="1319"/>
        <v>0</v>
      </c>
      <c r="BT1656" s="22">
        <f t="shared" ca="1" si="1292"/>
        <v>0</v>
      </c>
      <c r="BU1656" s="22">
        <f t="shared" ca="1" si="1320"/>
        <v>0</v>
      </c>
      <c r="BV1656" s="22">
        <f t="shared" ca="1" si="1321"/>
        <v>0</v>
      </c>
      <c r="BW1656" s="22">
        <f t="shared" ca="1" si="1322"/>
        <v>0</v>
      </c>
      <c r="BX1656" s="22">
        <f t="shared" ca="1" si="1323"/>
        <v>0</v>
      </c>
      <c r="BY1656" s="22">
        <f t="shared" si="1340"/>
        <v>0</v>
      </c>
      <c r="BZ1656" s="22">
        <f t="shared" si="1324"/>
        <v>0</v>
      </c>
      <c r="CA1656" s="22">
        <f t="shared" si="1341"/>
        <v>0</v>
      </c>
    </row>
    <row r="1657" spans="1:79" ht="43.5" customHeight="1" x14ac:dyDescent="0.3">
      <c r="A1657" s="14" t="s">
        <v>1838</v>
      </c>
      <c r="B1657" s="4" t="s">
        <v>1441</v>
      </c>
      <c r="C1657" s="4" t="s">
        <v>1323</v>
      </c>
      <c r="D1657" s="139" t="s">
        <v>445</v>
      </c>
      <c r="E1657" s="13">
        <v>45020</v>
      </c>
      <c r="F1657" s="122" t="s">
        <v>508</v>
      </c>
      <c r="G1657" s="16" t="s">
        <v>1240</v>
      </c>
      <c r="H1657" s="130" t="s">
        <v>1077</v>
      </c>
      <c r="I1657" s="130"/>
      <c r="J1657" s="130"/>
      <c r="K1657" s="7">
        <v>0</v>
      </c>
      <c r="L1657" s="4">
        <v>0</v>
      </c>
      <c r="M1657" s="3" t="s">
        <v>79</v>
      </c>
      <c r="N1657" s="45" t="s">
        <v>1055</v>
      </c>
      <c r="O1657" s="76"/>
      <c r="P1657" s="87" t="s">
        <v>799</v>
      </c>
      <c r="Q1657" s="142">
        <v>45075</v>
      </c>
      <c r="R1657" s="9">
        <f t="shared" ref="R1657:R1695" si="1428">IF(AND(L1657&lt;1,OR(K1657&lt;1, K1657="A")),Q1657+14,Q1657+7)</f>
        <v>45089</v>
      </c>
      <c r="S1657" s="3" t="s">
        <v>30</v>
      </c>
      <c r="T1657" s="355" t="s">
        <v>1576</v>
      </c>
      <c r="U1657" s="373">
        <v>45100</v>
      </c>
      <c r="V1657" s="91" t="s">
        <v>2672</v>
      </c>
      <c r="W1657" s="3" t="s">
        <v>800</v>
      </c>
      <c r="X1657" s="5">
        <v>0</v>
      </c>
      <c r="Y1657" s="5">
        <v>0</v>
      </c>
      <c r="Z1657" s="45" t="s">
        <v>1055</v>
      </c>
      <c r="AA1657" s="13">
        <v>45173</v>
      </c>
      <c r="AB1657" s="87" t="s">
        <v>801</v>
      </c>
      <c r="AC1657" s="90">
        <v>45204</v>
      </c>
      <c r="AD1657" s="90">
        <v>45204</v>
      </c>
      <c r="AE1657" s="9">
        <f t="shared" ref="AE1657:AE1693" si="1429">IF(AND(Y1657&lt;1,OR(X1657&lt;1, X1657="A")),AD1657+14,AD1657+7)</f>
        <v>45218</v>
      </c>
      <c r="AF1657" s="13" t="s">
        <v>445</v>
      </c>
      <c r="AG1657" s="27"/>
      <c r="AH1657" s="34"/>
      <c r="AI1657" s="27"/>
      <c r="AJ1657" s="41"/>
      <c r="AK1657" s="21"/>
      <c r="AL1657" s="6"/>
      <c r="AM1657" s="6"/>
      <c r="AN1657" s="87"/>
      <c r="AO1657" s="6"/>
      <c r="AP1657" s="6"/>
      <c r="AQ1657" s="250" t="s">
        <v>1907</v>
      </c>
      <c r="AR1657" s="95">
        <v>45106</v>
      </c>
      <c r="AS1657" s="6"/>
      <c r="AT1657" s="6"/>
      <c r="AU1657" s="4" t="s">
        <v>1134</v>
      </c>
      <c r="AV1657" s="13">
        <v>45212</v>
      </c>
      <c r="AW1657" s="6"/>
      <c r="BJ1657" s="22">
        <f t="shared" ca="1" si="1291"/>
        <v>1</v>
      </c>
      <c r="BK1657" s="22">
        <f t="shared" ca="1" si="1311"/>
        <v>1</v>
      </c>
      <c r="BL1657" s="22">
        <f t="shared" ca="1" si="1312"/>
        <v>0</v>
      </c>
      <c r="BM1657" s="22">
        <f t="shared" ca="1" si="1313"/>
        <v>0</v>
      </c>
      <c r="BN1657" s="22">
        <f t="shared" ca="1" si="1314"/>
        <v>0</v>
      </c>
      <c r="BO1657" s="22">
        <f t="shared" ca="1" si="1315"/>
        <v>0</v>
      </c>
      <c r="BP1657" s="22">
        <f t="shared" ca="1" si="1316"/>
        <v>0</v>
      </c>
      <c r="BQ1657" s="22">
        <f t="shared" ca="1" si="1317"/>
        <v>0</v>
      </c>
      <c r="BR1657" s="22">
        <f t="shared" ca="1" si="1318"/>
        <v>1</v>
      </c>
      <c r="BS1657" s="22">
        <f t="shared" ca="1" si="1319"/>
        <v>1</v>
      </c>
      <c r="BT1657" s="22">
        <f t="shared" ca="1" si="1292"/>
        <v>1</v>
      </c>
      <c r="BU1657" s="22">
        <f t="shared" ca="1" si="1320"/>
        <v>0</v>
      </c>
      <c r="BV1657" s="22">
        <f t="shared" ca="1" si="1321"/>
        <v>0</v>
      </c>
      <c r="BW1657" s="22">
        <f t="shared" ca="1" si="1322"/>
        <v>0</v>
      </c>
      <c r="BX1657" s="22">
        <f t="shared" ca="1" si="1323"/>
        <v>1</v>
      </c>
      <c r="BY1657" s="71">
        <f t="shared" si="1340"/>
        <v>1</v>
      </c>
      <c r="BZ1657" s="71">
        <f t="shared" si="1324"/>
        <v>1</v>
      </c>
      <c r="CA1657" s="72">
        <f t="shared" si="1341"/>
        <v>1</v>
      </c>
    </row>
    <row r="1658" spans="1:79" s="22" customFormat="1" ht="43.5" customHeight="1" x14ac:dyDescent="0.3">
      <c r="A1658" s="199" t="s">
        <v>1838</v>
      </c>
      <c r="B1658" s="109" t="s">
        <v>1441</v>
      </c>
      <c r="C1658" s="109" t="s">
        <v>1323</v>
      </c>
      <c r="D1658" s="110" t="s">
        <v>446</v>
      </c>
      <c r="E1658" s="110">
        <v>45020</v>
      </c>
      <c r="F1658" s="189" t="s">
        <v>511</v>
      </c>
      <c r="G1658" s="169" t="s">
        <v>1240</v>
      </c>
      <c r="H1658" s="135" t="s">
        <v>1037</v>
      </c>
      <c r="I1658" s="135"/>
      <c r="J1658" s="135"/>
      <c r="K1658" s="113" t="s">
        <v>778</v>
      </c>
      <c r="L1658" s="109">
        <v>0</v>
      </c>
      <c r="M1658" s="114" t="s">
        <v>522</v>
      </c>
      <c r="N1658" s="115" t="s">
        <v>26</v>
      </c>
      <c r="O1658" s="116"/>
      <c r="P1658" s="123" t="s">
        <v>3328</v>
      </c>
      <c r="Q1658" s="141">
        <v>45044</v>
      </c>
      <c r="R1658" s="118">
        <f t="shared" ref="R1658" si="1430">IF(AND(L1658&lt;1,OR(K1658&lt;1, K1658="A")),Q1658+14,Q1658+7)</f>
        <v>45058</v>
      </c>
      <c r="S1658" s="114" t="s">
        <v>31</v>
      </c>
      <c r="T1658" s="353"/>
      <c r="U1658" s="372"/>
      <c r="V1658" s="195"/>
      <c r="W1658" s="114"/>
      <c r="X1658" s="109"/>
      <c r="Y1658" s="109"/>
      <c r="Z1658" s="115"/>
      <c r="AA1658" s="110"/>
      <c r="AB1658" s="123"/>
      <c r="AC1658" s="191"/>
      <c r="AD1658" s="191"/>
      <c r="AE1658" s="118"/>
      <c r="AF1658" s="110"/>
      <c r="AG1658" s="110"/>
      <c r="AH1658" s="115"/>
      <c r="AI1658" s="110"/>
      <c r="AJ1658" s="113"/>
      <c r="AK1658" s="110"/>
      <c r="AL1658" s="121"/>
      <c r="AM1658" s="121"/>
      <c r="AN1658" s="121"/>
      <c r="AO1658" s="121"/>
      <c r="AP1658" s="121"/>
      <c r="AQ1658" s="206"/>
      <c r="AR1658" s="110"/>
      <c r="AS1658" s="121"/>
      <c r="AT1658" s="121"/>
      <c r="AU1658" s="109" t="s">
        <v>1134</v>
      </c>
      <c r="AV1658" s="110">
        <v>45212</v>
      </c>
      <c r="AW1658" s="121"/>
      <c r="BJ1658" s="22">
        <f t="shared" ca="1" si="1291"/>
        <v>0</v>
      </c>
      <c r="BK1658" s="22">
        <f t="shared" ca="1" si="1311"/>
        <v>0</v>
      </c>
      <c r="BL1658" s="22">
        <f t="shared" ca="1" si="1312"/>
        <v>0</v>
      </c>
      <c r="BM1658" s="22">
        <f t="shared" ca="1" si="1313"/>
        <v>0</v>
      </c>
      <c r="BN1658" s="22">
        <f t="shared" ca="1" si="1314"/>
        <v>0</v>
      </c>
      <c r="BO1658" s="22">
        <f t="shared" ca="1" si="1315"/>
        <v>0</v>
      </c>
      <c r="BP1658" s="22">
        <f t="shared" ca="1" si="1316"/>
        <v>0</v>
      </c>
      <c r="BQ1658" s="22">
        <f t="shared" ca="1" si="1317"/>
        <v>0</v>
      </c>
      <c r="BR1658" s="22">
        <f t="shared" ca="1" si="1318"/>
        <v>0</v>
      </c>
      <c r="BS1658" s="22">
        <f t="shared" ca="1" si="1319"/>
        <v>0</v>
      </c>
      <c r="BT1658" s="22">
        <f t="shared" ca="1" si="1292"/>
        <v>0</v>
      </c>
      <c r="BU1658" s="22">
        <f t="shared" ca="1" si="1320"/>
        <v>0</v>
      </c>
      <c r="BV1658" s="22">
        <f t="shared" ca="1" si="1321"/>
        <v>0</v>
      </c>
      <c r="BW1658" s="22">
        <f t="shared" ca="1" si="1322"/>
        <v>0</v>
      </c>
      <c r="BX1658" s="22">
        <f t="shared" ca="1" si="1323"/>
        <v>0</v>
      </c>
      <c r="BY1658" s="22">
        <f t="shared" si="1340"/>
        <v>0</v>
      </c>
      <c r="BZ1658" s="22">
        <f t="shared" si="1324"/>
        <v>0</v>
      </c>
      <c r="CA1658" s="22">
        <f t="shared" si="1341"/>
        <v>0</v>
      </c>
    </row>
    <row r="1659" spans="1:79" s="22" customFormat="1" ht="43.5" customHeight="1" x14ac:dyDescent="0.3">
      <c r="A1659" s="199" t="s">
        <v>1838</v>
      </c>
      <c r="B1659" s="109" t="s">
        <v>1441</v>
      </c>
      <c r="C1659" s="109" t="s">
        <v>1323</v>
      </c>
      <c r="D1659" s="110" t="s">
        <v>446</v>
      </c>
      <c r="E1659" s="110">
        <v>45020</v>
      </c>
      <c r="F1659" s="189" t="s">
        <v>511</v>
      </c>
      <c r="G1659" s="169" t="s">
        <v>1240</v>
      </c>
      <c r="H1659" s="135" t="s">
        <v>1037</v>
      </c>
      <c r="I1659" s="135"/>
      <c r="J1659" s="135"/>
      <c r="K1659" s="113" t="s">
        <v>443</v>
      </c>
      <c r="L1659" s="109">
        <v>0</v>
      </c>
      <c r="M1659" s="114" t="s">
        <v>522</v>
      </c>
      <c r="N1659" s="115" t="s">
        <v>26</v>
      </c>
      <c r="O1659" s="116"/>
      <c r="P1659" s="123" t="s">
        <v>3327</v>
      </c>
      <c r="Q1659" s="141">
        <v>45061</v>
      </c>
      <c r="R1659" s="118">
        <f t="shared" si="1428"/>
        <v>45068</v>
      </c>
      <c r="S1659" s="114" t="s">
        <v>31</v>
      </c>
      <c r="T1659" s="353"/>
      <c r="U1659" s="372"/>
      <c r="V1659" s="195"/>
      <c r="W1659" s="114"/>
      <c r="X1659" s="109"/>
      <c r="Y1659" s="109"/>
      <c r="Z1659" s="115"/>
      <c r="AA1659" s="110"/>
      <c r="AB1659" s="123"/>
      <c r="AC1659" s="191"/>
      <c r="AD1659" s="191"/>
      <c r="AE1659" s="118"/>
      <c r="AF1659" s="110"/>
      <c r="AG1659" s="110"/>
      <c r="AH1659" s="115"/>
      <c r="AI1659" s="110"/>
      <c r="AJ1659" s="113"/>
      <c r="AK1659" s="110"/>
      <c r="AL1659" s="121"/>
      <c r="AM1659" s="121"/>
      <c r="AN1659" s="121"/>
      <c r="AO1659" s="121"/>
      <c r="AP1659" s="121"/>
      <c r="AQ1659" s="206"/>
      <c r="AR1659" s="110"/>
      <c r="AS1659" s="121"/>
      <c r="AT1659" s="121"/>
      <c r="AU1659" s="109" t="s">
        <v>1134</v>
      </c>
      <c r="AV1659" s="110">
        <v>45212</v>
      </c>
      <c r="AW1659" s="121"/>
      <c r="BJ1659" s="22">
        <f t="shared" ca="1" si="1291"/>
        <v>0</v>
      </c>
      <c r="BK1659" s="22">
        <f t="shared" ca="1" si="1311"/>
        <v>0</v>
      </c>
      <c r="BL1659" s="22">
        <f t="shared" ca="1" si="1312"/>
        <v>0</v>
      </c>
      <c r="BM1659" s="22">
        <f t="shared" ca="1" si="1313"/>
        <v>0</v>
      </c>
      <c r="BN1659" s="22">
        <f t="shared" ca="1" si="1314"/>
        <v>0</v>
      </c>
      <c r="BO1659" s="22">
        <f t="shared" ca="1" si="1315"/>
        <v>0</v>
      </c>
      <c r="BP1659" s="22">
        <f t="shared" ca="1" si="1316"/>
        <v>0</v>
      </c>
      <c r="BQ1659" s="22">
        <f t="shared" ca="1" si="1317"/>
        <v>0</v>
      </c>
      <c r="BR1659" s="22">
        <f t="shared" ca="1" si="1318"/>
        <v>0</v>
      </c>
      <c r="BS1659" s="22">
        <f t="shared" ca="1" si="1319"/>
        <v>0</v>
      </c>
      <c r="BT1659" s="22">
        <f t="shared" ca="1" si="1292"/>
        <v>0</v>
      </c>
      <c r="BU1659" s="22">
        <f t="shared" ca="1" si="1320"/>
        <v>0</v>
      </c>
      <c r="BV1659" s="22">
        <f t="shared" ca="1" si="1321"/>
        <v>0</v>
      </c>
      <c r="BW1659" s="22">
        <f t="shared" ca="1" si="1322"/>
        <v>0</v>
      </c>
      <c r="BX1659" s="22">
        <f t="shared" ca="1" si="1323"/>
        <v>0</v>
      </c>
      <c r="BY1659" s="22">
        <f t="shared" si="1340"/>
        <v>0</v>
      </c>
      <c r="BZ1659" s="22">
        <f t="shared" si="1324"/>
        <v>0</v>
      </c>
      <c r="CA1659" s="22">
        <f t="shared" si="1341"/>
        <v>0</v>
      </c>
    </row>
    <row r="1660" spans="1:79" s="22" customFormat="1" ht="43.5" customHeight="1" x14ac:dyDescent="0.3">
      <c r="A1660" s="199" t="s">
        <v>1838</v>
      </c>
      <c r="B1660" s="109" t="s">
        <v>1441</v>
      </c>
      <c r="C1660" s="109" t="s">
        <v>1323</v>
      </c>
      <c r="D1660" s="110" t="s">
        <v>446</v>
      </c>
      <c r="E1660" s="110">
        <v>45020</v>
      </c>
      <c r="F1660" s="189" t="s">
        <v>511</v>
      </c>
      <c r="G1660" s="169" t="s">
        <v>1240</v>
      </c>
      <c r="H1660" s="135" t="s">
        <v>1037</v>
      </c>
      <c r="I1660" s="135"/>
      <c r="J1660" s="135"/>
      <c r="K1660" s="113" t="s">
        <v>572</v>
      </c>
      <c r="L1660" s="109">
        <v>0</v>
      </c>
      <c r="M1660" s="114" t="s">
        <v>522</v>
      </c>
      <c r="N1660" s="115" t="s">
        <v>26</v>
      </c>
      <c r="O1660" s="116"/>
      <c r="P1660" s="123" t="s">
        <v>3038</v>
      </c>
      <c r="Q1660" s="141">
        <v>45064</v>
      </c>
      <c r="R1660" s="118">
        <f t="shared" ref="R1660" si="1431">IF(AND(L1660&lt;1,OR(K1660&lt;1, K1660="A")),Q1660+14,Q1660+7)</f>
        <v>45071</v>
      </c>
      <c r="S1660" s="114" t="s">
        <v>31</v>
      </c>
      <c r="T1660" s="353"/>
      <c r="U1660" s="372"/>
      <c r="V1660" s="195"/>
      <c r="W1660" s="114"/>
      <c r="X1660" s="109"/>
      <c r="Y1660" s="109"/>
      <c r="Z1660" s="115"/>
      <c r="AA1660" s="110"/>
      <c r="AB1660" s="123"/>
      <c r="AC1660" s="191"/>
      <c r="AD1660" s="191"/>
      <c r="AE1660" s="118"/>
      <c r="AF1660" s="110"/>
      <c r="AG1660" s="110"/>
      <c r="AH1660" s="115"/>
      <c r="AI1660" s="110"/>
      <c r="AJ1660" s="113"/>
      <c r="AK1660" s="110"/>
      <c r="AL1660" s="121"/>
      <c r="AM1660" s="121"/>
      <c r="AN1660" s="121"/>
      <c r="AO1660" s="121"/>
      <c r="AP1660" s="121"/>
      <c r="AQ1660" s="206"/>
      <c r="AR1660" s="110"/>
      <c r="AS1660" s="121"/>
      <c r="AT1660" s="121"/>
      <c r="AU1660" s="109" t="s">
        <v>1134</v>
      </c>
      <c r="AV1660" s="110">
        <v>45212</v>
      </c>
      <c r="AW1660" s="121"/>
      <c r="BJ1660" s="22">
        <f t="shared" ca="1" si="1291"/>
        <v>0</v>
      </c>
      <c r="BK1660" s="22">
        <f t="shared" ca="1" si="1311"/>
        <v>0</v>
      </c>
      <c r="BL1660" s="22">
        <f t="shared" ca="1" si="1312"/>
        <v>0</v>
      </c>
      <c r="BM1660" s="22">
        <f t="shared" ca="1" si="1313"/>
        <v>0</v>
      </c>
      <c r="BN1660" s="22">
        <f t="shared" ca="1" si="1314"/>
        <v>0</v>
      </c>
      <c r="BO1660" s="22">
        <f t="shared" ca="1" si="1315"/>
        <v>0</v>
      </c>
      <c r="BP1660" s="22">
        <f t="shared" ca="1" si="1316"/>
        <v>0</v>
      </c>
      <c r="BQ1660" s="22">
        <f t="shared" ca="1" si="1317"/>
        <v>0</v>
      </c>
      <c r="BR1660" s="22">
        <f t="shared" ca="1" si="1318"/>
        <v>0</v>
      </c>
      <c r="BS1660" s="22">
        <f t="shared" ca="1" si="1319"/>
        <v>0</v>
      </c>
      <c r="BT1660" s="22">
        <f t="shared" ca="1" si="1292"/>
        <v>0</v>
      </c>
      <c r="BU1660" s="22">
        <f t="shared" ca="1" si="1320"/>
        <v>0</v>
      </c>
      <c r="BV1660" s="22">
        <f t="shared" ca="1" si="1321"/>
        <v>0</v>
      </c>
      <c r="BW1660" s="22">
        <f t="shared" ca="1" si="1322"/>
        <v>0</v>
      </c>
      <c r="BX1660" s="22">
        <f t="shared" ca="1" si="1323"/>
        <v>0</v>
      </c>
      <c r="BY1660" s="22">
        <f t="shared" si="1340"/>
        <v>0</v>
      </c>
      <c r="BZ1660" s="22">
        <f t="shared" si="1324"/>
        <v>0</v>
      </c>
      <c r="CA1660" s="22">
        <f t="shared" si="1341"/>
        <v>0</v>
      </c>
    </row>
    <row r="1661" spans="1:79" s="22" customFormat="1" ht="57.6" customHeight="1" x14ac:dyDescent="0.3">
      <c r="A1661" s="199" t="s">
        <v>1838</v>
      </c>
      <c r="B1661" s="109" t="s">
        <v>1441</v>
      </c>
      <c r="C1661" s="109" t="s">
        <v>1323</v>
      </c>
      <c r="D1661" s="110" t="s">
        <v>445</v>
      </c>
      <c r="E1661" s="110">
        <v>45020</v>
      </c>
      <c r="F1661" s="189" t="s">
        <v>511</v>
      </c>
      <c r="G1661" s="169" t="s">
        <v>1240</v>
      </c>
      <c r="H1661" s="135" t="s">
        <v>1037</v>
      </c>
      <c r="I1661" s="135"/>
      <c r="J1661" s="135"/>
      <c r="K1661" s="113">
        <v>0</v>
      </c>
      <c r="L1661" s="109">
        <v>0</v>
      </c>
      <c r="M1661" s="114" t="s">
        <v>522</v>
      </c>
      <c r="N1661" s="115" t="s">
        <v>26</v>
      </c>
      <c r="O1661" s="116"/>
      <c r="P1661" s="123" t="s">
        <v>799</v>
      </c>
      <c r="Q1661" s="141">
        <v>45075</v>
      </c>
      <c r="R1661" s="118">
        <f t="shared" si="1428"/>
        <v>45089</v>
      </c>
      <c r="S1661" s="114" t="s">
        <v>30</v>
      </c>
      <c r="T1661" s="353" t="s">
        <v>1576</v>
      </c>
      <c r="U1661" s="372">
        <v>45100</v>
      </c>
      <c r="V1661" s="195"/>
      <c r="W1661" s="114"/>
      <c r="X1661" s="109"/>
      <c r="Y1661" s="109"/>
      <c r="Z1661" s="115"/>
      <c r="AA1661" s="110"/>
      <c r="AB1661" s="123"/>
      <c r="AC1661" s="191"/>
      <c r="AD1661" s="191"/>
      <c r="AE1661" s="118"/>
      <c r="AF1661" s="110"/>
      <c r="AG1661" s="110"/>
      <c r="AH1661" s="115"/>
      <c r="AI1661" s="110"/>
      <c r="AJ1661" s="113"/>
      <c r="AK1661" s="110"/>
      <c r="AL1661" s="121"/>
      <c r="AM1661" s="121"/>
      <c r="AN1661" s="123" t="s">
        <v>3750</v>
      </c>
      <c r="AO1661" s="123" t="s">
        <v>3744</v>
      </c>
      <c r="AP1661" s="110">
        <v>45623</v>
      </c>
      <c r="AQ1661" s="346" t="s">
        <v>3640</v>
      </c>
      <c r="AR1661" s="110">
        <v>45678</v>
      </c>
      <c r="AS1661" s="121"/>
      <c r="AT1661" s="121"/>
      <c r="AU1661" s="109" t="s">
        <v>1134</v>
      </c>
      <c r="AV1661" s="110">
        <v>45212</v>
      </c>
      <c r="AW1661" s="206" t="s">
        <v>3515</v>
      </c>
      <c r="BJ1661" s="22">
        <f t="shared" ca="1" si="1291"/>
        <v>0</v>
      </c>
      <c r="BK1661" s="22">
        <f t="shared" ca="1" si="1311"/>
        <v>0</v>
      </c>
      <c r="BL1661" s="22">
        <f t="shared" ca="1" si="1312"/>
        <v>0</v>
      </c>
      <c r="BM1661" s="22">
        <f t="shared" ca="1" si="1313"/>
        <v>0</v>
      </c>
      <c r="BN1661" s="22">
        <f t="shared" ca="1" si="1314"/>
        <v>0</v>
      </c>
      <c r="BO1661" s="22">
        <f t="shared" ca="1" si="1315"/>
        <v>0</v>
      </c>
      <c r="BP1661" s="22">
        <f t="shared" ca="1" si="1316"/>
        <v>0</v>
      </c>
      <c r="BQ1661" s="22">
        <f t="shared" ca="1" si="1317"/>
        <v>0</v>
      </c>
      <c r="BR1661" s="22">
        <f t="shared" ca="1" si="1318"/>
        <v>0</v>
      </c>
      <c r="BS1661" s="22">
        <f t="shared" ca="1" si="1319"/>
        <v>0</v>
      </c>
      <c r="BT1661" s="22">
        <f t="shared" ca="1" si="1292"/>
        <v>0</v>
      </c>
      <c r="BU1661" s="22">
        <f t="shared" ca="1" si="1320"/>
        <v>0</v>
      </c>
      <c r="BV1661" s="22">
        <f t="shared" ca="1" si="1321"/>
        <v>0</v>
      </c>
      <c r="BW1661" s="22">
        <f t="shared" ca="1" si="1322"/>
        <v>0</v>
      </c>
      <c r="BX1661" s="22">
        <f t="shared" ca="1" si="1323"/>
        <v>0</v>
      </c>
      <c r="BY1661" s="22">
        <f t="shared" si="1340"/>
        <v>0</v>
      </c>
      <c r="BZ1661" s="22">
        <f t="shared" si="1324"/>
        <v>0</v>
      </c>
      <c r="CA1661" s="22">
        <f t="shared" si="1341"/>
        <v>0</v>
      </c>
    </row>
    <row r="1662" spans="1:79" s="22" customFormat="1" ht="63" customHeight="1" x14ac:dyDescent="0.3">
      <c r="A1662" s="199" t="s">
        <v>1838</v>
      </c>
      <c r="B1662" s="109" t="s">
        <v>1441</v>
      </c>
      <c r="C1662" s="109" t="s">
        <v>1323</v>
      </c>
      <c r="D1662" s="110" t="s">
        <v>445</v>
      </c>
      <c r="E1662" s="110">
        <v>45020</v>
      </c>
      <c r="F1662" s="189" t="s">
        <v>511</v>
      </c>
      <c r="G1662" s="169" t="s">
        <v>1240</v>
      </c>
      <c r="H1662" s="135" t="s">
        <v>1037</v>
      </c>
      <c r="I1662" s="135"/>
      <c r="J1662" s="135"/>
      <c r="K1662" s="113">
        <v>0</v>
      </c>
      <c r="L1662" s="109">
        <v>1</v>
      </c>
      <c r="M1662" s="114" t="s">
        <v>522</v>
      </c>
      <c r="N1662" s="115" t="s">
        <v>26</v>
      </c>
      <c r="O1662" s="116"/>
      <c r="P1662" s="123" t="s">
        <v>3737</v>
      </c>
      <c r="Q1662" s="141"/>
      <c r="R1662" s="118">
        <f t="shared" ref="R1662:R1663" si="1432">IF(AND(L1662&lt;1,OR(K1662&lt;1, K1662="A")),Q1662+14,Q1662+7)</f>
        <v>7</v>
      </c>
      <c r="S1662" s="114" t="s">
        <v>31</v>
      </c>
      <c r="T1662" s="353"/>
      <c r="U1662" s="372"/>
      <c r="V1662" s="195"/>
      <c r="W1662" s="114"/>
      <c r="X1662" s="109"/>
      <c r="Y1662" s="109"/>
      <c r="Z1662" s="115"/>
      <c r="AA1662" s="110"/>
      <c r="AB1662" s="123"/>
      <c r="AC1662" s="191"/>
      <c r="AD1662" s="191"/>
      <c r="AE1662" s="118"/>
      <c r="AF1662" s="110"/>
      <c r="AG1662" s="110"/>
      <c r="AH1662" s="115"/>
      <c r="AI1662" s="110"/>
      <c r="AJ1662" s="113"/>
      <c r="AK1662" s="110"/>
      <c r="AL1662" s="121"/>
      <c r="AM1662" s="121"/>
      <c r="AN1662" s="123" t="s">
        <v>3750</v>
      </c>
      <c r="AO1662" s="123" t="s">
        <v>3744</v>
      </c>
      <c r="AP1662" s="110">
        <v>45623</v>
      </c>
      <c r="AQ1662" s="346"/>
      <c r="AR1662" s="110"/>
      <c r="AS1662" s="121"/>
      <c r="AT1662" s="121"/>
      <c r="AU1662" s="109" t="s">
        <v>1134</v>
      </c>
      <c r="AV1662" s="110">
        <v>45212</v>
      </c>
      <c r="AW1662" s="206"/>
      <c r="BJ1662" s="22">
        <f t="shared" ca="1" si="1291"/>
        <v>0</v>
      </c>
      <c r="BK1662" s="22">
        <f t="shared" ca="1" si="1311"/>
        <v>0</v>
      </c>
      <c r="BL1662" s="22">
        <f t="shared" ca="1" si="1312"/>
        <v>0</v>
      </c>
      <c r="BM1662" s="22">
        <f t="shared" ca="1" si="1313"/>
        <v>0</v>
      </c>
      <c r="BN1662" s="22">
        <f t="shared" ca="1" si="1314"/>
        <v>0</v>
      </c>
      <c r="BO1662" s="22">
        <f t="shared" ca="1" si="1315"/>
        <v>0</v>
      </c>
      <c r="BP1662" s="22">
        <f t="shared" ca="1" si="1316"/>
        <v>0</v>
      </c>
      <c r="BQ1662" s="22">
        <f t="shared" ca="1" si="1317"/>
        <v>0</v>
      </c>
      <c r="BR1662" s="22">
        <f t="shared" ca="1" si="1318"/>
        <v>0</v>
      </c>
      <c r="BS1662" s="22">
        <f t="shared" ca="1" si="1319"/>
        <v>0</v>
      </c>
      <c r="BT1662" s="22">
        <f t="shared" ca="1" si="1292"/>
        <v>0</v>
      </c>
      <c r="BU1662" s="22">
        <f t="shared" ca="1" si="1320"/>
        <v>0</v>
      </c>
      <c r="BV1662" s="22">
        <f t="shared" ca="1" si="1321"/>
        <v>0</v>
      </c>
      <c r="BW1662" s="22">
        <f t="shared" ca="1" si="1322"/>
        <v>0</v>
      </c>
      <c r="BX1662" s="22">
        <f t="shared" ca="1" si="1323"/>
        <v>0</v>
      </c>
      <c r="BY1662" s="22">
        <f t="shared" si="1340"/>
        <v>0</v>
      </c>
      <c r="BZ1662" s="22">
        <f t="shared" si="1324"/>
        <v>0</v>
      </c>
      <c r="CA1662" s="22">
        <f t="shared" si="1341"/>
        <v>0</v>
      </c>
    </row>
    <row r="1663" spans="1:79" ht="63.6" customHeight="1" x14ac:dyDescent="0.3">
      <c r="A1663" s="14" t="s">
        <v>1838</v>
      </c>
      <c r="B1663" s="4" t="s">
        <v>1441</v>
      </c>
      <c r="C1663" s="4" t="s">
        <v>1323</v>
      </c>
      <c r="D1663" s="139" t="s">
        <v>445</v>
      </c>
      <c r="E1663" s="13">
        <v>45020</v>
      </c>
      <c r="F1663" s="122" t="s">
        <v>511</v>
      </c>
      <c r="G1663" s="16" t="s">
        <v>1240</v>
      </c>
      <c r="H1663" s="130" t="s">
        <v>1037</v>
      </c>
      <c r="I1663" s="130"/>
      <c r="J1663" s="130"/>
      <c r="K1663" s="7">
        <v>0</v>
      </c>
      <c r="L1663" s="4">
        <v>1</v>
      </c>
      <c r="M1663" s="3" t="s">
        <v>522</v>
      </c>
      <c r="N1663" s="46" t="s">
        <v>24</v>
      </c>
      <c r="O1663" s="76"/>
      <c r="P1663" s="87" t="s">
        <v>3738</v>
      </c>
      <c r="Q1663" s="142">
        <v>45716</v>
      </c>
      <c r="R1663" s="9">
        <f t="shared" si="1432"/>
        <v>45723</v>
      </c>
      <c r="S1663" s="3" t="s">
        <v>31</v>
      </c>
      <c r="T1663" s="355"/>
      <c r="U1663" s="373"/>
      <c r="V1663" s="91" t="s">
        <v>2675</v>
      </c>
      <c r="W1663" s="3" t="s">
        <v>802</v>
      </c>
      <c r="X1663" s="5">
        <v>0</v>
      </c>
      <c r="Y1663" s="5">
        <v>0</v>
      </c>
      <c r="Z1663" s="45" t="s">
        <v>1055</v>
      </c>
      <c r="AA1663" s="13">
        <v>45173</v>
      </c>
      <c r="AB1663" s="87" t="s">
        <v>801</v>
      </c>
      <c r="AC1663" s="90">
        <v>45204</v>
      </c>
      <c r="AD1663" s="90">
        <v>45204</v>
      </c>
      <c r="AE1663" s="9">
        <f t="shared" ref="AE1663" si="1433">IF(AND(Y1663&lt;1,OR(X1663&lt;1, X1663="A")),AD1663+14,AD1663+7)</f>
        <v>45218</v>
      </c>
      <c r="AF1663" s="13" t="s">
        <v>445</v>
      </c>
      <c r="AG1663" s="27"/>
      <c r="AH1663" s="34"/>
      <c r="AI1663" s="27"/>
      <c r="AJ1663" s="41"/>
      <c r="AK1663" s="21"/>
      <c r="AL1663" s="6"/>
      <c r="AM1663" s="6"/>
      <c r="AN1663" s="246" t="s">
        <v>3750</v>
      </c>
      <c r="AO1663" s="87" t="s">
        <v>3744</v>
      </c>
      <c r="AP1663" s="21">
        <v>45623</v>
      </c>
      <c r="AQ1663" s="336"/>
      <c r="AR1663" s="21"/>
      <c r="AS1663" s="6"/>
      <c r="AT1663" s="6"/>
      <c r="AU1663" s="4" t="s">
        <v>1134</v>
      </c>
      <c r="AV1663" s="13">
        <v>45212</v>
      </c>
      <c r="AW1663" s="250"/>
      <c r="BJ1663" s="22"/>
      <c r="BK1663" s="22"/>
      <c r="BL1663" s="22"/>
      <c r="BM1663" s="22"/>
      <c r="BN1663" s="22"/>
      <c r="BO1663" s="22"/>
      <c r="BP1663" s="22"/>
      <c r="BQ1663" s="22"/>
      <c r="BR1663" s="22"/>
      <c r="BS1663" s="22"/>
      <c r="BT1663" s="22"/>
      <c r="BU1663" s="22"/>
      <c r="BV1663" s="22"/>
      <c r="BW1663" s="22"/>
      <c r="BX1663" s="22"/>
      <c r="BY1663" s="71"/>
      <c r="BZ1663" s="71"/>
      <c r="CA1663" s="72"/>
    </row>
    <row r="1664" spans="1:79" s="22" customFormat="1" ht="43.5" customHeight="1" x14ac:dyDescent="0.3">
      <c r="A1664" s="199" t="s">
        <v>1838</v>
      </c>
      <c r="B1664" s="109" t="s">
        <v>1441</v>
      </c>
      <c r="C1664" s="109" t="s">
        <v>1323</v>
      </c>
      <c r="D1664" s="110" t="s">
        <v>446</v>
      </c>
      <c r="E1664" s="110">
        <v>45020</v>
      </c>
      <c r="F1664" s="189" t="s">
        <v>512</v>
      </c>
      <c r="G1664" s="169" t="s">
        <v>1240</v>
      </c>
      <c r="H1664" s="135" t="s">
        <v>1073</v>
      </c>
      <c r="I1664" s="135"/>
      <c r="J1664" s="135"/>
      <c r="K1664" s="113" t="s">
        <v>778</v>
      </c>
      <c r="L1664" s="109">
        <v>0</v>
      </c>
      <c r="M1664" s="114" t="s">
        <v>33</v>
      </c>
      <c r="N1664" s="115" t="s">
        <v>26</v>
      </c>
      <c r="O1664" s="116"/>
      <c r="P1664" s="123" t="s">
        <v>2284</v>
      </c>
      <c r="Q1664" s="141">
        <v>45049</v>
      </c>
      <c r="R1664" s="118">
        <f t="shared" si="1428"/>
        <v>45063</v>
      </c>
      <c r="S1664" s="114" t="s">
        <v>31</v>
      </c>
      <c r="T1664" s="353"/>
      <c r="U1664" s="372"/>
      <c r="V1664" s="195"/>
      <c r="W1664" s="114"/>
      <c r="X1664" s="109"/>
      <c r="Y1664" s="109"/>
      <c r="Z1664" s="115"/>
      <c r="AA1664" s="110"/>
      <c r="AB1664" s="123"/>
      <c r="AC1664" s="191"/>
      <c r="AD1664" s="191"/>
      <c r="AE1664" s="118"/>
      <c r="AF1664" s="110"/>
      <c r="AG1664" s="110"/>
      <c r="AH1664" s="115"/>
      <c r="AI1664" s="110"/>
      <c r="AJ1664" s="113"/>
      <c r="AK1664" s="110"/>
      <c r="AL1664" s="121"/>
      <c r="AM1664" s="121"/>
      <c r="AN1664" s="121"/>
      <c r="AO1664" s="121"/>
      <c r="AP1664" s="121"/>
      <c r="AQ1664" s="206"/>
      <c r="AR1664" s="110"/>
      <c r="AS1664" s="121"/>
      <c r="AT1664" s="121"/>
      <c r="AU1664" s="109" t="s">
        <v>1134</v>
      </c>
      <c r="AV1664" s="110">
        <v>45212</v>
      </c>
      <c r="AW1664" s="121"/>
      <c r="BJ1664" s="22">
        <f t="shared" ca="1" si="1291"/>
        <v>0</v>
      </c>
      <c r="BK1664" s="22">
        <f t="shared" ca="1" si="1311"/>
        <v>0</v>
      </c>
      <c r="BL1664" s="22">
        <f t="shared" ca="1" si="1312"/>
        <v>0</v>
      </c>
      <c r="BM1664" s="22">
        <f t="shared" ca="1" si="1313"/>
        <v>0</v>
      </c>
      <c r="BN1664" s="22">
        <f t="shared" ca="1" si="1314"/>
        <v>0</v>
      </c>
      <c r="BO1664" s="22">
        <f t="shared" ca="1" si="1315"/>
        <v>0</v>
      </c>
      <c r="BP1664" s="22">
        <f t="shared" ca="1" si="1316"/>
        <v>0</v>
      </c>
      <c r="BQ1664" s="22">
        <f t="shared" ca="1" si="1317"/>
        <v>0</v>
      </c>
      <c r="BR1664" s="22">
        <f t="shared" ca="1" si="1318"/>
        <v>0</v>
      </c>
      <c r="BS1664" s="22">
        <f t="shared" ca="1" si="1319"/>
        <v>0</v>
      </c>
      <c r="BT1664" s="22">
        <f t="shared" ca="1" si="1292"/>
        <v>0</v>
      </c>
      <c r="BU1664" s="22">
        <f t="shared" ca="1" si="1320"/>
        <v>0</v>
      </c>
      <c r="BV1664" s="22">
        <f t="shared" ca="1" si="1321"/>
        <v>0</v>
      </c>
      <c r="BW1664" s="22">
        <f t="shared" ca="1" si="1322"/>
        <v>0</v>
      </c>
      <c r="BX1664" s="22">
        <f t="shared" ca="1" si="1323"/>
        <v>0</v>
      </c>
      <c r="BY1664" s="22">
        <f t="shared" si="1340"/>
        <v>0</v>
      </c>
      <c r="BZ1664" s="22">
        <f t="shared" si="1324"/>
        <v>0</v>
      </c>
      <c r="CA1664" s="22">
        <f t="shared" si="1341"/>
        <v>0</v>
      </c>
    </row>
    <row r="1665" spans="1:79" s="22" customFormat="1" ht="43.5" customHeight="1" x14ac:dyDescent="0.3">
      <c r="A1665" s="199" t="s">
        <v>1838</v>
      </c>
      <c r="B1665" s="109" t="s">
        <v>1441</v>
      </c>
      <c r="C1665" s="109" t="s">
        <v>1323</v>
      </c>
      <c r="D1665" s="110" t="s">
        <v>446</v>
      </c>
      <c r="E1665" s="110">
        <v>45020</v>
      </c>
      <c r="F1665" s="189" t="s">
        <v>512</v>
      </c>
      <c r="G1665" s="169" t="s">
        <v>1240</v>
      </c>
      <c r="H1665" s="135" t="s">
        <v>1073</v>
      </c>
      <c r="I1665" s="135"/>
      <c r="J1665" s="135"/>
      <c r="K1665" s="113" t="s">
        <v>443</v>
      </c>
      <c r="L1665" s="109">
        <v>0</v>
      </c>
      <c r="M1665" s="114" t="s">
        <v>33</v>
      </c>
      <c r="N1665" s="115" t="s">
        <v>26</v>
      </c>
      <c r="O1665" s="116"/>
      <c r="P1665" s="123" t="s">
        <v>3327</v>
      </c>
      <c r="Q1665" s="141">
        <v>45061</v>
      </c>
      <c r="R1665" s="118">
        <f t="shared" ref="R1665" si="1434">IF(AND(L1665&lt;1,OR(K1665&lt;1, K1665="A")),Q1665+14,Q1665+7)</f>
        <v>45068</v>
      </c>
      <c r="S1665" s="114" t="s">
        <v>31</v>
      </c>
      <c r="T1665" s="353"/>
      <c r="U1665" s="372"/>
      <c r="V1665" s="195"/>
      <c r="W1665" s="114"/>
      <c r="X1665" s="109"/>
      <c r="Y1665" s="109"/>
      <c r="Z1665" s="115"/>
      <c r="AA1665" s="110"/>
      <c r="AB1665" s="123"/>
      <c r="AC1665" s="191"/>
      <c r="AD1665" s="191"/>
      <c r="AE1665" s="118"/>
      <c r="AF1665" s="110"/>
      <c r="AG1665" s="110"/>
      <c r="AH1665" s="115"/>
      <c r="AI1665" s="110"/>
      <c r="AJ1665" s="113"/>
      <c r="AK1665" s="110"/>
      <c r="AL1665" s="121"/>
      <c r="AM1665" s="121"/>
      <c r="AN1665" s="121"/>
      <c r="AO1665" s="121"/>
      <c r="AP1665" s="121"/>
      <c r="AQ1665" s="206"/>
      <c r="AR1665" s="110"/>
      <c r="AS1665" s="121"/>
      <c r="AT1665" s="121"/>
      <c r="AU1665" s="109" t="s">
        <v>1134</v>
      </c>
      <c r="AV1665" s="110">
        <v>45212</v>
      </c>
      <c r="AW1665" s="121"/>
      <c r="BJ1665" s="22">
        <f t="shared" ca="1" si="1291"/>
        <v>0</v>
      </c>
      <c r="BK1665" s="22">
        <f t="shared" ca="1" si="1311"/>
        <v>0</v>
      </c>
      <c r="BL1665" s="22">
        <f t="shared" ca="1" si="1312"/>
        <v>0</v>
      </c>
      <c r="BM1665" s="22">
        <f t="shared" ca="1" si="1313"/>
        <v>0</v>
      </c>
      <c r="BN1665" s="22">
        <f t="shared" ca="1" si="1314"/>
        <v>0</v>
      </c>
      <c r="BO1665" s="22">
        <f t="shared" ca="1" si="1315"/>
        <v>0</v>
      </c>
      <c r="BP1665" s="22">
        <f t="shared" ca="1" si="1316"/>
        <v>0</v>
      </c>
      <c r="BQ1665" s="22">
        <f t="shared" ca="1" si="1317"/>
        <v>0</v>
      </c>
      <c r="BR1665" s="22">
        <f t="shared" ca="1" si="1318"/>
        <v>0</v>
      </c>
      <c r="BS1665" s="22">
        <f t="shared" ca="1" si="1319"/>
        <v>0</v>
      </c>
      <c r="BT1665" s="22">
        <f t="shared" ca="1" si="1292"/>
        <v>0</v>
      </c>
      <c r="BU1665" s="22">
        <f t="shared" ca="1" si="1320"/>
        <v>0</v>
      </c>
      <c r="BV1665" s="22">
        <f t="shared" ca="1" si="1321"/>
        <v>0</v>
      </c>
      <c r="BW1665" s="22">
        <f t="shared" ca="1" si="1322"/>
        <v>0</v>
      </c>
      <c r="BX1665" s="22">
        <f t="shared" ca="1" si="1323"/>
        <v>0</v>
      </c>
      <c r="BY1665" s="22">
        <f t="shared" si="1340"/>
        <v>0</v>
      </c>
      <c r="BZ1665" s="22">
        <f t="shared" si="1324"/>
        <v>0</v>
      </c>
      <c r="CA1665" s="22">
        <f t="shared" si="1341"/>
        <v>0</v>
      </c>
    </row>
    <row r="1666" spans="1:79" ht="43.5" customHeight="1" x14ac:dyDescent="0.3">
      <c r="A1666" s="14" t="s">
        <v>1838</v>
      </c>
      <c r="B1666" s="4" t="s">
        <v>1441</v>
      </c>
      <c r="C1666" s="4" t="s">
        <v>1323</v>
      </c>
      <c r="D1666" s="139" t="s">
        <v>445</v>
      </c>
      <c r="E1666" s="13">
        <v>45020</v>
      </c>
      <c r="F1666" s="122" t="s">
        <v>512</v>
      </c>
      <c r="G1666" s="16" t="s">
        <v>1240</v>
      </c>
      <c r="H1666" s="130" t="s">
        <v>1073</v>
      </c>
      <c r="I1666" s="130"/>
      <c r="J1666" s="130"/>
      <c r="K1666" s="7">
        <v>0</v>
      </c>
      <c r="L1666" s="4">
        <v>0</v>
      </c>
      <c r="M1666" s="3" t="s">
        <v>33</v>
      </c>
      <c r="N1666" s="45" t="s">
        <v>1055</v>
      </c>
      <c r="O1666" s="76"/>
      <c r="P1666" s="87" t="s">
        <v>803</v>
      </c>
      <c r="Q1666" s="142">
        <v>45070</v>
      </c>
      <c r="R1666" s="9">
        <f t="shared" si="1428"/>
        <v>45084</v>
      </c>
      <c r="S1666" s="3" t="s">
        <v>30</v>
      </c>
      <c r="T1666" s="355" t="s">
        <v>1576</v>
      </c>
      <c r="U1666" s="373">
        <v>45100</v>
      </c>
      <c r="V1666" s="91" t="s">
        <v>2676</v>
      </c>
      <c r="W1666" s="3" t="s">
        <v>804</v>
      </c>
      <c r="X1666" s="5">
        <v>0</v>
      </c>
      <c r="Y1666" s="5">
        <v>0</v>
      </c>
      <c r="Z1666" s="45" t="s">
        <v>1055</v>
      </c>
      <c r="AA1666" s="13">
        <v>45173</v>
      </c>
      <c r="AB1666" s="87" t="s">
        <v>801</v>
      </c>
      <c r="AC1666" s="90">
        <v>45204</v>
      </c>
      <c r="AD1666" s="90">
        <v>45204</v>
      </c>
      <c r="AE1666" s="9">
        <f t="shared" si="1429"/>
        <v>45218</v>
      </c>
      <c r="AF1666" s="13" t="s">
        <v>445</v>
      </c>
      <c r="AG1666" s="27"/>
      <c r="AH1666" s="34"/>
      <c r="AI1666" s="27"/>
      <c r="AJ1666" s="41"/>
      <c r="AK1666" s="21"/>
      <c r="AL1666" s="6"/>
      <c r="AM1666" s="6"/>
      <c r="AN1666" s="87"/>
      <c r="AO1666" s="6"/>
      <c r="AP1666" s="6"/>
      <c r="AQ1666" s="250" t="s">
        <v>1907</v>
      </c>
      <c r="AR1666" s="95">
        <v>45106</v>
      </c>
      <c r="AS1666" s="6"/>
      <c r="AT1666" s="6"/>
      <c r="AU1666" s="4" t="s">
        <v>1134</v>
      </c>
      <c r="AV1666" s="13">
        <v>45212</v>
      </c>
      <c r="AW1666" s="6"/>
      <c r="BJ1666" s="22">
        <f t="shared" ca="1" si="1291"/>
        <v>1</v>
      </c>
      <c r="BK1666" s="22">
        <f t="shared" ca="1" si="1311"/>
        <v>1</v>
      </c>
      <c r="BL1666" s="22">
        <f t="shared" ca="1" si="1312"/>
        <v>0</v>
      </c>
      <c r="BM1666" s="22">
        <f t="shared" ca="1" si="1313"/>
        <v>0</v>
      </c>
      <c r="BN1666" s="22">
        <f t="shared" ca="1" si="1314"/>
        <v>0</v>
      </c>
      <c r="BO1666" s="22">
        <f t="shared" ca="1" si="1315"/>
        <v>0</v>
      </c>
      <c r="BP1666" s="22">
        <f t="shared" ca="1" si="1316"/>
        <v>0</v>
      </c>
      <c r="BQ1666" s="22">
        <f t="shared" ca="1" si="1317"/>
        <v>0</v>
      </c>
      <c r="BR1666" s="22">
        <f t="shared" ca="1" si="1318"/>
        <v>1</v>
      </c>
      <c r="BS1666" s="22">
        <f t="shared" ca="1" si="1319"/>
        <v>1</v>
      </c>
      <c r="BT1666" s="22">
        <f t="shared" ca="1" si="1292"/>
        <v>1</v>
      </c>
      <c r="BU1666" s="22">
        <f t="shared" ca="1" si="1320"/>
        <v>0</v>
      </c>
      <c r="BV1666" s="22">
        <f t="shared" ca="1" si="1321"/>
        <v>0</v>
      </c>
      <c r="BW1666" s="22">
        <f t="shared" ca="1" si="1322"/>
        <v>0</v>
      </c>
      <c r="BX1666" s="22">
        <f t="shared" ca="1" si="1323"/>
        <v>1</v>
      </c>
      <c r="BY1666" s="71">
        <f t="shared" si="1340"/>
        <v>1</v>
      </c>
      <c r="BZ1666" s="71">
        <f t="shared" si="1324"/>
        <v>1</v>
      </c>
      <c r="CA1666" s="72">
        <f t="shared" si="1341"/>
        <v>1</v>
      </c>
    </row>
    <row r="1667" spans="1:79" s="22" customFormat="1" ht="43.5" customHeight="1" x14ac:dyDescent="0.3">
      <c r="A1667" s="199" t="s">
        <v>1838</v>
      </c>
      <c r="B1667" s="109" t="s">
        <v>1441</v>
      </c>
      <c r="C1667" s="109" t="s">
        <v>1323</v>
      </c>
      <c r="D1667" s="110" t="s">
        <v>446</v>
      </c>
      <c r="E1667" s="110">
        <v>45020</v>
      </c>
      <c r="F1667" s="189" t="s">
        <v>516</v>
      </c>
      <c r="G1667" s="169" t="s">
        <v>1240</v>
      </c>
      <c r="H1667" s="135" t="s">
        <v>1079</v>
      </c>
      <c r="I1667" s="135"/>
      <c r="J1667" s="135"/>
      <c r="K1667" s="113" t="s">
        <v>778</v>
      </c>
      <c r="L1667" s="109">
        <v>0</v>
      </c>
      <c r="M1667" s="114" t="s">
        <v>531</v>
      </c>
      <c r="N1667" s="115" t="s">
        <v>26</v>
      </c>
      <c r="O1667" s="116"/>
      <c r="P1667" s="123" t="s">
        <v>3328</v>
      </c>
      <c r="Q1667" s="141">
        <v>45044</v>
      </c>
      <c r="R1667" s="118">
        <f t="shared" ref="R1667" si="1435">IF(AND(L1667&lt;1,OR(K1667&lt;1, K1667="A")),Q1667+14,Q1667+7)</f>
        <v>45058</v>
      </c>
      <c r="S1667" s="114" t="s">
        <v>31</v>
      </c>
      <c r="T1667" s="353"/>
      <c r="U1667" s="372"/>
      <c r="V1667" s="195"/>
      <c r="W1667" s="114"/>
      <c r="X1667" s="109"/>
      <c r="Y1667" s="109"/>
      <c r="Z1667" s="115"/>
      <c r="AA1667" s="110"/>
      <c r="AB1667" s="123"/>
      <c r="AC1667" s="191"/>
      <c r="AD1667" s="191"/>
      <c r="AE1667" s="118"/>
      <c r="AF1667" s="110"/>
      <c r="AG1667" s="110"/>
      <c r="AH1667" s="115"/>
      <c r="AI1667" s="110"/>
      <c r="AJ1667" s="113"/>
      <c r="AK1667" s="110"/>
      <c r="AL1667" s="121"/>
      <c r="AM1667" s="121"/>
      <c r="AN1667" s="121"/>
      <c r="AO1667" s="121"/>
      <c r="AP1667" s="121"/>
      <c r="AQ1667" s="206"/>
      <c r="AR1667" s="110"/>
      <c r="AS1667" s="121"/>
      <c r="AT1667" s="121"/>
      <c r="AU1667" s="109" t="s">
        <v>1134</v>
      </c>
      <c r="AV1667" s="110">
        <v>45212</v>
      </c>
      <c r="AW1667" s="121"/>
      <c r="BJ1667" s="22">
        <f t="shared" ref="BJ1667:BJ1765" ca="1" si="1436">IF(OR($N1667="аннулирован", $N1667="", TODAY()&lt;$E1667),0,1)</f>
        <v>0</v>
      </c>
      <c r="BK1667" s="22">
        <f t="shared" ca="1" si="1311"/>
        <v>0</v>
      </c>
      <c r="BL1667" s="22">
        <f t="shared" ca="1" si="1312"/>
        <v>0</v>
      </c>
      <c r="BM1667" s="22">
        <f t="shared" ca="1" si="1313"/>
        <v>0</v>
      </c>
      <c r="BN1667" s="22">
        <f t="shared" ca="1" si="1314"/>
        <v>0</v>
      </c>
      <c r="BO1667" s="22">
        <f t="shared" ca="1" si="1315"/>
        <v>0</v>
      </c>
      <c r="BP1667" s="22">
        <f t="shared" ca="1" si="1316"/>
        <v>0</v>
      </c>
      <c r="BQ1667" s="22">
        <f t="shared" ca="1" si="1317"/>
        <v>0</v>
      </c>
      <c r="BR1667" s="22">
        <f t="shared" ca="1" si="1318"/>
        <v>0</v>
      </c>
      <c r="BS1667" s="22">
        <f t="shared" ca="1" si="1319"/>
        <v>0</v>
      </c>
      <c r="BT1667" s="22">
        <f t="shared" ref="BT1667:BT1765" ca="1" si="1437">IF(OR($Z1667="аннулирован", $Z1667="", TODAY()&lt;$E1667),0,1)</f>
        <v>0</v>
      </c>
      <c r="BU1667" s="22">
        <f t="shared" ca="1" si="1320"/>
        <v>0</v>
      </c>
      <c r="BV1667" s="22">
        <f t="shared" ca="1" si="1321"/>
        <v>0</v>
      </c>
      <c r="BW1667" s="22">
        <f t="shared" ca="1" si="1322"/>
        <v>0</v>
      </c>
      <c r="BX1667" s="22">
        <f t="shared" ca="1" si="1323"/>
        <v>0</v>
      </c>
      <c r="BY1667" s="22">
        <f t="shared" si="1340"/>
        <v>0</v>
      </c>
      <c r="BZ1667" s="22">
        <f t="shared" si="1324"/>
        <v>0</v>
      </c>
      <c r="CA1667" s="22">
        <f t="shared" si="1341"/>
        <v>0</v>
      </c>
    </row>
    <row r="1668" spans="1:79" s="22" customFormat="1" ht="43.5" customHeight="1" x14ac:dyDescent="0.3">
      <c r="A1668" s="199" t="s">
        <v>1838</v>
      </c>
      <c r="B1668" s="109" t="s">
        <v>1441</v>
      </c>
      <c r="C1668" s="109" t="s">
        <v>1323</v>
      </c>
      <c r="D1668" s="110" t="s">
        <v>446</v>
      </c>
      <c r="E1668" s="110">
        <v>45020</v>
      </c>
      <c r="F1668" s="189" t="s">
        <v>516</v>
      </c>
      <c r="G1668" s="169" t="s">
        <v>1240</v>
      </c>
      <c r="H1668" s="135" t="s">
        <v>1079</v>
      </c>
      <c r="I1668" s="135"/>
      <c r="J1668" s="135"/>
      <c r="K1668" s="113" t="s">
        <v>443</v>
      </c>
      <c r="L1668" s="109">
        <v>0</v>
      </c>
      <c r="M1668" s="114" t="s">
        <v>531</v>
      </c>
      <c r="N1668" s="115" t="s">
        <v>26</v>
      </c>
      <c r="O1668" s="116"/>
      <c r="P1668" s="123" t="s">
        <v>3062</v>
      </c>
      <c r="Q1668" s="141">
        <v>45056</v>
      </c>
      <c r="R1668" s="118">
        <f t="shared" si="1428"/>
        <v>45063</v>
      </c>
      <c r="S1668" s="114" t="s">
        <v>31</v>
      </c>
      <c r="T1668" s="353"/>
      <c r="U1668" s="372"/>
      <c r="V1668" s="195"/>
      <c r="W1668" s="114"/>
      <c r="X1668" s="109"/>
      <c r="Y1668" s="109"/>
      <c r="Z1668" s="115"/>
      <c r="AA1668" s="110"/>
      <c r="AB1668" s="123"/>
      <c r="AC1668" s="191"/>
      <c r="AD1668" s="191"/>
      <c r="AE1668" s="118"/>
      <c r="AF1668" s="110"/>
      <c r="AG1668" s="110"/>
      <c r="AH1668" s="115"/>
      <c r="AI1668" s="110"/>
      <c r="AJ1668" s="113"/>
      <c r="AK1668" s="110"/>
      <c r="AL1668" s="121"/>
      <c r="AM1668" s="121"/>
      <c r="AN1668" s="121"/>
      <c r="AO1668" s="121"/>
      <c r="AP1668" s="121"/>
      <c r="AQ1668" s="206"/>
      <c r="AR1668" s="110"/>
      <c r="AS1668" s="121"/>
      <c r="AT1668" s="121"/>
      <c r="AU1668" s="109" t="s">
        <v>1134</v>
      </c>
      <c r="AV1668" s="110">
        <v>45212</v>
      </c>
      <c r="AW1668" s="121"/>
      <c r="BJ1668" s="22">
        <f t="shared" ca="1" si="1436"/>
        <v>0</v>
      </c>
      <c r="BK1668" s="22">
        <f t="shared" ca="1" si="1311"/>
        <v>0</v>
      </c>
      <c r="BL1668" s="22">
        <f t="shared" ca="1" si="1312"/>
        <v>0</v>
      </c>
      <c r="BM1668" s="22">
        <f t="shared" ca="1" si="1313"/>
        <v>0</v>
      </c>
      <c r="BN1668" s="22">
        <f t="shared" ca="1" si="1314"/>
        <v>0</v>
      </c>
      <c r="BO1668" s="22">
        <f t="shared" ca="1" si="1315"/>
        <v>0</v>
      </c>
      <c r="BP1668" s="22">
        <f t="shared" ca="1" si="1316"/>
        <v>0</v>
      </c>
      <c r="BQ1668" s="22">
        <f t="shared" ca="1" si="1317"/>
        <v>0</v>
      </c>
      <c r="BR1668" s="22">
        <f t="shared" ca="1" si="1318"/>
        <v>0</v>
      </c>
      <c r="BS1668" s="22">
        <f t="shared" ca="1" si="1319"/>
        <v>0</v>
      </c>
      <c r="BT1668" s="22">
        <f t="shared" ca="1" si="1437"/>
        <v>0</v>
      </c>
      <c r="BU1668" s="22">
        <f t="shared" ca="1" si="1320"/>
        <v>0</v>
      </c>
      <c r="BV1668" s="22">
        <f t="shared" ca="1" si="1321"/>
        <v>0</v>
      </c>
      <c r="BW1668" s="22">
        <f t="shared" ca="1" si="1322"/>
        <v>0</v>
      </c>
      <c r="BX1668" s="22">
        <f t="shared" ca="1" si="1323"/>
        <v>0</v>
      </c>
      <c r="BY1668" s="22">
        <f t="shared" si="1340"/>
        <v>0</v>
      </c>
      <c r="BZ1668" s="22">
        <f t="shared" si="1324"/>
        <v>0</v>
      </c>
      <c r="CA1668" s="22">
        <f t="shared" si="1341"/>
        <v>0</v>
      </c>
    </row>
    <row r="1669" spans="1:79" s="22" customFormat="1" ht="43.5" customHeight="1" x14ac:dyDescent="0.3">
      <c r="A1669" s="199" t="s">
        <v>1838</v>
      </c>
      <c r="B1669" s="109" t="s">
        <v>1441</v>
      </c>
      <c r="C1669" s="109" t="s">
        <v>1323</v>
      </c>
      <c r="D1669" s="110" t="s">
        <v>446</v>
      </c>
      <c r="E1669" s="110">
        <v>45020</v>
      </c>
      <c r="F1669" s="189" t="s">
        <v>516</v>
      </c>
      <c r="G1669" s="169" t="s">
        <v>1240</v>
      </c>
      <c r="H1669" s="135" t="s">
        <v>1079</v>
      </c>
      <c r="I1669" s="135"/>
      <c r="J1669" s="135"/>
      <c r="K1669" s="113" t="s">
        <v>572</v>
      </c>
      <c r="L1669" s="109">
        <v>0</v>
      </c>
      <c r="M1669" s="114" t="s">
        <v>531</v>
      </c>
      <c r="N1669" s="115" t="s">
        <v>26</v>
      </c>
      <c r="O1669" s="116"/>
      <c r="P1669" s="123" t="s">
        <v>714</v>
      </c>
      <c r="Q1669" s="141">
        <v>45098</v>
      </c>
      <c r="R1669" s="118">
        <f t="shared" ref="R1669" si="1438">IF(AND(L1669&lt;1,OR(K1669&lt;1, K1669="A")),Q1669+14,Q1669+7)</f>
        <v>45105</v>
      </c>
      <c r="S1669" s="114" t="s">
        <v>31</v>
      </c>
      <c r="T1669" s="353"/>
      <c r="U1669" s="372"/>
      <c r="V1669" s="195"/>
      <c r="W1669" s="114"/>
      <c r="X1669" s="109"/>
      <c r="Y1669" s="109"/>
      <c r="Z1669" s="115"/>
      <c r="AA1669" s="110"/>
      <c r="AB1669" s="123"/>
      <c r="AC1669" s="191"/>
      <c r="AD1669" s="191"/>
      <c r="AE1669" s="118"/>
      <c r="AF1669" s="110"/>
      <c r="AG1669" s="110"/>
      <c r="AH1669" s="115"/>
      <c r="AI1669" s="110"/>
      <c r="AJ1669" s="113"/>
      <c r="AK1669" s="110"/>
      <c r="AL1669" s="121"/>
      <c r="AM1669" s="121"/>
      <c r="AN1669" s="121"/>
      <c r="AO1669" s="121"/>
      <c r="AP1669" s="121"/>
      <c r="AQ1669" s="206"/>
      <c r="AR1669" s="110"/>
      <c r="AS1669" s="121"/>
      <c r="AT1669" s="121"/>
      <c r="AU1669" s="109" t="s">
        <v>1134</v>
      </c>
      <c r="AV1669" s="110">
        <v>45212</v>
      </c>
      <c r="AW1669" s="121"/>
      <c r="BJ1669" s="22">
        <f t="shared" ca="1" si="1436"/>
        <v>0</v>
      </c>
      <c r="BK1669" s="22">
        <f t="shared" ca="1" si="1311"/>
        <v>0</v>
      </c>
      <c r="BL1669" s="22">
        <f t="shared" ca="1" si="1312"/>
        <v>0</v>
      </c>
      <c r="BM1669" s="22">
        <f t="shared" ca="1" si="1313"/>
        <v>0</v>
      </c>
      <c r="BN1669" s="22">
        <f t="shared" ca="1" si="1314"/>
        <v>0</v>
      </c>
      <c r="BO1669" s="22">
        <f t="shared" ca="1" si="1315"/>
        <v>0</v>
      </c>
      <c r="BP1669" s="22">
        <f t="shared" ca="1" si="1316"/>
        <v>0</v>
      </c>
      <c r="BQ1669" s="22">
        <f t="shared" ca="1" si="1317"/>
        <v>0</v>
      </c>
      <c r="BR1669" s="22">
        <f t="shared" ca="1" si="1318"/>
        <v>0</v>
      </c>
      <c r="BS1669" s="22">
        <f t="shared" ca="1" si="1319"/>
        <v>0</v>
      </c>
      <c r="BT1669" s="22">
        <f t="shared" ca="1" si="1437"/>
        <v>0</v>
      </c>
      <c r="BU1669" s="22">
        <f t="shared" ca="1" si="1320"/>
        <v>0</v>
      </c>
      <c r="BV1669" s="22">
        <f t="shared" ca="1" si="1321"/>
        <v>0</v>
      </c>
      <c r="BW1669" s="22">
        <f t="shared" ca="1" si="1322"/>
        <v>0</v>
      </c>
      <c r="BX1669" s="22">
        <f t="shared" ca="1" si="1323"/>
        <v>0</v>
      </c>
      <c r="BY1669" s="22">
        <f t="shared" si="1340"/>
        <v>0</v>
      </c>
      <c r="BZ1669" s="22">
        <f t="shared" si="1324"/>
        <v>0</v>
      </c>
      <c r="CA1669" s="22">
        <f t="shared" si="1341"/>
        <v>0</v>
      </c>
    </row>
    <row r="1670" spans="1:79" ht="43.5" customHeight="1" x14ac:dyDescent="0.3">
      <c r="A1670" s="14" t="s">
        <v>1838</v>
      </c>
      <c r="B1670" s="4" t="s">
        <v>1441</v>
      </c>
      <c r="C1670" s="4" t="s">
        <v>1323</v>
      </c>
      <c r="D1670" s="139" t="s">
        <v>445</v>
      </c>
      <c r="E1670" s="13">
        <v>45020</v>
      </c>
      <c r="F1670" s="122" t="s">
        <v>516</v>
      </c>
      <c r="G1670" s="16" t="s">
        <v>1240</v>
      </c>
      <c r="H1670" s="130" t="s">
        <v>1079</v>
      </c>
      <c r="I1670" s="130"/>
      <c r="J1670" s="130"/>
      <c r="K1670" s="7">
        <v>0</v>
      </c>
      <c r="L1670" s="4">
        <v>0</v>
      </c>
      <c r="M1670" s="3" t="s">
        <v>531</v>
      </c>
      <c r="N1670" s="45" t="s">
        <v>1055</v>
      </c>
      <c r="O1670" s="76"/>
      <c r="P1670" s="87" t="s">
        <v>567</v>
      </c>
      <c r="Q1670" s="142">
        <v>45107</v>
      </c>
      <c r="R1670" s="9">
        <f t="shared" si="1428"/>
        <v>45121</v>
      </c>
      <c r="S1670" s="3" t="s">
        <v>30</v>
      </c>
      <c r="T1670" s="355" t="s">
        <v>1576</v>
      </c>
      <c r="U1670" s="373">
        <v>45100</v>
      </c>
      <c r="V1670" s="91" t="s">
        <v>2680</v>
      </c>
      <c r="W1670" s="3" t="s">
        <v>805</v>
      </c>
      <c r="X1670" s="5">
        <v>0</v>
      </c>
      <c r="Y1670" s="5">
        <v>0</v>
      </c>
      <c r="Z1670" s="45" t="s">
        <v>1055</v>
      </c>
      <c r="AA1670" s="13">
        <v>45173</v>
      </c>
      <c r="AB1670" s="87" t="s">
        <v>801</v>
      </c>
      <c r="AC1670" s="90">
        <v>45204</v>
      </c>
      <c r="AD1670" s="90">
        <v>45204</v>
      </c>
      <c r="AE1670" s="9">
        <f t="shared" si="1429"/>
        <v>45218</v>
      </c>
      <c r="AF1670" s="13" t="s">
        <v>445</v>
      </c>
      <c r="AG1670" s="27"/>
      <c r="AH1670" s="34"/>
      <c r="AI1670" s="27"/>
      <c r="AJ1670" s="41"/>
      <c r="AK1670" s="21"/>
      <c r="AL1670" s="6"/>
      <c r="AM1670" s="6"/>
      <c r="AN1670" s="87"/>
      <c r="AO1670" s="6"/>
      <c r="AP1670" s="6"/>
      <c r="AQ1670" s="250" t="s">
        <v>1907</v>
      </c>
      <c r="AR1670" s="95">
        <v>45106</v>
      </c>
      <c r="AS1670" s="6"/>
      <c r="AT1670" s="6"/>
      <c r="AU1670" s="4" t="s">
        <v>1134</v>
      </c>
      <c r="AV1670" s="13">
        <v>45212</v>
      </c>
      <c r="AW1670" s="207" t="s">
        <v>3515</v>
      </c>
      <c r="BJ1670" s="22">
        <f t="shared" ca="1" si="1436"/>
        <v>1</v>
      </c>
      <c r="BK1670" s="22">
        <f t="shared" ca="1" si="1311"/>
        <v>1</v>
      </c>
      <c r="BL1670" s="22">
        <f t="shared" ca="1" si="1312"/>
        <v>0</v>
      </c>
      <c r="BM1670" s="22">
        <f t="shared" ca="1" si="1313"/>
        <v>0</v>
      </c>
      <c r="BN1670" s="22">
        <f t="shared" ca="1" si="1314"/>
        <v>0</v>
      </c>
      <c r="BO1670" s="22">
        <f t="shared" ca="1" si="1315"/>
        <v>0</v>
      </c>
      <c r="BP1670" s="22">
        <f t="shared" ca="1" si="1316"/>
        <v>0</v>
      </c>
      <c r="BQ1670" s="22">
        <f t="shared" ca="1" si="1317"/>
        <v>0</v>
      </c>
      <c r="BR1670" s="22">
        <f t="shared" ca="1" si="1318"/>
        <v>1</v>
      </c>
      <c r="BS1670" s="22">
        <f t="shared" ca="1" si="1319"/>
        <v>1</v>
      </c>
      <c r="BT1670" s="22">
        <f t="shared" ca="1" si="1437"/>
        <v>1</v>
      </c>
      <c r="BU1670" s="22">
        <f t="shared" ca="1" si="1320"/>
        <v>0</v>
      </c>
      <c r="BV1670" s="22">
        <f t="shared" ca="1" si="1321"/>
        <v>0</v>
      </c>
      <c r="BW1670" s="22">
        <f t="shared" ca="1" si="1322"/>
        <v>0</v>
      </c>
      <c r="BX1670" s="22">
        <f t="shared" ca="1" si="1323"/>
        <v>1</v>
      </c>
      <c r="BY1670" s="71">
        <f t="shared" si="1340"/>
        <v>1</v>
      </c>
      <c r="BZ1670" s="71">
        <f t="shared" si="1324"/>
        <v>1</v>
      </c>
      <c r="CA1670" s="72">
        <f t="shared" si="1341"/>
        <v>1</v>
      </c>
    </row>
    <row r="1671" spans="1:79" s="22" customFormat="1" ht="43.5" customHeight="1" x14ac:dyDescent="0.3">
      <c r="A1671" s="199" t="s">
        <v>1838</v>
      </c>
      <c r="B1671" s="109" t="s">
        <v>1441</v>
      </c>
      <c r="C1671" s="109" t="s">
        <v>1323</v>
      </c>
      <c r="D1671" s="110" t="s">
        <v>446</v>
      </c>
      <c r="E1671" s="110">
        <v>45020</v>
      </c>
      <c r="F1671" s="189" t="s">
        <v>509</v>
      </c>
      <c r="G1671" s="169" t="s">
        <v>1240</v>
      </c>
      <c r="H1671" s="135" t="s">
        <v>1071</v>
      </c>
      <c r="I1671" s="135"/>
      <c r="J1671" s="135"/>
      <c r="K1671" s="113" t="s">
        <v>778</v>
      </c>
      <c r="L1671" s="109">
        <v>0</v>
      </c>
      <c r="M1671" s="114" t="s">
        <v>147</v>
      </c>
      <c r="N1671" s="115" t="s">
        <v>26</v>
      </c>
      <c r="O1671" s="116"/>
      <c r="P1671" s="123" t="s">
        <v>3328</v>
      </c>
      <c r="Q1671" s="141">
        <v>45044</v>
      </c>
      <c r="R1671" s="118">
        <f t="shared" ref="R1671" si="1439">IF(AND(L1671&lt;1,OR(K1671&lt;1, K1671="A")),Q1671+14,Q1671+7)</f>
        <v>45058</v>
      </c>
      <c r="S1671" s="114" t="s">
        <v>31</v>
      </c>
      <c r="T1671" s="353"/>
      <c r="U1671" s="372"/>
      <c r="V1671" s="195"/>
      <c r="W1671" s="114"/>
      <c r="X1671" s="109"/>
      <c r="Y1671" s="109"/>
      <c r="Z1671" s="115"/>
      <c r="AA1671" s="110"/>
      <c r="AB1671" s="123"/>
      <c r="AC1671" s="191"/>
      <c r="AD1671" s="191"/>
      <c r="AE1671" s="118"/>
      <c r="AF1671" s="110"/>
      <c r="AG1671" s="110"/>
      <c r="AH1671" s="115"/>
      <c r="AI1671" s="110"/>
      <c r="AJ1671" s="113"/>
      <c r="AK1671" s="110"/>
      <c r="AL1671" s="121"/>
      <c r="AM1671" s="121"/>
      <c r="AN1671" s="121"/>
      <c r="AO1671" s="121"/>
      <c r="AP1671" s="121"/>
      <c r="AQ1671" s="206"/>
      <c r="AR1671" s="110"/>
      <c r="AS1671" s="121"/>
      <c r="AT1671" s="121"/>
      <c r="AU1671" s="109" t="s">
        <v>1134</v>
      </c>
      <c r="AV1671" s="110">
        <v>45212</v>
      </c>
      <c r="AW1671" s="121"/>
      <c r="BJ1671" s="22">
        <f t="shared" ca="1" si="1436"/>
        <v>0</v>
      </c>
      <c r="BK1671" s="22">
        <f t="shared" ca="1" si="1311"/>
        <v>0</v>
      </c>
      <c r="BL1671" s="22">
        <f t="shared" ca="1" si="1312"/>
        <v>0</v>
      </c>
      <c r="BM1671" s="22">
        <f t="shared" ca="1" si="1313"/>
        <v>0</v>
      </c>
      <c r="BN1671" s="22">
        <f t="shared" ca="1" si="1314"/>
        <v>0</v>
      </c>
      <c r="BO1671" s="22">
        <f t="shared" ca="1" si="1315"/>
        <v>0</v>
      </c>
      <c r="BP1671" s="22">
        <f t="shared" ca="1" si="1316"/>
        <v>0</v>
      </c>
      <c r="BQ1671" s="22">
        <f t="shared" ca="1" si="1317"/>
        <v>0</v>
      </c>
      <c r="BR1671" s="22">
        <f t="shared" ca="1" si="1318"/>
        <v>0</v>
      </c>
      <c r="BS1671" s="22">
        <f t="shared" ca="1" si="1319"/>
        <v>0</v>
      </c>
      <c r="BT1671" s="22">
        <f t="shared" ca="1" si="1437"/>
        <v>0</v>
      </c>
      <c r="BU1671" s="22">
        <f t="shared" ca="1" si="1320"/>
        <v>0</v>
      </c>
      <c r="BV1671" s="22">
        <f t="shared" ca="1" si="1321"/>
        <v>0</v>
      </c>
      <c r="BW1671" s="22">
        <f t="shared" ca="1" si="1322"/>
        <v>0</v>
      </c>
      <c r="BX1671" s="22">
        <f t="shared" ca="1" si="1323"/>
        <v>0</v>
      </c>
      <c r="BY1671" s="22">
        <f t="shared" si="1340"/>
        <v>0</v>
      </c>
      <c r="BZ1671" s="22">
        <f t="shared" si="1324"/>
        <v>0</v>
      </c>
      <c r="CA1671" s="22">
        <f t="shared" si="1341"/>
        <v>0</v>
      </c>
    </row>
    <row r="1672" spans="1:79" s="22" customFormat="1" ht="43.5" customHeight="1" x14ac:dyDescent="0.3">
      <c r="A1672" s="199" t="s">
        <v>1838</v>
      </c>
      <c r="B1672" s="109" t="s">
        <v>1441</v>
      </c>
      <c r="C1672" s="109" t="s">
        <v>1323</v>
      </c>
      <c r="D1672" s="110" t="s">
        <v>446</v>
      </c>
      <c r="E1672" s="110">
        <v>45020</v>
      </c>
      <c r="F1672" s="189" t="s">
        <v>509</v>
      </c>
      <c r="G1672" s="169" t="s">
        <v>1240</v>
      </c>
      <c r="H1672" s="135" t="s">
        <v>1071</v>
      </c>
      <c r="I1672" s="135"/>
      <c r="J1672" s="135"/>
      <c r="K1672" s="113" t="s">
        <v>443</v>
      </c>
      <c r="L1672" s="109">
        <v>0</v>
      </c>
      <c r="M1672" s="114" t="s">
        <v>147</v>
      </c>
      <c r="N1672" s="115" t="s">
        <v>26</v>
      </c>
      <c r="O1672" s="116"/>
      <c r="P1672" s="123" t="s">
        <v>809</v>
      </c>
      <c r="Q1672" s="141">
        <v>45072</v>
      </c>
      <c r="R1672" s="118">
        <f t="shared" si="1428"/>
        <v>45079</v>
      </c>
      <c r="S1672" s="114" t="s">
        <v>31</v>
      </c>
      <c r="T1672" s="353"/>
      <c r="U1672" s="372"/>
      <c r="V1672" s="195"/>
      <c r="W1672" s="114"/>
      <c r="X1672" s="109"/>
      <c r="Y1672" s="109"/>
      <c r="Z1672" s="115"/>
      <c r="AA1672" s="110"/>
      <c r="AB1672" s="123"/>
      <c r="AC1672" s="191"/>
      <c r="AD1672" s="191"/>
      <c r="AE1672" s="118"/>
      <c r="AF1672" s="110"/>
      <c r="AG1672" s="110"/>
      <c r="AH1672" s="115"/>
      <c r="AI1672" s="110"/>
      <c r="AJ1672" s="113"/>
      <c r="AK1672" s="110"/>
      <c r="AL1672" s="121"/>
      <c r="AM1672" s="121"/>
      <c r="AN1672" s="121"/>
      <c r="AO1672" s="121"/>
      <c r="AP1672" s="121"/>
      <c r="AQ1672" s="206"/>
      <c r="AR1672" s="110"/>
      <c r="AS1672" s="121"/>
      <c r="AT1672" s="121"/>
      <c r="AU1672" s="109" t="s">
        <v>1134</v>
      </c>
      <c r="AV1672" s="110">
        <v>45212</v>
      </c>
      <c r="AW1672" s="121"/>
      <c r="BJ1672" s="22">
        <f t="shared" ca="1" si="1436"/>
        <v>0</v>
      </c>
      <c r="BK1672" s="22">
        <f t="shared" ca="1" si="1311"/>
        <v>0</v>
      </c>
      <c r="BL1672" s="22">
        <f t="shared" ca="1" si="1312"/>
        <v>0</v>
      </c>
      <c r="BM1672" s="22">
        <f t="shared" ca="1" si="1313"/>
        <v>0</v>
      </c>
      <c r="BN1672" s="22">
        <f t="shared" ca="1" si="1314"/>
        <v>0</v>
      </c>
      <c r="BO1672" s="22">
        <f t="shared" ca="1" si="1315"/>
        <v>0</v>
      </c>
      <c r="BP1672" s="22">
        <f t="shared" ca="1" si="1316"/>
        <v>0</v>
      </c>
      <c r="BQ1672" s="22">
        <f t="shared" ca="1" si="1317"/>
        <v>0</v>
      </c>
      <c r="BR1672" s="22">
        <f t="shared" ca="1" si="1318"/>
        <v>0</v>
      </c>
      <c r="BS1672" s="22">
        <f t="shared" ca="1" si="1319"/>
        <v>0</v>
      </c>
      <c r="BT1672" s="22">
        <f t="shared" ca="1" si="1437"/>
        <v>0</v>
      </c>
      <c r="BU1672" s="22">
        <f t="shared" ca="1" si="1320"/>
        <v>0</v>
      </c>
      <c r="BV1672" s="22">
        <f t="shared" ca="1" si="1321"/>
        <v>0</v>
      </c>
      <c r="BW1672" s="22">
        <f t="shared" ca="1" si="1322"/>
        <v>0</v>
      </c>
      <c r="BX1672" s="22">
        <f t="shared" ca="1" si="1323"/>
        <v>0</v>
      </c>
      <c r="BY1672" s="22">
        <f t="shared" si="1340"/>
        <v>0</v>
      </c>
      <c r="BZ1672" s="22">
        <f t="shared" si="1324"/>
        <v>0</v>
      </c>
      <c r="CA1672" s="22">
        <f t="shared" si="1341"/>
        <v>0</v>
      </c>
    </row>
    <row r="1673" spans="1:79" s="22" customFormat="1" ht="43.5" customHeight="1" x14ac:dyDescent="0.3">
      <c r="A1673" s="199" t="s">
        <v>1838</v>
      </c>
      <c r="B1673" s="109" t="s">
        <v>1441</v>
      </c>
      <c r="C1673" s="109" t="s">
        <v>1323</v>
      </c>
      <c r="D1673" s="110" t="s">
        <v>446</v>
      </c>
      <c r="E1673" s="110">
        <v>45020</v>
      </c>
      <c r="F1673" s="189" t="s">
        <v>509</v>
      </c>
      <c r="G1673" s="169" t="s">
        <v>1240</v>
      </c>
      <c r="H1673" s="135" t="s">
        <v>1071</v>
      </c>
      <c r="I1673" s="135"/>
      <c r="J1673" s="135"/>
      <c r="K1673" s="113" t="s">
        <v>572</v>
      </c>
      <c r="L1673" s="109">
        <v>0</v>
      </c>
      <c r="M1673" s="114" t="s">
        <v>147</v>
      </c>
      <c r="N1673" s="115" t="s">
        <v>26</v>
      </c>
      <c r="O1673" s="116"/>
      <c r="P1673" s="123" t="s">
        <v>3329</v>
      </c>
      <c r="Q1673" s="141">
        <v>45093</v>
      </c>
      <c r="R1673" s="118">
        <f t="shared" ref="R1673" si="1440">IF(AND(L1673&lt;1,OR(K1673&lt;1, K1673="A")),Q1673+14,Q1673+7)</f>
        <v>45100</v>
      </c>
      <c r="S1673" s="114" t="s">
        <v>31</v>
      </c>
      <c r="T1673" s="353"/>
      <c r="U1673" s="372"/>
      <c r="V1673" s="195"/>
      <c r="W1673" s="114"/>
      <c r="X1673" s="109"/>
      <c r="Y1673" s="109"/>
      <c r="Z1673" s="115"/>
      <c r="AA1673" s="110"/>
      <c r="AB1673" s="123"/>
      <c r="AC1673" s="191"/>
      <c r="AD1673" s="191"/>
      <c r="AE1673" s="118"/>
      <c r="AF1673" s="110"/>
      <c r="AG1673" s="110"/>
      <c r="AH1673" s="115"/>
      <c r="AI1673" s="110"/>
      <c r="AJ1673" s="113"/>
      <c r="AK1673" s="110"/>
      <c r="AL1673" s="121"/>
      <c r="AM1673" s="121"/>
      <c r="AN1673" s="121"/>
      <c r="AO1673" s="121"/>
      <c r="AP1673" s="121"/>
      <c r="AQ1673" s="206"/>
      <c r="AR1673" s="110"/>
      <c r="AS1673" s="121"/>
      <c r="AT1673" s="121"/>
      <c r="AU1673" s="109" t="s">
        <v>1134</v>
      </c>
      <c r="AV1673" s="110">
        <v>45212</v>
      </c>
      <c r="AW1673" s="121"/>
      <c r="BJ1673" s="22">
        <f t="shared" ca="1" si="1436"/>
        <v>0</v>
      </c>
      <c r="BK1673" s="22">
        <f t="shared" ca="1" si="1311"/>
        <v>0</v>
      </c>
      <c r="BL1673" s="22">
        <f t="shared" ca="1" si="1312"/>
        <v>0</v>
      </c>
      <c r="BM1673" s="22">
        <f t="shared" ca="1" si="1313"/>
        <v>0</v>
      </c>
      <c r="BN1673" s="22">
        <f t="shared" ca="1" si="1314"/>
        <v>0</v>
      </c>
      <c r="BO1673" s="22">
        <f t="shared" ca="1" si="1315"/>
        <v>0</v>
      </c>
      <c r="BP1673" s="22">
        <f t="shared" ca="1" si="1316"/>
        <v>0</v>
      </c>
      <c r="BQ1673" s="22">
        <f t="shared" ca="1" si="1317"/>
        <v>0</v>
      </c>
      <c r="BR1673" s="22">
        <f t="shared" ca="1" si="1318"/>
        <v>0</v>
      </c>
      <c r="BS1673" s="22">
        <f t="shared" ca="1" si="1319"/>
        <v>0</v>
      </c>
      <c r="BT1673" s="22">
        <f t="shared" ca="1" si="1437"/>
        <v>0</v>
      </c>
      <c r="BU1673" s="22">
        <f t="shared" ca="1" si="1320"/>
        <v>0</v>
      </c>
      <c r="BV1673" s="22">
        <f t="shared" ca="1" si="1321"/>
        <v>0</v>
      </c>
      <c r="BW1673" s="22">
        <f t="shared" ca="1" si="1322"/>
        <v>0</v>
      </c>
      <c r="BX1673" s="22">
        <f t="shared" ca="1" si="1323"/>
        <v>0</v>
      </c>
      <c r="BY1673" s="22">
        <f t="shared" si="1340"/>
        <v>0</v>
      </c>
      <c r="BZ1673" s="22">
        <f t="shared" si="1324"/>
        <v>0</v>
      </c>
      <c r="CA1673" s="22">
        <f t="shared" si="1341"/>
        <v>0</v>
      </c>
    </row>
    <row r="1674" spans="1:79" ht="43.5" customHeight="1" x14ac:dyDescent="0.3">
      <c r="A1674" s="14" t="s">
        <v>1838</v>
      </c>
      <c r="B1674" s="4" t="s">
        <v>1441</v>
      </c>
      <c r="C1674" s="4" t="s">
        <v>1323</v>
      </c>
      <c r="D1674" s="139" t="s">
        <v>445</v>
      </c>
      <c r="E1674" s="13">
        <v>45020</v>
      </c>
      <c r="F1674" s="122" t="s">
        <v>509</v>
      </c>
      <c r="G1674" s="16" t="s">
        <v>1240</v>
      </c>
      <c r="H1674" s="130" t="s">
        <v>1071</v>
      </c>
      <c r="I1674" s="130"/>
      <c r="J1674" s="130"/>
      <c r="K1674" s="7">
        <v>0</v>
      </c>
      <c r="L1674" s="4">
        <v>0</v>
      </c>
      <c r="M1674" s="3" t="s">
        <v>147</v>
      </c>
      <c r="N1674" s="45" t="s">
        <v>1055</v>
      </c>
      <c r="O1674" s="76"/>
      <c r="P1674" s="87" t="s">
        <v>615</v>
      </c>
      <c r="Q1674" s="142">
        <v>45105</v>
      </c>
      <c r="R1674" s="9">
        <f t="shared" si="1428"/>
        <v>45119</v>
      </c>
      <c r="S1674" s="3" t="s">
        <v>30</v>
      </c>
      <c r="T1674" s="355" t="s">
        <v>1576</v>
      </c>
      <c r="U1674" s="373">
        <v>45100</v>
      </c>
      <c r="V1674" s="91" t="s">
        <v>2673</v>
      </c>
      <c r="W1674" s="3" t="s">
        <v>806</v>
      </c>
      <c r="X1674" s="5">
        <v>0</v>
      </c>
      <c r="Y1674" s="5">
        <v>0</v>
      </c>
      <c r="Z1674" s="45" t="s">
        <v>1055</v>
      </c>
      <c r="AA1674" s="13">
        <v>45173</v>
      </c>
      <c r="AB1674" s="87" t="s">
        <v>801</v>
      </c>
      <c r="AC1674" s="90">
        <v>45204</v>
      </c>
      <c r="AD1674" s="90">
        <v>45204</v>
      </c>
      <c r="AE1674" s="9">
        <f t="shared" si="1429"/>
        <v>45218</v>
      </c>
      <c r="AF1674" s="13" t="s">
        <v>445</v>
      </c>
      <c r="AG1674" s="27"/>
      <c r="AH1674" s="34"/>
      <c r="AI1674" s="27"/>
      <c r="AJ1674" s="41"/>
      <c r="AK1674" s="21"/>
      <c r="AL1674" s="6"/>
      <c r="AM1674" s="6"/>
      <c r="AN1674" s="87"/>
      <c r="AO1674" s="6"/>
      <c r="AP1674" s="6"/>
      <c r="AQ1674" s="250" t="s">
        <v>1907</v>
      </c>
      <c r="AR1674" s="95">
        <v>45106</v>
      </c>
      <c r="AS1674" s="6"/>
      <c r="AT1674" s="6"/>
      <c r="AU1674" s="4" t="s">
        <v>1134</v>
      </c>
      <c r="AV1674" s="13">
        <v>45212</v>
      </c>
      <c r="AW1674" s="6"/>
      <c r="BJ1674" s="22">
        <f t="shared" ca="1" si="1436"/>
        <v>1</v>
      </c>
      <c r="BK1674" s="22">
        <f t="shared" ca="1" si="1311"/>
        <v>1</v>
      </c>
      <c r="BL1674" s="22">
        <f t="shared" ca="1" si="1312"/>
        <v>0</v>
      </c>
      <c r="BM1674" s="22">
        <f t="shared" ca="1" si="1313"/>
        <v>0</v>
      </c>
      <c r="BN1674" s="22">
        <f t="shared" ca="1" si="1314"/>
        <v>0</v>
      </c>
      <c r="BO1674" s="22">
        <f t="shared" ca="1" si="1315"/>
        <v>0</v>
      </c>
      <c r="BP1674" s="22">
        <f t="shared" ca="1" si="1316"/>
        <v>0</v>
      </c>
      <c r="BQ1674" s="22">
        <f t="shared" ca="1" si="1317"/>
        <v>0</v>
      </c>
      <c r="BR1674" s="22">
        <f t="shared" ca="1" si="1318"/>
        <v>1</v>
      </c>
      <c r="BS1674" s="22">
        <f t="shared" ca="1" si="1319"/>
        <v>1</v>
      </c>
      <c r="BT1674" s="22">
        <f t="shared" ca="1" si="1437"/>
        <v>1</v>
      </c>
      <c r="BU1674" s="22">
        <f t="shared" ca="1" si="1320"/>
        <v>0</v>
      </c>
      <c r="BV1674" s="22">
        <f t="shared" ca="1" si="1321"/>
        <v>0</v>
      </c>
      <c r="BW1674" s="22">
        <f t="shared" ca="1" si="1322"/>
        <v>0</v>
      </c>
      <c r="BX1674" s="22">
        <f t="shared" ca="1" si="1323"/>
        <v>1</v>
      </c>
      <c r="BY1674" s="71">
        <f t="shared" si="1340"/>
        <v>1</v>
      </c>
      <c r="BZ1674" s="71">
        <f t="shared" si="1324"/>
        <v>1</v>
      </c>
      <c r="CA1674" s="72">
        <f t="shared" si="1341"/>
        <v>1</v>
      </c>
    </row>
    <row r="1675" spans="1:79" s="22" customFormat="1" ht="51.9" customHeight="1" x14ac:dyDescent="0.3">
      <c r="A1675" s="199" t="s">
        <v>1838</v>
      </c>
      <c r="B1675" s="109" t="s">
        <v>1441</v>
      </c>
      <c r="C1675" s="109" t="s">
        <v>1323</v>
      </c>
      <c r="D1675" s="110" t="s">
        <v>446</v>
      </c>
      <c r="E1675" s="110">
        <v>45020</v>
      </c>
      <c r="F1675" s="189" t="s">
        <v>513</v>
      </c>
      <c r="G1675" s="169" t="s">
        <v>1240</v>
      </c>
      <c r="H1675" s="135" t="s">
        <v>1078</v>
      </c>
      <c r="I1675" s="135"/>
      <c r="J1675" s="135"/>
      <c r="K1675" s="113" t="s">
        <v>778</v>
      </c>
      <c r="L1675" s="109">
        <v>0</v>
      </c>
      <c r="M1675" s="114" t="s">
        <v>83</v>
      </c>
      <c r="N1675" s="115" t="s">
        <v>26</v>
      </c>
      <c r="O1675" s="116"/>
      <c r="P1675" s="123" t="s">
        <v>3328</v>
      </c>
      <c r="Q1675" s="141">
        <v>45044</v>
      </c>
      <c r="R1675" s="118">
        <f t="shared" si="1428"/>
        <v>45058</v>
      </c>
      <c r="S1675" s="114" t="s">
        <v>31</v>
      </c>
      <c r="T1675" s="353"/>
      <c r="U1675" s="372"/>
      <c r="V1675" s="195"/>
      <c r="W1675" s="114"/>
      <c r="X1675" s="109"/>
      <c r="Y1675" s="109"/>
      <c r="Z1675" s="115"/>
      <c r="AA1675" s="110"/>
      <c r="AB1675" s="123"/>
      <c r="AC1675" s="191"/>
      <c r="AD1675" s="191"/>
      <c r="AE1675" s="118"/>
      <c r="AF1675" s="110"/>
      <c r="AG1675" s="110"/>
      <c r="AH1675" s="115"/>
      <c r="AI1675" s="110"/>
      <c r="AJ1675" s="113"/>
      <c r="AK1675" s="110"/>
      <c r="AL1675" s="121"/>
      <c r="AM1675" s="121"/>
      <c r="AN1675" s="121"/>
      <c r="AO1675" s="121"/>
      <c r="AP1675" s="121"/>
      <c r="AQ1675" s="206"/>
      <c r="AR1675" s="110"/>
      <c r="AS1675" s="121"/>
      <c r="AT1675" s="121"/>
      <c r="AU1675" s="109" t="s">
        <v>1134</v>
      </c>
      <c r="AV1675" s="110">
        <v>45212</v>
      </c>
      <c r="AW1675" s="121"/>
      <c r="BJ1675" s="22">
        <f t="shared" ca="1" si="1436"/>
        <v>0</v>
      </c>
      <c r="BK1675" s="22">
        <f t="shared" ca="1" si="1311"/>
        <v>0</v>
      </c>
      <c r="BL1675" s="22">
        <f t="shared" ca="1" si="1312"/>
        <v>0</v>
      </c>
      <c r="BM1675" s="22">
        <f t="shared" ca="1" si="1313"/>
        <v>0</v>
      </c>
      <c r="BN1675" s="22">
        <f t="shared" ca="1" si="1314"/>
        <v>0</v>
      </c>
      <c r="BO1675" s="22">
        <f t="shared" ca="1" si="1315"/>
        <v>0</v>
      </c>
      <c r="BP1675" s="22">
        <f t="shared" ca="1" si="1316"/>
        <v>0</v>
      </c>
      <c r="BQ1675" s="22">
        <f t="shared" ca="1" si="1317"/>
        <v>0</v>
      </c>
      <c r="BR1675" s="22">
        <f t="shared" ca="1" si="1318"/>
        <v>0</v>
      </c>
      <c r="BS1675" s="22">
        <f t="shared" ca="1" si="1319"/>
        <v>0</v>
      </c>
      <c r="BT1675" s="22">
        <f t="shared" ca="1" si="1437"/>
        <v>0</v>
      </c>
      <c r="BU1675" s="22">
        <f t="shared" ca="1" si="1320"/>
        <v>0</v>
      </c>
      <c r="BV1675" s="22">
        <f t="shared" ca="1" si="1321"/>
        <v>0</v>
      </c>
      <c r="BW1675" s="22">
        <f t="shared" ca="1" si="1322"/>
        <v>0</v>
      </c>
      <c r="BX1675" s="22">
        <f t="shared" ca="1" si="1323"/>
        <v>0</v>
      </c>
      <c r="BY1675" s="22">
        <f t="shared" si="1340"/>
        <v>0</v>
      </c>
      <c r="BZ1675" s="22">
        <f t="shared" si="1324"/>
        <v>0</v>
      </c>
      <c r="CA1675" s="22">
        <f t="shared" si="1341"/>
        <v>0</v>
      </c>
    </row>
    <row r="1676" spans="1:79" s="22" customFormat="1" ht="51.9" customHeight="1" x14ac:dyDescent="0.3">
      <c r="A1676" s="199" t="s">
        <v>1838</v>
      </c>
      <c r="B1676" s="109" t="s">
        <v>1441</v>
      </c>
      <c r="C1676" s="109" t="s">
        <v>1323</v>
      </c>
      <c r="D1676" s="110" t="s">
        <v>446</v>
      </c>
      <c r="E1676" s="110">
        <v>45020</v>
      </c>
      <c r="F1676" s="189" t="s">
        <v>513</v>
      </c>
      <c r="G1676" s="169" t="s">
        <v>1240</v>
      </c>
      <c r="H1676" s="135" t="s">
        <v>1078</v>
      </c>
      <c r="I1676" s="135"/>
      <c r="J1676" s="135"/>
      <c r="K1676" s="113" t="s">
        <v>443</v>
      </c>
      <c r="L1676" s="109">
        <v>0</v>
      </c>
      <c r="M1676" s="114" t="s">
        <v>83</v>
      </c>
      <c r="N1676" s="115" t="s">
        <v>26</v>
      </c>
      <c r="O1676" s="116"/>
      <c r="P1676" s="123" t="s">
        <v>803</v>
      </c>
      <c r="Q1676" s="141">
        <v>45070</v>
      </c>
      <c r="R1676" s="118">
        <f t="shared" ref="R1676" si="1441">IF(AND(L1676&lt;1,OR(K1676&lt;1, K1676="A")),Q1676+14,Q1676+7)</f>
        <v>45077</v>
      </c>
      <c r="S1676" s="114" t="s">
        <v>31</v>
      </c>
      <c r="T1676" s="353"/>
      <c r="U1676" s="372"/>
      <c r="V1676" s="195"/>
      <c r="W1676" s="114"/>
      <c r="X1676" s="109"/>
      <c r="Y1676" s="109"/>
      <c r="Z1676" s="115"/>
      <c r="AA1676" s="110"/>
      <c r="AB1676" s="123"/>
      <c r="AC1676" s="191"/>
      <c r="AD1676" s="191"/>
      <c r="AE1676" s="118"/>
      <c r="AF1676" s="110"/>
      <c r="AG1676" s="110"/>
      <c r="AH1676" s="115"/>
      <c r="AI1676" s="110"/>
      <c r="AJ1676" s="113"/>
      <c r="AK1676" s="110"/>
      <c r="AL1676" s="121"/>
      <c r="AM1676" s="121"/>
      <c r="AN1676" s="121"/>
      <c r="AO1676" s="121"/>
      <c r="AP1676" s="121"/>
      <c r="AQ1676" s="206"/>
      <c r="AR1676" s="110"/>
      <c r="AS1676" s="121"/>
      <c r="AT1676" s="121"/>
      <c r="AU1676" s="109" t="s">
        <v>1134</v>
      </c>
      <c r="AV1676" s="110">
        <v>45212</v>
      </c>
      <c r="AW1676" s="121"/>
      <c r="BJ1676" s="22">
        <f t="shared" ca="1" si="1436"/>
        <v>0</v>
      </c>
      <c r="BK1676" s="22">
        <f t="shared" ca="1" si="1311"/>
        <v>0</v>
      </c>
      <c r="BL1676" s="22">
        <f t="shared" ca="1" si="1312"/>
        <v>0</v>
      </c>
      <c r="BM1676" s="22">
        <f t="shared" ca="1" si="1313"/>
        <v>0</v>
      </c>
      <c r="BN1676" s="22">
        <f t="shared" ca="1" si="1314"/>
        <v>0</v>
      </c>
      <c r="BO1676" s="22">
        <f t="shared" ca="1" si="1315"/>
        <v>0</v>
      </c>
      <c r="BP1676" s="22">
        <f t="shared" ca="1" si="1316"/>
        <v>0</v>
      </c>
      <c r="BQ1676" s="22">
        <f t="shared" ca="1" si="1317"/>
        <v>0</v>
      </c>
      <c r="BR1676" s="22">
        <f t="shared" ca="1" si="1318"/>
        <v>0</v>
      </c>
      <c r="BS1676" s="22">
        <f t="shared" ca="1" si="1319"/>
        <v>0</v>
      </c>
      <c r="BT1676" s="22">
        <f t="shared" ca="1" si="1437"/>
        <v>0</v>
      </c>
      <c r="BU1676" s="22">
        <f t="shared" ca="1" si="1320"/>
        <v>0</v>
      </c>
      <c r="BV1676" s="22">
        <f t="shared" ca="1" si="1321"/>
        <v>0</v>
      </c>
      <c r="BW1676" s="22">
        <f t="shared" ca="1" si="1322"/>
        <v>0</v>
      </c>
      <c r="BX1676" s="22">
        <f t="shared" ca="1" si="1323"/>
        <v>0</v>
      </c>
      <c r="BY1676" s="22">
        <f t="shared" si="1340"/>
        <v>0</v>
      </c>
      <c r="BZ1676" s="22">
        <f t="shared" si="1324"/>
        <v>0</v>
      </c>
      <c r="CA1676" s="22">
        <f t="shared" si="1341"/>
        <v>0</v>
      </c>
    </row>
    <row r="1677" spans="1:79" ht="51.9" customHeight="1" x14ac:dyDescent="0.3">
      <c r="A1677" s="14" t="s">
        <v>1838</v>
      </c>
      <c r="B1677" s="4" t="s">
        <v>1441</v>
      </c>
      <c r="C1677" s="4" t="s">
        <v>1323</v>
      </c>
      <c r="D1677" s="139" t="s">
        <v>445</v>
      </c>
      <c r="E1677" s="13">
        <v>45020</v>
      </c>
      <c r="F1677" s="122" t="s">
        <v>513</v>
      </c>
      <c r="G1677" s="16" t="s">
        <v>1240</v>
      </c>
      <c r="H1677" s="130" t="s">
        <v>1078</v>
      </c>
      <c r="I1677" s="130"/>
      <c r="J1677" s="130"/>
      <c r="K1677" s="7">
        <v>0</v>
      </c>
      <c r="L1677" s="4">
        <v>0</v>
      </c>
      <c r="M1677" s="3" t="s">
        <v>83</v>
      </c>
      <c r="N1677" s="45" t="s">
        <v>1055</v>
      </c>
      <c r="O1677" s="76"/>
      <c r="P1677" s="87" t="s">
        <v>807</v>
      </c>
      <c r="Q1677" s="142">
        <v>45086</v>
      </c>
      <c r="R1677" s="9">
        <f t="shared" si="1428"/>
        <v>45100</v>
      </c>
      <c r="S1677" s="3" t="s">
        <v>30</v>
      </c>
      <c r="T1677" s="355" t="s">
        <v>1576</v>
      </c>
      <c r="U1677" s="373">
        <v>45100</v>
      </c>
      <c r="V1677" s="91" t="s">
        <v>2677</v>
      </c>
      <c r="W1677" s="3" t="s">
        <v>808</v>
      </c>
      <c r="X1677" s="5">
        <v>0</v>
      </c>
      <c r="Y1677" s="5">
        <v>0</v>
      </c>
      <c r="Z1677" s="45" t="s">
        <v>1055</v>
      </c>
      <c r="AA1677" s="13">
        <v>45173</v>
      </c>
      <c r="AB1677" s="87" t="s">
        <v>801</v>
      </c>
      <c r="AC1677" s="90">
        <v>45204</v>
      </c>
      <c r="AD1677" s="90">
        <v>45204</v>
      </c>
      <c r="AE1677" s="9">
        <f t="shared" si="1429"/>
        <v>45218</v>
      </c>
      <c r="AF1677" s="13" t="s">
        <v>445</v>
      </c>
      <c r="AG1677" s="27"/>
      <c r="AH1677" s="34"/>
      <c r="AI1677" s="27"/>
      <c r="AJ1677" s="41"/>
      <c r="AK1677" s="21"/>
      <c r="AL1677" s="6"/>
      <c r="AM1677" s="6"/>
      <c r="AN1677" s="87"/>
      <c r="AO1677" s="6"/>
      <c r="AP1677" s="6"/>
      <c r="AQ1677" s="250" t="s">
        <v>1907</v>
      </c>
      <c r="AR1677" s="95">
        <v>45106</v>
      </c>
      <c r="AS1677" s="6"/>
      <c r="AT1677" s="6"/>
      <c r="AU1677" s="4" t="s">
        <v>1134</v>
      </c>
      <c r="AV1677" s="13">
        <v>45212</v>
      </c>
      <c r="AW1677" s="6"/>
      <c r="BJ1677" s="22">
        <f t="shared" ca="1" si="1436"/>
        <v>1</v>
      </c>
      <c r="BK1677" s="22">
        <f t="shared" ca="1" si="1311"/>
        <v>1</v>
      </c>
      <c r="BL1677" s="22">
        <f t="shared" ca="1" si="1312"/>
        <v>0</v>
      </c>
      <c r="BM1677" s="22">
        <f t="shared" ca="1" si="1313"/>
        <v>0</v>
      </c>
      <c r="BN1677" s="22">
        <f t="shared" ca="1" si="1314"/>
        <v>0</v>
      </c>
      <c r="BO1677" s="22">
        <f t="shared" ca="1" si="1315"/>
        <v>0</v>
      </c>
      <c r="BP1677" s="22">
        <f t="shared" ca="1" si="1316"/>
        <v>0</v>
      </c>
      <c r="BQ1677" s="22">
        <f t="shared" ca="1" si="1317"/>
        <v>0</v>
      </c>
      <c r="BR1677" s="22">
        <f t="shared" ca="1" si="1318"/>
        <v>1</v>
      </c>
      <c r="BS1677" s="22">
        <f t="shared" ca="1" si="1319"/>
        <v>1</v>
      </c>
      <c r="BT1677" s="22">
        <f t="shared" ca="1" si="1437"/>
        <v>1</v>
      </c>
      <c r="BU1677" s="22">
        <f t="shared" ca="1" si="1320"/>
        <v>0</v>
      </c>
      <c r="BV1677" s="22">
        <f t="shared" ca="1" si="1321"/>
        <v>0</v>
      </c>
      <c r="BW1677" s="22">
        <f t="shared" ca="1" si="1322"/>
        <v>0</v>
      </c>
      <c r="BX1677" s="22">
        <f t="shared" ca="1" si="1323"/>
        <v>1</v>
      </c>
      <c r="BY1677" s="71">
        <f t="shared" si="1340"/>
        <v>1</v>
      </c>
      <c r="BZ1677" s="71">
        <f t="shared" si="1324"/>
        <v>1</v>
      </c>
      <c r="CA1677" s="72">
        <f t="shared" si="1341"/>
        <v>1</v>
      </c>
    </row>
    <row r="1678" spans="1:79" s="22" customFormat="1" ht="51.9" customHeight="1" x14ac:dyDescent="0.3">
      <c r="A1678" s="199" t="s">
        <v>1838</v>
      </c>
      <c r="B1678" s="109" t="s">
        <v>1441</v>
      </c>
      <c r="C1678" s="109" t="s">
        <v>1323</v>
      </c>
      <c r="D1678" s="110" t="s">
        <v>446</v>
      </c>
      <c r="E1678" s="110">
        <v>45020</v>
      </c>
      <c r="F1678" s="189" t="s">
        <v>514</v>
      </c>
      <c r="G1678" s="169" t="s">
        <v>1240</v>
      </c>
      <c r="H1678" s="135" t="s">
        <v>1072</v>
      </c>
      <c r="I1678" s="135"/>
      <c r="J1678" s="135"/>
      <c r="K1678" s="113" t="s">
        <v>778</v>
      </c>
      <c r="L1678" s="109">
        <v>0</v>
      </c>
      <c r="M1678" s="114" t="s">
        <v>523</v>
      </c>
      <c r="N1678" s="115" t="s">
        <v>26</v>
      </c>
      <c r="O1678" s="116"/>
      <c r="P1678" s="123" t="s">
        <v>3328</v>
      </c>
      <c r="Q1678" s="141">
        <v>45044</v>
      </c>
      <c r="R1678" s="118">
        <f t="shared" ref="R1678" si="1442">IF(AND(L1678&lt;1,OR(K1678&lt;1, K1678="A")),Q1678+14,Q1678+7)</f>
        <v>45058</v>
      </c>
      <c r="S1678" s="114" t="s">
        <v>31</v>
      </c>
      <c r="T1678" s="353"/>
      <c r="U1678" s="372"/>
      <c r="V1678" s="195"/>
      <c r="W1678" s="114"/>
      <c r="X1678" s="109"/>
      <c r="Y1678" s="109"/>
      <c r="Z1678" s="115"/>
      <c r="AA1678" s="110"/>
      <c r="AB1678" s="123"/>
      <c r="AC1678" s="191"/>
      <c r="AD1678" s="191"/>
      <c r="AE1678" s="118"/>
      <c r="AF1678" s="110"/>
      <c r="AG1678" s="110"/>
      <c r="AH1678" s="115"/>
      <c r="AI1678" s="110"/>
      <c r="AJ1678" s="113"/>
      <c r="AK1678" s="110"/>
      <c r="AL1678" s="121"/>
      <c r="AM1678" s="121"/>
      <c r="AN1678" s="121"/>
      <c r="AO1678" s="121"/>
      <c r="AP1678" s="121"/>
      <c r="AQ1678" s="206"/>
      <c r="AR1678" s="110"/>
      <c r="AS1678" s="121"/>
      <c r="AT1678" s="121"/>
      <c r="AU1678" s="109" t="s">
        <v>1134</v>
      </c>
      <c r="AV1678" s="110">
        <v>45212</v>
      </c>
      <c r="AW1678" s="121"/>
      <c r="BJ1678" s="22">
        <f t="shared" ca="1" si="1436"/>
        <v>0</v>
      </c>
      <c r="BK1678" s="22">
        <f t="shared" ca="1" si="1311"/>
        <v>0</v>
      </c>
      <c r="BL1678" s="22">
        <f t="shared" ca="1" si="1312"/>
        <v>0</v>
      </c>
      <c r="BM1678" s="22">
        <f t="shared" ca="1" si="1313"/>
        <v>0</v>
      </c>
      <c r="BN1678" s="22">
        <f t="shared" ca="1" si="1314"/>
        <v>0</v>
      </c>
      <c r="BO1678" s="22">
        <f t="shared" ca="1" si="1315"/>
        <v>0</v>
      </c>
      <c r="BP1678" s="22">
        <f t="shared" ca="1" si="1316"/>
        <v>0</v>
      </c>
      <c r="BQ1678" s="22">
        <f t="shared" ca="1" si="1317"/>
        <v>0</v>
      </c>
      <c r="BR1678" s="22">
        <f t="shared" ca="1" si="1318"/>
        <v>0</v>
      </c>
      <c r="BS1678" s="22">
        <f t="shared" ca="1" si="1319"/>
        <v>0</v>
      </c>
      <c r="BT1678" s="22">
        <f t="shared" ca="1" si="1437"/>
        <v>0</v>
      </c>
      <c r="BU1678" s="22">
        <f t="shared" ca="1" si="1320"/>
        <v>0</v>
      </c>
      <c r="BV1678" s="22">
        <f t="shared" ca="1" si="1321"/>
        <v>0</v>
      </c>
      <c r="BW1678" s="22">
        <f t="shared" ca="1" si="1322"/>
        <v>0</v>
      </c>
      <c r="BX1678" s="22">
        <f t="shared" ca="1" si="1323"/>
        <v>0</v>
      </c>
      <c r="BY1678" s="22">
        <f t="shared" si="1340"/>
        <v>0</v>
      </c>
      <c r="BZ1678" s="22">
        <f t="shared" si="1324"/>
        <v>0</v>
      </c>
      <c r="CA1678" s="22">
        <f t="shared" si="1341"/>
        <v>0</v>
      </c>
    </row>
    <row r="1679" spans="1:79" ht="51.9" customHeight="1" x14ac:dyDescent="0.3">
      <c r="A1679" s="14" t="s">
        <v>1838</v>
      </c>
      <c r="B1679" s="4" t="s">
        <v>1441</v>
      </c>
      <c r="C1679" s="4" t="s">
        <v>1323</v>
      </c>
      <c r="D1679" s="139" t="s">
        <v>445</v>
      </c>
      <c r="E1679" s="13">
        <v>45020</v>
      </c>
      <c r="F1679" s="122" t="s">
        <v>514</v>
      </c>
      <c r="G1679" s="16" t="s">
        <v>1240</v>
      </c>
      <c r="H1679" s="130" t="s">
        <v>1072</v>
      </c>
      <c r="I1679" s="130"/>
      <c r="J1679" s="130"/>
      <c r="K1679" s="7">
        <v>0</v>
      </c>
      <c r="L1679" s="4">
        <v>0</v>
      </c>
      <c r="M1679" s="3" t="s">
        <v>523</v>
      </c>
      <c r="N1679" s="45" t="s">
        <v>1055</v>
      </c>
      <c r="O1679" s="76"/>
      <c r="P1679" s="87" t="s">
        <v>809</v>
      </c>
      <c r="Q1679" s="142">
        <v>45072</v>
      </c>
      <c r="R1679" s="9">
        <f t="shared" si="1428"/>
        <v>45086</v>
      </c>
      <c r="S1679" s="3" t="s">
        <v>30</v>
      </c>
      <c r="T1679" s="355" t="s">
        <v>1576</v>
      </c>
      <c r="U1679" s="373">
        <v>45100</v>
      </c>
      <c r="V1679" s="91" t="s">
        <v>2678</v>
      </c>
      <c r="W1679" s="3" t="s">
        <v>810</v>
      </c>
      <c r="X1679" s="5">
        <v>0</v>
      </c>
      <c r="Y1679" s="5">
        <v>0</v>
      </c>
      <c r="Z1679" s="45" t="s">
        <v>1055</v>
      </c>
      <c r="AA1679" s="13">
        <v>45173</v>
      </c>
      <c r="AB1679" s="87" t="s">
        <v>801</v>
      </c>
      <c r="AC1679" s="90">
        <v>45204</v>
      </c>
      <c r="AD1679" s="90">
        <v>45204</v>
      </c>
      <c r="AE1679" s="9">
        <f t="shared" si="1429"/>
        <v>45218</v>
      </c>
      <c r="AF1679" s="13" t="s">
        <v>445</v>
      </c>
      <c r="AG1679" s="27"/>
      <c r="AH1679" s="34"/>
      <c r="AI1679" s="27"/>
      <c r="AJ1679" s="41"/>
      <c r="AK1679" s="21"/>
      <c r="AL1679" s="6"/>
      <c r="AM1679" s="6"/>
      <c r="AN1679" s="87"/>
      <c r="AO1679" s="6"/>
      <c r="AP1679" s="6"/>
      <c r="AQ1679" s="250" t="s">
        <v>1907</v>
      </c>
      <c r="AR1679" s="95">
        <v>45106</v>
      </c>
      <c r="AS1679" s="6"/>
      <c r="AT1679" s="6"/>
      <c r="AU1679" s="4" t="s">
        <v>1134</v>
      </c>
      <c r="AV1679" s="13">
        <v>45212</v>
      </c>
      <c r="AW1679" s="6"/>
      <c r="BJ1679" s="22">
        <f t="shared" ca="1" si="1436"/>
        <v>1</v>
      </c>
      <c r="BK1679" s="22">
        <f t="shared" ca="1" si="1311"/>
        <v>1</v>
      </c>
      <c r="BL1679" s="22">
        <f t="shared" ca="1" si="1312"/>
        <v>0</v>
      </c>
      <c r="BM1679" s="22">
        <f t="shared" ca="1" si="1313"/>
        <v>0</v>
      </c>
      <c r="BN1679" s="22">
        <f t="shared" ca="1" si="1314"/>
        <v>0</v>
      </c>
      <c r="BO1679" s="22">
        <f t="shared" ca="1" si="1315"/>
        <v>0</v>
      </c>
      <c r="BP1679" s="22">
        <f t="shared" ca="1" si="1316"/>
        <v>0</v>
      </c>
      <c r="BQ1679" s="22">
        <f t="shared" ca="1" si="1317"/>
        <v>0</v>
      </c>
      <c r="BR1679" s="22">
        <f t="shared" ca="1" si="1318"/>
        <v>1</v>
      </c>
      <c r="BS1679" s="22">
        <f t="shared" ca="1" si="1319"/>
        <v>1</v>
      </c>
      <c r="BT1679" s="22">
        <f t="shared" ca="1" si="1437"/>
        <v>1</v>
      </c>
      <c r="BU1679" s="22">
        <f t="shared" ca="1" si="1320"/>
        <v>0</v>
      </c>
      <c r="BV1679" s="22">
        <f t="shared" ca="1" si="1321"/>
        <v>0</v>
      </c>
      <c r="BW1679" s="22">
        <f t="shared" ca="1" si="1322"/>
        <v>0</v>
      </c>
      <c r="BX1679" s="22">
        <f t="shared" ca="1" si="1323"/>
        <v>1</v>
      </c>
      <c r="BY1679" s="71">
        <f t="shared" si="1340"/>
        <v>1</v>
      </c>
      <c r="BZ1679" s="71">
        <f t="shared" si="1324"/>
        <v>1</v>
      </c>
      <c r="CA1679" s="72">
        <f t="shared" si="1341"/>
        <v>1</v>
      </c>
    </row>
    <row r="1680" spans="1:79" s="22" customFormat="1" ht="43.5" customHeight="1" x14ac:dyDescent="0.3">
      <c r="A1680" s="199" t="s">
        <v>1838</v>
      </c>
      <c r="B1680" s="109" t="s">
        <v>1441</v>
      </c>
      <c r="C1680" s="109" t="s">
        <v>1323</v>
      </c>
      <c r="D1680" s="110" t="s">
        <v>446</v>
      </c>
      <c r="E1680" s="110">
        <v>45020</v>
      </c>
      <c r="F1680" s="189" t="s">
        <v>515</v>
      </c>
      <c r="G1680" s="169" t="s">
        <v>1240</v>
      </c>
      <c r="H1680" s="135" t="s">
        <v>1081</v>
      </c>
      <c r="I1680" s="135"/>
      <c r="J1680" s="135"/>
      <c r="K1680" s="113" t="s">
        <v>778</v>
      </c>
      <c r="L1680" s="109">
        <v>0</v>
      </c>
      <c r="M1680" s="114" t="s">
        <v>524</v>
      </c>
      <c r="N1680" s="115" t="s">
        <v>26</v>
      </c>
      <c r="O1680" s="116"/>
      <c r="P1680" s="123" t="s">
        <v>3328</v>
      </c>
      <c r="Q1680" s="141">
        <v>45044</v>
      </c>
      <c r="R1680" s="118">
        <f t="shared" si="1428"/>
        <v>45058</v>
      </c>
      <c r="S1680" s="114" t="s">
        <v>31</v>
      </c>
      <c r="T1680" s="353"/>
      <c r="U1680" s="372"/>
      <c r="V1680" s="195"/>
      <c r="W1680" s="114"/>
      <c r="X1680" s="109"/>
      <c r="Y1680" s="109"/>
      <c r="Z1680" s="115"/>
      <c r="AA1680" s="110"/>
      <c r="AB1680" s="123"/>
      <c r="AC1680" s="191"/>
      <c r="AD1680" s="191"/>
      <c r="AE1680" s="118"/>
      <c r="AF1680" s="110"/>
      <c r="AG1680" s="110"/>
      <c r="AH1680" s="115"/>
      <c r="AI1680" s="110"/>
      <c r="AJ1680" s="113"/>
      <c r="AK1680" s="110"/>
      <c r="AL1680" s="121"/>
      <c r="AM1680" s="121"/>
      <c r="AN1680" s="121"/>
      <c r="AO1680" s="121"/>
      <c r="AP1680" s="121"/>
      <c r="AQ1680" s="206"/>
      <c r="AR1680" s="110"/>
      <c r="AS1680" s="121"/>
      <c r="AT1680" s="121"/>
      <c r="AU1680" s="109" t="s">
        <v>1134</v>
      </c>
      <c r="AV1680" s="110">
        <v>45212</v>
      </c>
      <c r="AW1680" s="121"/>
      <c r="BJ1680" s="22">
        <f t="shared" ca="1" si="1436"/>
        <v>0</v>
      </c>
      <c r="BK1680" s="22">
        <f t="shared" ca="1" si="1311"/>
        <v>0</v>
      </c>
      <c r="BL1680" s="22">
        <f t="shared" ca="1" si="1312"/>
        <v>0</v>
      </c>
      <c r="BM1680" s="22">
        <f t="shared" ca="1" si="1313"/>
        <v>0</v>
      </c>
      <c r="BN1680" s="22">
        <f t="shared" ca="1" si="1314"/>
        <v>0</v>
      </c>
      <c r="BO1680" s="22">
        <f t="shared" ca="1" si="1315"/>
        <v>0</v>
      </c>
      <c r="BP1680" s="22">
        <f t="shared" ca="1" si="1316"/>
        <v>0</v>
      </c>
      <c r="BQ1680" s="22">
        <f t="shared" ca="1" si="1317"/>
        <v>0</v>
      </c>
      <c r="BR1680" s="22">
        <f t="shared" ca="1" si="1318"/>
        <v>0</v>
      </c>
      <c r="BS1680" s="22">
        <f t="shared" ca="1" si="1319"/>
        <v>0</v>
      </c>
      <c r="BT1680" s="22">
        <f t="shared" ca="1" si="1437"/>
        <v>0</v>
      </c>
      <c r="BU1680" s="22">
        <f t="shared" ca="1" si="1320"/>
        <v>0</v>
      </c>
      <c r="BV1680" s="22">
        <f t="shared" ca="1" si="1321"/>
        <v>0</v>
      </c>
      <c r="BW1680" s="22">
        <f t="shared" ca="1" si="1322"/>
        <v>0</v>
      </c>
      <c r="BX1680" s="22">
        <f t="shared" ca="1" si="1323"/>
        <v>0</v>
      </c>
      <c r="BY1680" s="22">
        <f t="shared" si="1340"/>
        <v>0</v>
      </c>
      <c r="BZ1680" s="22">
        <f t="shared" si="1324"/>
        <v>0</v>
      </c>
      <c r="CA1680" s="22">
        <f t="shared" si="1341"/>
        <v>0</v>
      </c>
    </row>
    <row r="1681" spans="1:79" s="22" customFormat="1" ht="43.5" customHeight="1" x14ac:dyDescent="0.3">
      <c r="A1681" s="199" t="s">
        <v>1838</v>
      </c>
      <c r="B1681" s="109" t="s">
        <v>1441</v>
      </c>
      <c r="C1681" s="109" t="s">
        <v>1323</v>
      </c>
      <c r="D1681" s="110" t="s">
        <v>446</v>
      </c>
      <c r="E1681" s="110">
        <v>45020</v>
      </c>
      <c r="F1681" s="189" t="s">
        <v>515</v>
      </c>
      <c r="G1681" s="169" t="s">
        <v>1240</v>
      </c>
      <c r="H1681" s="135" t="s">
        <v>1081</v>
      </c>
      <c r="I1681" s="135"/>
      <c r="J1681" s="135"/>
      <c r="K1681" s="113" t="s">
        <v>443</v>
      </c>
      <c r="L1681" s="109">
        <v>0</v>
      </c>
      <c r="M1681" s="114" t="s">
        <v>524</v>
      </c>
      <c r="N1681" s="115" t="s">
        <v>26</v>
      </c>
      <c r="O1681" s="116"/>
      <c r="P1681" s="123" t="s">
        <v>3330</v>
      </c>
      <c r="Q1681" s="141">
        <v>45063</v>
      </c>
      <c r="R1681" s="118">
        <f t="shared" ref="R1681" si="1443">IF(AND(L1681&lt;1,OR(K1681&lt;1, K1681="A")),Q1681+14,Q1681+7)</f>
        <v>45070</v>
      </c>
      <c r="S1681" s="114" t="s">
        <v>31</v>
      </c>
      <c r="T1681" s="353"/>
      <c r="U1681" s="372"/>
      <c r="V1681" s="195"/>
      <c r="W1681" s="114"/>
      <c r="X1681" s="109"/>
      <c r="Y1681" s="109"/>
      <c r="Z1681" s="115"/>
      <c r="AA1681" s="110"/>
      <c r="AB1681" s="123"/>
      <c r="AC1681" s="191"/>
      <c r="AD1681" s="191"/>
      <c r="AE1681" s="118"/>
      <c r="AF1681" s="110"/>
      <c r="AG1681" s="110"/>
      <c r="AH1681" s="115"/>
      <c r="AI1681" s="110"/>
      <c r="AJ1681" s="113"/>
      <c r="AK1681" s="110"/>
      <c r="AL1681" s="121"/>
      <c r="AM1681" s="121"/>
      <c r="AN1681" s="121"/>
      <c r="AO1681" s="121"/>
      <c r="AP1681" s="121"/>
      <c r="AQ1681" s="206"/>
      <c r="AR1681" s="110"/>
      <c r="AS1681" s="121"/>
      <c r="AT1681" s="121"/>
      <c r="AU1681" s="109" t="s">
        <v>1134</v>
      </c>
      <c r="AV1681" s="110">
        <v>45212</v>
      </c>
      <c r="AW1681" s="121"/>
      <c r="BJ1681" s="22">
        <f t="shared" ca="1" si="1436"/>
        <v>0</v>
      </c>
      <c r="BK1681" s="22">
        <f t="shared" ca="1" si="1311"/>
        <v>0</v>
      </c>
      <c r="BL1681" s="22">
        <f t="shared" ca="1" si="1312"/>
        <v>0</v>
      </c>
      <c r="BM1681" s="22">
        <f t="shared" ca="1" si="1313"/>
        <v>0</v>
      </c>
      <c r="BN1681" s="22">
        <f t="shared" ca="1" si="1314"/>
        <v>0</v>
      </c>
      <c r="BO1681" s="22">
        <f t="shared" ca="1" si="1315"/>
        <v>0</v>
      </c>
      <c r="BP1681" s="22">
        <f t="shared" ca="1" si="1316"/>
        <v>0</v>
      </c>
      <c r="BQ1681" s="22">
        <f t="shared" ca="1" si="1317"/>
        <v>0</v>
      </c>
      <c r="BR1681" s="22">
        <f t="shared" ca="1" si="1318"/>
        <v>0</v>
      </c>
      <c r="BS1681" s="22">
        <f t="shared" ca="1" si="1319"/>
        <v>0</v>
      </c>
      <c r="BT1681" s="22">
        <f t="shared" ca="1" si="1437"/>
        <v>0</v>
      </c>
      <c r="BU1681" s="22">
        <f t="shared" ca="1" si="1320"/>
        <v>0</v>
      </c>
      <c r="BV1681" s="22">
        <f t="shared" ca="1" si="1321"/>
        <v>0</v>
      </c>
      <c r="BW1681" s="22">
        <f t="shared" ca="1" si="1322"/>
        <v>0</v>
      </c>
      <c r="BX1681" s="22">
        <f t="shared" ca="1" si="1323"/>
        <v>0</v>
      </c>
      <c r="BY1681" s="22">
        <f t="shared" si="1340"/>
        <v>0</v>
      </c>
      <c r="BZ1681" s="22">
        <f t="shared" si="1324"/>
        <v>0</v>
      </c>
      <c r="CA1681" s="22">
        <f t="shared" si="1341"/>
        <v>0</v>
      </c>
    </row>
    <row r="1682" spans="1:79" ht="43.5" customHeight="1" x14ac:dyDescent="0.3">
      <c r="A1682" s="14" t="s">
        <v>1838</v>
      </c>
      <c r="B1682" s="4" t="s">
        <v>1441</v>
      </c>
      <c r="C1682" s="4" t="s">
        <v>1323</v>
      </c>
      <c r="D1682" s="139" t="s">
        <v>445</v>
      </c>
      <c r="E1682" s="13">
        <v>45020</v>
      </c>
      <c r="F1682" s="122" t="s">
        <v>515</v>
      </c>
      <c r="G1682" s="16" t="s">
        <v>1240</v>
      </c>
      <c r="H1682" s="130" t="s">
        <v>1081</v>
      </c>
      <c r="I1682" s="130"/>
      <c r="J1682" s="130"/>
      <c r="K1682" s="7">
        <v>0</v>
      </c>
      <c r="L1682" s="4">
        <v>0</v>
      </c>
      <c r="M1682" s="3" t="s">
        <v>524</v>
      </c>
      <c r="N1682" s="45" t="s">
        <v>1055</v>
      </c>
      <c r="O1682" s="76"/>
      <c r="P1682" s="87" t="s">
        <v>807</v>
      </c>
      <c r="Q1682" s="142">
        <v>45086</v>
      </c>
      <c r="R1682" s="9">
        <f t="shared" si="1428"/>
        <v>45100</v>
      </c>
      <c r="S1682" s="3" t="s">
        <v>30</v>
      </c>
      <c r="T1682" s="355" t="s">
        <v>1576</v>
      </c>
      <c r="U1682" s="373">
        <v>45100</v>
      </c>
      <c r="V1682" s="91" t="s">
        <v>2679</v>
      </c>
      <c r="W1682" s="3" t="s">
        <v>811</v>
      </c>
      <c r="X1682" s="5">
        <v>0</v>
      </c>
      <c r="Y1682" s="5">
        <v>0</v>
      </c>
      <c r="Z1682" s="45" t="s">
        <v>1055</v>
      </c>
      <c r="AA1682" s="13">
        <v>45173</v>
      </c>
      <c r="AB1682" s="87" t="s">
        <v>801</v>
      </c>
      <c r="AC1682" s="90">
        <v>45204</v>
      </c>
      <c r="AD1682" s="90">
        <v>45204</v>
      </c>
      <c r="AE1682" s="9">
        <f t="shared" si="1429"/>
        <v>45218</v>
      </c>
      <c r="AF1682" s="13" t="s">
        <v>445</v>
      </c>
      <c r="AG1682" s="27"/>
      <c r="AH1682" s="34"/>
      <c r="AI1682" s="27"/>
      <c r="AJ1682" s="41"/>
      <c r="AK1682" s="21"/>
      <c r="AL1682" s="6"/>
      <c r="AM1682" s="6"/>
      <c r="AN1682" s="87"/>
      <c r="AO1682" s="6"/>
      <c r="AP1682" s="6"/>
      <c r="AQ1682" s="250" t="s">
        <v>1907</v>
      </c>
      <c r="AR1682" s="95">
        <v>45106</v>
      </c>
      <c r="AS1682" s="6"/>
      <c r="AT1682" s="6"/>
      <c r="AU1682" s="4" t="s">
        <v>1134</v>
      </c>
      <c r="AV1682" s="13">
        <v>45212</v>
      </c>
      <c r="AW1682" s="6"/>
      <c r="BJ1682" s="22">
        <f t="shared" ca="1" si="1436"/>
        <v>1</v>
      </c>
      <c r="BK1682" s="22">
        <f t="shared" ca="1" si="1311"/>
        <v>1</v>
      </c>
      <c r="BL1682" s="22">
        <f t="shared" ca="1" si="1312"/>
        <v>0</v>
      </c>
      <c r="BM1682" s="22">
        <f t="shared" ca="1" si="1313"/>
        <v>0</v>
      </c>
      <c r="BN1682" s="22">
        <f t="shared" ca="1" si="1314"/>
        <v>0</v>
      </c>
      <c r="BO1682" s="22">
        <f t="shared" ca="1" si="1315"/>
        <v>0</v>
      </c>
      <c r="BP1682" s="22">
        <f t="shared" ca="1" si="1316"/>
        <v>0</v>
      </c>
      <c r="BQ1682" s="22">
        <f t="shared" ca="1" si="1317"/>
        <v>0</v>
      </c>
      <c r="BR1682" s="22">
        <f t="shared" ca="1" si="1318"/>
        <v>1</v>
      </c>
      <c r="BS1682" s="22">
        <f t="shared" ca="1" si="1319"/>
        <v>1</v>
      </c>
      <c r="BT1682" s="22">
        <f t="shared" ca="1" si="1437"/>
        <v>1</v>
      </c>
      <c r="BU1682" s="22">
        <f t="shared" ca="1" si="1320"/>
        <v>0</v>
      </c>
      <c r="BV1682" s="22">
        <f t="shared" ca="1" si="1321"/>
        <v>0</v>
      </c>
      <c r="BW1682" s="22">
        <f t="shared" ca="1" si="1322"/>
        <v>0</v>
      </c>
      <c r="BX1682" s="22">
        <f t="shared" ca="1" si="1323"/>
        <v>1</v>
      </c>
      <c r="BY1682" s="71">
        <f t="shared" si="1340"/>
        <v>1</v>
      </c>
      <c r="BZ1682" s="71">
        <f t="shared" si="1324"/>
        <v>1</v>
      </c>
      <c r="CA1682" s="72">
        <f t="shared" si="1341"/>
        <v>1</v>
      </c>
    </row>
    <row r="1683" spans="1:79" s="22" customFormat="1" ht="43.5" customHeight="1" x14ac:dyDescent="0.3">
      <c r="A1683" s="199" t="s">
        <v>1838</v>
      </c>
      <c r="B1683" s="109" t="s">
        <v>1441</v>
      </c>
      <c r="C1683" s="109" t="s">
        <v>1323</v>
      </c>
      <c r="D1683" s="110" t="s">
        <v>446</v>
      </c>
      <c r="E1683" s="110">
        <v>45020</v>
      </c>
      <c r="F1683" s="189" t="s">
        <v>506</v>
      </c>
      <c r="G1683" s="169" t="s">
        <v>1240</v>
      </c>
      <c r="H1683" s="135" t="s">
        <v>1088</v>
      </c>
      <c r="I1683" s="135"/>
      <c r="J1683" s="135"/>
      <c r="K1683" s="113" t="s">
        <v>778</v>
      </c>
      <c r="L1683" s="109">
        <v>0</v>
      </c>
      <c r="M1683" s="114" t="s">
        <v>519</v>
      </c>
      <c r="N1683" s="115" t="s">
        <v>26</v>
      </c>
      <c r="O1683" s="116"/>
      <c r="P1683" s="123" t="s">
        <v>2168</v>
      </c>
      <c r="Q1683" s="141">
        <v>45057</v>
      </c>
      <c r="R1683" s="118">
        <f t="shared" ref="R1683" si="1444">IF(AND(L1683&lt;1,OR(K1683&lt;1, K1683="A")),Q1683+14,Q1683+7)</f>
        <v>45071</v>
      </c>
      <c r="S1683" s="114" t="s">
        <v>31</v>
      </c>
      <c r="T1683" s="353"/>
      <c r="U1683" s="372"/>
      <c r="V1683" s="195"/>
      <c r="W1683" s="114"/>
      <c r="X1683" s="109"/>
      <c r="Y1683" s="109"/>
      <c r="Z1683" s="115"/>
      <c r="AA1683" s="110"/>
      <c r="AB1683" s="123"/>
      <c r="AC1683" s="191"/>
      <c r="AD1683" s="191"/>
      <c r="AE1683" s="118"/>
      <c r="AF1683" s="110"/>
      <c r="AG1683" s="110"/>
      <c r="AH1683" s="115"/>
      <c r="AI1683" s="110"/>
      <c r="AJ1683" s="113"/>
      <c r="AK1683" s="110"/>
      <c r="AL1683" s="121"/>
      <c r="AM1683" s="121"/>
      <c r="AN1683" s="121"/>
      <c r="AO1683" s="121"/>
      <c r="AP1683" s="121"/>
      <c r="AQ1683" s="121"/>
      <c r="AR1683" s="257"/>
      <c r="AS1683" s="121"/>
      <c r="AT1683" s="121"/>
      <c r="AU1683" s="109" t="s">
        <v>1134</v>
      </c>
      <c r="AV1683" s="110">
        <v>45212</v>
      </c>
      <c r="AW1683" s="121"/>
      <c r="BJ1683" s="22">
        <f t="shared" ca="1" si="1436"/>
        <v>0</v>
      </c>
      <c r="BK1683" s="22">
        <f t="shared" ca="1" si="1311"/>
        <v>0</v>
      </c>
      <c r="BL1683" s="22">
        <f t="shared" ca="1" si="1312"/>
        <v>0</v>
      </c>
      <c r="BM1683" s="22">
        <f t="shared" ca="1" si="1313"/>
        <v>0</v>
      </c>
      <c r="BN1683" s="22">
        <f t="shared" ca="1" si="1314"/>
        <v>0</v>
      </c>
      <c r="BO1683" s="22">
        <f t="shared" ca="1" si="1315"/>
        <v>0</v>
      </c>
      <c r="BP1683" s="22">
        <f t="shared" ca="1" si="1316"/>
        <v>0</v>
      </c>
      <c r="BQ1683" s="22">
        <f t="shared" ca="1" si="1317"/>
        <v>0</v>
      </c>
      <c r="BR1683" s="22">
        <f t="shared" ca="1" si="1318"/>
        <v>0</v>
      </c>
      <c r="BS1683" s="22">
        <f t="shared" ca="1" si="1319"/>
        <v>0</v>
      </c>
      <c r="BT1683" s="22">
        <f t="shared" ca="1" si="1437"/>
        <v>0</v>
      </c>
      <c r="BU1683" s="22">
        <f t="shared" ca="1" si="1320"/>
        <v>0</v>
      </c>
      <c r="BV1683" s="22">
        <f t="shared" ca="1" si="1321"/>
        <v>0</v>
      </c>
      <c r="BW1683" s="22">
        <f t="shared" ca="1" si="1322"/>
        <v>0</v>
      </c>
      <c r="BX1683" s="22">
        <f t="shared" ca="1" si="1323"/>
        <v>0</v>
      </c>
      <c r="BY1683" s="22">
        <f t="shared" si="1340"/>
        <v>0</v>
      </c>
      <c r="BZ1683" s="22">
        <f t="shared" si="1324"/>
        <v>0</v>
      </c>
      <c r="CA1683" s="22">
        <f t="shared" si="1341"/>
        <v>0</v>
      </c>
    </row>
    <row r="1684" spans="1:79" s="22" customFormat="1" ht="43.5" customHeight="1" x14ac:dyDescent="0.3">
      <c r="A1684" s="199" t="s">
        <v>1838</v>
      </c>
      <c r="B1684" s="109" t="s">
        <v>1441</v>
      </c>
      <c r="C1684" s="109" t="s">
        <v>1323</v>
      </c>
      <c r="D1684" s="110" t="s">
        <v>446</v>
      </c>
      <c r="E1684" s="110">
        <v>45020</v>
      </c>
      <c r="F1684" s="189" t="s">
        <v>506</v>
      </c>
      <c r="G1684" s="169" t="s">
        <v>1240</v>
      </c>
      <c r="H1684" s="135" t="s">
        <v>1088</v>
      </c>
      <c r="I1684" s="135"/>
      <c r="J1684" s="135"/>
      <c r="K1684" s="113" t="s">
        <v>443</v>
      </c>
      <c r="L1684" s="109">
        <v>0</v>
      </c>
      <c r="M1684" s="114" t="s">
        <v>519</v>
      </c>
      <c r="N1684" s="115" t="s">
        <v>26</v>
      </c>
      <c r="O1684" s="116"/>
      <c r="P1684" s="123" t="s">
        <v>567</v>
      </c>
      <c r="Q1684" s="141">
        <v>45107</v>
      </c>
      <c r="R1684" s="118">
        <f t="shared" si="1428"/>
        <v>45114</v>
      </c>
      <c r="S1684" s="114" t="s">
        <v>31</v>
      </c>
      <c r="T1684" s="353"/>
      <c r="U1684" s="372"/>
      <c r="V1684" s="195"/>
      <c r="W1684" s="114"/>
      <c r="X1684" s="109"/>
      <c r="Y1684" s="109"/>
      <c r="Z1684" s="115"/>
      <c r="AA1684" s="110"/>
      <c r="AB1684" s="123"/>
      <c r="AC1684" s="191"/>
      <c r="AD1684" s="191"/>
      <c r="AE1684" s="118"/>
      <c r="AF1684" s="110"/>
      <c r="AG1684" s="110"/>
      <c r="AH1684" s="115"/>
      <c r="AI1684" s="110"/>
      <c r="AJ1684" s="113"/>
      <c r="AK1684" s="110"/>
      <c r="AL1684" s="121"/>
      <c r="AM1684" s="121"/>
      <c r="AN1684" s="121"/>
      <c r="AO1684" s="121"/>
      <c r="AP1684" s="121"/>
      <c r="AQ1684" s="121"/>
      <c r="AR1684" s="257"/>
      <c r="AS1684" s="121"/>
      <c r="AT1684" s="121"/>
      <c r="AU1684" s="109" t="s">
        <v>1134</v>
      </c>
      <c r="AV1684" s="110">
        <v>45212</v>
      </c>
      <c r="AW1684" s="121"/>
      <c r="BJ1684" s="22">
        <f t="shared" ca="1" si="1436"/>
        <v>0</v>
      </c>
      <c r="BK1684" s="22">
        <f t="shared" ca="1" si="1311"/>
        <v>0</v>
      </c>
      <c r="BL1684" s="22">
        <f t="shared" ca="1" si="1312"/>
        <v>0</v>
      </c>
      <c r="BM1684" s="22">
        <f t="shared" ca="1" si="1313"/>
        <v>0</v>
      </c>
      <c r="BN1684" s="22">
        <f t="shared" ca="1" si="1314"/>
        <v>0</v>
      </c>
      <c r="BO1684" s="22">
        <f t="shared" ca="1" si="1315"/>
        <v>0</v>
      </c>
      <c r="BP1684" s="22">
        <f t="shared" ca="1" si="1316"/>
        <v>0</v>
      </c>
      <c r="BQ1684" s="22">
        <f t="shared" ca="1" si="1317"/>
        <v>0</v>
      </c>
      <c r="BR1684" s="22">
        <f t="shared" ca="1" si="1318"/>
        <v>0</v>
      </c>
      <c r="BS1684" s="22">
        <f t="shared" ca="1" si="1319"/>
        <v>0</v>
      </c>
      <c r="BT1684" s="22">
        <f t="shared" ca="1" si="1437"/>
        <v>0</v>
      </c>
      <c r="BU1684" s="22">
        <f t="shared" ca="1" si="1320"/>
        <v>0</v>
      </c>
      <c r="BV1684" s="22">
        <f t="shared" ca="1" si="1321"/>
        <v>0</v>
      </c>
      <c r="BW1684" s="22">
        <f t="shared" ca="1" si="1322"/>
        <v>0</v>
      </c>
      <c r="BX1684" s="22">
        <f t="shared" ca="1" si="1323"/>
        <v>0</v>
      </c>
      <c r="BY1684" s="22">
        <f t="shared" si="1340"/>
        <v>0</v>
      </c>
      <c r="BZ1684" s="22">
        <f t="shared" si="1324"/>
        <v>0</v>
      </c>
      <c r="CA1684" s="22">
        <f t="shared" si="1341"/>
        <v>0</v>
      </c>
    </row>
    <row r="1685" spans="1:79" s="22" customFormat="1" ht="43.5" customHeight="1" x14ac:dyDescent="0.3">
      <c r="A1685" s="199" t="s">
        <v>1838</v>
      </c>
      <c r="B1685" s="109" t="s">
        <v>1441</v>
      </c>
      <c r="C1685" s="109" t="s">
        <v>1323</v>
      </c>
      <c r="D1685" s="110" t="s">
        <v>445</v>
      </c>
      <c r="E1685" s="110">
        <v>45020</v>
      </c>
      <c r="F1685" s="189" t="s">
        <v>506</v>
      </c>
      <c r="G1685" s="169" t="s">
        <v>1240</v>
      </c>
      <c r="H1685" s="135" t="s">
        <v>1088</v>
      </c>
      <c r="I1685" s="135"/>
      <c r="J1685" s="135"/>
      <c r="K1685" s="113">
        <v>0</v>
      </c>
      <c r="L1685" s="109">
        <v>0</v>
      </c>
      <c r="M1685" s="114" t="s">
        <v>519</v>
      </c>
      <c r="N1685" s="115" t="s">
        <v>26</v>
      </c>
      <c r="O1685" s="116"/>
      <c r="P1685" s="123" t="s">
        <v>626</v>
      </c>
      <c r="Q1685" s="141">
        <v>45142</v>
      </c>
      <c r="R1685" s="118">
        <f t="shared" ref="R1685" si="1445">IF(AND(L1685&lt;1,OR(K1685&lt;1, K1685="A")),Q1685+14,Q1685+7)</f>
        <v>45156</v>
      </c>
      <c r="S1685" s="114" t="s">
        <v>31</v>
      </c>
      <c r="T1685" s="353"/>
      <c r="U1685" s="372"/>
      <c r="V1685" s="195"/>
      <c r="W1685" s="114"/>
      <c r="X1685" s="109"/>
      <c r="Y1685" s="109"/>
      <c r="Z1685" s="115"/>
      <c r="AA1685" s="110"/>
      <c r="AB1685" s="123"/>
      <c r="AC1685" s="191"/>
      <c r="AD1685" s="191"/>
      <c r="AE1685" s="118"/>
      <c r="AF1685" s="110"/>
      <c r="AG1685" s="110"/>
      <c r="AH1685" s="115"/>
      <c r="AI1685" s="110"/>
      <c r="AJ1685" s="113"/>
      <c r="AK1685" s="110"/>
      <c r="AL1685" s="121"/>
      <c r="AM1685" s="121"/>
      <c r="AN1685" s="121"/>
      <c r="AO1685" s="121"/>
      <c r="AP1685" s="121"/>
      <c r="AQ1685" s="206" t="s">
        <v>1907</v>
      </c>
      <c r="AR1685" s="110">
        <v>45106</v>
      </c>
      <c r="AS1685" s="121"/>
      <c r="AT1685" s="121"/>
      <c r="AU1685" s="109" t="s">
        <v>1134</v>
      </c>
      <c r="AV1685" s="110">
        <v>45212</v>
      </c>
      <c r="AW1685" s="121"/>
      <c r="BJ1685" s="22">
        <f t="shared" ca="1" si="1436"/>
        <v>0</v>
      </c>
      <c r="BK1685" s="22">
        <f t="shared" ca="1" si="1311"/>
        <v>0</v>
      </c>
      <c r="BL1685" s="22">
        <f t="shared" ca="1" si="1312"/>
        <v>0</v>
      </c>
      <c r="BM1685" s="22">
        <f t="shared" ca="1" si="1313"/>
        <v>0</v>
      </c>
      <c r="BN1685" s="22">
        <f t="shared" ca="1" si="1314"/>
        <v>0</v>
      </c>
      <c r="BO1685" s="22">
        <f t="shared" ca="1" si="1315"/>
        <v>0</v>
      </c>
      <c r="BP1685" s="22">
        <f t="shared" ca="1" si="1316"/>
        <v>0</v>
      </c>
      <c r="BQ1685" s="22">
        <f t="shared" ca="1" si="1317"/>
        <v>0</v>
      </c>
      <c r="BR1685" s="22">
        <f t="shared" ca="1" si="1318"/>
        <v>0</v>
      </c>
      <c r="BS1685" s="22">
        <f t="shared" ca="1" si="1319"/>
        <v>0</v>
      </c>
      <c r="BT1685" s="22">
        <f t="shared" ca="1" si="1437"/>
        <v>0</v>
      </c>
      <c r="BU1685" s="22">
        <f t="shared" ca="1" si="1320"/>
        <v>0</v>
      </c>
      <c r="BV1685" s="22">
        <f t="shared" ca="1" si="1321"/>
        <v>0</v>
      </c>
      <c r="BW1685" s="22">
        <f t="shared" ca="1" si="1322"/>
        <v>0</v>
      </c>
      <c r="BX1685" s="22">
        <f t="shared" ca="1" si="1323"/>
        <v>0</v>
      </c>
      <c r="BY1685" s="22">
        <f t="shared" si="1340"/>
        <v>0</v>
      </c>
      <c r="BZ1685" s="22">
        <f t="shared" si="1324"/>
        <v>0</v>
      </c>
      <c r="CA1685" s="22">
        <f t="shared" si="1341"/>
        <v>0</v>
      </c>
    </row>
    <row r="1686" spans="1:79" ht="43.5" customHeight="1" x14ac:dyDescent="0.3">
      <c r="A1686" s="14" t="s">
        <v>1838</v>
      </c>
      <c r="B1686" s="4" t="s">
        <v>1441</v>
      </c>
      <c r="C1686" s="4" t="s">
        <v>1323</v>
      </c>
      <c r="D1686" s="139" t="s">
        <v>445</v>
      </c>
      <c r="E1686" s="13">
        <v>45020</v>
      </c>
      <c r="F1686" s="122" t="s">
        <v>506</v>
      </c>
      <c r="G1686" s="16" t="s">
        <v>1240</v>
      </c>
      <c r="H1686" s="130" t="s">
        <v>1088</v>
      </c>
      <c r="I1686" s="130"/>
      <c r="J1686" s="130"/>
      <c r="K1686" s="7">
        <v>0</v>
      </c>
      <c r="L1686" s="4">
        <v>1</v>
      </c>
      <c r="M1686" s="3" t="s">
        <v>519</v>
      </c>
      <c r="N1686" s="45" t="s">
        <v>1055</v>
      </c>
      <c r="O1686" s="76"/>
      <c r="P1686" s="87" t="s">
        <v>812</v>
      </c>
      <c r="Q1686" s="142">
        <v>45170</v>
      </c>
      <c r="R1686" s="9">
        <f t="shared" si="1428"/>
        <v>45177</v>
      </c>
      <c r="S1686" s="3" t="s">
        <v>31</v>
      </c>
      <c r="T1686" s="355"/>
      <c r="U1686" s="373"/>
      <c r="V1686" s="91" t="s">
        <v>2671</v>
      </c>
      <c r="W1686" s="3" t="s">
        <v>813</v>
      </c>
      <c r="X1686" s="5">
        <v>0</v>
      </c>
      <c r="Y1686" s="5">
        <v>0</v>
      </c>
      <c r="Z1686" s="45" t="s">
        <v>1055</v>
      </c>
      <c r="AA1686" s="13">
        <v>45173</v>
      </c>
      <c r="AB1686" s="87" t="s">
        <v>801</v>
      </c>
      <c r="AC1686" s="90">
        <v>45204</v>
      </c>
      <c r="AD1686" s="90">
        <v>45204</v>
      </c>
      <c r="AE1686" s="9">
        <f t="shared" si="1429"/>
        <v>45218</v>
      </c>
      <c r="AF1686" s="13" t="s">
        <v>445</v>
      </c>
      <c r="AG1686" s="27"/>
      <c r="AH1686" s="34"/>
      <c r="AI1686" s="27"/>
      <c r="AJ1686" s="41"/>
      <c r="AK1686" s="21"/>
      <c r="AL1686" s="6"/>
      <c r="AM1686" s="6"/>
      <c r="AN1686" s="87"/>
      <c r="AO1686" s="6"/>
      <c r="AP1686" s="6"/>
      <c r="AQ1686" s="6"/>
      <c r="AR1686" s="255"/>
      <c r="AS1686" s="6"/>
      <c r="AT1686" s="6"/>
      <c r="AU1686" s="4" t="s">
        <v>1134</v>
      </c>
      <c r="AV1686" s="13">
        <v>45212</v>
      </c>
      <c r="AW1686" s="6"/>
      <c r="BJ1686" s="22">
        <f t="shared" ca="1" si="1436"/>
        <v>1</v>
      </c>
      <c r="BK1686" s="22">
        <f t="shared" ca="1" si="1311"/>
        <v>1</v>
      </c>
      <c r="BL1686" s="22">
        <f t="shared" ca="1" si="1312"/>
        <v>0</v>
      </c>
      <c r="BM1686" s="22">
        <f t="shared" ca="1" si="1313"/>
        <v>0</v>
      </c>
      <c r="BN1686" s="22">
        <f t="shared" ca="1" si="1314"/>
        <v>0</v>
      </c>
      <c r="BO1686" s="22">
        <f t="shared" ca="1" si="1315"/>
        <v>0</v>
      </c>
      <c r="BP1686" s="22">
        <f t="shared" ca="1" si="1316"/>
        <v>0</v>
      </c>
      <c r="BQ1686" s="22">
        <f t="shared" ca="1" si="1317"/>
        <v>0</v>
      </c>
      <c r="BR1686" s="22">
        <f t="shared" ca="1" si="1318"/>
        <v>1</v>
      </c>
      <c r="BS1686" s="22">
        <f t="shared" ca="1" si="1319"/>
        <v>1</v>
      </c>
      <c r="BT1686" s="22">
        <f t="shared" ca="1" si="1437"/>
        <v>1</v>
      </c>
      <c r="BU1686" s="22">
        <f t="shared" ca="1" si="1320"/>
        <v>0</v>
      </c>
      <c r="BV1686" s="22">
        <f t="shared" ca="1" si="1321"/>
        <v>0</v>
      </c>
      <c r="BW1686" s="22">
        <f t="shared" ca="1" si="1322"/>
        <v>0</v>
      </c>
      <c r="BX1686" s="22">
        <f t="shared" ca="1" si="1323"/>
        <v>1</v>
      </c>
      <c r="BY1686" s="71">
        <f t="shared" si="1340"/>
        <v>1</v>
      </c>
      <c r="BZ1686" s="71">
        <f t="shared" si="1324"/>
        <v>1</v>
      </c>
      <c r="CA1686" s="72">
        <f t="shared" si="1341"/>
        <v>1</v>
      </c>
    </row>
    <row r="1687" spans="1:79" s="22" customFormat="1" ht="45.75" customHeight="1" x14ac:dyDescent="0.3">
      <c r="A1687" s="199" t="s">
        <v>1838</v>
      </c>
      <c r="B1687" s="109" t="s">
        <v>1441</v>
      </c>
      <c r="C1687" s="109" t="s">
        <v>1323</v>
      </c>
      <c r="D1687" s="110" t="s">
        <v>446</v>
      </c>
      <c r="E1687" s="110">
        <v>45020</v>
      </c>
      <c r="F1687" s="189" t="s">
        <v>507</v>
      </c>
      <c r="G1687" s="169" t="s">
        <v>1240</v>
      </c>
      <c r="H1687" s="135" t="s">
        <v>1089</v>
      </c>
      <c r="I1687" s="135"/>
      <c r="J1687" s="135"/>
      <c r="K1687" s="113" t="s">
        <v>778</v>
      </c>
      <c r="L1687" s="109">
        <v>0</v>
      </c>
      <c r="M1687" s="114" t="s">
        <v>520</v>
      </c>
      <c r="N1687" s="115" t="s">
        <v>26</v>
      </c>
      <c r="O1687" s="116"/>
      <c r="P1687" s="123" t="s">
        <v>3039</v>
      </c>
      <c r="Q1687" s="141">
        <v>45058</v>
      </c>
      <c r="R1687" s="118">
        <f t="shared" ref="R1687" si="1446">IF(AND(L1687&lt;1,OR(K1687&lt;1, K1687="A")),Q1687+14,Q1687+7)</f>
        <v>45072</v>
      </c>
      <c r="S1687" s="114" t="s">
        <v>31</v>
      </c>
      <c r="T1687" s="353"/>
      <c r="U1687" s="372"/>
      <c r="V1687" s="195"/>
      <c r="W1687" s="114"/>
      <c r="X1687" s="109"/>
      <c r="Y1687" s="109"/>
      <c r="Z1687" s="115"/>
      <c r="AA1687" s="110"/>
      <c r="AB1687" s="123"/>
      <c r="AC1687" s="191"/>
      <c r="AD1687" s="191"/>
      <c r="AE1687" s="118"/>
      <c r="AF1687" s="110"/>
      <c r="AG1687" s="110"/>
      <c r="AH1687" s="115"/>
      <c r="AI1687" s="110"/>
      <c r="AJ1687" s="113"/>
      <c r="AK1687" s="110"/>
      <c r="AL1687" s="121"/>
      <c r="AM1687" s="121"/>
      <c r="AN1687" s="121"/>
      <c r="AO1687" s="121"/>
      <c r="AP1687" s="121"/>
      <c r="AQ1687" s="121"/>
      <c r="AR1687" s="109"/>
      <c r="AS1687" s="121"/>
      <c r="AT1687" s="121"/>
      <c r="AU1687" s="109" t="s">
        <v>1134</v>
      </c>
      <c r="AV1687" s="110">
        <v>45212</v>
      </c>
      <c r="AW1687" s="121"/>
      <c r="BJ1687" s="22">
        <f t="shared" ca="1" si="1436"/>
        <v>0</v>
      </c>
      <c r="BK1687" s="22">
        <f t="shared" ca="1" si="1311"/>
        <v>0</v>
      </c>
      <c r="BL1687" s="22">
        <f t="shared" ca="1" si="1312"/>
        <v>0</v>
      </c>
      <c r="BM1687" s="22">
        <f t="shared" ca="1" si="1313"/>
        <v>0</v>
      </c>
      <c r="BN1687" s="22">
        <f t="shared" ca="1" si="1314"/>
        <v>0</v>
      </c>
      <c r="BO1687" s="22">
        <f t="shared" ca="1" si="1315"/>
        <v>0</v>
      </c>
      <c r="BP1687" s="22">
        <f t="shared" ca="1" si="1316"/>
        <v>0</v>
      </c>
      <c r="BQ1687" s="22">
        <f t="shared" ca="1" si="1317"/>
        <v>0</v>
      </c>
      <c r="BR1687" s="22">
        <f t="shared" ca="1" si="1318"/>
        <v>0</v>
      </c>
      <c r="BS1687" s="22">
        <f t="shared" ca="1" si="1319"/>
        <v>0</v>
      </c>
      <c r="BT1687" s="22">
        <f t="shared" ca="1" si="1437"/>
        <v>0</v>
      </c>
      <c r="BU1687" s="22">
        <f t="shared" ca="1" si="1320"/>
        <v>0</v>
      </c>
      <c r="BV1687" s="22">
        <f t="shared" ca="1" si="1321"/>
        <v>0</v>
      </c>
      <c r="BW1687" s="22">
        <f t="shared" ca="1" si="1322"/>
        <v>0</v>
      </c>
      <c r="BX1687" s="22">
        <f t="shared" ca="1" si="1323"/>
        <v>0</v>
      </c>
      <c r="BY1687" s="22">
        <f t="shared" si="1340"/>
        <v>0</v>
      </c>
      <c r="BZ1687" s="22">
        <f t="shared" si="1324"/>
        <v>0</v>
      </c>
      <c r="CA1687" s="22">
        <f t="shared" si="1341"/>
        <v>0</v>
      </c>
    </row>
    <row r="1688" spans="1:79" s="22" customFormat="1" ht="43.5" customHeight="1" x14ac:dyDescent="0.3">
      <c r="A1688" s="199" t="s">
        <v>1838</v>
      </c>
      <c r="B1688" s="109" t="s">
        <v>1441</v>
      </c>
      <c r="C1688" s="109" t="s">
        <v>1323</v>
      </c>
      <c r="D1688" s="110" t="s">
        <v>446</v>
      </c>
      <c r="E1688" s="110">
        <v>45020</v>
      </c>
      <c r="F1688" s="189" t="s">
        <v>507</v>
      </c>
      <c r="G1688" s="169" t="s">
        <v>1240</v>
      </c>
      <c r="H1688" s="135" t="s">
        <v>1089</v>
      </c>
      <c r="I1688" s="135"/>
      <c r="J1688" s="135"/>
      <c r="K1688" s="113" t="s">
        <v>443</v>
      </c>
      <c r="L1688" s="109">
        <v>0</v>
      </c>
      <c r="M1688" s="114" t="s">
        <v>520</v>
      </c>
      <c r="N1688" s="115" t="s">
        <v>26</v>
      </c>
      <c r="O1688" s="116"/>
      <c r="P1688" s="123" t="s">
        <v>567</v>
      </c>
      <c r="Q1688" s="141">
        <v>45107</v>
      </c>
      <c r="R1688" s="118">
        <f t="shared" si="1428"/>
        <v>45114</v>
      </c>
      <c r="S1688" s="114" t="s">
        <v>31</v>
      </c>
      <c r="T1688" s="353"/>
      <c r="U1688" s="372"/>
      <c r="V1688" s="195"/>
      <c r="W1688" s="114"/>
      <c r="X1688" s="109"/>
      <c r="Y1688" s="109"/>
      <c r="Z1688" s="115"/>
      <c r="AA1688" s="110"/>
      <c r="AB1688" s="123"/>
      <c r="AC1688" s="191"/>
      <c r="AD1688" s="191"/>
      <c r="AE1688" s="118"/>
      <c r="AF1688" s="110"/>
      <c r="AG1688" s="110"/>
      <c r="AH1688" s="115"/>
      <c r="AI1688" s="110"/>
      <c r="AJ1688" s="113"/>
      <c r="AK1688" s="110"/>
      <c r="AL1688" s="121"/>
      <c r="AM1688" s="121"/>
      <c r="AN1688" s="121"/>
      <c r="AO1688" s="121"/>
      <c r="AP1688" s="121"/>
      <c r="AQ1688" s="121"/>
      <c r="AR1688" s="109"/>
      <c r="AS1688" s="121"/>
      <c r="AT1688" s="121"/>
      <c r="AU1688" s="109" t="s">
        <v>1134</v>
      </c>
      <c r="AV1688" s="110">
        <v>45212</v>
      </c>
      <c r="AW1688" s="121"/>
      <c r="BJ1688" s="22">
        <f t="shared" ca="1" si="1436"/>
        <v>0</v>
      </c>
      <c r="BK1688" s="22">
        <f t="shared" ca="1" si="1311"/>
        <v>0</v>
      </c>
      <c r="BL1688" s="22">
        <f t="shared" ca="1" si="1312"/>
        <v>0</v>
      </c>
      <c r="BM1688" s="22">
        <f t="shared" ca="1" si="1313"/>
        <v>0</v>
      </c>
      <c r="BN1688" s="22">
        <f t="shared" ca="1" si="1314"/>
        <v>0</v>
      </c>
      <c r="BO1688" s="22">
        <f t="shared" ca="1" si="1315"/>
        <v>0</v>
      </c>
      <c r="BP1688" s="22">
        <f t="shared" ca="1" si="1316"/>
        <v>0</v>
      </c>
      <c r="BQ1688" s="22">
        <f t="shared" ca="1" si="1317"/>
        <v>0</v>
      </c>
      <c r="BR1688" s="22">
        <f t="shared" ca="1" si="1318"/>
        <v>0</v>
      </c>
      <c r="BS1688" s="22">
        <f t="shared" ca="1" si="1319"/>
        <v>0</v>
      </c>
      <c r="BT1688" s="22">
        <f t="shared" ca="1" si="1437"/>
        <v>0</v>
      </c>
      <c r="BU1688" s="22">
        <f t="shared" ca="1" si="1320"/>
        <v>0</v>
      </c>
      <c r="BV1688" s="22">
        <f t="shared" ca="1" si="1321"/>
        <v>0</v>
      </c>
      <c r="BW1688" s="22">
        <f t="shared" ca="1" si="1322"/>
        <v>0</v>
      </c>
      <c r="BX1688" s="22">
        <f t="shared" ca="1" si="1323"/>
        <v>0</v>
      </c>
      <c r="BY1688" s="22">
        <f t="shared" si="1340"/>
        <v>0</v>
      </c>
      <c r="BZ1688" s="22">
        <f t="shared" si="1324"/>
        <v>0</v>
      </c>
      <c r="CA1688" s="22">
        <f t="shared" si="1341"/>
        <v>0</v>
      </c>
    </row>
    <row r="1689" spans="1:79" s="22" customFormat="1" ht="39.75" customHeight="1" x14ac:dyDescent="0.3">
      <c r="A1689" s="199" t="s">
        <v>1838</v>
      </c>
      <c r="B1689" s="109" t="s">
        <v>1441</v>
      </c>
      <c r="C1689" s="109" t="s">
        <v>1323</v>
      </c>
      <c r="D1689" s="110" t="s">
        <v>445</v>
      </c>
      <c r="E1689" s="110">
        <v>45020</v>
      </c>
      <c r="F1689" s="189" t="s">
        <v>507</v>
      </c>
      <c r="G1689" s="169" t="s">
        <v>1240</v>
      </c>
      <c r="H1689" s="135" t="s">
        <v>1089</v>
      </c>
      <c r="I1689" s="135"/>
      <c r="J1689" s="135"/>
      <c r="K1689" s="113">
        <v>0</v>
      </c>
      <c r="L1689" s="109">
        <v>0</v>
      </c>
      <c r="M1689" s="114" t="s">
        <v>520</v>
      </c>
      <c r="N1689" s="115" t="s">
        <v>26</v>
      </c>
      <c r="O1689" s="116"/>
      <c r="P1689" s="123" t="s">
        <v>626</v>
      </c>
      <c r="Q1689" s="141">
        <v>45508</v>
      </c>
      <c r="R1689" s="118">
        <f t="shared" ref="R1689" si="1447">IF(AND(L1689&lt;1,OR(K1689&lt;1, K1689="A")),Q1689+14,Q1689+7)</f>
        <v>45522</v>
      </c>
      <c r="S1689" s="114" t="s">
        <v>31</v>
      </c>
      <c r="T1689" s="353"/>
      <c r="U1689" s="372"/>
      <c r="V1689" s="195"/>
      <c r="W1689" s="114"/>
      <c r="X1689" s="109"/>
      <c r="Y1689" s="109"/>
      <c r="Z1689" s="115"/>
      <c r="AA1689" s="110"/>
      <c r="AB1689" s="123"/>
      <c r="AC1689" s="191"/>
      <c r="AD1689" s="191"/>
      <c r="AE1689" s="118"/>
      <c r="AF1689" s="110"/>
      <c r="AG1689" s="110"/>
      <c r="AH1689" s="115"/>
      <c r="AI1689" s="110"/>
      <c r="AJ1689" s="113"/>
      <c r="AK1689" s="110"/>
      <c r="AL1689" s="121"/>
      <c r="AM1689" s="121"/>
      <c r="AN1689" s="121"/>
      <c r="AO1689" s="121"/>
      <c r="AP1689" s="121"/>
      <c r="AQ1689" s="206" t="s">
        <v>1907</v>
      </c>
      <c r="AR1689" s="110">
        <v>45106</v>
      </c>
      <c r="AS1689" s="121"/>
      <c r="AT1689" s="121"/>
      <c r="AU1689" s="109" t="s">
        <v>1134</v>
      </c>
      <c r="AV1689" s="110">
        <v>45212</v>
      </c>
      <c r="AW1689" s="121"/>
      <c r="BJ1689" s="22">
        <f t="shared" ca="1" si="1436"/>
        <v>0</v>
      </c>
      <c r="BK1689" s="22">
        <f t="shared" ca="1" si="1311"/>
        <v>0</v>
      </c>
      <c r="BL1689" s="22">
        <f t="shared" ca="1" si="1312"/>
        <v>0</v>
      </c>
      <c r="BM1689" s="22">
        <f t="shared" ca="1" si="1313"/>
        <v>0</v>
      </c>
      <c r="BN1689" s="22">
        <f t="shared" ca="1" si="1314"/>
        <v>0</v>
      </c>
      <c r="BO1689" s="22">
        <f t="shared" ca="1" si="1315"/>
        <v>0</v>
      </c>
      <c r="BP1689" s="22">
        <f t="shared" ca="1" si="1316"/>
        <v>0</v>
      </c>
      <c r="BQ1689" s="22">
        <f t="shared" ca="1" si="1317"/>
        <v>0</v>
      </c>
      <c r="BR1689" s="22">
        <f t="shared" ca="1" si="1318"/>
        <v>0</v>
      </c>
      <c r="BS1689" s="22">
        <f t="shared" ca="1" si="1319"/>
        <v>0</v>
      </c>
      <c r="BT1689" s="22">
        <f t="shared" ca="1" si="1437"/>
        <v>0</v>
      </c>
      <c r="BU1689" s="22">
        <f t="shared" ca="1" si="1320"/>
        <v>0</v>
      </c>
      <c r="BV1689" s="22">
        <f t="shared" ca="1" si="1321"/>
        <v>0</v>
      </c>
      <c r="BW1689" s="22">
        <f t="shared" ca="1" si="1322"/>
        <v>0</v>
      </c>
      <c r="BX1689" s="22">
        <f t="shared" ca="1" si="1323"/>
        <v>0</v>
      </c>
      <c r="BY1689" s="22">
        <f t="shared" si="1340"/>
        <v>0</v>
      </c>
      <c r="BZ1689" s="22">
        <f t="shared" si="1324"/>
        <v>0</v>
      </c>
      <c r="CA1689" s="22">
        <f t="shared" si="1341"/>
        <v>0</v>
      </c>
    </row>
    <row r="1690" spans="1:79" ht="65.099999999999994" customHeight="1" x14ac:dyDescent="0.3">
      <c r="A1690" s="14" t="s">
        <v>1838</v>
      </c>
      <c r="B1690" s="4" t="s">
        <v>1441</v>
      </c>
      <c r="C1690" s="4" t="s">
        <v>1323</v>
      </c>
      <c r="D1690" s="139" t="s">
        <v>445</v>
      </c>
      <c r="E1690" s="13">
        <v>45020</v>
      </c>
      <c r="F1690" s="122" t="s">
        <v>507</v>
      </c>
      <c r="G1690" s="16" t="s">
        <v>1240</v>
      </c>
      <c r="H1690" s="130" t="s">
        <v>1089</v>
      </c>
      <c r="I1690" s="130"/>
      <c r="J1690" s="130"/>
      <c r="K1690" s="7">
        <v>0</v>
      </c>
      <c r="L1690" s="4">
        <v>1</v>
      </c>
      <c r="M1690" s="3" t="s">
        <v>520</v>
      </c>
      <c r="N1690" s="45" t="s">
        <v>1055</v>
      </c>
      <c r="O1690" s="76"/>
      <c r="P1690" s="87" t="s">
        <v>812</v>
      </c>
      <c r="Q1690" s="142">
        <v>45170</v>
      </c>
      <c r="R1690" s="9">
        <f t="shared" si="1428"/>
        <v>45177</v>
      </c>
      <c r="S1690" s="3" t="s">
        <v>31</v>
      </c>
      <c r="T1690" s="355"/>
      <c r="U1690" s="373"/>
      <c r="V1690" s="91" t="s">
        <v>2670</v>
      </c>
      <c r="W1690" s="3" t="s">
        <v>814</v>
      </c>
      <c r="X1690" s="5">
        <v>0</v>
      </c>
      <c r="Y1690" s="5">
        <v>0</v>
      </c>
      <c r="Z1690" s="45" t="s">
        <v>1055</v>
      </c>
      <c r="AA1690" s="13">
        <v>45173</v>
      </c>
      <c r="AB1690" s="87" t="s">
        <v>801</v>
      </c>
      <c r="AC1690" s="90">
        <v>45204</v>
      </c>
      <c r="AD1690" s="90">
        <v>45204</v>
      </c>
      <c r="AE1690" s="9">
        <f t="shared" si="1429"/>
        <v>45218</v>
      </c>
      <c r="AF1690" s="13" t="s">
        <v>445</v>
      </c>
      <c r="AG1690" s="27"/>
      <c r="AH1690" s="34"/>
      <c r="AI1690" s="27"/>
      <c r="AJ1690" s="41"/>
      <c r="AK1690" s="21"/>
      <c r="AL1690" s="6"/>
      <c r="AM1690" s="6"/>
      <c r="AN1690" s="87"/>
      <c r="AO1690" s="6"/>
      <c r="AP1690" s="6"/>
      <c r="AQ1690" s="6"/>
      <c r="AR1690" s="5"/>
      <c r="AS1690" s="6"/>
      <c r="AT1690" s="6"/>
      <c r="AU1690" s="4" t="s">
        <v>1134</v>
      </c>
      <c r="AV1690" s="13">
        <v>45212</v>
      </c>
      <c r="AW1690" s="6"/>
      <c r="BJ1690" s="22">
        <f t="shared" ca="1" si="1436"/>
        <v>1</v>
      </c>
      <c r="BK1690" s="22">
        <f t="shared" ca="1" si="1311"/>
        <v>1</v>
      </c>
      <c r="BL1690" s="22">
        <f t="shared" ca="1" si="1312"/>
        <v>0</v>
      </c>
      <c r="BM1690" s="22">
        <f t="shared" ca="1" si="1313"/>
        <v>0</v>
      </c>
      <c r="BN1690" s="22">
        <f t="shared" ca="1" si="1314"/>
        <v>0</v>
      </c>
      <c r="BO1690" s="22">
        <f t="shared" ca="1" si="1315"/>
        <v>0</v>
      </c>
      <c r="BP1690" s="22">
        <f t="shared" ca="1" si="1316"/>
        <v>0</v>
      </c>
      <c r="BQ1690" s="22">
        <f t="shared" ca="1" si="1317"/>
        <v>0</v>
      </c>
      <c r="BR1690" s="22">
        <f t="shared" ca="1" si="1318"/>
        <v>1</v>
      </c>
      <c r="BS1690" s="22">
        <f t="shared" ca="1" si="1319"/>
        <v>1</v>
      </c>
      <c r="BT1690" s="22">
        <f t="shared" ca="1" si="1437"/>
        <v>1</v>
      </c>
      <c r="BU1690" s="22">
        <f t="shared" ca="1" si="1320"/>
        <v>0</v>
      </c>
      <c r="BV1690" s="22">
        <f t="shared" ca="1" si="1321"/>
        <v>0</v>
      </c>
      <c r="BW1690" s="22">
        <f t="shared" ca="1" si="1322"/>
        <v>0</v>
      </c>
      <c r="BX1690" s="22">
        <f t="shared" ca="1" si="1323"/>
        <v>1</v>
      </c>
      <c r="BY1690" s="71">
        <f t="shared" si="1340"/>
        <v>1</v>
      </c>
      <c r="BZ1690" s="71">
        <f t="shared" si="1324"/>
        <v>1</v>
      </c>
      <c r="CA1690" s="72">
        <f t="shared" si="1341"/>
        <v>1</v>
      </c>
    </row>
    <row r="1691" spans="1:79" s="22" customFormat="1" ht="43.5" customHeight="1" x14ac:dyDescent="0.3">
      <c r="A1691" s="199" t="s">
        <v>1838</v>
      </c>
      <c r="B1691" s="109" t="s">
        <v>1441</v>
      </c>
      <c r="C1691" s="109" t="s">
        <v>1323</v>
      </c>
      <c r="D1691" s="110" t="s">
        <v>446</v>
      </c>
      <c r="E1691" s="110">
        <v>45020</v>
      </c>
      <c r="F1691" s="189" t="s">
        <v>510</v>
      </c>
      <c r="G1691" s="169" t="s">
        <v>1240</v>
      </c>
      <c r="H1691" s="135" t="s">
        <v>1090</v>
      </c>
      <c r="I1691" s="135"/>
      <c r="J1691" s="135"/>
      <c r="K1691" s="113" t="s">
        <v>778</v>
      </c>
      <c r="L1691" s="109">
        <v>0</v>
      </c>
      <c r="M1691" s="114" t="s">
        <v>521</v>
      </c>
      <c r="N1691" s="115" t="s">
        <v>26</v>
      </c>
      <c r="O1691" s="116"/>
      <c r="P1691" s="123" t="s">
        <v>3328</v>
      </c>
      <c r="Q1691" s="141">
        <v>45044</v>
      </c>
      <c r="R1691" s="118">
        <f t="shared" si="1428"/>
        <v>45058</v>
      </c>
      <c r="S1691" s="114" t="s">
        <v>31</v>
      </c>
      <c r="T1691" s="353"/>
      <c r="U1691" s="372"/>
      <c r="V1691" s="195"/>
      <c r="W1691" s="114"/>
      <c r="X1691" s="109"/>
      <c r="Y1691" s="109"/>
      <c r="Z1691" s="115"/>
      <c r="AA1691" s="110"/>
      <c r="AB1691" s="123"/>
      <c r="AC1691" s="191"/>
      <c r="AD1691" s="191"/>
      <c r="AE1691" s="118"/>
      <c r="AF1691" s="110"/>
      <c r="AG1691" s="110"/>
      <c r="AH1691" s="115"/>
      <c r="AI1691" s="110"/>
      <c r="AJ1691" s="113"/>
      <c r="AK1691" s="110"/>
      <c r="AL1691" s="121"/>
      <c r="AM1691" s="121"/>
      <c r="AN1691" s="121"/>
      <c r="AO1691" s="121"/>
      <c r="AP1691" s="121"/>
      <c r="AQ1691" s="206"/>
      <c r="AR1691" s="110"/>
      <c r="AS1691" s="121"/>
      <c r="AT1691" s="121"/>
      <c r="AU1691" s="109" t="s">
        <v>1134</v>
      </c>
      <c r="AV1691" s="110">
        <v>45212</v>
      </c>
      <c r="AW1691" s="121"/>
      <c r="BJ1691" s="22">
        <f t="shared" ca="1" si="1436"/>
        <v>0</v>
      </c>
      <c r="BK1691" s="22">
        <f t="shared" ca="1" si="1311"/>
        <v>0</v>
      </c>
      <c r="BL1691" s="22">
        <f t="shared" ca="1" si="1312"/>
        <v>0</v>
      </c>
      <c r="BM1691" s="22">
        <f t="shared" ca="1" si="1313"/>
        <v>0</v>
      </c>
      <c r="BN1691" s="22">
        <f t="shared" ca="1" si="1314"/>
        <v>0</v>
      </c>
      <c r="BO1691" s="22">
        <f t="shared" ca="1" si="1315"/>
        <v>0</v>
      </c>
      <c r="BP1691" s="22">
        <f t="shared" ca="1" si="1316"/>
        <v>0</v>
      </c>
      <c r="BQ1691" s="22">
        <f t="shared" ca="1" si="1317"/>
        <v>0</v>
      </c>
      <c r="BR1691" s="22">
        <f t="shared" ca="1" si="1318"/>
        <v>0</v>
      </c>
      <c r="BS1691" s="22">
        <f t="shared" ca="1" si="1319"/>
        <v>0</v>
      </c>
      <c r="BT1691" s="22">
        <f t="shared" ca="1" si="1437"/>
        <v>0</v>
      </c>
      <c r="BU1691" s="22">
        <f t="shared" ca="1" si="1320"/>
        <v>0</v>
      </c>
      <c r="BV1691" s="22">
        <f t="shared" ca="1" si="1321"/>
        <v>0</v>
      </c>
      <c r="BW1691" s="22">
        <f t="shared" ca="1" si="1322"/>
        <v>0</v>
      </c>
      <c r="BX1691" s="22">
        <f t="shared" ca="1" si="1323"/>
        <v>0</v>
      </c>
      <c r="BY1691" s="22">
        <f t="shared" si="1340"/>
        <v>0</v>
      </c>
      <c r="BZ1691" s="22">
        <f t="shared" si="1324"/>
        <v>0</v>
      </c>
      <c r="CA1691" s="22">
        <f t="shared" si="1341"/>
        <v>0</v>
      </c>
    </row>
    <row r="1692" spans="1:79" s="22" customFormat="1" ht="43.5" customHeight="1" x14ac:dyDescent="0.3">
      <c r="A1692" s="199" t="s">
        <v>1838</v>
      </c>
      <c r="B1692" s="109" t="s">
        <v>1441</v>
      </c>
      <c r="C1692" s="109" t="s">
        <v>1323</v>
      </c>
      <c r="D1692" s="110" t="s">
        <v>446</v>
      </c>
      <c r="E1692" s="110">
        <v>45020</v>
      </c>
      <c r="F1692" s="189" t="s">
        <v>510</v>
      </c>
      <c r="G1692" s="169" t="s">
        <v>1240</v>
      </c>
      <c r="H1692" s="135" t="s">
        <v>1090</v>
      </c>
      <c r="I1692" s="135"/>
      <c r="J1692" s="135"/>
      <c r="K1692" s="113" t="s">
        <v>443</v>
      </c>
      <c r="L1692" s="109">
        <v>0</v>
      </c>
      <c r="M1692" s="114" t="s">
        <v>521</v>
      </c>
      <c r="N1692" s="115" t="s">
        <v>26</v>
      </c>
      <c r="O1692" s="116"/>
      <c r="P1692" s="123" t="s">
        <v>3330</v>
      </c>
      <c r="Q1692" s="141">
        <v>45063</v>
      </c>
      <c r="R1692" s="118">
        <f t="shared" ref="R1692" si="1448">IF(AND(L1692&lt;1,OR(K1692&lt;1, K1692="A")),Q1692+14,Q1692+7)</f>
        <v>45070</v>
      </c>
      <c r="S1692" s="114" t="s">
        <v>31</v>
      </c>
      <c r="T1692" s="353"/>
      <c r="U1692" s="372"/>
      <c r="V1692" s="195"/>
      <c r="W1692" s="114"/>
      <c r="X1692" s="109"/>
      <c r="Y1692" s="109"/>
      <c r="Z1692" s="115"/>
      <c r="AA1692" s="110"/>
      <c r="AB1692" s="123"/>
      <c r="AC1692" s="191"/>
      <c r="AD1692" s="191"/>
      <c r="AE1692" s="118"/>
      <c r="AF1692" s="110"/>
      <c r="AG1692" s="110"/>
      <c r="AH1692" s="115"/>
      <c r="AI1692" s="110"/>
      <c r="AJ1692" s="113"/>
      <c r="AK1692" s="110"/>
      <c r="AL1692" s="121"/>
      <c r="AM1692" s="121"/>
      <c r="AN1692" s="121"/>
      <c r="AO1692" s="121"/>
      <c r="AP1692" s="121"/>
      <c r="AQ1692" s="206"/>
      <c r="AR1692" s="110"/>
      <c r="AS1692" s="121"/>
      <c r="AT1692" s="121"/>
      <c r="AU1692" s="109" t="s">
        <v>1134</v>
      </c>
      <c r="AV1692" s="110">
        <v>45212</v>
      </c>
      <c r="AW1692" s="121"/>
      <c r="BJ1692" s="22">
        <f t="shared" ca="1" si="1436"/>
        <v>0</v>
      </c>
      <c r="BK1692" s="22">
        <f t="shared" ca="1" si="1311"/>
        <v>0</v>
      </c>
      <c r="BL1692" s="22">
        <f t="shared" ca="1" si="1312"/>
        <v>0</v>
      </c>
      <c r="BM1692" s="22">
        <f t="shared" ca="1" si="1313"/>
        <v>0</v>
      </c>
      <c r="BN1692" s="22">
        <f t="shared" ca="1" si="1314"/>
        <v>0</v>
      </c>
      <c r="BO1692" s="22">
        <f t="shared" ca="1" si="1315"/>
        <v>0</v>
      </c>
      <c r="BP1692" s="22">
        <f t="shared" ca="1" si="1316"/>
        <v>0</v>
      </c>
      <c r="BQ1692" s="22">
        <f t="shared" ca="1" si="1317"/>
        <v>0</v>
      </c>
      <c r="BR1692" s="22">
        <f t="shared" ca="1" si="1318"/>
        <v>0</v>
      </c>
      <c r="BS1692" s="22">
        <f t="shared" ca="1" si="1319"/>
        <v>0</v>
      </c>
      <c r="BT1692" s="22">
        <f t="shared" ca="1" si="1437"/>
        <v>0</v>
      </c>
      <c r="BU1692" s="22">
        <f t="shared" ca="1" si="1320"/>
        <v>0</v>
      </c>
      <c r="BV1692" s="22">
        <f t="shared" ca="1" si="1321"/>
        <v>0</v>
      </c>
      <c r="BW1692" s="22">
        <f t="shared" ca="1" si="1322"/>
        <v>0</v>
      </c>
      <c r="BX1692" s="22">
        <f t="shared" ca="1" si="1323"/>
        <v>0</v>
      </c>
      <c r="BY1692" s="22">
        <f t="shared" si="1340"/>
        <v>0</v>
      </c>
      <c r="BZ1692" s="22">
        <f t="shared" si="1324"/>
        <v>0</v>
      </c>
      <c r="CA1692" s="22">
        <f t="shared" si="1341"/>
        <v>0</v>
      </c>
    </row>
    <row r="1693" spans="1:79" ht="43.5" customHeight="1" x14ac:dyDescent="0.3">
      <c r="A1693" s="14" t="s">
        <v>1838</v>
      </c>
      <c r="B1693" s="4" t="s">
        <v>1441</v>
      </c>
      <c r="C1693" s="4" t="s">
        <v>1323</v>
      </c>
      <c r="D1693" s="139" t="s">
        <v>445</v>
      </c>
      <c r="E1693" s="13">
        <v>45020</v>
      </c>
      <c r="F1693" s="122" t="s">
        <v>510</v>
      </c>
      <c r="G1693" s="16" t="s">
        <v>1240</v>
      </c>
      <c r="H1693" s="130" t="s">
        <v>1090</v>
      </c>
      <c r="I1693" s="130"/>
      <c r="J1693" s="130"/>
      <c r="K1693" s="7">
        <v>0</v>
      </c>
      <c r="L1693" s="4">
        <v>0</v>
      </c>
      <c r="M1693" s="3" t="s">
        <v>521</v>
      </c>
      <c r="N1693" s="45" t="s">
        <v>1055</v>
      </c>
      <c r="O1693" s="76"/>
      <c r="P1693" s="87" t="s">
        <v>807</v>
      </c>
      <c r="Q1693" s="142">
        <v>45086</v>
      </c>
      <c r="R1693" s="9">
        <f t="shared" si="1428"/>
        <v>45100</v>
      </c>
      <c r="S1693" s="3" t="s">
        <v>30</v>
      </c>
      <c r="T1693" s="355" t="s">
        <v>1576</v>
      </c>
      <c r="U1693" s="373">
        <v>45100</v>
      </c>
      <c r="V1693" s="91" t="s">
        <v>2674</v>
      </c>
      <c r="W1693" s="3" t="s">
        <v>815</v>
      </c>
      <c r="X1693" s="5" t="s">
        <v>444</v>
      </c>
      <c r="Y1693" s="5">
        <v>0</v>
      </c>
      <c r="Z1693" s="45" t="s">
        <v>1055</v>
      </c>
      <c r="AA1693" s="13">
        <v>45173</v>
      </c>
      <c r="AB1693" s="87" t="s">
        <v>816</v>
      </c>
      <c r="AC1693" s="90">
        <v>45203</v>
      </c>
      <c r="AD1693" s="90">
        <v>45203</v>
      </c>
      <c r="AE1693" s="9">
        <f t="shared" si="1429"/>
        <v>45210</v>
      </c>
      <c r="AF1693" s="13" t="s">
        <v>445</v>
      </c>
      <c r="AG1693" s="27"/>
      <c r="AH1693" s="34"/>
      <c r="AI1693" s="27"/>
      <c r="AJ1693" s="41"/>
      <c r="AK1693" s="21"/>
      <c r="AL1693" s="6"/>
      <c r="AM1693" s="6"/>
      <c r="AN1693" s="87"/>
      <c r="AO1693" s="6"/>
      <c r="AP1693" s="6"/>
      <c r="AQ1693" s="250" t="s">
        <v>1907</v>
      </c>
      <c r="AR1693" s="95">
        <v>45106</v>
      </c>
      <c r="AS1693" s="6"/>
      <c r="AT1693" s="6"/>
      <c r="AU1693" s="4" t="s">
        <v>1134</v>
      </c>
      <c r="AV1693" s="13">
        <v>45212</v>
      </c>
      <c r="AW1693" s="6"/>
      <c r="BJ1693" s="22">
        <f t="shared" ca="1" si="1436"/>
        <v>1</v>
      </c>
      <c r="BK1693" s="22">
        <f t="shared" ca="1" si="1311"/>
        <v>1</v>
      </c>
      <c r="BL1693" s="22">
        <f t="shared" ca="1" si="1312"/>
        <v>0</v>
      </c>
      <c r="BM1693" s="22">
        <f t="shared" ca="1" si="1313"/>
        <v>0</v>
      </c>
      <c r="BN1693" s="22">
        <f t="shared" ca="1" si="1314"/>
        <v>0</v>
      </c>
      <c r="BO1693" s="22">
        <f t="shared" ca="1" si="1315"/>
        <v>0</v>
      </c>
      <c r="BP1693" s="22">
        <f t="shared" ca="1" si="1316"/>
        <v>0</v>
      </c>
      <c r="BQ1693" s="22">
        <f t="shared" ca="1" si="1317"/>
        <v>0</v>
      </c>
      <c r="BR1693" s="22">
        <f t="shared" ca="1" si="1318"/>
        <v>1</v>
      </c>
      <c r="BS1693" s="22">
        <f t="shared" ca="1" si="1319"/>
        <v>1</v>
      </c>
      <c r="BT1693" s="22">
        <f t="shared" ca="1" si="1437"/>
        <v>1</v>
      </c>
      <c r="BU1693" s="22">
        <f t="shared" ca="1" si="1320"/>
        <v>0</v>
      </c>
      <c r="BV1693" s="22">
        <f t="shared" ca="1" si="1321"/>
        <v>0</v>
      </c>
      <c r="BW1693" s="22">
        <f t="shared" ca="1" si="1322"/>
        <v>0</v>
      </c>
      <c r="BX1693" s="22">
        <f t="shared" ca="1" si="1323"/>
        <v>1</v>
      </c>
      <c r="BY1693" s="71">
        <f t="shared" si="1340"/>
        <v>1</v>
      </c>
      <c r="BZ1693" s="71">
        <f t="shared" si="1324"/>
        <v>1</v>
      </c>
      <c r="CA1693" s="72">
        <f t="shared" si="1341"/>
        <v>1</v>
      </c>
    </row>
    <row r="1694" spans="1:79" s="22" customFormat="1" ht="43.5" customHeight="1" x14ac:dyDescent="0.3">
      <c r="A1694" s="199" t="s">
        <v>1838</v>
      </c>
      <c r="B1694" s="109" t="s">
        <v>1441</v>
      </c>
      <c r="C1694" s="109" t="s">
        <v>1323</v>
      </c>
      <c r="D1694" s="110" t="s">
        <v>445</v>
      </c>
      <c r="E1694" s="110">
        <v>45020</v>
      </c>
      <c r="F1694" s="189" t="s">
        <v>1209</v>
      </c>
      <c r="G1694" s="169" t="s">
        <v>1240</v>
      </c>
      <c r="H1694" s="135" t="s">
        <v>1210</v>
      </c>
      <c r="I1694" s="135"/>
      <c r="J1694" s="135"/>
      <c r="K1694" s="113" t="s">
        <v>778</v>
      </c>
      <c r="L1694" s="109">
        <v>0</v>
      </c>
      <c r="M1694" s="114" t="s">
        <v>1140</v>
      </c>
      <c r="N1694" s="115" t="s">
        <v>26</v>
      </c>
      <c r="O1694" s="116"/>
      <c r="P1694" s="123" t="s">
        <v>3334</v>
      </c>
      <c r="Q1694" s="141">
        <v>44938</v>
      </c>
      <c r="R1694" s="118">
        <f t="shared" ref="R1694" si="1449">IF(AND(L1694&lt;1,OR(K1694&lt;1, K1694="A")),Q1694+14,Q1694+7)</f>
        <v>44952</v>
      </c>
      <c r="S1694" s="114" t="s">
        <v>31</v>
      </c>
      <c r="T1694" s="353"/>
      <c r="U1694" s="372"/>
      <c r="V1694" s="195"/>
      <c r="W1694" s="114"/>
      <c r="X1694" s="109"/>
      <c r="Y1694" s="109"/>
      <c r="Z1694" s="115"/>
      <c r="AA1694" s="110"/>
      <c r="AB1694" s="123"/>
      <c r="AC1694" s="191"/>
      <c r="AD1694" s="191"/>
      <c r="AE1694" s="118"/>
      <c r="AF1694" s="196"/>
      <c r="AG1694" s="110"/>
      <c r="AH1694" s="115"/>
      <c r="AI1694" s="110"/>
      <c r="AJ1694" s="113"/>
      <c r="AK1694" s="110"/>
      <c r="AL1694" s="121"/>
      <c r="AM1694" s="121"/>
      <c r="AN1694" s="121"/>
      <c r="AO1694" s="121"/>
      <c r="AP1694" s="121"/>
      <c r="AQ1694" s="206"/>
      <c r="AR1694" s="110"/>
      <c r="AS1694" s="121"/>
      <c r="AT1694" s="121"/>
      <c r="AU1694" s="109" t="s">
        <v>1134</v>
      </c>
      <c r="AV1694" s="110">
        <v>45212</v>
      </c>
      <c r="AW1694" s="121"/>
      <c r="BJ1694" s="22">
        <f t="shared" ca="1" si="1436"/>
        <v>0</v>
      </c>
      <c r="BK1694" s="22">
        <f t="shared" ca="1" si="1311"/>
        <v>0</v>
      </c>
      <c r="BL1694" s="22">
        <f t="shared" ca="1" si="1312"/>
        <v>0</v>
      </c>
      <c r="BM1694" s="22">
        <f t="shared" ca="1" si="1313"/>
        <v>0</v>
      </c>
      <c r="BN1694" s="22">
        <f t="shared" ca="1" si="1314"/>
        <v>0</v>
      </c>
      <c r="BO1694" s="22">
        <f t="shared" ca="1" si="1315"/>
        <v>0</v>
      </c>
      <c r="BP1694" s="22">
        <f t="shared" ca="1" si="1316"/>
        <v>0</v>
      </c>
      <c r="BQ1694" s="22">
        <f t="shared" ca="1" si="1317"/>
        <v>0</v>
      </c>
      <c r="BR1694" s="22">
        <f t="shared" ca="1" si="1318"/>
        <v>0</v>
      </c>
      <c r="BS1694" s="22">
        <f t="shared" ca="1" si="1319"/>
        <v>0</v>
      </c>
      <c r="BT1694" s="22">
        <f t="shared" ca="1" si="1437"/>
        <v>0</v>
      </c>
      <c r="BU1694" s="22">
        <f t="shared" ca="1" si="1320"/>
        <v>0</v>
      </c>
      <c r="BV1694" s="22">
        <f t="shared" ca="1" si="1321"/>
        <v>0</v>
      </c>
      <c r="BW1694" s="22">
        <f t="shared" ca="1" si="1322"/>
        <v>0</v>
      </c>
      <c r="BX1694" s="22">
        <f t="shared" ca="1" si="1323"/>
        <v>0</v>
      </c>
      <c r="BY1694" s="22">
        <f t="shared" si="1340"/>
        <v>0</v>
      </c>
      <c r="BZ1694" s="22">
        <f t="shared" si="1324"/>
        <v>0</v>
      </c>
      <c r="CA1694" s="22">
        <f t="shared" si="1341"/>
        <v>0</v>
      </c>
    </row>
    <row r="1695" spans="1:79" s="22" customFormat="1" ht="43.5" customHeight="1" x14ac:dyDescent="0.3">
      <c r="A1695" s="199" t="s">
        <v>1838</v>
      </c>
      <c r="B1695" s="109" t="s">
        <v>1441</v>
      </c>
      <c r="C1695" s="109" t="s">
        <v>1323</v>
      </c>
      <c r="D1695" s="110" t="s">
        <v>445</v>
      </c>
      <c r="E1695" s="110">
        <v>45020</v>
      </c>
      <c r="F1695" s="189" t="s">
        <v>1209</v>
      </c>
      <c r="G1695" s="169" t="s">
        <v>1240</v>
      </c>
      <c r="H1695" s="135" t="s">
        <v>1210</v>
      </c>
      <c r="I1695" s="135"/>
      <c r="J1695" s="135"/>
      <c r="K1695" s="113" t="s">
        <v>443</v>
      </c>
      <c r="L1695" s="109">
        <v>0</v>
      </c>
      <c r="M1695" s="114" t="s">
        <v>1140</v>
      </c>
      <c r="N1695" s="115" t="s">
        <v>26</v>
      </c>
      <c r="O1695" s="116"/>
      <c r="P1695" s="123" t="s">
        <v>3335</v>
      </c>
      <c r="Q1695" s="141">
        <v>44951</v>
      </c>
      <c r="R1695" s="118">
        <f t="shared" si="1428"/>
        <v>44958</v>
      </c>
      <c r="S1695" s="114" t="s">
        <v>31</v>
      </c>
      <c r="T1695" s="353"/>
      <c r="U1695" s="372"/>
      <c r="V1695" s="195"/>
      <c r="W1695" s="114"/>
      <c r="X1695" s="109"/>
      <c r="Y1695" s="109"/>
      <c r="Z1695" s="115"/>
      <c r="AA1695" s="110"/>
      <c r="AB1695" s="123"/>
      <c r="AC1695" s="191"/>
      <c r="AD1695" s="191"/>
      <c r="AE1695" s="118"/>
      <c r="AF1695" s="196"/>
      <c r="AG1695" s="110"/>
      <c r="AH1695" s="115"/>
      <c r="AI1695" s="110"/>
      <c r="AJ1695" s="113"/>
      <c r="AK1695" s="110"/>
      <c r="AL1695" s="121"/>
      <c r="AM1695" s="121"/>
      <c r="AN1695" s="121"/>
      <c r="AO1695" s="121"/>
      <c r="AP1695" s="121"/>
      <c r="AQ1695" s="206"/>
      <c r="AR1695" s="110"/>
      <c r="AS1695" s="121"/>
      <c r="AT1695" s="121"/>
      <c r="AU1695" s="109" t="s">
        <v>1134</v>
      </c>
      <c r="AV1695" s="110">
        <v>45212</v>
      </c>
      <c r="AW1695" s="121"/>
      <c r="BJ1695" s="22">
        <f t="shared" ca="1" si="1436"/>
        <v>0</v>
      </c>
      <c r="BK1695" s="22">
        <f t="shared" ca="1" si="1311"/>
        <v>0</v>
      </c>
      <c r="BL1695" s="22">
        <f t="shared" ca="1" si="1312"/>
        <v>0</v>
      </c>
      <c r="BM1695" s="22">
        <f t="shared" ca="1" si="1313"/>
        <v>0</v>
      </c>
      <c r="BN1695" s="22">
        <f t="shared" ca="1" si="1314"/>
        <v>0</v>
      </c>
      <c r="BO1695" s="22">
        <f t="shared" ca="1" si="1315"/>
        <v>0</v>
      </c>
      <c r="BP1695" s="22">
        <f t="shared" ca="1" si="1316"/>
        <v>0</v>
      </c>
      <c r="BQ1695" s="22">
        <f t="shared" ca="1" si="1317"/>
        <v>0</v>
      </c>
      <c r="BR1695" s="22">
        <f t="shared" ca="1" si="1318"/>
        <v>0</v>
      </c>
      <c r="BS1695" s="22">
        <f t="shared" ca="1" si="1319"/>
        <v>0</v>
      </c>
      <c r="BT1695" s="22">
        <f t="shared" ca="1" si="1437"/>
        <v>0</v>
      </c>
      <c r="BU1695" s="22">
        <f t="shared" ca="1" si="1320"/>
        <v>0</v>
      </c>
      <c r="BV1695" s="22">
        <f t="shared" ca="1" si="1321"/>
        <v>0</v>
      </c>
      <c r="BW1695" s="22">
        <f t="shared" ca="1" si="1322"/>
        <v>0</v>
      </c>
      <c r="BX1695" s="22">
        <f t="shared" ca="1" si="1323"/>
        <v>0</v>
      </c>
      <c r="BY1695" s="22">
        <f t="shared" si="1340"/>
        <v>0</v>
      </c>
      <c r="BZ1695" s="22">
        <f t="shared" si="1324"/>
        <v>0</v>
      </c>
      <c r="CA1695" s="22">
        <f t="shared" si="1341"/>
        <v>0</v>
      </c>
    </row>
    <row r="1696" spans="1:79" ht="43.5" customHeight="1" thickBot="1" x14ac:dyDescent="0.35">
      <c r="A1696" s="14" t="s">
        <v>1838</v>
      </c>
      <c r="B1696" s="4" t="s">
        <v>1441</v>
      </c>
      <c r="C1696" s="4" t="s">
        <v>1323</v>
      </c>
      <c r="D1696" s="139" t="s">
        <v>445</v>
      </c>
      <c r="E1696" s="13">
        <v>45020</v>
      </c>
      <c r="F1696" s="122" t="s">
        <v>1209</v>
      </c>
      <c r="G1696" s="16" t="s">
        <v>1240</v>
      </c>
      <c r="H1696" s="130" t="s">
        <v>1210</v>
      </c>
      <c r="I1696" s="130"/>
      <c r="J1696" s="130"/>
      <c r="K1696" s="7">
        <v>0</v>
      </c>
      <c r="L1696" s="4">
        <v>0</v>
      </c>
      <c r="M1696" s="3" t="s">
        <v>1140</v>
      </c>
      <c r="N1696" s="46" t="s">
        <v>24</v>
      </c>
      <c r="O1696" s="76"/>
      <c r="P1696" s="87" t="s">
        <v>3331</v>
      </c>
      <c r="Q1696" s="142">
        <v>44959</v>
      </c>
      <c r="R1696" s="9">
        <f t="shared" ref="R1696" si="1450">IF(AND(L1696&lt;1,OR(K1696&lt;1, K1696="A")),Q1696+14,Q1696+7)</f>
        <v>44973</v>
      </c>
      <c r="S1696" s="3" t="s">
        <v>31</v>
      </c>
      <c r="T1696" s="355"/>
      <c r="U1696" s="373"/>
      <c r="V1696" s="91" t="s">
        <v>3332</v>
      </c>
      <c r="W1696" s="3" t="s">
        <v>3333</v>
      </c>
      <c r="X1696" s="5"/>
      <c r="Y1696" s="5"/>
      <c r="Z1696" s="47" t="s">
        <v>1337</v>
      </c>
      <c r="AA1696" s="13"/>
      <c r="AB1696" s="87"/>
      <c r="AC1696" s="90"/>
      <c r="AD1696" s="90"/>
      <c r="AE1696" s="9">
        <f t="shared" ref="AE1696" si="1451">IF(AND(Y1696&lt;1,OR(X1696&lt;1, X1696="A")),AD1696+14,AD1696+7)</f>
        <v>14</v>
      </c>
      <c r="AF1696" s="92" t="s">
        <v>446</v>
      </c>
      <c r="AG1696" s="27"/>
      <c r="AH1696" s="34"/>
      <c r="AI1696" s="27"/>
      <c r="AJ1696" s="41"/>
      <c r="AK1696" s="21"/>
      <c r="AL1696" s="6"/>
      <c r="AM1696" s="6"/>
      <c r="AN1696" s="87"/>
      <c r="AO1696" s="6"/>
      <c r="AP1696" s="6"/>
      <c r="AQ1696" s="250"/>
      <c r="AR1696" s="95"/>
      <c r="AS1696" s="6"/>
      <c r="AT1696" s="6"/>
      <c r="AU1696" s="4" t="s">
        <v>1134</v>
      </c>
      <c r="AV1696" s="13">
        <v>45212</v>
      </c>
      <c r="AW1696" s="6"/>
      <c r="BJ1696" s="22">
        <f t="shared" ca="1" si="1436"/>
        <v>1</v>
      </c>
      <c r="BK1696" s="22">
        <f t="shared" ca="1" si="1311"/>
        <v>1</v>
      </c>
      <c r="BL1696" s="22">
        <f t="shared" ca="1" si="1312"/>
        <v>0</v>
      </c>
      <c r="BM1696" s="22">
        <f t="shared" ca="1" si="1313"/>
        <v>0</v>
      </c>
      <c r="BN1696" s="22">
        <f t="shared" ca="1" si="1314"/>
        <v>1</v>
      </c>
      <c r="BO1696" s="22">
        <f t="shared" ca="1" si="1315"/>
        <v>0</v>
      </c>
      <c r="BP1696" s="22">
        <f t="shared" ca="1" si="1316"/>
        <v>1</v>
      </c>
      <c r="BQ1696" s="22">
        <f t="shared" ca="1" si="1317"/>
        <v>0</v>
      </c>
      <c r="BR1696" s="22">
        <f t="shared" ca="1" si="1318"/>
        <v>0</v>
      </c>
      <c r="BS1696" s="22">
        <f t="shared" ca="1" si="1319"/>
        <v>0</v>
      </c>
      <c r="BT1696" s="22">
        <f t="shared" ca="1" si="1437"/>
        <v>1</v>
      </c>
      <c r="BU1696" s="22">
        <f t="shared" ca="1" si="1320"/>
        <v>1</v>
      </c>
      <c r="BV1696" s="22">
        <f t="shared" ca="1" si="1321"/>
        <v>0</v>
      </c>
      <c r="BW1696" s="22">
        <f t="shared" ca="1" si="1322"/>
        <v>0</v>
      </c>
      <c r="BX1696" s="22">
        <f t="shared" ca="1" si="1323"/>
        <v>0</v>
      </c>
      <c r="BY1696" s="71">
        <f t="shared" si="1340"/>
        <v>1</v>
      </c>
      <c r="BZ1696" s="71">
        <f t="shared" si="1324"/>
        <v>1</v>
      </c>
      <c r="CA1696" s="72">
        <f t="shared" si="1341"/>
        <v>1</v>
      </c>
    </row>
    <row r="1697" spans="1:79" s="38" customFormat="1" ht="21" customHeight="1" x14ac:dyDescent="0.4">
      <c r="A1697" s="44" t="s">
        <v>169</v>
      </c>
      <c r="B1697" s="44"/>
      <c r="C1697" s="44"/>
      <c r="D1697" s="44"/>
      <c r="E1697" s="44"/>
      <c r="F1697" s="44"/>
      <c r="G1697" s="44"/>
      <c r="H1697" s="134"/>
      <c r="I1697" s="134"/>
      <c r="J1697" s="134"/>
      <c r="K1697" s="44"/>
      <c r="L1697" s="44"/>
      <c r="M1697" s="44"/>
      <c r="N1697" s="44"/>
      <c r="O1697" s="44"/>
      <c r="P1697" s="127"/>
      <c r="Q1697" s="44"/>
      <c r="R1697" s="148"/>
      <c r="S1697" s="44"/>
      <c r="T1697" s="44"/>
      <c r="U1697" s="44"/>
      <c r="V1697" s="44"/>
      <c r="W1697" s="44"/>
      <c r="X1697" s="44"/>
      <c r="Y1697" s="44"/>
      <c r="Z1697" s="44"/>
      <c r="AA1697" s="44"/>
      <c r="AB1697" s="44"/>
      <c r="AC1697" s="36"/>
      <c r="AD1697" s="36"/>
      <c r="AE1697" s="36"/>
      <c r="AF1697" s="36"/>
      <c r="AG1697" s="36"/>
      <c r="AH1697" s="36"/>
      <c r="AI1697" s="36"/>
      <c r="AJ1697" s="36"/>
      <c r="AK1697" s="36"/>
      <c r="AL1697" s="37"/>
      <c r="AM1697" s="383"/>
      <c r="AN1697" s="383"/>
      <c r="AO1697" s="383"/>
      <c r="AP1697" s="37"/>
      <c r="AQ1697" s="37"/>
      <c r="AR1697" s="37"/>
      <c r="AS1697" s="37"/>
      <c r="AT1697" s="37"/>
      <c r="AU1697" s="37"/>
      <c r="AV1697" s="37"/>
      <c r="AW1697" s="37"/>
      <c r="BJ1697" s="22">
        <f t="shared" ca="1" si="1436"/>
        <v>0</v>
      </c>
      <c r="BK1697" s="22">
        <f t="shared" ca="1" si="1311"/>
        <v>0</v>
      </c>
      <c r="BL1697" s="22">
        <f t="shared" ca="1" si="1312"/>
        <v>0</v>
      </c>
      <c r="BM1697" s="22">
        <f t="shared" ca="1" si="1313"/>
        <v>0</v>
      </c>
      <c r="BN1697" s="22">
        <f t="shared" ca="1" si="1314"/>
        <v>0</v>
      </c>
      <c r="BO1697" s="22">
        <f t="shared" ca="1" si="1315"/>
        <v>0</v>
      </c>
      <c r="BP1697" s="22">
        <f t="shared" ca="1" si="1316"/>
        <v>0</v>
      </c>
      <c r="BQ1697" s="22">
        <f t="shared" ca="1" si="1317"/>
        <v>0</v>
      </c>
      <c r="BR1697" s="22">
        <f t="shared" ca="1" si="1318"/>
        <v>0</v>
      </c>
      <c r="BS1697" s="22">
        <f t="shared" ca="1" si="1319"/>
        <v>0</v>
      </c>
      <c r="BT1697" s="22">
        <f t="shared" ca="1" si="1437"/>
        <v>0</v>
      </c>
      <c r="BU1697" s="22">
        <f t="shared" ca="1" si="1320"/>
        <v>0</v>
      </c>
      <c r="BV1697" s="22">
        <f t="shared" ca="1" si="1321"/>
        <v>0</v>
      </c>
      <c r="BW1697" s="22">
        <f t="shared" ca="1" si="1322"/>
        <v>0</v>
      </c>
      <c r="BX1697" s="22">
        <f t="shared" ca="1" si="1323"/>
        <v>0</v>
      </c>
      <c r="BY1697" s="71">
        <f t="shared" si="1340"/>
        <v>0</v>
      </c>
      <c r="BZ1697" s="71">
        <f t="shared" si="1324"/>
        <v>0</v>
      </c>
      <c r="CA1697" s="72">
        <f t="shared" si="1341"/>
        <v>0</v>
      </c>
    </row>
    <row r="1698" spans="1:79" s="22" customFormat="1" ht="29.1" customHeight="1" x14ac:dyDescent="0.3">
      <c r="A1698" s="109">
        <v>10</v>
      </c>
      <c r="B1698" s="109" t="s">
        <v>1441</v>
      </c>
      <c r="C1698" s="109"/>
      <c r="D1698" s="110" t="s">
        <v>446</v>
      </c>
      <c r="E1698" s="110">
        <v>44650</v>
      </c>
      <c r="F1698" s="189" t="s">
        <v>170</v>
      </c>
      <c r="G1698" s="169" t="s">
        <v>1260</v>
      </c>
      <c r="H1698" s="135" t="s">
        <v>1037</v>
      </c>
      <c r="I1698" s="135"/>
      <c r="J1698" s="135"/>
      <c r="K1698" s="113" t="s">
        <v>778</v>
      </c>
      <c r="L1698" s="109">
        <v>0</v>
      </c>
      <c r="M1698" s="114" t="s">
        <v>82</v>
      </c>
      <c r="N1698" s="115" t="s">
        <v>26</v>
      </c>
      <c r="O1698" s="116"/>
      <c r="P1698" s="123" t="s">
        <v>649</v>
      </c>
      <c r="Q1698" s="141">
        <v>45139</v>
      </c>
      <c r="R1698" s="118">
        <f t="shared" ref="R1698" si="1452">IF(AND(L1698&lt;1,OR(K1698&lt;1, K1698="A")),Q1698+14,Q1698+7)</f>
        <v>45153</v>
      </c>
      <c r="S1698" s="114" t="s">
        <v>31</v>
      </c>
      <c r="T1698" s="353"/>
      <c r="U1698" s="372"/>
      <c r="V1698" s="120"/>
      <c r="W1698" s="114"/>
      <c r="X1698" s="109"/>
      <c r="Y1698" s="109"/>
      <c r="Z1698" s="115"/>
      <c r="AA1698" s="115"/>
      <c r="AB1698" s="109"/>
      <c r="AC1698" s="110"/>
      <c r="AD1698" s="110"/>
      <c r="AE1698" s="110"/>
      <c r="AF1698" s="110"/>
      <c r="AG1698" s="110"/>
      <c r="AH1698" s="115"/>
      <c r="AI1698" s="110"/>
      <c r="AJ1698" s="113"/>
      <c r="AK1698" s="110"/>
      <c r="AL1698" s="121"/>
      <c r="AM1698" s="121"/>
      <c r="AN1698" s="123" t="s">
        <v>2355</v>
      </c>
      <c r="AO1698" s="121"/>
      <c r="AP1698" s="121"/>
      <c r="AQ1698" s="121"/>
      <c r="AR1698" s="216"/>
      <c r="AS1698" s="121"/>
      <c r="AT1698" s="121"/>
      <c r="AU1698" s="109" t="s">
        <v>1134</v>
      </c>
      <c r="AV1698" s="110">
        <v>45436</v>
      </c>
      <c r="AW1698" s="121"/>
      <c r="BJ1698" s="22">
        <f t="shared" ca="1" si="1436"/>
        <v>0</v>
      </c>
      <c r="BK1698" s="22">
        <f t="shared" ca="1" si="1311"/>
        <v>0</v>
      </c>
      <c r="BL1698" s="22">
        <f t="shared" ca="1" si="1312"/>
        <v>0</v>
      </c>
      <c r="BM1698" s="22">
        <f t="shared" ca="1" si="1313"/>
        <v>0</v>
      </c>
      <c r="BN1698" s="22">
        <f t="shared" ca="1" si="1314"/>
        <v>0</v>
      </c>
      <c r="BO1698" s="22">
        <f t="shared" ca="1" si="1315"/>
        <v>0</v>
      </c>
      <c r="BP1698" s="22">
        <f t="shared" ca="1" si="1316"/>
        <v>0</v>
      </c>
      <c r="BQ1698" s="22">
        <f t="shared" ca="1" si="1317"/>
        <v>0</v>
      </c>
      <c r="BR1698" s="22">
        <f t="shared" ca="1" si="1318"/>
        <v>0</v>
      </c>
      <c r="BS1698" s="22">
        <f t="shared" ca="1" si="1319"/>
        <v>0</v>
      </c>
      <c r="BT1698" s="22">
        <f t="shared" ca="1" si="1437"/>
        <v>0</v>
      </c>
      <c r="BU1698" s="22">
        <f t="shared" ca="1" si="1320"/>
        <v>0</v>
      </c>
      <c r="BV1698" s="22">
        <f t="shared" ca="1" si="1321"/>
        <v>0</v>
      </c>
      <c r="BW1698" s="22">
        <f t="shared" ca="1" si="1322"/>
        <v>0</v>
      </c>
      <c r="BX1698" s="22">
        <f t="shared" ca="1" si="1323"/>
        <v>0</v>
      </c>
      <c r="BY1698" s="22">
        <f t="shared" si="1340"/>
        <v>0</v>
      </c>
      <c r="BZ1698" s="22">
        <f t="shared" si="1324"/>
        <v>0</v>
      </c>
      <c r="CA1698" s="22">
        <f t="shared" si="1341"/>
        <v>0</v>
      </c>
    </row>
    <row r="1699" spans="1:79" s="22" customFormat="1" ht="29.1" customHeight="1" x14ac:dyDescent="0.3">
      <c r="A1699" s="109">
        <v>10</v>
      </c>
      <c r="B1699" s="109" t="s">
        <v>1441</v>
      </c>
      <c r="C1699" s="109"/>
      <c r="D1699" s="110" t="s">
        <v>445</v>
      </c>
      <c r="E1699" s="110">
        <v>44650</v>
      </c>
      <c r="F1699" s="189" t="s">
        <v>170</v>
      </c>
      <c r="G1699" s="169" t="s">
        <v>1260</v>
      </c>
      <c r="H1699" s="135" t="s">
        <v>1037</v>
      </c>
      <c r="I1699" s="135"/>
      <c r="J1699" s="135"/>
      <c r="K1699" s="113">
        <v>0</v>
      </c>
      <c r="L1699" s="109">
        <v>0</v>
      </c>
      <c r="M1699" s="114" t="s">
        <v>82</v>
      </c>
      <c r="N1699" s="115" t="s">
        <v>26</v>
      </c>
      <c r="O1699" s="116"/>
      <c r="P1699" s="123" t="s">
        <v>608</v>
      </c>
      <c r="Q1699" s="141">
        <v>45155</v>
      </c>
      <c r="R1699" s="118">
        <f t="shared" ref="R1699" si="1453">IF(AND(L1699&lt;1,OR(K1699&lt;1, K1699="A")),Q1699+14,Q1699+7)</f>
        <v>45169</v>
      </c>
      <c r="S1699" s="114" t="s">
        <v>31</v>
      </c>
      <c r="T1699" s="353"/>
      <c r="U1699" s="372"/>
      <c r="V1699" s="120"/>
      <c r="W1699" s="114"/>
      <c r="X1699" s="109"/>
      <c r="Y1699" s="109"/>
      <c r="Z1699" s="115"/>
      <c r="AA1699" s="115"/>
      <c r="AB1699" s="109"/>
      <c r="AC1699" s="110"/>
      <c r="AD1699" s="110"/>
      <c r="AE1699" s="110"/>
      <c r="AF1699" s="110"/>
      <c r="AG1699" s="110"/>
      <c r="AH1699" s="115"/>
      <c r="AI1699" s="110"/>
      <c r="AJ1699" s="113"/>
      <c r="AK1699" s="110"/>
      <c r="AL1699" s="121"/>
      <c r="AM1699" s="121"/>
      <c r="AN1699" s="123" t="s">
        <v>2355</v>
      </c>
      <c r="AO1699" s="121"/>
      <c r="AP1699" s="121"/>
      <c r="AQ1699" s="206" t="s">
        <v>1907</v>
      </c>
      <c r="AR1699" s="110">
        <v>45167</v>
      </c>
      <c r="AS1699" s="121"/>
      <c r="AT1699" s="121"/>
      <c r="AU1699" s="109" t="s">
        <v>1134</v>
      </c>
      <c r="AV1699" s="110">
        <v>45436</v>
      </c>
      <c r="AW1699" s="121"/>
      <c r="BJ1699" s="22">
        <f t="shared" ca="1" si="1436"/>
        <v>0</v>
      </c>
      <c r="BK1699" s="22">
        <f t="shared" ca="1" si="1311"/>
        <v>0</v>
      </c>
      <c r="BL1699" s="22">
        <f t="shared" ca="1" si="1312"/>
        <v>0</v>
      </c>
      <c r="BM1699" s="22">
        <f t="shared" ca="1" si="1313"/>
        <v>0</v>
      </c>
      <c r="BN1699" s="22">
        <f t="shared" ca="1" si="1314"/>
        <v>0</v>
      </c>
      <c r="BO1699" s="22">
        <f t="shared" ca="1" si="1315"/>
        <v>0</v>
      </c>
      <c r="BP1699" s="22">
        <f t="shared" ca="1" si="1316"/>
        <v>0</v>
      </c>
      <c r="BQ1699" s="22">
        <f t="shared" ca="1" si="1317"/>
        <v>0</v>
      </c>
      <c r="BR1699" s="22">
        <f t="shared" ca="1" si="1318"/>
        <v>0</v>
      </c>
      <c r="BS1699" s="22">
        <f t="shared" ca="1" si="1319"/>
        <v>0</v>
      </c>
      <c r="BT1699" s="22">
        <f t="shared" ca="1" si="1437"/>
        <v>0</v>
      </c>
      <c r="BU1699" s="22">
        <f t="shared" ca="1" si="1320"/>
        <v>0</v>
      </c>
      <c r="BV1699" s="22">
        <f t="shared" ca="1" si="1321"/>
        <v>0</v>
      </c>
      <c r="BW1699" s="22">
        <f t="shared" ca="1" si="1322"/>
        <v>0</v>
      </c>
      <c r="BX1699" s="22">
        <f t="shared" ca="1" si="1323"/>
        <v>0</v>
      </c>
      <c r="BY1699" s="22">
        <f t="shared" si="1340"/>
        <v>0</v>
      </c>
      <c r="BZ1699" s="22">
        <f t="shared" si="1324"/>
        <v>0</v>
      </c>
      <c r="CA1699" s="22">
        <f t="shared" si="1341"/>
        <v>0</v>
      </c>
    </row>
    <row r="1700" spans="1:79" ht="57.6" customHeight="1" thickBot="1" x14ac:dyDescent="0.35">
      <c r="A1700" s="4">
        <v>10</v>
      </c>
      <c r="B1700" s="4" t="s">
        <v>1441</v>
      </c>
      <c r="C1700" s="4"/>
      <c r="D1700" s="139" t="s">
        <v>445</v>
      </c>
      <c r="E1700" s="13">
        <v>44650</v>
      </c>
      <c r="F1700" s="122" t="s">
        <v>170</v>
      </c>
      <c r="G1700" s="16" t="s">
        <v>1260</v>
      </c>
      <c r="H1700" s="130" t="s">
        <v>1037</v>
      </c>
      <c r="I1700" s="130"/>
      <c r="J1700" s="130"/>
      <c r="K1700" s="7">
        <v>0</v>
      </c>
      <c r="L1700" s="4">
        <v>1</v>
      </c>
      <c r="M1700" s="3" t="s">
        <v>82</v>
      </c>
      <c r="N1700" s="45" t="s">
        <v>1055</v>
      </c>
      <c r="O1700" s="76"/>
      <c r="P1700" s="87" t="s">
        <v>817</v>
      </c>
      <c r="Q1700" s="142">
        <v>45181</v>
      </c>
      <c r="R1700" s="9">
        <f t="shared" ref="R1700" si="1454">IF(AND(L1700&lt;1,OR(K1700&lt;1, K1700="A")),Q1700+14,Q1700+7)</f>
        <v>45188</v>
      </c>
      <c r="S1700" s="3" t="s">
        <v>30</v>
      </c>
      <c r="T1700" s="355" t="s">
        <v>1548</v>
      </c>
      <c r="U1700" s="373">
        <v>45182</v>
      </c>
      <c r="V1700" s="20" t="s">
        <v>2801</v>
      </c>
      <c r="W1700" s="3" t="s">
        <v>2802</v>
      </c>
      <c r="X1700" s="5" t="s">
        <v>778</v>
      </c>
      <c r="Y1700" s="5">
        <v>0</v>
      </c>
      <c r="Z1700" s="46" t="s">
        <v>24</v>
      </c>
      <c r="AA1700" s="5"/>
      <c r="AB1700" s="87" t="s">
        <v>2800</v>
      </c>
      <c r="AC1700" s="21">
        <v>45435</v>
      </c>
      <c r="AD1700" s="21">
        <v>45435</v>
      </c>
      <c r="AE1700" s="9">
        <f t="shared" ref="AE1700" si="1455">IF(AND(Y1700&lt;1,OR(X1700&lt;1, X1700="A")),AD1700+14,AD1700+7)</f>
        <v>45449</v>
      </c>
      <c r="AF1700" s="92" t="s">
        <v>446</v>
      </c>
      <c r="AG1700" s="27"/>
      <c r="AH1700" s="34"/>
      <c r="AI1700" s="27"/>
      <c r="AJ1700" s="41"/>
      <c r="AK1700" s="21"/>
      <c r="AL1700" s="6"/>
      <c r="AM1700" s="6"/>
      <c r="AN1700" s="246" t="s">
        <v>3750</v>
      </c>
      <c r="AO1700" s="87" t="s">
        <v>3744</v>
      </c>
      <c r="AP1700" s="21">
        <v>45623</v>
      </c>
      <c r="AQ1700" s="336" t="s">
        <v>3640</v>
      </c>
      <c r="AR1700" s="21">
        <v>45678</v>
      </c>
      <c r="AS1700" s="6"/>
      <c r="AT1700" s="6"/>
      <c r="AU1700" s="94" t="s">
        <v>1134</v>
      </c>
      <c r="AV1700" s="95">
        <v>45436</v>
      </c>
      <c r="AW1700" s="207" t="s">
        <v>3515</v>
      </c>
      <c r="BJ1700" s="22">
        <f t="shared" ca="1" si="1436"/>
        <v>1</v>
      </c>
      <c r="BK1700" s="22">
        <f t="shared" ca="1" si="1311"/>
        <v>1</v>
      </c>
      <c r="BL1700" s="22">
        <f t="shared" ca="1" si="1312"/>
        <v>0</v>
      </c>
      <c r="BM1700" s="22">
        <f t="shared" ca="1" si="1313"/>
        <v>0</v>
      </c>
      <c r="BN1700" s="22">
        <f t="shared" ca="1" si="1314"/>
        <v>0</v>
      </c>
      <c r="BO1700" s="22">
        <f t="shared" ca="1" si="1315"/>
        <v>0</v>
      </c>
      <c r="BP1700" s="22">
        <f t="shared" ca="1" si="1316"/>
        <v>0</v>
      </c>
      <c r="BQ1700" s="22">
        <f t="shared" ca="1" si="1317"/>
        <v>0</v>
      </c>
      <c r="BR1700" s="22">
        <f t="shared" ca="1" si="1318"/>
        <v>1</v>
      </c>
      <c r="BS1700" s="22">
        <f t="shared" ca="1" si="1319"/>
        <v>1</v>
      </c>
      <c r="BT1700" s="22">
        <f t="shared" ca="1" si="1437"/>
        <v>1</v>
      </c>
      <c r="BU1700" s="22">
        <f t="shared" ca="1" si="1320"/>
        <v>0</v>
      </c>
      <c r="BV1700" s="22">
        <f t="shared" ca="1" si="1321"/>
        <v>1</v>
      </c>
      <c r="BW1700" s="22">
        <f t="shared" ca="1" si="1322"/>
        <v>0</v>
      </c>
      <c r="BX1700" s="22">
        <f t="shared" ca="1" si="1323"/>
        <v>0</v>
      </c>
      <c r="BY1700" s="71">
        <f t="shared" si="1340"/>
        <v>1</v>
      </c>
      <c r="BZ1700" s="71">
        <f t="shared" si="1324"/>
        <v>1</v>
      </c>
      <c r="CA1700" s="72">
        <f t="shared" si="1341"/>
        <v>1</v>
      </c>
    </row>
    <row r="1701" spans="1:79" s="38" customFormat="1" ht="21" customHeight="1" x14ac:dyDescent="0.4">
      <c r="A1701" s="44" t="s">
        <v>70</v>
      </c>
      <c r="B1701" s="44"/>
      <c r="C1701" s="44"/>
      <c r="D1701" s="44"/>
      <c r="E1701" s="44"/>
      <c r="F1701" s="44"/>
      <c r="G1701" s="44"/>
      <c r="H1701" s="134"/>
      <c r="I1701" s="134"/>
      <c r="J1701" s="134"/>
      <c r="K1701" s="44"/>
      <c r="L1701" s="44"/>
      <c r="M1701" s="44"/>
      <c r="N1701" s="44"/>
      <c r="O1701" s="44"/>
      <c r="P1701" s="127"/>
      <c r="Q1701" s="44"/>
      <c r="R1701" s="148"/>
      <c r="S1701" s="44"/>
      <c r="T1701" s="44"/>
      <c r="U1701" s="44"/>
      <c r="V1701" s="44"/>
      <c r="W1701" s="44"/>
      <c r="X1701" s="44"/>
      <c r="Y1701" s="44"/>
      <c r="Z1701" s="44"/>
      <c r="AA1701" s="44"/>
      <c r="AB1701" s="44"/>
      <c r="AC1701" s="36"/>
      <c r="AD1701" s="36"/>
      <c r="AE1701" s="36"/>
      <c r="AF1701" s="36"/>
      <c r="AG1701" s="36"/>
      <c r="AH1701" s="36"/>
      <c r="AI1701" s="36"/>
      <c r="AJ1701" s="36"/>
      <c r="AK1701" s="36"/>
      <c r="AL1701" s="37"/>
      <c r="AM1701" s="37"/>
      <c r="AN1701" s="37"/>
      <c r="AO1701" s="37"/>
      <c r="AP1701" s="37"/>
      <c r="AQ1701" s="37"/>
      <c r="AR1701" s="37"/>
      <c r="AS1701" s="37"/>
      <c r="AT1701" s="37"/>
      <c r="AU1701" s="37"/>
      <c r="AV1701" s="37"/>
      <c r="AW1701" s="37"/>
      <c r="BJ1701" s="22">
        <f t="shared" ca="1" si="1436"/>
        <v>0</v>
      </c>
      <c r="BK1701" s="22">
        <f t="shared" ca="1" si="1311"/>
        <v>0</v>
      </c>
      <c r="BL1701" s="22">
        <f t="shared" ca="1" si="1312"/>
        <v>0</v>
      </c>
      <c r="BM1701" s="22">
        <f t="shared" ca="1" si="1313"/>
        <v>0</v>
      </c>
      <c r="BN1701" s="22">
        <f t="shared" ca="1" si="1314"/>
        <v>0</v>
      </c>
      <c r="BO1701" s="22">
        <f t="shared" ca="1" si="1315"/>
        <v>0</v>
      </c>
      <c r="BP1701" s="22">
        <f t="shared" ca="1" si="1316"/>
        <v>0</v>
      </c>
      <c r="BQ1701" s="22">
        <f t="shared" ca="1" si="1317"/>
        <v>0</v>
      </c>
      <c r="BR1701" s="22">
        <f t="shared" ca="1" si="1318"/>
        <v>0</v>
      </c>
      <c r="BS1701" s="22">
        <f t="shared" ca="1" si="1319"/>
        <v>0</v>
      </c>
      <c r="BT1701" s="22">
        <f t="shared" ca="1" si="1437"/>
        <v>0</v>
      </c>
      <c r="BU1701" s="22">
        <f t="shared" ca="1" si="1320"/>
        <v>0</v>
      </c>
      <c r="BV1701" s="22">
        <f t="shared" ca="1" si="1321"/>
        <v>0</v>
      </c>
      <c r="BW1701" s="22">
        <f t="shared" ca="1" si="1322"/>
        <v>0</v>
      </c>
      <c r="BX1701" s="22">
        <f t="shared" ca="1" si="1323"/>
        <v>0</v>
      </c>
      <c r="BY1701" s="71">
        <f t="shared" si="1340"/>
        <v>0</v>
      </c>
      <c r="BZ1701" s="71">
        <f t="shared" si="1324"/>
        <v>0</v>
      </c>
      <c r="CA1701" s="72">
        <f t="shared" si="1341"/>
        <v>0</v>
      </c>
    </row>
    <row r="1702" spans="1:79" s="22" customFormat="1" ht="49.5" customHeight="1" x14ac:dyDescent="0.3">
      <c r="A1702" s="109">
        <v>3</v>
      </c>
      <c r="B1702" s="109" t="s">
        <v>1441</v>
      </c>
      <c r="C1702" s="109"/>
      <c r="D1702" s="110" t="s">
        <v>446</v>
      </c>
      <c r="E1702" s="110">
        <v>44566</v>
      </c>
      <c r="F1702" s="189" t="s">
        <v>77</v>
      </c>
      <c r="G1702" s="169" t="s">
        <v>69</v>
      </c>
      <c r="H1702" s="135" t="s">
        <v>1076</v>
      </c>
      <c r="I1702" s="135"/>
      <c r="J1702" s="135"/>
      <c r="K1702" s="113" t="s">
        <v>778</v>
      </c>
      <c r="L1702" s="109">
        <v>0</v>
      </c>
      <c r="M1702" s="114" t="s">
        <v>88</v>
      </c>
      <c r="N1702" s="115" t="s">
        <v>26</v>
      </c>
      <c r="O1702" s="116"/>
      <c r="P1702" s="123" t="s">
        <v>840</v>
      </c>
      <c r="Q1702" s="141">
        <v>44844</v>
      </c>
      <c r="R1702" s="118">
        <f t="shared" ref="R1702" si="1456">IF(AND(L1702&lt;1,OR(K1702&lt;1, K1702="A")),Q1702+14,Q1702+7)</f>
        <v>44858</v>
      </c>
      <c r="S1702" s="114" t="s">
        <v>31</v>
      </c>
      <c r="T1702" s="353"/>
      <c r="U1702" s="372"/>
      <c r="V1702" s="195"/>
      <c r="W1702" s="114"/>
      <c r="X1702" s="109"/>
      <c r="Y1702" s="109"/>
      <c r="Z1702" s="115"/>
      <c r="AA1702" s="115"/>
      <c r="AB1702" s="123"/>
      <c r="AC1702" s="191"/>
      <c r="AD1702" s="110"/>
      <c r="AE1702" s="110"/>
      <c r="AF1702" s="196"/>
      <c r="AG1702" s="110"/>
      <c r="AH1702" s="115"/>
      <c r="AI1702" s="110"/>
      <c r="AJ1702" s="113"/>
      <c r="AK1702" s="110"/>
      <c r="AL1702" s="121"/>
      <c r="AM1702" s="121"/>
      <c r="AN1702" s="109" t="s">
        <v>2355</v>
      </c>
      <c r="AO1702" s="121"/>
      <c r="AP1702" s="121"/>
      <c r="AQ1702" s="121"/>
      <c r="AR1702" s="121"/>
      <c r="AS1702" s="121"/>
      <c r="AT1702" s="121"/>
      <c r="AU1702" s="109" t="s">
        <v>1134</v>
      </c>
      <c r="AV1702" s="110">
        <v>44680</v>
      </c>
      <c r="AW1702" s="121"/>
      <c r="BJ1702" s="22">
        <f ca="1">IF(OR($N1702="аннулирован", $N1702="", TODAY()&lt;$E1702),0,1)</f>
        <v>0</v>
      </c>
      <c r="BK1702" s="22">
        <f ca="1">IF(AND($BJ1702=1, $J1702=""),1,0)</f>
        <v>0</v>
      </c>
      <c r="BL1702" s="22">
        <f ca="1">IF(AND($BJ1702=1, $N1702="не выдан"),1,0)</f>
        <v>0</v>
      </c>
      <c r="BM1702" s="22">
        <f ca="1">IF(AND($BK1702=1, $N1702="не выдан"),1,0)</f>
        <v>0</v>
      </c>
      <c r="BN1702" s="22">
        <f ca="1">IF(AND($BJ1702=1, $N1702="на проверке"),1,0)</f>
        <v>0</v>
      </c>
      <c r="BO1702" s="22">
        <f ca="1">IF(AND($BJ1702=1, $N1702="замечания"),1,0)</f>
        <v>0</v>
      </c>
      <c r="BP1702" s="22">
        <f ca="1">IF(AND($BK1702=1, $N1702="на проверке"),1,0)</f>
        <v>0</v>
      </c>
      <c r="BQ1702" s="22">
        <f ca="1">IF(AND($BK1702=1, $N1702="замечания"),1,0)</f>
        <v>0</v>
      </c>
      <c r="BR1702" s="22">
        <f ca="1">IF(AND($BJ1702=1, $N1702="согласовано"),1,0)</f>
        <v>0</v>
      </c>
      <c r="BS1702" s="22">
        <f ca="1">IF(AND($BK1702=1, $N1702="согласовано"),1,0)</f>
        <v>0</v>
      </c>
      <c r="BT1702" s="22">
        <f ca="1">IF(OR($Z1702="аннулирован", $Z1702="", TODAY()&lt;$E1702),0,1)</f>
        <v>0</v>
      </c>
      <c r="BU1702" s="22">
        <f ca="1">IF(AND($BT1702=1, $Z1702="не выдан"),1,0)</f>
        <v>0</v>
      </c>
      <c r="BV1702" s="22">
        <f ca="1">IF(AND($BT1702=1, $Z1702="на проверке"),1,0)</f>
        <v>0</v>
      </c>
      <c r="BW1702" s="22">
        <f ca="1">IF(AND($BT1702=1, $Z1702="замечания"),1,0)</f>
        <v>0</v>
      </c>
      <c r="BX1702" s="22">
        <f ca="1">IF(AND($BT1702=1, $Z1702="согласовано"),1,0)</f>
        <v>0</v>
      </c>
      <c r="BY1702" s="71">
        <f>IF(OR($N1702="аннулирован", $N1702=""),0,1)</f>
        <v>0</v>
      </c>
      <c r="BZ1702" s="71">
        <f>IF(AND($BY1702=1, $J1702=""),1,0)</f>
        <v>0</v>
      </c>
      <c r="CA1702" s="72">
        <f>IF(OR($Z1702="аннулирован", $Z1702=""),0,1)</f>
        <v>0</v>
      </c>
    </row>
    <row r="1703" spans="1:79" s="22" customFormat="1" ht="49.5" customHeight="1" x14ac:dyDescent="0.3">
      <c r="A1703" s="109">
        <v>3</v>
      </c>
      <c r="B1703" s="109" t="s">
        <v>1441</v>
      </c>
      <c r="C1703" s="109"/>
      <c r="D1703" s="110" t="s">
        <v>446</v>
      </c>
      <c r="E1703" s="110">
        <v>44566</v>
      </c>
      <c r="F1703" s="189" t="s">
        <v>77</v>
      </c>
      <c r="G1703" s="169" t="s">
        <v>69</v>
      </c>
      <c r="H1703" s="135" t="s">
        <v>1076</v>
      </c>
      <c r="I1703" s="135"/>
      <c r="J1703" s="135"/>
      <c r="K1703" s="113" t="s">
        <v>443</v>
      </c>
      <c r="L1703" s="109">
        <v>0</v>
      </c>
      <c r="M1703" s="114" t="s">
        <v>88</v>
      </c>
      <c r="N1703" s="115" t="s">
        <v>26</v>
      </c>
      <c r="O1703" s="116"/>
      <c r="P1703" s="123" t="s">
        <v>3584</v>
      </c>
      <c r="Q1703" s="141">
        <v>44852</v>
      </c>
      <c r="R1703" s="118">
        <f t="shared" ref="R1703" si="1457">IF(AND(L1703&lt;1,OR(K1703&lt;1, K1703="A")),Q1703+14,Q1703+7)</f>
        <v>44859</v>
      </c>
      <c r="S1703" s="114" t="s">
        <v>31</v>
      </c>
      <c r="T1703" s="353"/>
      <c r="U1703" s="372"/>
      <c r="V1703" s="195"/>
      <c r="W1703" s="114"/>
      <c r="X1703" s="109"/>
      <c r="Y1703" s="109"/>
      <c r="Z1703" s="115"/>
      <c r="AA1703" s="115"/>
      <c r="AB1703" s="123"/>
      <c r="AC1703" s="191"/>
      <c r="AD1703" s="110"/>
      <c r="AE1703" s="110"/>
      <c r="AF1703" s="196"/>
      <c r="AG1703" s="110"/>
      <c r="AH1703" s="115"/>
      <c r="AI1703" s="110"/>
      <c r="AJ1703" s="113"/>
      <c r="AK1703" s="110"/>
      <c r="AL1703" s="121"/>
      <c r="AM1703" s="121"/>
      <c r="AN1703" s="109" t="s">
        <v>2355</v>
      </c>
      <c r="AO1703" s="121"/>
      <c r="AP1703" s="121"/>
      <c r="AQ1703" s="121"/>
      <c r="AR1703" s="121"/>
      <c r="AS1703" s="121"/>
      <c r="AT1703" s="121"/>
      <c r="AU1703" s="109" t="s">
        <v>1134</v>
      </c>
      <c r="AV1703" s="110">
        <v>44680</v>
      </c>
      <c r="AW1703" s="121"/>
      <c r="BJ1703" s="22">
        <f ca="1">IF(OR($N1703="аннулирован", $N1703="", TODAY()&lt;$E1703),0,1)</f>
        <v>0</v>
      </c>
      <c r="BK1703" s="22">
        <f ca="1">IF(AND($BJ1703=1, $J1703=""),1,0)</f>
        <v>0</v>
      </c>
      <c r="BL1703" s="22">
        <f ca="1">IF(AND($BJ1703=1, $N1703="не выдан"),1,0)</f>
        <v>0</v>
      </c>
      <c r="BM1703" s="22">
        <f ca="1">IF(AND($BK1703=1, $N1703="не выдан"),1,0)</f>
        <v>0</v>
      </c>
      <c r="BN1703" s="22">
        <f ca="1">IF(AND($BJ1703=1, $N1703="на проверке"),1,0)</f>
        <v>0</v>
      </c>
      <c r="BO1703" s="22">
        <f ca="1">IF(AND($BJ1703=1, $N1703="замечания"),1,0)</f>
        <v>0</v>
      </c>
      <c r="BP1703" s="22">
        <f ca="1">IF(AND($BK1703=1, $N1703="на проверке"),1,0)</f>
        <v>0</v>
      </c>
      <c r="BQ1703" s="22">
        <f ca="1">IF(AND($BK1703=1, $N1703="замечания"),1,0)</f>
        <v>0</v>
      </c>
      <c r="BR1703" s="22">
        <f ca="1">IF(AND($BJ1703=1, $N1703="согласовано"),1,0)</f>
        <v>0</v>
      </c>
      <c r="BS1703" s="22">
        <f ca="1">IF(AND($BK1703=1, $N1703="согласовано"),1,0)</f>
        <v>0</v>
      </c>
      <c r="BT1703" s="22">
        <f ca="1">IF(OR($Z1703="аннулирован", $Z1703="", TODAY()&lt;$E1703),0,1)</f>
        <v>0</v>
      </c>
      <c r="BU1703" s="22">
        <f ca="1">IF(AND($BT1703=1, $Z1703="не выдан"),1,0)</f>
        <v>0</v>
      </c>
      <c r="BV1703" s="22">
        <f ca="1">IF(AND($BT1703=1, $Z1703="на проверке"),1,0)</f>
        <v>0</v>
      </c>
      <c r="BW1703" s="22">
        <f ca="1">IF(AND($BT1703=1, $Z1703="замечания"),1,0)</f>
        <v>0</v>
      </c>
      <c r="BX1703" s="22">
        <f ca="1">IF(AND($BT1703=1, $Z1703="согласовано"),1,0)</f>
        <v>0</v>
      </c>
      <c r="BY1703" s="71">
        <f>IF(OR($N1703="аннулирован", $N1703=""),0,1)</f>
        <v>0</v>
      </c>
      <c r="BZ1703" s="71">
        <f>IF(AND($BY1703=1, $J1703=""),1,0)</f>
        <v>0</v>
      </c>
      <c r="CA1703" s="72">
        <f>IF(OR($Z1703="аннулирован", $Z1703=""),0,1)</f>
        <v>0</v>
      </c>
    </row>
    <row r="1704" spans="1:79" s="22" customFormat="1" ht="49.5" customHeight="1" x14ac:dyDescent="0.3">
      <c r="A1704" s="109">
        <v>3</v>
      </c>
      <c r="B1704" s="109" t="s">
        <v>1441</v>
      </c>
      <c r="C1704" s="109"/>
      <c r="D1704" s="110" t="s">
        <v>446</v>
      </c>
      <c r="E1704" s="110">
        <v>44566</v>
      </c>
      <c r="F1704" s="189" t="s">
        <v>77</v>
      </c>
      <c r="G1704" s="169" t="s">
        <v>69</v>
      </c>
      <c r="H1704" s="135" t="s">
        <v>1076</v>
      </c>
      <c r="I1704" s="135"/>
      <c r="J1704" s="135"/>
      <c r="K1704" s="113" t="s">
        <v>572</v>
      </c>
      <c r="L1704" s="109">
        <v>0</v>
      </c>
      <c r="M1704" s="114" t="s">
        <v>88</v>
      </c>
      <c r="N1704" s="115" t="s">
        <v>26</v>
      </c>
      <c r="O1704" s="116"/>
      <c r="P1704" s="123" t="s">
        <v>3583</v>
      </c>
      <c r="Q1704" s="141">
        <v>44858</v>
      </c>
      <c r="R1704" s="118">
        <f t="shared" ref="R1704" si="1458">IF(AND(L1704&lt;1,OR(K1704&lt;1, K1704="A")),Q1704+14,Q1704+7)</f>
        <v>44865</v>
      </c>
      <c r="S1704" s="114" t="s">
        <v>31</v>
      </c>
      <c r="T1704" s="353"/>
      <c r="U1704" s="372"/>
      <c r="V1704" s="195"/>
      <c r="W1704" s="114"/>
      <c r="X1704" s="109"/>
      <c r="Y1704" s="109"/>
      <c r="Z1704" s="115"/>
      <c r="AA1704" s="115"/>
      <c r="AB1704" s="123"/>
      <c r="AC1704" s="191"/>
      <c r="AD1704" s="110"/>
      <c r="AE1704" s="110"/>
      <c r="AF1704" s="196"/>
      <c r="AG1704" s="110"/>
      <c r="AH1704" s="115"/>
      <c r="AI1704" s="110"/>
      <c r="AJ1704" s="113"/>
      <c r="AK1704" s="110"/>
      <c r="AL1704" s="121"/>
      <c r="AM1704" s="121"/>
      <c r="AN1704" s="109" t="s">
        <v>2355</v>
      </c>
      <c r="AO1704" s="121"/>
      <c r="AP1704" s="121"/>
      <c r="AQ1704" s="121"/>
      <c r="AR1704" s="121"/>
      <c r="AS1704" s="121"/>
      <c r="AT1704" s="121"/>
      <c r="AU1704" s="109" t="s">
        <v>1134</v>
      </c>
      <c r="AV1704" s="110">
        <v>44680</v>
      </c>
      <c r="AW1704" s="121"/>
      <c r="BJ1704" s="22">
        <f ca="1">IF(OR($N1704="аннулирован", $N1704="", TODAY()&lt;$E1704),0,1)</f>
        <v>0</v>
      </c>
      <c r="BK1704" s="22">
        <f ca="1">IF(AND($BJ1704=1, $J1704=""),1,0)</f>
        <v>0</v>
      </c>
      <c r="BL1704" s="22">
        <f ca="1">IF(AND($BJ1704=1, $N1704="не выдан"),1,0)</f>
        <v>0</v>
      </c>
      <c r="BM1704" s="22">
        <f ca="1">IF(AND($BK1704=1, $N1704="не выдан"),1,0)</f>
        <v>0</v>
      </c>
      <c r="BN1704" s="22">
        <f ca="1">IF(AND($BJ1704=1, $N1704="на проверке"),1,0)</f>
        <v>0</v>
      </c>
      <c r="BO1704" s="22">
        <f ca="1">IF(AND($BJ1704=1, $N1704="замечания"),1,0)</f>
        <v>0</v>
      </c>
      <c r="BP1704" s="22">
        <f ca="1">IF(AND($BK1704=1, $N1704="на проверке"),1,0)</f>
        <v>0</v>
      </c>
      <c r="BQ1704" s="22">
        <f ca="1">IF(AND($BK1704=1, $N1704="замечания"),1,0)</f>
        <v>0</v>
      </c>
      <c r="BR1704" s="22">
        <f ca="1">IF(AND($BJ1704=1, $N1704="согласовано"),1,0)</f>
        <v>0</v>
      </c>
      <c r="BS1704" s="22">
        <f ca="1">IF(AND($BK1704=1, $N1704="согласовано"),1,0)</f>
        <v>0</v>
      </c>
      <c r="BT1704" s="22">
        <f ca="1">IF(OR($Z1704="аннулирован", $Z1704="", TODAY()&lt;$E1704),0,1)</f>
        <v>0</v>
      </c>
      <c r="BU1704" s="22">
        <f ca="1">IF(AND($BT1704=1, $Z1704="не выдан"),1,0)</f>
        <v>0</v>
      </c>
      <c r="BV1704" s="22">
        <f ca="1">IF(AND($BT1704=1, $Z1704="на проверке"),1,0)</f>
        <v>0</v>
      </c>
      <c r="BW1704" s="22">
        <f ca="1">IF(AND($BT1704=1, $Z1704="замечания"),1,0)</f>
        <v>0</v>
      </c>
      <c r="BX1704" s="22">
        <f ca="1">IF(AND($BT1704=1, $Z1704="согласовано"),1,0)</f>
        <v>0</v>
      </c>
      <c r="BY1704" s="71">
        <f>IF(OR($N1704="аннулирован", $N1704=""),0,1)</f>
        <v>0</v>
      </c>
      <c r="BZ1704" s="71">
        <f>IF(AND($BY1704=1, $J1704=""),1,0)</f>
        <v>0</v>
      </c>
      <c r="CA1704" s="72">
        <f>IF(OR($Z1704="аннулирован", $Z1704=""),0,1)</f>
        <v>0</v>
      </c>
    </row>
    <row r="1705" spans="1:79" s="22" customFormat="1" ht="49.5" customHeight="1" x14ac:dyDescent="0.3">
      <c r="A1705" s="109">
        <v>3</v>
      </c>
      <c r="B1705" s="109" t="s">
        <v>1441</v>
      </c>
      <c r="C1705" s="109"/>
      <c r="D1705" s="110" t="s">
        <v>445</v>
      </c>
      <c r="E1705" s="110">
        <v>44566</v>
      </c>
      <c r="F1705" s="189" t="s">
        <v>77</v>
      </c>
      <c r="G1705" s="169" t="s">
        <v>69</v>
      </c>
      <c r="H1705" s="135" t="s">
        <v>1076</v>
      </c>
      <c r="I1705" s="135"/>
      <c r="J1705" s="135"/>
      <c r="K1705" s="113">
        <v>0</v>
      </c>
      <c r="L1705" s="109">
        <v>0</v>
      </c>
      <c r="M1705" s="114" t="s">
        <v>88</v>
      </c>
      <c r="N1705" s="115" t="s">
        <v>26</v>
      </c>
      <c r="O1705" s="116"/>
      <c r="P1705" s="123" t="s">
        <v>3582</v>
      </c>
      <c r="Q1705" s="141">
        <v>44860</v>
      </c>
      <c r="R1705" s="118">
        <f t="shared" ref="R1705" si="1459">IF(AND(L1705&lt;1,OR(K1705&lt;1, K1705="A")),Q1705+14,Q1705+7)</f>
        <v>44874</v>
      </c>
      <c r="S1705" s="114" t="s">
        <v>31</v>
      </c>
      <c r="T1705" s="353"/>
      <c r="U1705" s="372"/>
      <c r="V1705" s="195"/>
      <c r="W1705" s="114"/>
      <c r="X1705" s="109"/>
      <c r="Y1705" s="109"/>
      <c r="Z1705" s="115"/>
      <c r="AA1705" s="115"/>
      <c r="AB1705" s="123"/>
      <c r="AC1705" s="191"/>
      <c r="AD1705" s="110"/>
      <c r="AE1705" s="110"/>
      <c r="AF1705" s="196"/>
      <c r="AG1705" s="110"/>
      <c r="AH1705" s="115"/>
      <c r="AI1705" s="110"/>
      <c r="AJ1705" s="113"/>
      <c r="AK1705" s="110"/>
      <c r="AL1705" s="121"/>
      <c r="AM1705" s="121"/>
      <c r="AN1705" s="109" t="s">
        <v>2355</v>
      </c>
      <c r="AO1705" s="121"/>
      <c r="AP1705" s="121"/>
      <c r="AQ1705" s="121"/>
      <c r="AR1705" s="121"/>
      <c r="AS1705" s="121"/>
      <c r="AT1705" s="121"/>
      <c r="AU1705" s="109" t="s">
        <v>1134</v>
      </c>
      <c r="AV1705" s="110">
        <v>44680</v>
      </c>
      <c r="AW1705" s="121"/>
      <c r="BJ1705" s="22">
        <f ca="1">IF(OR($N1705="аннулирован", $N1705="", TODAY()&lt;$E1705),0,1)</f>
        <v>0</v>
      </c>
      <c r="BK1705" s="22">
        <f ca="1">IF(AND($BJ1705=1, $J1705=""),1,0)</f>
        <v>0</v>
      </c>
      <c r="BL1705" s="22">
        <f ca="1">IF(AND($BJ1705=1, $N1705="не выдан"),1,0)</f>
        <v>0</v>
      </c>
      <c r="BM1705" s="22">
        <f ca="1">IF(AND($BK1705=1, $N1705="не выдан"),1,0)</f>
        <v>0</v>
      </c>
      <c r="BN1705" s="22">
        <f ca="1">IF(AND($BJ1705=1, $N1705="на проверке"),1,0)</f>
        <v>0</v>
      </c>
      <c r="BO1705" s="22">
        <f ca="1">IF(AND($BJ1705=1, $N1705="замечания"),1,0)</f>
        <v>0</v>
      </c>
      <c r="BP1705" s="22">
        <f ca="1">IF(AND($BK1705=1, $N1705="на проверке"),1,0)</f>
        <v>0</v>
      </c>
      <c r="BQ1705" s="22">
        <f ca="1">IF(AND($BK1705=1, $N1705="замечания"),1,0)</f>
        <v>0</v>
      </c>
      <c r="BR1705" s="22">
        <f ca="1">IF(AND($BJ1705=1, $N1705="согласовано"),1,0)</f>
        <v>0</v>
      </c>
      <c r="BS1705" s="22">
        <f ca="1">IF(AND($BK1705=1, $N1705="согласовано"),1,0)</f>
        <v>0</v>
      </c>
      <c r="BT1705" s="22">
        <f ca="1">IF(OR($Z1705="аннулирован", $Z1705="", TODAY()&lt;$E1705),0,1)</f>
        <v>0</v>
      </c>
      <c r="BU1705" s="22">
        <f ca="1">IF(AND($BT1705=1, $Z1705="не выдан"),1,0)</f>
        <v>0</v>
      </c>
      <c r="BV1705" s="22">
        <f ca="1">IF(AND($BT1705=1, $Z1705="на проверке"),1,0)</f>
        <v>0</v>
      </c>
      <c r="BW1705" s="22">
        <f ca="1">IF(AND($BT1705=1, $Z1705="замечания"),1,0)</f>
        <v>0</v>
      </c>
      <c r="BX1705" s="22">
        <f ca="1">IF(AND($BT1705=1, $Z1705="согласовано"),1,0)</f>
        <v>0</v>
      </c>
      <c r="BY1705" s="71">
        <f>IF(OR($N1705="аннулирован", $N1705=""),0,1)</f>
        <v>0</v>
      </c>
      <c r="BZ1705" s="71">
        <f>IF(AND($BY1705=1, $J1705=""),1,0)</f>
        <v>0</v>
      </c>
      <c r="CA1705" s="72">
        <f>IF(OR($Z1705="аннулирован", $Z1705=""),0,1)</f>
        <v>0</v>
      </c>
    </row>
    <row r="1706" spans="1:79" s="22" customFormat="1" ht="52.5" customHeight="1" x14ac:dyDescent="0.3">
      <c r="A1706" s="109">
        <v>3</v>
      </c>
      <c r="B1706" s="109" t="s">
        <v>1441</v>
      </c>
      <c r="C1706" s="109"/>
      <c r="D1706" s="110" t="s">
        <v>445</v>
      </c>
      <c r="E1706" s="110">
        <v>44566</v>
      </c>
      <c r="F1706" s="189" t="s">
        <v>77</v>
      </c>
      <c r="G1706" s="169" t="s">
        <v>69</v>
      </c>
      <c r="H1706" s="135" t="s">
        <v>1076</v>
      </c>
      <c r="I1706" s="135"/>
      <c r="J1706" s="135"/>
      <c r="K1706" s="113">
        <v>0</v>
      </c>
      <c r="L1706" s="109">
        <v>0</v>
      </c>
      <c r="M1706" s="114" t="s">
        <v>88</v>
      </c>
      <c r="N1706" s="115" t="s">
        <v>26</v>
      </c>
      <c r="O1706" s="116">
        <v>45265</v>
      </c>
      <c r="P1706" s="123" t="s">
        <v>1438</v>
      </c>
      <c r="Q1706" s="141">
        <v>45265</v>
      </c>
      <c r="R1706" s="118">
        <f>IF(AND(L1706&lt;1,OR(K1706&lt;1, K1706="A")),Q1706+14,Q1706+7)</f>
        <v>45279</v>
      </c>
      <c r="S1706" s="114" t="s">
        <v>30</v>
      </c>
      <c r="T1706" s="315" t="s">
        <v>1708</v>
      </c>
      <c r="U1706" s="372">
        <v>45282</v>
      </c>
      <c r="V1706" s="195"/>
      <c r="W1706" s="114"/>
      <c r="X1706" s="109"/>
      <c r="Y1706" s="109"/>
      <c r="Z1706" s="115"/>
      <c r="AA1706" s="109"/>
      <c r="AB1706" s="123"/>
      <c r="AC1706" s="191"/>
      <c r="AD1706" s="191"/>
      <c r="AE1706" s="118"/>
      <c r="AF1706" s="196"/>
      <c r="AG1706" s="110"/>
      <c r="AH1706" s="115"/>
      <c r="AI1706" s="110"/>
      <c r="AJ1706" s="113"/>
      <c r="AK1706" s="110"/>
      <c r="AL1706" s="121"/>
      <c r="AM1706" s="121"/>
      <c r="AN1706" s="109" t="s">
        <v>2355</v>
      </c>
      <c r="AO1706" s="121"/>
      <c r="AP1706" s="121"/>
      <c r="AQ1706" s="189" t="s">
        <v>1907</v>
      </c>
      <c r="AR1706" s="110">
        <v>45351</v>
      </c>
      <c r="AS1706" s="121"/>
      <c r="AT1706" s="121"/>
      <c r="AU1706" s="109" t="s">
        <v>1134</v>
      </c>
      <c r="AV1706" s="110">
        <v>44680</v>
      </c>
      <c r="AW1706" s="121"/>
      <c r="BJ1706" s="22">
        <f ca="1">IF(OR($N1706="аннулирован", $N1706="", TODAY()&lt;$E1706),0,1)</f>
        <v>0</v>
      </c>
      <c r="BK1706" s="22">
        <f ca="1">IF(AND($BJ1706=1, $J1706=""),1,0)</f>
        <v>0</v>
      </c>
      <c r="BL1706" s="22">
        <f ca="1">IF(AND($BJ1706=1, $N1706="не выдан"),1,0)</f>
        <v>0</v>
      </c>
      <c r="BM1706" s="22">
        <f ca="1">IF(AND($BK1706=1, $N1706="не выдан"),1,0)</f>
        <v>0</v>
      </c>
      <c r="BN1706" s="22">
        <f ca="1">IF(AND($BJ1706=1, $N1706="на проверке"),1,0)</f>
        <v>0</v>
      </c>
      <c r="BO1706" s="22">
        <f ca="1">IF(AND($BJ1706=1, $N1706="замечания"),1,0)</f>
        <v>0</v>
      </c>
      <c r="BP1706" s="22">
        <f ca="1">IF(AND($BK1706=1, $N1706="на проверке"),1,0)</f>
        <v>0</v>
      </c>
      <c r="BQ1706" s="22">
        <f ca="1">IF(AND($BK1706=1, $N1706="замечания"),1,0)</f>
        <v>0</v>
      </c>
      <c r="BR1706" s="22">
        <f ca="1">IF(AND($BJ1706=1, $N1706="согласовано"),1,0)</f>
        <v>0</v>
      </c>
      <c r="BS1706" s="22">
        <f ca="1">IF(AND($BK1706=1, $N1706="согласовано"),1,0)</f>
        <v>0</v>
      </c>
      <c r="BT1706" s="22">
        <f ca="1">IF(OR($Z1706="аннулирован", $Z1706="", TODAY()&lt;$E1706),0,1)</f>
        <v>0</v>
      </c>
      <c r="BU1706" s="22">
        <f ca="1">IF(AND($BT1706=1, $Z1706="не выдан"),1,0)</f>
        <v>0</v>
      </c>
      <c r="BV1706" s="22">
        <f ca="1">IF(AND($BT1706=1, $Z1706="на проверке"),1,0)</f>
        <v>0</v>
      </c>
      <c r="BW1706" s="22">
        <f ca="1">IF(AND($BT1706=1, $Z1706="замечания"),1,0)</f>
        <v>0</v>
      </c>
      <c r="BX1706" s="22">
        <f ca="1">IF(AND($BT1706=1, $Z1706="согласовано"),1,0)</f>
        <v>0</v>
      </c>
      <c r="BY1706" s="22">
        <f>IF(OR($N1706="аннулирован", $N1706=""),0,1)</f>
        <v>0</v>
      </c>
      <c r="BZ1706" s="22">
        <f>IF(AND($BY1706=1, $J1706=""),1,0)</f>
        <v>0</v>
      </c>
      <c r="CA1706" s="22">
        <f>IF(OR($Z1706="аннулирован", $Z1706=""),0,1)</f>
        <v>0</v>
      </c>
    </row>
    <row r="1707" spans="1:79" ht="52.5" customHeight="1" x14ac:dyDescent="0.3">
      <c r="A1707" s="4">
        <v>3</v>
      </c>
      <c r="B1707" s="4" t="s">
        <v>1441</v>
      </c>
      <c r="C1707" s="4"/>
      <c r="D1707" s="139" t="s">
        <v>445</v>
      </c>
      <c r="E1707" s="13">
        <v>44566</v>
      </c>
      <c r="F1707" s="122" t="s">
        <v>77</v>
      </c>
      <c r="G1707" s="16" t="s">
        <v>69</v>
      </c>
      <c r="H1707" s="130" t="s">
        <v>1076</v>
      </c>
      <c r="I1707" s="130"/>
      <c r="J1707" s="130"/>
      <c r="K1707" s="7">
        <v>0</v>
      </c>
      <c r="L1707" s="4">
        <v>1</v>
      </c>
      <c r="M1707" s="3" t="s">
        <v>88</v>
      </c>
      <c r="N1707" s="46" t="s">
        <v>24</v>
      </c>
      <c r="O1707" s="76"/>
      <c r="P1707" s="87" t="s">
        <v>3739</v>
      </c>
      <c r="Q1707" s="142">
        <v>45720</v>
      </c>
      <c r="R1707" s="9">
        <f>IF(AND(L1707&lt;1,OR(K1707&lt;1, K1707="A")),Q1707+14,Q1707+7)</f>
        <v>45727</v>
      </c>
      <c r="S1707" s="3" t="s">
        <v>31</v>
      </c>
      <c r="T1707" s="354"/>
      <c r="U1707" s="371"/>
      <c r="V1707" s="91" t="s">
        <v>841</v>
      </c>
      <c r="W1707" s="3" t="s">
        <v>842</v>
      </c>
      <c r="X1707" s="5" t="s">
        <v>444</v>
      </c>
      <c r="Y1707" s="5">
        <v>0</v>
      </c>
      <c r="Z1707" s="46" t="s">
        <v>24</v>
      </c>
      <c r="AA1707" s="5"/>
      <c r="AB1707" s="87" t="s">
        <v>820</v>
      </c>
      <c r="AC1707" s="90">
        <v>45106</v>
      </c>
      <c r="AD1707" s="90">
        <v>45106</v>
      </c>
      <c r="AE1707" s="9">
        <f t="shared" ref="AE1707" si="1460">IF(AND(Y1707&lt;1,OR(X1707&lt;1, X1707="A")),AD1707+14,AD1707+7)</f>
        <v>45113</v>
      </c>
      <c r="AF1707" s="92" t="s">
        <v>446</v>
      </c>
      <c r="AG1707" s="27"/>
      <c r="AH1707" s="34"/>
      <c r="AI1707" s="27"/>
      <c r="AJ1707" s="41"/>
      <c r="AK1707" s="21"/>
      <c r="AL1707" s="6"/>
      <c r="AM1707" s="6"/>
      <c r="AN1707" s="5" t="s">
        <v>3832</v>
      </c>
      <c r="AO1707" s="5" t="s">
        <v>3833</v>
      </c>
      <c r="AP1707" s="21">
        <v>45743</v>
      </c>
      <c r="AQ1707" s="224"/>
      <c r="AR1707" s="21"/>
      <c r="AS1707" s="6"/>
      <c r="AT1707" s="6"/>
      <c r="AU1707" s="4" t="s">
        <v>1134</v>
      </c>
      <c r="AV1707" s="13">
        <v>44680</v>
      </c>
      <c r="AW1707" s="6"/>
      <c r="BJ1707" s="22"/>
      <c r="BK1707" s="22"/>
      <c r="BL1707" s="22"/>
      <c r="BM1707" s="22"/>
      <c r="BN1707" s="22"/>
      <c r="BO1707" s="22"/>
      <c r="BP1707" s="22"/>
      <c r="BQ1707" s="22"/>
      <c r="BR1707" s="22"/>
      <c r="BS1707" s="22"/>
      <c r="BT1707" s="22"/>
      <c r="BU1707" s="22"/>
      <c r="BV1707" s="22"/>
      <c r="BW1707" s="22"/>
      <c r="BX1707" s="22"/>
      <c r="BY1707" s="71"/>
      <c r="BZ1707" s="71"/>
      <c r="CA1707" s="72"/>
    </row>
    <row r="1708" spans="1:79" s="22" customFormat="1" ht="51.9" customHeight="1" x14ac:dyDescent="0.3">
      <c r="A1708" s="109">
        <v>3</v>
      </c>
      <c r="B1708" s="109" t="s">
        <v>1441</v>
      </c>
      <c r="C1708" s="109"/>
      <c r="D1708" s="110" t="s">
        <v>446</v>
      </c>
      <c r="E1708" s="110">
        <v>44566</v>
      </c>
      <c r="F1708" s="189" t="s">
        <v>71</v>
      </c>
      <c r="G1708" s="169" t="s">
        <v>69</v>
      </c>
      <c r="H1708" s="135" t="s">
        <v>1077</v>
      </c>
      <c r="I1708" s="135"/>
      <c r="J1708" s="135"/>
      <c r="K1708" s="113" t="s">
        <v>778</v>
      </c>
      <c r="L1708" s="109">
        <v>0</v>
      </c>
      <c r="M1708" s="114" t="s">
        <v>79</v>
      </c>
      <c r="N1708" s="115" t="s">
        <v>26</v>
      </c>
      <c r="O1708" s="116"/>
      <c r="P1708" s="123" t="s">
        <v>3338</v>
      </c>
      <c r="Q1708" s="141">
        <v>44550</v>
      </c>
      <c r="R1708" s="118">
        <f t="shared" ref="R1708" si="1461">IF(AND(L1708&lt;1,OR(K1708&lt;1, K1708="A")),Q1708+14,Q1708+7)</f>
        <v>44564</v>
      </c>
      <c r="S1708" s="114" t="s">
        <v>31</v>
      </c>
      <c r="T1708" s="353"/>
      <c r="U1708" s="372"/>
      <c r="V1708" s="195"/>
      <c r="W1708" s="114"/>
      <c r="X1708" s="109"/>
      <c r="Y1708" s="109"/>
      <c r="Z1708" s="115"/>
      <c r="AA1708" s="109"/>
      <c r="AB1708" s="123"/>
      <c r="AC1708" s="191"/>
      <c r="AD1708" s="191"/>
      <c r="AE1708" s="118"/>
      <c r="AF1708" s="196"/>
      <c r="AG1708" s="110"/>
      <c r="AH1708" s="115"/>
      <c r="AI1708" s="110"/>
      <c r="AJ1708" s="113"/>
      <c r="AK1708" s="110"/>
      <c r="AL1708" s="121"/>
      <c r="AM1708" s="121"/>
      <c r="AN1708" s="109" t="s">
        <v>2355</v>
      </c>
      <c r="AO1708" s="121"/>
      <c r="AP1708" s="121"/>
      <c r="AQ1708" s="206"/>
      <c r="AR1708" s="110"/>
      <c r="AS1708" s="121"/>
      <c r="AT1708" s="121"/>
      <c r="AU1708" s="109" t="s">
        <v>1134</v>
      </c>
      <c r="AV1708" s="110">
        <v>44680</v>
      </c>
      <c r="AW1708" s="121"/>
      <c r="BJ1708" s="22">
        <f t="shared" ca="1" si="1436"/>
        <v>0</v>
      </c>
      <c r="BK1708" s="22">
        <f t="shared" ca="1" si="1311"/>
        <v>0</v>
      </c>
      <c r="BL1708" s="22">
        <f t="shared" ca="1" si="1312"/>
        <v>0</v>
      </c>
      <c r="BM1708" s="22">
        <f t="shared" ca="1" si="1313"/>
        <v>0</v>
      </c>
      <c r="BN1708" s="22">
        <f t="shared" ca="1" si="1314"/>
        <v>0</v>
      </c>
      <c r="BO1708" s="22">
        <f t="shared" ca="1" si="1315"/>
        <v>0</v>
      </c>
      <c r="BP1708" s="22">
        <f t="shared" ca="1" si="1316"/>
        <v>0</v>
      </c>
      <c r="BQ1708" s="22">
        <f t="shared" ca="1" si="1317"/>
        <v>0</v>
      </c>
      <c r="BR1708" s="22">
        <f t="shared" ca="1" si="1318"/>
        <v>0</v>
      </c>
      <c r="BS1708" s="22">
        <f t="shared" ca="1" si="1319"/>
        <v>0</v>
      </c>
      <c r="BT1708" s="22">
        <f t="shared" ca="1" si="1437"/>
        <v>0</v>
      </c>
      <c r="BU1708" s="22">
        <f t="shared" ca="1" si="1320"/>
        <v>0</v>
      </c>
      <c r="BV1708" s="22">
        <f t="shared" ca="1" si="1321"/>
        <v>0</v>
      </c>
      <c r="BW1708" s="22">
        <f t="shared" ca="1" si="1322"/>
        <v>0</v>
      </c>
      <c r="BX1708" s="22">
        <f t="shared" ca="1" si="1323"/>
        <v>0</v>
      </c>
      <c r="BY1708" s="22">
        <f t="shared" si="1340"/>
        <v>0</v>
      </c>
      <c r="BZ1708" s="22">
        <f t="shared" si="1324"/>
        <v>0</v>
      </c>
      <c r="CA1708" s="22">
        <f t="shared" si="1341"/>
        <v>0</v>
      </c>
    </row>
    <row r="1709" spans="1:79" s="22" customFormat="1" ht="51.9" customHeight="1" x14ac:dyDescent="0.3">
      <c r="A1709" s="109">
        <v>3</v>
      </c>
      <c r="B1709" s="109" t="s">
        <v>1441</v>
      </c>
      <c r="C1709" s="109"/>
      <c r="D1709" s="110" t="s">
        <v>446</v>
      </c>
      <c r="E1709" s="110">
        <v>44566</v>
      </c>
      <c r="F1709" s="189" t="s">
        <v>71</v>
      </c>
      <c r="G1709" s="169" t="s">
        <v>69</v>
      </c>
      <c r="H1709" s="135" t="s">
        <v>1077</v>
      </c>
      <c r="I1709" s="135"/>
      <c r="J1709" s="135"/>
      <c r="K1709" s="113" t="s">
        <v>443</v>
      </c>
      <c r="L1709" s="109">
        <v>0</v>
      </c>
      <c r="M1709" s="114" t="s">
        <v>79</v>
      </c>
      <c r="N1709" s="115" t="s">
        <v>26</v>
      </c>
      <c r="O1709" s="116"/>
      <c r="P1709" s="123" t="s">
        <v>3339</v>
      </c>
      <c r="Q1709" s="141">
        <v>44596</v>
      </c>
      <c r="R1709" s="118">
        <f t="shared" ref="R1709" si="1462">IF(AND(L1709&lt;1,OR(K1709&lt;1, K1709="A")),Q1709+14,Q1709+7)</f>
        <v>44603</v>
      </c>
      <c r="S1709" s="114" t="s">
        <v>31</v>
      </c>
      <c r="T1709" s="353"/>
      <c r="U1709" s="372"/>
      <c r="V1709" s="195"/>
      <c r="W1709" s="114"/>
      <c r="X1709" s="109"/>
      <c r="Y1709" s="109"/>
      <c r="Z1709" s="115"/>
      <c r="AA1709" s="109"/>
      <c r="AB1709" s="123"/>
      <c r="AC1709" s="191"/>
      <c r="AD1709" s="191"/>
      <c r="AE1709" s="118"/>
      <c r="AF1709" s="196"/>
      <c r="AG1709" s="110"/>
      <c r="AH1709" s="115"/>
      <c r="AI1709" s="110"/>
      <c r="AJ1709" s="113"/>
      <c r="AK1709" s="110"/>
      <c r="AL1709" s="121"/>
      <c r="AM1709" s="121"/>
      <c r="AN1709" s="109" t="s">
        <v>2355</v>
      </c>
      <c r="AO1709" s="121"/>
      <c r="AP1709" s="121"/>
      <c r="AQ1709" s="206"/>
      <c r="AR1709" s="110"/>
      <c r="AS1709" s="121"/>
      <c r="AT1709" s="121"/>
      <c r="AU1709" s="109" t="s">
        <v>1134</v>
      </c>
      <c r="AV1709" s="110">
        <v>44680</v>
      </c>
      <c r="AW1709" s="121"/>
      <c r="BJ1709" s="22">
        <f t="shared" ca="1" si="1436"/>
        <v>0</v>
      </c>
      <c r="BK1709" s="22">
        <f t="shared" ca="1" si="1311"/>
        <v>0</v>
      </c>
      <c r="BL1709" s="22">
        <f t="shared" ca="1" si="1312"/>
        <v>0</v>
      </c>
      <c r="BM1709" s="22">
        <f t="shared" ca="1" si="1313"/>
        <v>0</v>
      </c>
      <c r="BN1709" s="22">
        <f t="shared" ca="1" si="1314"/>
        <v>0</v>
      </c>
      <c r="BO1709" s="22">
        <f t="shared" ca="1" si="1315"/>
        <v>0</v>
      </c>
      <c r="BP1709" s="22">
        <f t="shared" ca="1" si="1316"/>
        <v>0</v>
      </c>
      <c r="BQ1709" s="22">
        <f t="shared" ca="1" si="1317"/>
        <v>0</v>
      </c>
      <c r="BR1709" s="22">
        <f t="shared" ca="1" si="1318"/>
        <v>0</v>
      </c>
      <c r="BS1709" s="22">
        <f t="shared" ca="1" si="1319"/>
        <v>0</v>
      </c>
      <c r="BT1709" s="22">
        <f t="shared" ca="1" si="1437"/>
        <v>0</v>
      </c>
      <c r="BU1709" s="22">
        <f t="shared" ca="1" si="1320"/>
        <v>0</v>
      </c>
      <c r="BV1709" s="22">
        <f t="shared" ca="1" si="1321"/>
        <v>0</v>
      </c>
      <c r="BW1709" s="22">
        <f t="shared" ca="1" si="1322"/>
        <v>0</v>
      </c>
      <c r="BX1709" s="22">
        <f t="shared" ca="1" si="1323"/>
        <v>0</v>
      </c>
      <c r="BY1709" s="22">
        <f t="shared" si="1340"/>
        <v>0</v>
      </c>
      <c r="BZ1709" s="22">
        <f t="shared" si="1324"/>
        <v>0</v>
      </c>
      <c r="CA1709" s="22">
        <f t="shared" si="1341"/>
        <v>0</v>
      </c>
    </row>
    <row r="1710" spans="1:79" s="22" customFormat="1" ht="51.9" customHeight="1" x14ac:dyDescent="0.3">
      <c r="A1710" s="109">
        <v>3</v>
      </c>
      <c r="B1710" s="109" t="s">
        <v>1441</v>
      </c>
      <c r="C1710" s="109"/>
      <c r="D1710" s="110" t="s">
        <v>446</v>
      </c>
      <c r="E1710" s="110">
        <v>44566</v>
      </c>
      <c r="F1710" s="189" t="s">
        <v>71</v>
      </c>
      <c r="G1710" s="169" t="s">
        <v>69</v>
      </c>
      <c r="H1710" s="135" t="s">
        <v>1077</v>
      </c>
      <c r="I1710" s="135"/>
      <c r="J1710" s="135"/>
      <c r="K1710" s="113" t="s">
        <v>572</v>
      </c>
      <c r="L1710" s="109">
        <v>0</v>
      </c>
      <c r="M1710" s="114" t="s">
        <v>79</v>
      </c>
      <c r="N1710" s="115" t="s">
        <v>26</v>
      </c>
      <c r="O1710" s="116"/>
      <c r="P1710" s="123" t="s">
        <v>3340</v>
      </c>
      <c r="Q1710" s="141">
        <v>44625</v>
      </c>
      <c r="R1710" s="118">
        <f t="shared" ref="R1710" si="1463">IF(AND(L1710&lt;1,OR(K1710&lt;1, K1710="A")),Q1710+14,Q1710+7)</f>
        <v>44632</v>
      </c>
      <c r="S1710" s="114" t="s">
        <v>31</v>
      </c>
      <c r="T1710" s="353"/>
      <c r="U1710" s="372"/>
      <c r="V1710" s="195"/>
      <c r="W1710" s="114"/>
      <c r="X1710" s="109"/>
      <c r="Y1710" s="109"/>
      <c r="Z1710" s="115"/>
      <c r="AA1710" s="109"/>
      <c r="AB1710" s="123"/>
      <c r="AC1710" s="191"/>
      <c r="AD1710" s="191"/>
      <c r="AE1710" s="118"/>
      <c r="AF1710" s="196"/>
      <c r="AG1710" s="110"/>
      <c r="AH1710" s="115"/>
      <c r="AI1710" s="110"/>
      <c r="AJ1710" s="113"/>
      <c r="AK1710" s="110"/>
      <c r="AL1710" s="121"/>
      <c r="AM1710" s="121"/>
      <c r="AN1710" s="109" t="s">
        <v>2355</v>
      </c>
      <c r="AO1710" s="121"/>
      <c r="AP1710" s="121"/>
      <c r="AQ1710" s="206"/>
      <c r="AR1710" s="110"/>
      <c r="AS1710" s="121"/>
      <c r="AT1710" s="121"/>
      <c r="AU1710" s="109" t="s">
        <v>1134</v>
      </c>
      <c r="AV1710" s="110">
        <v>44680</v>
      </c>
      <c r="AW1710" s="121"/>
      <c r="BJ1710" s="22">
        <f t="shared" ca="1" si="1436"/>
        <v>0</v>
      </c>
      <c r="BK1710" s="22">
        <f t="shared" ca="1" si="1311"/>
        <v>0</v>
      </c>
      <c r="BL1710" s="22">
        <f t="shared" ca="1" si="1312"/>
        <v>0</v>
      </c>
      <c r="BM1710" s="22">
        <f t="shared" ca="1" si="1313"/>
        <v>0</v>
      </c>
      <c r="BN1710" s="22">
        <f t="shared" ca="1" si="1314"/>
        <v>0</v>
      </c>
      <c r="BO1710" s="22">
        <f t="shared" ca="1" si="1315"/>
        <v>0</v>
      </c>
      <c r="BP1710" s="22">
        <f t="shared" ca="1" si="1316"/>
        <v>0</v>
      </c>
      <c r="BQ1710" s="22">
        <f t="shared" ca="1" si="1317"/>
        <v>0</v>
      </c>
      <c r="BR1710" s="22">
        <f t="shared" ca="1" si="1318"/>
        <v>0</v>
      </c>
      <c r="BS1710" s="22">
        <f t="shared" ca="1" si="1319"/>
        <v>0</v>
      </c>
      <c r="BT1710" s="22">
        <f t="shared" ca="1" si="1437"/>
        <v>0</v>
      </c>
      <c r="BU1710" s="22">
        <f t="shared" ca="1" si="1320"/>
        <v>0</v>
      </c>
      <c r="BV1710" s="22">
        <f t="shared" ca="1" si="1321"/>
        <v>0</v>
      </c>
      <c r="BW1710" s="22">
        <f t="shared" ca="1" si="1322"/>
        <v>0</v>
      </c>
      <c r="BX1710" s="22">
        <f t="shared" ca="1" si="1323"/>
        <v>0</v>
      </c>
      <c r="BY1710" s="22">
        <f t="shared" si="1340"/>
        <v>0</v>
      </c>
      <c r="BZ1710" s="22">
        <f t="shared" si="1324"/>
        <v>0</v>
      </c>
      <c r="CA1710" s="22">
        <f t="shared" si="1341"/>
        <v>0</v>
      </c>
    </row>
    <row r="1711" spans="1:79" s="22" customFormat="1" ht="51.9" customHeight="1" x14ac:dyDescent="0.3">
      <c r="A1711" s="109">
        <v>3</v>
      </c>
      <c r="B1711" s="109" t="s">
        <v>1441</v>
      </c>
      <c r="C1711" s="109"/>
      <c r="D1711" s="110" t="s">
        <v>446</v>
      </c>
      <c r="E1711" s="110">
        <v>44566</v>
      </c>
      <c r="F1711" s="189" t="s">
        <v>71</v>
      </c>
      <c r="G1711" s="169" t="s">
        <v>69</v>
      </c>
      <c r="H1711" s="135" t="s">
        <v>1077</v>
      </c>
      <c r="I1711" s="135"/>
      <c r="J1711" s="135"/>
      <c r="K1711" s="113">
        <v>1</v>
      </c>
      <c r="L1711" s="109">
        <v>0</v>
      </c>
      <c r="M1711" s="114" t="s">
        <v>79</v>
      </c>
      <c r="N1711" s="115" t="s">
        <v>26</v>
      </c>
      <c r="O1711" s="116"/>
      <c r="P1711" s="123" t="s">
        <v>3341</v>
      </c>
      <c r="Q1711" s="141">
        <v>44712</v>
      </c>
      <c r="R1711" s="118">
        <f t="shared" ref="R1711" si="1464">IF(AND(L1711&lt;1,OR(K1711&lt;1, K1711="A")),Q1711+14,Q1711+7)</f>
        <v>44719</v>
      </c>
      <c r="S1711" s="114" t="s">
        <v>31</v>
      </c>
      <c r="T1711" s="353"/>
      <c r="U1711" s="372"/>
      <c r="V1711" s="195"/>
      <c r="W1711" s="114"/>
      <c r="X1711" s="109"/>
      <c r="Y1711" s="109"/>
      <c r="Z1711" s="115"/>
      <c r="AA1711" s="109"/>
      <c r="AB1711" s="123"/>
      <c r="AC1711" s="191"/>
      <c r="AD1711" s="191"/>
      <c r="AE1711" s="118"/>
      <c r="AF1711" s="196"/>
      <c r="AG1711" s="110"/>
      <c r="AH1711" s="115"/>
      <c r="AI1711" s="110"/>
      <c r="AJ1711" s="113"/>
      <c r="AK1711" s="110"/>
      <c r="AL1711" s="121"/>
      <c r="AM1711" s="121"/>
      <c r="AN1711" s="109" t="s">
        <v>2355</v>
      </c>
      <c r="AO1711" s="121"/>
      <c r="AP1711" s="121"/>
      <c r="AQ1711" s="206"/>
      <c r="AR1711" s="110"/>
      <c r="AS1711" s="121"/>
      <c r="AT1711" s="121"/>
      <c r="AU1711" s="109" t="s">
        <v>1134</v>
      </c>
      <c r="AV1711" s="110">
        <v>44680</v>
      </c>
      <c r="AW1711" s="121"/>
      <c r="BJ1711" s="22">
        <f t="shared" ca="1" si="1436"/>
        <v>0</v>
      </c>
      <c r="BK1711" s="22">
        <f t="shared" ca="1" si="1311"/>
        <v>0</v>
      </c>
      <c r="BL1711" s="22">
        <f t="shared" ca="1" si="1312"/>
        <v>0</v>
      </c>
      <c r="BM1711" s="22">
        <f t="shared" ca="1" si="1313"/>
        <v>0</v>
      </c>
      <c r="BN1711" s="22">
        <f t="shared" ca="1" si="1314"/>
        <v>0</v>
      </c>
      <c r="BO1711" s="22">
        <f t="shared" ca="1" si="1315"/>
        <v>0</v>
      </c>
      <c r="BP1711" s="22">
        <f t="shared" ca="1" si="1316"/>
        <v>0</v>
      </c>
      <c r="BQ1711" s="22">
        <f t="shared" ca="1" si="1317"/>
        <v>0</v>
      </c>
      <c r="BR1711" s="22">
        <f t="shared" ca="1" si="1318"/>
        <v>0</v>
      </c>
      <c r="BS1711" s="22">
        <f t="shared" ca="1" si="1319"/>
        <v>0</v>
      </c>
      <c r="BT1711" s="22">
        <f t="shared" ca="1" si="1437"/>
        <v>0</v>
      </c>
      <c r="BU1711" s="22">
        <f t="shared" ca="1" si="1320"/>
        <v>0</v>
      </c>
      <c r="BV1711" s="22">
        <f t="shared" ca="1" si="1321"/>
        <v>0</v>
      </c>
      <c r="BW1711" s="22">
        <f t="shared" ca="1" si="1322"/>
        <v>0</v>
      </c>
      <c r="BX1711" s="22">
        <f t="shared" ca="1" si="1323"/>
        <v>0</v>
      </c>
      <c r="BY1711" s="22">
        <f t="shared" si="1340"/>
        <v>0</v>
      </c>
      <c r="BZ1711" s="22">
        <f t="shared" si="1324"/>
        <v>0</v>
      </c>
      <c r="CA1711" s="22">
        <f t="shared" si="1341"/>
        <v>0</v>
      </c>
    </row>
    <row r="1712" spans="1:79" s="22" customFormat="1" ht="51.9" customHeight="1" x14ac:dyDescent="0.3">
      <c r="A1712" s="109">
        <v>3</v>
      </c>
      <c r="B1712" s="109" t="s">
        <v>1441</v>
      </c>
      <c r="C1712" s="109"/>
      <c r="D1712" s="110" t="s">
        <v>446</v>
      </c>
      <c r="E1712" s="110">
        <v>44566</v>
      </c>
      <c r="F1712" s="189" t="s">
        <v>71</v>
      </c>
      <c r="G1712" s="169" t="s">
        <v>69</v>
      </c>
      <c r="H1712" s="135" t="s">
        <v>1077</v>
      </c>
      <c r="I1712" s="135"/>
      <c r="J1712" s="135"/>
      <c r="K1712" s="113">
        <v>2</v>
      </c>
      <c r="L1712" s="109">
        <v>0</v>
      </c>
      <c r="M1712" s="114" t="s">
        <v>79</v>
      </c>
      <c r="N1712" s="115" t="s">
        <v>26</v>
      </c>
      <c r="O1712" s="116"/>
      <c r="P1712" s="123" t="s">
        <v>3342</v>
      </c>
      <c r="Q1712" s="141">
        <v>44795</v>
      </c>
      <c r="R1712" s="118">
        <f t="shared" ref="R1712" si="1465">IF(AND(L1712&lt;1,OR(K1712&lt;1, K1712="A")),Q1712+14,Q1712+7)</f>
        <v>44802</v>
      </c>
      <c r="S1712" s="114" t="s">
        <v>31</v>
      </c>
      <c r="T1712" s="353"/>
      <c r="U1712" s="372"/>
      <c r="V1712" s="195"/>
      <c r="W1712" s="114"/>
      <c r="X1712" s="109"/>
      <c r="Y1712" s="109"/>
      <c r="Z1712" s="115"/>
      <c r="AA1712" s="109"/>
      <c r="AB1712" s="123"/>
      <c r="AC1712" s="191"/>
      <c r="AD1712" s="191"/>
      <c r="AE1712" s="118"/>
      <c r="AF1712" s="196"/>
      <c r="AG1712" s="110"/>
      <c r="AH1712" s="115"/>
      <c r="AI1712" s="110"/>
      <c r="AJ1712" s="113"/>
      <c r="AK1712" s="110"/>
      <c r="AL1712" s="121"/>
      <c r="AM1712" s="121"/>
      <c r="AN1712" s="109" t="s">
        <v>2355</v>
      </c>
      <c r="AO1712" s="121"/>
      <c r="AP1712" s="121"/>
      <c r="AQ1712" s="206"/>
      <c r="AR1712" s="110"/>
      <c r="AS1712" s="121"/>
      <c r="AT1712" s="121"/>
      <c r="AU1712" s="109" t="s">
        <v>1134</v>
      </c>
      <c r="AV1712" s="110">
        <v>44680</v>
      </c>
      <c r="AW1712" s="121"/>
      <c r="BJ1712" s="22">
        <f t="shared" ca="1" si="1436"/>
        <v>0</v>
      </c>
      <c r="BK1712" s="22">
        <f t="shared" ca="1" si="1311"/>
        <v>0</v>
      </c>
      <c r="BL1712" s="22">
        <f t="shared" ca="1" si="1312"/>
        <v>0</v>
      </c>
      <c r="BM1712" s="22">
        <f t="shared" ca="1" si="1313"/>
        <v>0</v>
      </c>
      <c r="BN1712" s="22">
        <f t="shared" ca="1" si="1314"/>
        <v>0</v>
      </c>
      <c r="BO1712" s="22">
        <f t="shared" ca="1" si="1315"/>
        <v>0</v>
      </c>
      <c r="BP1712" s="22">
        <f t="shared" ca="1" si="1316"/>
        <v>0</v>
      </c>
      <c r="BQ1712" s="22">
        <f t="shared" ca="1" si="1317"/>
        <v>0</v>
      </c>
      <c r="BR1712" s="22">
        <f t="shared" ca="1" si="1318"/>
        <v>0</v>
      </c>
      <c r="BS1712" s="22">
        <f t="shared" ca="1" si="1319"/>
        <v>0</v>
      </c>
      <c r="BT1712" s="22">
        <f t="shared" ca="1" si="1437"/>
        <v>0</v>
      </c>
      <c r="BU1712" s="22">
        <f t="shared" ca="1" si="1320"/>
        <v>0</v>
      </c>
      <c r="BV1712" s="22">
        <f t="shared" ca="1" si="1321"/>
        <v>0</v>
      </c>
      <c r="BW1712" s="22">
        <f t="shared" ca="1" si="1322"/>
        <v>0</v>
      </c>
      <c r="BX1712" s="22">
        <f t="shared" ca="1" si="1323"/>
        <v>0</v>
      </c>
      <c r="BY1712" s="22">
        <f t="shared" si="1340"/>
        <v>0</v>
      </c>
      <c r="BZ1712" s="22">
        <f t="shared" si="1324"/>
        <v>0</v>
      </c>
      <c r="CA1712" s="22">
        <f t="shared" si="1341"/>
        <v>0</v>
      </c>
    </row>
    <row r="1713" spans="1:79" s="22" customFormat="1" ht="51.9" customHeight="1" x14ac:dyDescent="0.3">
      <c r="A1713" s="109">
        <v>3</v>
      </c>
      <c r="B1713" s="109" t="s">
        <v>1441</v>
      </c>
      <c r="C1713" s="109"/>
      <c r="D1713" s="110" t="s">
        <v>445</v>
      </c>
      <c r="E1713" s="110">
        <v>44566</v>
      </c>
      <c r="F1713" s="189" t="s">
        <v>71</v>
      </c>
      <c r="G1713" s="169" t="s">
        <v>69</v>
      </c>
      <c r="H1713" s="135" t="s">
        <v>1077</v>
      </c>
      <c r="I1713" s="135"/>
      <c r="J1713" s="135"/>
      <c r="K1713" s="113">
        <v>0</v>
      </c>
      <c r="L1713" s="109">
        <v>0</v>
      </c>
      <c r="M1713" s="114" t="s">
        <v>79</v>
      </c>
      <c r="N1713" s="115" t="s">
        <v>26</v>
      </c>
      <c r="O1713" s="116"/>
      <c r="P1713" s="123" t="s">
        <v>3337</v>
      </c>
      <c r="Q1713" s="141">
        <v>44804</v>
      </c>
      <c r="R1713" s="118">
        <f t="shared" ref="R1713" si="1466">IF(AND(L1713&lt;1,OR(K1713&lt;1, K1713="A")),Q1713+14,Q1713+7)</f>
        <v>44818</v>
      </c>
      <c r="S1713" s="114" t="s">
        <v>31</v>
      </c>
      <c r="T1713" s="353"/>
      <c r="U1713" s="372"/>
      <c r="V1713" s="195"/>
      <c r="W1713" s="114"/>
      <c r="X1713" s="109"/>
      <c r="Y1713" s="109"/>
      <c r="Z1713" s="115"/>
      <c r="AA1713" s="109"/>
      <c r="AB1713" s="123"/>
      <c r="AC1713" s="191"/>
      <c r="AD1713" s="191"/>
      <c r="AE1713" s="118"/>
      <c r="AF1713" s="196"/>
      <c r="AG1713" s="110"/>
      <c r="AH1713" s="115"/>
      <c r="AI1713" s="110"/>
      <c r="AJ1713" s="113"/>
      <c r="AK1713" s="110"/>
      <c r="AL1713" s="121"/>
      <c r="AM1713" s="121"/>
      <c r="AN1713" s="109" t="s">
        <v>2355</v>
      </c>
      <c r="AO1713" s="121"/>
      <c r="AP1713" s="121"/>
      <c r="AQ1713" s="206" t="s">
        <v>1907</v>
      </c>
      <c r="AR1713" s="110">
        <v>44810</v>
      </c>
      <c r="AS1713" s="121"/>
      <c r="AT1713" s="121"/>
      <c r="AU1713" s="109" t="s">
        <v>1134</v>
      </c>
      <c r="AV1713" s="110">
        <v>44680</v>
      </c>
      <c r="AW1713" s="121"/>
      <c r="BJ1713" s="22">
        <f t="shared" ca="1" si="1436"/>
        <v>0</v>
      </c>
      <c r="BK1713" s="22">
        <f t="shared" ca="1" si="1311"/>
        <v>0</v>
      </c>
      <c r="BL1713" s="22">
        <f t="shared" ca="1" si="1312"/>
        <v>0</v>
      </c>
      <c r="BM1713" s="22">
        <f t="shared" ca="1" si="1313"/>
        <v>0</v>
      </c>
      <c r="BN1713" s="22">
        <f t="shared" ca="1" si="1314"/>
        <v>0</v>
      </c>
      <c r="BO1713" s="22">
        <f t="shared" ca="1" si="1315"/>
        <v>0</v>
      </c>
      <c r="BP1713" s="22">
        <f t="shared" ca="1" si="1316"/>
        <v>0</v>
      </c>
      <c r="BQ1713" s="22">
        <f t="shared" ca="1" si="1317"/>
        <v>0</v>
      </c>
      <c r="BR1713" s="22">
        <f t="shared" ca="1" si="1318"/>
        <v>0</v>
      </c>
      <c r="BS1713" s="22">
        <f t="shared" ca="1" si="1319"/>
        <v>0</v>
      </c>
      <c r="BT1713" s="22">
        <f t="shared" ca="1" si="1437"/>
        <v>0</v>
      </c>
      <c r="BU1713" s="22">
        <f t="shared" ca="1" si="1320"/>
        <v>0</v>
      </c>
      <c r="BV1713" s="22">
        <f t="shared" ca="1" si="1321"/>
        <v>0</v>
      </c>
      <c r="BW1713" s="22">
        <f t="shared" ca="1" si="1322"/>
        <v>0</v>
      </c>
      <c r="BX1713" s="22">
        <f t="shared" ca="1" si="1323"/>
        <v>0</v>
      </c>
      <c r="BY1713" s="22">
        <f t="shared" si="1340"/>
        <v>0</v>
      </c>
      <c r="BZ1713" s="22">
        <f t="shared" si="1324"/>
        <v>0</v>
      </c>
      <c r="CA1713" s="22">
        <f t="shared" si="1341"/>
        <v>0</v>
      </c>
    </row>
    <row r="1714" spans="1:79" ht="51.9" customHeight="1" x14ac:dyDescent="0.3">
      <c r="A1714" s="4">
        <v>3</v>
      </c>
      <c r="B1714" s="4" t="s">
        <v>1441</v>
      </c>
      <c r="C1714" s="4"/>
      <c r="D1714" s="139" t="s">
        <v>445</v>
      </c>
      <c r="E1714" s="13">
        <v>44566</v>
      </c>
      <c r="F1714" s="122" t="s">
        <v>71</v>
      </c>
      <c r="G1714" s="16" t="s">
        <v>69</v>
      </c>
      <c r="H1714" s="130" t="s">
        <v>1077</v>
      </c>
      <c r="I1714" s="130"/>
      <c r="J1714" s="130"/>
      <c r="K1714" s="7">
        <v>0</v>
      </c>
      <c r="L1714" s="4">
        <v>1</v>
      </c>
      <c r="M1714" s="3" t="s">
        <v>79</v>
      </c>
      <c r="N1714" s="45" t="s">
        <v>1055</v>
      </c>
      <c r="O1714" s="76"/>
      <c r="P1714" s="87" t="s">
        <v>757</v>
      </c>
      <c r="Q1714" s="142">
        <v>45008</v>
      </c>
      <c r="R1714" s="9">
        <f t="shared" ref="R1714:R1761" si="1467">IF(AND(L1714&lt;1,OR(K1714&lt;1, K1714="A")),Q1714+14,Q1714+7)</f>
        <v>45015</v>
      </c>
      <c r="S1714" s="3" t="s">
        <v>30</v>
      </c>
      <c r="T1714" s="355" t="s">
        <v>1567</v>
      </c>
      <c r="U1714" s="371">
        <v>45008</v>
      </c>
      <c r="V1714" s="91" t="s">
        <v>818</v>
      </c>
      <c r="W1714" s="3" t="s">
        <v>819</v>
      </c>
      <c r="X1714" s="5" t="s">
        <v>778</v>
      </c>
      <c r="Y1714" s="5">
        <v>0</v>
      </c>
      <c r="Z1714" s="46" t="s">
        <v>24</v>
      </c>
      <c r="AA1714" s="5"/>
      <c r="AB1714" s="87" t="s">
        <v>820</v>
      </c>
      <c r="AC1714" s="90">
        <v>45106</v>
      </c>
      <c r="AD1714" s="90">
        <v>45106</v>
      </c>
      <c r="AE1714" s="9">
        <f t="shared" ref="AE1714:AE1739" si="1468">IF(AND(Y1714&lt;1,OR(X1714&lt;1, X1714="A")),AD1714+14,AD1714+7)</f>
        <v>45120</v>
      </c>
      <c r="AF1714" s="92" t="s">
        <v>446</v>
      </c>
      <c r="AG1714" s="27"/>
      <c r="AH1714" s="34"/>
      <c r="AI1714" s="27"/>
      <c r="AJ1714" s="41"/>
      <c r="AK1714" s="21"/>
      <c r="AL1714" s="6"/>
      <c r="AM1714" s="6"/>
      <c r="AN1714" s="87" t="s">
        <v>3753</v>
      </c>
      <c r="AO1714" s="87" t="s">
        <v>3754</v>
      </c>
      <c r="AP1714" s="21">
        <v>45705</v>
      </c>
      <c r="AQ1714" s="224" t="s">
        <v>3755</v>
      </c>
      <c r="AR1714" s="21">
        <v>45728</v>
      </c>
      <c r="AS1714" s="6"/>
      <c r="AT1714" s="6"/>
      <c r="AU1714" s="4" t="s">
        <v>1134</v>
      </c>
      <c r="AV1714" s="13">
        <v>44680</v>
      </c>
      <c r="AW1714" s="207" t="s">
        <v>3811</v>
      </c>
      <c r="BJ1714" s="22">
        <f t="shared" ca="1" si="1436"/>
        <v>1</v>
      </c>
      <c r="BK1714" s="22">
        <f t="shared" ca="1" si="1311"/>
        <v>1</v>
      </c>
      <c r="BL1714" s="22">
        <f t="shared" ca="1" si="1312"/>
        <v>0</v>
      </c>
      <c r="BM1714" s="22">
        <f t="shared" ca="1" si="1313"/>
        <v>0</v>
      </c>
      <c r="BN1714" s="22">
        <f t="shared" ca="1" si="1314"/>
        <v>0</v>
      </c>
      <c r="BO1714" s="22">
        <f t="shared" ca="1" si="1315"/>
        <v>0</v>
      </c>
      <c r="BP1714" s="22">
        <f t="shared" ca="1" si="1316"/>
        <v>0</v>
      </c>
      <c r="BQ1714" s="22">
        <f t="shared" ca="1" si="1317"/>
        <v>0</v>
      </c>
      <c r="BR1714" s="22">
        <f t="shared" ca="1" si="1318"/>
        <v>1</v>
      </c>
      <c r="BS1714" s="22">
        <f t="shared" ca="1" si="1319"/>
        <v>1</v>
      </c>
      <c r="BT1714" s="22">
        <f t="shared" ca="1" si="1437"/>
        <v>1</v>
      </c>
      <c r="BU1714" s="22">
        <f t="shared" ca="1" si="1320"/>
        <v>0</v>
      </c>
      <c r="BV1714" s="22">
        <f t="shared" ca="1" si="1321"/>
        <v>1</v>
      </c>
      <c r="BW1714" s="22">
        <f t="shared" ca="1" si="1322"/>
        <v>0</v>
      </c>
      <c r="BX1714" s="22">
        <f t="shared" ca="1" si="1323"/>
        <v>0</v>
      </c>
      <c r="BY1714" s="71">
        <f t="shared" si="1340"/>
        <v>1</v>
      </c>
      <c r="BZ1714" s="71">
        <f t="shared" si="1324"/>
        <v>1</v>
      </c>
      <c r="CA1714" s="72">
        <f t="shared" si="1341"/>
        <v>1</v>
      </c>
    </row>
    <row r="1715" spans="1:79" s="22" customFormat="1" ht="65.099999999999994" customHeight="1" x14ac:dyDescent="0.3">
      <c r="A1715" s="109">
        <v>3</v>
      </c>
      <c r="B1715" s="109" t="s">
        <v>1441</v>
      </c>
      <c r="C1715" s="109"/>
      <c r="D1715" s="110" t="s">
        <v>446</v>
      </c>
      <c r="E1715" s="110">
        <v>44566</v>
      </c>
      <c r="F1715" s="189" t="s">
        <v>73</v>
      </c>
      <c r="G1715" s="169" t="s">
        <v>69</v>
      </c>
      <c r="H1715" s="135" t="s">
        <v>1037</v>
      </c>
      <c r="I1715" s="135" t="s">
        <v>1058</v>
      </c>
      <c r="J1715" s="135"/>
      <c r="K1715" s="113" t="s">
        <v>778</v>
      </c>
      <c r="L1715" s="109">
        <v>0</v>
      </c>
      <c r="M1715" s="114" t="s">
        <v>105</v>
      </c>
      <c r="N1715" s="115" t="s">
        <v>26</v>
      </c>
      <c r="O1715" s="116"/>
      <c r="P1715" s="123" t="s">
        <v>3353</v>
      </c>
      <c r="Q1715" s="141">
        <v>44550</v>
      </c>
      <c r="R1715" s="118">
        <f t="shared" si="1467"/>
        <v>44564</v>
      </c>
      <c r="S1715" s="114" t="s">
        <v>31</v>
      </c>
      <c r="T1715" s="353"/>
      <c r="U1715" s="372"/>
      <c r="V1715" s="195"/>
      <c r="W1715" s="114"/>
      <c r="X1715" s="109"/>
      <c r="Y1715" s="109"/>
      <c r="Z1715" s="115"/>
      <c r="AA1715" s="109"/>
      <c r="AB1715" s="123"/>
      <c r="AC1715" s="191"/>
      <c r="AD1715" s="191"/>
      <c r="AE1715" s="118"/>
      <c r="AF1715" s="196"/>
      <c r="AG1715" s="110"/>
      <c r="AH1715" s="115"/>
      <c r="AI1715" s="110"/>
      <c r="AJ1715" s="113"/>
      <c r="AK1715" s="110"/>
      <c r="AL1715" s="121"/>
      <c r="AM1715" s="121"/>
      <c r="AN1715" s="109" t="s">
        <v>2355</v>
      </c>
      <c r="AO1715" s="121"/>
      <c r="AP1715" s="121"/>
      <c r="AQ1715" s="206"/>
      <c r="AR1715" s="110"/>
      <c r="AS1715" s="121"/>
      <c r="AT1715" s="121"/>
      <c r="AU1715" s="109" t="s">
        <v>1134</v>
      </c>
      <c r="AV1715" s="110">
        <v>44680</v>
      </c>
      <c r="AW1715" s="121"/>
      <c r="BJ1715" s="22">
        <f t="shared" ca="1" si="1436"/>
        <v>0</v>
      </c>
      <c r="BK1715" s="22">
        <f t="shared" ca="1" si="1311"/>
        <v>0</v>
      </c>
      <c r="BL1715" s="22">
        <f t="shared" ca="1" si="1312"/>
        <v>0</v>
      </c>
      <c r="BM1715" s="22">
        <f t="shared" ca="1" si="1313"/>
        <v>0</v>
      </c>
      <c r="BN1715" s="22">
        <f t="shared" ca="1" si="1314"/>
        <v>0</v>
      </c>
      <c r="BO1715" s="22">
        <f t="shared" ca="1" si="1315"/>
        <v>0</v>
      </c>
      <c r="BP1715" s="22">
        <f t="shared" ca="1" si="1316"/>
        <v>0</v>
      </c>
      <c r="BQ1715" s="22">
        <f t="shared" ca="1" si="1317"/>
        <v>0</v>
      </c>
      <c r="BR1715" s="22">
        <f t="shared" ca="1" si="1318"/>
        <v>0</v>
      </c>
      <c r="BS1715" s="22">
        <f t="shared" ca="1" si="1319"/>
        <v>0</v>
      </c>
      <c r="BT1715" s="22">
        <f t="shared" ca="1" si="1437"/>
        <v>0</v>
      </c>
      <c r="BU1715" s="22">
        <f t="shared" ca="1" si="1320"/>
        <v>0</v>
      </c>
      <c r="BV1715" s="22">
        <f t="shared" ca="1" si="1321"/>
        <v>0</v>
      </c>
      <c r="BW1715" s="22">
        <f t="shared" ca="1" si="1322"/>
        <v>0</v>
      </c>
      <c r="BX1715" s="22">
        <f t="shared" ca="1" si="1323"/>
        <v>0</v>
      </c>
      <c r="BY1715" s="22">
        <f t="shared" si="1340"/>
        <v>0</v>
      </c>
      <c r="BZ1715" s="22">
        <f t="shared" si="1324"/>
        <v>0</v>
      </c>
      <c r="CA1715" s="22">
        <f t="shared" si="1341"/>
        <v>0</v>
      </c>
    </row>
    <row r="1716" spans="1:79" s="22" customFormat="1" ht="65.099999999999994" customHeight="1" x14ac:dyDescent="0.3">
      <c r="A1716" s="109">
        <v>3</v>
      </c>
      <c r="B1716" s="109" t="s">
        <v>1441</v>
      </c>
      <c r="C1716" s="109"/>
      <c r="D1716" s="110" t="s">
        <v>446</v>
      </c>
      <c r="E1716" s="110">
        <v>44566</v>
      </c>
      <c r="F1716" s="189" t="s">
        <v>73</v>
      </c>
      <c r="G1716" s="169" t="s">
        <v>69</v>
      </c>
      <c r="H1716" s="135" t="s">
        <v>1037</v>
      </c>
      <c r="I1716" s="135" t="s">
        <v>1058</v>
      </c>
      <c r="J1716" s="135"/>
      <c r="K1716" s="113" t="s">
        <v>443</v>
      </c>
      <c r="L1716" s="109">
        <v>0</v>
      </c>
      <c r="M1716" s="114" t="s">
        <v>105</v>
      </c>
      <c r="N1716" s="115" t="s">
        <v>26</v>
      </c>
      <c r="O1716" s="116"/>
      <c r="P1716" s="123" t="s">
        <v>3354</v>
      </c>
      <c r="Q1716" s="141">
        <v>44596</v>
      </c>
      <c r="R1716" s="118">
        <f t="shared" ref="R1716" si="1469">IF(AND(L1716&lt;1,OR(K1716&lt;1, K1716="A")),Q1716+14,Q1716+7)</f>
        <v>44603</v>
      </c>
      <c r="S1716" s="114" t="s">
        <v>31</v>
      </c>
      <c r="T1716" s="353"/>
      <c r="U1716" s="372"/>
      <c r="V1716" s="195"/>
      <c r="W1716" s="114"/>
      <c r="X1716" s="109"/>
      <c r="Y1716" s="109"/>
      <c r="Z1716" s="115"/>
      <c r="AA1716" s="109"/>
      <c r="AB1716" s="123"/>
      <c r="AC1716" s="191"/>
      <c r="AD1716" s="191"/>
      <c r="AE1716" s="118"/>
      <c r="AF1716" s="196"/>
      <c r="AG1716" s="110"/>
      <c r="AH1716" s="115"/>
      <c r="AI1716" s="110"/>
      <c r="AJ1716" s="113"/>
      <c r="AK1716" s="110"/>
      <c r="AL1716" s="121"/>
      <c r="AM1716" s="121"/>
      <c r="AN1716" s="109" t="s">
        <v>2355</v>
      </c>
      <c r="AO1716" s="121"/>
      <c r="AP1716" s="121"/>
      <c r="AQ1716" s="206"/>
      <c r="AR1716" s="110"/>
      <c r="AS1716" s="121"/>
      <c r="AT1716" s="121"/>
      <c r="AU1716" s="109" t="s">
        <v>1134</v>
      </c>
      <c r="AV1716" s="110">
        <v>44680</v>
      </c>
      <c r="AW1716" s="121"/>
      <c r="BJ1716" s="22">
        <f t="shared" ca="1" si="1436"/>
        <v>0</v>
      </c>
      <c r="BK1716" s="22">
        <f t="shared" ca="1" si="1311"/>
        <v>0</v>
      </c>
      <c r="BL1716" s="22">
        <f t="shared" ca="1" si="1312"/>
        <v>0</v>
      </c>
      <c r="BM1716" s="22">
        <f t="shared" ca="1" si="1313"/>
        <v>0</v>
      </c>
      <c r="BN1716" s="22">
        <f t="shared" ca="1" si="1314"/>
        <v>0</v>
      </c>
      <c r="BO1716" s="22">
        <f t="shared" ca="1" si="1315"/>
        <v>0</v>
      </c>
      <c r="BP1716" s="22">
        <f t="shared" ca="1" si="1316"/>
        <v>0</v>
      </c>
      <c r="BQ1716" s="22">
        <f t="shared" ca="1" si="1317"/>
        <v>0</v>
      </c>
      <c r="BR1716" s="22">
        <f t="shared" ca="1" si="1318"/>
        <v>0</v>
      </c>
      <c r="BS1716" s="22">
        <f t="shared" ca="1" si="1319"/>
        <v>0</v>
      </c>
      <c r="BT1716" s="22">
        <f t="shared" ca="1" si="1437"/>
        <v>0</v>
      </c>
      <c r="BU1716" s="22">
        <f t="shared" ca="1" si="1320"/>
        <v>0</v>
      </c>
      <c r="BV1716" s="22">
        <f t="shared" ca="1" si="1321"/>
        <v>0</v>
      </c>
      <c r="BW1716" s="22">
        <f t="shared" ca="1" si="1322"/>
        <v>0</v>
      </c>
      <c r="BX1716" s="22">
        <f t="shared" ca="1" si="1323"/>
        <v>0</v>
      </c>
      <c r="BY1716" s="22">
        <f t="shared" si="1340"/>
        <v>0</v>
      </c>
      <c r="BZ1716" s="22">
        <f t="shared" si="1324"/>
        <v>0</v>
      </c>
      <c r="CA1716" s="22">
        <f t="shared" si="1341"/>
        <v>0</v>
      </c>
    </row>
    <row r="1717" spans="1:79" s="22" customFormat="1" ht="65.099999999999994" customHeight="1" x14ac:dyDescent="0.3">
      <c r="A1717" s="109">
        <v>3</v>
      </c>
      <c r="B1717" s="109" t="s">
        <v>1441</v>
      </c>
      <c r="C1717" s="109"/>
      <c r="D1717" s="110" t="s">
        <v>446</v>
      </c>
      <c r="E1717" s="110">
        <v>44566</v>
      </c>
      <c r="F1717" s="189" t="s">
        <v>73</v>
      </c>
      <c r="G1717" s="169" t="s">
        <v>69</v>
      </c>
      <c r="H1717" s="135" t="s">
        <v>1037</v>
      </c>
      <c r="I1717" s="135" t="s">
        <v>1058</v>
      </c>
      <c r="J1717" s="135"/>
      <c r="K1717" s="113" t="s">
        <v>572</v>
      </c>
      <c r="L1717" s="109">
        <v>0</v>
      </c>
      <c r="M1717" s="114" t="s">
        <v>105</v>
      </c>
      <c r="N1717" s="115" t="s">
        <v>26</v>
      </c>
      <c r="O1717" s="116"/>
      <c r="P1717" s="123" t="s">
        <v>3355</v>
      </c>
      <c r="Q1717" s="141">
        <v>44614</v>
      </c>
      <c r="R1717" s="118">
        <f t="shared" si="1467"/>
        <v>44621</v>
      </c>
      <c r="S1717" s="114" t="s">
        <v>31</v>
      </c>
      <c r="T1717" s="353"/>
      <c r="U1717" s="372"/>
      <c r="V1717" s="195"/>
      <c r="W1717" s="114"/>
      <c r="X1717" s="109"/>
      <c r="Y1717" s="109"/>
      <c r="Z1717" s="115"/>
      <c r="AA1717" s="109"/>
      <c r="AB1717" s="123"/>
      <c r="AC1717" s="191"/>
      <c r="AD1717" s="191"/>
      <c r="AE1717" s="118"/>
      <c r="AF1717" s="196"/>
      <c r="AG1717" s="110"/>
      <c r="AH1717" s="115"/>
      <c r="AI1717" s="110"/>
      <c r="AJ1717" s="113"/>
      <c r="AK1717" s="110"/>
      <c r="AL1717" s="121"/>
      <c r="AM1717" s="121"/>
      <c r="AN1717" s="109" t="s">
        <v>2355</v>
      </c>
      <c r="AO1717" s="121"/>
      <c r="AP1717" s="121"/>
      <c r="AQ1717" s="206"/>
      <c r="AR1717" s="110"/>
      <c r="AS1717" s="121"/>
      <c r="AT1717" s="121"/>
      <c r="AU1717" s="109" t="s">
        <v>1134</v>
      </c>
      <c r="AV1717" s="110">
        <v>44680</v>
      </c>
      <c r="AW1717" s="121"/>
      <c r="BJ1717" s="22">
        <f t="shared" ca="1" si="1436"/>
        <v>0</v>
      </c>
      <c r="BK1717" s="22">
        <f t="shared" ca="1" si="1311"/>
        <v>0</v>
      </c>
      <c r="BL1717" s="22">
        <f t="shared" ca="1" si="1312"/>
        <v>0</v>
      </c>
      <c r="BM1717" s="22">
        <f t="shared" ca="1" si="1313"/>
        <v>0</v>
      </c>
      <c r="BN1717" s="22">
        <f t="shared" ca="1" si="1314"/>
        <v>0</v>
      </c>
      <c r="BO1717" s="22">
        <f t="shared" ca="1" si="1315"/>
        <v>0</v>
      </c>
      <c r="BP1717" s="22">
        <f t="shared" ca="1" si="1316"/>
        <v>0</v>
      </c>
      <c r="BQ1717" s="22">
        <f t="shared" ca="1" si="1317"/>
        <v>0</v>
      </c>
      <c r="BR1717" s="22">
        <f t="shared" ca="1" si="1318"/>
        <v>0</v>
      </c>
      <c r="BS1717" s="22">
        <f t="shared" ca="1" si="1319"/>
        <v>0</v>
      </c>
      <c r="BT1717" s="22">
        <f t="shared" ca="1" si="1437"/>
        <v>0</v>
      </c>
      <c r="BU1717" s="22">
        <f t="shared" ca="1" si="1320"/>
        <v>0</v>
      </c>
      <c r="BV1717" s="22">
        <f t="shared" ca="1" si="1321"/>
        <v>0</v>
      </c>
      <c r="BW1717" s="22">
        <f t="shared" ca="1" si="1322"/>
        <v>0</v>
      </c>
      <c r="BX1717" s="22">
        <f t="shared" ca="1" si="1323"/>
        <v>0</v>
      </c>
      <c r="BY1717" s="22">
        <f t="shared" si="1340"/>
        <v>0</v>
      </c>
      <c r="BZ1717" s="22">
        <f t="shared" si="1324"/>
        <v>0</v>
      </c>
      <c r="CA1717" s="22">
        <f t="shared" si="1341"/>
        <v>0</v>
      </c>
    </row>
    <row r="1718" spans="1:79" s="22" customFormat="1" ht="65.099999999999994" customHeight="1" x14ac:dyDescent="0.3">
      <c r="A1718" s="109">
        <v>3</v>
      </c>
      <c r="B1718" s="109" t="s">
        <v>1441</v>
      </c>
      <c r="C1718" s="109"/>
      <c r="D1718" s="110" t="s">
        <v>445</v>
      </c>
      <c r="E1718" s="110">
        <v>44566</v>
      </c>
      <c r="F1718" s="189" t="s">
        <v>73</v>
      </c>
      <c r="G1718" s="169" t="s">
        <v>69</v>
      </c>
      <c r="H1718" s="135" t="s">
        <v>1037</v>
      </c>
      <c r="I1718" s="135" t="s">
        <v>1058</v>
      </c>
      <c r="J1718" s="135"/>
      <c r="K1718" s="113">
        <v>1</v>
      </c>
      <c r="L1718" s="109">
        <v>0</v>
      </c>
      <c r="M1718" s="114" t="s">
        <v>105</v>
      </c>
      <c r="N1718" s="115" t="s">
        <v>26</v>
      </c>
      <c r="O1718" s="116"/>
      <c r="P1718" s="123" t="s">
        <v>3356</v>
      </c>
      <c r="Q1718" s="141">
        <v>44713</v>
      </c>
      <c r="R1718" s="118">
        <f t="shared" ref="R1718" si="1470">IF(AND(L1718&lt;1,OR(K1718&lt;1, K1718="A")),Q1718+14,Q1718+7)</f>
        <v>44720</v>
      </c>
      <c r="S1718" s="114" t="s">
        <v>31</v>
      </c>
      <c r="T1718" s="353"/>
      <c r="U1718" s="372"/>
      <c r="V1718" s="195"/>
      <c r="W1718" s="114"/>
      <c r="X1718" s="109"/>
      <c r="Y1718" s="109"/>
      <c r="Z1718" s="115"/>
      <c r="AA1718" s="109"/>
      <c r="AB1718" s="123"/>
      <c r="AC1718" s="191"/>
      <c r="AD1718" s="191"/>
      <c r="AE1718" s="118"/>
      <c r="AF1718" s="196"/>
      <c r="AG1718" s="110"/>
      <c r="AH1718" s="115"/>
      <c r="AI1718" s="110"/>
      <c r="AJ1718" s="113"/>
      <c r="AK1718" s="110"/>
      <c r="AL1718" s="121"/>
      <c r="AM1718" s="121"/>
      <c r="AN1718" s="109" t="s">
        <v>2355</v>
      </c>
      <c r="AO1718" s="121"/>
      <c r="AP1718" s="121"/>
      <c r="AQ1718" s="206"/>
      <c r="AR1718" s="110"/>
      <c r="AS1718" s="121"/>
      <c r="AT1718" s="121"/>
      <c r="AU1718" s="109" t="s">
        <v>1134</v>
      </c>
      <c r="AV1718" s="110">
        <v>44680</v>
      </c>
      <c r="AW1718" s="121"/>
      <c r="BJ1718" s="22">
        <f t="shared" ca="1" si="1436"/>
        <v>0</v>
      </c>
      <c r="BK1718" s="22">
        <f t="shared" ca="1" si="1311"/>
        <v>0</v>
      </c>
      <c r="BL1718" s="22">
        <f t="shared" ca="1" si="1312"/>
        <v>0</v>
      </c>
      <c r="BM1718" s="22">
        <f t="shared" ca="1" si="1313"/>
        <v>0</v>
      </c>
      <c r="BN1718" s="22">
        <f t="shared" ca="1" si="1314"/>
        <v>0</v>
      </c>
      <c r="BO1718" s="22">
        <f t="shared" ca="1" si="1315"/>
        <v>0</v>
      </c>
      <c r="BP1718" s="22">
        <f t="shared" ca="1" si="1316"/>
        <v>0</v>
      </c>
      <c r="BQ1718" s="22">
        <f t="shared" ca="1" si="1317"/>
        <v>0</v>
      </c>
      <c r="BR1718" s="22">
        <f t="shared" ca="1" si="1318"/>
        <v>0</v>
      </c>
      <c r="BS1718" s="22">
        <f t="shared" ca="1" si="1319"/>
        <v>0</v>
      </c>
      <c r="BT1718" s="22">
        <f t="shared" ca="1" si="1437"/>
        <v>0</v>
      </c>
      <c r="BU1718" s="22">
        <f t="shared" ca="1" si="1320"/>
        <v>0</v>
      </c>
      <c r="BV1718" s="22">
        <f t="shared" ca="1" si="1321"/>
        <v>0</v>
      </c>
      <c r="BW1718" s="22">
        <f t="shared" ca="1" si="1322"/>
        <v>0</v>
      </c>
      <c r="BX1718" s="22">
        <f t="shared" ca="1" si="1323"/>
        <v>0</v>
      </c>
      <c r="BY1718" s="22">
        <f t="shared" si="1340"/>
        <v>0</v>
      </c>
      <c r="BZ1718" s="22">
        <f t="shared" si="1324"/>
        <v>0</v>
      </c>
      <c r="CA1718" s="22">
        <f t="shared" si="1341"/>
        <v>0</v>
      </c>
    </row>
    <row r="1719" spans="1:79" s="22" customFormat="1" ht="65.099999999999994" customHeight="1" x14ac:dyDescent="0.3">
      <c r="A1719" s="109">
        <v>3</v>
      </c>
      <c r="B1719" s="109" t="s">
        <v>1441</v>
      </c>
      <c r="C1719" s="109"/>
      <c r="D1719" s="110" t="s">
        <v>445</v>
      </c>
      <c r="E1719" s="110">
        <v>44566</v>
      </c>
      <c r="F1719" s="189" t="s">
        <v>73</v>
      </c>
      <c r="G1719" s="169" t="s">
        <v>69</v>
      </c>
      <c r="H1719" s="135" t="s">
        <v>1037</v>
      </c>
      <c r="I1719" s="135" t="s">
        <v>1058</v>
      </c>
      <c r="J1719" s="135"/>
      <c r="K1719" s="113">
        <v>2</v>
      </c>
      <c r="L1719" s="109">
        <v>0</v>
      </c>
      <c r="M1719" s="114" t="s">
        <v>105</v>
      </c>
      <c r="N1719" s="115" t="s">
        <v>26</v>
      </c>
      <c r="O1719" s="116"/>
      <c r="P1719" s="123" t="s">
        <v>3357</v>
      </c>
      <c r="Q1719" s="141">
        <v>44722</v>
      </c>
      <c r="R1719" s="118">
        <f t="shared" si="1467"/>
        <v>44729</v>
      </c>
      <c r="S1719" s="114" t="s">
        <v>31</v>
      </c>
      <c r="T1719" s="353"/>
      <c r="U1719" s="372"/>
      <c r="V1719" s="195"/>
      <c r="W1719" s="114"/>
      <c r="X1719" s="109"/>
      <c r="Y1719" s="109"/>
      <c r="Z1719" s="115"/>
      <c r="AA1719" s="109"/>
      <c r="AB1719" s="123"/>
      <c r="AC1719" s="191"/>
      <c r="AD1719" s="191"/>
      <c r="AE1719" s="118"/>
      <c r="AF1719" s="196"/>
      <c r="AG1719" s="110"/>
      <c r="AH1719" s="115"/>
      <c r="AI1719" s="110"/>
      <c r="AJ1719" s="113"/>
      <c r="AK1719" s="110"/>
      <c r="AL1719" s="121"/>
      <c r="AM1719" s="121"/>
      <c r="AN1719" s="109" t="s">
        <v>2355</v>
      </c>
      <c r="AO1719" s="121"/>
      <c r="AP1719" s="121"/>
      <c r="AQ1719" s="206"/>
      <c r="AR1719" s="110"/>
      <c r="AS1719" s="121"/>
      <c r="AT1719" s="121"/>
      <c r="AU1719" s="109" t="s">
        <v>1134</v>
      </c>
      <c r="AV1719" s="110">
        <v>44680</v>
      </c>
      <c r="AW1719" s="121"/>
      <c r="BJ1719" s="22">
        <f t="shared" ca="1" si="1436"/>
        <v>0</v>
      </c>
      <c r="BK1719" s="22">
        <f t="shared" ca="1" si="1311"/>
        <v>0</v>
      </c>
      <c r="BL1719" s="22">
        <f t="shared" ca="1" si="1312"/>
        <v>0</v>
      </c>
      <c r="BM1719" s="22">
        <f t="shared" ca="1" si="1313"/>
        <v>0</v>
      </c>
      <c r="BN1719" s="22">
        <f t="shared" ca="1" si="1314"/>
        <v>0</v>
      </c>
      <c r="BO1719" s="22">
        <f t="shared" ca="1" si="1315"/>
        <v>0</v>
      </c>
      <c r="BP1719" s="22">
        <f t="shared" ca="1" si="1316"/>
        <v>0</v>
      </c>
      <c r="BQ1719" s="22">
        <f t="shared" ca="1" si="1317"/>
        <v>0</v>
      </c>
      <c r="BR1719" s="22">
        <f t="shared" ca="1" si="1318"/>
        <v>0</v>
      </c>
      <c r="BS1719" s="22">
        <f t="shared" ca="1" si="1319"/>
        <v>0</v>
      </c>
      <c r="BT1719" s="22">
        <f t="shared" ca="1" si="1437"/>
        <v>0</v>
      </c>
      <c r="BU1719" s="22">
        <f t="shared" ca="1" si="1320"/>
        <v>0</v>
      </c>
      <c r="BV1719" s="22">
        <f t="shared" ca="1" si="1321"/>
        <v>0</v>
      </c>
      <c r="BW1719" s="22">
        <f t="shared" ca="1" si="1322"/>
        <v>0</v>
      </c>
      <c r="BX1719" s="22">
        <f t="shared" ca="1" si="1323"/>
        <v>0</v>
      </c>
      <c r="BY1719" s="22">
        <f t="shared" si="1340"/>
        <v>0</v>
      </c>
      <c r="BZ1719" s="22">
        <f t="shared" si="1324"/>
        <v>0</v>
      </c>
      <c r="CA1719" s="22">
        <f t="shared" si="1341"/>
        <v>0</v>
      </c>
    </row>
    <row r="1720" spans="1:79" s="22" customFormat="1" ht="65.099999999999994" customHeight="1" x14ac:dyDescent="0.3">
      <c r="A1720" s="109">
        <v>3</v>
      </c>
      <c r="B1720" s="109" t="s">
        <v>1441</v>
      </c>
      <c r="C1720" s="109"/>
      <c r="D1720" s="110" t="s">
        <v>445</v>
      </c>
      <c r="E1720" s="110">
        <v>44566</v>
      </c>
      <c r="F1720" s="189" t="s">
        <v>73</v>
      </c>
      <c r="G1720" s="169" t="s">
        <v>69</v>
      </c>
      <c r="H1720" s="135" t="s">
        <v>1037</v>
      </c>
      <c r="I1720" s="135" t="s">
        <v>1058</v>
      </c>
      <c r="J1720" s="135"/>
      <c r="K1720" s="113">
        <v>0</v>
      </c>
      <c r="L1720" s="109">
        <v>0</v>
      </c>
      <c r="M1720" s="114" t="s">
        <v>105</v>
      </c>
      <c r="N1720" s="115" t="s">
        <v>26</v>
      </c>
      <c r="O1720" s="116"/>
      <c r="P1720" s="123" t="s">
        <v>3358</v>
      </c>
      <c r="Q1720" s="141">
        <v>44728</v>
      </c>
      <c r="R1720" s="118">
        <f t="shared" ref="R1720" si="1471">IF(AND(L1720&lt;1,OR(K1720&lt;1, K1720="A")),Q1720+14,Q1720+7)</f>
        <v>44742</v>
      </c>
      <c r="S1720" s="114" t="s">
        <v>31</v>
      </c>
      <c r="T1720" s="353"/>
      <c r="U1720" s="372"/>
      <c r="V1720" s="195"/>
      <c r="W1720" s="114"/>
      <c r="X1720" s="109"/>
      <c r="Y1720" s="109"/>
      <c r="Z1720" s="115"/>
      <c r="AA1720" s="109"/>
      <c r="AB1720" s="123"/>
      <c r="AC1720" s="191"/>
      <c r="AD1720" s="191"/>
      <c r="AE1720" s="118"/>
      <c r="AF1720" s="196"/>
      <c r="AG1720" s="110"/>
      <c r="AH1720" s="115"/>
      <c r="AI1720" s="110"/>
      <c r="AJ1720" s="113"/>
      <c r="AK1720" s="110"/>
      <c r="AL1720" s="121"/>
      <c r="AM1720" s="121"/>
      <c r="AN1720" s="109" t="s">
        <v>2355</v>
      </c>
      <c r="AO1720" s="121"/>
      <c r="AP1720" s="121"/>
      <c r="AQ1720" s="189" t="s">
        <v>1907</v>
      </c>
      <c r="AR1720" s="110">
        <v>44732</v>
      </c>
      <c r="AS1720" s="121"/>
      <c r="AT1720" s="121"/>
      <c r="AU1720" s="109" t="s">
        <v>1134</v>
      </c>
      <c r="AV1720" s="110">
        <v>44680</v>
      </c>
      <c r="AW1720" s="121"/>
      <c r="BJ1720" s="22">
        <f t="shared" ca="1" si="1436"/>
        <v>0</v>
      </c>
      <c r="BK1720" s="22">
        <f t="shared" ca="1" si="1311"/>
        <v>0</v>
      </c>
      <c r="BL1720" s="22">
        <f t="shared" ca="1" si="1312"/>
        <v>0</v>
      </c>
      <c r="BM1720" s="22">
        <f t="shared" ca="1" si="1313"/>
        <v>0</v>
      </c>
      <c r="BN1720" s="22">
        <f t="shared" ca="1" si="1314"/>
        <v>0</v>
      </c>
      <c r="BO1720" s="22">
        <f t="shared" ca="1" si="1315"/>
        <v>0</v>
      </c>
      <c r="BP1720" s="22">
        <f t="shared" ca="1" si="1316"/>
        <v>0</v>
      </c>
      <c r="BQ1720" s="22">
        <f t="shared" ca="1" si="1317"/>
        <v>0</v>
      </c>
      <c r="BR1720" s="22">
        <f t="shared" ca="1" si="1318"/>
        <v>0</v>
      </c>
      <c r="BS1720" s="22">
        <f t="shared" ca="1" si="1319"/>
        <v>0</v>
      </c>
      <c r="BT1720" s="22">
        <f t="shared" ca="1" si="1437"/>
        <v>0</v>
      </c>
      <c r="BU1720" s="22">
        <f t="shared" ca="1" si="1320"/>
        <v>0</v>
      </c>
      <c r="BV1720" s="22">
        <f t="shared" ca="1" si="1321"/>
        <v>0</v>
      </c>
      <c r="BW1720" s="22">
        <f t="shared" ca="1" si="1322"/>
        <v>0</v>
      </c>
      <c r="BX1720" s="22">
        <f t="shared" ca="1" si="1323"/>
        <v>0</v>
      </c>
      <c r="BY1720" s="22">
        <f t="shared" si="1340"/>
        <v>0</v>
      </c>
      <c r="BZ1720" s="22">
        <f t="shared" si="1324"/>
        <v>0</v>
      </c>
      <c r="CA1720" s="22">
        <f t="shared" si="1341"/>
        <v>0</v>
      </c>
    </row>
    <row r="1721" spans="1:79" s="22" customFormat="1" ht="65.099999999999994" customHeight="1" x14ac:dyDescent="0.3">
      <c r="A1721" s="109">
        <v>3</v>
      </c>
      <c r="B1721" s="109" t="s">
        <v>1441</v>
      </c>
      <c r="C1721" s="109"/>
      <c r="D1721" s="110" t="s">
        <v>445</v>
      </c>
      <c r="E1721" s="110">
        <v>44566</v>
      </c>
      <c r="F1721" s="189" t="s">
        <v>73</v>
      </c>
      <c r="G1721" s="169" t="s">
        <v>69</v>
      </c>
      <c r="H1721" s="135" t="s">
        <v>1037</v>
      </c>
      <c r="I1721" s="135" t="s">
        <v>1058</v>
      </c>
      <c r="J1721" s="135"/>
      <c r="K1721" s="113" t="s">
        <v>778</v>
      </c>
      <c r="L1721" s="109">
        <v>1</v>
      </c>
      <c r="M1721" s="114" t="s">
        <v>105</v>
      </c>
      <c r="N1721" s="115" t="s">
        <v>26</v>
      </c>
      <c r="O1721" s="116"/>
      <c r="P1721" s="123" t="s">
        <v>3359</v>
      </c>
      <c r="Q1721" s="141">
        <v>44792</v>
      </c>
      <c r="R1721" s="118">
        <f t="shared" si="1467"/>
        <v>44799</v>
      </c>
      <c r="S1721" s="114" t="s">
        <v>31</v>
      </c>
      <c r="T1721" s="353"/>
      <c r="U1721" s="372"/>
      <c r="V1721" s="195"/>
      <c r="W1721" s="114"/>
      <c r="X1721" s="109"/>
      <c r="Y1721" s="109"/>
      <c r="Z1721" s="115"/>
      <c r="AA1721" s="109"/>
      <c r="AB1721" s="123"/>
      <c r="AC1721" s="191"/>
      <c r="AD1721" s="191"/>
      <c r="AE1721" s="118"/>
      <c r="AF1721" s="196"/>
      <c r="AG1721" s="110"/>
      <c r="AH1721" s="115"/>
      <c r="AI1721" s="110"/>
      <c r="AJ1721" s="113"/>
      <c r="AK1721" s="110"/>
      <c r="AL1721" s="121"/>
      <c r="AM1721" s="121"/>
      <c r="AN1721" s="109" t="s">
        <v>2355</v>
      </c>
      <c r="AO1721" s="121"/>
      <c r="AP1721" s="121"/>
      <c r="AQ1721" s="206"/>
      <c r="AR1721" s="110"/>
      <c r="AS1721" s="121"/>
      <c r="AT1721" s="121"/>
      <c r="AU1721" s="109" t="s">
        <v>1134</v>
      </c>
      <c r="AV1721" s="110">
        <v>44680</v>
      </c>
      <c r="AW1721" s="121"/>
      <c r="BJ1721" s="22">
        <f t="shared" ca="1" si="1436"/>
        <v>0</v>
      </c>
      <c r="BK1721" s="22">
        <f t="shared" ca="1" si="1311"/>
        <v>0</v>
      </c>
      <c r="BL1721" s="22">
        <f t="shared" ca="1" si="1312"/>
        <v>0</v>
      </c>
      <c r="BM1721" s="22">
        <f t="shared" ca="1" si="1313"/>
        <v>0</v>
      </c>
      <c r="BN1721" s="22">
        <f t="shared" ca="1" si="1314"/>
        <v>0</v>
      </c>
      <c r="BO1721" s="22">
        <f t="shared" ca="1" si="1315"/>
        <v>0</v>
      </c>
      <c r="BP1721" s="22">
        <f t="shared" ca="1" si="1316"/>
        <v>0</v>
      </c>
      <c r="BQ1721" s="22">
        <f t="shared" ca="1" si="1317"/>
        <v>0</v>
      </c>
      <c r="BR1721" s="22">
        <f t="shared" ca="1" si="1318"/>
        <v>0</v>
      </c>
      <c r="BS1721" s="22">
        <f t="shared" ca="1" si="1319"/>
        <v>0</v>
      </c>
      <c r="BT1721" s="22">
        <f t="shared" ca="1" si="1437"/>
        <v>0</v>
      </c>
      <c r="BU1721" s="22">
        <f t="shared" ca="1" si="1320"/>
        <v>0</v>
      </c>
      <c r="BV1721" s="22">
        <f t="shared" ca="1" si="1321"/>
        <v>0</v>
      </c>
      <c r="BW1721" s="22">
        <f t="shared" ca="1" si="1322"/>
        <v>0</v>
      </c>
      <c r="BX1721" s="22">
        <f t="shared" ca="1" si="1323"/>
        <v>0</v>
      </c>
      <c r="BY1721" s="22">
        <f t="shared" si="1340"/>
        <v>0</v>
      </c>
      <c r="BZ1721" s="22">
        <f t="shared" si="1324"/>
        <v>0</v>
      </c>
      <c r="CA1721" s="22">
        <f t="shared" si="1341"/>
        <v>0</v>
      </c>
    </row>
    <row r="1722" spans="1:79" s="22" customFormat="1" ht="65.099999999999994" customHeight="1" x14ac:dyDescent="0.3">
      <c r="A1722" s="109">
        <v>3</v>
      </c>
      <c r="B1722" s="109" t="s">
        <v>1441</v>
      </c>
      <c r="C1722" s="109"/>
      <c r="D1722" s="110" t="s">
        <v>445</v>
      </c>
      <c r="E1722" s="110">
        <v>44566</v>
      </c>
      <c r="F1722" s="189" t="s">
        <v>73</v>
      </c>
      <c r="G1722" s="169" t="s">
        <v>69</v>
      </c>
      <c r="H1722" s="135" t="s">
        <v>1037</v>
      </c>
      <c r="I1722" s="135" t="s">
        <v>1058</v>
      </c>
      <c r="J1722" s="135"/>
      <c r="K1722" s="113">
        <v>0</v>
      </c>
      <c r="L1722" s="109">
        <v>1</v>
      </c>
      <c r="M1722" s="114" t="s">
        <v>105</v>
      </c>
      <c r="N1722" s="115" t="s">
        <v>26</v>
      </c>
      <c r="O1722" s="116"/>
      <c r="P1722" s="123" t="s">
        <v>3360</v>
      </c>
      <c r="Q1722" s="141">
        <v>44798</v>
      </c>
      <c r="R1722" s="118">
        <f t="shared" ref="R1722" si="1472">IF(AND(L1722&lt;1,OR(K1722&lt;1, K1722="A")),Q1722+14,Q1722+7)</f>
        <v>44805</v>
      </c>
      <c r="S1722" s="114" t="s">
        <v>31</v>
      </c>
      <c r="T1722" s="353"/>
      <c r="U1722" s="372"/>
      <c r="V1722" s="195"/>
      <c r="W1722" s="114"/>
      <c r="X1722" s="109"/>
      <c r="Y1722" s="109"/>
      <c r="Z1722" s="115"/>
      <c r="AA1722" s="109"/>
      <c r="AB1722" s="123"/>
      <c r="AC1722" s="191"/>
      <c r="AD1722" s="191"/>
      <c r="AE1722" s="118"/>
      <c r="AF1722" s="196"/>
      <c r="AG1722" s="110"/>
      <c r="AH1722" s="115"/>
      <c r="AI1722" s="110"/>
      <c r="AJ1722" s="113"/>
      <c r="AK1722" s="110"/>
      <c r="AL1722" s="121"/>
      <c r="AM1722" s="121"/>
      <c r="AN1722" s="109" t="s">
        <v>2355</v>
      </c>
      <c r="AO1722" s="121"/>
      <c r="AP1722" s="121"/>
      <c r="AQ1722" s="206" t="s">
        <v>1907</v>
      </c>
      <c r="AR1722" s="110">
        <v>44810</v>
      </c>
      <c r="AS1722" s="121"/>
      <c r="AT1722" s="121"/>
      <c r="AU1722" s="109" t="s">
        <v>1134</v>
      </c>
      <c r="AV1722" s="110">
        <v>44680</v>
      </c>
      <c r="AW1722" s="121"/>
      <c r="BJ1722" s="22">
        <f t="shared" ca="1" si="1436"/>
        <v>0</v>
      </c>
      <c r="BK1722" s="22">
        <f t="shared" ca="1" si="1311"/>
        <v>0</v>
      </c>
      <c r="BL1722" s="22">
        <f t="shared" ca="1" si="1312"/>
        <v>0</v>
      </c>
      <c r="BM1722" s="22">
        <f t="shared" ca="1" si="1313"/>
        <v>0</v>
      </c>
      <c r="BN1722" s="22">
        <f t="shared" ca="1" si="1314"/>
        <v>0</v>
      </c>
      <c r="BO1722" s="22">
        <f t="shared" ca="1" si="1315"/>
        <v>0</v>
      </c>
      <c r="BP1722" s="22">
        <f t="shared" ca="1" si="1316"/>
        <v>0</v>
      </c>
      <c r="BQ1722" s="22">
        <f t="shared" ca="1" si="1317"/>
        <v>0</v>
      </c>
      <c r="BR1722" s="22">
        <f t="shared" ca="1" si="1318"/>
        <v>0</v>
      </c>
      <c r="BS1722" s="22">
        <f t="shared" ca="1" si="1319"/>
        <v>0</v>
      </c>
      <c r="BT1722" s="22">
        <f t="shared" ca="1" si="1437"/>
        <v>0</v>
      </c>
      <c r="BU1722" s="22">
        <f t="shared" ca="1" si="1320"/>
        <v>0</v>
      </c>
      <c r="BV1722" s="22">
        <f t="shared" ca="1" si="1321"/>
        <v>0</v>
      </c>
      <c r="BW1722" s="22">
        <f t="shared" ca="1" si="1322"/>
        <v>0</v>
      </c>
      <c r="BX1722" s="22">
        <f t="shared" ca="1" si="1323"/>
        <v>0</v>
      </c>
      <c r="BY1722" s="22">
        <f t="shared" si="1340"/>
        <v>0</v>
      </c>
      <c r="BZ1722" s="22">
        <f t="shared" si="1324"/>
        <v>0</v>
      </c>
      <c r="CA1722" s="22">
        <f t="shared" si="1341"/>
        <v>0</v>
      </c>
    </row>
    <row r="1723" spans="1:79" ht="65.099999999999994" customHeight="1" x14ac:dyDescent="0.3">
      <c r="A1723" s="4">
        <v>3</v>
      </c>
      <c r="B1723" s="4" t="s">
        <v>1441</v>
      </c>
      <c r="C1723" s="4"/>
      <c r="D1723" s="139" t="s">
        <v>445</v>
      </c>
      <c r="E1723" s="13">
        <v>44566</v>
      </c>
      <c r="F1723" s="122" t="s">
        <v>73</v>
      </c>
      <c r="G1723" s="16" t="s">
        <v>69</v>
      </c>
      <c r="H1723" s="130" t="s">
        <v>1037</v>
      </c>
      <c r="I1723" s="130" t="s">
        <v>1058</v>
      </c>
      <c r="J1723" s="130"/>
      <c r="K1723" s="7">
        <v>0</v>
      </c>
      <c r="L1723" s="4">
        <v>2</v>
      </c>
      <c r="M1723" s="3" t="s">
        <v>105</v>
      </c>
      <c r="N1723" s="45" t="s">
        <v>1055</v>
      </c>
      <c r="O1723" s="76"/>
      <c r="P1723" s="87" t="s">
        <v>821</v>
      </c>
      <c r="Q1723" s="142">
        <v>44875</v>
      </c>
      <c r="R1723" s="9">
        <f t="shared" si="1467"/>
        <v>44882</v>
      </c>
      <c r="S1723" s="3" t="s">
        <v>30</v>
      </c>
      <c r="T1723" s="355" t="s">
        <v>1536</v>
      </c>
      <c r="U1723" s="371">
        <v>44882</v>
      </c>
      <c r="V1723" s="91" t="s">
        <v>822</v>
      </c>
      <c r="W1723" s="3" t="s">
        <v>823</v>
      </c>
      <c r="X1723" s="5" t="s">
        <v>613</v>
      </c>
      <c r="Y1723" s="5">
        <v>0</v>
      </c>
      <c r="Z1723" s="46" t="s">
        <v>24</v>
      </c>
      <c r="AA1723" s="5"/>
      <c r="AB1723" s="87" t="s">
        <v>816</v>
      </c>
      <c r="AC1723" s="90">
        <v>45203</v>
      </c>
      <c r="AD1723" s="90">
        <v>45203</v>
      </c>
      <c r="AE1723" s="9">
        <f t="shared" si="1468"/>
        <v>45210</v>
      </c>
      <c r="AF1723" s="92" t="s">
        <v>446</v>
      </c>
      <c r="AG1723" s="27"/>
      <c r="AH1723" s="34"/>
      <c r="AI1723" s="27"/>
      <c r="AJ1723" s="41"/>
      <c r="AK1723" s="21"/>
      <c r="AL1723" s="6"/>
      <c r="AM1723" s="6"/>
      <c r="AN1723" s="5" t="s">
        <v>2355</v>
      </c>
      <c r="AO1723" s="6"/>
      <c r="AP1723" s="6"/>
      <c r="AQ1723" s="207" t="s">
        <v>1907</v>
      </c>
      <c r="AR1723" s="21">
        <v>44880</v>
      </c>
      <c r="AS1723" s="6"/>
      <c r="AT1723" s="6"/>
      <c r="AU1723" s="4" t="s">
        <v>1134</v>
      </c>
      <c r="AV1723" s="13">
        <v>44680</v>
      </c>
      <c r="AW1723" s="6"/>
      <c r="BJ1723" s="22">
        <f t="shared" ca="1" si="1436"/>
        <v>1</v>
      </c>
      <c r="BK1723" s="22">
        <f t="shared" ca="1" si="1311"/>
        <v>1</v>
      </c>
      <c r="BL1723" s="22">
        <f t="shared" ca="1" si="1312"/>
        <v>0</v>
      </c>
      <c r="BM1723" s="22">
        <f t="shared" ca="1" si="1313"/>
        <v>0</v>
      </c>
      <c r="BN1723" s="22">
        <f t="shared" ca="1" si="1314"/>
        <v>0</v>
      </c>
      <c r="BO1723" s="22">
        <f t="shared" ca="1" si="1315"/>
        <v>0</v>
      </c>
      <c r="BP1723" s="22">
        <f t="shared" ca="1" si="1316"/>
        <v>0</v>
      </c>
      <c r="BQ1723" s="22">
        <f t="shared" ca="1" si="1317"/>
        <v>0</v>
      </c>
      <c r="BR1723" s="22">
        <f t="shared" ca="1" si="1318"/>
        <v>1</v>
      </c>
      <c r="BS1723" s="22">
        <f t="shared" ca="1" si="1319"/>
        <v>1</v>
      </c>
      <c r="BT1723" s="22">
        <f t="shared" ca="1" si="1437"/>
        <v>1</v>
      </c>
      <c r="BU1723" s="22">
        <f t="shared" ca="1" si="1320"/>
        <v>0</v>
      </c>
      <c r="BV1723" s="22">
        <f t="shared" ca="1" si="1321"/>
        <v>1</v>
      </c>
      <c r="BW1723" s="22">
        <f t="shared" ca="1" si="1322"/>
        <v>0</v>
      </c>
      <c r="BX1723" s="22">
        <f t="shared" ca="1" si="1323"/>
        <v>0</v>
      </c>
      <c r="BY1723" s="71">
        <f t="shared" si="1340"/>
        <v>1</v>
      </c>
      <c r="BZ1723" s="71">
        <f t="shared" si="1324"/>
        <v>1</v>
      </c>
      <c r="CA1723" s="72">
        <f t="shared" si="1341"/>
        <v>1</v>
      </c>
    </row>
    <row r="1724" spans="1:79" s="22" customFormat="1" ht="51.9" customHeight="1" x14ac:dyDescent="0.3">
      <c r="A1724" s="109">
        <v>3</v>
      </c>
      <c r="B1724" s="109" t="s">
        <v>1441</v>
      </c>
      <c r="C1724" s="109"/>
      <c r="D1724" s="110" t="s">
        <v>446</v>
      </c>
      <c r="E1724" s="110">
        <v>44566</v>
      </c>
      <c r="F1724" s="189" t="s">
        <v>74</v>
      </c>
      <c r="G1724" s="169" t="s">
        <v>69</v>
      </c>
      <c r="H1724" s="135" t="s">
        <v>1037</v>
      </c>
      <c r="I1724" s="135" t="s">
        <v>1040</v>
      </c>
      <c r="J1724" s="135"/>
      <c r="K1724" s="113" t="s">
        <v>778</v>
      </c>
      <c r="L1724" s="109">
        <v>0</v>
      </c>
      <c r="M1724" s="114" t="s">
        <v>82</v>
      </c>
      <c r="N1724" s="115" t="s">
        <v>26</v>
      </c>
      <c r="O1724" s="116"/>
      <c r="P1724" s="123" t="s">
        <v>3338</v>
      </c>
      <c r="Q1724" s="141">
        <v>44550</v>
      </c>
      <c r="R1724" s="118">
        <f t="shared" si="1467"/>
        <v>44564</v>
      </c>
      <c r="S1724" s="114" t="s">
        <v>31</v>
      </c>
      <c r="T1724" s="353"/>
      <c r="U1724" s="372"/>
      <c r="V1724" s="195"/>
      <c r="W1724" s="114"/>
      <c r="X1724" s="109"/>
      <c r="Y1724" s="109"/>
      <c r="Z1724" s="115"/>
      <c r="AA1724" s="109"/>
      <c r="AB1724" s="123"/>
      <c r="AC1724" s="191"/>
      <c r="AD1724" s="191"/>
      <c r="AE1724" s="118"/>
      <c r="AF1724" s="196"/>
      <c r="AG1724" s="110"/>
      <c r="AH1724" s="115"/>
      <c r="AI1724" s="110"/>
      <c r="AJ1724" s="113"/>
      <c r="AK1724" s="110"/>
      <c r="AL1724" s="121"/>
      <c r="AM1724" s="121"/>
      <c r="AN1724" s="109" t="s">
        <v>2355</v>
      </c>
      <c r="AO1724" s="121"/>
      <c r="AP1724" s="121"/>
      <c r="AQ1724" s="206"/>
      <c r="AR1724" s="110"/>
      <c r="AS1724" s="121"/>
      <c r="AT1724" s="121"/>
      <c r="AU1724" s="109" t="s">
        <v>1134</v>
      </c>
      <c r="AV1724" s="110">
        <v>44680</v>
      </c>
      <c r="AW1724" s="121"/>
      <c r="BJ1724" s="22">
        <f t="shared" ca="1" si="1436"/>
        <v>0</v>
      </c>
      <c r="BK1724" s="22">
        <f t="shared" ca="1" si="1311"/>
        <v>0</v>
      </c>
      <c r="BL1724" s="22">
        <f t="shared" ca="1" si="1312"/>
        <v>0</v>
      </c>
      <c r="BM1724" s="22">
        <f t="shared" ca="1" si="1313"/>
        <v>0</v>
      </c>
      <c r="BN1724" s="22">
        <f t="shared" ca="1" si="1314"/>
        <v>0</v>
      </c>
      <c r="BO1724" s="22">
        <f t="shared" ca="1" si="1315"/>
        <v>0</v>
      </c>
      <c r="BP1724" s="22">
        <f t="shared" ca="1" si="1316"/>
        <v>0</v>
      </c>
      <c r="BQ1724" s="22">
        <f t="shared" ca="1" si="1317"/>
        <v>0</v>
      </c>
      <c r="BR1724" s="22">
        <f t="shared" ca="1" si="1318"/>
        <v>0</v>
      </c>
      <c r="BS1724" s="22">
        <f t="shared" ca="1" si="1319"/>
        <v>0</v>
      </c>
      <c r="BT1724" s="22">
        <f t="shared" ca="1" si="1437"/>
        <v>0</v>
      </c>
      <c r="BU1724" s="22">
        <f t="shared" ca="1" si="1320"/>
        <v>0</v>
      </c>
      <c r="BV1724" s="22">
        <f t="shared" ca="1" si="1321"/>
        <v>0</v>
      </c>
      <c r="BW1724" s="22">
        <f t="shared" ca="1" si="1322"/>
        <v>0</v>
      </c>
      <c r="BX1724" s="22">
        <f t="shared" ca="1" si="1323"/>
        <v>0</v>
      </c>
      <c r="BY1724" s="22">
        <f t="shared" si="1340"/>
        <v>0</v>
      </c>
      <c r="BZ1724" s="22">
        <f t="shared" si="1324"/>
        <v>0</v>
      </c>
      <c r="CA1724" s="22">
        <f t="shared" si="1341"/>
        <v>0</v>
      </c>
    </row>
    <row r="1725" spans="1:79" s="22" customFormat="1" ht="51.9" customHeight="1" x14ac:dyDescent="0.3">
      <c r="A1725" s="109">
        <v>3</v>
      </c>
      <c r="B1725" s="109" t="s">
        <v>1441</v>
      </c>
      <c r="C1725" s="109"/>
      <c r="D1725" s="110" t="s">
        <v>445</v>
      </c>
      <c r="E1725" s="110">
        <v>44566</v>
      </c>
      <c r="F1725" s="189" t="s">
        <v>74</v>
      </c>
      <c r="G1725" s="169" t="s">
        <v>69</v>
      </c>
      <c r="H1725" s="135" t="s">
        <v>1037</v>
      </c>
      <c r="I1725" s="135" t="s">
        <v>1040</v>
      </c>
      <c r="J1725" s="135"/>
      <c r="K1725" s="113">
        <v>0</v>
      </c>
      <c r="L1725" s="109">
        <v>1</v>
      </c>
      <c r="M1725" s="114" t="s">
        <v>82</v>
      </c>
      <c r="N1725" s="115" t="s">
        <v>26</v>
      </c>
      <c r="O1725" s="116"/>
      <c r="P1725" s="123" t="s">
        <v>3374</v>
      </c>
      <c r="Q1725" s="141">
        <v>44713</v>
      </c>
      <c r="R1725" s="118">
        <f t="shared" ref="R1725" si="1473">IF(AND(L1725&lt;1,OR(K1725&lt;1, K1725="A")),Q1725+14,Q1725+7)</f>
        <v>44720</v>
      </c>
      <c r="S1725" s="114" t="s">
        <v>31</v>
      </c>
      <c r="T1725" s="353"/>
      <c r="U1725" s="372"/>
      <c r="V1725" s="195"/>
      <c r="W1725" s="114"/>
      <c r="X1725" s="109"/>
      <c r="Y1725" s="109"/>
      <c r="Z1725" s="115"/>
      <c r="AA1725" s="109"/>
      <c r="AB1725" s="123"/>
      <c r="AC1725" s="191"/>
      <c r="AD1725" s="191"/>
      <c r="AE1725" s="118"/>
      <c r="AF1725" s="196"/>
      <c r="AG1725" s="110"/>
      <c r="AH1725" s="115"/>
      <c r="AI1725" s="110"/>
      <c r="AJ1725" s="113"/>
      <c r="AK1725" s="110"/>
      <c r="AL1725" s="121"/>
      <c r="AM1725" s="121"/>
      <c r="AN1725" s="109" t="s">
        <v>2355</v>
      </c>
      <c r="AO1725" s="121"/>
      <c r="AP1725" s="121"/>
      <c r="AQ1725" s="206"/>
      <c r="AR1725" s="110"/>
      <c r="AS1725" s="121"/>
      <c r="AT1725" s="121"/>
      <c r="AU1725" s="109" t="s">
        <v>1134</v>
      </c>
      <c r="AV1725" s="110">
        <v>44680</v>
      </c>
      <c r="AW1725" s="121"/>
      <c r="BJ1725" s="22">
        <f t="shared" ca="1" si="1436"/>
        <v>0</v>
      </c>
      <c r="BK1725" s="22">
        <f t="shared" ca="1" si="1311"/>
        <v>0</v>
      </c>
      <c r="BL1725" s="22">
        <f t="shared" ca="1" si="1312"/>
        <v>0</v>
      </c>
      <c r="BM1725" s="22">
        <f t="shared" ca="1" si="1313"/>
        <v>0</v>
      </c>
      <c r="BN1725" s="22">
        <f t="shared" ca="1" si="1314"/>
        <v>0</v>
      </c>
      <c r="BO1725" s="22">
        <f t="shared" ca="1" si="1315"/>
        <v>0</v>
      </c>
      <c r="BP1725" s="22">
        <f t="shared" ca="1" si="1316"/>
        <v>0</v>
      </c>
      <c r="BQ1725" s="22">
        <f t="shared" ca="1" si="1317"/>
        <v>0</v>
      </c>
      <c r="BR1725" s="22">
        <f t="shared" ca="1" si="1318"/>
        <v>0</v>
      </c>
      <c r="BS1725" s="22">
        <f t="shared" ca="1" si="1319"/>
        <v>0</v>
      </c>
      <c r="BT1725" s="22">
        <f t="shared" ca="1" si="1437"/>
        <v>0</v>
      </c>
      <c r="BU1725" s="22">
        <f t="shared" ca="1" si="1320"/>
        <v>0</v>
      </c>
      <c r="BV1725" s="22">
        <f t="shared" ca="1" si="1321"/>
        <v>0</v>
      </c>
      <c r="BW1725" s="22">
        <f t="shared" ca="1" si="1322"/>
        <v>0</v>
      </c>
      <c r="BX1725" s="22">
        <f t="shared" ca="1" si="1323"/>
        <v>0</v>
      </c>
      <c r="BY1725" s="22">
        <f t="shared" si="1340"/>
        <v>0</v>
      </c>
      <c r="BZ1725" s="22">
        <f t="shared" si="1324"/>
        <v>0</v>
      </c>
      <c r="CA1725" s="22">
        <f t="shared" si="1341"/>
        <v>0</v>
      </c>
    </row>
    <row r="1726" spans="1:79" s="22" customFormat="1" ht="51.9" customHeight="1" x14ac:dyDescent="0.3">
      <c r="A1726" s="109">
        <v>3</v>
      </c>
      <c r="B1726" s="109" t="s">
        <v>1441</v>
      </c>
      <c r="C1726" s="109"/>
      <c r="D1726" s="110" t="s">
        <v>445</v>
      </c>
      <c r="E1726" s="110">
        <v>44566</v>
      </c>
      <c r="F1726" s="189" t="s">
        <v>74</v>
      </c>
      <c r="G1726" s="169" t="s">
        <v>69</v>
      </c>
      <c r="H1726" s="135" t="s">
        <v>1037</v>
      </c>
      <c r="I1726" s="135" t="s">
        <v>1040</v>
      </c>
      <c r="J1726" s="135"/>
      <c r="K1726" s="113">
        <v>0</v>
      </c>
      <c r="L1726" s="109">
        <v>2</v>
      </c>
      <c r="M1726" s="114" t="s">
        <v>82</v>
      </c>
      <c r="N1726" s="115" t="s">
        <v>26</v>
      </c>
      <c r="O1726" s="116"/>
      <c r="P1726" s="123" t="s">
        <v>3373</v>
      </c>
      <c r="Q1726" s="141">
        <v>44799</v>
      </c>
      <c r="R1726" s="118">
        <f t="shared" si="1467"/>
        <v>44806</v>
      </c>
      <c r="S1726" s="114" t="s">
        <v>31</v>
      </c>
      <c r="T1726" s="353"/>
      <c r="U1726" s="372"/>
      <c r="V1726" s="195"/>
      <c r="W1726" s="114"/>
      <c r="X1726" s="109"/>
      <c r="Y1726" s="109"/>
      <c r="Z1726" s="115"/>
      <c r="AA1726" s="109"/>
      <c r="AB1726" s="123"/>
      <c r="AC1726" s="191"/>
      <c r="AD1726" s="191"/>
      <c r="AE1726" s="118"/>
      <c r="AF1726" s="196"/>
      <c r="AG1726" s="110"/>
      <c r="AH1726" s="115"/>
      <c r="AI1726" s="110"/>
      <c r="AJ1726" s="113"/>
      <c r="AK1726" s="110"/>
      <c r="AL1726" s="121"/>
      <c r="AM1726" s="121"/>
      <c r="AN1726" s="109" t="s">
        <v>2355</v>
      </c>
      <c r="AO1726" s="121"/>
      <c r="AP1726" s="121"/>
      <c r="AQ1726" s="206"/>
      <c r="AR1726" s="110"/>
      <c r="AS1726" s="121"/>
      <c r="AT1726" s="121"/>
      <c r="AU1726" s="109" t="s">
        <v>1134</v>
      </c>
      <c r="AV1726" s="110">
        <v>44680</v>
      </c>
      <c r="AW1726" s="121"/>
      <c r="BJ1726" s="22">
        <f t="shared" ca="1" si="1436"/>
        <v>0</v>
      </c>
      <c r="BK1726" s="22">
        <f t="shared" ca="1" si="1311"/>
        <v>0</v>
      </c>
      <c r="BL1726" s="22">
        <f t="shared" ca="1" si="1312"/>
        <v>0</v>
      </c>
      <c r="BM1726" s="22">
        <f t="shared" ca="1" si="1313"/>
        <v>0</v>
      </c>
      <c r="BN1726" s="22">
        <f t="shared" ca="1" si="1314"/>
        <v>0</v>
      </c>
      <c r="BO1726" s="22">
        <f t="shared" ca="1" si="1315"/>
        <v>0</v>
      </c>
      <c r="BP1726" s="22">
        <f t="shared" ca="1" si="1316"/>
        <v>0</v>
      </c>
      <c r="BQ1726" s="22">
        <f t="shared" ca="1" si="1317"/>
        <v>0</v>
      </c>
      <c r="BR1726" s="22">
        <f t="shared" ca="1" si="1318"/>
        <v>0</v>
      </c>
      <c r="BS1726" s="22">
        <f t="shared" ca="1" si="1319"/>
        <v>0</v>
      </c>
      <c r="BT1726" s="22">
        <f t="shared" ca="1" si="1437"/>
        <v>0</v>
      </c>
      <c r="BU1726" s="22">
        <f t="shared" ca="1" si="1320"/>
        <v>0</v>
      </c>
      <c r="BV1726" s="22">
        <f t="shared" ca="1" si="1321"/>
        <v>0</v>
      </c>
      <c r="BW1726" s="22">
        <f t="shared" ca="1" si="1322"/>
        <v>0</v>
      </c>
      <c r="BX1726" s="22">
        <f t="shared" ca="1" si="1323"/>
        <v>0</v>
      </c>
      <c r="BY1726" s="22">
        <f t="shared" si="1340"/>
        <v>0</v>
      </c>
      <c r="BZ1726" s="22">
        <f t="shared" si="1324"/>
        <v>0</v>
      </c>
      <c r="CA1726" s="22">
        <f t="shared" si="1341"/>
        <v>0</v>
      </c>
    </row>
    <row r="1727" spans="1:79" s="22" customFormat="1" ht="51.9" customHeight="1" x14ac:dyDescent="0.3">
      <c r="A1727" s="109">
        <v>3</v>
      </c>
      <c r="B1727" s="109" t="s">
        <v>1441</v>
      </c>
      <c r="C1727" s="109"/>
      <c r="D1727" s="110" t="s">
        <v>445</v>
      </c>
      <c r="E1727" s="110">
        <v>44566</v>
      </c>
      <c r="F1727" s="189" t="s">
        <v>74</v>
      </c>
      <c r="G1727" s="169" t="s">
        <v>69</v>
      </c>
      <c r="H1727" s="135" t="s">
        <v>1037</v>
      </c>
      <c r="I1727" s="135" t="s">
        <v>1040</v>
      </c>
      <c r="J1727" s="135"/>
      <c r="K1727" s="113">
        <v>0</v>
      </c>
      <c r="L1727" s="109">
        <v>0</v>
      </c>
      <c r="M1727" s="114" t="s">
        <v>82</v>
      </c>
      <c r="N1727" s="115" t="s">
        <v>26</v>
      </c>
      <c r="O1727" s="116"/>
      <c r="P1727" s="123" t="s">
        <v>3372</v>
      </c>
      <c r="Q1727" s="141">
        <v>44799</v>
      </c>
      <c r="R1727" s="118">
        <f t="shared" ref="R1727" si="1474">IF(AND(L1727&lt;1,OR(K1727&lt;1, K1727="A")),Q1727+14,Q1727+7)</f>
        <v>44813</v>
      </c>
      <c r="S1727" s="114" t="s">
        <v>31</v>
      </c>
      <c r="T1727" s="353"/>
      <c r="U1727" s="372"/>
      <c r="V1727" s="195"/>
      <c r="W1727" s="114"/>
      <c r="X1727" s="109"/>
      <c r="Y1727" s="109"/>
      <c r="Z1727" s="115"/>
      <c r="AA1727" s="109"/>
      <c r="AB1727" s="123"/>
      <c r="AC1727" s="191"/>
      <c r="AD1727" s="191"/>
      <c r="AE1727" s="118"/>
      <c r="AF1727" s="196"/>
      <c r="AG1727" s="110"/>
      <c r="AH1727" s="115"/>
      <c r="AI1727" s="110"/>
      <c r="AJ1727" s="113"/>
      <c r="AK1727" s="110"/>
      <c r="AL1727" s="121"/>
      <c r="AM1727" s="121"/>
      <c r="AN1727" s="109" t="s">
        <v>2355</v>
      </c>
      <c r="AO1727" s="121"/>
      <c r="AP1727" s="121"/>
      <c r="AQ1727" s="206" t="s">
        <v>1907</v>
      </c>
      <c r="AR1727" s="110">
        <v>44810</v>
      </c>
      <c r="AS1727" s="121"/>
      <c r="AT1727" s="121"/>
      <c r="AU1727" s="109" t="s">
        <v>1134</v>
      </c>
      <c r="AV1727" s="110">
        <v>44680</v>
      </c>
      <c r="AW1727" s="121"/>
      <c r="BJ1727" s="22">
        <f t="shared" ca="1" si="1436"/>
        <v>0</v>
      </c>
      <c r="BK1727" s="22">
        <f t="shared" ca="1" si="1311"/>
        <v>0</v>
      </c>
      <c r="BL1727" s="22">
        <f t="shared" ca="1" si="1312"/>
        <v>0</v>
      </c>
      <c r="BM1727" s="22">
        <f t="shared" ca="1" si="1313"/>
        <v>0</v>
      </c>
      <c r="BN1727" s="22">
        <f t="shared" ca="1" si="1314"/>
        <v>0</v>
      </c>
      <c r="BO1727" s="22">
        <f t="shared" ca="1" si="1315"/>
        <v>0</v>
      </c>
      <c r="BP1727" s="22">
        <f t="shared" ca="1" si="1316"/>
        <v>0</v>
      </c>
      <c r="BQ1727" s="22">
        <f t="shared" ca="1" si="1317"/>
        <v>0</v>
      </c>
      <c r="BR1727" s="22">
        <f t="shared" ca="1" si="1318"/>
        <v>0</v>
      </c>
      <c r="BS1727" s="22">
        <f t="shared" ca="1" si="1319"/>
        <v>0</v>
      </c>
      <c r="BT1727" s="22">
        <f t="shared" ca="1" si="1437"/>
        <v>0</v>
      </c>
      <c r="BU1727" s="22">
        <f t="shared" ca="1" si="1320"/>
        <v>0</v>
      </c>
      <c r="BV1727" s="22">
        <f t="shared" ca="1" si="1321"/>
        <v>0</v>
      </c>
      <c r="BW1727" s="22">
        <f t="shared" ca="1" si="1322"/>
        <v>0</v>
      </c>
      <c r="BX1727" s="22">
        <f t="shared" ca="1" si="1323"/>
        <v>0</v>
      </c>
      <c r="BY1727" s="22">
        <f t="shared" si="1340"/>
        <v>0</v>
      </c>
      <c r="BZ1727" s="22">
        <f t="shared" si="1324"/>
        <v>0</v>
      </c>
      <c r="CA1727" s="22">
        <f t="shared" si="1341"/>
        <v>0</v>
      </c>
    </row>
    <row r="1728" spans="1:79" s="22" customFormat="1" ht="51.9" customHeight="1" x14ac:dyDescent="0.3">
      <c r="A1728" s="109">
        <v>3</v>
      </c>
      <c r="B1728" s="109" t="s">
        <v>1441</v>
      </c>
      <c r="C1728" s="109"/>
      <c r="D1728" s="110" t="s">
        <v>445</v>
      </c>
      <c r="E1728" s="110">
        <v>44566</v>
      </c>
      <c r="F1728" s="189" t="s">
        <v>74</v>
      </c>
      <c r="G1728" s="169" t="s">
        <v>69</v>
      </c>
      <c r="H1728" s="135" t="s">
        <v>1037</v>
      </c>
      <c r="I1728" s="135" t="s">
        <v>1040</v>
      </c>
      <c r="J1728" s="135"/>
      <c r="K1728" s="113">
        <v>0</v>
      </c>
      <c r="L1728" s="109">
        <v>1</v>
      </c>
      <c r="M1728" s="114" t="s">
        <v>82</v>
      </c>
      <c r="N1728" s="115" t="s">
        <v>26</v>
      </c>
      <c r="O1728" s="116"/>
      <c r="P1728" s="123" t="s">
        <v>3371</v>
      </c>
      <c r="Q1728" s="141">
        <v>44875</v>
      </c>
      <c r="R1728" s="118">
        <f t="shared" si="1467"/>
        <v>44882</v>
      </c>
      <c r="S1728" s="114" t="s">
        <v>31</v>
      </c>
      <c r="T1728" s="353"/>
      <c r="U1728" s="372"/>
      <c r="V1728" s="195"/>
      <c r="W1728" s="114"/>
      <c r="X1728" s="109"/>
      <c r="Y1728" s="109"/>
      <c r="Z1728" s="115"/>
      <c r="AA1728" s="109"/>
      <c r="AB1728" s="123"/>
      <c r="AC1728" s="191"/>
      <c r="AD1728" s="191"/>
      <c r="AE1728" s="118"/>
      <c r="AF1728" s="196"/>
      <c r="AG1728" s="110"/>
      <c r="AH1728" s="115"/>
      <c r="AI1728" s="110"/>
      <c r="AJ1728" s="113"/>
      <c r="AK1728" s="110"/>
      <c r="AL1728" s="121"/>
      <c r="AM1728" s="121"/>
      <c r="AN1728" s="109" t="s">
        <v>2355</v>
      </c>
      <c r="AO1728" s="121"/>
      <c r="AP1728" s="121"/>
      <c r="AQ1728" s="206" t="s">
        <v>1907</v>
      </c>
      <c r="AR1728" s="110">
        <v>44880</v>
      </c>
      <c r="AS1728" s="121"/>
      <c r="AT1728" s="121"/>
      <c r="AU1728" s="109" t="s">
        <v>1134</v>
      </c>
      <c r="AV1728" s="110">
        <v>44680</v>
      </c>
      <c r="AW1728" s="121"/>
      <c r="BJ1728" s="22">
        <f t="shared" ca="1" si="1436"/>
        <v>0</v>
      </c>
      <c r="BK1728" s="22">
        <f t="shared" ca="1" si="1311"/>
        <v>0</v>
      </c>
      <c r="BL1728" s="22">
        <f t="shared" ca="1" si="1312"/>
        <v>0</v>
      </c>
      <c r="BM1728" s="22">
        <f t="shared" ca="1" si="1313"/>
        <v>0</v>
      </c>
      <c r="BN1728" s="22">
        <f t="shared" ca="1" si="1314"/>
        <v>0</v>
      </c>
      <c r="BO1728" s="22">
        <f t="shared" ca="1" si="1315"/>
        <v>0</v>
      </c>
      <c r="BP1728" s="22">
        <f t="shared" ca="1" si="1316"/>
        <v>0</v>
      </c>
      <c r="BQ1728" s="22">
        <f t="shared" ca="1" si="1317"/>
        <v>0</v>
      </c>
      <c r="BR1728" s="22">
        <f t="shared" ca="1" si="1318"/>
        <v>0</v>
      </c>
      <c r="BS1728" s="22">
        <f t="shared" ca="1" si="1319"/>
        <v>0</v>
      </c>
      <c r="BT1728" s="22">
        <f t="shared" ca="1" si="1437"/>
        <v>0</v>
      </c>
      <c r="BU1728" s="22">
        <f t="shared" ca="1" si="1320"/>
        <v>0</v>
      </c>
      <c r="BV1728" s="22">
        <f t="shared" ca="1" si="1321"/>
        <v>0</v>
      </c>
      <c r="BW1728" s="22">
        <f t="shared" ca="1" si="1322"/>
        <v>0</v>
      </c>
      <c r="BX1728" s="22">
        <f t="shared" ca="1" si="1323"/>
        <v>0</v>
      </c>
      <c r="BY1728" s="22">
        <f t="shared" si="1340"/>
        <v>0</v>
      </c>
      <c r="BZ1728" s="22">
        <f t="shared" si="1324"/>
        <v>0</v>
      </c>
      <c r="CA1728" s="22">
        <f t="shared" si="1341"/>
        <v>0</v>
      </c>
    </row>
    <row r="1729" spans="1:79" s="22" customFormat="1" ht="51.9" customHeight="1" x14ac:dyDescent="0.3">
      <c r="A1729" s="109">
        <v>3</v>
      </c>
      <c r="B1729" s="109" t="s">
        <v>1441</v>
      </c>
      <c r="C1729" s="109"/>
      <c r="D1729" s="110" t="s">
        <v>445</v>
      </c>
      <c r="E1729" s="110">
        <v>44566</v>
      </c>
      <c r="F1729" s="189" t="s">
        <v>74</v>
      </c>
      <c r="G1729" s="169" t="s">
        <v>69</v>
      </c>
      <c r="H1729" s="135" t="s">
        <v>1037</v>
      </c>
      <c r="I1729" s="135" t="s">
        <v>1040</v>
      </c>
      <c r="J1729" s="135"/>
      <c r="K1729" s="113">
        <v>0</v>
      </c>
      <c r="L1729" s="109">
        <v>2</v>
      </c>
      <c r="M1729" s="114" t="s">
        <v>82</v>
      </c>
      <c r="N1729" s="115" t="s">
        <v>26</v>
      </c>
      <c r="O1729" s="116"/>
      <c r="P1729" s="123" t="s">
        <v>3054</v>
      </c>
      <c r="Q1729" s="141">
        <v>44991</v>
      </c>
      <c r="R1729" s="118">
        <f t="shared" ref="R1729" si="1475">IF(AND(L1729&lt;1,OR(K1729&lt;1, K1729="A")),Q1729+14,Q1729+7)</f>
        <v>44998</v>
      </c>
      <c r="S1729" s="114" t="s">
        <v>31</v>
      </c>
      <c r="T1729" s="353"/>
      <c r="U1729" s="372"/>
      <c r="V1729" s="195"/>
      <c r="W1729" s="114"/>
      <c r="X1729" s="109"/>
      <c r="Y1729" s="109"/>
      <c r="Z1729" s="115"/>
      <c r="AA1729" s="109"/>
      <c r="AB1729" s="123"/>
      <c r="AC1729" s="191"/>
      <c r="AD1729" s="191"/>
      <c r="AE1729" s="118"/>
      <c r="AF1729" s="196"/>
      <c r="AG1729" s="110"/>
      <c r="AH1729" s="115"/>
      <c r="AI1729" s="110"/>
      <c r="AJ1729" s="113"/>
      <c r="AK1729" s="110"/>
      <c r="AL1729" s="121"/>
      <c r="AM1729" s="121"/>
      <c r="AN1729" s="109" t="s">
        <v>2355</v>
      </c>
      <c r="AO1729" s="121"/>
      <c r="AP1729" s="121"/>
      <c r="AQ1729" s="206" t="s">
        <v>1907</v>
      </c>
      <c r="AR1729" s="110">
        <v>44998</v>
      </c>
      <c r="AS1729" s="121"/>
      <c r="AT1729" s="121"/>
      <c r="AU1729" s="109" t="s">
        <v>1134</v>
      </c>
      <c r="AV1729" s="110">
        <v>44680</v>
      </c>
      <c r="AW1729" s="121"/>
      <c r="BJ1729" s="22">
        <f t="shared" ca="1" si="1436"/>
        <v>0</v>
      </c>
      <c r="BK1729" s="22">
        <f t="shared" ca="1" si="1311"/>
        <v>0</v>
      </c>
      <c r="BL1729" s="22">
        <f t="shared" ca="1" si="1312"/>
        <v>0</v>
      </c>
      <c r="BM1729" s="22">
        <f t="shared" ca="1" si="1313"/>
        <v>0</v>
      </c>
      <c r="BN1729" s="22">
        <f t="shared" ca="1" si="1314"/>
        <v>0</v>
      </c>
      <c r="BO1729" s="22">
        <f t="shared" ca="1" si="1315"/>
        <v>0</v>
      </c>
      <c r="BP1729" s="22">
        <f t="shared" ca="1" si="1316"/>
        <v>0</v>
      </c>
      <c r="BQ1729" s="22">
        <f t="shared" ca="1" si="1317"/>
        <v>0</v>
      </c>
      <c r="BR1729" s="22">
        <f t="shared" ca="1" si="1318"/>
        <v>0</v>
      </c>
      <c r="BS1729" s="22">
        <f t="shared" ca="1" si="1319"/>
        <v>0</v>
      </c>
      <c r="BT1729" s="22">
        <f t="shared" ca="1" si="1437"/>
        <v>0</v>
      </c>
      <c r="BU1729" s="22">
        <f t="shared" ca="1" si="1320"/>
        <v>0</v>
      </c>
      <c r="BV1729" s="22">
        <f t="shared" ca="1" si="1321"/>
        <v>0</v>
      </c>
      <c r="BW1729" s="22">
        <f t="shared" ca="1" si="1322"/>
        <v>0</v>
      </c>
      <c r="BX1729" s="22">
        <f t="shared" ca="1" si="1323"/>
        <v>0</v>
      </c>
      <c r="BY1729" s="22">
        <f t="shared" si="1340"/>
        <v>0</v>
      </c>
      <c r="BZ1729" s="22">
        <f t="shared" si="1324"/>
        <v>0</v>
      </c>
      <c r="CA1729" s="22">
        <f t="shared" si="1341"/>
        <v>0</v>
      </c>
    </row>
    <row r="1730" spans="1:79" ht="51.9" customHeight="1" x14ac:dyDescent="0.3">
      <c r="A1730" s="4">
        <v>3</v>
      </c>
      <c r="B1730" s="4" t="s">
        <v>1441</v>
      </c>
      <c r="C1730" s="4"/>
      <c r="D1730" s="139" t="s">
        <v>445</v>
      </c>
      <c r="E1730" s="13">
        <v>44566</v>
      </c>
      <c r="F1730" s="122" t="s">
        <v>74</v>
      </c>
      <c r="G1730" s="16" t="s">
        <v>69</v>
      </c>
      <c r="H1730" s="130" t="s">
        <v>1037</v>
      </c>
      <c r="I1730" s="130" t="s">
        <v>1040</v>
      </c>
      <c r="J1730" s="130"/>
      <c r="K1730" s="7">
        <v>0</v>
      </c>
      <c r="L1730" s="4">
        <v>3</v>
      </c>
      <c r="M1730" s="3" t="s">
        <v>82</v>
      </c>
      <c r="N1730" s="45" t="s">
        <v>1055</v>
      </c>
      <c r="O1730" s="76"/>
      <c r="P1730" s="87" t="s">
        <v>824</v>
      </c>
      <c r="Q1730" s="142">
        <v>45173</v>
      </c>
      <c r="R1730" s="9">
        <f t="shared" si="1467"/>
        <v>45180</v>
      </c>
      <c r="S1730" s="3" t="s">
        <v>30</v>
      </c>
      <c r="T1730" s="310" t="s">
        <v>1551</v>
      </c>
      <c r="U1730" s="371">
        <v>45182</v>
      </c>
      <c r="V1730" s="91" t="s">
        <v>825</v>
      </c>
      <c r="W1730" s="3" t="s">
        <v>826</v>
      </c>
      <c r="X1730" s="5" t="s">
        <v>613</v>
      </c>
      <c r="Y1730" s="5">
        <v>0</v>
      </c>
      <c r="Z1730" s="46" t="s">
        <v>24</v>
      </c>
      <c r="AA1730" s="5"/>
      <c r="AB1730" s="87" t="s">
        <v>816</v>
      </c>
      <c r="AC1730" s="90">
        <v>45203</v>
      </c>
      <c r="AD1730" s="90">
        <v>45203</v>
      </c>
      <c r="AE1730" s="9">
        <f t="shared" si="1468"/>
        <v>45210</v>
      </c>
      <c r="AF1730" s="92" t="s">
        <v>446</v>
      </c>
      <c r="AG1730" s="27"/>
      <c r="AH1730" s="34"/>
      <c r="AI1730" s="27"/>
      <c r="AJ1730" s="41"/>
      <c r="AK1730" s="21"/>
      <c r="AL1730" s="6"/>
      <c r="AM1730" s="6"/>
      <c r="AN1730" s="5" t="s">
        <v>2355</v>
      </c>
      <c r="AO1730" s="6"/>
      <c r="AP1730" s="6"/>
      <c r="AQ1730" s="207" t="s">
        <v>1907</v>
      </c>
      <c r="AR1730" s="21">
        <v>45188</v>
      </c>
      <c r="AS1730" s="6"/>
      <c r="AT1730" s="6"/>
      <c r="AU1730" s="4" t="s">
        <v>1134</v>
      </c>
      <c r="AV1730" s="13">
        <v>44680</v>
      </c>
      <c r="AW1730" s="6"/>
      <c r="BJ1730" s="22">
        <f t="shared" ca="1" si="1436"/>
        <v>1</v>
      </c>
      <c r="BK1730" s="22">
        <f t="shared" ca="1" si="1311"/>
        <v>1</v>
      </c>
      <c r="BL1730" s="22">
        <f t="shared" ca="1" si="1312"/>
        <v>0</v>
      </c>
      <c r="BM1730" s="22">
        <f t="shared" ca="1" si="1313"/>
        <v>0</v>
      </c>
      <c r="BN1730" s="22">
        <f t="shared" ca="1" si="1314"/>
        <v>0</v>
      </c>
      <c r="BO1730" s="22">
        <f t="shared" ca="1" si="1315"/>
        <v>0</v>
      </c>
      <c r="BP1730" s="22">
        <f t="shared" ca="1" si="1316"/>
        <v>0</v>
      </c>
      <c r="BQ1730" s="22">
        <f t="shared" ca="1" si="1317"/>
        <v>0</v>
      </c>
      <c r="BR1730" s="22">
        <f t="shared" ca="1" si="1318"/>
        <v>1</v>
      </c>
      <c r="BS1730" s="22">
        <f t="shared" ca="1" si="1319"/>
        <v>1</v>
      </c>
      <c r="BT1730" s="22">
        <f t="shared" ca="1" si="1437"/>
        <v>1</v>
      </c>
      <c r="BU1730" s="22">
        <f t="shared" ca="1" si="1320"/>
        <v>0</v>
      </c>
      <c r="BV1730" s="22">
        <f t="shared" ca="1" si="1321"/>
        <v>1</v>
      </c>
      <c r="BW1730" s="22">
        <f t="shared" ca="1" si="1322"/>
        <v>0</v>
      </c>
      <c r="BX1730" s="22">
        <f t="shared" ca="1" si="1323"/>
        <v>0</v>
      </c>
      <c r="BY1730" s="71">
        <f t="shared" si="1340"/>
        <v>1</v>
      </c>
      <c r="BZ1730" s="71">
        <f t="shared" si="1324"/>
        <v>1</v>
      </c>
      <c r="CA1730" s="72">
        <f t="shared" si="1341"/>
        <v>1</v>
      </c>
    </row>
    <row r="1731" spans="1:79" s="22" customFormat="1" ht="65.099999999999994" customHeight="1" x14ac:dyDescent="0.3">
      <c r="A1731" s="109">
        <v>3</v>
      </c>
      <c r="B1731" s="109" t="s">
        <v>1441</v>
      </c>
      <c r="C1731" s="109"/>
      <c r="D1731" s="110" t="s">
        <v>446</v>
      </c>
      <c r="E1731" s="110">
        <v>44566</v>
      </c>
      <c r="F1731" s="189" t="s">
        <v>76</v>
      </c>
      <c r="G1731" s="169" t="s">
        <v>69</v>
      </c>
      <c r="H1731" s="135" t="s">
        <v>1079</v>
      </c>
      <c r="I1731" s="135"/>
      <c r="J1731" s="135"/>
      <c r="K1731" s="113" t="s">
        <v>778</v>
      </c>
      <c r="L1731" s="109">
        <v>0</v>
      </c>
      <c r="M1731" s="114" t="s">
        <v>139</v>
      </c>
      <c r="N1731" s="115" t="s">
        <v>26</v>
      </c>
      <c r="O1731" s="116"/>
      <c r="P1731" s="123" t="s">
        <v>3376</v>
      </c>
      <c r="Q1731" s="141">
        <v>44540</v>
      </c>
      <c r="R1731" s="118">
        <f t="shared" si="1467"/>
        <v>44554</v>
      </c>
      <c r="S1731" s="114" t="s">
        <v>31</v>
      </c>
      <c r="T1731" s="315"/>
      <c r="U1731" s="372"/>
      <c r="V1731" s="272"/>
      <c r="W1731" s="114"/>
      <c r="X1731" s="109"/>
      <c r="Y1731" s="109"/>
      <c r="Z1731" s="115"/>
      <c r="AA1731" s="109"/>
      <c r="AB1731" s="123"/>
      <c r="AC1731" s="273"/>
      <c r="AD1731" s="273"/>
      <c r="AE1731" s="118"/>
      <c r="AF1731" s="196"/>
      <c r="AG1731" s="110"/>
      <c r="AH1731" s="115"/>
      <c r="AI1731" s="110"/>
      <c r="AJ1731" s="113"/>
      <c r="AK1731" s="110"/>
      <c r="AL1731" s="121"/>
      <c r="AM1731" s="121"/>
      <c r="AN1731" s="109" t="s">
        <v>2355</v>
      </c>
      <c r="AO1731" s="121"/>
      <c r="AP1731" s="121"/>
      <c r="AQ1731" s="206"/>
      <c r="AR1731" s="110"/>
      <c r="AS1731" s="121"/>
      <c r="AT1731" s="121"/>
      <c r="AU1731" s="109" t="s">
        <v>1134</v>
      </c>
      <c r="AV1731" s="110">
        <v>44680</v>
      </c>
      <c r="AW1731" s="121"/>
      <c r="BJ1731" s="22">
        <f t="shared" ca="1" si="1436"/>
        <v>0</v>
      </c>
      <c r="BK1731" s="22">
        <f t="shared" ca="1" si="1311"/>
        <v>0</v>
      </c>
      <c r="BL1731" s="22">
        <f t="shared" ca="1" si="1312"/>
        <v>0</v>
      </c>
      <c r="BM1731" s="22">
        <f t="shared" ca="1" si="1313"/>
        <v>0</v>
      </c>
      <c r="BN1731" s="22">
        <f t="shared" ca="1" si="1314"/>
        <v>0</v>
      </c>
      <c r="BO1731" s="22">
        <f t="shared" ca="1" si="1315"/>
        <v>0</v>
      </c>
      <c r="BP1731" s="22">
        <f t="shared" ca="1" si="1316"/>
        <v>0</v>
      </c>
      <c r="BQ1731" s="22">
        <f t="shared" ca="1" si="1317"/>
        <v>0</v>
      </c>
      <c r="BR1731" s="22">
        <f t="shared" ca="1" si="1318"/>
        <v>0</v>
      </c>
      <c r="BS1731" s="22">
        <f t="shared" ca="1" si="1319"/>
        <v>0</v>
      </c>
      <c r="BT1731" s="22">
        <f t="shared" ca="1" si="1437"/>
        <v>0</v>
      </c>
      <c r="BU1731" s="22">
        <f t="shared" ca="1" si="1320"/>
        <v>0</v>
      </c>
      <c r="BV1731" s="22">
        <f t="shared" ca="1" si="1321"/>
        <v>0</v>
      </c>
      <c r="BW1731" s="22">
        <f t="shared" ca="1" si="1322"/>
        <v>0</v>
      </c>
      <c r="BX1731" s="22">
        <f t="shared" ca="1" si="1323"/>
        <v>0</v>
      </c>
      <c r="BY1731" s="22">
        <f t="shared" si="1340"/>
        <v>0</v>
      </c>
      <c r="BZ1731" s="22">
        <f t="shared" si="1324"/>
        <v>0</v>
      </c>
      <c r="CA1731" s="22">
        <f t="shared" si="1341"/>
        <v>0</v>
      </c>
    </row>
    <row r="1732" spans="1:79" s="22" customFormat="1" ht="65.099999999999994" customHeight="1" x14ac:dyDescent="0.3">
      <c r="A1732" s="109">
        <v>3</v>
      </c>
      <c r="B1732" s="109" t="s">
        <v>1441</v>
      </c>
      <c r="C1732" s="109"/>
      <c r="D1732" s="110" t="s">
        <v>446</v>
      </c>
      <c r="E1732" s="110">
        <v>44566</v>
      </c>
      <c r="F1732" s="189" t="s">
        <v>76</v>
      </c>
      <c r="G1732" s="169" t="s">
        <v>69</v>
      </c>
      <c r="H1732" s="135" t="s">
        <v>1079</v>
      </c>
      <c r="I1732" s="135"/>
      <c r="J1732" s="135"/>
      <c r="K1732" s="113" t="s">
        <v>443</v>
      </c>
      <c r="L1732" s="109">
        <v>0</v>
      </c>
      <c r="M1732" s="114" t="s">
        <v>139</v>
      </c>
      <c r="N1732" s="115" t="s">
        <v>26</v>
      </c>
      <c r="O1732" s="116"/>
      <c r="P1732" s="123" t="s">
        <v>3404</v>
      </c>
      <c r="Q1732" s="141">
        <v>44581</v>
      </c>
      <c r="R1732" s="118">
        <f t="shared" ref="R1732" si="1476">IF(AND(L1732&lt;1,OR(K1732&lt;1, K1732="A")),Q1732+14,Q1732+7)</f>
        <v>44588</v>
      </c>
      <c r="S1732" s="114" t="s">
        <v>31</v>
      </c>
      <c r="T1732" s="315"/>
      <c r="U1732" s="372"/>
      <c r="V1732" s="272"/>
      <c r="W1732" s="114"/>
      <c r="X1732" s="109"/>
      <c r="Y1732" s="109"/>
      <c r="Z1732" s="115"/>
      <c r="AA1732" s="109"/>
      <c r="AB1732" s="123"/>
      <c r="AC1732" s="273"/>
      <c r="AD1732" s="273"/>
      <c r="AE1732" s="118"/>
      <c r="AF1732" s="196"/>
      <c r="AG1732" s="110"/>
      <c r="AH1732" s="115"/>
      <c r="AI1732" s="110"/>
      <c r="AJ1732" s="113"/>
      <c r="AK1732" s="110"/>
      <c r="AL1732" s="121"/>
      <c r="AM1732" s="121"/>
      <c r="AN1732" s="109" t="s">
        <v>2355</v>
      </c>
      <c r="AO1732" s="121"/>
      <c r="AP1732" s="121"/>
      <c r="AQ1732" s="206"/>
      <c r="AR1732" s="110"/>
      <c r="AS1732" s="121"/>
      <c r="AT1732" s="121"/>
      <c r="AU1732" s="109" t="s">
        <v>1134</v>
      </c>
      <c r="AV1732" s="110">
        <v>44680</v>
      </c>
      <c r="AW1732" s="121"/>
      <c r="BJ1732" s="22">
        <f t="shared" ca="1" si="1436"/>
        <v>0</v>
      </c>
      <c r="BK1732" s="22">
        <f t="shared" ca="1" si="1311"/>
        <v>0</v>
      </c>
      <c r="BL1732" s="22">
        <f t="shared" ca="1" si="1312"/>
        <v>0</v>
      </c>
      <c r="BM1732" s="22">
        <f t="shared" ca="1" si="1313"/>
        <v>0</v>
      </c>
      <c r="BN1732" s="22">
        <f t="shared" ca="1" si="1314"/>
        <v>0</v>
      </c>
      <c r="BO1732" s="22">
        <f t="shared" ca="1" si="1315"/>
        <v>0</v>
      </c>
      <c r="BP1732" s="22">
        <f t="shared" ca="1" si="1316"/>
        <v>0</v>
      </c>
      <c r="BQ1732" s="22">
        <f t="shared" ca="1" si="1317"/>
        <v>0</v>
      </c>
      <c r="BR1732" s="22">
        <f t="shared" ca="1" si="1318"/>
        <v>0</v>
      </c>
      <c r="BS1732" s="22">
        <f t="shared" ca="1" si="1319"/>
        <v>0</v>
      </c>
      <c r="BT1732" s="22">
        <f t="shared" ca="1" si="1437"/>
        <v>0</v>
      </c>
      <c r="BU1732" s="22">
        <f t="shared" ca="1" si="1320"/>
        <v>0</v>
      </c>
      <c r="BV1732" s="22">
        <f t="shared" ca="1" si="1321"/>
        <v>0</v>
      </c>
      <c r="BW1732" s="22">
        <f t="shared" ca="1" si="1322"/>
        <v>0</v>
      </c>
      <c r="BX1732" s="22">
        <f t="shared" ca="1" si="1323"/>
        <v>0</v>
      </c>
      <c r="BY1732" s="22">
        <f t="shared" si="1340"/>
        <v>0</v>
      </c>
      <c r="BZ1732" s="22">
        <f t="shared" si="1324"/>
        <v>0</v>
      </c>
      <c r="CA1732" s="22">
        <f t="shared" si="1341"/>
        <v>0</v>
      </c>
    </row>
    <row r="1733" spans="1:79" s="22" customFormat="1" ht="65.099999999999994" customHeight="1" x14ac:dyDescent="0.3">
      <c r="A1733" s="109">
        <v>3</v>
      </c>
      <c r="B1733" s="109" t="s">
        <v>1441</v>
      </c>
      <c r="C1733" s="109"/>
      <c r="D1733" s="110" t="s">
        <v>446</v>
      </c>
      <c r="E1733" s="110">
        <v>44566</v>
      </c>
      <c r="F1733" s="189" t="s">
        <v>76</v>
      </c>
      <c r="G1733" s="169" t="s">
        <v>69</v>
      </c>
      <c r="H1733" s="135" t="s">
        <v>1079</v>
      </c>
      <c r="I1733" s="135"/>
      <c r="J1733" s="135"/>
      <c r="K1733" s="113" t="s">
        <v>572</v>
      </c>
      <c r="L1733" s="109">
        <v>0</v>
      </c>
      <c r="M1733" s="114" t="s">
        <v>139</v>
      </c>
      <c r="N1733" s="115" t="s">
        <v>26</v>
      </c>
      <c r="O1733" s="116"/>
      <c r="P1733" s="123" t="s">
        <v>3405</v>
      </c>
      <c r="Q1733" s="141">
        <v>44614</v>
      </c>
      <c r="R1733" s="118">
        <f t="shared" si="1467"/>
        <v>44621</v>
      </c>
      <c r="S1733" s="114" t="s">
        <v>31</v>
      </c>
      <c r="T1733" s="315"/>
      <c r="U1733" s="372"/>
      <c r="V1733" s="272"/>
      <c r="W1733" s="114"/>
      <c r="X1733" s="109"/>
      <c r="Y1733" s="109"/>
      <c r="Z1733" s="115"/>
      <c r="AA1733" s="109"/>
      <c r="AB1733" s="123"/>
      <c r="AC1733" s="273"/>
      <c r="AD1733" s="273"/>
      <c r="AE1733" s="118"/>
      <c r="AF1733" s="196"/>
      <c r="AG1733" s="110"/>
      <c r="AH1733" s="115"/>
      <c r="AI1733" s="110"/>
      <c r="AJ1733" s="113"/>
      <c r="AK1733" s="110"/>
      <c r="AL1733" s="121"/>
      <c r="AM1733" s="121"/>
      <c r="AN1733" s="109" t="s">
        <v>2355</v>
      </c>
      <c r="AO1733" s="121"/>
      <c r="AP1733" s="121"/>
      <c r="AQ1733" s="206"/>
      <c r="AR1733" s="110"/>
      <c r="AS1733" s="121"/>
      <c r="AT1733" s="121"/>
      <c r="AU1733" s="109" t="s">
        <v>1134</v>
      </c>
      <c r="AV1733" s="110">
        <v>44680</v>
      </c>
      <c r="AW1733" s="121"/>
      <c r="BJ1733" s="22">
        <f t="shared" ca="1" si="1436"/>
        <v>0</v>
      </c>
      <c r="BK1733" s="22">
        <f t="shared" ca="1" si="1311"/>
        <v>0</v>
      </c>
      <c r="BL1733" s="22">
        <f t="shared" ca="1" si="1312"/>
        <v>0</v>
      </c>
      <c r="BM1733" s="22">
        <f t="shared" ca="1" si="1313"/>
        <v>0</v>
      </c>
      <c r="BN1733" s="22">
        <f t="shared" ca="1" si="1314"/>
        <v>0</v>
      </c>
      <c r="BO1733" s="22">
        <f t="shared" ca="1" si="1315"/>
        <v>0</v>
      </c>
      <c r="BP1733" s="22">
        <f t="shared" ca="1" si="1316"/>
        <v>0</v>
      </c>
      <c r="BQ1733" s="22">
        <f t="shared" ca="1" si="1317"/>
        <v>0</v>
      </c>
      <c r="BR1733" s="22">
        <f t="shared" ca="1" si="1318"/>
        <v>0</v>
      </c>
      <c r="BS1733" s="22">
        <f t="shared" ca="1" si="1319"/>
        <v>0</v>
      </c>
      <c r="BT1733" s="22">
        <f t="shared" ca="1" si="1437"/>
        <v>0</v>
      </c>
      <c r="BU1733" s="22">
        <f t="shared" ca="1" si="1320"/>
        <v>0</v>
      </c>
      <c r="BV1733" s="22">
        <f t="shared" ca="1" si="1321"/>
        <v>0</v>
      </c>
      <c r="BW1733" s="22">
        <f t="shared" ca="1" si="1322"/>
        <v>0</v>
      </c>
      <c r="BX1733" s="22">
        <f t="shared" ca="1" si="1323"/>
        <v>0</v>
      </c>
      <c r="BY1733" s="22">
        <f t="shared" si="1340"/>
        <v>0</v>
      </c>
      <c r="BZ1733" s="22">
        <f t="shared" si="1324"/>
        <v>0</v>
      </c>
      <c r="CA1733" s="22">
        <f t="shared" si="1341"/>
        <v>0</v>
      </c>
    </row>
    <row r="1734" spans="1:79" s="22" customFormat="1" ht="65.099999999999994" customHeight="1" x14ac:dyDescent="0.3">
      <c r="A1734" s="109">
        <v>3</v>
      </c>
      <c r="B1734" s="109" t="s">
        <v>1441</v>
      </c>
      <c r="C1734" s="109"/>
      <c r="D1734" s="110" t="s">
        <v>446</v>
      </c>
      <c r="E1734" s="110">
        <v>44566</v>
      </c>
      <c r="F1734" s="189" t="s">
        <v>76</v>
      </c>
      <c r="G1734" s="169" t="s">
        <v>69</v>
      </c>
      <c r="H1734" s="135" t="s">
        <v>1079</v>
      </c>
      <c r="I1734" s="135"/>
      <c r="J1734" s="135"/>
      <c r="K1734" s="113">
        <v>1</v>
      </c>
      <c r="L1734" s="109">
        <v>0</v>
      </c>
      <c r="M1734" s="114" t="s">
        <v>139</v>
      </c>
      <c r="N1734" s="115" t="s">
        <v>26</v>
      </c>
      <c r="O1734" s="116"/>
      <c r="P1734" s="123" t="s">
        <v>3406</v>
      </c>
      <c r="Q1734" s="141">
        <v>44712</v>
      </c>
      <c r="R1734" s="118">
        <f t="shared" si="1467"/>
        <v>44719</v>
      </c>
      <c r="S1734" s="114" t="s">
        <v>31</v>
      </c>
      <c r="T1734" s="315"/>
      <c r="U1734" s="372"/>
      <c r="V1734" s="272"/>
      <c r="W1734" s="114"/>
      <c r="X1734" s="109"/>
      <c r="Y1734" s="109"/>
      <c r="Z1734" s="115"/>
      <c r="AA1734" s="109"/>
      <c r="AB1734" s="123"/>
      <c r="AC1734" s="273"/>
      <c r="AD1734" s="273"/>
      <c r="AE1734" s="118"/>
      <c r="AF1734" s="196"/>
      <c r="AG1734" s="110"/>
      <c r="AH1734" s="115"/>
      <c r="AI1734" s="110"/>
      <c r="AJ1734" s="113"/>
      <c r="AK1734" s="110"/>
      <c r="AL1734" s="121"/>
      <c r="AM1734" s="121"/>
      <c r="AN1734" s="109" t="s">
        <v>2355</v>
      </c>
      <c r="AO1734" s="121"/>
      <c r="AP1734" s="121"/>
      <c r="AQ1734" s="206"/>
      <c r="AR1734" s="110"/>
      <c r="AS1734" s="121"/>
      <c r="AT1734" s="121"/>
      <c r="AU1734" s="109" t="s">
        <v>1134</v>
      </c>
      <c r="AV1734" s="110">
        <v>44680</v>
      </c>
      <c r="AW1734" s="121"/>
      <c r="BJ1734" s="22">
        <f t="shared" ca="1" si="1436"/>
        <v>0</v>
      </c>
      <c r="BK1734" s="22">
        <f t="shared" ca="1" si="1311"/>
        <v>0</v>
      </c>
      <c r="BL1734" s="22">
        <f t="shared" ca="1" si="1312"/>
        <v>0</v>
      </c>
      <c r="BM1734" s="22">
        <f t="shared" ca="1" si="1313"/>
        <v>0</v>
      </c>
      <c r="BN1734" s="22">
        <f t="shared" ca="1" si="1314"/>
        <v>0</v>
      </c>
      <c r="BO1734" s="22">
        <f t="shared" ca="1" si="1315"/>
        <v>0</v>
      </c>
      <c r="BP1734" s="22">
        <f t="shared" ca="1" si="1316"/>
        <v>0</v>
      </c>
      <c r="BQ1734" s="22">
        <f t="shared" ca="1" si="1317"/>
        <v>0</v>
      </c>
      <c r="BR1734" s="22">
        <f t="shared" ca="1" si="1318"/>
        <v>0</v>
      </c>
      <c r="BS1734" s="22">
        <f t="shared" ca="1" si="1319"/>
        <v>0</v>
      </c>
      <c r="BT1734" s="22">
        <f t="shared" ca="1" si="1437"/>
        <v>0</v>
      </c>
      <c r="BU1734" s="22">
        <f t="shared" ca="1" si="1320"/>
        <v>0</v>
      </c>
      <c r="BV1734" s="22">
        <f t="shared" ca="1" si="1321"/>
        <v>0</v>
      </c>
      <c r="BW1734" s="22">
        <f t="shared" ca="1" si="1322"/>
        <v>0</v>
      </c>
      <c r="BX1734" s="22">
        <f t="shared" ca="1" si="1323"/>
        <v>0</v>
      </c>
      <c r="BY1734" s="22">
        <f t="shared" si="1340"/>
        <v>0</v>
      </c>
      <c r="BZ1734" s="22">
        <f t="shared" si="1324"/>
        <v>0</v>
      </c>
      <c r="CA1734" s="22">
        <f t="shared" si="1341"/>
        <v>0</v>
      </c>
    </row>
    <row r="1735" spans="1:79" s="22" customFormat="1" ht="65.099999999999994" customHeight="1" x14ac:dyDescent="0.3">
      <c r="A1735" s="109">
        <v>3</v>
      </c>
      <c r="B1735" s="109" t="s">
        <v>1441</v>
      </c>
      <c r="C1735" s="109"/>
      <c r="D1735" s="110" t="s">
        <v>446</v>
      </c>
      <c r="E1735" s="110">
        <v>44566</v>
      </c>
      <c r="F1735" s="189" t="s">
        <v>76</v>
      </c>
      <c r="G1735" s="169" t="s">
        <v>69</v>
      </c>
      <c r="H1735" s="135" t="s">
        <v>1079</v>
      </c>
      <c r="I1735" s="135"/>
      <c r="J1735" s="135"/>
      <c r="K1735" s="113">
        <v>2</v>
      </c>
      <c r="L1735" s="109">
        <v>0</v>
      </c>
      <c r="M1735" s="114" t="s">
        <v>139</v>
      </c>
      <c r="N1735" s="115" t="s">
        <v>26</v>
      </c>
      <c r="O1735" s="116"/>
      <c r="P1735" s="123" t="s">
        <v>3407</v>
      </c>
      <c r="Q1735" s="141">
        <v>44729</v>
      </c>
      <c r="R1735" s="118">
        <f t="shared" ref="R1735" si="1477">IF(AND(L1735&lt;1,OR(K1735&lt;1, K1735="A")),Q1735+14,Q1735+7)</f>
        <v>44736</v>
      </c>
      <c r="S1735" s="114" t="s">
        <v>31</v>
      </c>
      <c r="T1735" s="315"/>
      <c r="U1735" s="372"/>
      <c r="V1735" s="272"/>
      <c r="W1735" s="114"/>
      <c r="X1735" s="109"/>
      <c r="Y1735" s="109"/>
      <c r="Z1735" s="115"/>
      <c r="AA1735" s="109"/>
      <c r="AB1735" s="123"/>
      <c r="AC1735" s="273"/>
      <c r="AD1735" s="273"/>
      <c r="AE1735" s="118"/>
      <c r="AF1735" s="196"/>
      <c r="AG1735" s="110"/>
      <c r="AH1735" s="115"/>
      <c r="AI1735" s="110"/>
      <c r="AJ1735" s="113"/>
      <c r="AK1735" s="110"/>
      <c r="AL1735" s="121"/>
      <c r="AM1735" s="121"/>
      <c r="AN1735" s="109" t="s">
        <v>2355</v>
      </c>
      <c r="AO1735" s="121"/>
      <c r="AP1735" s="121"/>
      <c r="AQ1735" s="206"/>
      <c r="AR1735" s="110"/>
      <c r="AS1735" s="121"/>
      <c r="AT1735" s="121"/>
      <c r="AU1735" s="109" t="s">
        <v>1134</v>
      </c>
      <c r="AV1735" s="110">
        <v>44680</v>
      </c>
      <c r="AW1735" s="121"/>
      <c r="BJ1735" s="22">
        <f t="shared" ca="1" si="1436"/>
        <v>0</v>
      </c>
      <c r="BK1735" s="22">
        <f t="shared" ca="1" si="1311"/>
        <v>0</v>
      </c>
      <c r="BL1735" s="22">
        <f t="shared" ca="1" si="1312"/>
        <v>0</v>
      </c>
      <c r="BM1735" s="22">
        <f t="shared" ca="1" si="1313"/>
        <v>0</v>
      </c>
      <c r="BN1735" s="22">
        <f t="shared" ca="1" si="1314"/>
        <v>0</v>
      </c>
      <c r="BO1735" s="22">
        <f t="shared" ca="1" si="1315"/>
        <v>0</v>
      </c>
      <c r="BP1735" s="22">
        <f t="shared" ca="1" si="1316"/>
        <v>0</v>
      </c>
      <c r="BQ1735" s="22">
        <f t="shared" ca="1" si="1317"/>
        <v>0</v>
      </c>
      <c r="BR1735" s="22">
        <f t="shared" ca="1" si="1318"/>
        <v>0</v>
      </c>
      <c r="BS1735" s="22">
        <f t="shared" ca="1" si="1319"/>
        <v>0</v>
      </c>
      <c r="BT1735" s="22">
        <f t="shared" ca="1" si="1437"/>
        <v>0</v>
      </c>
      <c r="BU1735" s="22">
        <f t="shared" ca="1" si="1320"/>
        <v>0</v>
      </c>
      <c r="BV1735" s="22">
        <f t="shared" ca="1" si="1321"/>
        <v>0</v>
      </c>
      <c r="BW1735" s="22">
        <f t="shared" ca="1" si="1322"/>
        <v>0</v>
      </c>
      <c r="BX1735" s="22">
        <f t="shared" ca="1" si="1323"/>
        <v>0</v>
      </c>
      <c r="BY1735" s="22">
        <f t="shared" si="1340"/>
        <v>0</v>
      </c>
      <c r="BZ1735" s="22">
        <f t="shared" si="1324"/>
        <v>0</v>
      </c>
      <c r="CA1735" s="22">
        <f t="shared" si="1341"/>
        <v>0</v>
      </c>
    </row>
    <row r="1736" spans="1:79" s="22" customFormat="1" ht="65.099999999999994" customHeight="1" x14ac:dyDescent="0.3">
      <c r="A1736" s="109">
        <v>3</v>
      </c>
      <c r="B1736" s="109" t="s">
        <v>1441</v>
      </c>
      <c r="C1736" s="109"/>
      <c r="D1736" s="110" t="s">
        <v>445</v>
      </c>
      <c r="E1736" s="110">
        <v>44566</v>
      </c>
      <c r="F1736" s="189" t="s">
        <v>76</v>
      </c>
      <c r="G1736" s="169" t="s">
        <v>69</v>
      </c>
      <c r="H1736" s="135" t="s">
        <v>1079</v>
      </c>
      <c r="I1736" s="135"/>
      <c r="J1736" s="135"/>
      <c r="K1736" s="113">
        <v>0</v>
      </c>
      <c r="L1736" s="109">
        <v>0</v>
      </c>
      <c r="M1736" s="114" t="s">
        <v>139</v>
      </c>
      <c r="N1736" s="115" t="s">
        <v>26</v>
      </c>
      <c r="O1736" s="116"/>
      <c r="P1736" s="123" t="s">
        <v>3408</v>
      </c>
      <c r="Q1736" s="141">
        <v>44746</v>
      </c>
      <c r="R1736" s="118">
        <f t="shared" ref="R1736:R1737" si="1478">IF(AND(L1736&lt;1,OR(K1736&lt;1, K1736="A")),Q1736+14,Q1736+7)</f>
        <v>44760</v>
      </c>
      <c r="S1736" s="114" t="s">
        <v>31</v>
      </c>
      <c r="T1736" s="315"/>
      <c r="U1736" s="372"/>
      <c r="V1736" s="272"/>
      <c r="W1736" s="114"/>
      <c r="X1736" s="109"/>
      <c r="Y1736" s="109"/>
      <c r="Z1736" s="115"/>
      <c r="AA1736" s="109"/>
      <c r="AB1736" s="123"/>
      <c r="AC1736" s="273"/>
      <c r="AD1736" s="273"/>
      <c r="AE1736" s="118"/>
      <c r="AF1736" s="196"/>
      <c r="AG1736" s="110"/>
      <c r="AH1736" s="115"/>
      <c r="AI1736" s="110"/>
      <c r="AJ1736" s="113"/>
      <c r="AK1736" s="110"/>
      <c r="AL1736" s="121"/>
      <c r="AM1736" s="121"/>
      <c r="AN1736" s="109" t="s">
        <v>2355</v>
      </c>
      <c r="AO1736" s="121"/>
      <c r="AP1736" s="121"/>
      <c r="AQ1736" s="206" t="s">
        <v>1907</v>
      </c>
      <c r="AR1736" s="110">
        <v>44887</v>
      </c>
      <c r="AS1736" s="121"/>
      <c r="AT1736" s="121"/>
      <c r="AU1736" s="109" t="s">
        <v>1134</v>
      </c>
      <c r="AV1736" s="110">
        <v>44680</v>
      </c>
      <c r="AW1736" s="121"/>
      <c r="BJ1736" s="22">
        <f t="shared" ca="1" si="1436"/>
        <v>0</v>
      </c>
      <c r="BK1736" s="22">
        <f t="shared" ca="1" si="1311"/>
        <v>0</v>
      </c>
      <c r="BL1736" s="22">
        <f t="shared" ca="1" si="1312"/>
        <v>0</v>
      </c>
      <c r="BM1736" s="22">
        <f t="shared" ca="1" si="1313"/>
        <v>0</v>
      </c>
      <c r="BN1736" s="22">
        <f t="shared" ca="1" si="1314"/>
        <v>0</v>
      </c>
      <c r="BO1736" s="22">
        <f t="shared" ca="1" si="1315"/>
        <v>0</v>
      </c>
      <c r="BP1736" s="22">
        <f t="shared" ca="1" si="1316"/>
        <v>0</v>
      </c>
      <c r="BQ1736" s="22">
        <f t="shared" ca="1" si="1317"/>
        <v>0</v>
      </c>
      <c r="BR1736" s="22">
        <f t="shared" ca="1" si="1318"/>
        <v>0</v>
      </c>
      <c r="BS1736" s="22">
        <f t="shared" ca="1" si="1319"/>
        <v>0</v>
      </c>
      <c r="BT1736" s="22">
        <f t="shared" ca="1" si="1437"/>
        <v>0</v>
      </c>
      <c r="BU1736" s="22">
        <f t="shared" ca="1" si="1320"/>
        <v>0</v>
      </c>
      <c r="BV1736" s="22">
        <f t="shared" ca="1" si="1321"/>
        <v>0</v>
      </c>
      <c r="BW1736" s="22">
        <f t="shared" ca="1" si="1322"/>
        <v>0</v>
      </c>
      <c r="BX1736" s="22">
        <f t="shared" ca="1" si="1323"/>
        <v>0</v>
      </c>
      <c r="BY1736" s="22">
        <f t="shared" si="1340"/>
        <v>0</v>
      </c>
      <c r="BZ1736" s="22">
        <f t="shared" si="1324"/>
        <v>0</v>
      </c>
      <c r="CA1736" s="22">
        <f t="shared" si="1341"/>
        <v>0</v>
      </c>
    </row>
    <row r="1737" spans="1:79" s="22" customFormat="1" ht="65.099999999999994" customHeight="1" x14ac:dyDescent="0.3">
      <c r="A1737" s="109">
        <v>3</v>
      </c>
      <c r="B1737" s="109" t="s">
        <v>1441</v>
      </c>
      <c r="C1737" s="109"/>
      <c r="D1737" s="110" t="s">
        <v>445</v>
      </c>
      <c r="E1737" s="110">
        <v>44566</v>
      </c>
      <c r="F1737" s="189" t="s">
        <v>76</v>
      </c>
      <c r="G1737" s="169" t="s">
        <v>69</v>
      </c>
      <c r="H1737" s="135" t="s">
        <v>1079</v>
      </c>
      <c r="I1737" s="135"/>
      <c r="J1737" s="135"/>
      <c r="K1737" s="113">
        <v>0</v>
      </c>
      <c r="L1737" s="109">
        <v>1</v>
      </c>
      <c r="M1737" s="114" t="s">
        <v>139</v>
      </c>
      <c r="N1737" s="115" t="s">
        <v>26</v>
      </c>
      <c r="O1737" s="116"/>
      <c r="P1737" s="123" t="s">
        <v>732</v>
      </c>
      <c r="Q1737" s="141">
        <v>45132</v>
      </c>
      <c r="R1737" s="118">
        <f t="shared" si="1478"/>
        <v>45139</v>
      </c>
      <c r="S1737" s="114" t="s">
        <v>31</v>
      </c>
      <c r="T1737" s="315"/>
      <c r="U1737" s="372"/>
      <c r="V1737" s="272"/>
      <c r="W1737" s="114"/>
      <c r="X1737" s="109"/>
      <c r="Y1737" s="109"/>
      <c r="Z1737" s="115"/>
      <c r="AA1737" s="109"/>
      <c r="AB1737" s="123"/>
      <c r="AC1737" s="273"/>
      <c r="AD1737" s="273"/>
      <c r="AE1737" s="118"/>
      <c r="AF1737" s="196"/>
      <c r="AG1737" s="110"/>
      <c r="AH1737" s="115"/>
      <c r="AI1737" s="110"/>
      <c r="AJ1737" s="113"/>
      <c r="AK1737" s="110"/>
      <c r="AL1737" s="121"/>
      <c r="AM1737" s="121"/>
      <c r="AN1737" s="109" t="s">
        <v>2355</v>
      </c>
      <c r="AO1737" s="121"/>
      <c r="AP1737" s="121"/>
      <c r="AQ1737" s="206" t="s">
        <v>1907</v>
      </c>
      <c r="AR1737" s="110">
        <v>45142</v>
      </c>
      <c r="AS1737" s="121"/>
      <c r="AT1737" s="121"/>
      <c r="AU1737" s="109" t="s">
        <v>1134</v>
      </c>
      <c r="AV1737" s="110">
        <v>44680</v>
      </c>
      <c r="AW1737" s="121"/>
      <c r="BJ1737" s="22">
        <f t="shared" ca="1" si="1436"/>
        <v>0</v>
      </c>
      <c r="BK1737" s="22">
        <f t="shared" ca="1" si="1311"/>
        <v>0</v>
      </c>
      <c r="BL1737" s="22">
        <f t="shared" ca="1" si="1312"/>
        <v>0</v>
      </c>
      <c r="BM1737" s="22">
        <f t="shared" ca="1" si="1313"/>
        <v>0</v>
      </c>
      <c r="BN1737" s="22">
        <f t="shared" ca="1" si="1314"/>
        <v>0</v>
      </c>
      <c r="BO1737" s="22">
        <f t="shared" ca="1" si="1315"/>
        <v>0</v>
      </c>
      <c r="BP1737" s="22">
        <f t="shared" ca="1" si="1316"/>
        <v>0</v>
      </c>
      <c r="BQ1737" s="22">
        <f t="shared" ca="1" si="1317"/>
        <v>0</v>
      </c>
      <c r="BR1737" s="22">
        <f t="shared" ca="1" si="1318"/>
        <v>0</v>
      </c>
      <c r="BS1737" s="22">
        <f t="shared" ca="1" si="1319"/>
        <v>0</v>
      </c>
      <c r="BT1737" s="22">
        <f t="shared" ca="1" si="1437"/>
        <v>0</v>
      </c>
      <c r="BU1737" s="22">
        <f t="shared" ca="1" si="1320"/>
        <v>0</v>
      </c>
      <c r="BV1737" s="22">
        <f t="shared" ca="1" si="1321"/>
        <v>0</v>
      </c>
      <c r="BW1737" s="22">
        <f t="shared" ca="1" si="1322"/>
        <v>0</v>
      </c>
      <c r="BX1737" s="22">
        <f t="shared" ca="1" si="1323"/>
        <v>0</v>
      </c>
      <c r="BY1737" s="22">
        <f t="shared" si="1340"/>
        <v>0</v>
      </c>
      <c r="BZ1737" s="22">
        <f t="shared" si="1324"/>
        <v>0</v>
      </c>
      <c r="CA1737" s="22">
        <f t="shared" si="1341"/>
        <v>0</v>
      </c>
    </row>
    <row r="1738" spans="1:79" s="22" customFormat="1" ht="65.099999999999994" customHeight="1" x14ac:dyDescent="0.3">
      <c r="A1738" s="109">
        <v>3</v>
      </c>
      <c r="B1738" s="109" t="s">
        <v>1441</v>
      </c>
      <c r="C1738" s="109"/>
      <c r="D1738" s="110" t="s">
        <v>445</v>
      </c>
      <c r="E1738" s="110">
        <v>44566</v>
      </c>
      <c r="F1738" s="189" t="s">
        <v>76</v>
      </c>
      <c r="G1738" s="169" t="s">
        <v>69</v>
      </c>
      <c r="H1738" s="135" t="s">
        <v>1079</v>
      </c>
      <c r="I1738" s="135"/>
      <c r="J1738" s="135"/>
      <c r="K1738" s="113">
        <v>0</v>
      </c>
      <c r="L1738" s="109">
        <v>2</v>
      </c>
      <c r="M1738" s="114" t="s">
        <v>139</v>
      </c>
      <c r="N1738" s="115" t="s">
        <v>26</v>
      </c>
      <c r="O1738" s="116"/>
      <c r="P1738" s="123" t="s">
        <v>3409</v>
      </c>
      <c r="Q1738" s="141">
        <v>45146</v>
      </c>
      <c r="R1738" s="118">
        <f t="shared" si="1467"/>
        <v>45153</v>
      </c>
      <c r="S1738" s="114" t="s">
        <v>31</v>
      </c>
      <c r="T1738" s="315"/>
      <c r="U1738" s="372"/>
      <c r="V1738" s="195" t="s">
        <v>827</v>
      </c>
      <c r="W1738" s="114" t="s">
        <v>828</v>
      </c>
      <c r="X1738" s="109" t="s">
        <v>778</v>
      </c>
      <c r="Y1738" s="109">
        <v>0</v>
      </c>
      <c r="Z1738" s="115" t="s">
        <v>26</v>
      </c>
      <c r="AA1738" s="109"/>
      <c r="AB1738" s="123" t="s">
        <v>820</v>
      </c>
      <c r="AC1738" s="191">
        <v>45106</v>
      </c>
      <c r="AD1738" s="191">
        <v>45106</v>
      </c>
      <c r="AE1738" s="118">
        <f t="shared" ref="AE1738" si="1479">IF(AND(Y1738&lt;1,OR(X1738&lt;1, X1738="A")),AD1738+14,AD1738+7)</f>
        <v>45120</v>
      </c>
      <c r="AF1738" s="196" t="s">
        <v>446</v>
      </c>
      <c r="AG1738" s="110"/>
      <c r="AH1738" s="115"/>
      <c r="AI1738" s="110"/>
      <c r="AJ1738" s="113"/>
      <c r="AK1738" s="110"/>
      <c r="AL1738" s="121"/>
      <c r="AM1738" s="121"/>
      <c r="AN1738" s="109" t="s">
        <v>2355</v>
      </c>
      <c r="AO1738" s="121"/>
      <c r="AP1738" s="121"/>
      <c r="AQ1738" s="206"/>
      <c r="AR1738" s="110"/>
      <c r="AS1738" s="121"/>
      <c r="AT1738" s="121"/>
      <c r="AU1738" s="109" t="s">
        <v>1134</v>
      </c>
      <c r="AV1738" s="110">
        <v>44680</v>
      </c>
      <c r="AW1738" s="121"/>
      <c r="BJ1738" s="22">
        <f t="shared" ca="1" si="1436"/>
        <v>0</v>
      </c>
      <c r="BK1738" s="22">
        <f t="shared" ca="1" si="1311"/>
        <v>0</v>
      </c>
      <c r="BL1738" s="22">
        <f t="shared" ca="1" si="1312"/>
        <v>0</v>
      </c>
      <c r="BM1738" s="22">
        <f t="shared" ca="1" si="1313"/>
        <v>0</v>
      </c>
      <c r="BN1738" s="22">
        <f t="shared" ca="1" si="1314"/>
        <v>0</v>
      </c>
      <c r="BO1738" s="22">
        <f t="shared" ca="1" si="1315"/>
        <v>0</v>
      </c>
      <c r="BP1738" s="22">
        <f t="shared" ca="1" si="1316"/>
        <v>0</v>
      </c>
      <c r="BQ1738" s="22">
        <f t="shared" ca="1" si="1317"/>
        <v>0</v>
      </c>
      <c r="BR1738" s="22">
        <f t="shared" ca="1" si="1318"/>
        <v>0</v>
      </c>
      <c r="BS1738" s="22">
        <f t="shared" ca="1" si="1319"/>
        <v>0</v>
      </c>
      <c r="BT1738" s="22">
        <f t="shared" ca="1" si="1437"/>
        <v>0</v>
      </c>
      <c r="BU1738" s="22">
        <f t="shared" ca="1" si="1320"/>
        <v>0</v>
      </c>
      <c r="BV1738" s="22">
        <f t="shared" ca="1" si="1321"/>
        <v>0</v>
      </c>
      <c r="BW1738" s="22">
        <f t="shared" ca="1" si="1322"/>
        <v>0</v>
      </c>
      <c r="BX1738" s="22">
        <f t="shared" ca="1" si="1323"/>
        <v>0</v>
      </c>
      <c r="BY1738" s="22">
        <f t="shared" si="1340"/>
        <v>0</v>
      </c>
      <c r="BZ1738" s="22">
        <f t="shared" si="1324"/>
        <v>0</v>
      </c>
      <c r="CA1738" s="22">
        <f t="shared" si="1341"/>
        <v>0</v>
      </c>
    </row>
    <row r="1739" spans="1:79" ht="65.099999999999994" customHeight="1" x14ac:dyDescent="0.3">
      <c r="A1739" s="4">
        <v>3</v>
      </c>
      <c r="B1739" s="4" t="s">
        <v>1441</v>
      </c>
      <c r="C1739" s="4"/>
      <c r="D1739" s="139" t="s">
        <v>445</v>
      </c>
      <c r="E1739" s="13">
        <v>44566</v>
      </c>
      <c r="F1739" s="122" t="s">
        <v>76</v>
      </c>
      <c r="G1739" s="16" t="s">
        <v>69</v>
      </c>
      <c r="H1739" s="130" t="s">
        <v>1079</v>
      </c>
      <c r="I1739" s="130"/>
      <c r="J1739" s="130"/>
      <c r="K1739" s="7">
        <v>0</v>
      </c>
      <c r="L1739" s="4">
        <v>3</v>
      </c>
      <c r="M1739" s="3" t="s">
        <v>139</v>
      </c>
      <c r="N1739" s="45" t="s">
        <v>1055</v>
      </c>
      <c r="O1739" s="76"/>
      <c r="P1739" s="87" t="s">
        <v>824</v>
      </c>
      <c r="Q1739" s="142">
        <v>45173</v>
      </c>
      <c r="R1739" s="9">
        <f t="shared" si="1467"/>
        <v>45180</v>
      </c>
      <c r="S1739" s="3" t="s">
        <v>30</v>
      </c>
      <c r="T1739" s="310" t="s">
        <v>1551</v>
      </c>
      <c r="U1739" s="371">
        <v>45182</v>
      </c>
      <c r="V1739" s="91" t="s">
        <v>827</v>
      </c>
      <c r="W1739" s="3" t="s">
        <v>828</v>
      </c>
      <c r="X1739" s="5">
        <v>0</v>
      </c>
      <c r="Y1739" s="5">
        <v>0</v>
      </c>
      <c r="Z1739" s="45" t="s">
        <v>1055</v>
      </c>
      <c r="AA1739" s="21">
        <v>45741</v>
      </c>
      <c r="AB1739" s="87"/>
      <c r="AC1739" s="90"/>
      <c r="AD1739" s="21">
        <v>45741</v>
      </c>
      <c r="AE1739" s="9">
        <f t="shared" si="1468"/>
        <v>45755</v>
      </c>
      <c r="AF1739" s="92" t="s">
        <v>446</v>
      </c>
      <c r="AG1739" s="27"/>
      <c r="AH1739" s="34"/>
      <c r="AI1739" s="27"/>
      <c r="AJ1739" s="41"/>
      <c r="AK1739" s="21"/>
      <c r="AL1739" s="6"/>
      <c r="AM1739" s="6"/>
      <c r="AN1739" s="5" t="s">
        <v>3749</v>
      </c>
      <c r="AO1739" s="87" t="s">
        <v>3748</v>
      </c>
      <c r="AP1739" s="21">
        <v>45721</v>
      </c>
      <c r="AQ1739" s="336" t="s">
        <v>3743</v>
      </c>
      <c r="AR1739" s="21">
        <v>45726</v>
      </c>
      <c r="AS1739" s="6"/>
      <c r="AT1739" s="6"/>
      <c r="AU1739" s="4" t="s">
        <v>1134</v>
      </c>
      <c r="AV1739" s="13">
        <v>44680</v>
      </c>
      <c r="AW1739" s="250" t="s">
        <v>3515</v>
      </c>
      <c r="BJ1739" s="22">
        <f t="shared" ca="1" si="1436"/>
        <v>1</v>
      </c>
      <c r="BK1739" s="22">
        <f t="shared" ca="1" si="1311"/>
        <v>1</v>
      </c>
      <c r="BL1739" s="22">
        <f t="shared" ca="1" si="1312"/>
        <v>0</v>
      </c>
      <c r="BM1739" s="22">
        <f t="shared" ca="1" si="1313"/>
        <v>0</v>
      </c>
      <c r="BN1739" s="22">
        <f t="shared" ca="1" si="1314"/>
        <v>0</v>
      </c>
      <c r="BO1739" s="22">
        <f t="shared" ca="1" si="1315"/>
        <v>0</v>
      </c>
      <c r="BP1739" s="22">
        <f t="shared" ca="1" si="1316"/>
        <v>0</v>
      </c>
      <c r="BQ1739" s="22">
        <f t="shared" ca="1" si="1317"/>
        <v>0</v>
      </c>
      <c r="BR1739" s="22">
        <f t="shared" ca="1" si="1318"/>
        <v>1</v>
      </c>
      <c r="BS1739" s="22">
        <f t="shared" ca="1" si="1319"/>
        <v>1</v>
      </c>
      <c r="BT1739" s="22">
        <f t="shared" ca="1" si="1437"/>
        <v>1</v>
      </c>
      <c r="BU1739" s="22">
        <f t="shared" ca="1" si="1320"/>
        <v>0</v>
      </c>
      <c r="BV1739" s="22">
        <f t="shared" ca="1" si="1321"/>
        <v>0</v>
      </c>
      <c r="BW1739" s="22">
        <f t="shared" ca="1" si="1322"/>
        <v>0</v>
      </c>
      <c r="BX1739" s="22">
        <f t="shared" ca="1" si="1323"/>
        <v>1</v>
      </c>
      <c r="BY1739" s="71">
        <f t="shared" si="1340"/>
        <v>1</v>
      </c>
      <c r="BZ1739" s="71">
        <f t="shared" si="1324"/>
        <v>1</v>
      </c>
      <c r="CA1739" s="72">
        <f t="shared" si="1341"/>
        <v>1</v>
      </c>
    </row>
    <row r="1740" spans="1:79" s="22" customFormat="1" ht="65.099999999999994" customHeight="1" x14ac:dyDescent="0.3">
      <c r="A1740" s="199" t="s">
        <v>2734</v>
      </c>
      <c r="B1740" s="109" t="s">
        <v>1441</v>
      </c>
      <c r="C1740" s="109"/>
      <c r="D1740" s="110" t="s">
        <v>446</v>
      </c>
      <c r="E1740" s="110">
        <v>44566</v>
      </c>
      <c r="F1740" s="189" t="s">
        <v>72</v>
      </c>
      <c r="G1740" s="169" t="s">
        <v>69</v>
      </c>
      <c r="H1740" s="135" t="s">
        <v>1071</v>
      </c>
      <c r="I1740" s="135"/>
      <c r="J1740" s="135"/>
      <c r="K1740" s="113" t="s">
        <v>778</v>
      </c>
      <c r="L1740" s="109">
        <v>0</v>
      </c>
      <c r="M1740" s="114" t="s">
        <v>80</v>
      </c>
      <c r="N1740" s="115" t="s">
        <v>26</v>
      </c>
      <c r="O1740" s="116"/>
      <c r="P1740" s="123" t="s">
        <v>3343</v>
      </c>
      <c r="Q1740" s="141">
        <v>44540</v>
      </c>
      <c r="R1740" s="118">
        <f t="shared" si="1467"/>
        <v>44554</v>
      </c>
      <c r="S1740" s="114" t="s">
        <v>31</v>
      </c>
      <c r="T1740" s="353"/>
      <c r="U1740" s="372"/>
      <c r="V1740" s="195"/>
      <c r="W1740" s="114"/>
      <c r="X1740" s="109"/>
      <c r="Y1740" s="109"/>
      <c r="Z1740" s="115"/>
      <c r="AA1740" s="109"/>
      <c r="AB1740" s="123"/>
      <c r="AC1740" s="191"/>
      <c r="AD1740" s="191"/>
      <c r="AE1740" s="118"/>
      <c r="AF1740" s="196"/>
      <c r="AG1740" s="110"/>
      <c r="AH1740" s="115"/>
      <c r="AI1740" s="110"/>
      <c r="AJ1740" s="113"/>
      <c r="AK1740" s="110"/>
      <c r="AL1740" s="121"/>
      <c r="AM1740" s="121"/>
      <c r="AN1740" s="109" t="s">
        <v>2355</v>
      </c>
      <c r="AO1740" s="121"/>
      <c r="AP1740" s="121"/>
      <c r="AQ1740" s="206"/>
      <c r="AR1740" s="110"/>
      <c r="AS1740" s="121"/>
      <c r="AT1740" s="121"/>
      <c r="AU1740" s="109"/>
      <c r="AV1740" s="110"/>
      <c r="AW1740" s="121"/>
      <c r="BJ1740" s="22">
        <f t="shared" ca="1" si="1436"/>
        <v>0</v>
      </c>
      <c r="BK1740" s="22">
        <f t="shared" ca="1" si="1311"/>
        <v>0</v>
      </c>
      <c r="BL1740" s="22">
        <f t="shared" ca="1" si="1312"/>
        <v>0</v>
      </c>
      <c r="BM1740" s="22">
        <f t="shared" ca="1" si="1313"/>
        <v>0</v>
      </c>
      <c r="BN1740" s="22">
        <f t="shared" ca="1" si="1314"/>
        <v>0</v>
      </c>
      <c r="BO1740" s="22">
        <f t="shared" ca="1" si="1315"/>
        <v>0</v>
      </c>
      <c r="BP1740" s="22">
        <f t="shared" ca="1" si="1316"/>
        <v>0</v>
      </c>
      <c r="BQ1740" s="22">
        <f t="shared" ca="1" si="1317"/>
        <v>0</v>
      </c>
      <c r="BR1740" s="22">
        <f t="shared" ca="1" si="1318"/>
        <v>0</v>
      </c>
      <c r="BS1740" s="22">
        <f t="shared" ca="1" si="1319"/>
        <v>0</v>
      </c>
      <c r="BT1740" s="22">
        <f t="shared" ca="1" si="1437"/>
        <v>0</v>
      </c>
      <c r="BU1740" s="22">
        <f t="shared" ca="1" si="1320"/>
        <v>0</v>
      </c>
      <c r="BV1740" s="22">
        <f t="shared" ca="1" si="1321"/>
        <v>0</v>
      </c>
      <c r="BW1740" s="22">
        <f t="shared" ca="1" si="1322"/>
        <v>0</v>
      </c>
      <c r="BX1740" s="22">
        <f t="shared" ca="1" si="1323"/>
        <v>0</v>
      </c>
      <c r="BY1740" s="22">
        <f t="shared" si="1340"/>
        <v>0</v>
      </c>
      <c r="BZ1740" s="22">
        <f t="shared" si="1324"/>
        <v>0</v>
      </c>
      <c r="CA1740" s="22">
        <f t="shared" si="1341"/>
        <v>0</v>
      </c>
    </row>
    <row r="1741" spans="1:79" s="22" customFormat="1" ht="65.099999999999994" customHeight="1" x14ac:dyDescent="0.3">
      <c r="A1741" s="199" t="s">
        <v>2734</v>
      </c>
      <c r="B1741" s="109" t="s">
        <v>1441</v>
      </c>
      <c r="C1741" s="109"/>
      <c r="D1741" s="110" t="s">
        <v>446</v>
      </c>
      <c r="E1741" s="110">
        <v>44566</v>
      </c>
      <c r="F1741" s="189" t="s">
        <v>72</v>
      </c>
      <c r="G1741" s="169" t="s">
        <v>69</v>
      </c>
      <c r="H1741" s="135" t="s">
        <v>1071</v>
      </c>
      <c r="I1741" s="135"/>
      <c r="J1741" s="135"/>
      <c r="K1741" s="113" t="s">
        <v>443</v>
      </c>
      <c r="L1741" s="109">
        <v>0</v>
      </c>
      <c r="M1741" s="114" t="s">
        <v>80</v>
      </c>
      <c r="N1741" s="115" t="s">
        <v>26</v>
      </c>
      <c r="O1741" s="116"/>
      <c r="P1741" s="123" t="s">
        <v>3344</v>
      </c>
      <c r="Q1741" s="141">
        <v>44596</v>
      </c>
      <c r="R1741" s="118">
        <f t="shared" ref="R1741" si="1480">IF(AND(L1741&lt;1,OR(K1741&lt;1, K1741="A")),Q1741+14,Q1741+7)</f>
        <v>44603</v>
      </c>
      <c r="S1741" s="114" t="s">
        <v>31</v>
      </c>
      <c r="T1741" s="353"/>
      <c r="U1741" s="372"/>
      <c r="V1741" s="195"/>
      <c r="W1741" s="114"/>
      <c r="X1741" s="109"/>
      <c r="Y1741" s="109"/>
      <c r="Z1741" s="115"/>
      <c r="AA1741" s="109"/>
      <c r="AB1741" s="123"/>
      <c r="AC1741" s="191"/>
      <c r="AD1741" s="191"/>
      <c r="AE1741" s="118"/>
      <c r="AF1741" s="196"/>
      <c r="AG1741" s="110"/>
      <c r="AH1741" s="115"/>
      <c r="AI1741" s="110"/>
      <c r="AJ1741" s="113"/>
      <c r="AK1741" s="110"/>
      <c r="AL1741" s="121"/>
      <c r="AM1741" s="121"/>
      <c r="AN1741" s="109" t="s">
        <v>2355</v>
      </c>
      <c r="AO1741" s="121"/>
      <c r="AP1741" s="121"/>
      <c r="AQ1741" s="206"/>
      <c r="AR1741" s="110"/>
      <c r="AS1741" s="121"/>
      <c r="AT1741" s="121"/>
      <c r="AU1741" s="109"/>
      <c r="AV1741" s="110"/>
      <c r="AW1741" s="121"/>
      <c r="BJ1741" s="22">
        <f t="shared" ca="1" si="1436"/>
        <v>0</v>
      </c>
      <c r="BK1741" s="22">
        <f t="shared" ca="1" si="1311"/>
        <v>0</v>
      </c>
      <c r="BL1741" s="22">
        <f t="shared" ca="1" si="1312"/>
        <v>0</v>
      </c>
      <c r="BM1741" s="22">
        <f t="shared" ca="1" si="1313"/>
        <v>0</v>
      </c>
      <c r="BN1741" s="22">
        <f t="shared" ca="1" si="1314"/>
        <v>0</v>
      </c>
      <c r="BO1741" s="22">
        <f t="shared" ca="1" si="1315"/>
        <v>0</v>
      </c>
      <c r="BP1741" s="22">
        <f t="shared" ca="1" si="1316"/>
        <v>0</v>
      </c>
      <c r="BQ1741" s="22">
        <f t="shared" ca="1" si="1317"/>
        <v>0</v>
      </c>
      <c r="BR1741" s="22">
        <f t="shared" ca="1" si="1318"/>
        <v>0</v>
      </c>
      <c r="BS1741" s="22">
        <f t="shared" ca="1" si="1319"/>
        <v>0</v>
      </c>
      <c r="BT1741" s="22">
        <f t="shared" ca="1" si="1437"/>
        <v>0</v>
      </c>
      <c r="BU1741" s="22">
        <f t="shared" ca="1" si="1320"/>
        <v>0</v>
      </c>
      <c r="BV1741" s="22">
        <f t="shared" ca="1" si="1321"/>
        <v>0</v>
      </c>
      <c r="BW1741" s="22">
        <f t="shared" ca="1" si="1322"/>
        <v>0</v>
      </c>
      <c r="BX1741" s="22">
        <f t="shared" ca="1" si="1323"/>
        <v>0</v>
      </c>
      <c r="BY1741" s="22">
        <f t="shared" si="1340"/>
        <v>0</v>
      </c>
      <c r="BZ1741" s="22">
        <f t="shared" si="1324"/>
        <v>0</v>
      </c>
      <c r="CA1741" s="22">
        <f t="shared" si="1341"/>
        <v>0</v>
      </c>
    </row>
    <row r="1742" spans="1:79" s="22" customFormat="1" ht="65.099999999999994" customHeight="1" x14ac:dyDescent="0.3">
      <c r="A1742" s="199" t="s">
        <v>2734</v>
      </c>
      <c r="B1742" s="109" t="s">
        <v>1441</v>
      </c>
      <c r="C1742" s="109"/>
      <c r="D1742" s="110" t="s">
        <v>446</v>
      </c>
      <c r="E1742" s="110">
        <v>44566</v>
      </c>
      <c r="F1742" s="189" t="s">
        <v>72</v>
      </c>
      <c r="G1742" s="169" t="s">
        <v>69</v>
      </c>
      <c r="H1742" s="135" t="s">
        <v>1071</v>
      </c>
      <c r="I1742" s="135"/>
      <c r="J1742" s="135"/>
      <c r="K1742" s="113">
        <v>1</v>
      </c>
      <c r="L1742" s="109">
        <v>0</v>
      </c>
      <c r="M1742" s="114" t="s">
        <v>80</v>
      </c>
      <c r="N1742" s="115" t="s">
        <v>26</v>
      </c>
      <c r="O1742" s="116"/>
      <c r="P1742" s="123" t="s">
        <v>3345</v>
      </c>
      <c r="Q1742" s="141">
        <v>44711</v>
      </c>
      <c r="R1742" s="118">
        <f t="shared" si="1467"/>
        <v>44718</v>
      </c>
      <c r="S1742" s="114" t="s">
        <v>31</v>
      </c>
      <c r="T1742" s="353"/>
      <c r="U1742" s="372"/>
      <c r="V1742" s="195"/>
      <c r="W1742" s="114"/>
      <c r="X1742" s="109"/>
      <c r="Y1742" s="109"/>
      <c r="Z1742" s="115"/>
      <c r="AA1742" s="109"/>
      <c r="AB1742" s="123"/>
      <c r="AC1742" s="191"/>
      <c r="AD1742" s="191"/>
      <c r="AE1742" s="118"/>
      <c r="AF1742" s="196"/>
      <c r="AG1742" s="110"/>
      <c r="AH1742" s="115"/>
      <c r="AI1742" s="110"/>
      <c r="AJ1742" s="113"/>
      <c r="AK1742" s="110"/>
      <c r="AL1742" s="121"/>
      <c r="AM1742" s="121"/>
      <c r="AN1742" s="109" t="s">
        <v>2355</v>
      </c>
      <c r="AO1742" s="121"/>
      <c r="AP1742" s="121"/>
      <c r="AQ1742" s="206"/>
      <c r="AR1742" s="110"/>
      <c r="AS1742" s="121"/>
      <c r="AT1742" s="121"/>
      <c r="AU1742" s="109"/>
      <c r="AV1742" s="110"/>
      <c r="AW1742" s="121"/>
      <c r="BJ1742" s="22">
        <f t="shared" ca="1" si="1436"/>
        <v>0</v>
      </c>
      <c r="BK1742" s="22">
        <f t="shared" ca="1" si="1311"/>
        <v>0</v>
      </c>
      <c r="BL1742" s="22">
        <f t="shared" ca="1" si="1312"/>
        <v>0</v>
      </c>
      <c r="BM1742" s="22">
        <f t="shared" ca="1" si="1313"/>
        <v>0</v>
      </c>
      <c r="BN1742" s="22">
        <f t="shared" ca="1" si="1314"/>
        <v>0</v>
      </c>
      <c r="BO1742" s="22">
        <f t="shared" ca="1" si="1315"/>
        <v>0</v>
      </c>
      <c r="BP1742" s="22">
        <f t="shared" ca="1" si="1316"/>
        <v>0</v>
      </c>
      <c r="BQ1742" s="22">
        <f t="shared" ca="1" si="1317"/>
        <v>0</v>
      </c>
      <c r="BR1742" s="22">
        <f t="shared" ca="1" si="1318"/>
        <v>0</v>
      </c>
      <c r="BS1742" s="22">
        <f t="shared" ca="1" si="1319"/>
        <v>0</v>
      </c>
      <c r="BT1742" s="22">
        <f t="shared" ca="1" si="1437"/>
        <v>0</v>
      </c>
      <c r="BU1742" s="22">
        <f t="shared" ca="1" si="1320"/>
        <v>0</v>
      </c>
      <c r="BV1742" s="22">
        <f t="shared" ca="1" si="1321"/>
        <v>0</v>
      </c>
      <c r="BW1742" s="22">
        <f t="shared" ca="1" si="1322"/>
        <v>0</v>
      </c>
      <c r="BX1742" s="22">
        <f t="shared" ca="1" si="1323"/>
        <v>0</v>
      </c>
      <c r="BY1742" s="22">
        <f t="shared" si="1340"/>
        <v>0</v>
      </c>
      <c r="BZ1742" s="22">
        <f t="shared" si="1324"/>
        <v>0</v>
      </c>
      <c r="CA1742" s="22">
        <f t="shared" si="1341"/>
        <v>0</v>
      </c>
    </row>
    <row r="1743" spans="1:79" s="22" customFormat="1" ht="65.099999999999994" customHeight="1" x14ac:dyDescent="0.3">
      <c r="A1743" s="199" t="s">
        <v>2734</v>
      </c>
      <c r="B1743" s="109" t="s">
        <v>1441</v>
      </c>
      <c r="C1743" s="109"/>
      <c r="D1743" s="110" t="s">
        <v>446</v>
      </c>
      <c r="E1743" s="110">
        <v>44566</v>
      </c>
      <c r="F1743" s="189" t="s">
        <v>72</v>
      </c>
      <c r="G1743" s="169" t="s">
        <v>69</v>
      </c>
      <c r="H1743" s="135" t="s">
        <v>1071</v>
      </c>
      <c r="I1743" s="135"/>
      <c r="J1743" s="135"/>
      <c r="K1743" s="113">
        <v>2</v>
      </c>
      <c r="L1743" s="109">
        <v>0</v>
      </c>
      <c r="M1743" s="114" t="s">
        <v>80</v>
      </c>
      <c r="N1743" s="115" t="s">
        <v>26</v>
      </c>
      <c r="O1743" s="116"/>
      <c r="P1743" s="123" t="s">
        <v>3346</v>
      </c>
      <c r="Q1743" s="141">
        <v>44746</v>
      </c>
      <c r="R1743" s="118">
        <f t="shared" ref="R1743:R1744" si="1481">IF(AND(L1743&lt;1,OR(K1743&lt;1, K1743="A")),Q1743+14,Q1743+7)</f>
        <v>44753</v>
      </c>
      <c r="S1743" s="114" t="s">
        <v>31</v>
      </c>
      <c r="T1743" s="353"/>
      <c r="U1743" s="372"/>
      <c r="V1743" s="195"/>
      <c r="W1743" s="114"/>
      <c r="X1743" s="109"/>
      <c r="Y1743" s="109"/>
      <c r="Z1743" s="115"/>
      <c r="AA1743" s="109"/>
      <c r="AB1743" s="123"/>
      <c r="AC1743" s="191"/>
      <c r="AD1743" s="191"/>
      <c r="AE1743" s="118"/>
      <c r="AF1743" s="196"/>
      <c r="AG1743" s="110"/>
      <c r="AH1743" s="115"/>
      <c r="AI1743" s="110"/>
      <c r="AJ1743" s="113"/>
      <c r="AK1743" s="110"/>
      <c r="AL1743" s="121"/>
      <c r="AM1743" s="121"/>
      <c r="AN1743" s="109" t="s">
        <v>2355</v>
      </c>
      <c r="AO1743" s="121"/>
      <c r="AP1743" s="121"/>
      <c r="AQ1743" s="206"/>
      <c r="AR1743" s="110"/>
      <c r="AS1743" s="121"/>
      <c r="AT1743" s="121"/>
      <c r="AU1743" s="109"/>
      <c r="AV1743" s="110"/>
      <c r="AW1743" s="121"/>
      <c r="BJ1743" s="22">
        <f t="shared" ca="1" si="1436"/>
        <v>0</v>
      </c>
      <c r="BK1743" s="22">
        <f t="shared" ca="1" si="1311"/>
        <v>0</v>
      </c>
      <c r="BL1743" s="22">
        <f t="shared" ca="1" si="1312"/>
        <v>0</v>
      </c>
      <c r="BM1743" s="22">
        <f t="shared" ca="1" si="1313"/>
        <v>0</v>
      </c>
      <c r="BN1743" s="22">
        <f t="shared" ca="1" si="1314"/>
        <v>0</v>
      </c>
      <c r="BO1743" s="22">
        <f t="shared" ca="1" si="1315"/>
        <v>0</v>
      </c>
      <c r="BP1743" s="22">
        <f t="shared" ca="1" si="1316"/>
        <v>0</v>
      </c>
      <c r="BQ1743" s="22">
        <f t="shared" ca="1" si="1317"/>
        <v>0</v>
      </c>
      <c r="BR1743" s="22">
        <f t="shared" ca="1" si="1318"/>
        <v>0</v>
      </c>
      <c r="BS1743" s="22">
        <f t="shared" ca="1" si="1319"/>
        <v>0</v>
      </c>
      <c r="BT1743" s="22">
        <f t="shared" ca="1" si="1437"/>
        <v>0</v>
      </c>
      <c r="BU1743" s="22">
        <f t="shared" ca="1" si="1320"/>
        <v>0</v>
      </c>
      <c r="BV1743" s="22">
        <f t="shared" ca="1" si="1321"/>
        <v>0</v>
      </c>
      <c r="BW1743" s="22">
        <f t="shared" ca="1" si="1322"/>
        <v>0</v>
      </c>
      <c r="BX1743" s="22">
        <f t="shared" ca="1" si="1323"/>
        <v>0</v>
      </c>
      <c r="BY1743" s="22">
        <f t="shared" si="1340"/>
        <v>0</v>
      </c>
      <c r="BZ1743" s="22">
        <f t="shared" si="1324"/>
        <v>0</v>
      </c>
      <c r="CA1743" s="22">
        <f t="shared" si="1341"/>
        <v>0</v>
      </c>
    </row>
    <row r="1744" spans="1:79" s="22" customFormat="1" ht="65.099999999999994" customHeight="1" x14ac:dyDescent="0.3">
      <c r="A1744" s="199" t="s">
        <v>2734</v>
      </c>
      <c r="B1744" s="109" t="s">
        <v>1441</v>
      </c>
      <c r="C1744" s="109"/>
      <c r="D1744" s="110" t="s">
        <v>445</v>
      </c>
      <c r="E1744" s="110">
        <v>44566</v>
      </c>
      <c r="F1744" s="189" t="s">
        <v>72</v>
      </c>
      <c r="G1744" s="169" t="s">
        <v>69</v>
      </c>
      <c r="H1744" s="135" t="s">
        <v>1071</v>
      </c>
      <c r="I1744" s="135"/>
      <c r="J1744" s="135"/>
      <c r="K1744" s="113">
        <v>0</v>
      </c>
      <c r="L1744" s="109">
        <v>0</v>
      </c>
      <c r="M1744" s="114" t="s">
        <v>80</v>
      </c>
      <c r="N1744" s="115" t="s">
        <v>26</v>
      </c>
      <c r="O1744" s="116"/>
      <c r="P1744" s="123" t="s">
        <v>3347</v>
      </c>
      <c r="Q1744" s="141">
        <v>44614</v>
      </c>
      <c r="R1744" s="118">
        <f t="shared" si="1481"/>
        <v>44628</v>
      </c>
      <c r="S1744" s="114" t="s">
        <v>31</v>
      </c>
      <c r="T1744" s="353"/>
      <c r="U1744" s="372"/>
      <c r="V1744" s="195"/>
      <c r="W1744" s="114"/>
      <c r="X1744" s="109"/>
      <c r="Y1744" s="109"/>
      <c r="Z1744" s="115"/>
      <c r="AA1744" s="109"/>
      <c r="AB1744" s="123"/>
      <c r="AC1744" s="191"/>
      <c r="AD1744" s="191"/>
      <c r="AE1744" s="118"/>
      <c r="AF1744" s="196"/>
      <c r="AG1744" s="110"/>
      <c r="AH1744" s="115"/>
      <c r="AI1744" s="110"/>
      <c r="AJ1744" s="113"/>
      <c r="AK1744" s="110"/>
      <c r="AL1744" s="121"/>
      <c r="AM1744" s="121"/>
      <c r="AN1744" s="109" t="s">
        <v>2355</v>
      </c>
      <c r="AO1744" s="121"/>
      <c r="AP1744" s="121"/>
      <c r="AQ1744" s="206"/>
      <c r="AR1744" s="110"/>
      <c r="AS1744" s="121"/>
      <c r="AT1744" s="121"/>
      <c r="AU1744" s="109"/>
      <c r="AV1744" s="110"/>
      <c r="AW1744" s="121"/>
      <c r="BJ1744" s="22">
        <f t="shared" ca="1" si="1436"/>
        <v>0</v>
      </c>
      <c r="BK1744" s="22">
        <f t="shared" ca="1" si="1311"/>
        <v>0</v>
      </c>
      <c r="BL1744" s="22">
        <f t="shared" ca="1" si="1312"/>
        <v>0</v>
      </c>
      <c r="BM1744" s="22">
        <f t="shared" ca="1" si="1313"/>
        <v>0</v>
      </c>
      <c r="BN1744" s="22">
        <f t="shared" ca="1" si="1314"/>
        <v>0</v>
      </c>
      <c r="BO1744" s="22">
        <f t="shared" ca="1" si="1315"/>
        <v>0</v>
      </c>
      <c r="BP1744" s="22">
        <f t="shared" ca="1" si="1316"/>
        <v>0</v>
      </c>
      <c r="BQ1744" s="22">
        <f t="shared" ca="1" si="1317"/>
        <v>0</v>
      </c>
      <c r="BR1744" s="22">
        <f t="shared" ca="1" si="1318"/>
        <v>0</v>
      </c>
      <c r="BS1744" s="22">
        <f t="shared" ca="1" si="1319"/>
        <v>0</v>
      </c>
      <c r="BT1744" s="22">
        <f t="shared" ca="1" si="1437"/>
        <v>0</v>
      </c>
      <c r="BU1744" s="22">
        <f t="shared" ca="1" si="1320"/>
        <v>0</v>
      </c>
      <c r="BV1744" s="22">
        <f t="shared" ca="1" si="1321"/>
        <v>0</v>
      </c>
      <c r="BW1744" s="22">
        <f t="shared" ca="1" si="1322"/>
        <v>0</v>
      </c>
      <c r="BX1744" s="22">
        <f t="shared" ca="1" si="1323"/>
        <v>0</v>
      </c>
      <c r="BY1744" s="22">
        <f t="shared" si="1340"/>
        <v>0</v>
      </c>
      <c r="BZ1744" s="22">
        <f t="shared" si="1324"/>
        <v>0</v>
      </c>
      <c r="CA1744" s="22">
        <f t="shared" si="1341"/>
        <v>0</v>
      </c>
    </row>
    <row r="1745" spans="1:79" s="22" customFormat="1" ht="65.099999999999994" customHeight="1" x14ac:dyDescent="0.3">
      <c r="A1745" s="199" t="s">
        <v>2734</v>
      </c>
      <c r="B1745" s="109" t="s">
        <v>1441</v>
      </c>
      <c r="C1745" s="109"/>
      <c r="D1745" s="110" t="s">
        <v>445</v>
      </c>
      <c r="E1745" s="110">
        <v>44566</v>
      </c>
      <c r="F1745" s="189" t="s">
        <v>72</v>
      </c>
      <c r="G1745" s="169" t="s">
        <v>69</v>
      </c>
      <c r="H1745" s="135" t="s">
        <v>1071</v>
      </c>
      <c r="I1745" s="135"/>
      <c r="J1745" s="135"/>
      <c r="K1745" s="113">
        <v>0</v>
      </c>
      <c r="L1745" s="109">
        <v>0</v>
      </c>
      <c r="M1745" s="114" t="s">
        <v>80</v>
      </c>
      <c r="N1745" s="115" t="s">
        <v>26</v>
      </c>
      <c r="O1745" s="116"/>
      <c r="P1745" s="123" t="s">
        <v>829</v>
      </c>
      <c r="Q1745" s="141">
        <v>44749</v>
      </c>
      <c r="R1745" s="118">
        <f t="shared" si="1467"/>
        <v>44763</v>
      </c>
      <c r="S1745" s="114" t="s">
        <v>30</v>
      </c>
      <c r="T1745" s="353" t="s">
        <v>1685</v>
      </c>
      <c r="U1745" s="372">
        <v>44749</v>
      </c>
      <c r="V1745" s="195"/>
      <c r="W1745" s="114"/>
      <c r="X1745" s="109"/>
      <c r="Y1745" s="109"/>
      <c r="Z1745" s="115"/>
      <c r="AA1745" s="109"/>
      <c r="AB1745" s="123"/>
      <c r="AC1745" s="191"/>
      <c r="AD1745" s="191"/>
      <c r="AE1745" s="118"/>
      <c r="AF1745" s="196"/>
      <c r="AG1745" s="110"/>
      <c r="AH1745" s="115"/>
      <c r="AI1745" s="110"/>
      <c r="AJ1745" s="113"/>
      <c r="AK1745" s="110"/>
      <c r="AL1745" s="121"/>
      <c r="AM1745" s="121"/>
      <c r="AN1745" s="109" t="s">
        <v>2355</v>
      </c>
      <c r="AO1745" s="121"/>
      <c r="AP1745" s="121"/>
      <c r="AQ1745" s="206" t="s">
        <v>1907</v>
      </c>
      <c r="AR1745" s="110">
        <v>44753</v>
      </c>
      <c r="AS1745" s="121"/>
      <c r="AT1745" s="121"/>
      <c r="AU1745" s="109"/>
      <c r="AV1745" s="110"/>
      <c r="AW1745" s="121"/>
      <c r="BJ1745" s="22">
        <f t="shared" ca="1" si="1436"/>
        <v>0</v>
      </c>
      <c r="BK1745" s="22">
        <f t="shared" ca="1" si="1311"/>
        <v>0</v>
      </c>
      <c r="BL1745" s="22">
        <f t="shared" ca="1" si="1312"/>
        <v>0</v>
      </c>
      <c r="BM1745" s="22">
        <f t="shared" ca="1" si="1313"/>
        <v>0</v>
      </c>
      <c r="BN1745" s="22">
        <f t="shared" ca="1" si="1314"/>
        <v>0</v>
      </c>
      <c r="BO1745" s="22">
        <f t="shared" ca="1" si="1315"/>
        <v>0</v>
      </c>
      <c r="BP1745" s="22">
        <f t="shared" ca="1" si="1316"/>
        <v>0</v>
      </c>
      <c r="BQ1745" s="22">
        <f t="shared" ca="1" si="1317"/>
        <v>0</v>
      </c>
      <c r="BR1745" s="22">
        <f t="shared" ca="1" si="1318"/>
        <v>0</v>
      </c>
      <c r="BS1745" s="22">
        <f t="shared" ca="1" si="1319"/>
        <v>0</v>
      </c>
      <c r="BT1745" s="22">
        <f t="shared" ca="1" si="1437"/>
        <v>0</v>
      </c>
      <c r="BU1745" s="22">
        <f t="shared" ca="1" si="1320"/>
        <v>0</v>
      </c>
      <c r="BV1745" s="22">
        <f t="shared" ca="1" si="1321"/>
        <v>0</v>
      </c>
      <c r="BW1745" s="22">
        <f t="shared" ca="1" si="1322"/>
        <v>0</v>
      </c>
      <c r="BX1745" s="22">
        <f t="shared" ca="1" si="1323"/>
        <v>0</v>
      </c>
      <c r="BY1745" s="22">
        <f t="shared" si="1340"/>
        <v>0</v>
      </c>
      <c r="BZ1745" s="22">
        <f t="shared" si="1324"/>
        <v>0</v>
      </c>
      <c r="CA1745" s="22">
        <f t="shared" si="1341"/>
        <v>0</v>
      </c>
    </row>
    <row r="1746" spans="1:79" s="22" customFormat="1" ht="51.9" customHeight="1" x14ac:dyDescent="0.3">
      <c r="A1746" s="199" t="s">
        <v>2734</v>
      </c>
      <c r="B1746" s="109" t="s">
        <v>1441</v>
      </c>
      <c r="C1746" s="109"/>
      <c r="D1746" s="110" t="s">
        <v>445</v>
      </c>
      <c r="E1746" s="110">
        <v>44566</v>
      </c>
      <c r="F1746" s="189" t="s">
        <v>431</v>
      </c>
      <c r="G1746" s="169" t="s">
        <v>69</v>
      </c>
      <c r="H1746" s="135" t="s">
        <v>1101</v>
      </c>
      <c r="I1746" s="135"/>
      <c r="J1746" s="135" t="s">
        <v>1335</v>
      </c>
      <c r="K1746" s="113">
        <v>0</v>
      </c>
      <c r="L1746" s="109">
        <v>1</v>
      </c>
      <c r="M1746" s="114" t="s">
        <v>1336</v>
      </c>
      <c r="N1746" s="115" t="s">
        <v>26</v>
      </c>
      <c r="O1746" s="116"/>
      <c r="P1746" s="123" t="s">
        <v>831</v>
      </c>
      <c r="Q1746" s="141">
        <v>45169</v>
      </c>
      <c r="R1746" s="118">
        <f t="shared" si="1467"/>
        <v>45176</v>
      </c>
      <c r="S1746" s="114" t="s">
        <v>31</v>
      </c>
      <c r="T1746" s="353"/>
      <c r="U1746" s="372"/>
      <c r="V1746" s="195"/>
      <c r="W1746" s="114"/>
      <c r="X1746" s="109"/>
      <c r="Y1746" s="109"/>
      <c r="Z1746" s="115"/>
      <c r="AA1746" s="109"/>
      <c r="AB1746" s="123"/>
      <c r="AC1746" s="191"/>
      <c r="AD1746" s="110"/>
      <c r="AE1746" s="110"/>
      <c r="AF1746" s="196"/>
      <c r="AG1746" s="110"/>
      <c r="AH1746" s="115"/>
      <c r="AI1746" s="110"/>
      <c r="AJ1746" s="113"/>
      <c r="AK1746" s="110"/>
      <c r="AL1746" s="121"/>
      <c r="AM1746" s="121"/>
      <c r="AN1746" s="109" t="s">
        <v>2355</v>
      </c>
      <c r="AO1746" s="121"/>
      <c r="AP1746" s="121"/>
      <c r="AQ1746" s="121"/>
      <c r="AR1746" s="121"/>
      <c r="AS1746" s="121"/>
      <c r="AT1746" s="121"/>
      <c r="AU1746" s="109"/>
      <c r="AV1746" s="110"/>
      <c r="AW1746" s="121"/>
      <c r="BJ1746" s="22">
        <f t="shared" ca="1" si="1436"/>
        <v>0</v>
      </c>
      <c r="BK1746" s="22">
        <f t="shared" ref="BK1746:BK1765" ca="1" si="1482">IF(AND($BJ1746=1, $J1746=""),1,0)</f>
        <v>0</v>
      </c>
      <c r="BL1746" s="22">
        <f t="shared" ref="BL1746:BL1976" ca="1" si="1483">IF(AND($BJ1746=1, $N1746="не выдан"),1,0)</f>
        <v>0</v>
      </c>
      <c r="BM1746" s="22">
        <f t="shared" ref="BM1746:BM1976" ca="1" si="1484">IF(AND($BK1746=1, $N1746="не выдан"),1,0)</f>
        <v>0</v>
      </c>
      <c r="BN1746" s="22">
        <f t="shared" ref="BN1746:BN1976" ca="1" si="1485">IF(AND($BJ1746=1, $N1746="на проверке"),1,0)</f>
        <v>0</v>
      </c>
      <c r="BO1746" s="22">
        <f t="shared" ref="BO1746:BO1976" ca="1" si="1486">IF(AND($BJ1746=1, $N1746="замечания"),1,0)</f>
        <v>0</v>
      </c>
      <c r="BP1746" s="22">
        <f t="shared" ref="BP1746:BP1976" ca="1" si="1487">IF(AND($BK1746=1, $N1746="на проверке"),1,0)</f>
        <v>0</v>
      </c>
      <c r="BQ1746" s="22">
        <f t="shared" ref="BQ1746:BQ1976" ca="1" si="1488">IF(AND($BK1746=1, $N1746="замечания"),1,0)</f>
        <v>0</v>
      </c>
      <c r="BR1746" s="22">
        <f t="shared" ref="BR1746:BR1976" ca="1" si="1489">IF(AND($BJ1746=1, $N1746="согласовано"),1,0)</f>
        <v>0</v>
      </c>
      <c r="BS1746" s="22">
        <f t="shared" ref="BS1746:BS1976" ca="1" si="1490">IF(AND($BK1746=1, $N1746="согласовано"),1,0)</f>
        <v>0</v>
      </c>
      <c r="BT1746" s="22">
        <f t="shared" ca="1" si="1437"/>
        <v>0</v>
      </c>
      <c r="BU1746" s="22">
        <f t="shared" ref="BU1746:BU1976" ca="1" si="1491">IF(AND($BT1746=1, $Z1746="не выдан"),1,0)</f>
        <v>0</v>
      </c>
      <c r="BV1746" s="22">
        <f t="shared" ref="BV1746:BV1976" ca="1" si="1492">IF(AND($BT1746=1, $Z1746="на проверке"),1,0)</f>
        <v>0</v>
      </c>
      <c r="BW1746" s="22">
        <f t="shared" ref="BW1746:BW1976" ca="1" si="1493">IF(AND($BT1746=1, $Z1746="замечания"),1,0)</f>
        <v>0</v>
      </c>
      <c r="BX1746" s="22">
        <f t="shared" ref="BX1746:BX1976" ca="1" si="1494">IF(AND($BT1746=1, $Z1746="согласовано"),1,0)</f>
        <v>0</v>
      </c>
      <c r="BY1746" s="22">
        <f t="shared" si="1340"/>
        <v>0</v>
      </c>
      <c r="BZ1746" s="22">
        <f t="shared" ref="BZ1746:BZ1765" si="1495">IF(AND($BY1746=1, $J1746=""),1,0)</f>
        <v>0</v>
      </c>
      <c r="CA1746" s="22">
        <f t="shared" si="1341"/>
        <v>0</v>
      </c>
    </row>
    <row r="1747" spans="1:79" s="22" customFormat="1" ht="65.099999999999994" customHeight="1" x14ac:dyDescent="0.3">
      <c r="A1747" s="199" t="s">
        <v>2734</v>
      </c>
      <c r="B1747" s="109" t="s">
        <v>1441</v>
      </c>
      <c r="C1747" s="109"/>
      <c r="D1747" s="110" t="s">
        <v>445</v>
      </c>
      <c r="E1747" s="110">
        <v>44566</v>
      </c>
      <c r="F1747" s="189" t="s">
        <v>72</v>
      </c>
      <c r="G1747" s="169" t="s">
        <v>69</v>
      </c>
      <c r="H1747" s="135" t="s">
        <v>1071</v>
      </c>
      <c r="I1747" s="135"/>
      <c r="J1747" s="135"/>
      <c r="K1747" s="113">
        <v>0</v>
      </c>
      <c r="L1747" s="109">
        <v>1</v>
      </c>
      <c r="M1747" s="114" t="s">
        <v>80</v>
      </c>
      <c r="N1747" s="115" t="s">
        <v>26</v>
      </c>
      <c r="O1747" s="116"/>
      <c r="P1747" s="117" t="s">
        <v>2760</v>
      </c>
      <c r="Q1747" s="141">
        <v>45432</v>
      </c>
      <c r="R1747" s="118">
        <f t="shared" ref="R1747" si="1496">IF(AND(L1747&lt;1,OR(K1747&lt;1, K1747="A")),Q1747+14,Q1747+7)</f>
        <v>45439</v>
      </c>
      <c r="S1747" s="114" t="s">
        <v>31</v>
      </c>
      <c r="T1747" s="353"/>
      <c r="U1747" s="372"/>
      <c r="V1747" s="195"/>
      <c r="W1747" s="114"/>
      <c r="X1747" s="109"/>
      <c r="Y1747" s="109"/>
      <c r="Z1747" s="115"/>
      <c r="AA1747" s="109"/>
      <c r="AB1747" s="123"/>
      <c r="AC1747" s="191"/>
      <c r="AD1747" s="191"/>
      <c r="AE1747" s="118"/>
      <c r="AF1747" s="196"/>
      <c r="AG1747" s="110"/>
      <c r="AH1747" s="115"/>
      <c r="AI1747" s="110"/>
      <c r="AJ1747" s="113"/>
      <c r="AK1747" s="110"/>
      <c r="AL1747" s="121"/>
      <c r="AM1747" s="121"/>
      <c r="AN1747" s="109" t="s">
        <v>2355</v>
      </c>
      <c r="AO1747" s="121"/>
      <c r="AP1747" s="121"/>
      <c r="AQ1747" s="206"/>
      <c r="AR1747" s="110"/>
      <c r="AS1747" s="121"/>
      <c r="AT1747" s="121"/>
      <c r="AU1747" s="109"/>
      <c r="AV1747" s="110"/>
      <c r="AW1747" s="121"/>
      <c r="BJ1747" s="22">
        <f t="shared" ca="1" si="1436"/>
        <v>0</v>
      </c>
      <c r="BK1747" s="22">
        <f t="shared" ca="1" si="1311"/>
        <v>0</v>
      </c>
      <c r="BL1747" s="22">
        <f t="shared" ca="1" si="1312"/>
        <v>0</v>
      </c>
      <c r="BM1747" s="22">
        <f t="shared" ca="1" si="1313"/>
        <v>0</v>
      </c>
      <c r="BN1747" s="22">
        <f t="shared" ca="1" si="1314"/>
        <v>0</v>
      </c>
      <c r="BO1747" s="22">
        <f t="shared" ca="1" si="1315"/>
        <v>0</v>
      </c>
      <c r="BP1747" s="22">
        <f t="shared" ca="1" si="1316"/>
        <v>0</v>
      </c>
      <c r="BQ1747" s="22">
        <f t="shared" ca="1" si="1317"/>
        <v>0</v>
      </c>
      <c r="BR1747" s="22">
        <f t="shared" ca="1" si="1318"/>
        <v>0</v>
      </c>
      <c r="BS1747" s="22">
        <f t="shared" ca="1" si="1319"/>
        <v>0</v>
      </c>
      <c r="BT1747" s="22">
        <f t="shared" ca="1" si="1437"/>
        <v>0</v>
      </c>
      <c r="BU1747" s="22">
        <f t="shared" ca="1" si="1320"/>
        <v>0</v>
      </c>
      <c r="BV1747" s="22">
        <f t="shared" ca="1" si="1321"/>
        <v>0</v>
      </c>
      <c r="BW1747" s="22">
        <f t="shared" ca="1" si="1322"/>
        <v>0</v>
      </c>
      <c r="BX1747" s="22">
        <f t="shared" ca="1" si="1323"/>
        <v>0</v>
      </c>
      <c r="BY1747" s="22">
        <f t="shared" si="1340"/>
        <v>0</v>
      </c>
      <c r="BZ1747" s="22">
        <f t="shared" si="1324"/>
        <v>0</v>
      </c>
      <c r="CA1747" s="22">
        <f t="shared" si="1341"/>
        <v>0</v>
      </c>
    </row>
    <row r="1748" spans="1:79" s="22" customFormat="1" ht="65.099999999999994" customHeight="1" x14ac:dyDescent="0.3">
      <c r="A1748" s="199" t="s">
        <v>2734</v>
      </c>
      <c r="B1748" s="109" t="s">
        <v>1441</v>
      </c>
      <c r="C1748" s="109"/>
      <c r="D1748" s="110" t="s">
        <v>445</v>
      </c>
      <c r="E1748" s="110">
        <v>44566</v>
      </c>
      <c r="F1748" s="189" t="s">
        <v>72</v>
      </c>
      <c r="G1748" s="169" t="s">
        <v>69</v>
      </c>
      <c r="H1748" s="135" t="s">
        <v>1071</v>
      </c>
      <c r="I1748" s="135"/>
      <c r="J1748" s="135"/>
      <c r="K1748" s="113">
        <v>0</v>
      </c>
      <c r="L1748" s="109">
        <v>2</v>
      </c>
      <c r="M1748" s="114" t="s">
        <v>80</v>
      </c>
      <c r="N1748" s="115" t="s">
        <v>26</v>
      </c>
      <c r="O1748" s="116">
        <v>45447</v>
      </c>
      <c r="P1748" s="117" t="s">
        <v>2824</v>
      </c>
      <c r="Q1748" s="141">
        <v>45436</v>
      </c>
      <c r="R1748" s="118">
        <f t="shared" ref="R1748" si="1497">IF(AND(L1748&lt;1,OR(K1748&lt;1, K1748="A")),Q1748+14,Q1748+7)</f>
        <v>45443</v>
      </c>
      <c r="S1748" s="114" t="s">
        <v>30</v>
      </c>
      <c r="T1748" s="315" t="s">
        <v>2879</v>
      </c>
      <c r="U1748" s="372">
        <v>45460</v>
      </c>
      <c r="V1748" s="195"/>
      <c r="W1748" s="114"/>
      <c r="X1748" s="109"/>
      <c r="Y1748" s="109"/>
      <c r="Z1748" s="115"/>
      <c r="AA1748" s="109"/>
      <c r="AB1748" s="123"/>
      <c r="AC1748" s="191"/>
      <c r="AD1748" s="191"/>
      <c r="AE1748" s="118"/>
      <c r="AF1748" s="196"/>
      <c r="AG1748" s="110"/>
      <c r="AH1748" s="115"/>
      <c r="AI1748" s="110"/>
      <c r="AJ1748" s="113"/>
      <c r="AK1748" s="110"/>
      <c r="AL1748" s="121"/>
      <c r="AM1748" s="121"/>
      <c r="AN1748" s="109" t="s">
        <v>2355</v>
      </c>
      <c r="AO1748" s="121"/>
      <c r="AP1748" s="121"/>
      <c r="AQ1748" s="206" t="s">
        <v>2884</v>
      </c>
      <c r="AR1748" s="290">
        <v>45462</v>
      </c>
      <c r="AS1748" s="121"/>
      <c r="AT1748" s="121"/>
      <c r="AU1748" s="109"/>
      <c r="AV1748" s="110"/>
      <c r="AW1748" s="121"/>
      <c r="BJ1748" s="22">
        <f t="shared" ca="1" si="1436"/>
        <v>0</v>
      </c>
      <c r="BK1748" s="22">
        <f t="shared" ca="1" si="1311"/>
        <v>0</v>
      </c>
      <c r="BL1748" s="22">
        <f t="shared" ca="1" si="1312"/>
        <v>0</v>
      </c>
      <c r="BM1748" s="22">
        <f t="shared" ca="1" si="1313"/>
        <v>0</v>
      </c>
      <c r="BN1748" s="22">
        <f t="shared" ca="1" si="1314"/>
        <v>0</v>
      </c>
      <c r="BO1748" s="22">
        <f t="shared" ca="1" si="1315"/>
        <v>0</v>
      </c>
      <c r="BP1748" s="22">
        <f t="shared" ca="1" si="1316"/>
        <v>0</v>
      </c>
      <c r="BQ1748" s="22">
        <f t="shared" ca="1" si="1317"/>
        <v>0</v>
      </c>
      <c r="BR1748" s="22">
        <f t="shared" ca="1" si="1318"/>
        <v>0</v>
      </c>
      <c r="BS1748" s="22">
        <f t="shared" ca="1" si="1319"/>
        <v>0</v>
      </c>
      <c r="BT1748" s="22">
        <f t="shared" ca="1" si="1437"/>
        <v>0</v>
      </c>
      <c r="BU1748" s="22">
        <f t="shared" ca="1" si="1320"/>
        <v>0</v>
      </c>
      <c r="BV1748" s="22">
        <f t="shared" ca="1" si="1321"/>
        <v>0</v>
      </c>
      <c r="BW1748" s="22">
        <f t="shared" ca="1" si="1322"/>
        <v>0</v>
      </c>
      <c r="BX1748" s="22">
        <f t="shared" ca="1" si="1323"/>
        <v>0</v>
      </c>
      <c r="BY1748" s="22">
        <f t="shared" si="1340"/>
        <v>0</v>
      </c>
      <c r="BZ1748" s="22">
        <f t="shared" si="1324"/>
        <v>0</v>
      </c>
      <c r="CA1748" s="22">
        <f t="shared" si="1341"/>
        <v>0</v>
      </c>
    </row>
    <row r="1749" spans="1:79" ht="65.099999999999994" customHeight="1" x14ac:dyDescent="0.3">
      <c r="A1749" s="14" t="s">
        <v>2734</v>
      </c>
      <c r="B1749" s="4" t="s">
        <v>1441</v>
      </c>
      <c r="C1749" s="4"/>
      <c r="D1749" s="139" t="s">
        <v>445</v>
      </c>
      <c r="E1749" s="13">
        <v>44566</v>
      </c>
      <c r="F1749" s="122" t="s">
        <v>72</v>
      </c>
      <c r="G1749" s="16" t="s">
        <v>69</v>
      </c>
      <c r="H1749" s="130" t="s">
        <v>1071</v>
      </c>
      <c r="I1749" s="130"/>
      <c r="J1749" s="130"/>
      <c r="K1749" s="7">
        <v>0</v>
      </c>
      <c r="L1749" s="4">
        <v>3</v>
      </c>
      <c r="M1749" s="3" t="s">
        <v>80</v>
      </c>
      <c r="N1749" s="45" t="s">
        <v>1055</v>
      </c>
      <c r="O1749" s="76">
        <v>45506</v>
      </c>
      <c r="P1749" s="78" t="s">
        <v>2935</v>
      </c>
      <c r="Q1749" s="142">
        <v>45488</v>
      </c>
      <c r="R1749" s="9">
        <f t="shared" ref="R1749:R1757" si="1498">IF(AND(L1749&lt;1,OR(K1749&lt;1, K1749="A")),Q1749+14,Q1749+7)</f>
        <v>45495</v>
      </c>
      <c r="S1749" s="3" t="s">
        <v>30</v>
      </c>
      <c r="T1749" s="207" t="s">
        <v>3726</v>
      </c>
      <c r="U1749" s="371">
        <v>45691</v>
      </c>
      <c r="V1749" s="208" t="s">
        <v>3160</v>
      </c>
      <c r="W1749" s="3" t="s">
        <v>830</v>
      </c>
      <c r="X1749" s="5">
        <v>0</v>
      </c>
      <c r="Y1749" s="5">
        <v>0</v>
      </c>
      <c r="Z1749" s="45" t="s">
        <v>1055</v>
      </c>
      <c r="AA1749" s="13">
        <v>45573</v>
      </c>
      <c r="AB1749" s="87" t="s">
        <v>820</v>
      </c>
      <c r="AC1749" s="90">
        <v>45106</v>
      </c>
      <c r="AD1749" s="90">
        <v>45106</v>
      </c>
      <c r="AE1749" s="9">
        <f t="shared" ref="AE1749" si="1499">IF(AND(Y1749&lt;1,OR(X1749&lt;1, X1749="A")),AD1749+14,AD1749+7)</f>
        <v>45120</v>
      </c>
      <c r="AF1749" s="92" t="s">
        <v>446</v>
      </c>
      <c r="AG1749" s="27"/>
      <c r="AH1749" s="34"/>
      <c r="AI1749" s="27"/>
      <c r="AJ1749" s="41"/>
      <c r="AK1749" s="21"/>
      <c r="AL1749" s="6"/>
      <c r="AM1749" s="6"/>
      <c r="AN1749" s="5" t="s">
        <v>3832</v>
      </c>
      <c r="AO1749" s="5" t="s">
        <v>3833</v>
      </c>
      <c r="AP1749" s="21">
        <v>45743</v>
      </c>
      <c r="AQ1749" s="5"/>
      <c r="AR1749" s="275"/>
      <c r="AS1749" s="6"/>
      <c r="AT1749" s="6"/>
      <c r="AU1749" s="4"/>
      <c r="AV1749" s="13"/>
      <c r="AW1749" s="377" t="s">
        <v>3835</v>
      </c>
      <c r="BJ1749" s="22">
        <f t="shared" ca="1" si="1436"/>
        <v>1</v>
      </c>
      <c r="BK1749" s="22">
        <f t="shared" ca="1" si="1311"/>
        <v>1</v>
      </c>
      <c r="BL1749" s="22">
        <f t="shared" ca="1" si="1312"/>
        <v>0</v>
      </c>
      <c r="BM1749" s="22">
        <f t="shared" ca="1" si="1313"/>
        <v>0</v>
      </c>
      <c r="BN1749" s="22">
        <f t="shared" ca="1" si="1314"/>
        <v>0</v>
      </c>
      <c r="BO1749" s="22">
        <f t="shared" ca="1" si="1315"/>
        <v>0</v>
      </c>
      <c r="BP1749" s="22">
        <f t="shared" ca="1" si="1316"/>
        <v>0</v>
      </c>
      <c r="BQ1749" s="22">
        <f t="shared" ca="1" si="1317"/>
        <v>0</v>
      </c>
      <c r="BR1749" s="22">
        <f t="shared" ca="1" si="1318"/>
        <v>1</v>
      </c>
      <c r="BS1749" s="22">
        <f t="shared" ca="1" si="1319"/>
        <v>1</v>
      </c>
      <c r="BT1749" s="22">
        <f t="shared" ca="1" si="1437"/>
        <v>1</v>
      </c>
      <c r="BU1749" s="22">
        <f t="shared" ca="1" si="1320"/>
        <v>0</v>
      </c>
      <c r="BV1749" s="22">
        <f t="shared" ca="1" si="1321"/>
        <v>0</v>
      </c>
      <c r="BW1749" s="22">
        <f t="shared" ca="1" si="1322"/>
        <v>0</v>
      </c>
      <c r="BX1749" s="22">
        <f t="shared" ca="1" si="1323"/>
        <v>1</v>
      </c>
      <c r="BY1749" s="71">
        <f t="shared" si="1340"/>
        <v>1</v>
      </c>
      <c r="BZ1749" s="71">
        <f t="shared" si="1324"/>
        <v>1</v>
      </c>
      <c r="CA1749" s="72">
        <f t="shared" si="1341"/>
        <v>1</v>
      </c>
    </row>
    <row r="1750" spans="1:79" s="22" customFormat="1" ht="65.099999999999994" customHeight="1" x14ac:dyDescent="0.3">
      <c r="A1750" s="199" t="s">
        <v>2734</v>
      </c>
      <c r="B1750" s="109" t="s">
        <v>1441</v>
      </c>
      <c r="C1750" s="109"/>
      <c r="D1750" s="110" t="s">
        <v>446</v>
      </c>
      <c r="E1750" s="110">
        <v>44566</v>
      </c>
      <c r="F1750" s="189" t="s">
        <v>432</v>
      </c>
      <c r="G1750" s="169" t="s">
        <v>69</v>
      </c>
      <c r="H1750" s="135" t="s">
        <v>1078</v>
      </c>
      <c r="I1750" s="135"/>
      <c r="J1750" s="135"/>
      <c r="K1750" s="113" t="s">
        <v>778</v>
      </c>
      <c r="L1750" s="109">
        <v>0</v>
      </c>
      <c r="M1750" s="114" t="s">
        <v>83</v>
      </c>
      <c r="N1750" s="115" t="s">
        <v>26</v>
      </c>
      <c r="O1750" s="116"/>
      <c r="P1750" s="123" t="s">
        <v>3376</v>
      </c>
      <c r="Q1750" s="141">
        <v>44540</v>
      </c>
      <c r="R1750" s="118">
        <f t="shared" ref="R1750" si="1500">IF(AND(L1750&lt;1,OR(K1750&lt;1, K1750="A")),Q1750+14,Q1750+7)</f>
        <v>44554</v>
      </c>
      <c r="S1750" s="114" t="s">
        <v>31</v>
      </c>
      <c r="T1750" s="353"/>
      <c r="U1750" s="118"/>
      <c r="V1750" s="272"/>
      <c r="W1750" s="114"/>
      <c r="X1750" s="109"/>
      <c r="Y1750" s="109"/>
      <c r="Z1750" s="115"/>
      <c r="AA1750" s="109"/>
      <c r="AB1750" s="123"/>
      <c r="AC1750" s="273"/>
      <c r="AD1750" s="273"/>
      <c r="AE1750" s="118"/>
      <c r="AF1750" s="196"/>
      <c r="AG1750" s="110"/>
      <c r="AH1750" s="115"/>
      <c r="AI1750" s="110"/>
      <c r="AJ1750" s="113"/>
      <c r="AK1750" s="110"/>
      <c r="AL1750" s="121"/>
      <c r="AM1750" s="121"/>
      <c r="AN1750" s="109" t="s">
        <v>2355</v>
      </c>
      <c r="AO1750" s="121"/>
      <c r="AP1750" s="121"/>
      <c r="AQ1750" s="206"/>
      <c r="AR1750" s="110"/>
      <c r="AS1750" s="121"/>
      <c r="AT1750" s="121"/>
      <c r="AU1750" s="109"/>
      <c r="AV1750" s="110"/>
      <c r="AW1750" s="121"/>
      <c r="BJ1750" s="22">
        <f t="shared" ca="1" si="1436"/>
        <v>0</v>
      </c>
      <c r="BK1750" s="22">
        <f t="shared" ca="1" si="1482"/>
        <v>0</v>
      </c>
      <c r="BL1750" s="22">
        <f t="shared" ca="1" si="1483"/>
        <v>0</v>
      </c>
      <c r="BM1750" s="22">
        <f t="shared" ca="1" si="1484"/>
        <v>0</v>
      </c>
      <c r="BN1750" s="22">
        <f t="shared" ca="1" si="1485"/>
        <v>0</v>
      </c>
      <c r="BO1750" s="22">
        <f t="shared" ca="1" si="1486"/>
        <v>0</v>
      </c>
      <c r="BP1750" s="22">
        <f t="shared" ca="1" si="1487"/>
        <v>0</v>
      </c>
      <c r="BQ1750" s="22">
        <f t="shared" ca="1" si="1488"/>
        <v>0</v>
      </c>
      <c r="BR1750" s="22">
        <f t="shared" ca="1" si="1489"/>
        <v>0</v>
      </c>
      <c r="BS1750" s="22">
        <f t="shared" ca="1" si="1490"/>
        <v>0</v>
      </c>
      <c r="BT1750" s="22">
        <f t="shared" ca="1" si="1437"/>
        <v>0</v>
      </c>
      <c r="BU1750" s="22">
        <f t="shared" ca="1" si="1491"/>
        <v>0</v>
      </c>
      <c r="BV1750" s="22">
        <f t="shared" ca="1" si="1492"/>
        <v>0</v>
      </c>
      <c r="BW1750" s="22">
        <f t="shared" ca="1" si="1493"/>
        <v>0</v>
      </c>
      <c r="BX1750" s="22">
        <f t="shared" ca="1" si="1494"/>
        <v>0</v>
      </c>
      <c r="BY1750" s="22">
        <f t="shared" si="1340"/>
        <v>0</v>
      </c>
      <c r="BZ1750" s="22">
        <f t="shared" si="1495"/>
        <v>0</v>
      </c>
      <c r="CA1750" s="22">
        <f t="shared" si="1341"/>
        <v>0</v>
      </c>
    </row>
    <row r="1751" spans="1:79" s="22" customFormat="1" ht="65.099999999999994" customHeight="1" x14ac:dyDescent="0.3">
      <c r="A1751" s="199" t="s">
        <v>2734</v>
      </c>
      <c r="B1751" s="109" t="s">
        <v>1441</v>
      </c>
      <c r="C1751" s="109"/>
      <c r="D1751" s="110" t="s">
        <v>446</v>
      </c>
      <c r="E1751" s="110">
        <v>44566</v>
      </c>
      <c r="F1751" s="189" t="s">
        <v>432</v>
      </c>
      <c r="G1751" s="169" t="s">
        <v>69</v>
      </c>
      <c r="H1751" s="135" t="s">
        <v>1078</v>
      </c>
      <c r="I1751" s="135"/>
      <c r="J1751" s="135"/>
      <c r="K1751" s="113" t="s">
        <v>443</v>
      </c>
      <c r="L1751" s="109">
        <v>0</v>
      </c>
      <c r="M1751" s="114" t="s">
        <v>83</v>
      </c>
      <c r="N1751" s="115" t="s">
        <v>26</v>
      </c>
      <c r="O1751" s="116"/>
      <c r="P1751" s="123" t="s">
        <v>3377</v>
      </c>
      <c r="Q1751" s="141">
        <v>44582</v>
      </c>
      <c r="R1751" s="118">
        <f t="shared" si="1498"/>
        <v>44589</v>
      </c>
      <c r="S1751" s="114" t="s">
        <v>31</v>
      </c>
      <c r="T1751" s="353"/>
      <c r="U1751" s="118"/>
      <c r="V1751" s="272"/>
      <c r="W1751" s="114"/>
      <c r="X1751" s="109"/>
      <c r="Y1751" s="109"/>
      <c r="Z1751" s="115"/>
      <c r="AA1751" s="109"/>
      <c r="AB1751" s="123"/>
      <c r="AC1751" s="273"/>
      <c r="AD1751" s="273"/>
      <c r="AE1751" s="118"/>
      <c r="AF1751" s="196"/>
      <c r="AG1751" s="110"/>
      <c r="AH1751" s="115"/>
      <c r="AI1751" s="110"/>
      <c r="AJ1751" s="113"/>
      <c r="AK1751" s="110"/>
      <c r="AL1751" s="121"/>
      <c r="AM1751" s="121"/>
      <c r="AN1751" s="109" t="s">
        <v>2355</v>
      </c>
      <c r="AO1751" s="121"/>
      <c r="AP1751" s="121"/>
      <c r="AQ1751" s="206"/>
      <c r="AR1751" s="110"/>
      <c r="AS1751" s="121"/>
      <c r="AT1751" s="121"/>
      <c r="AU1751" s="109"/>
      <c r="AV1751" s="110"/>
      <c r="AW1751" s="121"/>
      <c r="BJ1751" s="22">
        <f t="shared" ca="1" si="1436"/>
        <v>0</v>
      </c>
      <c r="BK1751" s="22">
        <f t="shared" ca="1" si="1482"/>
        <v>0</v>
      </c>
      <c r="BL1751" s="22">
        <f t="shared" ca="1" si="1483"/>
        <v>0</v>
      </c>
      <c r="BM1751" s="22">
        <f t="shared" ca="1" si="1484"/>
        <v>0</v>
      </c>
      <c r="BN1751" s="22">
        <f t="shared" ca="1" si="1485"/>
        <v>0</v>
      </c>
      <c r="BO1751" s="22">
        <f t="shared" ca="1" si="1486"/>
        <v>0</v>
      </c>
      <c r="BP1751" s="22">
        <f t="shared" ca="1" si="1487"/>
        <v>0</v>
      </c>
      <c r="BQ1751" s="22">
        <f t="shared" ca="1" si="1488"/>
        <v>0</v>
      </c>
      <c r="BR1751" s="22">
        <f t="shared" ca="1" si="1489"/>
        <v>0</v>
      </c>
      <c r="BS1751" s="22">
        <f t="shared" ca="1" si="1490"/>
        <v>0</v>
      </c>
      <c r="BT1751" s="22">
        <f t="shared" ca="1" si="1437"/>
        <v>0</v>
      </c>
      <c r="BU1751" s="22">
        <f t="shared" ca="1" si="1491"/>
        <v>0</v>
      </c>
      <c r="BV1751" s="22">
        <f t="shared" ca="1" si="1492"/>
        <v>0</v>
      </c>
      <c r="BW1751" s="22">
        <f t="shared" ca="1" si="1493"/>
        <v>0</v>
      </c>
      <c r="BX1751" s="22">
        <f t="shared" ca="1" si="1494"/>
        <v>0</v>
      </c>
      <c r="BY1751" s="22">
        <f t="shared" si="1340"/>
        <v>0</v>
      </c>
      <c r="BZ1751" s="22">
        <f t="shared" si="1495"/>
        <v>0</v>
      </c>
      <c r="CA1751" s="22">
        <f t="shared" si="1341"/>
        <v>0</v>
      </c>
    </row>
    <row r="1752" spans="1:79" s="22" customFormat="1" ht="65.099999999999994" customHeight="1" x14ac:dyDescent="0.3">
      <c r="A1752" s="199" t="s">
        <v>2734</v>
      </c>
      <c r="B1752" s="109" t="s">
        <v>1441</v>
      </c>
      <c r="C1752" s="109"/>
      <c r="D1752" s="110" t="s">
        <v>446</v>
      </c>
      <c r="E1752" s="110">
        <v>44566</v>
      </c>
      <c r="F1752" s="189" t="s">
        <v>432</v>
      </c>
      <c r="G1752" s="169" t="s">
        <v>69</v>
      </c>
      <c r="H1752" s="135" t="s">
        <v>1078</v>
      </c>
      <c r="I1752" s="135"/>
      <c r="J1752" s="135"/>
      <c r="K1752" s="113" t="s">
        <v>572</v>
      </c>
      <c r="L1752" s="109">
        <v>0</v>
      </c>
      <c r="M1752" s="114" t="s">
        <v>83</v>
      </c>
      <c r="N1752" s="115" t="s">
        <v>26</v>
      </c>
      <c r="O1752" s="116"/>
      <c r="P1752" s="123" t="s">
        <v>3378</v>
      </c>
      <c r="Q1752" s="141">
        <v>44614</v>
      </c>
      <c r="R1752" s="118">
        <f t="shared" ref="R1752" si="1501">IF(AND(L1752&lt;1,OR(K1752&lt;1, K1752="A")),Q1752+14,Q1752+7)</f>
        <v>44621</v>
      </c>
      <c r="S1752" s="114" t="s">
        <v>31</v>
      </c>
      <c r="T1752" s="353"/>
      <c r="U1752" s="118"/>
      <c r="V1752" s="272"/>
      <c r="W1752" s="114"/>
      <c r="X1752" s="109"/>
      <c r="Y1752" s="109"/>
      <c r="Z1752" s="115"/>
      <c r="AA1752" s="109"/>
      <c r="AB1752" s="123"/>
      <c r="AC1752" s="273"/>
      <c r="AD1752" s="273"/>
      <c r="AE1752" s="118"/>
      <c r="AF1752" s="196"/>
      <c r="AG1752" s="110"/>
      <c r="AH1752" s="115"/>
      <c r="AI1752" s="110"/>
      <c r="AJ1752" s="113"/>
      <c r="AK1752" s="110"/>
      <c r="AL1752" s="121"/>
      <c r="AM1752" s="121"/>
      <c r="AN1752" s="109" t="s">
        <v>2355</v>
      </c>
      <c r="AO1752" s="121"/>
      <c r="AP1752" s="121"/>
      <c r="AQ1752" s="206"/>
      <c r="AR1752" s="110"/>
      <c r="AS1752" s="121"/>
      <c r="AT1752" s="121"/>
      <c r="AU1752" s="109"/>
      <c r="AV1752" s="110"/>
      <c r="AW1752" s="121"/>
      <c r="BJ1752" s="22">
        <f t="shared" ca="1" si="1436"/>
        <v>0</v>
      </c>
      <c r="BK1752" s="22">
        <f t="shared" ca="1" si="1482"/>
        <v>0</v>
      </c>
      <c r="BL1752" s="22">
        <f t="shared" ca="1" si="1483"/>
        <v>0</v>
      </c>
      <c r="BM1752" s="22">
        <f t="shared" ca="1" si="1484"/>
        <v>0</v>
      </c>
      <c r="BN1752" s="22">
        <f t="shared" ca="1" si="1485"/>
        <v>0</v>
      </c>
      <c r="BO1752" s="22">
        <f t="shared" ca="1" si="1486"/>
        <v>0</v>
      </c>
      <c r="BP1752" s="22">
        <f t="shared" ca="1" si="1487"/>
        <v>0</v>
      </c>
      <c r="BQ1752" s="22">
        <f t="shared" ca="1" si="1488"/>
        <v>0</v>
      </c>
      <c r="BR1752" s="22">
        <f t="shared" ca="1" si="1489"/>
        <v>0</v>
      </c>
      <c r="BS1752" s="22">
        <f t="shared" ca="1" si="1490"/>
        <v>0</v>
      </c>
      <c r="BT1752" s="22">
        <f t="shared" ca="1" si="1437"/>
        <v>0</v>
      </c>
      <c r="BU1752" s="22">
        <f t="shared" ca="1" si="1491"/>
        <v>0</v>
      </c>
      <c r="BV1752" s="22">
        <f t="shared" ca="1" si="1492"/>
        <v>0</v>
      </c>
      <c r="BW1752" s="22">
        <f t="shared" ca="1" si="1493"/>
        <v>0</v>
      </c>
      <c r="BX1752" s="22">
        <f t="shared" ca="1" si="1494"/>
        <v>0</v>
      </c>
      <c r="BY1752" s="22">
        <f t="shared" si="1340"/>
        <v>0</v>
      </c>
      <c r="BZ1752" s="22">
        <f t="shared" si="1495"/>
        <v>0</v>
      </c>
      <c r="CA1752" s="22">
        <f t="shared" si="1341"/>
        <v>0</v>
      </c>
    </row>
    <row r="1753" spans="1:79" s="22" customFormat="1" ht="65.099999999999994" customHeight="1" x14ac:dyDescent="0.3">
      <c r="A1753" s="199" t="s">
        <v>2734</v>
      </c>
      <c r="B1753" s="109" t="s">
        <v>1441</v>
      </c>
      <c r="C1753" s="109"/>
      <c r="D1753" s="110" t="s">
        <v>446</v>
      </c>
      <c r="E1753" s="110">
        <v>44566</v>
      </c>
      <c r="F1753" s="189" t="s">
        <v>432</v>
      </c>
      <c r="G1753" s="169" t="s">
        <v>69</v>
      </c>
      <c r="H1753" s="135" t="s">
        <v>1078</v>
      </c>
      <c r="I1753" s="135"/>
      <c r="J1753" s="135"/>
      <c r="K1753" s="113">
        <v>1</v>
      </c>
      <c r="L1753" s="109">
        <v>0</v>
      </c>
      <c r="M1753" s="114" t="s">
        <v>83</v>
      </c>
      <c r="N1753" s="115" t="s">
        <v>26</v>
      </c>
      <c r="O1753" s="116"/>
      <c r="P1753" s="123" t="s">
        <v>3374</v>
      </c>
      <c r="Q1753" s="141">
        <v>44713</v>
      </c>
      <c r="R1753" s="118">
        <f t="shared" si="1498"/>
        <v>44720</v>
      </c>
      <c r="S1753" s="114" t="s">
        <v>31</v>
      </c>
      <c r="T1753" s="353"/>
      <c r="U1753" s="118"/>
      <c r="V1753" s="272"/>
      <c r="W1753" s="114"/>
      <c r="X1753" s="109"/>
      <c r="Y1753" s="109"/>
      <c r="Z1753" s="115"/>
      <c r="AA1753" s="109"/>
      <c r="AB1753" s="123"/>
      <c r="AC1753" s="273"/>
      <c r="AD1753" s="273"/>
      <c r="AE1753" s="118"/>
      <c r="AF1753" s="196"/>
      <c r="AG1753" s="110"/>
      <c r="AH1753" s="115"/>
      <c r="AI1753" s="110"/>
      <c r="AJ1753" s="113"/>
      <c r="AK1753" s="110"/>
      <c r="AL1753" s="121"/>
      <c r="AM1753" s="121"/>
      <c r="AN1753" s="109" t="s">
        <v>2355</v>
      </c>
      <c r="AO1753" s="121"/>
      <c r="AP1753" s="121"/>
      <c r="AQ1753" s="206"/>
      <c r="AR1753" s="110"/>
      <c r="AS1753" s="121"/>
      <c r="AT1753" s="121"/>
      <c r="AU1753" s="109"/>
      <c r="AV1753" s="110"/>
      <c r="AW1753" s="121"/>
      <c r="BJ1753" s="22">
        <f t="shared" ca="1" si="1436"/>
        <v>0</v>
      </c>
      <c r="BK1753" s="22">
        <f t="shared" ca="1" si="1482"/>
        <v>0</v>
      </c>
      <c r="BL1753" s="22">
        <f t="shared" ca="1" si="1483"/>
        <v>0</v>
      </c>
      <c r="BM1753" s="22">
        <f t="shared" ca="1" si="1484"/>
        <v>0</v>
      </c>
      <c r="BN1753" s="22">
        <f t="shared" ca="1" si="1485"/>
        <v>0</v>
      </c>
      <c r="BO1753" s="22">
        <f t="shared" ca="1" si="1486"/>
        <v>0</v>
      </c>
      <c r="BP1753" s="22">
        <f t="shared" ca="1" si="1487"/>
        <v>0</v>
      </c>
      <c r="BQ1753" s="22">
        <f t="shared" ca="1" si="1488"/>
        <v>0</v>
      </c>
      <c r="BR1753" s="22">
        <f t="shared" ca="1" si="1489"/>
        <v>0</v>
      </c>
      <c r="BS1753" s="22">
        <f t="shared" ca="1" si="1490"/>
        <v>0</v>
      </c>
      <c r="BT1753" s="22">
        <f t="shared" ca="1" si="1437"/>
        <v>0</v>
      </c>
      <c r="BU1753" s="22">
        <f t="shared" ca="1" si="1491"/>
        <v>0</v>
      </c>
      <c r="BV1753" s="22">
        <f t="shared" ca="1" si="1492"/>
        <v>0</v>
      </c>
      <c r="BW1753" s="22">
        <f t="shared" ca="1" si="1493"/>
        <v>0</v>
      </c>
      <c r="BX1753" s="22">
        <f t="shared" ca="1" si="1494"/>
        <v>0</v>
      </c>
      <c r="BY1753" s="22">
        <f t="shared" si="1340"/>
        <v>0</v>
      </c>
      <c r="BZ1753" s="22">
        <f t="shared" si="1495"/>
        <v>0</v>
      </c>
      <c r="CA1753" s="22">
        <f t="shared" si="1341"/>
        <v>0</v>
      </c>
    </row>
    <row r="1754" spans="1:79" s="22" customFormat="1" ht="65.099999999999994" customHeight="1" x14ac:dyDescent="0.3">
      <c r="A1754" s="199" t="s">
        <v>2734</v>
      </c>
      <c r="B1754" s="109" t="s">
        <v>1441</v>
      </c>
      <c r="C1754" s="109"/>
      <c r="D1754" s="110" t="s">
        <v>446</v>
      </c>
      <c r="E1754" s="110">
        <v>44566</v>
      </c>
      <c r="F1754" s="189" t="s">
        <v>432</v>
      </c>
      <c r="G1754" s="169" t="s">
        <v>69</v>
      </c>
      <c r="H1754" s="135" t="s">
        <v>1078</v>
      </c>
      <c r="I1754" s="135"/>
      <c r="J1754" s="135"/>
      <c r="K1754" s="113">
        <v>2</v>
      </c>
      <c r="L1754" s="109">
        <v>0</v>
      </c>
      <c r="M1754" s="114" t="s">
        <v>83</v>
      </c>
      <c r="N1754" s="115" t="s">
        <v>26</v>
      </c>
      <c r="O1754" s="116"/>
      <c r="P1754" s="123" t="s">
        <v>3379</v>
      </c>
      <c r="Q1754" s="141">
        <v>44739</v>
      </c>
      <c r="R1754" s="118">
        <f t="shared" ref="R1754:R1756" si="1502">IF(AND(L1754&lt;1,OR(K1754&lt;1, K1754="A")),Q1754+14,Q1754+7)</f>
        <v>44746</v>
      </c>
      <c r="S1754" s="114" t="s">
        <v>31</v>
      </c>
      <c r="T1754" s="353"/>
      <c r="U1754" s="118"/>
      <c r="V1754" s="272"/>
      <c r="W1754" s="114"/>
      <c r="X1754" s="109"/>
      <c r="Y1754" s="109"/>
      <c r="Z1754" s="115"/>
      <c r="AA1754" s="109"/>
      <c r="AB1754" s="123"/>
      <c r="AC1754" s="273"/>
      <c r="AD1754" s="273"/>
      <c r="AE1754" s="118"/>
      <c r="AF1754" s="196"/>
      <c r="AG1754" s="110"/>
      <c r="AH1754" s="115"/>
      <c r="AI1754" s="110"/>
      <c r="AJ1754" s="113"/>
      <c r="AK1754" s="110"/>
      <c r="AL1754" s="121"/>
      <c r="AM1754" s="121"/>
      <c r="AN1754" s="109" t="s">
        <v>2355</v>
      </c>
      <c r="AO1754" s="121"/>
      <c r="AP1754" s="121"/>
      <c r="AQ1754" s="206"/>
      <c r="AR1754" s="110"/>
      <c r="AS1754" s="121"/>
      <c r="AT1754" s="121"/>
      <c r="AU1754" s="109"/>
      <c r="AV1754" s="110"/>
      <c r="AW1754" s="121"/>
      <c r="BJ1754" s="22">
        <f t="shared" ca="1" si="1436"/>
        <v>0</v>
      </c>
      <c r="BK1754" s="22">
        <f t="shared" ca="1" si="1482"/>
        <v>0</v>
      </c>
      <c r="BL1754" s="22">
        <f t="shared" ca="1" si="1483"/>
        <v>0</v>
      </c>
      <c r="BM1754" s="22">
        <f t="shared" ca="1" si="1484"/>
        <v>0</v>
      </c>
      <c r="BN1754" s="22">
        <f t="shared" ca="1" si="1485"/>
        <v>0</v>
      </c>
      <c r="BO1754" s="22">
        <f t="shared" ca="1" si="1486"/>
        <v>0</v>
      </c>
      <c r="BP1754" s="22">
        <f t="shared" ca="1" si="1487"/>
        <v>0</v>
      </c>
      <c r="BQ1754" s="22">
        <f t="shared" ca="1" si="1488"/>
        <v>0</v>
      </c>
      <c r="BR1754" s="22">
        <f t="shared" ca="1" si="1489"/>
        <v>0</v>
      </c>
      <c r="BS1754" s="22">
        <f t="shared" ca="1" si="1490"/>
        <v>0</v>
      </c>
      <c r="BT1754" s="22">
        <f t="shared" ca="1" si="1437"/>
        <v>0</v>
      </c>
      <c r="BU1754" s="22">
        <f t="shared" ca="1" si="1491"/>
        <v>0</v>
      </c>
      <c r="BV1754" s="22">
        <f t="shared" ca="1" si="1492"/>
        <v>0</v>
      </c>
      <c r="BW1754" s="22">
        <f t="shared" ca="1" si="1493"/>
        <v>0</v>
      </c>
      <c r="BX1754" s="22">
        <f t="shared" ca="1" si="1494"/>
        <v>0</v>
      </c>
      <c r="BY1754" s="22">
        <f t="shared" si="1340"/>
        <v>0</v>
      </c>
      <c r="BZ1754" s="22">
        <f t="shared" si="1495"/>
        <v>0</v>
      </c>
      <c r="CA1754" s="22">
        <f t="shared" si="1341"/>
        <v>0</v>
      </c>
    </row>
    <row r="1755" spans="1:79" s="22" customFormat="1" ht="65.099999999999994" customHeight="1" x14ac:dyDescent="0.3">
      <c r="A1755" s="199" t="s">
        <v>2734</v>
      </c>
      <c r="B1755" s="109" t="s">
        <v>1441</v>
      </c>
      <c r="C1755" s="109"/>
      <c r="D1755" s="110" t="s">
        <v>445</v>
      </c>
      <c r="E1755" s="110">
        <v>44566</v>
      </c>
      <c r="F1755" s="189" t="s">
        <v>432</v>
      </c>
      <c r="G1755" s="169" t="s">
        <v>69</v>
      </c>
      <c r="H1755" s="135" t="s">
        <v>1078</v>
      </c>
      <c r="I1755" s="135"/>
      <c r="J1755" s="135"/>
      <c r="K1755" s="113">
        <v>0</v>
      </c>
      <c r="L1755" s="109">
        <v>0</v>
      </c>
      <c r="M1755" s="114" t="s">
        <v>83</v>
      </c>
      <c r="N1755" s="115" t="s">
        <v>26</v>
      </c>
      <c r="O1755" s="116"/>
      <c r="P1755" s="123" t="s">
        <v>3380</v>
      </c>
      <c r="Q1755" s="141">
        <v>44763</v>
      </c>
      <c r="R1755" s="118">
        <f t="shared" ref="R1755" si="1503">IF(AND(L1755&lt;1,OR(K1755&lt;1, K1755="A")),Q1755+14,Q1755+7)</f>
        <v>44777</v>
      </c>
      <c r="S1755" s="114" t="s">
        <v>31</v>
      </c>
      <c r="T1755" s="353"/>
      <c r="U1755" s="118"/>
      <c r="V1755" s="272"/>
      <c r="W1755" s="114"/>
      <c r="X1755" s="109"/>
      <c r="Y1755" s="109"/>
      <c r="Z1755" s="115"/>
      <c r="AA1755" s="109"/>
      <c r="AB1755" s="123"/>
      <c r="AC1755" s="273"/>
      <c r="AD1755" s="273"/>
      <c r="AE1755" s="118"/>
      <c r="AF1755" s="196"/>
      <c r="AG1755" s="110"/>
      <c r="AH1755" s="115"/>
      <c r="AI1755" s="110"/>
      <c r="AJ1755" s="113"/>
      <c r="AK1755" s="110"/>
      <c r="AL1755" s="121"/>
      <c r="AM1755" s="121"/>
      <c r="AN1755" s="109" t="s">
        <v>2355</v>
      </c>
      <c r="AO1755" s="121"/>
      <c r="AP1755" s="121"/>
      <c r="AQ1755" s="206" t="s">
        <v>1907</v>
      </c>
      <c r="AR1755" s="110">
        <v>44798</v>
      </c>
      <c r="AS1755" s="121"/>
      <c r="AT1755" s="121"/>
      <c r="AU1755" s="109"/>
      <c r="AV1755" s="110"/>
      <c r="AW1755" s="121"/>
      <c r="BJ1755" s="22">
        <f t="shared" ca="1" si="1436"/>
        <v>0</v>
      </c>
      <c r="BK1755" s="22">
        <f t="shared" ca="1" si="1482"/>
        <v>0</v>
      </c>
      <c r="BL1755" s="22">
        <f t="shared" ca="1" si="1483"/>
        <v>0</v>
      </c>
      <c r="BM1755" s="22">
        <f t="shared" ca="1" si="1484"/>
        <v>0</v>
      </c>
      <c r="BN1755" s="22">
        <f t="shared" ca="1" si="1485"/>
        <v>0</v>
      </c>
      <c r="BO1755" s="22">
        <f t="shared" ca="1" si="1486"/>
        <v>0</v>
      </c>
      <c r="BP1755" s="22">
        <f t="shared" ca="1" si="1487"/>
        <v>0</v>
      </c>
      <c r="BQ1755" s="22">
        <f t="shared" ca="1" si="1488"/>
        <v>0</v>
      </c>
      <c r="BR1755" s="22">
        <f t="shared" ca="1" si="1489"/>
        <v>0</v>
      </c>
      <c r="BS1755" s="22">
        <f t="shared" ca="1" si="1490"/>
        <v>0</v>
      </c>
      <c r="BT1755" s="22">
        <f t="shared" ca="1" si="1437"/>
        <v>0</v>
      </c>
      <c r="BU1755" s="22">
        <f t="shared" ca="1" si="1491"/>
        <v>0</v>
      </c>
      <c r="BV1755" s="22">
        <f t="shared" ca="1" si="1492"/>
        <v>0</v>
      </c>
      <c r="BW1755" s="22">
        <f t="shared" ca="1" si="1493"/>
        <v>0</v>
      </c>
      <c r="BX1755" s="22">
        <f t="shared" ca="1" si="1494"/>
        <v>0</v>
      </c>
      <c r="BY1755" s="22">
        <f t="shared" si="1340"/>
        <v>0</v>
      </c>
      <c r="BZ1755" s="22">
        <f t="shared" si="1495"/>
        <v>0</v>
      </c>
      <c r="CA1755" s="22">
        <f t="shared" si="1341"/>
        <v>0</v>
      </c>
    </row>
    <row r="1756" spans="1:79" s="22" customFormat="1" ht="65.099999999999994" customHeight="1" x14ac:dyDescent="0.3">
      <c r="A1756" s="199" t="s">
        <v>2734</v>
      </c>
      <c r="B1756" s="109" t="s">
        <v>1441</v>
      </c>
      <c r="C1756" s="109"/>
      <c r="D1756" s="110" t="s">
        <v>445</v>
      </c>
      <c r="E1756" s="110">
        <v>44566</v>
      </c>
      <c r="F1756" s="189" t="s">
        <v>432</v>
      </c>
      <c r="G1756" s="169" t="s">
        <v>69</v>
      </c>
      <c r="H1756" s="135" t="s">
        <v>1078</v>
      </c>
      <c r="I1756" s="135"/>
      <c r="J1756" s="135"/>
      <c r="K1756" s="113">
        <v>0</v>
      </c>
      <c r="L1756" s="109">
        <v>0</v>
      </c>
      <c r="M1756" s="114" t="s">
        <v>83</v>
      </c>
      <c r="N1756" s="115" t="s">
        <v>26</v>
      </c>
      <c r="O1756" s="116"/>
      <c r="P1756" s="123" t="s">
        <v>3128</v>
      </c>
      <c r="Q1756" s="141">
        <v>45005</v>
      </c>
      <c r="R1756" s="118">
        <f t="shared" si="1502"/>
        <v>45019</v>
      </c>
      <c r="S1756" s="114" t="s">
        <v>31</v>
      </c>
      <c r="T1756" s="353"/>
      <c r="U1756" s="118"/>
      <c r="V1756" s="272"/>
      <c r="W1756" s="114"/>
      <c r="X1756" s="109"/>
      <c r="Y1756" s="109"/>
      <c r="Z1756" s="115"/>
      <c r="AA1756" s="109"/>
      <c r="AB1756" s="123"/>
      <c r="AC1756" s="273"/>
      <c r="AD1756" s="273"/>
      <c r="AE1756" s="118"/>
      <c r="AF1756" s="196"/>
      <c r="AG1756" s="110"/>
      <c r="AH1756" s="115"/>
      <c r="AI1756" s="110"/>
      <c r="AJ1756" s="113"/>
      <c r="AK1756" s="110"/>
      <c r="AL1756" s="121"/>
      <c r="AM1756" s="121"/>
      <c r="AN1756" s="109" t="s">
        <v>2355</v>
      </c>
      <c r="AO1756" s="121"/>
      <c r="AP1756" s="121"/>
      <c r="AQ1756" s="206"/>
      <c r="AR1756" s="110"/>
      <c r="AS1756" s="121"/>
      <c r="AT1756" s="121"/>
      <c r="AU1756" s="109"/>
      <c r="AV1756" s="110"/>
      <c r="AW1756" s="121"/>
      <c r="BJ1756" s="22">
        <f t="shared" ca="1" si="1436"/>
        <v>0</v>
      </c>
      <c r="BK1756" s="22">
        <f t="shared" ca="1" si="1482"/>
        <v>0</v>
      </c>
      <c r="BL1756" s="22">
        <f t="shared" ca="1" si="1483"/>
        <v>0</v>
      </c>
      <c r="BM1756" s="22">
        <f t="shared" ca="1" si="1484"/>
        <v>0</v>
      </c>
      <c r="BN1756" s="22">
        <f t="shared" ca="1" si="1485"/>
        <v>0</v>
      </c>
      <c r="BO1756" s="22">
        <f t="shared" ca="1" si="1486"/>
        <v>0</v>
      </c>
      <c r="BP1756" s="22">
        <f t="shared" ca="1" si="1487"/>
        <v>0</v>
      </c>
      <c r="BQ1756" s="22">
        <f t="shared" ca="1" si="1488"/>
        <v>0</v>
      </c>
      <c r="BR1756" s="22">
        <f t="shared" ca="1" si="1489"/>
        <v>0</v>
      </c>
      <c r="BS1756" s="22">
        <f t="shared" ca="1" si="1490"/>
        <v>0</v>
      </c>
      <c r="BT1756" s="22">
        <f t="shared" ca="1" si="1437"/>
        <v>0</v>
      </c>
      <c r="BU1756" s="22">
        <f t="shared" ca="1" si="1491"/>
        <v>0</v>
      </c>
      <c r="BV1756" s="22">
        <f t="shared" ca="1" si="1492"/>
        <v>0</v>
      </c>
      <c r="BW1756" s="22">
        <f t="shared" ca="1" si="1493"/>
        <v>0</v>
      </c>
      <c r="BX1756" s="22">
        <f t="shared" ca="1" si="1494"/>
        <v>0</v>
      </c>
      <c r="BY1756" s="22">
        <f t="shared" si="1340"/>
        <v>0</v>
      </c>
      <c r="BZ1756" s="22">
        <f t="shared" si="1495"/>
        <v>0</v>
      </c>
      <c r="CA1756" s="22">
        <f t="shared" si="1341"/>
        <v>0</v>
      </c>
    </row>
    <row r="1757" spans="1:79" s="22" customFormat="1" ht="65.099999999999994" customHeight="1" x14ac:dyDescent="0.3">
      <c r="A1757" s="199" t="s">
        <v>2734</v>
      </c>
      <c r="B1757" s="109" t="s">
        <v>1441</v>
      </c>
      <c r="C1757" s="109"/>
      <c r="D1757" s="110" t="s">
        <v>445</v>
      </c>
      <c r="E1757" s="110">
        <v>44566</v>
      </c>
      <c r="F1757" s="189" t="s">
        <v>432</v>
      </c>
      <c r="G1757" s="169" t="s">
        <v>69</v>
      </c>
      <c r="H1757" s="135" t="s">
        <v>1078</v>
      </c>
      <c r="I1757" s="135"/>
      <c r="J1757" s="135"/>
      <c r="K1757" s="113">
        <v>0</v>
      </c>
      <c r="L1757" s="109">
        <v>0</v>
      </c>
      <c r="M1757" s="114" t="s">
        <v>83</v>
      </c>
      <c r="N1757" s="115" t="s">
        <v>26</v>
      </c>
      <c r="O1757" s="116"/>
      <c r="P1757" s="123" t="s">
        <v>3128</v>
      </c>
      <c r="Q1757" s="141">
        <v>45072</v>
      </c>
      <c r="R1757" s="118">
        <f t="shared" si="1498"/>
        <v>45086</v>
      </c>
      <c r="S1757" s="114" t="s">
        <v>31</v>
      </c>
      <c r="T1757" s="353"/>
      <c r="U1757" s="118"/>
      <c r="V1757" s="272"/>
      <c r="W1757" s="114"/>
      <c r="X1757" s="109"/>
      <c r="Y1757" s="109"/>
      <c r="Z1757" s="115"/>
      <c r="AA1757" s="109"/>
      <c r="AB1757" s="123"/>
      <c r="AC1757" s="273"/>
      <c r="AD1757" s="273"/>
      <c r="AE1757" s="118"/>
      <c r="AF1757" s="196"/>
      <c r="AG1757" s="110"/>
      <c r="AH1757" s="115"/>
      <c r="AI1757" s="110"/>
      <c r="AJ1757" s="113"/>
      <c r="AK1757" s="110"/>
      <c r="AL1757" s="121"/>
      <c r="AM1757" s="121"/>
      <c r="AN1757" s="109" t="s">
        <v>2355</v>
      </c>
      <c r="AO1757" s="121"/>
      <c r="AP1757" s="121"/>
      <c r="AQ1757" s="206"/>
      <c r="AR1757" s="110"/>
      <c r="AS1757" s="121"/>
      <c r="AT1757" s="121"/>
      <c r="AU1757" s="109"/>
      <c r="AV1757" s="110"/>
      <c r="AW1757" s="121"/>
      <c r="BJ1757" s="22">
        <f t="shared" ca="1" si="1436"/>
        <v>0</v>
      </c>
      <c r="BK1757" s="22">
        <f t="shared" ca="1" si="1482"/>
        <v>0</v>
      </c>
      <c r="BL1757" s="22">
        <f t="shared" ca="1" si="1483"/>
        <v>0</v>
      </c>
      <c r="BM1757" s="22">
        <f t="shared" ca="1" si="1484"/>
        <v>0</v>
      </c>
      <c r="BN1757" s="22">
        <f t="shared" ca="1" si="1485"/>
        <v>0</v>
      </c>
      <c r="BO1757" s="22">
        <f t="shared" ca="1" si="1486"/>
        <v>0</v>
      </c>
      <c r="BP1757" s="22">
        <f t="shared" ca="1" si="1487"/>
        <v>0</v>
      </c>
      <c r="BQ1757" s="22">
        <f t="shared" ca="1" si="1488"/>
        <v>0</v>
      </c>
      <c r="BR1757" s="22">
        <f t="shared" ca="1" si="1489"/>
        <v>0</v>
      </c>
      <c r="BS1757" s="22">
        <f t="shared" ca="1" si="1490"/>
        <v>0</v>
      </c>
      <c r="BT1757" s="22">
        <f t="shared" ca="1" si="1437"/>
        <v>0</v>
      </c>
      <c r="BU1757" s="22">
        <f t="shared" ca="1" si="1491"/>
        <v>0</v>
      </c>
      <c r="BV1757" s="22">
        <f t="shared" ca="1" si="1492"/>
        <v>0</v>
      </c>
      <c r="BW1757" s="22">
        <f t="shared" ca="1" si="1493"/>
        <v>0</v>
      </c>
      <c r="BX1757" s="22">
        <f t="shared" ca="1" si="1494"/>
        <v>0</v>
      </c>
      <c r="BY1757" s="22">
        <f t="shared" si="1340"/>
        <v>0</v>
      </c>
      <c r="BZ1757" s="22">
        <f t="shared" si="1495"/>
        <v>0</v>
      </c>
      <c r="CA1757" s="22">
        <f t="shared" si="1341"/>
        <v>0</v>
      </c>
    </row>
    <row r="1758" spans="1:79" s="22" customFormat="1" ht="65.099999999999994" customHeight="1" x14ac:dyDescent="0.3">
      <c r="A1758" s="199" t="s">
        <v>2734</v>
      </c>
      <c r="B1758" s="109" t="s">
        <v>1441</v>
      </c>
      <c r="C1758" s="109"/>
      <c r="D1758" s="110" t="s">
        <v>445</v>
      </c>
      <c r="E1758" s="110">
        <v>44566</v>
      </c>
      <c r="F1758" s="189" t="s">
        <v>432</v>
      </c>
      <c r="G1758" s="169" t="s">
        <v>69</v>
      </c>
      <c r="H1758" s="135" t="s">
        <v>1078</v>
      </c>
      <c r="I1758" s="135"/>
      <c r="J1758" s="135"/>
      <c r="K1758" s="113">
        <v>0</v>
      </c>
      <c r="L1758" s="109">
        <v>1</v>
      </c>
      <c r="M1758" s="114" t="s">
        <v>83</v>
      </c>
      <c r="N1758" s="115" t="s">
        <v>26</v>
      </c>
      <c r="O1758" s="116"/>
      <c r="P1758" s="123" t="s">
        <v>832</v>
      </c>
      <c r="Q1758" s="141">
        <v>45126</v>
      </c>
      <c r="R1758" s="118">
        <f t="shared" si="1467"/>
        <v>45133</v>
      </c>
      <c r="S1758" s="114" t="s">
        <v>30</v>
      </c>
      <c r="T1758" s="353" t="s">
        <v>1533</v>
      </c>
      <c r="U1758" s="118">
        <v>45119</v>
      </c>
      <c r="V1758" s="272"/>
      <c r="W1758" s="114"/>
      <c r="X1758" s="109"/>
      <c r="Y1758" s="109"/>
      <c r="Z1758" s="115"/>
      <c r="AA1758" s="109"/>
      <c r="AB1758" s="123"/>
      <c r="AC1758" s="273"/>
      <c r="AD1758" s="273"/>
      <c r="AE1758" s="118"/>
      <c r="AF1758" s="196"/>
      <c r="AG1758" s="110"/>
      <c r="AH1758" s="115"/>
      <c r="AI1758" s="110"/>
      <c r="AJ1758" s="113"/>
      <c r="AK1758" s="110"/>
      <c r="AL1758" s="121"/>
      <c r="AM1758" s="121"/>
      <c r="AN1758" s="109" t="s">
        <v>2355</v>
      </c>
      <c r="AO1758" s="121"/>
      <c r="AP1758" s="121"/>
      <c r="AQ1758" s="206" t="s">
        <v>1907</v>
      </c>
      <c r="AR1758" s="110">
        <v>45125</v>
      </c>
      <c r="AS1758" s="121"/>
      <c r="AT1758" s="121"/>
      <c r="AU1758" s="109"/>
      <c r="AV1758" s="110"/>
      <c r="AW1758" s="121"/>
      <c r="BJ1758" s="22">
        <f t="shared" ca="1" si="1436"/>
        <v>0</v>
      </c>
      <c r="BK1758" s="22">
        <f t="shared" ca="1" si="1482"/>
        <v>0</v>
      </c>
      <c r="BL1758" s="22">
        <f t="shared" ca="1" si="1483"/>
        <v>0</v>
      </c>
      <c r="BM1758" s="22">
        <f t="shared" ca="1" si="1484"/>
        <v>0</v>
      </c>
      <c r="BN1758" s="22">
        <f t="shared" ca="1" si="1485"/>
        <v>0</v>
      </c>
      <c r="BO1758" s="22">
        <f t="shared" ca="1" si="1486"/>
        <v>0</v>
      </c>
      <c r="BP1758" s="22">
        <f t="shared" ca="1" si="1487"/>
        <v>0</v>
      </c>
      <c r="BQ1758" s="22">
        <f t="shared" ca="1" si="1488"/>
        <v>0</v>
      </c>
      <c r="BR1758" s="22">
        <f t="shared" ca="1" si="1489"/>
        <v>0</v>
      </c>
      <c r="BS1758" s="22">
        <f t="shared" ca="1" si="1490"/>
        <v>0</v>
      </c>
      <c r="BT1758" s="22">
        <f t="shared" ca="1" si="1437"/>
        <v>0</v>
      </c>
      <c r="BU1758" s="22">
        <f t="shared" ca="1" si="1491"/>
        <v>0</v>
      </c>
      <c r="BV1758" s="22">
        <f t="shared" ca="1" si="1492"/>
        <v>0</v>
      </c>
      <c r="BW1758" s="22">
        <f t="shared" ca="1" si="1493"/>
        <v>0</v>
      </c>
      <c r="BX1758" s="22">
        <f t="shared" ca="1" si="1494"/>
        <v>0</v>
      </c>
      <c r="BY1758" s="22">
        <f t="shared" si="1340"/>
        <v>0</v>
      </c>
      <c r="BZ1758" s="22">
        <f t="shared" si="1495"/>
        <v>0</v>
      </c>
      <c r="CA1758" s="22">
        <f t="shared" si="1341"/>
        <v>0</v>
      </c>
    </row>
    <row r="1759" spans="1:79" ht="65.099999999999994" customHeight="1" x14ac:dyDescent="0.3">
      <c r="A1759" s="14" t="s">
        <v>2734</v>
      </c>
      <c r="B1759" s="4" t="s">
        <v>1441</v>
      </c>
      <c r="C1759" s="4"/>
      <c r="D1759" s="139" t="s">
        <v>445</v>
      </c>
      <c r="E1759" s="13">
        <v>44566</v>
      </c>
      <c r="F1759" s="122" t="s">
        <v>432</v>
      </c>
      <c r="G1759" s="16" t="s">
        <v>69</v>
      </c>
      <c r="H1759" s="130" t="s">
        <v>1078</v>
      </c>
      <c r="I1759" s="130"/>
      <c r="J1759" s="130"/>
      <c r="K1759" s="7">
        <v>0</v>
      </c>
      <c r="L1759" s="4">
        <v>2</v>
      </c>
      <c r="M1759" s="3" t="s">
        <v>83</v>
      </c>
      <c r="N1759" s="188" t="s">
        <v>27</v>
      </c>
      <c r="O1759" s="76">
        <v>45453</v>
      </c>
      <c r="P1759" s="87" t="s">
        <v>2865</v>
      </c>
      <c r="Q1759" s="142">
        <v>45448</v>
      </c>
      <c r="R1759" s="9">
        <f t="shared" ref="R1759" si="1504">IF(AND(L1759&lt;1,OR(K1759&lt;1, K1759="A")),Q1759+14,Q1759+7)</f>
        <v>45455</v>
      </c>
      <c r="S1759" s="3" t="s">
        <v>31</v>
      </c>
      <c r="T1759" s="355"/>
      <c r="U1759" s="9"/>
      <c r="V1759" s="102" t="s">
        <v>833</v>
      </c>
      <c r="W1759" s="3" t="s">
        <v>834</v>
      </c>
      <c r="X1759" s="5" t="s">
        <v>444</v>
      </c>
      <c r="Y1759" s="5">
        <v>0</v>
      </c>
      <c r="Z1759" s="46" t="s">
        <v>24</v>
      </c>
      <c r="AA1759" s="5"/>
      <c r="AB1759" s="87" t="s">
        <v>820</v>
      </c>
      <c r="AC1759" s="93">
        <v>45106</v>
      </c>
      <c r="AD1759" s="93">
        <v>45106</v>
      </c>
      <c r="AE1759" s="9">
        <f t="shared" ref="AE1759" si="1505">IF(AND(Y1759&lt;1,OR(X1759&lt;1, X1759="A")),AD1759+14,AD1759+7)</f>
        <v>45113</v>
      </c>
      <c r="AF1759" s="92" t="s">
        <v>446</v>
      </c>
      <c r="AG1759" s="27"/>
      <c r="AH1759" s="34"/>
      <c r="AI1759" s="27"/>
      <c r="AJ1759" s="41"/>
      <c r="AK1759" s="21"/>
      <c r="AL1759" s="6"/>
      <c r="AM1759" s="6"/>
      <c r="AN1759" s="5" t="s">
        <v>3832</v>
      </c>
      <c r="AO1759" s="5" t="s">
        <v>3833</v>
      </c>
      <c r="AP1759" s="21">
        <v>45743</v>
      </c>
      <c r="AQ1759" s="207"/>
      <c r="AR1759" s="21"/>
      <c r="AS1759" s="6"/>
      <c r="AT1759" s="6"/>
      <c r="AU1759" s="4"/>
      <c r="AV1759" s="13"/>
      <c r="AW1759" s="6"/>
      <c r="BJ1759" s="22">
        <f t="shared" ca="1" si="1436"/>
        <v>1</v>
      </c>
      <c r="BK1759" s="22">
        <f t="shared" ca="1" si="1482"/>
        <v>1</v>
      </c>
      <c r="BL1759" s="22">
        <f t="shared" ca="1" si="1483"/>
        <v>0</v>
      </c>
      <c r="BM1759" s="22">
        <f t="shared" ca="1" si="1484"/>
        <v>0</v>
      </c>
      <c r="BN1759" s="22">
        <f t="shared" ca="1" si="1485"/>
        <v>0</v>
      </c>
      <c r="BO1759" s="22">
        <f t="shared" ca="1" si="1486"/>
        <v>1</v>
      </c>
      <c r="BP1759" s="22">
        <f t="shared" ca="1" si="1487"/>
        <v>0</v>
      </c>
      <c r="BQ1759" s="22">
        <f t="shared" ca="1" si="1488"/>
        <v>1</v>
      </c>
      <c r="BR1759" s="22">
        <f t="shared" ca="1" si="1489"/>
        <v>0</v>
      </c>
      <c r="BS1759" s="22">
        <f t="shared" ca="1" si="1490"/>
        <v>0</v>
      </c>
      <c r="BT1759" s="22">
        <f t="shared" ca="1" si="1437"/>
        <v>1</v>
      </c>
      <c r="BU1759" s="22">
        <f t="shared" ca="1" si="1491"/>
        <v>0</v>
      </c>
      <c r="BV1759" s="22">
        <f t="shared" ca="1" si="1492"/>
        <v>1</v>
      </c>
      <c r="BW1759" s="22">
        <f t="shared" ca="1" si="1493"/>
        <v>0</v>
      </c>
      <c r="BX1759" s="22">
        <f t="shared" ca="1" si="1494"/>
        <v>0</v>
      </c>
      <c r="BY1759" s="71">
        <f t="shared" si="1340"/>
        <v>1</v>
      </c>
      <c r="BZ1759" s="71">
        <f t="shared" si="1495"/>
        <v>1</v>
      </c>
      <c r="CA1759" s="72">
        <f t="shared" si="1341"/>
        <v>1</v>
      </c>
    </row>
    <row r="1760" spans="1:79" s="22" customFormat="1" ht="39" customHeight="1" x14ac:dyDescent="0.3">
      <c r="A1760" s="109">
        <v>3</v>
      </c>
      <c r="B1760" s="109" t="s">
        <v>1441</v>
      </c>
      <c r="C1760" s="109" t="s">
        <v>1324</v>
      </c>
      <c r="D1760" s="110" t="s">
        <v>445</v>
      </c>
      <c r="E1760" s="110">
        <v>44566</v>
      </c>
      <c r="F1760" s="189" t="s">
        <v>437</v>
      </c>
      <c r="G1760" s="169" t="s">
        <v>69</v>
      </c>
      <c r="H1760" s="135" t="s">
        <v>1074</v>
      </c>
      <c r="I1760" s="135"/>
      <c r="J1760" s="135"/>
      <c r="K1760" s="109">
        <v>0</v>
      </c>
      <c r="L1760" s="109">
        <v>0</v>
      </c>
      <c r="M1760" s="114" t="s">
        <v>86</v>
      </c>
      <c r="N1760" s="115" t="s">
        <v>26</v>
      </c>
      <c r="O1760" s="116">
        <v>45453</v>
      </c>
      <c r="P1760" s="123" t="s">
        <v>3401</v>
      </c>
      <c r="Q1760" s="141">
        <v>44650</v>
      </c>
      <c r="R1760" s="118">
        <f>IF(AND(L1760&lt;1,OR(K1760&lt;1, K1760="A")),Q1760+14,Q1760+7)</f>
        <v>44664</v>
      </c>
      <c r="S1760" s="114" t="s">
        <v>31</v>
      </c>
      <c r="T1760" s="353"/>
      <c r="U1760" s="118"/>
      <c r="V1760" s="120"/>
      <c r="W1760" s="114"/>
      <c r="X1760" s="109"/>
      <c r="Y1760" s="109"/>
      <c r="Z1760" s="115"/>
      <c r="AA1760" s="109"/>
      <c r="AB1760" s="109"/>
      <c r="AC1760" s="110"/>
      <c r="AD1760" s="110"/>
      <c r="AE1760" s="110"/>
      <c r="AF1760" s="110"/>
      <c r="AG1760" s="110"/>
      <c r="AH1760" s="115"/>
      <c r="AI1760" s="110"/>
      <c r="AJ1760" s="113"/>
      <c r="AK1760" s="110"/>
      <c r="AL1760" s="121"/>
      <c r="AM1760" s="121"/>
      <c r="AN1760" s="109" t="s">
        <v>2355</v>
      </c>
      <c r="AO1760" s="121"/>
      <c r="AP1760" s="121"/>
      <c r="AQ1760" s="121"/>
      <c r="AR1760" s="121"/>
      <c r="AS1760" s="121"/>
      <c r="AT1760" s="121"/>
      <c r="AU1760" s="109" t="s">
        <v>1134</v>
      </c>
      <c r="AV1760" s="110">
        <v>44680</v>
      </c>
      <c r="AW1760" s="121"/>
      <c r="BJ1760" s="22">
        <f ca="1">IF(OR($N1760="аннулирован", $N1760="", TODAY()&lt;$E1760),0,1)</f>
        <v>0</v>
      </c>
      <c r="BK1760" s="22">
        <f ca="1">IF(AND($BJ1760=1, $J1760=""),1,0)</f>
        <v>0</v>
      </c>
      <c r="BL1760" s="22">
        <f ca="1">IF(AND($BJ1760=1, $N1760="не выдан"),1,0)</f>
        <v>0</v>
      </c>
      <c r="BM1760" s="22">
        <f ca="1">IF(AND($BK1760=1, $N1760="не выдан"),1,0)</f>
        <v>0</v>
      </c>
      <c r="BN1760" s="22">
        <f ca="1">IF(AND($BJ1760=1, $N1760="на проверке"),1,0)</f>
        <v>0</v>
      </c>
      <c r="BO1760" s="22">
        <f ca="1">IF(AND($BJ1760=1, $N1760="замечания"),1,0)</f>
        <v>0</v>
      </c>
      <c r="BP1760" s="22">
        <f ca="1">IF(AND($BK1760=1, $N1760="на проверке"),1,0)</f>
        <v>0</v>
      </c>
      <c r="BQ1760" s="22">
        <f ca="1">IF(AND($BK1760=1, $N1760="замечания"),1,0)</f>
        <v>0</v>
      </c>
      <c r="BR1760" s="22">
        <f ca="1">IF(AND($BJ1760=1, $N1760="согласовано"),1,0)</f>
        <v>0</v>
      </c>
      <c r="BS1760" s="22">
        <f ca="1">IF(AND($BK1760=1, $N1760="согласовано"),1,0)</f>
        <v>0</v>
      </c>
      <c r="BT1760" s="22">
        <f ca="1">IF(OR($Z1760="аннулирован", $Z1760="", TODAY()&lt;$E1760),0,1)</f>
        <v>0</v>
      </c>
      <c r="BU1760" s="22">
        <f ca="1">IF(AND($BT1760=1, $Z1760="не выдан"),1,0)</f>
        <v>0</v>
      </c>
      <c r="BV1760" s="22">
        <f ca="1">IF(AND($BT1760=1, $Z1760="на проверке"),1,0)</f>
        <v>0</v>
      </c>
      <c r="BW1760" s="22">
        <f ca="1">IF(AND($BT1760=1, $Z1760="замечания"),1,0)</f>
        <v>0</v>
      </c>
      <c r="BX1760" s="22">
        <f ca="1">IF(AND($BT1760=1, $Z1760="согласовано"),1,0)</f>
        <v>0</v>
      </c>
      <c r="BY1760" s="22">
        <f>IF(OR($N1760="аннулирован", $N1760=""),0,1)</f>
        <v>0</v>
      </c>
      <c r="BZ1760" s="22">
        <f>IF(AND($BY1760=1, $J1760=""),1,0)</f>
        <v>0</v>
      </c>
      <c r="CA1760" s="22">
        <f>IF(OR($Z1760="аннулирован", $Z1760=""),0,1)</f>
        <v>0</v>
      </c>
    </row>
    <row r="1761" spans="1:79" s="22" customFormat="1" ht="29.1" customHeight="1" x14ac:dyDescent="0.3">
      <c r="A1761" s="109">
        <v>3</v>
      </c>
      <c r="B1761" s="109" t="s">
        <v>1441</v>
      </c>
      <c r="C1761" s="109" t="s">
        <v>1324</v>
      </c>
      <c r="D1761" s="110" t="s">
        <v>446</v>
      </c>
      <c r="E1761" s="110">
        <v>44566</v>
      </c>
      <c r="F1761" s="189" t="s">
        <v>437</v>
      </c>
      <c r="G1761" s="112" t="s">
        <v>69</v>
      </c>
      <c r="H1761" s="135" t="s">
        <v>1074</v>
      </c>
      <c r="I1761" s="135"/>
      <c r="J1761" s="135"/>
      <c r="K1761" s="109" t="s">
        <v>444</v>
      </c>
      <c r="L1761" s="109">
        <v>0</v>
      </c>
      <c r="M1761" s="114" t="s">
        <v>86</v>
      </c>
      <c r="N1761" s="115" t="s">
        <v>26</v>
      </c>
      <c r="O1761" s="116"/>
      <c r="P1761" s="123" t="s">
        <v>835</v>
      </c>
      <c r="Q1761" s="144">
        <v>45189</v>
      </c>
      <c r="R1761" s="118">
        <f t="shared" si="1467"/>
        <v>45196</v>
      </c>
      <c r="S1761" s="114" t="s">
        <v>31</v>
      </c>
      <c r="T1761" s="353"/>
      <c r="U1761" s="118"/>
      <c r="V1761" s="120"/>
      <c r="W1761" s="114"/>
      <c r="X1761" s="109"/>
      <c r="Y1761" s="109"/>
      <c r="Z1761" s="115"/>
      <c r="AA1761" s="115"/>
      <c r="AB1761" s="109"/>
      <c r="AC1761" s="110"/>
      <c r="AD1761" s="110"/>
      <c r="AE1761" s="110"/>
      <c r="AF1761" s="110"/>
      <c r="AG1761" s="110"/>
      <c r="AH1761" s="115"/>
      <c r="AI1761" s="110"/>
      <c r="AJ1761" s="113"/>
      <c r="AK1761" s="110"/>
      <c r="AL1761" s="121"/>
      <c r="AM1761" s="121"/>
      <c r="AN1761" s="109" t="s">
        <v>2355</v>
      </c>
      <c r="AO1761" s="121"/>
      <c r="AP1761" s="121"/>
      <c r="AQ1761" s="121"/>
      <c r="AR1761" s="121"/>
      <c r="AS1761" s="121"/>
      <c r="AT1761" s="121"/>
      <c r="AU1761" s="109" t="s">
        <v>1134</v>
      </c>
      <c r="AV1761" s="110">
        <v>44680</v>
      </c>
      <c r="AW1761" s="121"/>
      <c r="BJ1761" s="22">
        <f t="shared" ca="1" si="1436"/>
        <v>0</v>
      </c>
      <c r="BK1761" s="22">
        <f t="shared" ca="1" si="1482"/>
        <v>0</v>
      </c>
      <c r="BL1761" s="22">
        <f t="shared" ca="1" si="1483"/>
        <v>0</v>
      </c>
      <c r="BM1761" s="22">
        <f t="shared" ca="1" si="1484"/>
        <v>0</v>
      </c>
      <c r="BN1761" s="22">
        <f t="shared" ca="1" si="1485"/>
        <v>0</v>
      </c>
      <c r="BO1761" s="22">
        <f t="shared" ca="1" si="1486"/>
        <v>0</v>
      </c>
      <c r="BP1761" s="22">
        <f t="shared" ca="1" si="1487"/>
        <v>0</v>
      </c>
      <c r="BQ1761" s="22">
        <f t="shared" ca="1" si="1488"/>
        <v>0</v>
      </c>
      <c r="BR1761" s="22">
        <f t="shared" ca="1" si="1489"/>
        <v>0</v>
      </c>
      <c r="BS1761" s="22">
        <f t="shared" ca="1" si="1490"/>
        <v>0</v>
      </c>
      <c r="BT1761" s="22">
        <f t="shared" ca="1" si="1437"/>
        <v>0</v>
      </c>
      <c r="BU1761" s="22">
        <f t="shared" ca="1" si="1491"/>
        <v>0</v>
      </c>
      <c r="BV1761" s="22">
        <f t="shared" ca="1" si="1492"/>
        <v>0</v>
      </c>
      <c r="BW1761" s="22">
        <f t="shared" ca="1" si="1493"/>
        <v>0</v>
      </c>
      <c r="BX1761" s="22">
        <f t="shared" ca="1" si="1494"/>
        <v>0</v>
      </c>
      <c r="BY1761" s="71">
        <f t="shared" si="1340"/>
        <v>0</v>
      </c>
      <c r="BZ1761" s="71">
        <f t="shared" si="1495"/>
        <v>0</v>
      </c>
      <c r="CA1761" s="72">
        <f t="shared" si="1341"/>
        <v>0</v>
      </c>
    </row>
    <row r="1762" spans="1:79" s="22" customFormat="1" ht="39" customHeight="1" x14ac:dyDescent="0.3">
      <c r="A1762" s="109">
        <v>3</v>
      </c>
      <c r="B1762" s="109" t="s">
        <v>1441</v>
      </c>
      <c r="C1762" s="109" t="s">
        <v>1324</v>
      </c>
      <c r="D1762" s="110" t="s">
        <v>446</v>
      </c>
      <c r="E1762" s="110">
        <v>44566</v>
      </c>
      <c r="F1762" s="189" t="s">
        <v>437</v>
      </c>
      <c r="G1762" s="169" t="s">
        <v>69</v>
      </c>
      <c r="H1762" s="135" t="s">
        <v>1074</v>
      </c>
      <c r="I1762" s="135"/>
      <c r="J1762" s="135"/>
      <c r="K1762" s="109" t="s">
        <v>633</v>
      </c>
      <c r="L1762" s="109">
        <v>0</v>
      </c>
      <c r="M1762" s="114" t="s">
        <v>86</v>
      </c>
      <c r="N1762" s="115" t="s">
        <v>26</v>
      </c>
      <c r="O1762" s="116">
        <v>45253</v>
      </c>
      <c r="P1762" s="123" t="s">
        <v>1022</v>
      </c>
      <c r="Q1762" s="141">
        <v>45232</v>
      </c>
      <c r="R1762" s="118">
        <f>IF(AND(L1762&lt;1,OR(K1762&lt;1, K1762="A")),Q1762+14,Q1762+7)</f>
        <v>45239</v>
      </c>
      <c r="S1762" s="114" t="s">
        <v>31</v>
      </c>
      <c r="T1762" s="353"/>
      <c r="U1762" s="118"/>
      <c r="V1762" s="120"/>
      <c r="W1762" s="114"/>
      <c r="X1762" s="109"/>
      <c r="Y1762" s="109"/>
      <c r="Z1762" s="115"/>
      <c r="AA1762" s="109"/>
      <c r="AB1762" s="109"/>
      <c r="AC1762" s="110"/>
      <c r="AD1762" s="110"/>
      <c r="AE1762" s="110"/>
      <c r="AF1762" s="110"/>
      <c r="AG1762" s="110"/>
      <c r="AH1762" s="115"/>
      <c r="AI1762" s="110"/>
      <c r="AJ1762" s="113"/>
      <c r="AK1762" s="110"/>
      <c r="AL1762" s="121"/>
      <c r="AM1762" s="121"/>
      <c r="AN1762" s="109" t="s">
        <v>2355</v>
      </c>
      <c r="AO1762" s="121"/>
      <c r="AP1762" s="121"/>
      <c r="AQ1762" s="121"/>
      <c r="AR1762" s="121"/>
      <c r="AS1762" s="121"/>
      <c r="AT1762" s="121"/>
      <c r="AU1762" s="109" t="s">
        <v>1134</v>
      </c>
      <c r="AV1762" s="110">
        <v>44680</v>
      </c>
      <c r="AW1762" s="121"/>
      <c r="BJ1762" s="22">
        <f t="shared" ca="1" si="1436"/>
        <v>0</v>
      </c>
      <c r="BK1762" s="22">
        <f t="shared" ca="1" si="1482"/>
        <v>0</v>
      </c>
      <c r="BL1762" s="22">
        <f t="shared" ca="1" si="1483"/>
        <v>0</v>
      </c>
      <c r="BM1762" s="22">
        <f t="shared" ca="1" si="1484"/>
        <v>0</v>
      </c>
      <c r="BN1762" s="22">
        <f t="shared" ca="1" si="1485"/>
        <v>0</v>
      </c>
      <c r="BO1762" s="22">
        <f t="shared" ca="1" si="1486"/>
        <v>0</v>
      </c>
      <c r="BP1762" s="22">
        <f t="shared" ca="1" si="1487"/>
        <v>0</v>
      </c>
      <c r="BQ1762" s="22">
        <f t="shared" ca="1" si="1488"/>
        <v>0</v>
      </c>
      <c r="BR1762" s="22">
        <f t="shared" ca="1" si="1489"/>
        <v>0</v>
      </c>
      <c r="BS1762" s="22">
        <f t="shared" ca="1" si="1490"/>
        <v>0</v>
      </c>
      <c r="BT1762" s="22">
        <f t="shared" ca="1" si="1437"/>
        <v>0</v>
      </c>
      <c r="BU1762" s="22">
        <f t="shared" ca="1" si="1491"/>
        <v>0</v>
      </c>
      <c r="BV1762" s="22">
        <f t="shared" ca="1" si="1492"/>
        <v>0</v>
      </c>
      <c r="BW1762" s="22">
        <f t="shared" ca="1" si="1493"/>
        <v>0</v>
      </c>
      <c r="BX1762" s="22">
        <f t="shared" ca="1" si="1494"/>
        <v>0</v>
      </c>
      <c r="BY1762" s="22">
        <f t="shared" si="1340"/>
        <v>0</v>
      </c>
      <c r="BZ1762" s="22">
        <f t="shared" si="1495"/>
        <v>0</v>
      </c>
      <c r="CA1762" s="22">
        <f t="shared" si="1341"/>
        <v>0</v>
      </c>
    </row>
    <row r="1763" spans="1:79" s="22" customFormat="1" ht="39" customHeight="1" x14ac:dyDescent="0.3">
      <c r="A1763" s="109">
        <v>3</v>
      </c>
      <c r="B1763" s="109" t="s">
        <v>1441</v>
      </c>
      <c r="C1763" s="109" t="s">
        <v>1324</v>
      </c>
      <c r="D1763" s="110" t="s">
        <v>446</v>
      </c>
      <c r="E1763" s="110">
        <v>44566</v>
      </c>
      <c r="F1763" s="189" t="s">
        <v>437</v>
      </c>
      <c r="G1763" s="169" t="s">
        <v>69</v>
      </c>
      <c r="H1763" s="135" t="s">
        <v>1074</v>
      </c>
      <c r="I1763" s="135"/>
      <c r="J1763" s="135"/>
      <c r="K1763" s="109" t="s">
        <v>572</v>
      </c>
      <c r="L1763" s="109">
        <v>0</v>
      </c>
      <c r="M1763" s="114" t="s">
        <v>86</v>
      </c>
      <c r="N1763" s="115" t="s">
        <v>26</v>
      </c>
      <c r="O1763" s="116">
        <v>45453</v>
      </c>
      <c r="P1763" s="123" t="s">
        <v>2837</v>
      </c>
      <c r="Q1763" s="141">
        <v>45442</v>
      </c>
      <c r="R1763" s="118">
        <f>IF(AND(L1763&lt;1,OR(K1763&lt;1, K1763="A")),Q1763+14,Q1763+7)</f>
        <v>45449</v>
      </c>
      <c r="S1763" s="114" t="s">
        <v>31</v>
      </c>
      <c r="T1763" s="353"/>
      <c r="U1763" s="118"/>
      <c r="V1763" s="120"/>
      <c r="W1763" s="114"/>
      <c r="X1763" s="109"/>
      <c r="Y1763" s="109"/>
      <c r="Z1763" s="115"/>
      <c r="AA1763" s="109"/>
      <c r="AB1763" s="109"/>
      <c r="AC1763" s="110"/>
      <c r="AD1763" s="110"/>
      <c r="AE1763" s="110"/>
      <c r="AF1763" s="110"/>
      <c r="AG1763" s="110"/>
      <c r="AH1763" s="115"/>
      <c r="AI1763" s="110"/>
      <c r="AJ1763" s="113"/>
      <c r="AK1763" s="110"/>
      <c r="AL1763" s="121"/>
      <c r="AM1763" s="121"/>
      <c r="AN1763" s="109" t="s">
        <v>2355</v>
      </c>
      <c r="AO1763" s="121"/>
      <c r="AP1763" s="121"/>
      <c r="AQ1763" s="121"/>
      <c r="AR1763" s="121"/>
      <c r="AS1763" s="121"/>
      <c r="AT1763" s="121"/>
      <c r="AU1763" s="109" t="s">
        <v>1134</v>
      </c>
      <c r="AV1763" s="110">
        <v>44680</v>
      </c>
      <c r="AW1763" s="121"/>
      <c r="BJ1763" s="22">
        <f t="shared" ca="1" si="1436"/>
        <v>0</v>
      </c>
      <c r="BK1763" s="22">
        <f t="shared" ca="1" si="1482"/>
        <v>0</v>
      </c>
      <c r="BL1763" s="22">
        <f t="shared" ca="1" si="1483"/>
        <v>0</v>
      </c>
      <c r="BM1763" s="22">
        <f t="shared" ca="1" si="1484"/>
        <v>0</v>
      </c>
      <c r="BN1763" s="22">
        <f t="shared" ca="1" si="1485"/>
        <v>0</v>
      </c>
      <c r="BO1763" s="22">
        <f t="shared" ca="1" si="1486"/>
        <v>0</v>
      </c>
      <c r="BP1763" s="22">
        <f t="shared" ca="1" si="1487"/>
        <v>0</v>
      </c>
      <c r="BQ1763" s="22">
        <f t="shared" ca="1" si="1488"/>
        <v>0</v>
      </c>
      <c r="BR1763" s="22">
        <f t="shared" ca="1" si="1489"/>
        <v>0</v>
      </c>
      <c r="BS1763" s="22">
        <f t="shared" ca="1" si="1490"/>
        <v>0</v>
      </c>
      <c r="BT1763" s="22">
        <f t="shared" ca="1" si="1437"/>
        <v>0</v>
      </c>
      <c r="BU1763" s="22">
        <f t="shared" ca="1" si="1491"/>
        <v>0</v>
      </c>
      <c r="BV1763" s="22">
        <f t="shared" ca="1" si="1492"/>
        <v>0</v>
      </c>
      <c r="BW1763" s="22">
        <f t="shared" ca="1" si="1493"/>
        <v>0</v>
      </c>
      <c r="BX1763" s="22">
        <f t="shared" ca="1" si="1494"/>
        <v>0</v>
      </c>
      <c r="BY1763" s="22">
        <f t="shared" si="1340"/>
        <v>0</v>
      </c>
      <c r="BZ1763" s="22">
        <f t="shared" si="1495"/>
        <v>0</v>
      </c>
      <c r="CA1763" s="22">
        <f t="shared" si="1341"/>
        <v>0</v>
      </c>
    </row>
    <row r="1764" spans="1:79" s="22" customFormat="1" ht="39" customHeight="1" x14ac:dyDescent="0.3">
      <c r="A1764" s="109">
        <v>3</v>
      </c>
      <c r="B1764" s="109" t="s">
        <v>1441</v>
      </c>
      <c r="C1764" s="109" t="s">
        <v>1324</v>
      </c>
      <c r="D1764" s="110" t="s">
        <v>446</v>
      </c>
      <c r="E1764" s="110">
        <v>44566</v>
      </c>
      <c r="F1764" s="189" t="s">
        <v>437</v>
      </c>
      <c r="G1764" s="169" t="s">
        <v>69</v>
      </c>
      <c r="H1764" s="135" t="s">
        <v>1074</v>
      </c>
      <c r="I1764" s="135"/>
      <c r="J1764" s="135"/>
      <c r="K1764" s="109" t="s">
        <v>996</v>
      </c>
      <c r="L1764" s="109">
        <v>0</v>
      </c>
      <c r="M1764" s="114" t="s">
        <v>86</v>
      </c>
      <c r="N1764" s="115" t="s">
        <v>26</v>
      </c>
      <c r="O1764" s="116">
        <v>45607</v>
      </c>
      <c r="P1764" s="123" t="s">
        <v>3245</v>
      </c>
      <c r="Q1764" s="141">
        <v>45579</v>
      </c>
      <c r="R1764" s="118">
        <f>IF(AND(L1764&lt;1,OR(K1764&lt;1, K1764="A")),Q1764+14,Q1764+7)</f>
        <v>45586</v>
      </c>
      <c r="S1764" s="114" t="s">
        <v>31</v>
      </c>
      <c r="T1764" s="353"/>
      <c r="U1764" s="118"/>
      <c r="V1764" s="120"/>
      <c r="W1764" s="114"/>
      <c r="X1764" s="109"/>
      <c r="Y1764" s="109"/>
      <c r="Z1764" s="115"/>
      <c r="AA1764" s="109"/>
      <c r="AB1764" s="109"/>
      <c r="AC1764" s="110"/>
      <c r="AD1764" s="110"/>
      <c r="AE1764" s="110"/>
      <c r="AF1764" s="110"/>
      <c r="AG1764" s="110"/>
      <c r="AH1764" s="115"/>
      <c r="AI1764" s="110"/>
      <c r="AJ1764" s="113"/>
      <c r="AK1764" s="110"/>
      <c r="AL1764" s="121"/>
      <c r="AM1764" s="121"/>
      <c r="AN1764" s="109" t="s">
        <v>2355</v>
      </c>
      <c r="AO1764" s="121"/>
      <c r="AP1764" s="121"/>
      <c r="AQ1764" s="123" t="s">
        <v>3520</v>
      </c>
      <c r="AR1764" s="110">
        <v>45622</v>
      </c>
      <c r="AS1764" s="121"/>
      <c r="AT1764" s="121"/>
      <c r="AU1764" s="109" t="s">
        <v>1134</v>
      </c>
      <c r="AV1764" s="110">
        <v>44680</v>
      </c>
      <c r="AW1764" s="121"/>
      <c r="BJ1764" s="22">
        <f t="shared" ca="1" si="1436"/>
        <v>0</v>
      </c>
      <c r="BK1764" s="22">
        <f t="shared" ca="1" si="1482"/>
        <v>0</v>
      </c>
      <c r="BL1764" s="22">
        <f t="shared" ca="1" si="1483"/>
        <v>0</v>
      </c>
      <c r="BM1764" s="22">
        <f t="shared" ca="1" si="1484"/>
        <v>0</v>
      </c>
      <c r="BN1764" s="22">
        <f t="shared" ca="1" si="1485"/>
        <v>0</v>
      </c>
      <c r="BO1764" s="22">
        <f t="shared" ca="1" si="1486"/>
        <v>0</v>
      </c>
      <c r="BP1764" s="22">
        <f t="shared" ca="1" si="1487"/>
        <v>0</v>
      </c>
      <c r="BQ1764" s="22">
        <f t="shared" ca="1" si="1488"/>
        <v>0</v>
      </c>
      <c r="BR1764" s="22">
        <f t="shared" ca="1" si="1489"/>
        <v>0</v>
      </c>
      <c r="BS1764" s="22">
        <f t="shared" ca="1" si="1490"/>
        <v>0</v>
      </c>
      <c r="BT1764" s="22">
        <f t="shared" ca="1" si="1437"/>
        <v>0</v>
      </c>
      <c r="BU1764" s="22">
        <f t="shared" ca="1" si="1491"/>
        <v>0</v>
      </c>
      <c r="BV1764" s="22">
        <f t="shared" ca="1" si="1492"/>
        <v>0</v>
      </c>
      <c r="BW1764" s="22">
        <f t="shared" ca="1" si="1493"/>
        <v>0</v>
      </c>
      <c r="BX1764" s="22">
        <f t="shared" ca="1" si="1494"/>
        <v>0</v>
      </c>
      <c r="BY1764" s="22">
        <f t="shared" si="1340"/>
        <v>0</v>
      </c>
      <c r="BZ1764" s="22">
        <f t="shared" si="1495"/>
        <v>0</v>
      </c>
      <c r="CA1764" s="22">
        <f t="shared" si="1341"/>
        <v>0</v>
      </c>
    </row>
    <row r="1765" spans="1:79" ht="39" customHeight="1" x14ac:dyDescent="0.3">
      <c r="A1765" s="4">
        <v>3</v>
      </c>
      <c r="B1765" s="4" t="s">
        <v>1441</v>
      </c>
      <c r="C1765" s="4" t="s">
        <v>1324</v>
      </c>
      <c r="D1765" s="140" t="s">
        <v>446</v>
      </c>
      <c r="E1765" s="13">
        <v>44566</v>
      </c>
      <c r="F1765" s="122" t="s">
        <v>437</v>
      </c>
      <c r="G1765" s="16" t="s">
        <v>69</v>
      </c>
      <c r="H1765" s="130" t="s">
        <v>1074</v>
      </c>
      <c r="I1765" s="130"/>
      <c r="J1765" s="130"/>
      <c r="K1765" s="4" t="s">
        <v>1010</v>
      </c>
      <c r="L1765" s="4">
        <v>0</v>
      </c>
      <c r="M1765" s="3" t="s">
        <v>86</v>
      </c>
      <c r="N1765" s="46" t="s">
        <v>24</v>
      </c>
      <c r="O1765" s="76"/>
      <c r="P1765" s="87" t="s">
        <v>3536</v>
      </c>
      <c r="Q1765" s="142">
        <v>45630</v>
      </c>
      <c r="R1765" s="9">
        <f>IF(AND(L1765&lt;1,OR(K1765&lt;1, K1765="A")),Q1765+14,Q1765+7)</f>
        <v>45637</v>
      </c>
      <c r="S1765" s="3" t="s">
        <v>31</v>
      </c>
      <c r="T1765" s="355"/>
      <c r="U1765" s="9"/>
      <c r="V1765" s="20" t="s">
        <v>2681</v>
      </c>
      <c r="W1765" s="3" t="s">
        <v>1455</v>
      </c>
      <c r="X1765" s="5"/>
      <c r="Y1765" s="5"/>
      <c r="Z1765" s="47" t="s">
        <v>1337</v>
      </c>
      <c r="AA1765" s="5"/>
      <c r="AB1765" s="5"/>
      <c r="AC1765" s="21"/>
      <c r="AD1765" s="21"/>
      <c r="AE1765" s="21"/>
      <c r="AF1765" s="13"/>
      <c r="AG1765" s="27"/>
      <c r="AH1765" s="34"/>
      <c r="AI1765" s="27"/>
      <c r="AJ1765" s="41"/>
      <c r="AK1765" s="21"/>
      <c r="AL1765" s="6"/>
      <c r="AM1765" s="6"/>
      <c r="AN1765" s="5" t="s">
        <v>2355</v>
      </c>
      <c r="AO1765" s="6"/>
      <c r="AP1765" s="6"/>
      <c r="AQ1765" s="108" t="s">
        <v>3562</v>
      </c>
      <c r="AR1765" s="21">
        <v>45637</v>
      </c>
      <c r="AS1765" s="6"/>
      <c r="AT1765" s="6"/>
      <c r="AU1765" s="4" t="s">
        <v>1134</v>
      </c>
      <c r="AV1765" s="13">
        <v>44680</v>
      </c>
      <c r="AW1765" s="6"/>
      <c r="BJ1765" s="22">
        <f t="shared" ca="1" si="1436"/>
        <v>1</v>
      </c>
      <c r="BK1765" s="22">
        <f t="shared" ca="1" si="1482"/>
        <v>1</v>
      </c>
      <c r="BL1765" s="22">
        <f t="shared" ca="1" si="1483"/>
        <v>0</v>
      </c>
      <c r="BM1765" s="22">
        <f t="shared" ca="1" si="1484"/>
        <v>0</v>
      </c>
      <c r="BN1765" s="22">
        <f t="shared" ca="1" si="1485"/>
        <v>1</v>
      </c>
      <c r="BO1765" s="22">
        <f t="shared" ca="1" si="1486"/>
        <v>0</v>
      </c>
      <c r="BP1765" s="22">
        <f t="shared" ca="1" si="1487"/>
        <v>1</v>
      </c>
      <c r="BQ1765" s="22">
        <f t="shared" ca="1" si="1488"/>
        <v>0</v>
      </c>
      <c r="BR1765" s="22">
        <f t="shared" ca="1" si="1489"/>
        <v>0</v>
      </c>
      <c r="BS1765" s="22">
        <f t="shared" ca="1" si="1490"/>
        <v>0</v>
      </c>
      <c r="BT1765" s="22">
        <f t="shared" ca="1" si="1437"/>
        <v>1</v>
      </c>
      <c r="BU1765" s="22">
        <f t="shared" ca="1" si="1491"/>
        <v>1</v>
      </c>
      <c r="BV1765" s="22">
        <f t="shared" ca="1" si="1492"/>
        <v>0</v>
      </c>
      <c r="BW1765" s="22">
        <f t="shared" ca="1" si="1493"/>
        <v>0</v>
      </c>
      <c r="BX1765" s="22">
        <f t="shared" ca="1" si="1494"/>
        <v>0</v>
      </c>
      <c r="BY1765" s="71">
        <f t="shared" si="1340"/>
        <v>1</v>
      </c>
      <c r="BZ1765" s="71">
        <f t="shared" si="1495"/>
        <v>1</v>
      </c>
      <c r="CA1765" s="72">
        <f t="shared" si="1341"/>
        <v>1</v>
      </c>
    </row>
    <row r="1766" spans="1:79" s="22" customFormat="1" ht="29.1" customHeight="1" x14ac:dyDescent="0.3">
      <c r="A1766" s="109">
        <v>3</v>
      </c>
      <c r="B1766" s="109" t="s">
        <v>1441</v>
      </c>
      <c r="C1766" s="109" t="s">
        <v>1324</v>
      </c>
      <c r="D1766" s="110" t="s">
        <v>446</v>
      </c>
      <c r="E1766" s="110">
        <v>44566</v>
      </c>
      <c r="F1766" s="189" t="s">
        <v>436</v>
      </c>
      <c r="G1766" s="169" t="s">
        <v>69</v>
      </c>
      <c r="H1766" s="135" t="s">
        <v>1100</v>
      </c>
      <c r="I1766" s="135"/>
      <c r="J1766" s="135"/>
      <c r="K1766" s="113">
        <v>1</v>
      </c>
      <c r="L1766" s="109">
        <v>1</v>
      </c>
      <c r="M1766" s="114" t="s">
        <v>85</v>
      </c>
      <c r="N1766" s="115" t="s">
        <v>26</v>
      </c>
      <c r="O1766" s="116"/>
      <c r="P1766" s="123" t="s">
        <v>3396</v>
      </c>
      <c r="Q1766" s="144">
        <v>44943</v>
      </c>
      <c r="R1766" s="118">
        <f>IF(AND(L1766&lt;1,OR(K1767&lt;1, K1767="A")),Q1766+14,Q1766+7)</f>
        <v>44950</v>
      </c>
      <c r="S1766" s="114" t="s">
        <v>31</v>
      </c>
      <c r="T1766" s="353"/>
      <c r="U1766" s="118"/>
      <c r="V1766" s="120"/>
      <c r="W1766" s="114"/>
      <c r="X1766" s="109"/>
      <c r="Y1766" s="109"/>
      <c r="Z1766" s="115"/>
      <c r="AA1766" s="115"/>
      <c r="AB1766" s="109"/>
      <c r="AC1766" s="110"/>
      <c r="AD1766" s="110"/>
      <c r="AE1766" s="110"/>
      <c r="AF1766" s="110"/>
      <c r="AG1766" s="110"/>
      <c r="AH1766" s="115"/>
      <c r="AI1766" s="110"/>
      <c r="AJ1766" s="113"/>
      <c r="AK1766" s="110"/>
      <c r="AL1766" s="121"/>
      <c r="AM1766" s="121"/>
      <c r="AN1766" s="109" t="s">
        <v>2355</v>
      </c>
      <c r="AO1766" s="121"/>
      <c r="AP1766" s="121"/>
      <c r="AQ1766" s="121"/>
      <c r="AR1766" s="121"/>
      <c r="AS1766" s="121"/>
      <c r="AT1766" s="121"/>
      <c r="AU1766" s="109" t="s">
        <v>1134</v>
      </c>
      <c r="AV1766" s="110">
        <v>44680</v>
      </c>
      <c r="AW1766" s="121"/>
      <c r="BJ1766" s="22">
        <f ca="1">IF(OR($N1766="аннулирован", $N1766="", TODAY()&lt;$E1767),0,1)</f>
        <v>0</v>
      </c>
      <c r="BK1766" s="22">
        <f ca="1">IF(AND($BJ1766=1, $J1767=""),1,0)</f>
        <v>0</v>
      </c>
      <c r="BL1766" s="22">
        <f t="shared" ca="1" si="1483"/>
        <v>0</v>
      </c>
      <c r="BM1766" s="22">
        <f t="shared" ca="1" si="1484"/>
        <v>0</v>
      </c>
      <c r="BN1766" s="22">
        <f t="shared" ca="1" si="1485"/>
        <v>0</v>
      </c>
      <c r="BO1766" s="22">
        <f t="shared" ca="1" si="1486"/>
        <v>0</v>
      </c>
      <c r="BP1766" s="22">
        <f t="shared" ca="1" si="1487"/>
        <v>0</v>
      </c>
      <c r="BQ1766" s="22">
        <f t="shared" ca="1" si="1488"/>
        <v>0</v>
      </c>
      <c r="BR1766" s="22">
        <f t="shared" ca="1" si="1489"/>
        <v>0</v>
      </c>
      <c r="BS1766" s="22">
        <f t="shared" ca="1" si="1490"/>
        <v>0</v>
      </c>
      <c r="BT1766" s="22">
        <f ca="1">IF(OR($Z1766="аннулирован", $Z1766="", TODAY()&lt;$E1767),0,1)</f>
        <v>0</v>
      </c>
      <c r="BU1766" s="22">
        <f t="shared" ca="1" si="1491"/>
        <v>0</v>
      </c>
      <c r="BV1766" s="22">
        <f t="shared" ca="1" si="1492"/>
        <v>0</v>
      </c>
      <c r="BW1766" s="22">
        <f t="shared" ca="1" si="1493"/>
        <v>0</v>
      </c>
      <c r="BX1766" s="22">
        <f t="shared" ca="1" si="1494"/>
        <v>0</v>
      </c>
      <c r="BY1766" s="71">
        <f t="shared" si="1340"/>
        <v>0</v>
      </c>
      <c r="BZ1766" s="71">
        <f>IF(AND($BY1766=1, $J1767=""),1,0)</f>
        <v>0</v>
      </c>
      <c r="CA1766" s="72">
        <f t="shared" si="1341"/>
        <v>0</v>
      </c>
    </row>
    <row r="1767" spans="1:79" s="22" customFormat="1" ht="29.1" customHeight="1" x14ac:dyDescent="0.3">
      <c r="A1767" s="109">
        <v>3</v>
      </c>
      <c r="B1767" s="109" t="s">
        <v>1441</v>
      </c>
      <c r="C1767" s="109" t="s">
        <v>1324</v>
      </c>
      <c r="D1767" s="110" t="s">
        <v>446</v>
      </c>
      <c r="E1767" s="110">
        <v>44566</v>
      </c>
      <c r="F1767" s="189" t="s">
        <v>436</v>
      </c>
      <c r="G1767" s="112" t="s">
        <v>69</v>
      </c>
      <c r="H1767" s="135" t="s">
        <v>1100</v>
      </c>
      <c r="I1767" s="135"/>
      <c r="J1767" s="135"/>
      <c r="K1767" s="113" t="s">
        <v>778</v>
      </c>
      <c r="L1767" s="109">
        <v>0</v>
      </c>
      <c r="M1767" s="114" t="s">
        <v>85</v>
      </c>
      <c r="N1767" s="115" t="s">
        <v>26</v>
      </c>
      <c r="O1767" s="116"/>
      <c r="P1767" s="123" t="s">
        <v>3397</v>
      </c>
      <c r="Q1767" s="144">
        <v>45190</v>
      </c>
      <c r="R1767" s="118">
        <f>IF(AND(L1767&lt;1,OR(K1768&lt;1, K1768="A")),Q1767+14,Q1767+7)</f>
        <v>45197</v>
      </c>
      <c r="S1767" s="114" t="s">
        <v>31</v>
      </c>
      <c r="T1767" s="353"/>
      <c r="U1767" s="118"/>
      <c r="V1767" s="120"/>
      <c r="W1767" s="114"/>
      <c r="X1767" s="109"/>
      <c r="Y1767" s="109"/>
      <c r="Z1767" s="115"/>
      <c r="AA1767" s="115"/>
      <c r="AB1767" s="109"/>
      <c r="AC1767" s="110"/>
      <c r="AD1767" s="110"/>
      <c r="AE1767" s="110"/>
      <c r="AF1767" s="110"/>
      <c r="AG1767" s="110"/>
      <c r="AH1767" s="115"/>
      <c r="AI1767" s="110"/>
      <c r="AJ1767" s="113"/>
      <c r="AK1767" s="110"/>
      <c r="AL1767" s="121"/>
      <c r="AM1767" s="121"/>
      <c r="AN1767" s="109" t="s">
        <v>2355</v>
      </c>
      <c r="AO1767" s="121"/>
      <c r="AP1767" s="121"/>
      <c r="AQ1767" s="121"/>
      <c r="AR1767" s="121"/>
      <c r="AS1767" s="121"/>
      <c r="AT1767" s="121"/>
      <c r="AU1767" s="109" t="s">
        <v>1134</v>
      </c>
      <c r="AV1767" s="110">
        <v>44680</v>
      </c>
      <c r="AW1767" s="121"/>
      <c r="BJ1767" s="22">
        <f ca="1">IF(OR($N1767="аннулирован", $N1767="", TODAY()&lt;$E1768),0,1)</f>
        <v>0</v>
      </c>
      <c r="BK1767" s="22">
        <f ca="1">IF(AND($BJ1767=1, $J1768=""),1,0)</f>
        <v>0</v>
      </c>
      <c r="BL1767" s="22">
        <f t="shared" ca="1" si="1483"/>
        <v>0</v>
      </c>
      <c r="BM1767" s="22">
        <f t="shared" ca="1" si="1484"/>
        <v>0</v>
      </c>
      <c r="BN1767" s="22">
        <f t="shared" ca="1" si="1485"/>
        <v>0</v>
      </c>
      <c r="BO1767" s="22">
        <f t="shared" ca="1" si="1486"/>
        <v>0</v>
      </c>
      <c r="BP1767" s="22">
        <f t="shared" ca="1" si="1487"/>
        <v>0</v>
      </c>
      <c r="BQ1767" s="22">
        <f t="shared" ca="1" si="1488"/>
        <v>0</v>
      </c>
      <c r="BR1767" s="22">
        <f t="shared" ca="1" si="1489"/>
        <v>0</v>
      </c>
      <c r="BS1767" s="22">
        <f t="shared" ca="1" si="1490"/>
        <v>0</v>
      </c>
      <c r="BT1767" s="22">
        <f ca="1">IF(OR($Z1767="аннулирован", $Z1767="", TODAY()&lt;$E1768),0,1)</f>
        <v>0</v>
      </c>
      <c r="BU1767" s="22">
        <f t="shared" ca="1" si="1491"/>
        <v>0</v>
      </c>
      <c r="BV1767" s="22">
        <f t="shared" ca="1" si="1492"/>
        <v>0</v>
      </c>
      <c r="BW1767" s="22">
        <f t="shared" ca="1" si="1493"/>
        <v>0</v>
      </c>
      <c r="BX1767" s="22">
        <f t="shared" ca="1" si="1494"/>
        <v>0</v>
      </c>
      <c r="BY1767" s="71">
        <f t="shared" si="1340"/>
        <v>0</v>
      </c>
      <c r="BZ1767" s="71">
        <f>IF(AND($BY1767=1, $J1768=""),1,0)</f>
        <v>0</v>
      </c>
      <c r="CA1767" s="72">
        <f t="shared" si="1341"/>
        <v>0</v>
      </c>
    </row>
    <row r="1768" spans="1:79" s="22" customFormat="1" ht="29.1" customHeight="1" x14ac:dyDescent="0.3">
      <c r="A1768" s="109">
        <v>3</v>
      </c>
      <c r="B1768" s="109" t="s">
        <v>1441</v>
      </c>
      <c r="C1768" s="109" t="s">
        <v>1324</v>
      </c>
      <c r="D1768" s="110" t="s">
        <v>446</v>
      </c>
      <c r="E1768" s="110">
        <v>44566</v>
      </c>
      <c r="F1768" s="189" t="s">
        <v>436</v>
      </c>
      <c r="G1768" s="112" t="s">
        <v>69</v>
      </c>
      <c r="H1768" s="135" t="s">
        <v>1100</v>
      </c>
      <c r="I1768" s="135"/>
      <c r="J1768" s="135"/>
      <c r="K1768" s="113" t="s">
        <v>443</v>
      </c>
      <c r="L1768" s="109">
        <v>0</v>
      </c>
      <c r="M1768" s="114" t="s">
        <v>85</v>
      </c>
      <c r="N1768" s="115" t="s">
        <v>26</v>
      </c>
      <c r="O1768" s="116"/>
      <c r="P1768" s="123" t="s">
        <v>671</v>
      </c>
      <c r="Q1768" s="144">
        <v>45216</v>
      </c>
      <c r="R1768" s="118">
        <f>IF(AND(L1768&lt;1,OR(K1769&lt;1, K1769="A")),Q1768+14,Q1768+7)</f>
        <v>45223</v>
      </c>
      <c r="S1768" s="114" t="s">
        <v>31</v>
      </c>
      <c r="T1768" s="353"/>
      <c r="U1768" s="118"/>
      <c r="V1768" s="120"/>
      <c r="W1768" s="114"/>
      <c r="X1768" s="109"/>
      <c r="Y1768" s="109"/>
      <c r="Z1768" s="115"/>
      <c r="AA1768" s="115"/>
      <c r="AB1768" s="109"/>
      <c r="AC1768" s="110"/>
      <c r="AD1768" s="110"/>
      <c r="AE1768" s="110"/>
      <c r="AF1768" s="110"/>
      <c r="AG1768" s="110"/>
      <c r="AH1768" s="115"/>
      <c r="AI1768" s="110"/>
      <c r="AJ1768" s="113"/>
      <c r="AK1768" s="110"/>
      <c r="AL1768" s="121"/>
      <c r="AM1768" s="121"/>
      <c r="AN1768" s="109" t="s">
        <v>2355</v>
      </c>
      <c r="AO1768" s="121"/>
      <c r="AP1768" s="121"/>
      <c r="AQ1768" s="121"/>
      <c r="AR1768" s="121"/>
      <c r="AS1768" s="121"/>
      <c r="AT1768" s="121"/>
      <c r="AU1768" s="109" t="s">
        <v>1134</v>
      </c>
      <c r="AV1768" s="110">
        <v>44680</v>
      </c>
      <c r="AW1768" s="121"/>
      <c r="BJ1768" s="22">
        <f ca="1">IF(OR($N1768="аннулирован", $N1768="", TODAY()&lt;$E1769),0,1)</f>
        <v>0</v>
      </c>
      <c r="BK1768" s="22">
        <f ca="1">IF(AND($BJ1768=1, $J1769=""),1,0)</f>
        <v>0</v>
      </c>
      <c r="BL1768" s="22">
        <f t="shared" ca="1" si="1483"/>
        <v>0</v>
      </c>
      <c r="BM1768" s="22">
        <f t="shared" ca="1" si="1484"/>
        <v>0</v>
      </c>
      <c r="BN1768" s="22">
        <f t="shared" ca="1" si="1485"/>
        <v>0</v>
      </c>
      <c r="BO1768" s="22">
        <f t="shared" ca="1" si="1486"/>
        <v>0</v>
      </c>
      <c r="BP1768" s="22">
        <f t="shared" ca="1" si="1487"/>
        <v>0</v>
      </c>
      <c r="BQ1768" s="22">
        <f t="shared" ca="1" si="1488"/>
        <v>0</v>
      </c>
      <c r="BR1768" s="22">
        <f t="shared" ca="1" si="1489"/>
        <v>0</v>
      </c>
      <c r="BS1768" s="22">
        <f t="shared" ca="1" si="1490"/>
        <v>0</v>
      </c>
      <c r="BT1768" s="22">
        <f ca="1">IF(OR($Z1768="аннулирован", $Z1768="", TODAY()&lt;$E1769),0,1)</f>
        <v>0</v>
      </c>
      <c r="BU1768" s="22">
        <f t="shared" ca="1" si="1491"/>
        <v>0</v>
      </c>
      <c r="BV1768" s="22">
        <f t="shared" ca="1" si="1492"/>
        <v>0</v>
      </c>
      <c r="BW1768" s="22">
        <f t="shared" ca="1" si="1493"/>
        <v>0</v>
      </c>
      <c r="BX1768" s="22">
        <f t="shared" ca="1" si="1494"/>
        <v>0</v>
      </c>
      <c r="BY1768" s="71">
        <f t="shared" si="1340"/>
        <v>0</v>
      </c>
      <c r="BZ1768" s="71">
        <f>IF(AND($BY1768=1, $J1769=""),1,0)</f>
        <v>0</v>
      </c>
      <c r="CA1768" s="72">
        <f t="shared" si="1341"/>
        <v>0</v>
      </c>
    </row>
    <row r="1769" spans="1:79" s="22" customFormat="1" ht="29.1" customHeight="1" x14ac:dyDescent="0.3">
      <c r="A1769" s="109">
        <v>3</v>
      </c>
      <c r="B1769" s="109" t="s">
        <v>1441</v>
      </c>
      <c r="C1769" s="109" t="s">
        <v>1324</v>
      </c>
      <c r="D1769" s="110" t="s">
        <v>446</v>
      </c>
      <c r="E1769" s="110">
        <v>44566</v>
      </c>
      <c r="F1769" s="189" t="s">
        <v>436</v>
      </c>
      <c r="G1769" s="112" t="s">
        <v>69</v>
      </c>
      <c r="H1769" s="135" t="s">
        <v>1100</v>
      </c>
      <c r="I1769" s="135"/>
      <c r="J1769" s="135"/>
      <c r="K1769" s="113" t="s">
        <v>572</v>
      </c>
      <c r="L1769" s="109">
        <v>0</v>
      </c>
      <c r="M1769" s="114" t="s">
        <v>85</v>
      </c>
      <c r="N1769" s="115" t="s">
        <v>26</v>
      </c>
      <c r="O1769" s="116"/>
      <c r="P1769" s="123" t="s">
        <v>1022</v>
      </c>
      <c r="Q1769" s="141">
        <v>45232</v>
      </c>
      <c r="R1769" s="118">
        <f>IF(AND(L1769&lt;1,OR(K1766&lt;1, K1766="A")),Q1769+14,Q1769+7)</f>
        <v>45239</v>
      </c>
      <c r="S1769" s="114" t="s">
        <v>31</v>
      </c>
      <c r="T1769" s="353"/>
      <c r="U1769" s="118"/>
      <c r="V1769" s="120"/>
      <c r="W1769" s="114"/>
      <c r="X1769" s="109"/>
      <c r="Y1769" s="109"/>
      <c r="Z1769" s="115"/>
      <c r="AA1769" s="115"/>
      <c r="AB1769" s="109"/>
      <c r="AC1769" s="110"/>
      <c r="AD1769" s="110"/>
      <c r="AE1769" s="110"/>
      <c r="AF1769" s="110"/>
      <c r="AG1769" s="110"/>
      <c r="AH1769" s="115"/>
      <c r="AI1769" s="110"/>
      <c r="AJ1769" s="113"/>
      <c r="AK1769" s="110"/>
      <c r="AL1769" s="121"/>
      <c r="AM1769" s="121"/>
      <c r="AN1769" s="109" t="s">
        <v>2355</v>
      </c>
      <c r="AO1769" s="121"/>
      <c r="AP1769" s="121"/>
      <c r="AQ1769" s="121"/>
      <c r="AR1769" s="121"/>
      <c r="AS1769" s="121"/>
      <c r="AT1769" s="121"/>
      <c r="AU1769" s="109" t="s">
        <v>1134</v>
      </c>
      <c r="AV1769" s="110">
        <v>44680</v>
      </c>
      <c r="AW1769" s="121"/>
      <c r="BJ1769" s="22">
        <f ca="1">IF(OR($N1769="аннулирован", $N1769="", TODAY()&lt;$E1766),0,1)</f>
        <v>0</v>
      </c>
      <c r="BK1769" s="22">
        <f ca="1">IF(AND($BJ1769=1, $J1766=""),1,0)</f>
        <v>0</v>
      </c>
      <c r="BL1769" s="22">
        <f t="shared" ca="1" si="1483"/>
        <v>0</v>
      </c>
      <c r="BM1769" s="22">
        <f t="shared" ca="1" si="1484"/>
        <v>0</v>
      </c>
      <c r="BN1769" s="22">
        <f t="shared" ca="1" si="1485"/>
        <v>0</v>
      </c>
      <c r="BO1769" s="22">
        <f t="shared" ca="1" si="1486"/>
        <v>0</v>
      </c>
      <c r="BP1769" s="22">
        <f t="shared" ca="1" si="1487"/>
        <v>0</v>
      </c>
      <c r="BQ1769" s="22">
        <f t="shared" ca="1" si="1488"/>
        <v>0</v>
      </c>
      <c r="BR1769" s="22">
        <f t="shared" ca="1" si="1489"/>
        <v>0</v>
      </c>
      <c r="BS1769" s="22">
        <f t="shared" ca="1" si="1490"/>
        <v>0</v>
      </c>
      <c r="BT1769" s="22">
        <f ca="1">IF(OR($Z1769="аннулирован", $Z1769="", TODAY()&lt;$E1766),0,1)</f>
        <v>0</v>
      </c>
      <c r="BU1769" s="22">
        <f t="shared" ca="1" si="1491"/>
        <v>0</v>
      </c>
      <c r="BV1769" s="22">
        <f t="shared" ca="1" si="1492"/>
        <v>0</v>
      </c>
      <c r="BW1769" s="22">
        <f t="shared" ca="1" si="1493"/>
        <v>0</v>
      </c>
      <c r="BX1769" s="22">
        <f t="shared" ca="1" si="1494"/>
        <v>0</v>
      </c>
      <c r="BY1769" s="71">
        <f t="shared" si="1340"/>
        <v>0</v>
      </c>
      <c r="BZ1769" s="71">
        <f>IF(AND($BY1769=1, $J1766=""),1,0)</f>
        <v>0</v>
      </c>
      <c r="CA1769" s="72">
        <f t="shared" si="1341"/>
        <v>0</v>
      </c>
    </row>
    <row r="1770" spans="1:79" s="22" customFormat="1" ht="39" customHeight="1" x14ac:dyDescent="0.3">
      <c r="A1770" s="109">
        <v>3</v>
      </c>
      <c r="B1770" s="109" t="s">
        <v>1441</v>
      </c>
      <c r="C1770" s="109" t="s">
        <v>1324</v>
      </c>
      <c r="D1770" s="110" t="s">
        <v>445</v>
      </c>
      <c r="E1770" s="110">
        <v>44566</v>
      </c>
      <c r="F1770" s="189" t="s">
        <v>436</v>
      </c>
      <c r="G1770" s="169" t="s">
        <v>69</v>
      </c>
      <c r="H1770" s="135" t="s">
        <v>1100</v>
      </c>
      <c r="I1770" s="135"/>
      <c r="J1770" s="135"/>
      <c r="K1770" s="113">
        <v>0</v>
      </c>
      <c r="L1770" s="109">
        <v>0</v>
      </c>
      <c r="M1770" s="114" t="s">
        <v>85</v>
      </c>
      <c r="N1770" s="115" t="s">
        <v>26</v>
      </c>
      <c r="O1770" s="116">
        <v>45254</v>
      </c>
      <c r="P1770" s="123" t="s">
        <v>1345</v>
      </c>
      <c r="Q1770" s="141">
        <v>45254</v>
      </c>
      <c r="R1770" s="118">
        <f t="shared" ref="R1770:R1788" si="1506">IF(AND(L1770&lt;1,OR(K1770&lt;1, K1770="A")),Q1770+14,Q1770+7)</f>
        <v>45268</v>
      </c>
      <c r="S1770" s="114" t="s">
        <v>30</v>
      </c>
      <c r="T1770" s="315" t="s">
        <v>1531</v>
      </c>
      <c r="U1770" s="260">
        <v>45253</v>
      </c>
      <c r="V1770" s="120"/>
      <c r="W1770" s="114"/>
      <c r="X1770" s="109"/>
      <c r="Y1770" s="109"/>
      <c r="Z1770" s="115"/>
      <c r="AA1770" s="109"/>
      <c r="AB1770" s="109"/>
      <c r="AC1770" s="110"/>
      <c r="AD1770" s="110"/>
      <c r="AE1770" s="110"/>
      <c r="AF1770" s="110"/>
      <c r="AG1770" s="110"/>
      <c r="AH1770" s="115"/>
      <c r="AI1770" s="110"/>
      <c r="AJ1770" s="113"/>
      <c r="AK1770" s="110"/>
      <c r="AL1770" s="121"/>
      <c r="AM1770" s="121"/>
      <c r="AN1770" s="109" t="s">
        <v>2355</v>
      </c>
      <c r="AO1770" s="121"/>
      <c r="AP1770" s="121"/>
      <c r="AQ1770" s="206" t="s">
        <v>1907</v>
      </c>
      <c r="AR1770" s="110">
        <v>45258</v>
      </c>
      <c r="AS1770" s="121"/>
      <c r="AT1770" s="121"/>
      <c r="AU1770" s="109" t="s">
        <v>1134</v>
      </c>
      <c r="AV1770" s="110">
        <v>44680</v>
      </c>
      <c r="AW1770" s="121"/>
      <c r="BJ1770" s="22">
        <f t="shared" ref="BJ1770:BJ1811" ca="1" si="1507">IF(OR($N1770="аннулирован", $N1770="", TODAY()&lt;$E1770),0,1)</f>
        <v>0</v>
      </c>
      <c r="BK1770" s="22">
        <f t="shared" ref="BK1770:BK1811" ca="1" si="1508">IF(AND($BJ1770=1, $J1770=""),1,0)</f>
        <v>0</v>
      </c>
      <c r="BL1770" s="22">
        <f t="shared" ca="1" si="1483"/>
        <v>0</v>
      </c>
      <c r="BM1770" s="22">
        <f t="shared" ca="1" si="1484"/>
        <v>0</v>
      </c>
      <c r="BN1770" s="22">
        <f t="shared" ca="1" si="1485"/>
        <v>0</v>
      </c>
      <c r="BO1770" s="22">
        <f t="shared" ca="1" si="1486"/>
        <v>0</v>
      </c>
      <c r="BP1770" s="22">
        <f t="shared" ca="1" si="1487"/>
        <v>0</v>
      </c>
      <c r="BQ1770" s="22">
        <f t="shared" ca="1" si="1488"/>
        <v>0</v>
      </c>
      <c r="BR1770" s="22">
        <f t="shared" ca="1" si="1489"/>
        <v>0</v>
      </c>
      <c r="BS1770" s="22">
        <f t="shared" ca="1" si="1490"/>
        <v>0</v>
      </c>
      <c r="BT1770" s="22">
        <f t="shared" ref="BT1770:BT1811" ca="1" si="1509">IF(OR($Z1770="аннулирован", $Z1770="", TODAY()&lt;$E1770),0,1)</f>
        <v>0</v>
      </c>
      <c r="BU1770" s="22">
        <f t="shared" ca="1" si="1491"/>
        <v>0</v>
      </c>
      <c r="BV1770" s="22">
        <f t="shared" ca="1" si="1492"/>
        <v>0</v>
      </c>
      <c r="BW1770" s="22">
        <f t="shared" ca="1" si="1493"/>
        <v>0</v>
      </c>
      <c r="BX1770" s="22">
        <f t="shared" ca="1" si="1494"/>
        <v>0</v>
      </c>
      <c r="BY1770" s="22">
        <f t="shared" si="1340"/>
        <v>0</v>
      </c>
      <c r="BZ1770" s="22">
        <f t="shared" ref="BZ1770:BZ1811" si="1510">IF(AND($BY1770=1, $J1770=""),1,0)</f>
        <v>0</v>
      </c>
      <c r="CA1770" s="22">
        <f t="shared" si="1341"/>
        <v>0</v>
      </c>
    </row>
    <row r="1771" spans="1:79" s="22" customFormat="1" ht="39" customHeight="1" x14ac:dyDescent="0.3">
      <c r="A1771" s="109">
        <v>3</v>
      </c>
      <c r="B1771" s="109" t="s">
        <v>1441</v>
      </c>
      <c r="C1771" s="109" t="s">
        <v>1324</v>
      </c>
      <c r="D1771" s="110" t="s">
        <v>445</v>
      </c>
      <c r="E1771" s="110">
        <v>44566</v>
      </c>
      <c r="F1771" s="189" t="s">
        <v>436</v>
      </c>
      <c r="G1771" s="169" t="s">
        <v>69</v>
      </c>
      <c r="H1771" s="135" t="s">
        <v>1100</v>
      </c>
      <c r="I1771" s="135"/>
      <c r="J1771" s="135"/>
      <c r="K1771" s="113">
        <v>0</v>
      </c>
      <c r="L1771" s="109">
        <v>1</v>
      </c>
      <c r="M1771" s="114" t="s">
        <v>85</v>
      </c>
      <c r="N1771" s="115" t="s">
        <v>26</v>
      </c>
      <c r="O1771" s="116">
        <v>45488</v>
      </c>
      <c r="P1771" s="123" t="s">
        <v>2930</v>
      </c>
      <c r="Q1771" s="141">
        <v>45482</v>
      </c>
      <c r="R1771" s="118">
        <f t="shared" si="1506"/>
        <v>45489</v>
      </c>
      <c r="S1771" s="114" t="s">
        <v>31</v>
      </c>
      <c r="T1771" s="353"/>
      <c r="U1771" s="118"/>
      <c r="V1771" s="120"/>
      <c r="W1771" s="114"/>
      <c r="X1771" s="109"/>
      <c r="Y1771" s="109"/>
      <c r="Z1771" s="115"/>
      <c r="AA1771" s="109"/>
      <c r="AB1771" s="109"/>
      <c r="AC1771" s="110"/>
      <c r="AD1771" s="110"/>
      <c r="AE1771" s="110"/>
      <c r="AF1771" s="110"/>
      <c r="AG1771" s="110"/>
      <c r="AH1771" s="115"/>
      <c r="AI1771" s="110"/>
      <c r="AJ1771" s="113"/>
      <c r="AK1771" s="110"/>
      <c r="AL1771" s="121"/>
      <c r="AM1771" s="121"/>
      <c r="AN1771" s="109" t="s">
        <v>2355</v>
      </c>
      <c r="AO1771" s="121"/>
      <c r="AP1771" s="121"/>
      <c r="AQ1771" s="206"/>
      <c r="AR1771" s="110"/>
      <c r="AS1771" s="121"/>
      <c r="AT1771" s="121"/>
      <c r="AU1771" s="109" t="s">
        <v>1134</v>
      </c>
      <c r="AV1771" s="110">
        <v>44680</v>
      </c>
      <c r="AW1771" s="121"/>
      <c r="BJ1771" s="22">
        <f t="shared" ca="1" si="1507"/>
        <v>0</v>
      </c>
      <c r="BK1771" s="22">
        <f t="shared" ca="1" si="1508"/>
        <v>0</v>
      </c>
      <c r="BL1771" s="22">
        <f t="shared" ca="1" si="1483"/>
        <v>0</v>
      </c>
      <c r="BM1771" s="22">
        <f t="shared" ca="1" si="1484"/>
        <v>0</v>
      </c>
      <c r="BN1771" s="22">
        <f t="shared" ca="1" si="1485"/>
        <v>0</v>
      </c>
      <c r="BO1771" s="22">
        <f t="shared" ca="1" si="1486"/>
        <v>0</v>
      </c>
      <c r="BP1771" s="22">
        <f t="shared" ca="1" si="1487"/>
        <v>0</v>
      </c>
      <c r="BQ1771" s="22">
        <f t="shared" ca="1" si="1488"/>
        <v>0</v>
      </c>
      <c r="BR1771" s="22">
        <f t="shared" ca="1" si="1489"/>
        <v>0</v>
      </c>
      <c r="BS1771" s="22">
        <f t="shared" ca="1" si="1490"/>
        <v>0</v>
      </c>
      <c r="BT1771" s="22">
        <f t="shared" ca="1" si="1509"/>
        <v>0</v>
      </c>
      <c r="BU1771" s="22">
        <f t="shared" ca="1" si="1491"/>
        <v>0</v>
      </c>
      <c r="BV1771" s="22">
        <f t="shared" ca="1" si="1492"/>
        <v>0</v>
      </c>
      <c r="BW1771" s="22">
        <f t="shared" ca="1" si="1493"/>
        <v>0</v>
      </c>
      <c r="BX1771" s="22">
        <f t="shared" ca="1" si="1494"/>
        <v>0</v>
      </c>
      <c r="BY1771" s="22">
        <f t="shared" si="1340"/>
        <v>0</v>
      </c>
      <c r="BZ1771" s="22">
        <f t="shared" si="1510"/>
        <v>0</v>
      </c>
      <c r="CA1771" s="22">
        <f t="shared" si="1341"/>
        <v>0</v>
      </c>
    </row>
    <row r="1772" spans="1:79" s="22" customFormat="1" ht="39" customHeight="1" x14ac:dyDescent="0.3">
      <c r="A1772" s="109">
        <v>3</v>
      </c>
      <c r="B1772" s="109" t="s">
        <v>1441</v>
      </c>
      <c r="C1772" s="109" t="s">
        <v>1324</v>
      </c>
      <c r="D1772" s="110" t="s">
        <v>445</v>
      </c>
      <c r="E1772" s="110">
        <v>44566</v>
      </c>
      <c r="F1772" s="189" t="s">
        <v>436</v>
      </c>
      <c r="G1772" s="169" t="s">
        <v>69</v>
      </c>
      <c r="H1772" s="135" t="s">
        <v>1100</v>
      </c>
      <c r="I1772" s="135"/>
      <c r="J1772" s="135"/>
      <c r="K1772" s="113">
        <v>0</v>
      </c>
      <c r="L1772" s="109">
        <v>2</v>
      </c>
      <c r="M1772" s="114" t="s">
        <v>85</v>
      </c>
      <c r="N1772" s="115" t="s">
        <v>26</v>
      </c>
      <c r="O1772" s="116">
        <v>45628</v>
      </c>
      <c r="P1772" s="123" t="s">
        <v>3002</v>
      </c>
      <c r="Q1772" s="141">
        <v>45538</v>
      </c>
      <c r="R1772" s="118">
        <f t="shared" si="1506"/>
        <v>45545</v>
      </c>
      <c r="S1772" s="114" t="s">
        <v>31</v>
      </c>
      <c r="T1772" s="353"/>
      <c r="U1772" s="118"/>
      <c r="V1772" s="120"/>
      <c r="W1772" s="114"/>
      <c r="X1772" s="109"/>
      <c r="Y1772" s="109"/>
      <c r="Z1772" s="115"/>
      <c r="AA1772" s="109"/>
      <c r="AB1772" s="109"/>
      <c r="AC1772" s="110"/>
      <c r="AD1772" s="110"/>
      <c r="AE1772" s="110"/>
      <c r="AF1772" s="110"/>
      <c r="AG1772" s="110"/>
      <c r="AH1772" s="115"/>
      <c r="AI1772" s="110"/>
      <c r="AJ1772" s="113"/>
      <c r="AK1772" s="110"/>
      <c r="AL1772" s="121"/>
      <c r="AM1772" s="121"/>
      <c r="AN1772" s="109" t="s">
        <v>2355</v>
      </c>
      <c r="AO1772" s="121"/>
      <c r="AP1772" s="121"/>
      <c r="AQ1772" s="123" t="s">
        <v>3520</v>
      </c>
      <c r="AR1772" s="110">
        <v>45622</v>
      </c>
      <c r="AS1772" s="121"/>
      <c r="AT1772" s="121"/>
      <c r="AU1772" s="109" t="s">
        <v>1134</v>
      </c>
      <c r="AV1772" s="110">
        <v>44680</v>
      </c>
      <c r="AW1772" s="121"/>
      <c r="BJ1772" s="22">
        <f t="shared" ca="1" si="1507"/>
        <v>0</v>
      </c>
      <c r="BK1772" s="22">
        <f t="shared" ca="1" si="1508"/>
        <v>0</v>
      </c>
      <c r="BL1772" s="22">
        <f t="shared" ca="1" si="1483"/>
        <v>0</v>
      </c>
      <c r="BM1772" s="22">
        <f t="shared" ca="1" si="1484"/>
        <v>0</v>
      </c>
      <c r="BN1772" s="22">
        <f t="shared" ca="1" si="1485"/>
        <v>0</v>
      </c>
      <c r="BO1772" s="22">
        <f t="shared" ca="1" si="1486"/>
        <v>0</v>
      </c>
      <c r="BP1772" s="22">
        <f t="shared" ca="1" si="1487"/>
        <v>0</v>
      </c>
      <c r="BQ1772" s="22">
        <f t="shared" ca="1" si="1488"/>
        <v>0</v>
      </c>
      <c r="BR1772" s="22">
        <f t="shared" ca="1" si="1489"/>
        <v>0</v>
      </c>
      <c r="BS1772" s="22">
        <f t="shared" ca="1" si="1490"/>
        <v>0</v>
      </c>
      <c r="BT1772" s="22">
        <f t="shared" ca="1" si="1509"/>
        <v>0</v>
      </c>
      <c r="BU1772" s="22">
        <f t="shared" ca="1" si="1491"/>
        <v>0</v>
      </c>
      <c r="BV1772" s="22">
        <f t="shared" ca="1" si="1492"/>
        <v>0</v>
      </c>
      <c r="BW1772" s="22">
        <f t="shared" ca="1" si="1493"/>
        <v>0</v>
      </c>
      <c r="BX1772" s="22">
        <f t="shared" ca="1" si="1494"/>
        <v>0</v>
      </c>
      <c r="BY1772" s="22">
        <f t="shared" si="1340"/>
        <v>0</v>
      </c>
      <c r="BZ1772" s="22">
        <f t="shared" si="1510"/>
        <v>0</v>
      </c>
      <c r="CA1772" s="22">
        <f t="shared" si="1341"/>
        <v>0</v>
      </c>
    </row>
    <row r="1773" spans="1:79" ht="39" customHeight="1" x14ac:dyDescent="0.3">
      <c r="A1773" s="4">
        <v>3</v>
      </c>
      <c r="B1773" s="4" t="s">
        <v>1441</v>
      </c>
      <c r="C1773" s="4" t="s">
        <v>1324</v>
      </c>
      <c r="D1773" s="139" t="s">
        <v>445</v>
      </c>
      <c r="E1773" s="13">
        <v>44566</v>
      </c>
      <c r="F1773" s="122" t="s">
        <v>436</v>
      </c>
      <c r="G1773" s="16" t="s">
        <v>69</v>
      </c>
      <c r="H1773" s="130" t="s">
        <v>1100</v>
      </c>
      <c r="I1773" s="130"/>
      <c r="J1773" s="130"/>
      <c r="K1773" s="7">
        <v>0</v>
      </c>
      <c r="L1773" s="4">
        <v>3</v>
      </c>
      <c r="M1773" s="3" t="s">
        <v>85</v>
      </c>
      <c r="N1773" s="45" t="s">
        <v>1055</v>
      </c>
      <c r="O1773" s="76">
        <v>45666</v>
      </c>
      <c r="P1773" s="87" t="s">
        <v>3538</v>
      </c>
      <c r="Q1773" s="142">
        <v>45637</v>
      </c>
      <c r="R1773" s="9">
        <f t="shared" si="1506"/>
        <v>45644</v>
      </c>
      <c r="S1773" s="3" t="s">
        <v>31</v>
      </c>
      <c r="T1773" s="355"/>
      <c r="U1773" s="9"/>
      <c r="V1773" s="208" t="s">
        <v>3723</v>
      </c>
      <c r="W1773" s="3" t="s">
        <v>1450</v>
      </c>
      <c r="X1773" s="5" t="s">
        <v>778</v>
      </c>
      <c r="Y1773" s="5">
        <v>0</v>
      </c>
      <c r="Z1773" s="46" t="s">
        <v>24</v>
      </c>
      <c r="AA1773" s="5"/>
      <c r="AB1773" s="87" t="s">
        <v>3713</v>
      </c>
      <c r="AC1773" s="21">
        <v>45707</v>
      </c>
      <c r="AD1773" s="21">
        <v>45707</v>
      </c>
      <c r="AE1773" s="9">
        <f t="shared" ref="AE1773:AE1774" si="1511">IF(AND(Y1773&lt;1,OR(X1773&lt;1, X1773="A")),AD1773+14,AD1773+7)</f>
        <v>45721</v>
      </c>
      <c r="AF1773" s="92" t="s">
        <v>446</v>
      </c>
      <c r="AG1773" s="27"/>
      <c r="AH1773" s="34"/>
      <c r="AI1773" s="27"/>
      <c r="AJ1773" s="41"/>
      <c r="AK1773" s="21"/>
      <c r="AL1773" s="6"/>
      <c r="AM1773" s="6"/>
      <c r="AN1773" s="5" t="s">
        <v>2355</v>
      </c>
      <c r="AO1773" s="6"/>
      <c r="AP1773" s="6"/>
      <c r="AQ1773" s="108" t="s">
        <v>3562</v>
      </c>
      <c r="AR1773" s="21">
        <v>45637</v>
      </c>
      <c r="AS1773" s="6"/>
      <c r="AT1773" s="6"/>
      <c r="AU1773" s="94" t="s">
        <v>1134</v>
      </c>
      <c r="AV1773" s="95">
        <v>44680</v>
      </c>
      <c r="AW1773" s="6"/>
      <c r="BJ1773" s="22">
        <f t="shared" ca="1" si="1507"/>
        <v>1</v>
      </c>
      <c r="BK1773" s="22">
        <f t="shared" ca="1" si="1508"/>
        <v>1</v>
      </c>
      <c r="BL1773" s="22">
        <f t="shared" ca="1" si="1483"/>
        <v>0</v>
      </c>
      <c r="BM1773" s="22">
        <f t="shared" ca="1" si="1484"/>
        <v>0</v>
      </c>
      <c r="BN1773" s="22">
        <f t="shared" ca="1" si="1485"/>
        <v>0</v>
      </c>
      <c r="BO1773" s="22">
        <f t="shared" ca="1" si="1486"/>
        <v>0</v>
      </c>
      <c r="BP1773" s="22">
        <f t="shared" ca="1" si="1487"/>
        <v>0</v>
      </c>
      <c r="BQ1773" s="22">
        <f t="shared" ca="1" si="1488"/>
        <v>0</v>
      </c>
      <c r="BR1773" s="22">
        <f t="shared" ca="1" si="1489"/>
        <v>1</v>
      </c>
      <c r="BS1773" s="22">
        <f t="shared" ca="1" si="1490"/>
        <v>1</v>
      </c>
      <c r="BT1773" s="22">
        <f t="shared" ca="1" si="1509"/>
        <v>1</v>
      </c>
      <c r="BU1773" s="22">
        <f t="shared" ca="1" si="1491"/>
        <v>0</v>
      </c>
      <c r="BV1773" s="22">
        <f t="shared" ca="1" si="1492"/>
        <v>1</v>
      </c>
      <c r="BW1773" s="22">
        <f t="shared" ca="1" si="1493"/>
        <v>0</v>
      </c>
      <c r="BX1773" s="22">
        <f t="shared" ca="1" si="1494"/>
        <v>0</v>
      </c>
      <c r="BY1773" s="71">
        <f t="shared" si="1340"/>
        <v>1</v>
      </c>
      <c r="BZ1773" s="71">
        <f t="shared" si="1510"/>
        <v>1</v>
      </c>
      <c r="CA1773" s="72">
        <f t="shared" si="1341"/>
        <v>1</v>
      </c>
    </row>
    <row r="1774" spans="1:79" ht="39" customHeight="1" x14ac:dyDescent="0.3">
      <c r="A1774" s="4"/>
      <c r="B1774" s="4"/>
      <c r="C1774" s="4"/>
      <c r="D1774" s="13"/>
      <c r="E1774" s="13"/>
      <c r="F1774" s="122"/>
      <c r="G1774" s="16"/>
      <c r="H1774" s="130"/>
      <c r="I1774" s="130"/>
      <c r="J1774" s="130"/>
      <c r="K1774" s="7"/>
      <c r="L1774" s="4"/>
      <c r="M1774" s="3"/>
      <c r="N1774" s="8"/>
      <c r="O1774" s="76"/>
      <c r="P1774" s="108"/>
      <c r="Q1774" s="142"/>
      <c r="R1774" s="9"/>
      <c r="S1774" s="3"/>
      <c r="T1774" s="357"/>
      <c r="U1774" s="9"/>
      <c r="V1774" s="208" t="s">
        <v>3724</v>
      </c>
      <c r="W1774" s="3" t="s">
        <v>1450</v>
      </c>
      <c r="X1774" s="5" t="s">
        <v>778</v>
      </c>
      <c r="Y1774" s="5">
        <v>0</v>
      </c>
      <c r="Z1774" s="46" t="s">
        <v>24</v>
      </c>
      <c r="AA1774" s="5"/>
      <c r="AB1774" s="87" t="s">
        <v>3713</v>
      </c>
      <c r="AC1774" s="21">
        <v>45707</v>
      </c>
      <c r="AD1774" s="21">
        <v>45707</v>
      </c>
      <c r="AE1774" s="9">
        <f t="shared" si="1511"/>
        <v>45721</v>
      </c>
      <c r="AF1774" s="92" t="s">
        <v>446</v>
      </c>
      <c r="AG1774" s="27"/>
      <c r="AH1774" s="34"/>
      <c r="AI1774" s="27"/>
      <c r="AJ1774" s="41"/>
      <c r="AK1774" s="21"/>
      <c r="AL1774" s="6"/>
      <c r="AM1774" s="6"/>
      <c r="AN1774" s="5" t="s">
        <v>2355</v>
      </c>
      <c r="AO1774" s="6"/>
      <c r="AP1774" s="6"/>
      <c r="AQ1774" s="108" t="s">
        <v>3562</v>
      </c>
      <c r="AR1774" s="21">
        <v>45637</v>
      </c>
      <c r="AS1774" s="6"/>
      <c r="AT1774" s="6"/>
      <c r="AU1774" s="94" t="s">
        <v>1134</v>
      </c>
      <c r="AV1774" s="95">
        <v>44680</v>
      </c>
      <c r="AW1774" s="6"/>
      <c r="BJ1774" s="22">
        <f t="shared" ca="1" si="1507"/>
        <v>0</v>
      </c>
      <c r="BK1774" s="22">
        <f t="shared" ca="1" si="1508"/>
        <v>0</v>
      </c>
      <c r="BL1774" s="22">
        <f t="shared" ca="1" si="1483"/>
        <v>0</v>
      </c>
      <c r="BM1774" s="22">
        <f t="shared" ca="1" si="1484"/>
        <v>0</v>
      </c>
      <c r="BN1774" s="22">
        <f t="shared" ca="1" si="1485"/>
        <v>0</v>
      </c>
      <c r="BO1774" s="22">
        <f t="shared" ca="1" si="1486"/>
        <v>0</v>
      </c>
      <c r="BP1774" s="22">
        <f t="shared" ca="1" si="1487"/>
        <v>0</v>
      </c>
      <c r="BQ1774" s="22">
        <f t="shared" ca="1" si="1488"/>
        <v>0</v>
      </c>
      <c r="BR1774" s="22">
        <f t="shared" ca="1" si="1489"/>
        <v>0</v>
      </c>
      <c r="BS1774" s="22">
        <f t="shared" ca="1" si="1490"/>
        <v>0</v>
      </c>
      <c r="BT1774" s="22">
        <f t="shared" ca="1" si="1509"/>
        <v>1</v>
      </c>
      <c r="BU1774" s="22">
        <f t="shared" ca="1" si="1491"/>
        <v>0</v>
      </c>
      <c r="BV1774" s="22">
        <f t="shared" ca="1" si="1492"/>
        <v>1</v>
      </c>
      <c r="BW1774" s="22">
        <f t="shared" ca="1" si="1493"/>
        <v>0</v>
      </c>
      <c r="BX1774" s="22">
        <f t="shared" ca="1" si="1494"/>
        <v>0</v>
      </c>
      <c r="BY1774" s="71">
        <f t="shared" si="1340"/>
        <v>0</v>
      </c>
      <c r="BZ1774" s="71">
        <f t="shared" si="1510"/>
        <v>0</v>
      </c>
      <c r="CA1774" s="72">
        <f t="shared" si="1341"/>
        <v>1</v>
      </c>
    </row>
    <row r="1775" spans="1:79" s="22" customFormat="1" ht="39" customHeight="1" x14ac:dyDescent="0.3">
      <c r="A1775" s="109">
        <v>3</v>
      </c>
      <c r="B1775" s="109" t="s">
        <v>1441</v>
      </c>
      <c r="C1775" s="109" t="s">
        <v>1085</v>
      </c>
      <c r="D1775" s="110" t="s">
        <v>446</v>
      </c>
      <c r="E1775" s="110">
        <v>44566</v>
      </c>
      <c r="F1775" s="189" t="s">
        <v>434</v>
      </c>
      <c r="G1775" s="169" t="s">
        <v>69</v>
      </c>
      <c r="H1775" s="135" t="s">
        <v>1114</v>
      </c>
      <c r="I1775" s="135"/>
      <c r="J1775" s="135"/>
      <c r="K1775" s="113" t="s">
        <v>778</v>
      </c>
      <c r="L1775" s="109">
        <v>0</v>
      </c>
      <c r="M1775" s="114" t="s">
        <v>84</v>
      </c>
      <c r="N1775" s="115" t="s">
        <v>26</v>
      </c>
      <c r="O1775" s="116"/>
      <c r="P1775" s="123" t="s">
        <v>3398</v>
      </c>
      <c r="Q1775" s="141">
        <v>44572</v>
      </c>
      <c r="R1775" s="118">
        <f t="shared" si="1506"/>
        <v>44586</v>
      </c>
      <c r="S1775" s="114" t="s">
        <v>31</v>
      </c>
      <c r="T1775" s="353"/>
      <c r="U1775" s="118"/>
      <c r="V1775" s="120"/>
      <c r="W1775" s="114"/>
      <c r="X1775" s="109"/>
      <c r="Y1775" s="109"/>
      <c r="Z1775" s="115"/>
      <c r="AA1775" s="109"/>
      <c r="AB1775" s="109"/>
      <c r="AC1775" s="110"/>
      <c r="AD1775" s="110"/>
      <c r="AE1775" s="110"/>
      <c r="AF1775" s="110"/>
      <c r="AG1775" s="110"/>
      <c r="AH1775" s="115"/>
      <c r="AI1775" s="110"/>
      <c r="AJ1775" s="113"/>
      <c r="AK1775" s="110"/>
      <c r="AL1775" s="121"/>
      <c r="AM1775" s="121"/>
      <c r="AN1775" s="109" t="s">
        <v>2355</v>
      </c>
      <c r="AO1775" s="121"/>
      <c r="AP1775" s="121"/>
      <c r="AQ1775" s="206"/>
      <c r="AR1775" s="110"/>
      <c r="AS1775" s="121"/>
      <c r="AT1775" s="121"/>
      <c r="AU1775" s="109" t="s">
        <v>1134</v>
      </c>
      <c r="AV1775" s="110">
        <v>44680</v>
      </c>
      <c r="AW1775" s="121"/>
      <c r="BJ1775" s="22">
        <f t="shared" ca="1" si="1507"/>
        <v>0</v>
      </c>
      <c r="BK1775" s="22">
        <f t="shared" ca="1" si="1508"/>
        <v>0</v>
      </c>
      <c r="BL1775" s="22">
        <f t="shared" ca="1" si="1483"/>
        <v>0</v>
      </c>
      <c r="BM1775" s="22">
        <f t="shared" ca="1" si="1484"/>
        <v>0</v>
      </c>
      <c r="BN1775" s="22">
        <f t="shared" ca="1" si="1485"/>
        <v>0</v>
      </c>
      <c r="BO1775" s="22">
        <f t="shared" ca="1" si="1486"/>
        <v>0</v>
      </c>
      <c r="BP1775" s="22">
        <f t="shared" ca="1" si="1487"/>
        <v>0</v>
      </c>
      <c r="BQ1775" s="22">
        <f t="shared" ca="1" si="1488"/>
        <v>0</v>
      </c>
      <c r="BR1775" s="22">
        <f t="shared" ca="1" si="1489"/>
        <v>0</v>
      </c>
      <c r="BS1775" s="22">
        <f t="shared" ca="1" si="1490"/>
        <v>0</v>
      </c>
      <c r="BT1775" s="22">
        <f t="shared" ca="1" si="1509"/>
        <v>0</v>
      </c>
      <c r="BU1775" s="22">
        <f t="shared" ca="1" si="1491"/>
        <v>0</v>
      </c>
      <c r="BV1775" s="22">
        <f t="shared" ca="1" si="1492"/>
        <v>0</v>
      </c>
      <c r="BW1775" s="22">
        <f t="shared" ca="1" si="1493"/>
        <v>0</v>
      </c>
      <c r="BX1775" s="22">
        <f t="shared" ca="1" si="1494"/>
        <v>0</v>
      </c>
      <c r="BY1775" s="22">
        <f t="shared" si="1340"/>
        <v>0</v>
      </c>
      <c r="BZ1775" s="22">
        <f t="shared" si="1510"/>
        <v>0</v>
      </c>
      <c r="CA1775" s="22">
        <f t="shared" si="1341"/>
        <v>0</v>
      </c>
    </row>
    <row r="1776" spans="1:79" s="22" customFormat="1" ht="39" customHeight="1" x14ac:dyDescent="0.3">
      <c r="A1776" s="109">
        <v>3</v>
      </c>
      <c r="B1776" s="109" t="s">
        <v>1441</v>
      </c>
      <c r="C1776" s="109" t="s">
        <v>1085</v>
      </c>
      <c r="D1776" s="110" t="s">
        <v>446</v>
      </c>
      <c r="E1776" s="110">
        <v>44566</v>
      </c>
      <c r="F1776" s="189" t="s">
        <v>434</v>
      </c>
      <c r="G1776" s="169" t="s">
        <v>69</v>
      </c>
      <c r="H1776" s="135" t="s">
        <v>1114</v>
      </c>
      <c r="I1776" s="135"/>
      <c r="J1776" s="135"/>
      <c r="K1776" s="113" t="s">
        <v>443</v>
      </c>
      <c r="L1776" s="109">
        <v>0</v>
      </c>
      <c r="M1776" s="114" t="s">
        <v>84</v>
      </c>
      <c r="N1776" s="115" t="s">
        <v>26</v>
      </c>
      <c r="O1776" s="116"/>
      <c r="P1776" s="123" t="s">
        <v>3399</v>
      </c>
      <c r="Q1776" s="141">
        <v>44582</v>
      </c>
      <c r="R1776" s="118">
        <f t="shared" si="1506"/>
        <v>44589</v>
      </c>
      <c r="S1776" s="114" t="s">
        <v>31</v>
      </c>
      <c r="T1776" s="353"/>
      <c r="U1776" s="118"/>
      <c r="V1776" s="120"/>
      <c r="W1776" s="114"/>
      <c r="X1776" s="109"/>
      <c r="Y1776" s="109"/>
      <c r="Z1776" s="115"/>
      <c r="AA1776" s="109"/>
      <c r="AB1776" s="109"/>
      <c r="AC1776" s="110"/>
      <c r="AD1776" s="110"/>
      <c r="AE1776" s="110"/>
      <c r="AF1776" s="110"/>
      <c r="AG1776" s="110"/>
      <c r="AH1776" s="115"/>
      <c r="AI1776" s="110"/>
      <c r="AJ1776" s="113"/>
      <c r="AK1776" s="110"/>
      <c r="AL1776" s="121"/>
      <c r="AM1776" s="121"/>
      <c r="AN1776" s="109" t="s">
        <v>2355</v>
      </c>
      <c r="AO1776" s="121"/>
      <c r="AP1776" s="121"/>
      <c r="AQ1776" s="206"/>
      <c r="AR1776" s="110"/>
      <c r="AS1776" s="121"/>
      <c r="AT1776" s="121"/>
      <c r="AU1776" s="109" t="s">
        <v>1134</v>
      </c>
      <c r="AV1776" s="110">
        <v>44680</v>
      </c>
      <c r="AW1776" s="121"/>
      <c r="BJ1776" s="22">
        <f t="shared" ca="1" si="1507"/>
        <v>0</v>
      </c>
      <c r="BK1776" s="22">
        <f t="shared" ca="1" si="1508"/>
        <v>0</v>
      </c>
      <c r="BL1776" s="22">
        <f t="shared" ca="1" si="1483"/>
        <v>0</v>
      </c>
      <c r="BM1776" s="22">
        <f t="shared" ca="1" si="1484"/>
        <v>0</v>
      </c>
      <c r="BN1776" s="22">
        <f t="shared" ca="1" si="1485"/>
        <v>0</v>
      </c>
      <c r="BO1776" s="22">
        <f t="shared" ca="1" si="1486"/>
        <v>0</v>
      </c>
      <c r="BP1776" s="22">
        <f t="shared" ca="1" si="1487"/>
        <v>0</v>
      </c>
      <c r="BQ1776" s="22">
        <f t="shared" ca="1" si="1488"/>
        <v>0</v>
      </c>
      <c r="BR1776" s="22">
        <f t="shared" ca="1" si="1489"/>
        <v>0</v>
      </c>
      <c r="BS1776" s="22">
        <f t="shared" ca="1" si="1490"/>
        <v>0</v>
      </c>
      <c r="BT1776" s="22">
        <f t="shared" ca="1" si="1509"/>
        <v>0</v>
      </c>
      <c r="BU1776" s="22">
        <f t="shared" ca="1" si="1491"/>
        <v>0</v>
      </c>
      <c r="BV1776" s="22">
        <f t="shared" ca="1" si="1492"/>
        <v>0</v>
      </c>
      <c r="BW1776" s="22">
        <f t="shared" ca="1" si="1493"/>
        <v>0</v>
      </c>
      <c r="BX1776" s="22">
        <f t="shared" ca="1" si="1494"/>
        <v>0</v>
      </c>
      <c r="BY1776" s="22">
        <f t="shared" si="1340"/>
        <v>0</v>
      </c>
      <c r="BZ1776" s="22">
        <f t="shared" si="1510"/>
        <v>0</v>
      </c>
      <c r="CA1776" s="22">
        <f t="shared" si="1341"/>
        <v>0</v>
      </c>
    </row>
    <row r="1777" spans="1:79" s="22" customFormat="1" ht="39" customHeight="1" x14ac:dyDescent="0.3">
      <c r="A1777" s="109">
        <v>3</v>
      </c>
      <c r="B1777" s="109" t="s">
        <v>1441</v>
      </c>
      <c r="C1777" s="109" t="s">
        <v>1085</v>
      </c>
      <c r="D1777" s="110" t="s">
        <v>446</v>
      </c>
      <c r="E1777" s="110">
        <v>44566</v>
      </c>
      <c r="F1777" s="189" t="s">
        <v>434</v>
      </c>
      <c r="G1777" s="169" t="s">
        <v>69</v>
      </c>
      <c r="H1777" s="135" t="s">
        <v>1114</v>
      </c>
      <c r="I1777" s="135"/>
      <c r="J1777" s="135"/>
      <c r="K1777" s="113" t="s">
        <v>572</v>
      </c>
      <c r="L1777" s="109">
        <v>0</v>
      </c>
      <c r="M1777" s="114" t="s">
        <v>84</v>
      </c>
      <c r="N1777" s="115" t="s">
        <v>26</v>
      </c>
      <c r="O1777" s="116"/>
      <c r="P1777" s="123" t="s">
        <v>3400</v>
      </c>
      <c r="Q1777" s="141">
        <v>44587</v>
      </c>
      <c r="R1777" s="118">
        <f t="shared" si="1506"/>
        <v>44594</v>
      </c>
      <c r="S1777" s="114" t="s">
        <v>31</v>
      </c>
      <c r="T1777" s="353"/>
      <c r="U1777" s="118"/>
      <c r="V1777" s="120"/>
      <c r="W1777" s="114"/>
      <c r="X1777" s="109"/>
      <c r="Y1777" s="109"/>
      <c r="Z1777" s="115"/>
      <c r="AA1777" s="109"/>
      <c r="AB1777" s="109"/>
      <c r="AC1777" s="110"/>
      <c r="AD1777" s="110"/>
      <c r="AE1777" s="110"/>
      <c r="AF1777" s="110"/>
      <c r="AG1777" s="110"/>
      <c r="AH1777" s="115"/>
      <c r="AI1777" s="110"/>
      <c r="AJ1777" s="113"/>
      <c r="AK1777" s="110"/>
      <c r="AL1777" s="121"/>
      <c r="AM1777" s="121"/>
      <c r="AN1777" s="109" t="s">
        <v>2355</v>
      </c>
      <c r="AO1777" s="121"/>
      <c r="AP1777" s="121"/>
      <c r="AQ1777" s="206"/>
      <c r="AR1777" s="110"/>
      <c r="AS1777" s="121"/>
      <c r="AT1777" s="121"/>
      <c r="AU1777" s="109" t="s">
        <v>1134</v>
      </c>
      <c r="AV1777" s="110">
        <v>44680</v>
      </c>
      <c r="AW1777" s="121"/>
      <c r="BJ1777" s="22">
        <f t="shared" ca="1" si="1507"/>
        <v>0</v>
      </c>
      <c r="BK1777" s="22">
        <f t="shared" ca="1" si="1508"/>
        <v>0</v>
      </c>
      <c r="BL1777" s="22">
        <f t="shared" ca="1" si="1483"/>
        <v>0</v>
      </c>
      <c r="BM1777" s="22">
        <f t="shared" ca="1" si="1484"/>
        <v>0</v>
      </c>
      <c r="BN1777" s="22">
        <f t="shared" ca="1" si="1485"/>
        <v>0</v>
      </c>
      <c r="BO1777" s="22">
        <f t="shared" ca="1" si="1486"/>
        <v>0</v>
      </c>
      <c r="BP1777" s="22">
        <f t="shared" ca="1" si="1487"/>
        <v>0</v>
      </c>
      <c r="BQ1777" s="22">
        <f t="shared" ca="1" si="1488"/>
        <v>0</v>
      </c>
      <c r="BR1777" s="22">
        <f t="shared" ca="1" si="1489"/>
        <v>0</v>
      </c>
      <c r="BS1777" s="22">
        <f t="shared" ca="1" si="1490"/>
        <v>0</v>
      </c>
      <c r="BT1777" s="22">
        <f t="shared" ca="1" si="1509"/>
        <v>0</v>
      </c>
      <c r="BU1777" s="22">
        <f t="shared" ca="1" si="1491"/>
        <v>0</v>
      </c>
      <c r="BV1777" s="22">
        <f t="shared" ca="1" si="1492"/>
        <v>0</v>
      </c>
      <c r="BW1777" s="22">
        <f t="shared" ca="1" si="1493"/>
        <v>0</v>
      </c>
      <c r="BX1777" s="22">
        <f t="shared" ca="1" si="1494"/>
        <v>0</v>
      </c>
      <c r="BY1777" s="22">
        <f t="shared" si="1340"/>
        <v>0</v>
      </c>
      <c r="BZ1777" s="22">
        <f t="shared" si="1510"/>
        <v>0</v>
      </c>
      <c r="CA1777" s="22">
        <f t="shared" si="1341"/>
        <v>0</v>
      </c>
    </row>
    <row r="1778" spans="1:79" ht="39" customHeight="1" x14ac:dyDescent="0.3">
      <c r="A1778" s="4">
        <v>3</v>
      </c>
      <c r="B1778" s="4" t="s">
        <v>1441</v>
      </c>
      <c r="C1778" s="4" t="s">
        <v>1085</v>
      </c>
      <c r="D1778" s="139" t="s">
        <v>445</v>
      </c>
      <c r="E1778" s="13">
        <v>44566</v>
      </c>
      <c r="F1778" s="122" t="s">
        <v>434</v>
      </c>
      <c r="G1778" s="16" t="s">
        <v>69</v>
      </c>
      <c r="H1778" s="130" t="s">
        <v>1114</v>
      </c>
      <c r="I1778" s="130"/>
      <c r="J1778" s="130"/>
      <c r="K1778" s="7">
        <v>0</v>
      </c>
      <c r="L1778" s="4">
        <v>0</v>
      </c>
      <c r="M1778" s="3" t="s">
        <v>84</v>
      </c>
      <c r="N1778" s="45" t="s">
        <v>1055</v>
      </c>
      <c r="O1778" s="76"/>
      <c r="P1778" s="87" t="s">
        <v>836</v>
      </c>
      <c r="Q1778" s="142">
        <v>44592</v>
      </c>
      <c r="R1778" s="9">
        <f t="shared" si="1506"/>
        <v>44606</v>
      </c>
      <c r="S1778" s="3" t="s">
        <v>31</v>
      </c>
      <c r="T1778" s="355"/>
      <c r="U1778" s="9"/>
      <c r="V1778" s="20" t="s">
        <v>2682</v>
      </c>
      <c r="W1778" s="3" t="s">
        <v>1451</v>
      </c>
      <c r="X1778" s="5"/>
      <c r="Y1778" s="5"/>
      <c r="Z1778" s="47" t="s">
        <v>1337</v>
      </c>
      <c r="AA1778" s="5"/>
      <c r="AB1778" s="5"/>
      <c r="AC1778" s="21"/>
      <c r="AD1778" s="21"/>
      <c r="AE1778" s="21"/>
      <c r="AF1778" s="13"/>
      <c r="AG1778" s="27"/>
      <c r="AH1778" s="34"/>
      <c r="AI1778" s="27"/>
      <c r="AJ1778" s="41"/>
      <c r="AK1778" s="21"/>
      <c r="AL1778" s="6"/>
      <c r="AM1778" s="6"/>
      <c r="AN1778" s="5" t="s">
        <v>2355</v>
      </c>
      <c r="AO1778" s="6"/>
      <c r="AP1778" s="6"/>
      <c r="AQ1778" s="207" t="s">
        <v>1907</v>
      </c>
      <c r="AR1778" s="21">
        <v>44706</v>
      </c>
      <c r="AS1778" s="6"/>
      <c r="AT1778" s="6"/>
      <c r="AU1778" s="4" t="s">
        <v>1134</v>
      </c>
      <c r="AV1778" s="13">
        <v>44680</v>
      </c>
      <c r="AW1778" s="6"/>
      <c r="BJ1778" s="22">
        <f t="shared" ca="1" si="1507"/>
        <v>1</v>
      </c>
      <c r="BK1778" s="22">
        <f t="shared" ca="1" si="1508"/>
        <v>1</v>
      </c>
      <c r="BL1778" s="22">
        <f t="shared" ca="1" si="1483"/>
        <v>0</v>
      </c>
      <c r="BM1778" s="22">
        <f t="shared" ca="1" si="1484"/>
        <v>0</v>
      </c>
      <c r="BN1778" s="22">
        <f t="shared" ca="1" si="1485"/>
        <v>0</v>
      </c>
      <c r="BO1778" s="22">
        <f t="shared" ca="1" si="1486"/>
        <v>0</v>
      </c>
      <c r="BP1778" s="22">
        <f t="shared" ca="1" si="1487"/>
        <v>0</v>
      </c>
      <c r="BQ1778" s="22">
        <f t="shared" ca="1" si="1488"/>
        <v>0</v>
      </c>
      <c r="BR1778" s="22">
        <f t="shared" ca="1" si="1489"/>
        <v>1</v>
      </c>
      <c r="BS1778" s="22">
        <f t="shared" ca="1" si="1490"/>
        <v>1</v>
      </c>
      <c r="BT1778" s="22">
        <f t="shared" ca="1" si="1509"/>
        <v>1</v>
      </c>
      <c r="BU1778" s="22">
        <f t="shared" ca="1" si="1491"/>
        <v>1</v>
      </c>
      <c r="BV1778" s="22">
        <f t="shared" ca="1" si="1492"/>
        <v>0</v>
      </c>
      <c r="BW1778" s="22">
        <f t="shared" ca="1" si="1493"/>
        <v>0</v>
      </c>
      <c r="BX1778" s="22">
        <f t="shared" ca="1" si="1494"/>
        <v>0</v>
      </c>
      <c r="BY1778" s="71">
        <f t="shared" si="1340"/>
        <v>1</v>
      </c>
      <c r="BZ1778" s="71">
        <f t="shared" si="1510"/>
        <v>1</v>
      </c>
      <c r="CA1778" s="72">
        <f t="shared" si="1341"/>
        <v>1</v>
      </c>
    </row>
    <row r="1779" spans="1:79" s="22" customFormat="1" ht="51.9" customHeight="1" x14ac:dyDescent="0.3">
      <c r="A1779" s="109">
        <v>3</v>
      </c>
      <c r="B1779" s="109" t="s">
        <v>1441</v>
      </c>
      <c r="C1779" s="109" t="s">
        <v>1324</v>
      </c>
      <c r="D1779" s="110" t="s">
        <v>446</v>
      </c>
      <c r="E1779" s="110">
        <v>44566</v>
      </c>
      <c r="F1779" s="189" t="s">
        <v>433</v>
      </c>
      <c r="G1779" s="169" t="s">
        <v>69</v>
      </c>
      <c r="H1779" s="135" t="s">
        <v>1111</v>
      </c>
      <c r="I1779" s="135"/>
      <c r="J1779" s="135"/>
      <c r="K1779" s="113" t="s">
        <v>778</v>
      </c>
      <c r="L1779" s="109">
        <v>0</v>
      </c>
      <c r="M1779" s="114" t="s">
        <v>81</v>
      </c>
      <c r="N1779" s="115" t="s">
        <v>26</v>
      </c>
      <c r="O1779" s="116"/>
      <c r="P1779" s="123" t="s">
        <v>3579</v>
      </c>
      <c r="Q1779" s="141">
        <v>44594</v>
      </c>
      <c r="R1779" s="118">
        <f t="shared" ref="R1779" si="1512">IF(AND(L1779&lt;1,OR(K1779&lt;1, K1779="A")),Q1779+14,Q1779+7)</f>
        <v>44608</v>
      </c>
      <c r="S1779" s="114" t="s">
        <v>31</v>
      </c>
      <c r="T1779" s="353"/>
      <c r="U1779" s="118"/>
      <c r="V1779" s="120"/>
      <c r="W1779" s="114"/>
      <c r="X1779" s="109"/>
      <c r="Y1779" s="109"/>
      <c r="Z1779" s="115"/>
      <c r="AA1779" s="115"/>
      <c r="AB1779" s="109"/>
      <c r="AC1779" s="110"/>
      <c r="AD1779" s="110"/>
      <c r="AE1779" s="110"/>
      <c r="AF1779" s="110"/>
      <c r="AG1779" s="110"/>
      <c r="AH1779" s="115"/>
      <c r="AI1779" s="110"/>
      <c r="AJ1779" s="113"/>
      <c r="AK1779" s="110"/>
      <c r="AL1779" s="121"/>
      <c r="AM1779" s="121"/>
      <c r="AN1779" s="109" t="s">
        <v>2355</v>
      </c>
      <c r="AO1779" s="121"/>
      <c r="AP1779" s="121"/>
      <c r="AQ1779" s="189"/>
      <c r="AR1779" s="110"/>
      <c r="AS1779" s="121"/>
      <c r="AT1779" s="121"/>
      <c r="AU1779" s="109" t="s">
        <v>1134</v>
      </c>
      <c r="AV1779" s="110">
        <v>44680</v>
      </c>
      <c r="AW1779" s="121"/>
      <c r="BJ1779" s="22">
        <f t="shared" ca="1" si="1507"/>
        <v>0</v>
      </c>
      <c r="BK1779" s="22">
        <f t="shared" ca="1" si="1508"/>
        <v>0</v>
      </c>
      <c r="BL1779" s="22">
        <f t="shared" ca="1" si="1483"/>
        <v>0</v>
      </c>
      <c r="BM1779" s="22">
        <f t="shared" ca="1" si="1484"/>
        <v>0</v>
      </c>
      <c r="BN1779" s="22">
        <f t="shared" ca="1" si="1485"/>
        <v>0</v>
      </c>
      <c r="BO1779" s="22">
        <f t="shared" ca="1" si="1486"/>
        <v>0</v>
      </c>
      <c r="BP1779" s="22">
        <f t="shared" ca="1" si="1487"/>
        <v>0</v>
      </c>
      <c r="BQ1779" s="22">
        <f t="shared" ca="1" si="1488"/>
        <v>0</v>
      </c>
      <c r="BR1779" s="22">
        <f t="shared" ca="1" si="1489"/>
        <v>0</v>
      </c>
      <c r="BS1779" s="22">
        <f t="shared" ca="1" si="1490"/>
        <v>0</v>
      </c>
      <c r="BT1779" s="22">
        <f t="shared" ca="1" si="1509"/>
        <v>0</v>
      </c>
      <c r="BU1779" s="22">
        <f t="shared" ca="1" si="1491"/>
        <v>0</v>
      </c>
      <c r="BV1779" s="22">
        <f t="shared" ca="1" si="1492"/>
        <v>0</v>
      </c>
      <c r="BW1779" s="22">
        <f t="shared" ca="1" si="1493"/>
        <v>0</v>
      </c>
      <c r="BX1779" s="22">
        <f t="shared" ca="1" si="1494"/>
        <v>0</v>
      </c>
      <c r="BY1779" s="22">
        <f t="shared" ref="BY1779:BY1999" si="1513">IF(OR($N1779="аннулирован", $N1779=""),0,1)</f>
        <v>0</v>
      </c>
      <c r="BZ1779" s="22">
        <f t="shared" si="1510"/>
        <v>0</v>
      </c>
      <c r="CA1779" s="22">
        <f t="shared" ref="CA1779:CA1999" si="1514">IF(OR($Z1779="аннулирован", $Z1779=""),0,1)</f>
        <v>0</v>
      </c>
    </row>
    <row r="1780" spans="1:79" s="22" customFormat="1" ht="51.9" customHeight="1" x14ac:dyDescent="0.3">
      <c r="A1780" s="109">
        <v>3</v>
      </c>
      <c r="B1780" s="109" t="s">
        <v>1441</v>
      </c>
      <c r="C1780" s="109" t="s">
        <v>1324</v>
      </c>
      <c r="D1780" s="110" t="s">
        <v>446</v>
      </c>
      <c r="E1780" s="110">
        <v>44566</v>
      </c>
      <c r="F1780" s="189" t="s">
        <v>433</v>
      </c>
      <c r="G1780" s="169" t="s">
        <v>69</v>
      </c>
      <c r="H1780" s="135" t="s">
        <v>1111</v>
      </c>
      <c r="I1780" s="135"/>
      <c r="J1780" s="135"/>
      <c r="K1780" s="113" t="s">
        <v>443</v>
      </c>
      <c r="L1780" s="109">
        <v>0</v>
      </c>
      <c r="M1780" s="114" t="s">
        <v>81</v>
      </c>
      <c r="N1780" s="115" t="s">
        <v>26</v>
      </c>
      <c r="O1780" s="116"/>
      <c r="P1780" s="123" t="s">
        <v>3580</v>
      </c>
      <c r="Q1780" s="141">
        <v>44635</v>
      </c>
      <c r="R1780" s="118">
        <f t="shared" si="1506"/>
        <v>44642</v>
      </c>
      <c r="S1780" s="114" t="s">
        <v>31</v>
      </c>
      <c r="T1780" s="353"/>
      <c r="U1780" s="118"/>
      <c r="V1780" s="120"/>
      <c r="W1780" s="114"/>
      <c r="X1780" s="109"/>
      <c r="Y1780" s="109"/>
      <c r="Z1780" s="115"/>
      <c r="AA1780" s="115"/>
      <c r="AB1780" s="109"/>
      <c r="AC1780" s="110"/>
      <c r="AD1780" s="110"/>
      <c r="AE1780" s="110"/>
      <c r="AF1780" s="110"/>
      <c r="AG1780" s="110"/>
      <c r="AH1780" s="115"/>
      <c r="AI1780" s="110"/>
      <c r="AJ1780" s="113"/>
      <c r="AK1780" s="110"/>
      <c r="AL1780" s="121"/>
      <c r="AM1780" s="121"/>
      <c r="AN1780" s="109" t="s">
        <v>2355</v>
      </c>
      <c r="AO1780" s="121"/>
      <c r="AP1780" s="121"/>
      <c r="AQ1780" s="189"/>
      <c r="AR1780" s="110"/>
      <c r="AS1780" s="121"/>
      <c r="AT1780" s="121"/>
      <c r="AU1780" s="109" t="s">
        <v>1134</v>
      </c>
      <c r="AV1780" s="110">
        <v>44680</v>
      </c>
      <c r="AW1780" s="121"/>
      <c r="BJ1780" s="22">
        <f t="shared" ca="1" si="1507"/>
        <v>0</v>
      </c>
      <c r="BK1780" s="22">
        <f t="shared" ca="1" si="1508"/>
        <v>0</v>
      </c>
      <c r="BL1780" s="22">
        <f t="shared" ca="1" si="1483"/>
        <v>0</v>
      </c>
      <c r="BM1780" s="22">
        <f t="shared" ca="1" si="1484"/>
        <v>0</v>
      </c>
      <c r="BN1780" s="22">
        <f t="shared" ca="1" si="1485"/>
        <v>0</v>
      </c>
      <c r="BO1780" s="22">
        <f t="shared" ca="1" si="1486"/>
        <v>0</v>
      </c>
      <c r="BP1780" s="22">
        <f t="shared" ca="1" si="1487"/>
        <v>0</v>
      </c>
      <c r="BQ1780" s="22">
        <f t="shared" ca="1" si="1488"/>
        <v>0</v>
      </c>
      <c r="BR1780" s="22">
        <f t="shared" ca="1" si="1489"/>
        <v>0</v>
      </c>
      <c r="BS1780" s="22">
        <f t="shared" ca="1" si="1490"/>
        <v>0</v>
      </c>
      <c r="BT1780" s="22">
        <f t="shared" ca="1" si="1509"/>
        <v>0</v>
      </c>
      <c r="BU1780" s="22">
        <f t="shared" ca="1" si="1491"/>
        <v>0</v>
      </c>
      <c r="BV1780" s="22">
        <f t="shared" ca="1" si="1492"/>
        <v>0</v>
      </c>
      <c r="BW1780" s="22">
        <f t="shared" ca="1" si="1493"/>
        <v>0</v>
      </c>
      <c r="BX1780" s="22">
        <f t="shared" ca="1" si="1494"/>
        <v>0</v>
      </c>
      <c r="BY1780" s="22">
        <f t="shared" si="1513"/>
        <v>0</v>
      </c>
      <c r="BZ1780" s="22">
        <f t="shared" si="1510"/>
        <v>0</v>
      </c>
      <c r="CA1780" s="22">
        <f t="shared" si="1514"/>
        <v>0</v>
      </c>
    </row>
    <row r="1781" spans="1:79" s="22" customFormat="1" ht="51.9" customHeight="1" x14ac:dyDescent="0.3">
      <c r="A1781" s="109">
        <v>3</v>
      </c>
      <c r="B1781" s="109" t="s">
        <v>1441</v>
      </c>
      <c r="C1781" s="109" t="s">
        <v>1324</v>
      </c>
      <c r="D1781" s="110" t="s">
        <v>446</v>
      </c>
      <c r="E1781" s="110">
        <v>44566</v>
      </c>
      <c r="F1781" s="189" t="s">
        <v>433</v>
      </c>
      <c r="G1781" s="169" t="s">
        <v>69</v>
      </c>
      <c r="H1781" s="135" t="s">
        <v>1111</v>
      </c>
      <c r="I1781" s="135"/>
      <c r="J1781" s="135"/>
      <c r="K1781" s="113" t="s">
        <v>572</v>
      </c>
      <c r="L1781" s="109">
        <v>0</v>
      </c>
      <c r="M1781" s="114" t="s">
        <v>81</v>
      </c>
      <c r="N1781" s="115" t="s">
        <v>26</v>
      </c>
      <c r="O1781" s="116"/>
      <c r="P1781" s="123" t="s">
        <v>3581</v>
      </c>
      <c r="Q1781" s="141">
        <v>44653</v>
      </c>
      <c r="R1781" s="118">
        <f t="shared" ref="R1781" si="1515">IF(AND(L1781&lt;1,OR(K1781&lt;1, K1781="A")),Q1781+14,Q1781+7)</f>
        <v>44660</v>
      </c>
      <c r="S1781" s="114" t="s">
        <v>31</v>
      </c>
      <c r="T1781" s="353"/>
      <c r="U1781" s="118"/>
      <c r="V1781" s="120"/>
      <c r="W1781" s="114"/>
      <c r="X1781" s="109"/>
      <c r="Y1781" s="109"/>
      <c r="Z1781" s="115"/>
      <c r="AA1781" s="115"/>
      <c r="AB1781" s="109"/>
      <c r="AC1781" s="110"/>
      <c r="AD1781" s="110"/>
      <c r="AE1781" s="110"/>
      <c r="AF1781" s="110"/>
      <c r="AG1781" s="110"/>
      <c r="AH1781" s="115"/>
      <c r="AI1781" s="110"/>
      <c r="AJ1781" s="113"/>
      <c r="AK1781" s="110"/>
      <c r="AL1781" s="121"/>
      <c r="AM1781" s="121"/>
      <c r="AN1781" s="109" t="s">
        <v>2355</v>
      </c>
      <c r="AO1781" s="121"/>
      <c r="AP1781" s="121"/>
      <c r="AQ1781" s="189"/>
      <c r="AR1781" s="110"/>
      <c r="AS1781" s="121"/>
      <c r="AT1781" s="121"/>
      <c r="AU1781" s="109" t="s">
        <v>1134</v>
      </c>
      <c r="AV1781" s="110">
        <v>44680</v>
      </c>
      <c r="AW1781" s="121"/>
      <c r="BJ1781" s="22">
        <f t="shared" ca="1" si="1507"/>
        <v>0</v>
      </c>
      <c r="BK1781" s="22">
        <f t="shared" ca="1" si="1508"/>
        <v>0</v>
      </c>
      <c r="BL1781" s="22">
        <f t="shared" ca="1" si="1483"/>
        <v>0</v>
      </c>
      <c r="BM1781" s="22">
        <f t="shared" ca="1" si="1484"/>
        <v>0</v>
      </c>
      <c r="BN1781" s="22">
        <f t="shared" ca="1" si="1485"/>
        <v>0</v>
      </c>
      <c r="BO1781" s="22">
        <f t="shared" ca="1" si="1486"/>
        <v>0</v>
      </c>
      <c r="BP1781" s="22">
        <f t="shared" ca="1" si="1487"/>
        <v>0</v>
      </c>
      <c r="BQ1781" s="22">
        <f t="shared" ca="1" si="1488"/>
        <v>0</v>
      </c>
      <c r="BR1781" s="22">
        <f t="shared" ca="1" si="1489"/>
        <v>0</v>
      </c>
      <c r="BS1781" s="22">
        <f t="shared" ca="1" si="1490"/>
        <v>0</v>
      </c>
      <c r="BT1781" s="22">
        <f t="shared" ca="1" si="1509"/>
        <v>0</v>
      </c>
      <c r="BU1781" s="22">
        <f t="shared" ca="1" si="1491"/>
        <v>0</v>
      </c>
      <c r="BV1781" s="22">
        <f t="shared" ca="1" si="1492"/>
        <v>0</v>
      </c>
      <c r="BW1781" s="22">
        <f t="shared" ca="1" si="1493"/>
        <v>0</v>
      </c>
      <c r="BX1781" s="22">
        <f t="shared" ca="1" si="1494"/>
        <v>0</v>
      </c>
      <c r="BY1781" s="22">
        <f t="shared" si="1513"/>
        <v>0</v>
      </c>
      <c r="BZ1781" s="22">
        <f t="shared" si="1510"/>
        <v>0</v>
      </c>
      <c r="CA1781" s="22">
        <f t="shared" si="1514"/>
        <v>0</v>
      </c>
    </row>
    <row r="1782" spans="1:79" s="22" customFormat="1" ht="51.9" customHeight="1" x14ac:dyDescent="0.3">
      <c r="A1782" s="109">
        <v>3</v>
      </c>
      <c r="B1782" s="109" t="s">
        <v>1441</v>
      </c>
      <c r="C1782" s="109" t="s">
        <v>1324</v>
      </c>
      <c r="D1782" s="110" t="s">
        <v>445</v>
      </c>
      <c r="E1782" s="110">
        <v>44566</v>
      </c>
      <c r="F1782" s="189" t="s">
        <v>433</v>
      </c>
      <c r="G1782" s="169" t="s">
        <v>69</v>
      </c>
      <c r="H1782" s="135" t="s">
        <v>1111</v>
      </c>
      <c r="I1782" s="135"/>
      <c r="J1782" s="135"/>
      <c r="K1782" s="113">
        <v>0</v>
      </c>
      <c r="L1782" s="109">
        <v>0</v>
      </c>
      <c r="M1782" s="114" t="s">
        <v>81</v>
      </c>
      <c r="N1782" s="115" t="s">
        <v>26</v>
      </c>
      <c r="O1782" s="116">
        <v>45237</v>
      </c>
      <c r="P1782" s="123" t="s">
        <v>1022</v>
      </c>
      <c r="Q1782" s="141">
        <v>45232</v>
      </c>
      <c r="R1782" s="118">
        <f t="shared" si="1506"/>
        <v>45246</v>
      </c>
      <c r="S1782" s="114" t="s">
        <v>31</v>
      </c>
      <c r="T1782" s="353"/>
      <c r="U1782" s="118"/>
      <c r="V1782" s="120"/>
      <c r="W1782" s="114"/>
      <c r="X1782" s="109"/>
      <c r="Y1782" s="109"/>
      <c r="Z1782" s="115"/>
      <c r="AA1782" s="115"/>
      <c r="AB1782" s="109"/>
      <c r="AC1782" s="110"/>
      <c r="AD1782" s="110"/>
      <c r="AE1782" s="110"/>
      <c r="AF1782" s="110"/>
      <c r="AG1782" s="110"/>
      <c r="AH1782" s="115"/>
      <c r="AI1782" s="110"/>
      <c r="AJ1782" s="113"/>
      <c r="AK1782" s="110"/>
      <c r="AL1782" s="121"/>
      <c r="AM1782" s="121"/>
      <c r="AN1782" s="109" t="s">
        <v>2355</v>
      </c>
      <c r="AO1782" s="121"/>
      <c r="AP1782" s="121"/>
      <c r="AQ1782" s="189" t="s">
        <v>1907</v>
      </c>
      <c r="AR1782" s="110">
        <v>45351</v>
      </c>
      <c r="AS1782" s="121"/>
      <c r="AT1782" s="121"/>
      <c r="AU1782" s="109" t="s">
        <v>1134</v>
      </c>
      <c r="AV1782" s="110">
        <v>44680</v>
      </c>
      <c r="AW1782" s="121"/>
      <c r="BJ1782" s="22">
        <f t="shared" ca="1" si="1507"/>
        <v>0</v>
      </c>
      <c r="BK1782" s="22">
        <f t="shared" ca="1" si="1508"/>
        <v>0</v>
      </c>
      <c r="BL1782" s="22">
        <f t="shared" ca="1" si="1483"/>
        <v>0</v>
      </c>
      <c r="BM1782" s="22">
        <f t="shared" ca="1" si="1484"/>
        <v>0</v>
      </c>
      <c r="BN1782" s="22">
        <f t="shared" ca="1" si="1485"/>
        <v>0</v>
      </c>
      <c r="BO1782" s="22">
        <f t="shared" ca="1" si="1486"/>
        <v>0</v>
      </c>
      <c r="BP1782" s="22">
        <f t="shared" ca="1" si="1487"/>
        <v>0</v>
      </c>
      <c r="BQ1782" s="22">
        <f t="shared" ca="1" si="1488"/>
        <v>0</v>
      </c>
      <c r="BR1782" s="22">
        <f t="shared" ca="1" si="1489"/>
        <v>0</v>
      </c>
      <c r="BS1782" s="22">
        <f t="shared" ca="1" si="1490"/>
        <v>0</v>
      </c>
      <c r="BT1782" s="22">
        <f t="shared" ca="1" si="1509"/>
        <v>0</v>
      </c>
      <c r="BU1782" s="22">
        <f t="shared" ca="1" si="1491"/>
        <v>0</v>
      </c>
      <c r="BV1782" s="22">
        <f t="shared" ca="1" si="1492"/>
        <v>0</v>
      </c>
      <c r="BW1782" s="22">
        <f t="shared" ca="1" si="1493"/>
        <v>0</v>
      </c>
      <c r="BX1782" s="22">
        <f t="shared" ca="1" si="1494"/>
        <v>0</v>
      </c>
      <c r="BY1782" s="22">
        <f t="shared" si="1513"/>
        <v>0</v>
      </c>
      <c r="BZ1782" s="22">
        <f t="shared" si="1510"/>
        <v>0</v>
      </c>
      <c r="CA1782" s="22">
        <f t="shared" si="1514"/>
        <v>0</v>
      </c>
    </row>
    <row r="1783" spans="1:79" s="22" customFormat="1" ht="51.9" customHeight="1" x14ac:dyDescent="0.3">
      <c r="A1783" s="109">
        <v>3</v>
      </c>
      <c r="B1783" s="109" t="s">
        <v>1441</v>
      </c>
      <c r="C1783" s="109" t="s">
        <v>1324</v>
      </c>
      <c r="D1783" s="110" t="s">
        <v>446</v>
      </c>
      <c r="E1783" s="110">
        <v>44566</v>
      </c>
      <c r="F1783" s="189" t="s">
        <v>433</v>
      </c>
      <c r="G1783" s="169" t="s">
        <v>69</v>
      </c>
      <c r="H1783" s="135" t="s">
        <v>1111</v>
      </c>
      <c r="I1783" s="135"/>
      <c r="J1783" s="135"/>
      <c r="K1783" s="113">
        <v>0</v>
      </c>
      <c r="L1783" s="109">
        <v>1</v>
      </c>
      <c r="M1783" s="114" t="s">
        <v>81</v>
      </c>
      <c r="N1783" s="115" t="s">
        <v>26</v>
      </c>
      <c r="O1783" s="116">
        <v>45380</v>
      </c>
      <c r="P1783" s="123" t="s">
        <v>2301</v>
      </c>
      <c r="Q1783" s="141">
        <v>45366</v>
      </c>
      <c r="R1783" s="118">
        <f t="shared" si="1506"/>
        <v>45373</v>
      </c>
      <c r="S1783" s="114" t="s">
        <v>31</v>
      </c>
      <c r="T1783" s="353"/>
      <c r="U1783" s="118"/>
      <c r="V1783" s="120"/>
      <c r="W1783" s="114"/>
      <c r="X1783" s="109"/>
      <c r="Y1783" s="109"/>
      <c r="Z1783" s="115"/>
      <c r="AA1783" s="115"/>
      <c r="AB1783" s="109"/>
      <c r="AC1783" s="110"/>
      <c r="AD1783" s="110"/>
      <c r="AE1783" s="110"/>
      <c r="AF1783" s="110"/>
      <c r="AG1783" s="110"/>
      <c r="AH1783" s="115"/>
      <c r="AI1783" s="110"/>
      <c r="AJ1783" s="113"/>
      <c r="AK1783" s="110"/>
      <c r="AL1783" s="121"/>
      <c r="AM1783" s="121"/>
      <c r="AN1783" s="109" t="s">
        <v>2355</v>
      </c>
      <c r="AO1783" s="121"/>
      <c r="AP1783" s="121"/>
      <c r="AQ1783" s="109"/>
      <c r="AR1783" s="110"/>
      <c r="AS1783" s="121"/>
      <c r="AT1783" s="121"/>
      <c r="AU1783" s="109" t="s">
        <v>1134</v>
      </c>
      <c r="AV1783" s="110">
        <v>44680</v>
      </c>
      <c r="AW1783" s="121"/>
      <c r="BJ1783" s="22">
        <f t="shared" ca="1" si="1507"/>
        <v>0</v>
      </c>
      <c r="BK1783" s="22">
        <f t="shared" ca="1" si="1508"/>
        <v>0</v>
      </c>
      <c r="BL1783" s="22">
        <f t="shared" ca="1" si="1483"/>
        <v>0</v>
      </c>
      <c r="BM1783" s="22">
        <f t="shared" ca="1" si="1484"/>
        <v>0</v>
      </c>
      <c r="BN1783" s="22">
        <f t="shared" ca="1" si="1485"/>
        <v>0</v>
      </c>
      <c r="BO1783" s="22">
        <f t="shared" ca="1" si="1486"/>
        <v>0</v>
      </c>
      <c r="BP1783" s="22">
        <f t="shared" ca="1" si="1487"/>
        <v>0</v>
      </c>
      <c r="BQ1783" s="22">
        <f t="shared" ca="1" si="1488"/>
        <v>0</v>
      </c>
      <c r="BR1783" s="22">
        <f t="shared" ca="1" si="1489"/>
        <v>0</v>
      </c>
      <c r="BS1783" s="22">
        <f t="shared" ca="1" si="1490"/>
        <v>0</v>
      </c>
      <c r="BT1783" s="22">
        <f t="shared" ca="1" si="1509"/>
        <v>0</v>
      </c>
      <c r="BU1783" s="22">
        <f t="shared" ca="1" si="1491"/>
        <v>0</v>
      </c>
      <c r="BV1783" s="22">
        <f t="shared" ca="1" si="1492"/>
        <v>0</v>
      </c>
      <c r="BW1783" s="22">
        <f t="shared" ca="1" si="1493"/>
        <v>0</v>
      </c>
      <c r="BX1783" s="22">
        <f t="shared" ca="1" si="1494"/>
        <v>0</v>
      </c>
      <c r="BY1783" s="22">
        <f t="shared" si="1513"/>
        <v>0</v>
      </c>
      <c r="BZ1783" s="22">
        <f t="shared" si="1510"/>
        <v>0</v>
      </c>
      <c r="CA1783" s="22">
        <f t="shared" si="1514"/>
        <v>0</v>
      </c>
    </row>
    <row r="1784" spans="1:79" s="22" customFormat="1" ht="51.9" customHeight="1" x14ac:dyDescent="0.3">
      <c r="A1784" s="109">
        <v>3</v>
      </c>
      <c r="B1784" s="109" t="s">
        <v>1441</v>
      </c>
      <c r="C1784" s="109" t="s">
        <v>1324</v>
      </c>
      <c r="D1784" s="110" t="s">
        <v>445</v>
      </c>
      <c r="E1784" s="110">
        <v>44566</v>
      </c>
      <c r="F1784" s="189" t="s">
        <v>433</v>
      </c>
      <c r="G1784" s="169" t="s">
        <v>69</v>
      </c>
      <c r="H1784" s="135" t="s">
        <v>1111</v>
      </c>
      <c r="I1784" s="135"/>
      <c r="J1784" s="135"/>
      <c r="K1784" s="113">
        <v>0</v>
      </c>
      <c r="L1784" s="109">
        <v>0</v>
      </c>
      <c r="M1784" s="114" t="s">
        <v>81</v>
      </c>
      <c r="N1784" s="115" t="s">
        <v>26</v>
      </c>
      <c r="O1784" s="116">
        <v>45380</v>
      </c>
      <c r="P1784" s="123" t="s">
        <v>2368</v>
      </c>
      <c r="Q1784" s="141">
        <v>45392</v>
      </c>
      <c r="R1784" s="118">
        <f t="shared" ref="R1784:R1785" si="1516">IF(AND(L1784&lt;1,OR(K1784&lt;1, K1784="A")),Q1784+14,Q1784+7)</f>
        <v>45406</v>
      </c>
      <c r="S1784" s="114" t="s">
        <v>30</v>
      </c>
      <c r="T1784" s="315" t="s">
        <v>2742</v>
      </c>
      <c r="U1784" s="260">
        <v>45400</v>
      </c>
      <c r="V1784" s="120"/>
      <c r="W1784" s="114"/>
      <c r="X1784" s="109"/>
      <c r="Y1784" s="109"/>
      <c r="Z1784" s="115"/>
      <c r="AA1784" s="109"/>
      <c r="AB1784" s="109"/>
      <c r="AC1784" s="110"/>
      <c r="AD1784" s="110"/>
      <c r="AE1784" s="110"/>
      <c r="AF1784" s="110"/>
      <c r="AG1784" s="110"/>
      <c r="AH1784" s="115"/>
      <c r="AI1784" s="110"/>
      <c r="AJ1784" s="113"/>
      <c r="AK1784" s="110"/>
      <c r="AL1784" s="121"/>
      <c r="AM1784" s="121"/>
      <c r="AN1784" s="109" t="s">
        <v>2355</v>
      </c>
      <c r="AO1784" s="121"/>
      <c r="AP1784" s="121"/>
      <c r="AQ1784" s="206" t="s">
        <v>1907</v>
      </c>
      <c r="AR1784" s="110">
        <v>45414</v>
      </c>
      <c r="AS1784" s="121"/>
      <c r="AT1784" s="121"/>
      <c r="AU1784" s="109" t="s">
        <v>1134</v>
      </c>
      <c r="AV1784" s="110">
        <v>44680</v>
      </c>
      <c r="AW1784" s="121"/>
      <c r="BJ1784" s="22">
        <f t="shared" ca="1" si="1507"/>
        <v>0</v>
      </c>
      <c r="BK1784" s="22">
        <f t="shared" ca="1" si="1508"/>
        <v>0</v>
      </c>
      <c r="BL1784" s="22">
        <f t="shared" ca="1" si="1483"/>
        <v>0</v>
      </c>
      <c r="BM1784" s="22">
        <f t="shared" ca="1" si="1484"/>
        <v>0</v>
      </c>
      <c r="BN1784" s="22">
        <f t="shared" ca="1" si="1485"/>
        <v>0</v>
      </c>
      <c r="BO1784" s="22">
        <f t="shared" ca="1" si="1486"/>
        <v>0</v>
      </c>
      <c r="BP1784" s="22">
        <f t="shared" ca="1" si="1487"/>
        <v>0</v>
      </c>
      <c r="BQ1784" s="22">
        <f t="shared" ca="1" si="1488"/>
        <v>0</v>
      </c>
      <c r="BR1784" s="22">
        <f t="shared" ca="1" si="1489"/>
        <v>0</v>
      </c>
      <c r="BS1784" s="22">
        <f t="shared" ca="1" si="1490"/>
        <v>0</v>
      </c>
      <c r="BT1784" s="22">
        <f t="shared" ca="1" si="1509"/>
        <v>0</v>
      </c>
      <c r="BU1784" s="22">
        <f t="shared" ca="1" si="1491"/>
        <v>0</v>
      </c>
      <c r="BV1784" s="22">
        <f t="shared" ca="1" si="1492"/>
        <v>0</v>
      </c>
      <c r="BW1784" s="22">
        <f t="shared" ca="1" si="1493"/>
        <v>0</v>
      </c>
      <c r="BX1784" s="22">
        <f t="shared" ca="1" si="1494"/>
        <v>0</v>
      </c>
      <c r="BY1784" s="22">
        <f t="shared" si="1513"/>
        <v>0</v>
      </c>
      <c r="BZ1784" s="22">
        <f t="shared" si="1510"/>
        <v>0</v>
      </c>
      <c r="CA1784" s="22">
        <f t="shared" si="1514"/>
        <v>0</v>
      </c>
    </row>
    <row r="1785" spans="1:79" ht="51.9" customHeight="1" x14ac:dyDescent="0.3">
      <c r="A1785" s="4">
        <v>3</v>
      </c>
      <c r="B1785" s="4" t="s">
        <v>1441</v>
      </c>
      <c r="C1785" s="4" t="s">
        <v>1324</v>
      </c>
      <c r="D1785" s="139" t="s">
        <v>445</v>
      </c>
      <c r="E1785" s="13">
        <v>44566</v>
      </c>
      <c r="F1785" s="122" t="s">
        <v>433</v>
      </c>
      <c r="G1785" s="16" t="s">
        <v>69</v>
      </c>
      <c r="H1785" s="130" t="s">
        <v>1111</v>
      </c>
      <c r="I1785" s="130"/>
      <c r="J1785" s="130"/>
      <c r="K1785" s="7">
        <v>0</v>
      </c>
      <c r="L1785" s="4">
        <v>1</v>
      </c>
      <c r="M1785" s="3" t="s">
        <v>81</v>
      </c>
      <c r="N1785" s="46" t="s">
        <v>24</v>
      </c>
      <c r="O1785" s="76"/>
      <c r="P1785" s="87" t="s">
        <v>3619</v>
      </c>
      <c r="Q1785" s="142">
        <v>45677</v>
      </c>
      <c r="R1785" s="9">
        <f t="shared" si="1516"/>
        <v>45684</v>
      </c>
      <c r="S1785" s="3" t="s">
        <v>31</v>
      </c>
      <c r="T1785" s="354"/>
      <c r="U1785" s="259"/>
      <c r="V1785" s="208" t="s">
        <v>3721</v>
      </c>
      <c r="W1785" s="3" t="s">
        <v>1452</v>
      </c>
      <c r="X1785" s="5" t="s">
        <v>778</v>
      </c>
      <c r="Y1785" s="5">
        <v>0</v>
      </c>
      <c r="Z1785" s="46" t="s">
        <v>24</v>
      </c>
      <c r="AA1785" s="5"/>
      <c r="AB1785" s="87" t="s">
        <v>3713</v>
      </c>
      <c r="AC1785" s="21">
        <v>45707</v>
      </c>
      <c r="AD1785" s="21">
        <v>45707</v>
      </c>
      <c r="AE1785" s="9">
        <f t="shared" ref="AE1785" si="1517">IF(AND(Y1785&lt;1,OR(X1785&lt;1, X1785="A")),AD1785+14,AD1785+7)</f>
        <v>45721</v>
      </c>
      <c r="AF1785" s="92" t="s">
        <v>446</v>
      </c>
      <c r="AG1785" s="27"/>
      <c r="AH1785" s="34"/>
      <c r="AI1785" s="27"/>
      <c r="AJ1785" s="41"/>
      <c r="AK1785" s="21"/>
      <c r="AL1785" s="6"/>
      <c r="AM1785" s="6"/>
      <c r="AN1785" s="5" t="s">
        <v>2355</v>
      </c>
      <c r="AO1785" s="6"/>
      <c r="AP1785" s="6"/>
      <c r="AQ1785" s="207"/>
      <c r="AR1785" s="21"/>
      <c r="AS1785" s="6"/>
      <c r="AT1785" s="6"/>
      <c r="AU1785" s="4" t="s">
        <v>1134</v>
      </c>
      <c r="AV1785" s="13">
        <v>44680</v>
      </c>
      <c r="AW1785" s="6"/>
      <c r="BJ1785" s="22">
        <f t="shared" ca="1" si="1507"/>
        <v>1</v>
      </c>
      <c r="BK1785" s="22">
        <f t="shared" ca="1" si="1508"/>
        <v>1</v>
      </c>
      <c r="BL1785" s="22">
        <f t="shared" ca="1" si="1483"/>
        <v>0</v>
      </c>
      <c r="BM1785" s="22">
        <f t="shared" ca="1" si="1484"/>
        <v>0</v>
      </c>
      <c r="BN1785" s="22">
        <f t="shared" ca="1" si="1485"/>
        <v>1</v>
      </c>
      <c r="BO1785" s="22">
        <f t="shared" ca="1" si="1486"/>
        <v>0</v>
      </c>
      <c r="BP1785" s="22">
        <f t="shared" ca="1" si="1487"/>
        <v>1</v>
      </c>
      <c r="BQ1785" s="22">
        <f t="shared" ca="1" si="1488"/>
        <v>0</v>
      </c>
      <c r="BR1785" s="22">
        <f t="shared" ca="1" si="1489"/>
        <v>0</v>
      </c>
      <c r="BS1785" s="22">
        <f t="shared" ca="1" si="1490"/>
        <v>0</v>
      </c>
      <c r="BT1785" s="22">
        <f t="shared" ca="1" si="1509"/>
        <v>1</v>
      </c>
      <c r="BU1785" s="22">
        <f t="shared" ca="1" si="1491"/>
        <v>0</v>
      </c>
      <c r="BV1785" s="22">
        <f t="shared" ca="1" si="1492"/>
        <v>1</v>
      </c>
      <c r="BW1785" s="22">
        <f t="shared" ca="1" si="1493"/>
        <v>0</v>
      </c>
      <c r="BX1785" s="22">
        <f t="shared" ca="1" si="1494"/>
        <v>0</v>
      </c>
      <c r="BY1785" s="71">
        <f t="shared" si="1513"/>
        <v>1</v>
      </c>
      <c r="BZ1785" s="71">
        <f t="shared" si="1510"/>
        <v>1</v>
      </c>
      <c r="CA1785" s="72">
        <f t="shared" si="1514"/>
        <v>1</v>
      </c>
    </row>
    <row r="1786" spans="1:79" ht="51.9" customHeight="1" x14ac:dyDescent="0.3">
      <c r="A1786" s="4"/>
      <c r="B1786" s="4"/>
      <c r="C1786" s="4"/>
      <c r="D1786" s="13"/>
      <c r="E1786" s="13"/>
      <c r="F1786" s="122"/>
      <c r="G1786" s="16"/>
      <c r="H1786" s="130"/>
      <c r="I1786" s="130"/>
      <c r="J1786" s="130"/>
      <c r="K1786" s="7"/>
      <c r="L1786" s="4"/>
      <c r="M1786" s="3"/>
      <c r="N1786" s="8"/>
      <c r="O1786" s="76"/>
      <c r="P1786" s="108"/>
      <c r="Q1786" s="142"/>
      <c r="R1786" s="9"/>
      <c r="S1786" s="3"/>
      <c r="T1786" s="358"/>
      <c r="U1786" s="259"/>
      <c r="V1786" s="208" t="s">
        <v>3722</v>
      </c>
      <c r="W1786" s="3" t="s">
        <v>1452</v>
      </c>
      <c r="X1786" s="5" t="s">
        <v>778</v>
      </c>
      <c r="Y1786" s="5">
        <v>0</v>
      </c>
      <c r="Z1786" s="46" t="s">
        <v>24</v>
      </c>
      <c r="AA1786" s="5"/>
      <c r="AB1786" s="87" t="s">
        <v>3713</v>
      </c>
      <c r="AC1786" s="21">
        <v>45707</v>
      </c>
      <c r="AD1786" s="21">
        <v>45707</v>
      </c>
      <c r="AE1786" s="9">
        <f t="shared" ref="AE1786" si="1518">IF(AND(Y1786&lt;1,OR(X1786&lt;1, X1786="A")),AD1786+14,AD1786+7)</f>
        <v>45721</v>
      </c>
      <c r="AF1786" s="92" t="s">
        <v>446</v>
      </c>
      <c r="AG1786" s="27"/>
      <c r="AH1786" s="34"/>
      <c r="AI1786" s="27"/>
      <c r="AJ1786" s="41"/>
      <c r="AK1786" s="21"/>
      <c r="AL1786" s="6"/>
      <c r="AM1786" s="6"/>
      <c r="AN1786" s="5" t="s">
        <v>2355</v>
      </c>
      <c r="AO1786" s="6"/>
      <c r="AP1786" s="6"/>
      <c r="AQ1786" s="207"/>
      <c r="AR1786" s="21"/>
      <c r="AS1786" s="6"/>
      <c r="AT1786" s="6"/>
      <c r="AU1786" s="4" t="s">
        <v>1134</v>
      </c>
      <c r="AV1786" s="13">
        <v>44680</v>
      </c>
      <c r="AW1786" s="6"/>
      <c r="BJ1786" s="22">
        <f t="shared" ca="1" si="1507"/>
        <v>0</v>
      </c>
      <c r="BK1786" s="22">
        <f t="shared" ca="1" si="1508"/>
        <v>0</v>
      </c>
      <c r="BL1786" s="22">
        <f t="shared" ca="1" si="1483"/>
        <v>0</v>
      </c>
      <c r="BM1786" s="22">
        <f t="shared" ca="1" si="1484"/>
        <v>0</v>
      </c>
      <c r="BN1786" s="22">
        <f t="shared" ca="1" si="1485"/>
        <v>0</v>
      </c>
      <c r="BO1786" s="22">
        <f t="shared" ca="1" si="1486"/>
        <v>0</v>
      </c>
      <c r="BP1786" s="22">
        <f t="shared" ca="1" si="1487"/>
        <v>0</v>
      </c>
      <c r="BQ1786" s="22">
        <f t="shared" ca="1" si="1488"/>
        <v>0</v>
      </c>
      <c r="BR1786" s="22">
        <f t="shared" ca="1" si="1489"/>
        <v>0</v>
      </c>
      <c r="BS1786" s="22">
        <f t="shared" ca="1" si="1490"/>
        <v>0</v>
      </c>
      <c r="BT1786" s="22">
        <f t="shared" ca="1" si="1509"/>
        <v>1</v>
      </c>
      <c r="BU1786" s="22">
        <f t="shared" ca="1" si="1491"/>
        <v>0</v>
      </c>
      <c r="BV1786" s="22">
        <f t="shared" ca="1" si="1492"/>
        <v>1</v>
      </c>
      <c r="BW1786" s="22">
        <f t="shared" ca="1" si="1493"/>
        <v>0</v>
      </c>
      <c r="BX1786" s="22">
        <f t="shared" ca="1" si="1494"/>
        <v>0</v>
      </c>
      <c r="BY1786" s="71">
        <f t="shared" si="1513"/>
        <v>0</v>
      </c>
      <c r="BZ1786" s="71">
        <f t="shared" si="1510"/>
        <v>0</v>
      </c>
      <c r="CA1786" s="72">
        <f t="shared" si="1514"/>
        <v>1</v>
      </c>
    </row>
    <row r="1787" spans="1:79" s="22" customFormat="1" ht="51.9" customHeight="1" x14ac:dyDescent="0.3">
      <c r="A1787" s="109">
        <v>3</v>
      </c>
      <c r="B1787" s="109" t="s">
        <v>1441</v>
      </c>
      <c r="C1787" s="109"/>
      <c r="D1787" s="110" t="s">
        <v>445</v>
      </c>
      <c r="E1787" s="110">
        <v>44566</v>
      </c>
      <c r="F1787" s="189" t="s">
        <v>435</v>
      </c>
      <c r="G1787" s="169" t="s">
        <v>69</v>
      </c>
      <c r="H1787" s="135" t="s">
        <v>1091</v>
      </c>
      <c r="I1787" s="135"/>
      <c r="J1787" s="135"/>
      <c r="K1787" s="113">
        <v>0</v>
      </c>
      <c r="L1787" s="109">
        <v>0</v>
      </c>
      <c r="M1787" s="114" t="s">
        <v>440</v>
      </c>
      <c r="N1787" s="115" t="s">
        <v>26</v>
      </c>
      <c r="O1787" s="116"/>
      <c r="P1787" s="123" t="s">
        <v>3375</v>
      </c>
      <c r="Q1787" s="141">
        <v>45169</v>
      </c>
      <c r="R1787" s="118">
        <f t="shared" si="1506"/>
        <v>45183</v>
      </c>
      <c r="S1787" s="114" t="s">
        <v>31</v>
      </c>
      <c r="T1787" s="353"/>
      <c r="U1787" s="118"/>
      <c r="V1787" s="241"/>
      <c r="W1787" s="114"/>
      <c r="X1787" s="109"/>
      <c r="Y1787" s="109"/>
      <c r="Z1787" s="115"/>
      <c r="AA1787" s="110"/>
      <c r="AB1787" s="109"/>
      <c r="AC1787" s="110"/>
      <c r="AD1787" s="110"/>
      <c r="AE1787" s="118"/>
      <c r="AF1787" s="196"/>
      <c r="AG1787" s="110"/>
      <c r="AH1787" s="115"/>
      <c r="AI1787" s="110"/>
      <c r="AJ1787" s="113"/>
      <c r="AK1787" s="110"/>
      <c r="AL1787" s="121"/>
      <c r="AM1787" s="121"/>
      <c r="AN1787" s="109" t="s">
        <v>2355</v>
      </c>
      <c r="AO1787" s="121"/>
      <c r="AP1787" s="121"/>
      <c r="AQ1787" s="121"/>
      <c r="AR1787" s="121"/>
      <c r="AS1787" s="121"/>
      <c r="AT1787" s="121"/>
      <c r="AU1787" s="109" t="s">
        <v>1134</v>
      </c>
      <c r="AV1787" s="110">
        <v>44680</v>
      </c>
      <c r="AW1787" s="121"/>
      <c r="BJ1787" s="22">
        <f t="shared" ca="1" si="1507"/>
        <v>0</v>
      </c>
      <c r="BK1787" s="22">
        <f t="shared" ca="1" si="1508"/>
        <v>0</v>
      </c>
      <c r="BL1787" s="22">
        <f t="shared" ca="1" si="1483"/>
        <v>0</v>
      </c>
      <c r="BM1787" s="22">
        <f t="shared" ca="1" si="1484"/>
        <v>0</v>
      </c>
      <c r="BN1787" s="22">
        <f t="shared" ca="1" si="1485"/>
        <v>0</v>
      </c>
      <c r="BO1787" s="22">
        <f t="shared" ca="1" si="1486"/>
        <v>0</v>
      </c>
      <c r="BP1787" s="22">
        <f t="shared" ca="1" si="1487"/>
        <v>0</v>
      </c>
      <c r="BQ1787" s="22">
        <f t="shared" ca="1" si="1488"/>
        <v>0</v>
      </c>
      <c r="BR1787" s="22">
        <f t="shared" ca="1" si="1489"/>
        <v>0</v>
      </c>
      <c r="BS1787" s="22">
        <f t="shared" ca="1" si="1490"/>
        <v>0</v>
      </c>
      <c r="BT1787" s="22">
        <f t="shared" ca="1" si="1509"/>
        <v>0</v>
      </c>
      <c r="BU1787" s="22">
        <f t="shared" ca="1" si="1491"/>
        <v>0</v>
      </c>
      <c r="BV1787" s="22">
        <f t="shared" ca="1" si="1492"/>
        <v>0</v>
      </c>
      <c r="BW1787" s="22">
        <f t="shared" ca="1" si="1493"/>
        <v>0</v>
      </c>
      <c r="BX1787" s="22">
        <f t="shared" ca="1" si="1494"/>
        <v>0</v>
      </c>
      <c r="BY1787" s="22">
        <f t="shared" si="1513"/>
        <v>0</v>
      </c>
      <c r="BZ1787" s="22">
        <f t="shared" si="1510"/>
        <v>0</v>
      </c>
      <c r="CA1787" s="22">
        <f t="shared" si="1514"/>
        <v>0</v>
      </c>
    </row>
    <row r="1788" spans="1:79" ht="51.9" customHeight="1" x14ac:dyDescent="0.3">
      <c r="A1788" s="4">
        <v>3</v>
      </c>
      <c r="B1788" s="4" t="s">
        <v>1441</v>
      </c>
      <c r="C1788" s="4"/>
      <c r="D1788" s="139" t="s">
        <v>445</v>
      </c>
      <c r="E1788" s="13">
        <v>44566</v>
      </c>
      <c r="F1788" s="122" t="s">
        <v>435</v>
      </c>
      <c r="G1788" s="16" t="s">
        <v>69</v>
      </c>
      <c r="H1788" s="130" t="s">
        <v>1091</v>
      </c>
      <c r="I1788" s="130"/>
      <c r="J1788" s="130"/>
      <c r="K1788" s="7">
        <v>0</v>
      </c>
      <c r="L1788" s="4">
        <v>1</v>
      </c>
      <c r="M1788" s="3" t="s">
        <v>440</v>
      </c>
      <c r="N1788" s="45" t="s">
        <v>1055</v>
      </c>
      <c r="O1788" s="76"/>
      <c r="P1788" s="87" t="s">
        <v>1449</v>
      </c>
      <c r="Q1788" s="142">
        <v>45268</v>
      </c>
      <c r="R1788" s="9">
        <f t="shared" si="1506"/>
        <v>45275</v>
      </c>
      <c r="S1788" s="3" t="s">
        <v>31</v>
      </c>
      <c r="T1788" s="355"/>
      <c r="U1788" s="9"/>
      <c r="V1788" s="208" t="s">
        <v>2392</v>
      </c>
      <c r="W1788" s="3" t="s">
        <v>2393</v>
      </c>
      <c r="X1788" s="5" t="s">
        <v>778</v>
      </c>
      <c r="Y1788" s="5">
        <v>0</v>
      </c>
      <c r="Z1788" s="188" t="s">
        <v>27</v>
      </c>
      <c r="AA1788" s="13">
        <v>45573</v>
      </c>
      <c r="AB1788" s="5" t="s">
        <v>2382</v>
      </c>
      <c r="AC1788" s="21">
        <v>45394</v>
      </c>
      <c r="AD1788" s="21">
        <v>45394</v>
      </c>
      <c r="AE1788" s="9">
        <f t="shared" ref="AE1788:AE1789" si="1519">IF(AND(Y1788&lt;1,OR(X1788&lt;1, X1788="A")),AD1788+14,AD1788+7)</f>
        <v>45408</v>
      </c>
      <c r="AF1788" s="92" t="s">
        <v>446</v>
      </c>
      <c r="AG1788" s="27"/>
      <c r="AH1788" s="34"/>
      <c r="AI1788" s="27"/>
      <c r="AJ1788" s="41"/>
      <c r="AK1788" s="21"/>
      <c r="AL1788" s="6"/>
      <c r="AM1788" s="6"/>
      <c r="AN1788" s="5" t="s">
        <v>2355</v>
      </c>
      <c r="AO1788" s="6"/>
      <c r="AP1788" s="6"/>
      <c r="AQ1788" s="318" t="s">
        <v>3470</v>
      </c>
      <c r="AR1788" s="21">
        <v>45617</v>
      </c>
      <c r="AS1788" s="6"/>
      <c r="AT1788" s="6"/>
      <c r="AU1788" s="4" t="s">
        <v>1134</v>
      </c>
      <c r="AV1788" s="13">
        <v>44680</v>
      </c>
      <c r="AW1788" s="6"/>
      <c r="BJ1788" s="22">
        <f t="shared" ca="1" si="1507"/>
        <v>1</v>
      </c>
      <c r="BK1788" s="22">
        <f t="shared" ca="1" si="1508"/>
        <v>1</v>
      </c>
      <c r="BL1788" s="22">
        <f t="shared" ca="1" si="1483"/>
        <v>0</v>
      </c>
      <c r="BM1788" s="22">
        <f t="shared" ca="1" si="1484"/>
        <v>0</v>
      </c>
      <c r="BN1788" s="22">
        <f t="shared" ca="1" si="1485"/>
        <v>0</v>
      </c>
      <c r="BO1788" s="22">
        <f t="shared" ca="1" si="1486"/>
        <v>0</v>
      </c>
      <c r="BP1788" s="22">
        <f t="shared" ca="1" si="1487"/>
        <v>0</v>
      </c>
      <c r="BQ1788" s="22">
        <f t="shared" ca="1" si="1488"/>
        <v>0</v>
      </c>
      <c r="BR1788" s="22">
        <f t="shared" ca="1" si="1489"/>
        <v>1</v>
      </c>
      <c r="BS1788" s="22">
        <f t="shared" ca="1" si="1490"/>
        <v>1</v>
      </c>
      <c r="BT1788" s="22">
        <f t="shared" ca="1" si="1509"/>
        <v>1</v>
      </c>
      <c r="BU1788" s="22">
        <f t="shared" ca="1" si="1491"/>
        <v>0</v>
      </c>
      <c r="BV1788" s="22">
        <f t="shared" ca="1" si="1492"/>
        <v>0</v>
      </c>
      <c r="BW1788" s="22">
        <f t="shared" ca="1" si="1493"/>
        <v>1</v>
      </c>
      <c r="BX1788" s="22">
        <f t="shared" ca="1" si="1494"/>
        <v>0</v>
      </c>
      <c r="BY1788" s="71">
        <f t="shared" si="1513"/>
        <v>1</v>
      </c>
      <c r="BZ1788" s="71">
        <f t="shared" si="1510"/>
        <v>1</v>
      </c>
      <c r="CA1788" s="72">
        <f t="shared" si="1514"/>
        <v>1</v>
      </c>
    </row>
    <row r="1789" spans="1:79" ht="51.9" customHeight="1" x14ac:dyDescent="0.3">
      <c r="A1789" s="4"/>
      <c r="B1789" s="4"/>
      <c r="C1789" s="4"/>
      <c r="D1789" s="13"/>
      <c r="E1789" s="13"/>
      <c r="F1789" s="122"/>
      <c r="G1789" s="16"/>
      <c r="H1789" s="130"/>
      <c r="I1789" s="130"/>
      <c r="J1789" s="130"/>
      <c r="K1789" s="7"/>
      <c r="L1789" s="4"/>
      <c r="M1789" s="3"/>
      <c r="N1789" s="8"/>
      <c r="O1789" s="76"/>
      <c r="P1789" s="4"/>
      <c r="Q1789" s="13"/>
      <c r="R1789" s="9"/>
      <c r="S1789" s="3"/>
      <c r="T1789" s="357"/>
      <c r="U1789" s="9"/>
      <c r="V1789" s="208" t="s">
        <v>2394</v>
      </c>
      <c r="W1789" s="3" t="s">
        <v>2395</v>
      </c>
      <c r="X1789" s="5" t="s">
        <v>778</v>
      </c>
      <c r="Y1789" s="5">
        <v>0</v>
      </c>
      <c r="Z1789" s="188" t="s">
        <v>27</v>
      </c>
      <c r="AA1789" s="13">
        <v>45573</v>
      </c>
      <c r="AB1789" s="5" t="s">
        <v>2382</v>
      </c>
      <c r="AC1789" s="21">
        <v>45394</v>
      </c>
      <c r="AD1789" s="21">
        <v>45394</v>
      </c>
      <c r="AE1789" s="9">
        <f t="shared" si="1519"/>
        <v>45408</v>
      </c>
      <c r="AF1789" s="92" t="s">
        <v>446</v>
      </c>
      <c r="AG1789" s="27"/>
      <c r="AH1789" s="34"/>
      <c r="AI1789" s="27"/>
      <c r="AJ1789" s="41"/>
      <c r="AK1789" s="21"/>
      <c r="AL1789" s="6"/>
      <c r="AM1789" s="6"/>
      <c r="AN1789" s="5"/>
      <c r="AO1789" s="6"/>
      <c r="AP1789" s="6"/>
      <c r="AQ1789" s="6"/>
      <c r="AR1789" s="6"/>
      <c r="AS1789" s="6"/>
      <c r="AT1789" s="6"/>
      <c r="AU1789" s="4"/>
      <c r="AV1789" s="13"/>
      <c r="AW1789" s="6"/>
      <c r="BJ1789" s="22">
        <f t="shared" ca="1" si="1507"/>
        <v>0</v>
      </c>
      <c r="BK1789" s="22">
        <f t="shared" ca="1" si="1508"/>
        <v>0</v>
      </c>
      <c r="BL1789" s="22">
        <f t="shared" ca="1" si="1483"/>
        <v>0</v>
      </c>
      <c r="BM1789" s="22">
        <f t="shared" ca="1" si="1484"/>
        <v>0</v>
      </c>
      <c r="BN1789" s="22">
        <f t="shared" ca="1" si="1485"/>
        <v>0</v>
      </c>
      <c r="BO1789" s="22">
        <f t="shared" ca="1" si="1486"/>
        <v>0</v>
      </c>
      <c r="BP1789" s="22">
        <f t="shared" ca="1" si="1487"/>
        <v>0</v>
      </c>
      <c r="BQ1789" s="22">
        <f t="shared" ca="1" si="1488"/>
        <v>0</v>
      </c>
      <c r="BR1789" s="22">
        <f t="shared" ca="1" si="1489"/>
        <v>0</v>
      </c>
      <c r="BS1789" s="22">
        <f t="shared" ca="1" si="1490"/>
        <v>0</v>
      </c>
      <c r="BT1789" s="22">
        <f t="shared" ca="1" si="1509"/>
        <v>1</v>
      </c>
      <c r="BU1789" s="22">
        <f t="shared" ca="1" si="1491"/>
        <v>0</v>
      </c>
      <c r="BV1789" s="22">
        <f t="shared" ca="1" si="1492"/>
        <v>0</v>
      </c>
      <c r="BW1789" s="22">
        <f t="shared" ca="1" si="1493"/>
        <v>1</v>
      </c>
      <c r="BX1789" s="22">
        <f t="shared" ca="1" si="1494"/>
        <v>0</v>
      </c>
      <c r="BY1789" s="71">
        <f t="shared" si="1513"/>
        <v>0</v>
      </c>
      <c r="BZ1789" s="71">
        <f t="shared" si="1510"/>
        <v>0</v>
      </c>
      <c r="CA1789" s="72">
        <f t="shared" si="1514"/>
        <v>1</v>
      </c>
    </row>
    <row r="1790" spans="1:79" s="22" customFormat="1" ht="29.1" customHeight="1" x14ac:dyDescent="0.3">
      <c r="A1790" s="199" t="s">
        <v>2734</v>
      </c>
      <c r="B1790" s="109" t="s">
        <v>1441</v>
      </c>
      <c r="C1790" s="109"/>
      <c r="D1790" s="110" t="s">
        <v>446</v>
      </c>
      <c r="E1790" s="110">
        <v>44566</v>
      </c>
      <c r="F1790" s="189" t="s">
        <v>75</v>
      </c>
      <c r="G1790" s="169" t="s">
        <v>69</v>
      </c>
      <c r="H1790" s="135" t="s">
        <v>1081</v>
      </c>
      <c r="I1790" s="135"/>
      <c r="J1790" s="135"/>
      <c r="K1790" s="113" t="s">
        <v>778</v>
      </c>
      <c r="L1790" s="109">
        <v>0</v>
      </c>
      <c r="M1790" s="114" t="s">
        <v>400</v>
      </c>
      <c r="N1790" s="115" t="s">
        <v>26</v>
      </c>
      <c r="O1790" s="116"/>
      <c r="P1790" s="123" t="s">
        <v>3402</v>
      </c>
      <c r="Q1790" s="141">
        <v>44718</v>
      </c>
      <c r="R1790" s="118">
        <f t="shared" ref="R1790:R1807" si="1520">IF(AND(L1790&lt;1,OR(K1790&lt;1, K1790="A")),Q1790+14,Q1790+7)</f>
        <v>44732</v>
      </c>
      <c r="S1790" s="114" t="s">
        <v>31</v>
      </c>
      <c r="T1790" s="353"/>
      <c r="U1790" s="118"/>
      <c r="V1790" s="195"/>
      <c r="W1790" s="114"/>
      <c r="X1790" s="109"/>
      <c r="Y1790" s="109"/>
      <c r="Z1790" s="115"/>
      <c r="AA1790" s="115"/>
      <c r="AB1790" s="123"/>
      <c r="AC1790" s="191"/>
      <c r="AD1790" s="110"/>
      <c r="AE1790" s="110"/>
      <c r="AF1790" s="196"/>
      <c r="AG1790" s="110"/>
      <c r="AH1790" s="115"/>
      <c r="AI1790" s="110"/>
      <c r="AJ1790" s="113"/>
      <c r="AK1790" s="110"/>
      <c r="AL1790" s="121"/>
      <c r="AM1790" s="121"/>
      <c r="AN1790" s="109" t="s">
        <v>2355</v>
      </c>
      <c r="AO1790" s="121"/>
      <c r="AP1790" s="121"/>
      <c r="AQ1790" s="206"/>
      <c r="AR1790" s="110"/>
      <c r="AS1790" s="121"/>
      <c r="AT1790" s="121"/>
      <c r="AU1790" s="109"/>
      <c r="AV1790" s="110"/>
      <c r="AW1790" s="121"/>
      <c r="BJ1790" s="22">
        <f t="shared" ca="1" si="1507"/>
        <v>0</v>
      </c>
      <c r="BK1790" s="22">
        <f t="shared" ca="1" si="1508"/>
        <v>0</v>
      </c>
      <c r="BL1790" s="22">
        <f t="shared" ca="1" si="1483"/>
        <v>0</v>
      </c>
      <c r="BM1790" s="22">
        <f t="shared" ca="1" si="1484"/>
        <v>0</v>
      </c>
      <c r="BN1790" s="22">
        <f t="shared" ca="1" si="1485"/>
        <v>0</v>
      </c>
      <c r="BO1790" s="22">
        <f t="shared" ca="1" si="1486"/>
        <v>0</v>
      </c>
      <c r="BP1790" s="22">
        <f t="shared" ca="1" si="1487"/>
        <v>0</v>
      </c>
      <c r="BQ1790" s="22">
        <f t="shared" ca="1" si="1488"/>
        <v>0</v>
      </c>
      <c r="BR1790" s="22">
        <f t="shared" ca="1" si="1489"/>
        <v>0</v>
      </c>
      <c r="BS1790" s="22">
        <f t="shared" ca="1" si="1490"/>
        <v>0</v>
      </c>
      <c r="BT1790" s="22">
        <f t="shared" ca="1" si="1509"/>
        <v>0</v>
      </c>
      <c r="BU1790" s="22">
        <f t="shared" ca="1" si="1491"/>
        <v>0</v>
      </c>
      <c r="BV1790" s="22">
        <f t="shared" ca="1" si="1492"/>
        <v>0</v>
      </c>
      <c r="BW1790" s="22">
        <f t="shared" ca="1" si="1493"/>
        <v>0</v>
      </c>
      <c r="BX1790" s="22">
        <f t="shared" ca="1" si="1494"/>
        <v>0</v>
      </c>
      <c r="BY1790" s="71">
        <f t="shared" si="1513"/>
        <v>0</v>
      </c>
      <c r="BZ1790" s="71">
        <f t="shared" si="1510"/>
        <v>0</v>
      </c>
      <c r="CA1790" s="72">
        <f t="shared" si="1514"/>
        <v>0</v>
      </c>
    </row>
    <row r="1791" spans="1:79" s="22" customFormat="1" ht="29.1" customHeight="1" x14ac:dyDescent="0.3">
      <c r="A1791" s="199" t="s">
        <v>2734</v>
      </c>
      <c r="B1791" s="109" t="s">
        <v>1441</v>
      </c>
      <c r="C1791" s="109"/>
      <c r="D1791" s="110" t="s">
        <v>446</v>
      </c>
      <c r="E1791" s="110">
        <v>44566</v>
      </c>
      <c r="F1791" s="189" t="s">
        <v>75</v>
      </c>
      <c r="G1791" s="169" t="s">
        <v>69</v>
      </c>
      <c r="H1791" s="135" t="s">
        <v>1081</v>
      </c>
      <c r="I1791" s="135"/>
      <c r="J1791" s="135"/>
      <c r="K1791" s="113" t="s">
        <v>443</v>
      </c>
      <c r="L1791" s="109">
        <v>0</v>
      </c>
      <c r="M1791" s="114" t="s">
        <v>400</v>
      </c>
      <c r="N1791" s="115" t="s">
        <v>26</v>
      </c>
      <c r="O1791" s="116"/>
      <c r="P1791" s="123" t="s">
        <v>3403</v>
      </c>
      <c r="Q1791" s="141">
        <v>44733</v>
      </c>
      <c r="R1791" s="118">
        <f t="shared" si="1520"/>
        <v>44740</v>
      </c>
      <c r="S1791" s="114" t="s">
        <v>31</v>
      </c>
      <c r="T1791" s="353"/>
      <c r="U1791" s="118"/>
      <c r="V1791" s="195"/>
      <c r="W1791" s="114"/>
      <c r="X1791" s="109"/>
      <c r="Y1791" s="109"/>
      <c r="Z1791" s="115"/>
      <c r="AA1791" s="115"/>
      <c r="AB1791" s="123"/>
      <c r="AC1791" s="191"/>
      <c r="AD1791" s="110"/>
      <c r="AE1791" s="110"/>
      <c r="AF1791" s="196"/>
      <c r="AG1791" s="110"/>
      <c r="AH1791" s="115"/>
      <c r="AI1791" s="110"/>
      <c r="AJ1791" s="113"/>
      <c r="AK1791" s="110"/>
      <c r="AL1791" s="121"/>
      <c r="AM1791" s="121"/>
      <c r="AN1791" s="109" t="s">
        <v>2355</v>
      </c>
      <c r="AO1791" s="121"/>
      <c r="AP1791" s="121"/>
      <c r="AQ1791" s="206"/>
      <c r="AR1791" s="110"/>
      <c r="AS1791" s="121"/>
      <c r="AT1791" s="121"/>
      <c r="AU1791" s="109"/>
      <c r="AV1791" s="110"/>
      <c r="AW1791" s="121"/>
      <c r="BJ1791" s="22">
        <f t="shared" ca="1" si="1507"/>
        <v>0</v>
      </c>
      <c r="BK1791" s="22">
        <f t="shared" ca="1" si="1508"/>
        <v>0</v>
      </c>
      <c r="BL1791" s="22">
        <f t="shared" ca="1" si="1483"/>
        <v>0</v>
      </c>
      <c r="BM1791" s="22">
        <f t="shared" ca="1" si="1484"/>
        <v>0</v>
      </c>
      <c r="BN1791" s="22">
        <f t="shared" ca="1" si="1485"/>
        <v>0</v>
      </c>
      <c r="BO1791" s="22">
        <f t="shared" ca="1" si="1486"/>
        <v>0</v>
      </c>
      <c r="BP1791" s="22">
        <f t="shared" ca="1" si="1487"/>
        <v>0</v>
      </c>
      <c r="BQ1791" s="22">
        <f t="shared" ca="1" si="1488"/>
        <v>0</v>
      </c>
      <c r="BR1791" s="22">
        <f t="shared" ca="1" si="1489"/>
        <v>0</v>
      </c>
      <c r="BS1791" s="22">
        <f t="shared" ca="1" si="1490"/>
        <v>0</v>
      </c>
      <c r="BT1791" s="22">
        <f t="shared" ca="1" si="1509"/>
        <v>0</v>
      </c>
      <c r="BU1791" s="22">
        <f t="shared" ca="1" si="1491"/>
        <v>0</v>
      </c>
      <c r="BV1791" s="22">
        <f t="shared" ca="1" si="1492"/>
        <v>0</v>
      </c>
      <c r="BW1791" s="22">
        <f t="shared" ca="1" si="1493"/>
        <v>0</v>
      </c>
      <c r="BX1791" s="22">
        <f t="shared" ca="1" si="1494"/>
        <v>0</v>
      </c>
      <c r="BY1791" s="71">
        <f t="shared" si="1513"/>
        <v>0</v>
      </c>
      <c r="BZ1791" s="71">
        <f t="shared" si="1510"/>
        <v>0</v>
      </c>
      <c r="CA1791" s="72">
        <f t="shared" si="1514"/>
        <v>0</v>
      </c>
    </row>
    <row r="1792" spans="1:79" s="22" customFormat="1" ht="29.1" customHeight="1" x14ac:dyDescent="0.3">
      <c r="A1792" s="199" t="s">
        <v>2734</v>
      </c>
      <c r="B1792" s="109" t="s">
        <v>1441</v>
      </c>
      <c r="C1792" s="109"/>
      <c r="D1792" s="110" t="s">
        <v>445</v>
      </c>
      <c r="E1792" s="110">
        <v>44566</v>
      </c>
      <c r="F1792" s="189" t="s">
        <v>75</v>
      </c>
      <c r="G1792" s="169" t="s">
        <v>69</v>
      </c>
      <c r="H1792" s="135" t="s">
        <v>1081</v>
      </c>
      <c r="I1792" s="135"/>
      <c r="J1792" s="135"/>
      <c r="K1792" s="113">
        <v>0</v>
      </c>
      <c r="L1792" s="109">
        <v>0</v>
      </c>
      <c r="M1792" s="114" t="s">
        <v>400</v>
      </c>
      <c r="N1792" s="115" t="s">
        <v>26</v>
      </c>
      <c r="O1792" s="116"/>
      <c r="P1792" s="123" t="s">
        <v>837</v>
      </c>
      <c r="Q1792" s="141">
        <v>44746</v>
      </c>
      <c r="R1792" s="118">
        <f t="shared" si="1520"/>
        <v>44760</v>
      </c>
      <c r="S1792" s="114" t="s">
        <v>31</v>
      </c>
      <c r="T1792" s="353"/>
      <c r="U1792" s="118"/>
      <c r="V1792" s="195"/>
      <c r="W1792" s="114"/>
      <c r="X1792" s="109"/>
      <c r="Y1792" s="109"/>
      <c r="Z1792" s="115"/>
      <c r="AA1792" s="115"/>
      <c r="AB1792" s="123"/>
      <c r="AC1792" s="191"/>
      <c r="AD1792" s="110"/>
      <c r="AE1792" s="110"/>
      <c r="AF1792" s="196"/>
      <c r="AG1792" s="110"/>
      <c r="AH1792" s="115"/>
      <c r="AI1792" s="110"/>
      <c r="AJ1792" s="113"/>
      <c r="AK1792" s="110"/>
      <c r="AL1792" s="121"/>
      <c r="AM1792" s="121"/>
      <c r="AN1792" s="109" t="s">
        <v>2355</v>
      </c>
      <c r="AO1792" s="121"/>
      <c r="AP1792" s="121"/>
      <c r="AQ1792" s="206" t="s">
        <v>1907</v>
      </c>
      <c r="AR1792" s="110">
        <v>44798</v>
      </c>
      <c r="AS1792" s="121"/>
      <c r="AT1792" s="121"/>
      <c r="AU1792" s="109"/>
      <c r="AV1792" s="110"/>
      <c r="AW1792" s="121"/>
      <c r="BJ1792" s="22">
        <f t="shared" ca="1" si="1507"/>
        <v>0</v>
      </c>
      <c r="BK1792" s="22">
        <f t="shared" ca="1" si="1508"/>
        <v>0</v>
      </c>
      <c r="BL1792" s="22">
        <f t="shared" ca="1" si="1483"/>
        <v>0</v>
      </c>
      <c r="BM1792" s="22">
        <f t="shared" ca="1" si="1484"/>
        <v>0</v>
      </c>
      <c r="BN1792" s="22">
        <f t="shared" ca="1" si="1485"/>
        <v>0</v>
      </c>
      <c r="BO1792" s="22">
        <f t="shared" ca="1" si="1486"/>
        <v>0</v>
      </c>
      <c r="BP1792" s="22">
        <f t="shared" ca="1" si="1487"/>
        <v>0</v>
      </c>
      <c r="BQ1792" s="22">
        <f t="shared" ca="1" si="1488"/>
        <v>0</v>
      </c>
      <c r="BR1792" s="22">
        <f t="shared" ca="1" si="1489"/>
        <v>0</v>
      </c>
      <c r="BS1792" s="22">
        <f t="shared" ca="1" si="1490"/>
        <v>0</v>
      </c>
      <c r="BT1792" s="22">
        <f t="shared" ca="1" si="1509"/>
        <v>0</v>
      </c>
      <c r="BU1792" s="22">
        <f t="shared" ca="1" si="1491"/>
        <v>0</v>
      </c>
      <c r="BV1792" s="22">
        <f t="shared" ca="1" si="1492"/>
        <v>0</v>
      </c>
      <c r="BW1792" s="22">
        <f t="shared" ca="1" si="1493"/>
        <v>0</v>
      </c>
      <c r="BX1792" s="22">
        <f t="shared" ca="1" si="1494"/>
        <v>0</v>
      </c>
      <c r="BY1792" s="71">
        <f t="shared" si="1513"/>
        <v>0</v>
      </c>
      <c r="BZ1792" s="71">
        <f t="shared" si="1510"/>
        <v>0</v>
      </c>
      <c r="CA1792" s="72">
        <f t="shared" si="1514"/>
        <v>0</v>
      </c>
    </row>
    <row r="1793" spans="1:79" ht="51.9" customHeight="1" x14ac:dyDescent="0.3">
      <c r="A1793" s="14" t="s">
        <v>2734</v>
      </c>
      <c r="B1793" s="4" t="s">
        <v>1441</v>
      </c>
      <c r="C1793" s="4"/>
      <c r="D1793" s="139" t="s">
        <v>445</v>
      </c>
      <c r="E1793" s="13">
        <v>44566</v>
      </c>
      <c r="F1793" s="122" t="s">
        <v>75</v>
      </c>
      <c r="G1793" s="16" t="s">
        <v>69</v>
      </c>
      <c r="H1793" s="130" t="s">
        <v>1081</v>
      </c>
      <c r="I1793" s="130"/>
      <c r="J1793" s="130"/>
      <c r="K1793" s="7">
        <v>0</v>
      </c>
      <c r="L1793" s="4">
        <v>1</v>
      </c>
      <c r="M1793" s="3" t="s">
        <v>400</v>
      </c>
      <c r="N1793" s="45" t="s">
        <v>1055</v>
      </c>
      <c r="O1793" s="76">
        <v>45268</v>
      </c>
      <c r="P1793" s="87" t="s">
        <v>1446</v>
      </c>
      <c r="Q1793" s="142">
        <v>45268</v>
      </c>
      <c r="R1793" s="9">
        <f t="shared" si="1520"/>
        <v>45275</v>
      </c>
      <c r="S1793" s="3" t="s">
        <v>30</v>
      </c>
      <c r="T1793" s="354" t="s">
        <v>1708</v>
      </c>
      <c r="U1793" s="259">
        <v>45282</v>
      </c>
      <c r="V1793" s="91" t="s">
        <v>838</v>
      </c>
      <c r="W1793" s="3" t="s">
        <v>839</v>
      </c>
      <c r="X1793" s="5" t="s">
        <v>444</v>
      </c>
      <c r="Y1793" s="5">
        <v>0</v>
      </c>
      <c r="Z1793" s="46" t="s">
        <v>24</v>
      </c>
      <c r="AA1793" s="5"/>
      <c r="AB1793" s="87" t="s">
        <v>820</v>
      </c>
      <c r="AC1793" s="90">
        <v>45106</v>
      </c>
      <c r="AD1793" s="90">
        <v>45106</v>
      </c>
      <c r="AE1793" s="9">
        <f t="shared" ref="AE1793" si="1521">IF(AND(Y1793&lt;1,OR(X1793&lt;1, X1793="A")),AD1793+14,AD1793+7)</f>
        <v>45113</v>
      </c>
      <c r="AF1793" s="92" t="s">
        <v>446</v>
      </c>
      <c r="AG1793" s="27"/>
      <c r="AH1793" s="34"/>
      <c r="AI1793" s="27"/>
      <c r="AJ1793" s="41"/>
      <c r="AK1793" s="21"/>
      <c r="AL1793" s="6"/>
      <c r="AM1793" s="6"/>
      <c r="AN1793" s="5" t="s">
        <v>3832</v>
      </c>
      <c r="AO1793" s="5" t="s">
        <v>3833</v>
      </c>
      <c r="AP1793" s="21">
        <v>45743</v>
      </c>
      <c r="AQ1793" s="207"/>
      <c r="AR1793" s="21"/>
      <c r="AS1793" s="6"/>
      <c r="AT1793" s="6"/>
      <c r="AU1793" s="4"/>
      <c r="AV1793" s="13"/>
      <c r="AW1793" s="207" t="s">
        <v>3834</v>
      </c>
      <c r="BJ1793" s="22">
        <f t="shared" ca="1" si="1507"/>
        <v>1</v>
      </c>
      <c r="BK1793" s="22">
        <f t="shared" ca="1" si="1508"/>
        <v>1</v>
      </c>
      <c r="BL1793" s="22">
        <f t="shared" ca="1" si="1483"/>
        <v>0</v>
      </c>
      <c r="BM1793" s="22">
        <f t="shared" ca="1" si="1484"/>
        <v>0</v>
      </c>
      <c r="BN1793" s="22">
        <f t="shared" ca="1" si="1485"/>
        <v>0</v>
      </c>
      <c r="BO1793" s="22">
        <f t="shared" ca="1" si="1486"/>
        <v>0</v>
      </c>
      <c r="BP1793" s="22">
        <f t="shared" ca="1" si="1487"/>
        <v>0</v>
      </c>
      <c r="BQ1793" s="22">
        <f t="shared" ca="1" si="1488"/>
        <v>0</v>
      </c>
      <c r="BR1793" s="22">
        <f t="shared" ca="1" si="1489"/>
        <v>1</v>
      </c>
      <c r="BS1793" s="22">
        <f t="shared" ca="1" si="1490"/>
        <v>1</v>
      </c>
      <c r="BT1793" s="22">
        <f t="shared" ca="1" si="1509"/>
        <v>1</v>
      </c>
      <c r="BU1793" s="22">
        <f t="shared" ca="1" si="1491"/>
        <v>0</v>
      </c>
      <c r="BV1793" s="22">
        <f t="shared" ca="1" si="1492"/>
        <v>1</v>
      </c>
      <c r="BW1793" s="22">
        <f t="shared" ca="1" si="1493"/>
        <v>0</v>
      </c>
      <c r="BX1793" s="22">
        <f t="shared" ca="1" si="1494"/>
        <v>0</v>
      </c>
      <c r="BY1793" s="71">
        <f t="shared" si="1513"/>
        <v>1</v>
      </c>
      <c r="BZ1793" s="71">
        <f t="shared" si="1510"/>
        <v>1</v>
      </c>
      <c r="CA1793" s="72">
        <f t="shared" si="1514"/>
        <v>1</v>
      </c>
    </row>
    <row r="1794" spans="1:79" s="22" customFormat="1" ht="39" customHeight="1" x14ac:dyDescent="0.3">
      <c r="A1794" s="109">
        <v>19</v>
      </c>
      <c r="B1794" s="109" t="s">
        <v>1441</v>
      </c>
      <c r="C1794" s="109" t="s">
        <v>1324</v>
      </c>
      <c r="D1794" s="110" t="s">
        <v>446</v>
      </c>
      <c r="E1794" s="110">
        <v>44516</v>
      </c>
      <c r="F1794" s="189" t="s">
        <v>78</v>
      </c>
      <c r="G1794" s="169" t="s">
        <v>69</v>
      </c>
      <c r="H1794" s="135" t="s">
        <v>1042</v>
      </c>
      <c r="I1794" s="135"/>
      <c r="J1794" s="135"/>
      <c r="K1794" s="109" t="s">
        <v>778</v>
      </c>
      <c r="L1794" s="109">
        <v>0</v>
      </c>
      <c r="M1794" s="114" t="s">
        <v>89</v>
      </c>
      <c r="N1794" s="115" t="s">
        <v>26</v>
      </c>
      <c r="O1794" s="116"/>
      <c r="P1794" s="123" t="s">
        <v>3068</v>
      </c>
      <c r="Q1794" s="141">
        <v>45096</v>
      </c>
      <c r="R1794" s="118">
        <f t="shared" si="1520"/>
        <v>45110</v>
      </c>
      <c r="S1794" s="114" t="s">
        <v>31</v>
      </c>
      <c r="T1794" s="353"/>
      <c r="U1794" s="118"/>
      <c r="V1794" s="120"/>
      <c r="W1794" s="114"/>
      <c r="X1794" s="109"/>
      <c r="Y1794" s="109"/>
      <c r="Z1794" s="115"/>
      <c r="AA1794" s="109"/>
      <c r="AB1794" s="109"/>
      <c r="AC1794" s="110"/>
      <c r="AD1794" s="110"/>
      <c r="AE1794" s="110"/>
      <c r="AF1794" s="110"/>
      <c r="AG1794" s="110"/>
      <c r="AH1794" s="115"/>
      <c r="AI1794" s="110"/>
      <c r="AJ1794" s="113"/>
      <c r="AK1794" s="110"/>
      <c r="AL1794" s="121"/>
      <c r="AM1794" s="121"/>
      <c r="AN1794" s="109" t="s">
        <v>2355</v>
      </c>
      <c r="AO1794" s="121"/>
      <c r="AP1794" s="121"/>
      <c r="AQ1794" s="121"/>
      <c r="AR1794" s="121"/>
      <c r="AS1794" s="121"/>
      <c r="AT1794" s="121"/>
      <c r="AU1794" s="109"/>
      <c r="AV1794" s="110"/>
      <c r="AW1794" s="121"/>
      <c r="BJ1794" s="22">
        <f t="shared" ca="1" si="1507"/>
        <v>0</v>
      </c>
      <c r="BK1794" s="22">
        <f t="shared" ca="1" si="1508"/>
        <v>0</v>
      </c>
      <c r="BL1794" s="22">
        <f t="shared" ca="1" si="1483"/>
        <v>0</v>
      </c>
      <c r="BM1794" s="22">
        <f t="shared" ca="1" si="1484"/>
        <v>0</v>
      </c>
      <c r="BN1794" s="22">
        <f t="shared" ca="1" si="1485"/>
        <v>0</v>
      </c>
      <c r="BO1794" s="22">
        <f t="shared" ca="1" si="1486"/>
        <v>0</v>
      </c>
      <c r="BP1794" s="22">
        <f t="shared" ca="1" si="1487"/>
        <v>0</v>
      </c>
      <c r="BQ1794" s="22">
        <f t="shared" ca="1" si="1488"/>
        <v>0</v>
      </c>
      <c r="BR1794" s="22">
        <f t="shared" ca="1" si="1489"/>
        <v>0</v>
      </c>
      <c r="BS1794" s="22">
        <f t="shared" ca="1" si="1490"/>
        <v>0</v>
      </c>
      <c r="BT1794" s="22">
        <f t="shared" ca="1" si="1509"/>
        <v>0</v>
      </c>
      <c r="BU1794" s="22">
        <f t="shared" ca="1" si="1491"/>
        <v>0</v>
      </c>
      <c r="BV1794" s="22">
        <f t="shared" ca="1" si="1492"/>
        <v>0</v>
      </c>
      <c r="BW1794" s="22">
        <f t="shared" ca="1" si="1493"/>
        <v>0</v>
      </c>
      <c r="BX1794" s="22">
        <f t="shared" ca="1" si="1494"/>
        <v>0</v>
      </c>
      <c r="BY1794" s="22">
        <f t="shared" si="1513"/>
        <v>0</v>
      </c>
      <c r="BZ1794" s="22">
        <f t="shared" si="1510"/>
        <v>0</v>
      </c>
      <c r="CA1794" s="22">
        <f t="shared" si="1514"/>
        <v>0</v>
      </c>
    </row>
    <row r="1795" spans="1:79" s="22" customFormat="1" ht="39" customHeight="1" x14ac:dyDescent="0.3">
      <c r="A1795" s="109">
        <v>19</v>
      </c>
      <c r="B1795" s="109" t="s">
        <v>1441</v>
      </c>
      <c r="C1795" s="109" t="s">
        <v>1324</v>
      </c>
      <c r="D1795" s="110" t="s">
        <v>446</v>
      </c>
      <c r="E1795" s="110">
        <v>44516</v>
      </c>
      <c r="F1795" s="189" t="s">
        <v>78</v>
      </c>
      <c r="G1795" s="169" t="s">
        <v>69</v>
      </c>
      <c r="H1795" s="135" t="s">
        <v>1042</v>
      </c>
      <c r="I1795" s="135"/>
      <c r="J1795" s="135"/>
      <c r="K1795" s="109" t="s">
        <v>443</v>
      </c>
      <c r="L1795" s="109">
        <v>0</v>
      </c>
      <c r="M1795" s="114" t="s">
        <v>89</v>
      </c>
      <c r="N1795" s="115" t="s">
        <v>26</v>
      </c>
      <c r="O1795" s="116">
        <v>45253</v>
      </c>
      <c r="P1795" s="123" t="s">
        <v>643</v>
      </c>
      <c r="Q1795" s="141">
        <v>45210</v>
      </c>
      <c r="R1795" s="118">
        <f t="shared" si="1520"/>
        <v>45217</v>
      </c>
      <c r="S1795" s="114" t="s">
        <v>31</v>
      </c>
      <c r="T1795" s="353"/>
      <c r="U1795" s="118"/>
      <c r="V1795" s="120"/>
      <c r="W1795" s="114"/>
      <c r="X1795" s="109"/>
      <c r="Y1795" s="109"/>
      <c r="Z1795" s="115"/>
      <c r="AA1795" s="109"/>
      <c r="AB1795" s="109"/>
      <c r="AC1795" s="110"/>
      <c r="AD1795" s="110"/>
      <c r="AE1795" s="110"/>
      <c r="AF1795" s="110"/>
      <c r="AG1795" s="110"/>
      <c r="AH1795" s="115"/>
      <c r="AI1795" s="110"/>
      <c r="AJ1795" s="113"/>
      <c r="AK1795" s="110"/>
      <c r="AL1795" s="121"/>
      <c r="AM1795" s="121"/>
      <c r="AN1795" s="109" t="s">
        <v>2355</v>
      </c>
      <c r="AO1795" s="121"/>
      <c r="AP1795" s="121"/>
      <c r="AQ1795" s="121"/>
      <c r="AR1795" s="121"/>
      <c r="AS1795" s="121"/>
      <c r="AT1795" s="121"/>
      <c r="AU1795" s="109"/>
      <c r="AV1795" s="110"/>
      <c r="AW1795" s="121"/>
      <c r="BJ1795" s="22">
        <f t="shared" ca="1" si="1507"/>
        <v>0</v>
      </c>
      <c r="BK1795" s="22">
        <f t="shared" ca="1" si="1508"/>
        <v>0</v>
      </c>
      <c r="BL1795" s="22">
        <f t="shared" ca="1" si="1483"/>
        <v>0</v>
      </c>
      <c r="BM1795" s="22">
        <f t="shared" ca="1" si="1484"/>
        <v>0</v>
      </c>
      <c r="BN1795" s="22">
        <f t="shared" ca="1" si="1485"/>
        <v>0</v>
      </c>
      <c r="BO1795" s="22">
        <f t="shared" ca="1" si="1486"/>
        <v>0</v>
      </c>
      <c r="BP1795" s="22">
        <f t="shared" ca="1" si="1487"/>
        <v>0</v>
      </c>
      <c r="BQ1795" s="22">
        <f t="shared" ca="1" si="1488"/>
        <v>0</v>
      </c>
      <c r="BR1795" s="22">
        <f t="shared" ca="1" si="1489"/>
        <v>0</v>
      </c>
      <c r="BS1795" s="22">
        <f t="shared" ca="1" si="1490"/>
        <v>0</v>
      </c>
      <c r="BT1795" s="22">
        <f t="shared" ca="1" si="1509"/>
        <v>0</v>
      </c>
      <c r="BU1795" s="22">
        <f t="shared" ca="1" si="1491"/>
        <v>0</v>
      </c>
      <c r="BV1795" s="22">
        <f t="shared" ca="1" si="1492"/>
        <v>0</v>
      </c>
      <c r="BW1795" s="22">
        <f t="shared" ca="1" si="1493"/>
        <v>0</v>
      </c>
      <c r="BX1795" s="22">
        <f t="shared" ca="1" si="1494"/>
        <v>0</v>
      </c>
      <c r="BY1795" s="22">
        <f t="shared" si="1513"/>
        <v>0</v>
      </c>
      <c r="BZ1795" s="22">
        <f t="shared" si="1510"/>
        <v>0</v>
      </c>
      <c r="CA1795" s="22">
        <f t="shared" si="1514"/>
        <v>0</v>
      </c>
    </row>
    <row r="1796" spans="1:79" s="22" customFormat="1" ht="39" customHeight="1" x14ac:dyDescent="0.3">
      <c r="A1796" s="109">
        <v>19</v>
      </c>
      <c r="B1796" s="109" t="s">
        <v>1441</v>
      </c>
      <c r="C1796" s="109" t="s">
        <v>1324</v>
      </c>
      <c r="D1796" s="110" t="s">
        <v>446</v>
      </c>
      <c r="E1796" s="110">
        <v>44516</v>
      </c>
      <c r="F1796" s="189" t="s">
        <v>78</v>
      </c>
      <c r="G1796" s="169" t="s">
        <v>69</v>
      </c>
      <c r="H1796" s="135" t="s">
        <v>1042</v>
      </c>
      <c r="I1796" s="135"/>
      <c r="J1796" s="135"/>
      <c r="K1796" s="109" t="s">
        <v>572</v>
      </c>
      <c r="L1796" s="109">
        <v>0</v>
      </c>
      <c r="M1796" s="114" t="s">
        <v>89</v>
      </c>
      <c r="N1796" s="115" t="s">
        <v>26</v>
      </c>
      <c r="O1796" s="116">
        <v>45559</v>
      </c>
      <c r="P1796" s="123" t="s">
        <v>3079</v>
      </c>
      <c r="Q1796" s="141">
        <v>45559</v>
      </c>
      <c r="R1796" s="118">
        <f t="shared" ref="R1796" si="1522">IF(AND(L1796&lt;1,OR(K1796&lt;1, K1796="A")),Q1796+14,Q1796+7)</f>
        <v>45566</v>
      </c>
      <c r="S1796" s="114" t="s">
        <v>31</v>
      </c>
      <c r="T1796" s="353"/>
      <c r="U1796" s="118"/>
      <c r="V1796" s="120"/>
      <c r="W1796" s="114"/>
      <c r="X1796" s="109"/>
      <c r="Y1796" s="109"/>
      <c r="Z1796" s="115"/>
      <c r="AA1796" s="109"/>
      <c r="AB1796" s="109"/>
      <c r="AC1796" s="110"/>
      <c r="AD1796" s="110"/>
      <c r="AE1796" s="110"/>
      <c r="AF1796" s="110"/>
      <c r="AG1796" s="110"/>
      <c r="AH1796" s="115"/>
      <c r="AI1796" s="110"/>
      <c r="AJ1796" s="113"/>
      <c r="AK1796" s="110"/>
      <c r="AL1796" s="121"/>
      <c r="AM1796" s="121"/>
      <c r="AN1796" s="109" t="s">
        <v>2355</v>
      </c>
      <c r="AO1796" s="121"/>
      <c r="AP1796" s="121"/>
      <c r="AQ1796" s="123" t="s">
        <v>3520</v>
      </c>
      <c r="AR1796" s="110">
        <v>45622</v>
      </c>
      <c r="AS1796" s="121"/>
      <c r="AT1796" s="121"/>
      <c r="AU1796" s="109"/>
      <c r="AV1796" s="110"/>
      <c r="AW1796" s="121"/>
      <c r="BJ1796" s="22">
        <f t="shared" ca="1" si="1507"/>
        <v>0</v>
      </c>
      <c r="BK1796" s="22">
        <f t="shared" ca="1" si="1508"/>
        <v>0</v>
      </c>
      <c r="BL1796" s="22">
        <f t="shared" ca="1" si="1483"/>
        <v>0</v>
      </c>
      <c r="BM1796" s="22">
        <f t="shared" ca="1" si="1484"/>
        <v>0</v>
      </c>
      <c r="BN1796" s="22">
        <f t="shared" ca="1" si="1485"/>
        <v>0</v>
      </c>
      <c r="BO1796" s="22">
        <f t="shared" ca="1" si="1486"/>
        <v>0</v>
      </c>
      <c r="BP1796" s="22">
        <f t="shared" ca="1" si="1487"/>
        <v>0</v>
      </c>
      <c r="BQ1796" s="22">
        <f t="shared" ca="1" si="1488"/>
        <v>0</v>
      </c>
      <c r="BR1796" s="22">
        <f t="shared" ca="1" si="1489"/>
        <v>0</v>
      </c>
      <c r="BS1796" s="22">
        <f t="shared" ca="1" si="1490"/>
        <v>0</v>
      </c>
      <c r="BT1796" s="22">
        <f t="shared" ca="1" si="1509"/>
        <v>0</v>
      </c>
      <c r="BU1796" s="22">
        <f t="shared" ca="1" si="1491"/>
        <v>0</v>
      </c>
      <c r="BV1796" s="22">
        <f t="shared" ca="1" si="1492"/>
        <v>0</v>
      </c>
      <c r="BW1796" s="22">
        <f t="shared" ca="1" si="1493"/>
        <v>0</v>
      </c>
      <c r="BX1796" s="22">
        <f t="shared" ca="1" si="1494"/>
        <v>0</v>
      </c>
      <c r="BY1796" s="22">
        <f t="shared" si="1513"/>
        <v>0</v>
      </c>
      <c r="BZ1796" s="22">
        <f t="shared" si="1510"/>
        <v>0</v>
      </c>
      <c r="CA1796" s="22">
        <f t="shared" si="1514"/>
        <v>0</v>
      </c>
    </row>
    <row r="1797" spans="1:79" s="22" customFormat="1" ht="39" customHeight="1" x14ac:dyDescent="0.3">
      <c r="A1797" s="109">
        <v>19</v>
      </c>
      <c r="B1797" s="109" t="s">
        <v>1441</v>
      </c>
      <c r="C1797" s="109" t="s">
        <v>1324</v>
      </c>
      <c r="D1797" s="110" t="s">
        <v>446</v>
      </c>
      <c r="E1797" s="110">
        <v>44516</v>
      </c>
      <c r="F1797" s="189" t="s">
        <v>78</v>
      </c>
      <c r="G1797" s="169" t="s">
        <v>69</v>
      </c>
      <c r="H1797" s="135" t="s">
        <v>1042</v>
      </c>
      <c r="I1797" s="135"/>
      <c r="J1797" s="135"/>
      <c r="K1797" s="109" t="s">
        <v>996</v>
      </c>
      <c r="L1797" s="109">
        <v>0</v>
      </c>
      <c r="M1797" s="114" t="s">
        <v>89</v>
      </c>
      <c r="N1797" s="115" t="s">
        <v>26</v>
      </c>
      <c r="O1797" s="116">
        <v>45666</v>
      </c>
      <c r="P1797" s="123" t="s">
        <v>3663</v>
      </c>
      <c r="Q1797" s="141">
        <v>45684</v>
      </c>
      <c r="R1797" s="118">
        <f t="shared" si="1520"/>
        <v>45691</v>
      </c>
      <c r="S1797" s="114" t="s">
        <v>31</v>
      </c>
      <c r="T1797" s="353"/>
      <c r="U1797" s="118"/>
      <c r="V1797" s="241"/>
      <c r="W1797" s="114"/>
      <c r="X1797" s="109"/>
      <c r="Y1797" s="109"/>
      <c r="Z1797" s="115"/>
      <c r="AA1797" s="109"/>
      <c r="AB1797" s="117"/>
      <c r="AC1797" s="110"/>
      <c r="AD1797" s="110"/>
      <c r="AE1797" s="118"/>
      <c r="AF1797" s="110"/>
      <c r="AG1797" s="110"/>
      <c r="AH1797" s="115"/>
      <c r="AI1797" s="110"/>
      <c r="AJ1797" s="113"/>
      <c r="AK1797" s="110"/>
      <c r="AL1797" s="121"/>
      <c r="AM1797" s="121"/>
      <c r="AN1797" s="109" t="s">
        <v>2355</v>
      </c>
      <c r="AO1797" s="121"/>
      <c r="AP1797" s="121"/>
      <c r="AQ1797" s="123"/>
      <c r="AR1797" s="110"/>
      <c r="AS1797" s="121"/>
      <c r="AT1797" s="121"/>
      <c r="AU1797" s="109"/>
      <c r="AV1797" s="110"/>
      <c r="AW1797" s="121"/>
      <c r="BJ1797" s="22">
        <f t="shared" ca="1" si="1507"/>
        <v>0</v>
      </c>
      <c r="BK1797" s="22">
        <f t="shared" ca="1" si="1508"/>
        <v>0</v>
      </c>
      <c r="BL1797" s="22">
        <f t="shared" ca="1" si="1483"/>
        <v>0</v>
      </c>
      <c r="BM1797" s="22">
        <f t="shared" ca="1" si="1484"/>
        <v>0</v>
      </c>
      <c r="BN1797" s="22">
        <f t="shared" ca="1" si="1485"/>
        <v>0</v>
      </c>
      <c r="BO1797" s="22">
        <f t="shared" ca="1" si="1486"/>
        <v>0</v>
      </c>
      <c r="BP1797" s="22">
        <f t="shared" ca="1" si="1487"/>
        <v>0</v>
      </c>
      <c r="BQ1797" s="22">
        <f t="shared" ca="1" si="1488"/>
        <v>0</v>
      </c>
      <c r="BR1797" s="22">
        <f t="shared" ca="1" si="1489"/>
        <v>0</v>
      </c>
      <c r="BS1797" s="22">
        <f t="shared" ca="1" si="1490"/>
        <v>0</v>
      </c>
      <c r="BT1797" s="22">
        <f t="shared" ca="1" si="1509"/>
        <v>0</v>
      </c>
      <c r="BU1797" s="22">
        <f t="shared" ca="1" si="1491"/>
        <v>0</v>
      </c>
      <c r="BV1797" s="22">
        <f t="shared" ca="1" si="1492"/>
        <v>0</v>
      </c>
      <c r="BW1797" s="22">
        <f t="shared" ca="1" si="1493"/>
        <v>0</v>
      </c>
      <c r="BX1797" s="22">
        <f t="shared" ca="1" si="1494"/>
        <v>0</v>
      </c>
      <c r="BY1797" s="22">
        <f t="shared" si="1513"/>
        <v>0</v>
      </c>
      <c r="BZ1797" s="22">
        <f t="shared" si="1510"/>
        <v>0</v>
      </c>
      <c r="CA1797" s="22">
        <f t="shared" si="1514"/>
        <v>0</v>
      </c>
    </row>
    <row r="1798" spans="1:79" ht="39" customHeight="1" x14ac:dyDescent="0.3">
      <c r="A1798" s="4">
        <v>19</v>
      </c>
      <c r="B1798" s="4" t="s">
        <v>1441</v>
      </c>
      <c r="C1798" s="4" t="s">
        <v>1324</v>
      </c>
      <c r="D1798" s="139" t="s">
        <v>445</v>
      </c>
      <c r="E1798" s="13">
        <v>44516</v>
      </c>
      <c r="F1798" s="122" t="s">
        <v>78</v>
      </c>
      <c r="G1798" s="16" t="s">
        <v>69</v>
      </c>
      <c r="H1798" s="130" t="s">
        <v>1042</v>
      </c>
      <c r="I1798" s="130"/>
      <c r="J1798" s="130"/>
      <c r="K1798" s="4">
        <v>0</v>
      </c>
      <c r="L1798" s="4">
        <v>0</v>
      </c>
      <c r="M1798" s="3" t="s">
        <v>89</v>
      </c>
      <c r="N1798" s="46" t="s">
        <v>24</v>
      </c>
      <c r="O1798" s="76"/>
      <c r="P1798" s="87" t="s">
        <v>3823</v>
      </c>
      <c r="Q1798" s="142">
        <v>45743</v>
      </c>
      <c r="R1798" s="9">
        <f t="shared" ref="R1798" si="1523">IF(AND(L1798&lt;1,OR(K1798&lt;1, K1798="A")),Q1798+14,Q1798+7)</f>
        <v>45757</v>
      </c>
      <c r="S1798" s="3" t="s">
        <v>31</v>
      </c>
      <c r="T1798" s="355"/>
      <c r="U1798" s="9"/>
      <c r="V1798" s="208" t="s">
        <v>2684</v>
      </c>
      <c r="W1798" s="3" t="s">
        <v>1454</v>
      </c>
      <c r="X1798" s="5" t="s">
        <v>778</v>
      </c>
      <c r="Y1798" s="4">
        <v>0</v>
      </c>
      <c r="Z1798" s="46" t="s">
        <v>24</v>
      </c>
      <c r="AA1798" s="5"/>
      <c r="AB1798" s="78" t="s">
        <v>3783</v>
      </c>
      <c r="AC1798" s="21">
        <v>45740</v>
      </c>
      <c r="AD1798" s="21">
        <v>45740</v>
      </c>
      <c r="AE1798" s="9">
        <f t="shared" ref="AE1798" si="1524">IF(AND(Y1798&lt;1,OR(X1798&lt;1, X1798="A")),AD1798+14,AD1798+7)</f>
        <v>45754</v>
      </c>
      <c r="AF1798" s="13" t="s">
        <v>446</v>
      </c>
      <c r="AG1798" s="27"/>
      <c r="AH1798" s="34"/>
      <c r="AI1798" s="27"/>
      <c r="AJ1798" s="41"/>
      <c r="AK1798" s="21"/>
      <c r="AL1798" s="6"/>
      <c r="AM1798" s="6"/>
      <c r="AN1798" s="5" t="s">
        <v>2355</v>
      </c>
      <c r="AO1798" s="6"/>
      <c r="AP1798" s="6"/>
      <c r="AQ1798" s="108"/>
      <c r="AR1798" s="21"/>
      <c r="AS1798" s="6"/>
      <c r="AT1798" s="6"/>
      <c r="AU1798" s="4"/>
      <c r="AV1798" s="13"/>
      <c r="AW1798" s="6"/>
      <c r="BJ1798" s="22">
        <f t="shared" ca="1" si="1507"/>
        <v>1</v>
      </c>
      <c r="BK1798" s="22">
        <f t="shared" ca="1" si="1508"/>
        <v>1</v>
      </c>
      <c r="BL1798" s="22">
        <f t="shared" ca="1" si="1483"/>
        <v>0</v>
      </c>
      <c r="BM1798" s="22">
        <f t="shared" ca="1" si="1484"/>
        <v>0</v>
      </c>
      <c r="BN1798" s="22">
        <f t="shared" ca="1" si="1485"/>
        <v>1</v>
      </c>
      <c r="BO1798" s="22">
        <f t="shared" ca="1" si="1486"/>
        <v>0</v>
      </c>
      <c r="BP1798" s="22">
        <f t="shared" ca="1" si="1487"/>
        <v>1</v>
      </c>
      <c r="BQ1798" s="22">
        <f t="shared" ca="1" si="1488"/>
        <v>0</v>
      </c>
      <c r="BR1798" s="22">
        <f t="shared" ca="1" si="1489"/>
        <v>0</v>
      </c>
      <c r="BS1798" s="22">
        <f t="shared" ca="1" si="1490"/>
        <v>0</v>
      </c>
      <c r="BT1798" s="22">
        <f t="shared" ca="1" si="1509"/>
        <v>1</v>
      </c>
      <c r="BU1798" s="22">
        <f t="shared" ca="1" si="1491"/>
        <v>0</v>
      </c>
      <c r="BV1798" s="22">
        <f t="shared" ca="1" si="1492"/>
        <v>1</v>
      </c>
      <c r="BW1798" s="22">
        <f t="shared" ca="1" si="1493"/>
        <v>0</v>
      </c>
      <c r="BX1798" s="22">
        <f t="shared" ca="1" si="1494"/>
        <v>0</v>
      </c>
      <c r="BY1798" s="71">
        <f t="shared" si="1513"/>
        <v>1</v>
      </c>
      <c r="BZ1798" s="71">
        <f t="shared" si="1510"/>
        <v>1</v>
      </c>
      <c r="CA1798" s="72">
        <f t="shared" si="1514"/>
        <v>1</v>
      </c>
    </row>
    <row r="1799" spans="1:79" s="22" customFormat="1" ht="39" customHeight="1" x14ac:dyDescent="0.3">
      <c r="A1799" s="109">
        <v>3</v>
      </c>
      <c r="B1799" s="109" t="s">
        <v>1441</v>
      </c>
      <c r="C1799" s="109"/>
      <c r="D1799" s="110" t="s">
        <v>446</v>
      </c>
      <c r="E1799" s="110">
        <v>44566</v>
      </c>
      <c r="F1799" s="189" t="s">
        <v>2683</v>
      </c>
      <c r="G1799" s="169" t="s">
        <v>1031</v>
      </c>
      <c r="H1799" s="135" t="s">
        <v>1034</v>
      </c>
      <c r="I1799" s="135"/>
      <c r="J1799" s="135"/>
      <c r="K1799" s="113" t="s">
        <v>778</v>
      </c>
      <c r="L1799" s="109">
        <v>0</v>
      </c>
      <c r="M1799" s="114" t="s">
        <v>441</v>
      </c>
      <c r="N1799" s="115" t="s">
        <v>26</v>
      </c>
      <c r="O1799" s="116"/>
      <c r="P1799" s="123" t="s">
        <v>720</v>
      </c>
      <c r="Q1799" s="141">
        <v>45139</v>
      </c>
      <c r="R1799" s="118">
        <f t="shared" si="1520"/>
        <v>45153</v>
      </c>
      <c r="S1799" s="114" t="s">
        <v>31</v>
      </c>
      <c r="T1799" s="353"/>
      <c r="U1799" s="118"/>
      <c r="V1799" s="195"/>
      <c r="W1799" s="114"/>
      <c r="X1799" s="109"/>
      <c r="Y1799" s="109"/>
      <c r="Z1799" s="115"/>
      <c r="AA1799" s="109"/>
      <c r="AB1799" s="109"/>
      <c r="AC1799" s="110"/>
      <c r="AD1799" s="110"/>
      <c r="AE1799" s="110"/>
      <c r="AF1799" s="110"/>
      <c r="AG1799" s="110"/>
      <c r="AH1799" s="115"/>
      <c r="AI1799" s="110"/>
      <c r="AJ1799" s="113"/>
      <c r="AK1799" s="110"/>
      <c r="AL1799" s="121"/>
      <c r="AM1799" s="121"/>
      <c r="AN1799" s="121"/>
      <c r="AO1799" s="121"/>
      <c r="AP1799" s="121"/>
      <c r="AQ1799" s="121"/>
      <c r="AR1799" s="121"/>
      <c r="AS1799" s="121"/>
      <c r="AT1799" s="121"/>
      <c r="AU1799" s="109" t="s">
        <v>1134</v>
      </c>
      <c r="AV1799" s="110">
        <v>44680</v>
      </c>
      <c r="AW1799" s="121"/>
      <c r="BJ1799" s="22">
        <f t="shared" ca="1" si="1507"/>
        <v>0</v>
      </c>
      <c r="BK1799" s="22">
        <f t="shared" ca="1" si="1508"/>
        <v>0</v>
      </c>
      <c r="BL1799" s="22">
        <f t="shared" ca="1" si="1483"/>
        <v>0</v>
      </c>
      <c r="BM1799" s="22">
        <f t="shared" ca="1" si="1484"/>
        <v>0</v>
      </c>
      <c r="BN1799" s="22">
        <f t="shared" ca="1" si="1485"/>
        <v>0</v>
      </c>
      <c r="BO1799" s="22">
        <f t="shared" ca="1" si="1486"/>
        <v>0</v>
      </c>
      <c r="BP1799" s="22">
        <f t="shared" ca="1" si="1487"/>
        <v>0</v>
      </c>
      <c r="BQ1799" s="22">
        <f t="shared" ca="1" si="1488"/>
        <v>0</v>
      </c>
      <c r="BR1799" s="22">
        <f t="shared" ca="1" si="1489"/>
        <v>0</v>
      </c>
      <c r="BS1799" s="22">
        <f t="shared" ca="1" si="1490"/>
        <v>0</v>
      </c>
      <c r="BT1799" s="22">
        <f t="shared" ca="1" si="1509"/>
        <v>0</v>
      </c>
      <c r="BU1799" s="22">
        <f t="shared" ca="1" si="1491"/>
        <v>0</v>
      </c>
      <c r="BV1799" s="22">
        <f t="shared" ca="1" si="1492"/>
        <v>0</v>
      </c>
      <c r="BW1799" s="22">
        <f t="shared" ca="1" si="1493"/>
        <v>0</v>
      </c>
      <c r="BX1799" s="22">
        <f t="shared" ca="1" si="1494"/>
        <v>0</v>
      </c>
      <c r="BY1799" s="22">
        <f t="shared" si="1513"/>
        <v>0</v>
      </c>
      <c r="BZ1799" s="22">
        <f t="shared" si="1510"/>
        <v>0</v>
      </c>
      <c r="CA1799" s="22">
        <f t="shared" si="1514"/>
        <v>0</v>
      </c>
    </row>
    <row r="1800" spans="1:79" s="22" customFormat="1" ht="39" customHeight="1" x14ac:dyDescent="0.3">
      <c r="A1800" s="109">
        <v>3</v>
      </c>
      <c r="B1800" s="109" t="s">
        <v>1441</v>
      </c>
      <c r="C1800" s="109"/>
      <c r="D1800" s="110" t="s">
        <v>446</v>
      </c>
      <c r="E1800" s="110">
        <v>44566</v>
      </c>
      <c r="F1800" s="189" t="s">
        <v>2683</v>
      </c>
      <c r="G1800" s="169" t="s">
        <v>1031</v>
      </c>
      <c r="H1800" s="135" t="s">
        <v>1034</v>
      </c>
      <c r="I1800" s="135"/>
      <c r="J1800" s="135"/>
      <c r="K1800" s="113" t="s">
        <v>443</v>
      </c>
      <c r="L1800" s="109">
        <v>0</v>
      </c>
      <c r="M1800" s="114" t="s">
        <v>441</v>
      </c>
      <c r="N1800" s="115" t="s">
        <v>26</v>
      </c>
      <c r="O1800" s="116"/>
      <c r="P1800" s="123" t="s">
        <v>824</v>
      </c>
      <c r="Q1800" s="141">
        <v>45173</v>
      </c>
      <c r="R1800" s="118">
        <f t="shared" si="1520"/>
        <v>45180</v>
      </c>
      <c r="S1800" s="114" t="s">
        <v>31</v>
      </c>
      <c r="T1800" s="353"/>
      <c r="U1800" s="118"/>
      <c r="V1800" s="195"/>
      <c r="W1800" s="114"/>
      <c r="X1800" s="109"/>
      <c r="Y1800" s="109"/>
      <c r="Z1800" s="115"/>
      <c r="AA1800" s="109"/>
      <c r="AB1800" s="109"/>
      <c r="AC1800" s="110"/>
      <c r="AD1800" s="110"/>
      <c r="AE1800" s="110"/>
      <c r="AF1800" s="110"/>
      <c r="AG1800" s="110"/>
      <c r="AH1800" s="115"/>
      <c r="AI1800" s="110"/>
      <c r="AJ1800" s="113"/>
      <c r="AK1800" s="110"/>
      <c r="AL1800" s="121"/>
      <c r="AM1800" s="121"/>
      <c r="AN1800" s="121"/>
      <c r="AO1800" s="121"/>
      <c r="AP1800" s="121"/>
      <c r="AQ1800" s="121"/>
      <c r="AR1800" s="121"/>
      <c r="AS1800" s="121"/>
      <c r="AT1800" s="121"/>
      <c r="AU1800" s="109" t="s">
        <v>1134</v>
      </c>
      <c r="AV1800" s="110">
        <v>44680</v>
      </c>
      <c r="AW1800" s="121"/>
      <c r="BJ1800" s="22">
        <f t="shared" ca="1" si="1507"/>
        <v>0</v>
      </c>
      <c r="BK1800" s="22">
        <f t="shared" ca="1" si="1508"/>
        <v>0</v>
      </c>
      <c r="BL1800" s="22">
        <f t="shared" ca="1" si="1483"/>
        <v>0</v>
      </c>
      <c r="BM1800" s="22">
        <f t="shared" ca="1" si="1484"/>
        <v>0</v>
      </c>
      <c r="BN1800" s="22">
        <f t="shared" ca="1" si="1485"/>
        <v>0</v>
      </c>
      <c r="BO1800" s="22">
        <f t="shared" ca="1" si="1486"/>
        <v>0</v>
      </c>
      <c r="BP1800" s="22">
        <f t="shared" ca="1" si="1487"/>
        <v>0</v>
      </c>
      <c r="BQ1800" s="22">
        <f t="shared" ca="1" si="1488"/>
        <v>0</v>
      </c>
      <c r="BR1800" s="22">
        <f t="shared" ca="1" si="1489"/>
        <v>0</v>
      </c>
      <c r="BS1800" s="22">
        <f t="shared" ca="1" si="1490"/>
        <v>0</v>
      </c>
      <c r="BT1800" s="22">
        <f t="shared" ca="1" si="1509"/>
        <v>0</v>
      </c>
      <c r="BU1800" s="22">
        <f t="shared" ca="1" si="1491"/>
        <v>0</v>
      </c>
      <c r="BV1800" s="22">
        <f t="shared" ca="1" si="1492"/>
        <v>0</v>
      </c>
      <c r="BW1800" s="22">
        <f t="shared" ca="1" si="1493"/>
        <v>0</v>
      </c>
      <c r="BX1800" s="22">
        <f t="shared" ca="1" si="1494"/>
        <v>0</v>
      </c>
      <c r="BY1800" s="22">
        <f t="shared" si="1513"/>
        <v>0</v>
      </c>
      <c r="BZ1800" s="22">
        <f t="shared" si="1510"/>
        <v>0</v>
      </c>
      <c r="CA1800" s="22">
        <f t="shared" si="1514"/>
        <v>0</v>
      </c>
    </row>
    <row r="1801" spans="1:79" s="22" customFormat="1" ht="39" customHeight="1" x14ac:dyDescent="0.3">
      <c r="A1801" s="109">
        <v>3</v>
      </c>
      <c r="B1801" s="109" t="s">
        <v>1441</v>
      </c>
      <c r="C1801" s="109"/>
      <c r="D1801" s="110" t="s">
        <v>446</v>
      </c>
      <c r="E1801" s="110">
        <v>44566</v>
      </c>
      <c r="F1801" s="189" t="s">
        <v>2683</v>
      </c>
      <c r="G1801" s="169" t="s">
        <v>1031</v>
      </c>
      <c r="H1801" s="135" t="s">
        <v>1034</v>
      </c>
      <c r="I1801" s="135"/>
      <c r="J1801" s="135"/>
      <c r="K1801" s="113" t="s">
        <v>572</v>
      </c>
      <c r="L1801" s="109">
        <v>0</v>
      </c>
      <c r="M1801" s="114" t="s">
        <v>441</v>
      </c>
      <c r="N1801" s="115" t="s">
        <v>26</v>
      </c>
      <c r="O1801" s="116"/>
      <c r="P1801" s="123" t="s">
        <v>637</v>
      </c>
      <c r="Q1801" s="141">
        <v>45183</v>
      </c>
      <c r="R1801" s="118">
        <f t="shared" si="1520"/>
        <v>45190</v>
      </c>
      <c r="S1801" s="114" t="s">
        <v>31</v>
      </c>
      <c r="T1801" s="353"/>
      <c r="U1801" s="118"/>
      <c r="V1801" s="195"/>
      <c r="W1801" s="114"/>
      <c r="X1801" s="109"/>
      <c r="Y1801" s="109"/>
      <c r="Z1801" s="115"/>
      <c r="AA1801" s="109"/>
      <c r="AB1801" s="109"/>
      <c r="AC1801" s="110"/>
      <c r="AD1801" s="110"/>
      <c r="AE1801" s="110"/>
      <c r="AF1801" s="110"/>
      <c r="AG1801" s="110"/>
      <c r="AH1801" s="115"/>
      <c r="AI1801" s="110"/>
      <c r="AJ1801" s="113"/>
      <c r="AK1801" s="110"/>
      <c r="AL1801" s="121"/>
      <c r="AM1801" s="121"/>
      <c r="AN1801" s="121"/>
      <c r="AO1801" s="121"/>
      <c r="AP1801" s="121"/>
      <c r="AQ1801" s="121"/>
      <c r="AR1801" s="121"/>
      <c r="AS1801" s="121"/>
      <c r="AT1801" s="121"/>
      <c r="AU1801" s="109" t="s">
        <v>1134</v>
      </c>
      <c r="AV1801" s="110">
        <v>44680</v>
      </c>
      <c r="AW1801" s="121"/>
      <c r="BJ1801" s="22">
        <f t="shared" ca="1" si="1507"/>
        <v>0</v>
      </c>
      <c r="BK1801" s="22">
        <f t="shared" ca="1" si="1508"/>
        <v>0</v>
      </c>
      <c r="BL1801" s="22">
        <f t="shared" ca="1" si="1483"/>
        <v>0</v>
      </c>
      <c r="BM1801" s="22">
        <f t="shared" ca="1" si="1484"/>
        <v>0</v>
      </c>
      <c r="BN1801" s="22">
        <f t="shared" ca="1" si="1485"/>
        <v>0</v>
      </c>
      <c r="BO1801" s="22">
        <f t="shared" ca="1" si="1486"/>
        <v>0</v>
      </c>
      <c r="BP1801" s="22">
        <f t="shared" ca="1" si="1487"/>
        <v>0</v>
      </c>
      <c r="BQ1801" s="22">
        <f t="shared" ca="1" si="1488"/>
        <v>0</v>
      </c>
      <c r="BR1801" s="22">
        <f t="shared" ca="1" si="1489"/>
        <v>0</v>
      </c>
      <c r="BS1801" s="22">
        <f t="shared" ca="1" si="1490"/>
        <v>0</v>
      </c>
      <c r="BT1801" s="22">
        <f t="shared" ca="1" si="1509"/>
        <v>0</v>
      </c>
      <c r="BU1801" s="22">
        <f t="shared" ca="1" si="1491"/>
        <v>0</v>
      </c>
      <c r="BV1801" s="22">
        <f t="shared" ca="1" si="1492"/>
        <v>0</v>
      </c>
      <c r="BW1801" s="22">
        <f t="shared" ca="1" si="1493"/>
        <v>0</v>
      </c>
      <c r="BX1801" s="22">
        <f t="shared" ca="1" si="1494"/>
        <v>0</v>
      </c>
      <c r="BY1801" s="22">
        <f t="shared" si="1513"/>
        <v>0</v>
      </c>
      <c r="BZ1801" s="22">
        <f t="shared" si="1510"/>
        <v>0</v>
      </c>
      <c r="CA1801" s="22">
        <f t="shared" si="1514"/>
        <v>0</v>
      </c>
    </row>
    <row r="1802" spans="1:79" ht="39" customHeight="1" x14ac:dyDescent="0.3">
      <c r="A1802" s="4">
        <v>3</v>
      </c>
      <c r="B1802" s="4" t="s">
        <v>1441</v>
      </c>
      <c r="C1802" s="4"/>
      <c r="D1802" s="139" t="s">
        <v>445</v>
      </c>
      <c r="E1802" s="13">
        <v>44566</v>
      </c>
      <c r="F1802" s="122" t="s">
        <v>2683</v>
      </c>
      <c r="G1802" s="16" t="s">
        <v>1031</v>
      </c>
      <c r="H1802" s="130" t="s">
        <v>1034</v>
      </c>
      <c r="I1802" s="130"/>
      <c r="J1802" s="130"/>
      <c r="K1802" s="7">
        <v>0</v>
      </c>
      <c r="L1802" s="4">
        <v>0</v>
      </c>
      <c r="M1802" s="3" t="s">
        <v>441</v>
      </c>
      <c r="N1802" s="45" t="s">
        <v>1055</v>
      </c>
      <c r="O1802" s="76"/>
      <c r="P1802" s="87" t="s">
        <v>573</v>
      </c>
      <c r="Q1802" s="142">
        <v>45215</v>
      </c>
      <c r="R1802" s="9">
        <f t="shared" si="1520"/>
        <v>45229</v>
      </c>
      <c r="S1802" s="3" t="s">
        <v>31</v>
      </c>
      <c r="T1802" s="355"/>
      <c r="U1802" s="9"/>
      <c r="V1802" s="91" t="s">
        <v>2685</v>
      </c>
      <c r="W1802" s="3" t="s">
        <v>2686</v>
      </c>
      <c r="X1802" s="5"/>
      <c r="Y1802" s="5"/>
      <c r="Z1802" s="47" t="s">
        <v>1337</v>
      </c>
      <c r="AA1802" s="5"/>
      <c r="AB1802" s="5"/>
      <c r="AC1802" s="21"/>
      <c r="AD1802" s="21"/>
      <c r="AE1802" s="21"/>
      <c r="AF1802" s="13"/>
      <c r="AG1802" s="27"/>
      <c r="AH1802" s="34"/>
      <c r="AI1802" s="27"/>
      <c r="AJ1802" s="41"/>
      <c r="AK1802" s="21"/>
      <c r="AL1802" s="6"/>
      <c r="AM1802" s="6"/>
      <c r="AN1802" s="6"/>
      <c r="AO1802" s="6"/>
      <c r="AP1802" s="6"/>
      <c r="AQ1802" s="6"/>
      <c r="AR1802" s="6"/>
      <c r="AS1802" s="6"/>
      <c r="AT1802" s="6"/>
      <c r="AU1802" s="4" t="s">
        <v>1134</v>
      </c>
      <c r="AV1802" s="13">
        <v>44680</v>
      </c>
      <c r="AW1802" s="6"/>
      <c r="BJ1802" s="22">
        <f t="shared" ca="1" si="1507"/>
        <v>1</v>
      </c>
      <c r="BK1802" s="22">
        <f t="shared" ca="1" si="1508"/>
        <v>1</v>
      </c>
      <c r="BL1802" s="22">
        <f t="shared" ca="1" si="1483"/>
        <v>0</v>
      </c>
      <c r="BM1802" s="22">
        <f t="shared" ca="1" si="1484"/>
        <v>0</v>
      </c>
      <c r="BN1802" s="22">
        <f t="shared" ca="1" si="1485"/>
        <v>0</v>
      </c>
      <c r="BO1802" s="22">
        <f t="shared" ca="1" si="1486"/>
        <v>0</v>
      </c>
      <c r="BP1802" s="22">
        <f t="shared" ca="1" si="1487"/>
        <v>0</v>
      </c>
      <c r="BQ1802" s="22">
        <f t="shared" ca="1" si="1488"/>
        <v>0</v>
      </c>
      <c r="BR1802" s="22">
        <f t="shared" ca="1" si="1489"/>
        <v>1</v>
      </c>
      <c r="BS1802" s="22">
        <f t="shared" ca="1" si="1490"/>
        <v>1</v>
      </c>
      <c r="BT1802" s="22">
        <f t="shared" ca="1" si="1509"/>
        <v>1</v>
      </c>
      <c r="BU1802" s="22">
        <f t="shared" ca="1" si="1491"/>
        <v>1</v>
      </c>
      <c r="BV1802" s="22">
        <f t="shared" ca="1" si="1492"/>
        <v>0</v>
      </c>
      <c r="BW1802" s="22">
        <f t="shared" ca="1" si="1493"/>
        <v>0</v>
      </c>
      <c r="BX1802" s="22">
        <f t="shared" ca="1" si="1494"/>
        <v>0</v>
      </c>
      <c r="BY1802" s="71">
        <f t="shared" si="1513"/>
        <v>1</v>
      </c>
      <c r="BZ1802" s="71">
        <f t="shared" si="1510"/>
        <v>1</v>
      </c>
      <c r="CA1802" s="72">
        <f t="shared" si="1514"/>
        <v>1</v>
      </c>
    </row>
    <row r="1803" spans="1:79" ht="39" customHeight="1" x14ac:dyDescent="0.3">
      <c r="A1803" s="4">
        <v>3</v>
      </c>
      <c r="B1803" s="4" t="s">
        <v>1441</v>
      </c>
      <c r="C1803" s="4" t="s">
        <v>1324</v>
      </c>
      <c r="D1803" s="140" t="s">
        <v>446</v>
      </c>
      <c r="E1803" s="13">
        <v>44566</v>
      </c>
      <c r="F1803" s="122" t="s">
        <v>3265</v>
      </c>
      <c r="G1803" s="16" t="s">
        <v>69</v>
      </c>
      <c r="H1803" s="130" t="s">
        <v>3266</v>
      </c>
      <c r="I1803" s="130"/>
      <c r="J1803" s="130"/>
      <c r="K1803" s="4" t="s">
        <v>444</v>
      </c>
      <c r="L1803" s="4">
        <v>0</v>
      </c>
      <c r="M1803" s="3" t="s">
        <v>3269</v>
      </c>
      <c r="N1803" s="188" t="s">
        <v>27</v>
      </c>
      <c r="O1803" s="76">
        <v>45598</v>
      </c>
      <c r="P1803" s="262" t="s">
        <v>3264</v>
      </c>
      <c r="Q1803" s="142">
        <v>45587</v>
      </c>
      <c r="R1803" s="9">
        <f t="shared" si="1520"/>
        <v>45594</v>
      </c>
      <c r="S1803" s="3" t="s">
        <v>31</v>
      </c>
      <c r="T1803" s="355"/>
      <c r="U1803" s="9"/>
      <c r="V1803" s="20" t="s">
        <v>3267</v>
      </c>
      <c r="W1803" s="3" t="s">
        <v>3268</v>
      </c>
      <c r="X1803" s="5"/>
      <c r="Y1803" s="5"/>
      <c r="Z1803" s="47" t="s">
        <v>1337</v>
      </c>
      <c r="AA1803" s="5"/>
      <c r="AB1803" s="5"/>
      <c r="AC1803" s="21"/>
      <c r="AD1803" s="21"/>
      <c r="AE1803" s="21"/>
      <c r="AF1803" s="13"/>
      <c r="AG1803" s="27"/>
      <c r="AH1803" s="34"/>
      <c r="AI1803" s="27"/>
      <c r="AJ1803" s="41"/>
      <c r="AK1803" s="21"/>
      <c r="AL1803" s="6"/>
      <c r="AM1803" s="6"/>
      <c r="AN1803" s="6"/>
      <c r="AO1803" s="6"/>
      <c r="AP1803" s="6"/>
      <c r="AQ1803" s="6"/>
      <c r="AR1803" s="6"/>
      <c r="AS1803" s="6"/>
      <c r="AT1803" s="6"/>
      <c r="AU1803" s="4"/>
      <c r="AV1803" s="13"/>
      <c r="AW1803" s="6"/>
      <c r="BJ1803" s="22">
        <f t="shared" ca="1" si="1507"/>
        <v>1</v>
      </c>
      <c r="BK1803" s="22">
        <f t="shared" ca="1" si="1508"/>
        <v>1</v>
      </c>
      <c r="BL1803" s="22">
        <f t="shared" ca="1" si="1483"/>
        <v>0</v>
      </c>
      <c r="BM1803" s="22">
        <f t="shared" ca="1" si="1484"/>
        <v>0</v>
      </c>
      <c r="BN1803" s="22">
        <f t="shared" ca="1" si="1485"/>
        <v>0</v>
      </c>
      <c r="BO1803" s="22">
        <f t="shared" ca="1" si="1486"/>
        <v>1</v>
      </c>
      <c r="BP1803" s="22">
        <f t="shared" ca="1" si="1487"/>
        <v>0</v>
      </c>
      <c r="BQ1803" s="22">
        <f t="shared" ca="1" si="1488"/>
        <v>1</v>
      </c>
      <c r="BR1803" s="22">
        <f t="shared" ca="1" si="1489"/>
        <v>0</v>
      </c>
      <c r="BS1803" s="22">
        <f t="shared" ca="1" si="1490"/>
        <v>0</v>
      </c>
      <c r="BT1803" s="22">
        <f t="shared" ca="1" si="1509"/>
        <v>1</v>
      </c>
      <c r="BU1803" s="22">
        <f t="shared" ca="1" si="1491"/>
        <v>1</v>
      </c>
      <c r="BV1803" s="22">
        <f t="shared" ca="1" si="1492"/>
        <v>0</v>
      </c>
      <c r="BW1803" s="22">
        <f t="shared" ca="1" si="1493"/>
        <v>0</v>
      </c>
      <c r="BX1803" s="22">
        <f t="shared" ca="1" si="1494"/>
        <v>0</v>
      </c>
      <c r="BY1803" s="71">
        <f t="shared" si="1513"/>
        <v>1</v>
      </c>
      <c r="BZ1803" s="71">
        <f t="shared" si="1510"/>
        <v>1</v>
      </c>
      <c r="CA1803" s="72">
        <f t="shared" si="1514"/>
        <v>1</v>
      </c>
    </row>
    <row r="1804" spans="1:79" ht="39" customHeight="1" x14ac:dyDescent="0.3">
      <c r="A1804" s="4">
        <v>3</v>
      </c>
      <c r="B1804" s="4" t="s">
        <v>1441</v>
      </c>
      <c r="C1804" s="4"/>
      <c r="D1804" s="139" t="s">
        <v>445</v>
      </c>
      <c r="E1804" s="13">
        <v>44566</v>
      </c>
      <c r="F1804" s="122" t="s">
        <v>438</v>
      </c>
      <c r="G1804" s="16" t="s">
        <v>69</v>
      </c>
      <c r="H1804" s="130" t="s">
        <v>1092</v>
      </c>
      <c r="I1804" s="130"/>
      <c r="J1804" s="130" t="s">
        <v>1092</v>
      </c>
      <c r="K1804" s="7">
        <v>0</v>
      </c>
      <c r="L1804" s="4">
        <v>0</v>
      </c>
      <c r="M1804" s="3" t="s">
        <v>442</v>
      </c>
      <c r="N1804" s="307" t="s">
        <v>3336</v>
      </c>
      <c r="O1804" s="76"/>
      <c r="P1804" s="87" t="s">
        <v>843</v>
      </c>
      <c r="Q1804" s="142">
        <v>44914</v>
      </c>
      <c r="R1804" s="9">
        <f t="shared" si="1520"/>
        <v>44928</v>
      </c>
      <c r="S1804" s="3" t="s">
        <v>30</v>
      </c>
      <c r="T1804" s="310" t="s">
        <v>1523</v>
      </c>
      <c r="U1804" s="261">
        <v>44918</v>
      </c>
      <c r="V1804" s="20"/>
      <c r="W1804" s="3"/>
      <c r="X1804" s="5"/>
      <c r="Y1804" s="5"/>
      <c r="Z1804" s="8"/>
      <c r="AA1804" s="5"/>
      <c r="AB1804" s="5"/>
      <c r="AC1804" s="21"/>
      <c r="AD1804" s="21"/>
      <c r="AE1804" s="21"/>
      <c r="AF1804" s="13"/>
      <c r="AG1804" s="27"/>
      <c r="AH1804" s="34"/>
      <c r="AI1804" s="27"/>
      <c r="AJ1804" s="41"/>
      <c r="AK1804" s="21"/>
      <c r="AL1804" s="6"/>
      <c r="AM1804" s="6"/>
      <c r="AN1804" s="5" t="s">
        <v>2355</v>
      </c>
      <c r="AO1804" s="6"/>
      <c r="AP1804" s="6"/>
      <c r="AQ1804" s="207" t="s">
        <v>1907</v>
      </c>
      <c r="AR1804" s="21">
        <v>44922</v>
      </c>
      <c r="AS1804" s="6"/>
      <c r="AT1804" s="6"/>
      <c r="AU1804" s="4" t="s">
        <v>1134</v>
      </c>
      <c r="AV1804" s="13">
        <v>44680</v>
      </c>
      <c r="AW1804" s="6"/>
      <c r="BJ1804" s="22">
        <f t="shared" ca="1" si="1507"/>
        <v>1</v>
      </c>
      <c r="BK1804" s="22">
        <f t="shared" ca="1" si="1508"/>
        <v>0</v>
      </c>
      <c r="BL1804" s="22">
        <f t="shared" ca="1" si="1483"/>
        <v>0</v>
      </c>
      <c r="BM1804" s="22">
        <f t="shared" ca="1" si="1484"/>
        <v>0</v>
      </c>
      <c r="BN1804" s="22">
        <f t="shared" ca="1" si="1485"/>
        <v>0</v>
      </c>
      <c r="BO1804" s="22">
        <f t="shared" ca="1" si="1486"/>
        <v>0</v>
      </c>
      <c r="BP1804" s="22">
        <f t="shared" ca="1" si="1487"/>
        <v>0</v>
      </c>
      <c r="BQ1804" s="22">
        <f t="shared" ca="1" si="1488"/>
        <v>0</v>
      </c>
      <c r="BR1804" s="22">
        <f t="shared" ca="1" si="1489"/>
        <v>0</v>
      </c>
      <c r="BS1804" s="22">
        <f t="shared" ca="1" si="1490"/>
        <v>0</v>
      </c>
      <c r="BT1804" s="22">
        <f t="shared" ca="1" si="1509"/>
        <v>0</v>
      </c>
      <c r="BU1804" s="22">
        <f t="shared" ca="1" si="1491"/>
        <v>0</v>
      </c>
      <c r="BV1804" s="22">
        <f t="shared" ca="1" si="1492"/>
        <v>0</v>
      </c>
      <c r="BW1804" s="22">
        <f t="shared" ca="1" si="1493"/>
        <v>0</v>
      </c>
      <c r="BX1804" s="22">
        <f t="shared" ca="1" si="1494"/>
        <v>0</v>
      </c>
      <c r="BY1804" s="71">
        <f t="shared" si="1513"/>
        <v>1</v>
      </c>
      <c r="BZ1804" s="71">
        <f t="shared" si="1510"/>
        <v>0</v>
      </c>
      <c r="CA1804" s="72">
        <f t="shared" si="1514"/>
        <v>0</v>
      </c>
    </row>
    <row r="1805" spans="1:79" ht="39" customHeight="1" x14ac:dyDescent="0.3">
      <c r="A1805" s="4">
        <v>3</v>
      </c>
      <c r="B1805" s="4" t="s">
        <v>1441</v>
      </c>
      <c r="C1805" s="4"/>
      <c r="D1805" s="140" t="s">
        <v>446</v>
      </c>
      <c r="E1805" s="13">
        <v>44566</v>
      </c>
      <c r="F1805" s="122" t="s">
        <v>439</v>
      </c>
      <c r="G1805" s="16" t="s">
        <v>1266</v>
      </c>
      <c r="H1805" s="130" t="s">
        <v>1092</v>
      </c>
      <c r="I1805" s="130"/>
      <c r="J1805" s="130" t="s">
        <v>1092</v>
      </c>
      <c r="K1805" s="4" t="s">
        <v>444</v>
      </c>
      <c r="L1805" s="4">
        <v>0</v>
      </c>
      <c r="M1805" s="3" t="s">
        <v>844</v>
      </c>
      <c r="N1805" s="307" t="s">
        <v>3336</v>
      </c>
      <c r="O1805" s="76"/>
      <c r="P1805" s="87" t="s">
        <v>845</v>
      </c>
      <c r="Q1805" s="142">
        <v>44768</v>
      </c>
      <c r="R1805" s="9">
        <f t="shared" si="1520"/>
        <v>44775</v>
      </c>
      <c r="S1805" s="3" t="s">
        <v>31</v>
      </c>
      <c r="T1805" s="355"/>
      <c r="U1805" s="9"/>
      <c r="V1805" s="20"/>
      <c r="W1805" s="3"/>
      <c r="X1805" s="5"/>
      <c r="Y1805" s="5"/>
      <c r="Z1805" s="8"/>
      <c r="AA1805" s="5"/>
      <c r="AB1805" s="5"/>
      <c r="AC1805" s="21"/>
      <c r="AD1805" s="21"/>
      <c r="AE1805" s="21"/>
      <c r="AF1805" s="13"/>
      <c r="AG1805" s="27"/>
      <c r="AH1805" s="34"/>
      <c r="AI1805" s="27"/>
      <c r="AJ1805" s="41"/>
      <c r="AK1805" s="21"/>
      <c r="AL1805" s="6"/>
      <c r="AM1805" s="6"/>
      <c r="AN1805" s="5" t="s">
        <v>2355</v>
      </c>
      <c r="AO1805" s="6"/>
      <c r="AP1805" s="6"/>
      <c r="AQ1805" s="207" t="s">
        <v>1907</v>
      </c>
      <c r="AR1805" s="21">
        <v>44922</v>
      </c>
      <c r="AS1805" s="6"/>
      <c r="AT1805" s="6"/>
      <c r="AU1805" s="4" t="s">
        <v>1134</v>
      </c>
      <c r="AV1805" s="13">
        <v>44680</v>
      </c>
      <c r="AW1805" s="6"/>
      <c r="BJ1805" s="22">
        <f t="shared" ca="1" si="1507"/>
        <v>1</v>
      </c>
      <c r="BK1805" s="22">
        <f t="shared" ca="1" si="1508"/>
        <v>0</v>
      </c>
      <c r="BL1805" s="22">
        <f t="shared" ca="1" si="1483"/>
        <v>0</v>
      </c>
      <c r="BM1805" s="22">
        <f t="shared" ca="1" si="1484"/>
        <v>0</v>
      </c>
      <c r="BN1805" s="22">
        <f t="shared" ca="1" si="1485"/>
        <v>0</v>
      </c>
      <c r="BO1805" s="22">
        <f t="shared" ca="1" si="1486"/>
        <v>0</v>
      </c>
      <c r="BP1805" s="22">
        <f t="shared" ca="1" si="1487"/>
        <v>0</v>
      </c>
      <c r="BQ1805" s="22">
        <f t="shared" ca="1" si="1488"/>
        <v>0</v>
      </c>
      <c r="BR1805" s="22">
        <f t="shared" ca="1" si="1489"/>
        <v>0</v>
      </c>
      <c r="BS1805" s="22">
        <f t="shared" ca="1" si="1490"/>
        <v>0</v>
      </c>
      <c r="BT1805" s="22">
        <f t="shared" ca="1" si="1509"/>
        <v>0</v>
      </c>
      <c r="BU1805" s="22">
        <f t="shared" ca="1" si="1491"/>
        <v>0</v>
      </c>
      <c r="BV1805" s="22">
        <f t="shared" ca="1" si="1492"/>
        <v>0</v>
      </c>
      <c r="BW1805" s="22">
        <f t="shared" ca="1" si="1493"/>
        <v>0</v>
      </c>
      <c r="BX1805" s="22">
        <f t="shared" ca="1" si="1494"/>
        <v>0</v>
      </c>
      <c r="BY1805" s="71">
        <f t="shared" si="1513"/>
        <v>1</v>
      </c>
      <c r="BZ1805" s="71">
        <f t="shared" si="1510"/>
        <v>0</v>
      </c>
      <c r="CA1805" s="72">
        <f t="shared" si="1514"/>
        <v>0</v>
      </c>
    </row>
    <row r="1806" spans="1:79" s="22" customFormat="1" ht="29.1" customHeight="1" x14ac:dyDescent="0.3">
      <c r="A1806" s="109">
        <v>2</v>
      </c>
      <c r="B1806" s="109" t="s">
        <v>1441</v>
      </c>
      <c r="C1806" s="123" t="s">
        <v>1447</v>
      </c>
      <c r="D1806" s="110" t="s">
        <v>446</v>
      </c>
      <c r="E1806" s="110">
        <v>44505</v>
      </c>
      <c r="F1806" s="189" t="s">
        <v>3305</v>
      </c>
      <c r="G1806" s="169" t="s">
        <v>69</v>
      </c>
      <c r="H1806" s="135" t="s">
        <v>3306</v>
      </c>
      <c r="I1806" s="135"/>
      <c r="J1806" s="135"/>
      <c r="K1806" s="113">
        <v>0</v>
      </c>
      <c r="L1806" s="109">
        <v>0</v>
      </c>
      <c r="M1806" s="114" t="s">
        <v>3307</v>
      </c>
      <c r="N1806" s="115" t="s">
        <v>26</v>
      </c>
      <c r="O1806" s="116"/>
      <c r="P1806" s="123" t="s">
        <v>3308</v>
      </c>
      <c r="Q1806" s="141">
        <v>44978</v>
      </c>
      <c r="R1806" s="118">
        <f>IF(AND(L1806&lt;1,OR(K1806&lt;1, K1806="A")),Q1806+14,Q1806+7)</f>
        <v>44992</v>
      </c>
      <c r="S1806" s="114" t="s">
        <v>31</v>
      </c>
      <c r="T1806" s="353"/>
      <c r="U1806" s="118"/>
      <c r="V1806" s="120"/>
      <c r="W1806" s="114"/>
      <c r="X1806" s="109"/>
      <c r="Y1806" s="109"/>
      <c r="Z1806" s="115"/>
      <c r="AA1806" s="109"/>
      <c r="AB1806" s="109"/>
      <c r="AC1806" s="110"/>
      <c r="AD1806" s="110"/>
      <c r="AE1806" s="110"/>
      <c r="AF1806" s="110"/>
      <c r="AG1806" s="110"/>
      <c r="AH1806" s="115"/>
      <c r="AI1806" s="110"/>
      <c r="AJ1806" s="113"/>
      <c r="AK1806" s="110"/>
      <c r="AL1806" s="121"/>
      <c r="AM1806" s="121"/>
      <c r="AN1806" s="109" t="s">
        <v>2355</v>
      </c>
      <c r="AO1806" s="121"/>
      <c r="AP1806" s="121"/>
      <c r="AQ1806" s="121"/>
      <c r="AR1806" s="121"/>
      <c r="AS1806" s="121"/>
      <c r="AT1806" s="121"/>
      <c r="AU1806" s="109"/>
      <c r="AV1806" s="110"/>
      <c r="AW1806" s="121"/>
      <c r="BJ1806" s="22">
        <f ca="1">IF(OR($N1806="аннулирован", $N1806="", TODAY()&lt;$E1806),0,1)</f>
        <v>0</v>
      </c>
      <c r="BK1806" s="22">
        <f ca="1">IF(AND($BJ1806=1, $J1806=""),1,0)</f>
        <v>0</v>
      </c>
      <c r="BL1806" s="22">
        <f ca="1">IF(AND($BJ1806=1, $N1806="не выдан"),1,0)</f>
        <v>0</v>
      </c>
      <c r="BM1806" s="22">
        <f ca="1">IF(AND($BK1806=1, $N1806="не выдан"),1,0)</f>
        <v>0</v>
      </c>
      <c r="BN1806" s="22">
        <f ca="1">IF(AND($BJ1806=1, $N1806="на проверке"),1,0)</f>
        <v>0</v>
      </c>
      <c r="BO1806" s="22">
        <f ca="1">IF(AND($BJ1806=1, $N1806="замечания"),1,0)</f>
        <v>0</v>
      </c>
      <c r="BP1806" s="22">
        <f ca="1">IF(AND($BK1806=1, $N1806="на проверке"),1,0)</f>
        <v>0</v>
      </c>
      <c r="BQ1806" s="22">
        <f ca="1">IF(AND($BK1806=1, $N1806="замечания"),1,0)</f>
        <v>0</v>
      </c>
      <c r="BR1806" s="22">
        <f ca="1">IF(AND($BJ1806=1, $N1806="согласовано"),1,0)</f>
        <v>0</v>
      </c>
      <c r="BS1806" s="22">
        <f ca="1">IF(AND($BK1806=1, $N1806="согласовано"),1,0)</f>
        <v>0</v>
      </c>
      <c r="BT1806" s="22">
        <f ca="1">IF(OR($Z1806="аннулирован", $Z1806="", TODAY()&lt;$E1806),0,1)</f>
        <v>0</v>
      </c>
      <c r="BU1806" s="22">
        <f ca="1">IF(AND($BT1806=1, $Z1806="не выдан"),1,0)</f>
        <v>0</v>
      </c>
      <c r="BV1806" s="22">
        <f ca="1">IF(AND($BT1806=1, $Z1806="на проверке"),1,0)</f>
        <v>0</v>
      </c>
      <c r="BW1806" s="22">
        <f ca="1">IF(AND($BT1806=1, $Z1806="замечания"),1,0)</f>
        <v>0</v>
      </c>
      <c r="BX1806" s="22">
        <f ca="1">IF(AND($BT1806=1, $Z1806="согласовано"),1,0)</f>
        <v>0</v>
      </c>
      <c r="BY1806" s="22">
        <f>IF(OR($N1806="аннулирован", $N1806=""),0,1)</f>
        <v>0</v>
      </c>
      <c r="BZ1806" s="22">
        <f>IF(AND($BY1806=1, $J1806=""),1,0)</f>
        <v>0</v>
      </c>
      <c r="CA1806" s="22">
        <f>IF(OR($Z1806="аннулирован", $Z1806=""),0,1)</f>
        <v>0</v>
      </c>
    </row>
    <row r="1807" spans="1:79" ht="51.9" customHeight="1" x14ac:dyDescent="0.3">
      <c r="A1807" s="4">
        <v>2</v>
      </c>
      <c r="B1807" s="305" t="s">
        <v>1441</v>
      </c>
      <c r="C1807" s="108" t="s">
        <v>1447</v>
      </c>
      <c r="D1807" s="140" t="s">
        <v>446</v>
      </c>
      <c r="E1807" s="13">
        <v>44505</v>
      </c>
      <c r="F1807" s="122" t="s">
        <v>1310</v>
      </c>
      <c r="G1807" s="16" t="s">
        <v>69</v>
      </c>
      <c r="H1807" s="130" t="s">
        <v>1320</v>
      </c>
      <c r="I1807" s="130" t="s">
        <v>1040</v>
      </c>
      <c r="J1807" s="130"/>
      <c r="K1807" s="7">
        <v>0</v>
      </c>
      <c r="L1807" s="4">
        <v>1</v>
      </c>
      <c r="M1807" s="3" t="s">
        <v>1315</v>
      </c>
      <c r="N1807" s="45" t="s">
        <v>1055</v>
      </c>
      <c r="O1807" s="76"/>
      <c r="P1807" s="87" t="s">
        <v>1449</v>
      </c>
      <c r="Q1807" s="142">
        <v>45268</v>
      </c>
      <c r="R1807" s="9">
        <f t="shared" si="1520"/>
        <v>45275</v>
      </c>
      <c r="S1807" s="3" t="s">
        <v>31</v>
      </c>
      <c r="T1807" s="355"/>
      <c r="U1807" s="9"/>
      <c r="V1807" s="208" t="s">
        <v>3150</v>
      </c>
      <c r="W1807" s="3" t="s">
        <v>2387</v>
      </c>
      <c r="X1807" s="5">
        <v>0</v>
      </c>
      <c r="Y1807" s="5">
        <v>0</v>
      </c>
      <c r="Z1807" s="45" t="s">
        <v>1055</v>
      </c>
      <c r="AA1807" s="13">
        <v>45573</v>
      </c>
      <c r="AB1807" s="5" t="s">
        <v>2382</v>
      </c>
      <c r="AC1807" s="21">
        <v>45394</v>
      </c>
      <c r="AD1807" s="21">
        <v>45394</v>
      </c>
      <c r="AE1807" s="9">
        <f t="shared" ref="AE1807:AE1810" si="1525">IF(AND(Y1807&lt;1,OR(X1807&lt;1, X1807="A")),AD1807+14,AD1807+7)</f>
        <v>45408</v>
      </c>
      <c r="AF1807" s="92" t="s">
        <v>446</v>
      </c>
      <c r="AG1807" s="27"/>
      <c r="AH1807" s="34"/>
      <c r="AI1807" s="27"/>
      <c r="AJ1807" s="41"/>
      <c r="AK1807" s="21"/>
      <c r="AL1807" s="6"/>
      <c r="AM1807" s="6"/>
      <c r="AN1807" s="5" t="s">
        <v>2355</v>
      </c>
      <c r="AO1807" s="6"/>
      <c r="AP1807" s="6"/>
      <c r="AQ1807" s="5" t="s">
        <v>3013</v>
      </c>
      <c r="AR1807" s="21">
        <v>45574</v>
      </c>
      <c r="AS1807" s="6"/>
      <c r="AT1807" s="6"/>
      <c r="AU1807" s="4"/>
      <c r="AV1807" s="13"/>
      <c r="AW1807" s="6"/>
      <c r="BJ1807" s="22">
        <f t="shared" ca="1" si="1507"/>
        <v>1</v>
      </c>
      <c r="BK1807" s="22">
        <f t="shared" ca="1" si="1508"/>
        <v>1</v>
      </c>
      <c r="BL1807" s="22">
        <f t="shared" ref="BL1807:BL1817" ca="1" si="1526">IF(AND($BJ1807=1, $N1807="не выдан"),1,0)</f>
        <v>0</v>
      </c>
      <c r="BM1807" s="22">
        <f t="shared" ref="BM1807:BM1817" ca="1" si="1527">IF(AND($BK1807=1, $N1807="не выдан"),1,0)</f>
        <v>0</v>
      </c>
      <c r="BN1807" s="22">
        <f t="shared" ref="BN1807:BN1817" ca="1" si="1528">IF(AND($BJ1807=1, $N1807="на проверке"),1,0)</f>
        <v>0</v>
      </c>
      <c r="BO1807" s="22">
        <f t="shared" ref="BO1807:BO1817" ca="1" si="1529">IF(AND($BJ1807=1, $N1807="замечания"),1,0)</f>
        <v>0</v>
      </c>
      <c r="BP1807" s="22">
        <f t="shared" ref="BP1807:BP1817" ca="1" si="1530">IF(AND($BK1807=1, $N1807="на проверке"),1,0)</f>
        <v>0</v>
      </c>
      <c r="BQ1807" s="22">
        <f t="shared" ref="BQ1807:BQ1817" ca="1" si="1531">IF(AND($BK1807=1, $N1807="замечания"),1,0)</f>
        <v>0</v>
      </c>
      <c r="BR1807" s="22">
        <f t="shared" ref="BR1807:BR1817" ca="1" si="1532">IF(AND($BJ1807=1, $N1807="согласовано"),1,0)</f>
        <v>1</v>
      </c>
      <c r="BS1807" s="22">
        <f t="shared" ref="BS1807:BS1817" ca="1" si="1533">IF(AND($BK1807=1, $N1807="согласовано"),1,0)</f>
        <v>1</v>
      </c>
      <c r="BT1807" s="22">
        <f t="shared" ca="1" si="1509"/>
        <v>1</v>
      </c>
      <c r="BU1807" s="22">
        <f t="shared" ref="BU1807:BU1817" ca="1" si="1534">IF(AND($BT1807=1, $Z1807="не выдан"),1,0)</f>
        <v>0</v>
      </c>
      <c r="BV1807" s="22">
        <f t="shared" ref="BV1807:BV1817" ca="1" si="1535">IF(AND($BT1807=1, $Z1807="на проверке"),1,0)</f>
        <v>0</v>
      </c>
      <c r="BW1807" s="22">
        <f t="shared" ref="BW1807:BW1817" ca="1" si="1536">IF(AND($BT1807=1, $Z1807="замечания"),1,0)</f>
        <v>0</v>
      </c>
      <c r="BX1807" s="22">
        <f t="shared" ref="BX1807:BX1817" ca="1" si="1537">IF(AND($BT1807=1, $Z1807="согласовано"),1,0)</f>
        <v>1</v>
      </c>
      <c r="BY1807" s="71">
        <f t="shared" ref="BY1807:BY1817" si="1538">IF(OR($N1807="аннулирован", $N1807=""),0,1)</f>
        <v>1</v>
      </c>
      <c r="BZ1807" s="71">
        <f t="shared" si="1510"/>
        <v>1</v>
      </c>
      <c r="CA1807" s="72">
        <f t="shared" ref="CA1807:CA1817" si="1539">IF(OR($Z1807="аннулирован", $Z1807=""),0,1)</f>
        <v>1</v>
      </c>
    </row>
    <row r="1808" spans="1:79" ht="51.9" customHeight="1" x14ac:dyDescent="0.3">
      <c r="A1808" s="4"/>
      <c r="B1808" s="4"/>
      <c r="C1808" s="108"/>
      <c r="D1808" s="13"/>
      <c r="E1808" s="13"/>
      <c r="F1808" s="42"/>
      <c r="G1808" s="16"/>
      <c r="H1808" s="130"/>
      <c r="I1808" s="130"/>
      <c r="J1808" s="130"/>
      <c r="K1808" s="7"/>
      <c r="L1808" s="4"/>
      <c r="M1808" s="3"/>
      <c r="N1808" s="8"/>
      <c r="O1808" s="76"/>
      <c r="P1808" s="108"/>
      <c r="Q1808" s="142"/>
      <c r="R1808" s="9"/>
      <c r="S1808" s="3"/>
      <c r="T1808" s="357"/>
      <c r="U1808" s="9"/>
      <c r="V1808" s="208" t="s">
        <v>3151</v>
      </c>
      <c r="W1808" s="3" t="s">
        <v>2388</v>
      </c>
      <c r="X1808" s="5">
        <v>0</v>
      </c>
      <c r="Y1808" s="5">
        <v>0</v>
      </c>
      <c r="Z1808" s="45" t="s">
        <v>1055</v>
      </c>
      <c r="AA1808" s="13">
        <v>45573</v>
      </c>
      <c r="AB1808" s="5" t="s">
        <v>2382</v>
      </c>
      <c r="AC1808" s="21">
        <v>45394</v>
      </c>
      <c r="AD1808" s="21">
        <v>45394</v>
      </c>
      <c r="AE1808" s="9">
        <f t="shared" si="1525"/>
        <v>45408</v>
      </c>
      <c r="AF1808" s="92" t="s">
        <v>446</v>
      </c>
      <c r="AG1808" s="27"/>
      <c r="AH1808" s="34"/>
      <c r="AI1808" s="27"/>
      <c r="AJ1808" s="41"/>
      <c r="AK1808" s="21"/>
      <c r="AL1808" s="6"/>
      <c r="AM1808" s="6"/>
      <c r="AN1808" s="5"/>
      <c r="AO1808" s="6"/>
      <c r="AP1808" s="6"/>
      <c r="AQ1808" s="6"/>
      <c r="AR1808" s="6"/>
      <c r="AS1808" s="6"/>
      <c r="AT1808" s="6"/>
      <c r="AU1808" s="4"/>
      <c r="AV1808" s="13"/>
      <c r="AW1808" s="6"/>
      <c r="BJ1808" s="22">
        <f t="shared" ca="1" si="1507"/>
        <v>0</v>
      </c>
      <c r="BK1808" s="22">
        <f t="shared" ca="1" si="1508"/>
        <v>0</v>
      </c>
      <c r="BL1808" s="22">
        <f t="shared" ca="1" si="1526"/>
        <v>0</v>
      </c>
      <c r="BM1808" s="22">
        <f t="shared" ca="1" si="1527"/>
        <v>0</v>
      </c>
      <c r="BN1808" s="22">
        <f t="shared" ca="1" si="1528"/>
        <v>0</v>
      </c>
      <c r="BO1808" s="22">
        <f t="shared" ca="1" si="1529"/>
        <v>0</v>
      </c>
      <c r="BP1808" s="22">
        <f t="shared" ca="1" si="1530"/>
        <v>0</v>
      </c>
      <c r="BQ1808" s="22">
        <f t="shared" ca="1" si="1531"/>
        <v>0</v>
      </c>
      <c r="BR1808" s="22">
        <f t="shared" ca="1" si="1532"/>
        <v>0</v>
      </c>
      <c r="BS1808" s="22">
        <f t="shared" ca="1" si="1533"/>
        <v>0</v>
      </c>
      <c r="BT1808" s="22">
        <f t="shared" ca="1" si="1509"/>
        <v>1</v>
      </c>
      <c r="BU1808" s="22">
        <f t="shared" ca="1" si="1534"/>
        <v>0</v>
      </c>
      <c r="BV1808" s="22">
        <f t="shared" ca="1" si="1535"/>
        <v>0</v>
      </c>
      <c r="BW1808" s="22">
        <f t="shared" ca="1" si="1536"/>
        <v>0</v>
      </c>
      <c r="BX1808" s="22">
        <f t="shared" ca="1" si="1537"/>
        <v>1</v>
      </c>
      <c r="BY1808" s="71">
        <f t="shared" si="1538"/>
        <v>0</v>
      </c>
      <c r="BZ1808" s="71">
        <f t="shared" si="1510"/>
        <v>0</v>
      </c>
      <c r="CA1808" s="72">
        <f t="shared" si="1539"/>
        <v>1</v>
      </c>
    </row>
    <row r="1809" spans="1:79" ht="51.9" customHeight="1" x14ac:dyDescent="0.3">
      <c r="A1809" s="4"/>
      <c r="B1809" s="4"/>
      <c r="C1809" s="108"/>
      <c r="D1809" s="13"/>
      <c r="E1809" s="13"/>
      <c r="F1809" s="42"/>
      <c r="G1809" s="16"/>
      <c r="H1809" s="130"/>
      <c r="I1809" s="130"/>
      <c r="J1809" s="130"/>
      <c r="K1809" s="7"/>
      <c r="L1809" s="4"/>
      <c r="M1809" s="3"/>
      <c r="N1809" s="8"/>
      <c r="O1809" s="76"/>
      <c r="P1809" s="108"/>
      <c r="Q1809" s="142"/>
      <c r="R1809" s="9"/>
      <c r="S1809" s="3"/>
      <c r="T1809" s="357"/>
      <c r="U1809" s="9"/>
      <c r="V1809" s="208" t="s">
        <v>3152</v>
      </c>
      <c r="W1809" s="3" t="s">
        <v>2389</v>
      </c>
      <c r="X1809" s="5">
        <v>0</v>
      </c>
      <c r="Y1809" s="5">
        <v>0</v>
      </c>
      <c r="Z1809" s="45" t="s">
        <v>1055</v>
      </c>
      <c r="AA1809" s="13">
        <v>45573</v>
      </c>
      <c r="AB1809" s="5" t="s">
        <v>2382</v>
      </c>
      <c r="AC1809" s="21">
        <v>45394</v>
      </c>
      <c r="AD1809" s="21">
        <v>45394</v>
      </c>
      <c r="AE1809" s="9">
        <f t="shared" ref="AE1809" si="1540">IF(AND(Y1809&lt;1,OR(X1809&lt;1, X1809="A")),AD1809+14,AD1809+7)</f>
        <v>45408</v>
      </c>
      <c r="AF1809" s="92" t="s">
        <v>446</v>
      </c>
      <c r="AG1809" s="27"/>
      <c r="AH1809" s="34"/>
      <c r="AI1809" s="27"/>
      <c r="AJ1809" s="41"/>
      <c r="AK1809" s="21"/>
      <c r="AL1809" s="6"/>
      <c r="AM1809" s="6"/>
      <c r="AN1809" s="5"/>
      <c r="AO1809" s="6"/>
      <c r="AP1809" s="6"/>
      <c r="AQ1809" s="6"/>
      <c r="AR1809" s="6"/>
      <c r="AS1809" s="6"/>
      <c r="AT1809" s="6"/>
      <c r="AU1809" s="4"/>
      <c r="AV1809" s="13"/>
      <c r="AW1809" s="6"/>
      <c r="BJ1809" s="22">
        <f t="shared" ca="1" si="1507"/>
        <v>0</v>
      </c>
      <c r="BK1809" s="22">
        <f t="shared" ca="1" si="1508"/>
        <v>0</v>
      </c>
      <c r="BL1809" s="22">
        <f t="shared" ca="1" si="1526"/>
        <v>0</v>
      </c>
      <c r="BM1809" s="22">
        <f t="shared" ca="1" si="1527"/>
        <v>0</v>
      </c>
      <c r="BN1809" s="22">
        <f t="shared" ca="1" si="1528"/>
        <v>0</v>
      </c>
      <c r="BO1809" s="22">
        <f t="shared" ca="1" si="1529"/>
        <v>0</v>
      </c>
      <c r="BP1809" s="22">
        <f t="shared" ca="1" si="1530"/>
        <v>0</v>
      </c>
      <c r="BQ1809" s="22">
        <f t="shared" ca="1" si="1531"/>
        <v>0</v>
      </c>
      <c r="BR1809" s="22">
        <f t="shared" ca="1" si="1532"/>
        <v>0</v>
      </c>
      <c r="BS1809" s="22">
        <f t="shared" ca="1" si="1533"/>
        <v>0</v>
      </c>
      <c r="BT1809" s="22">
        <f t="shared" ca="1" si="1509"/>
        <v>1</v>
      </c>
      <c r="BU1809" s="22">
        <f t="shared" ca="1" si="1534"/>
        <v>0</v>
      </c>
      <c r="BV1809" s="22">
        <f t="shared" ca="1" si="1535"/>
        <v>0</v>
      </c>
      <c r="BW1809" s="22">
        <f t="shared" ca="1" si="1536"/>
        <v>0</v>
      </c>
      <c r="BX1809" s="22">
        <f t="shared" ca="1" si="1537"/>
        <v>1</v>
      </c>
      <c r="BY1809" s="71">
        <f t="shared" si="1538"/>
        <v>0</v>
      </c>
      <c r="BZ1809" s="71">
        <f t="shared" si="1510"/>
        <v>0</v>
      </c>
      <c r="CA1809" s="72">
        <f t="shared" si="1539"/>
        <v>1</v>
      </c>
    </row>
    <row r="1810" spans="1:79" ht="51.9" customHeight="1" x14ac:dyDescent="0.3">
      <c r="A1810" s="4"/>
      <c r="B1810" s="4"/>
      <c r="C1810" s="108"/>
      <c r="D1810" s="13"/>
      <c r="E1810" s="13"/>
      <c r="F1810" s="42"/>
      <c r="G1810" s="16"/>
      <c r="H1810" s="130"/>
      <c r="I1810" s="130"/>
      <c r="J1810" s="130"/>
      <c r="K1810" s="7"/>
      <c r="L1810" s="4"/>
      <c r="M1810" s="3"/>
      <c r="N1810" s="8"/>
      <c r="O1810" s="76"/>
      <c r="P1810" s="108"/>
      <c r="Q1810" s="142"/>
      <c r="R1810" s="9"/>
      <c r="S1810" s="3"/>
      <c r="T1810" s="357"/>
      <c r="U1810" s="9"/>
      <c r="V1810" s="208" t="s">
        <v>3153</v>
      </c>
      <c r="W1810" s="3" t="s">
        <v>2390</v>
      </c>
      <c r="X1810" s="5">
        <v>0</v>
      </c>
      <c r="Y1810" s="5">
        <v>0</v>
      </c>
      <c r="Z1810" s="45" t="s">
        <v>1055</v>
      </c>
      <c r="AA1810" s="13">
        <v>45573</v>
      </c>
      <c r="AB1810" s="5" t="s">
        <v>2382</v>
      </c>
      <c r="AC1810" s="21">
        <v>45394</v>
      </c>
      <c r="AD1810" s="21">
        <v>45394</v>
      </c>
      <c r="AE1810" s="9">
        <f t="shared" si="1525"/>
        <v>45408</v>
      </c>
      <c r="AF1810" s="92" t="s">
        <v>446</v>
      </c>
      <c r="AG1810" s="27"/>
      <c r="AH1810" s="34"/>
      <c r="AI1810" s="27"/>
      <c r="AJ1810" s="41"/>
      <c r="AK1810" s="21"/>
      <c r="AL1810" s="6"/>
      <c r="AM1810" s="6"/>
      <c r="AN1810" s="5"/>
      <c r="AO1810" s="6"/>
      <c r="AP1810" s="6"/>
      <c r="AQ1810" s="6"/>
      <c r="AR1810" s="6"/>
      <c r="AS1810" s="6"/>
      <c r="AT1810" s="6"/>
      <c r="AU1810" s="4"/>
      <c r="AV1810" s="13"/>
      <c r="AW1810" s="6"/>
      <c r="BJ1810" s="22">
        <f t="shared" ca="1" si="1507"/>
        <v>0</v>
      </c>
      <c r="BK1810" s="22">
        <f t="shared" ca="1" si="1508"/>
        <v>0</v>
      </c>
      <c r="BL1810" s="22">
        <f t="shared" ca="1" si="1526"/>
        <v>0</v>
      </c>
      <c r="BM1810" s="22">
        <f t="shared" ca="1" si="1527"/>
        <v>0</v>
      </c>
      <c r="BN1810" s="22">
        <f t="shared" ca="1" si="1528"/>
        <v>0</v>
      </c>
      <c r="BO1810" s="22">
        <f t="shared" ca="1" si="1529"/>
        <v>0</v>
      </c>
      <c r="BP1810" s="22">
        <f t="shared" ca="1" si="1530"/>
        <v>0</v>
      </c>
      <c r="BQ1810" s="22">
        <f t="shared" ca="1" si="1531"/>
        <v>0</v>
      </c>
      <c r="BR1810" s="22">
        <f t="shared" ca="1" si="1532"/>
        <v>0</v>
      </c>
      <c r="BS1810" s="22">
        <f t="shared" ca="1" si="1533"/>
        <v>0</v>
      </c>
      <c r="BT1810" s="22">
        <f t="shared" ca="1" si="1509"/>
        <v>1</v>
      </c>
      <c r="BU1810" s="22">
        <f t="shared" ca="1" si="1534"/>
        <v>0</v>
      </c>
      <c r="BV1810" s="22">
        <f t="shared" ca="1" si="1535"/>
        <v>0</v>
      </c>
      <c r="BW1810" s="22">
        <f t="shared" ca="1" si="1536"/>
        <v>0</v>
      </c>
      <c r="BX1810" s="22">
        <f t="shared" ca="1" si="1537"/>
        <v>1</v>
      </c>
      <c r="BY1810" s="71">
        <f t="shared" si="1538"/>
        <v>0</v>
      </c>
      <c r="BZ1810" s="71">
        <f t="shared" si="1510"/>
        <v>0</v>
      </c>
      <c r="CA1810" s="72">
        <f t="shared" si="1539"/>
        <v>1</v>
      </c>
    </row>
    <row r="1811" spans="1:79" ht="51.9" customHeight="1" x14ac:dyDescent="0.3">
      <c r="A1811" s="4"/>
      <c r="B1811" s="4"/>
      <c r="C1811" s="108"/>
      <c r="D1811" s="13"/>
      <c r="E1811" s="13"/>
      <c r="F1811" s="42"/>
      <c r="G1811" s="16"/>
      <c r="H1811" s="130"/>
      <c r="I1811" s="130"/>
      <c r="J1811" s="130"/>
      <c r="K1811" s="7"/>
      <c r="L1811" s="4"/>
      <c r="M1811" s="3"/>
      <c r="N1811" s="8"/>
      <c r="O1811" s="76"/>
      <c r="P1811" s="108"/>
      <c r="Q1811" s="142"/>
      <c r="R1811" s="9"/>
      <c r="S1811" s="3"/>
      <c r="T1811" s="357"/>
      <c r="U1811" s="9"/>
      <c r="V1811" s="208" t="s">
        <v>3154</v>
      </c>
      <c r="W1811" s="3" t="s">
        <v>2391</v>
      </c>
      <c r="X1811" s="5">
        <v>0</v>
      </c>
      <c r="Y1811" s="5">
        <v>0</v>
      </c>
      <c r="Z1811" s="45" t="s">
        <v>1055</v>
      </c>
      <c r="AA1811" s="13">
        <v>45573</v>
      </c>
      <c r="AB1811" s="5" t="s">
        <v>2382</v>
      </c>
      <c r="AC1811" s="21">
        <v>45394</v>
      </c>
      <c r="AD1811" s="21">
        <v>45394</v>
      </c>
      <c r="AE1811" s="9">
        <f t="shared" ref="AE1811" si="1541">IF(AND(Y1811&lt;1,OR(X1811&lt;1, X1811="A")),AD1811+14,AD1811+7)</f>
        <v>45408</v>
      </c>
      <c r="AF1811" s="92" t="s">
        <v>446</v>
      </c>
      <c r="AG1811" s="27"/>
      <c r="AH1811" s="34"/>
      <c r="AI1811" s="27"/>
      <c r="AJ1811" s="41"/>
      <c r="AK1811" s="21"/>
      <c r="AL1811" s="6"/>
      <c r="AM1811" s="6"/>
      <c r="AN1811" s="5"/>
      <c r="AO1811" s="6"/>
      <c r="AP1811" s="6"/>
      <c r="AQ1811" s="6"/>
      <c r="AR1811" s="6"/>
      <c r="AS1811" s="6"/>
      <c r="AT1811" s="6"/>
      <c r="AU1811" s="4"/>
      <c r="AV1811" s="13"/>
      <c r="AW1811" s="6"/>
      <c r="BJ1811" s="22">
        <f t="shared" ca="1" si="1507"/>
        <v>0</v>
      </c>
      <c r="BK1811" s="22">
        <f t="shared" ca="1" si="1508"/>
        <v>0</v>
      </c>
      <c r="BL1811" s="22">
        <f t="shared" ca="1" si="1526"/>
        <v>0</v>
      </c>
      <c r="BM1811" s="22">
        <f t="shared" ca="1" si="1527"/>
        <v>0</v>
      </c>
      <c r="BN1811" s="22">
        <f t="shared" ca="1" si="1528"/>
        <v>0</v>
      </c>
      <c r="BO1811" s="22">
        <f t="shared" ca="1" si="1529"/>
        <v>0</v>
      </c>
      <c r="BP1811" s="22">
        <f t="shared" ca="1" si="1530"/>
        <v>0</v>
      </c>
      <c r="BQ1811" s="22">
        <f t="shared" ca="1" si="1531"/>
        <v>0</v>
      </c>
      <c r="BR1811" s="22">
        <f t="shared" ca="1" si="1532"/>
        <v>0</v>
      </c>
      <c r="BS1811" s="22">
        <f t="shared" ca="1" si="1533"/>
        <v>0</v>
      </c>
      <c r="BT1811" s="22">
        <f t="shared" ca="1" si="1509"/>
        <v>1</v>
      </c>
      <c r="BU1811" s="22">
        <f t="shared" ca="1" si="1534"/>
        <v>0</v>
      </c>
      <c r="BV1811" s="22">
        <f t="shared" ca="1" si="1535"/>
        <v>0</v>
      </c>
      <c r="BW1811" s="22">
        <f t="shared" ca="1" si="1536"/>
        <v>0</v>
      </c>
      <c r="BX1811" s="22">
        <f t="shared" ca="1" si="1537"/>
        <v>1</v>
      </c>
      <c r="BY1811" s="71">
        <f t="shared" si="1538"/>
        <v>0</v>
      </c>
      <c r="BZ1811" s="71">
        <f t="shared" si="1510"/>
        <v>0</v>
      </c>
      <c r="CA1811" s="72">
        <f t="shared" si="1539"/>
        <v>1</v>
      </c>
    </row>
    <row r="1812" spans="1:79" ht="51.9" customHeight="1" x14ac:dyDescent="0.3">
      <c r="A1812" s="4"/>
      <c r="B1812" s="4"/>
      <c r="C1812" s="108"/>
      <c r="D1812" s="13"/>
      <c r="E1812" s="13"/>
      <c r="F1812" s="42"/>
      <c r="G1812" s="16"/>
      <c r="H1812" s="130"/>
      <c r="I1812" s="130"/>
      <c r="J1812" s="130"/>
      <c r="K1812" s="7"/>
      <c r="L1812" s="4"/>
      <c r="M1812" s="3"/>
      <c r="N1812" s="8"/>
      <c r="O1812" s="76"/>
      <c r="P1812" s="108"/>
      <c r="Q1812" s="142"/>
      <c r="R1812" s="9"/>
      <c r="S1812" s="3"/>
      <c r="T1812" s="357"/>
      <c r="U1812" s="9"/>
      <c r="V1812" s="208" t="s">
        <v>3155</v>
      </c>
      <c r="W1812" s="3" t="s">
        <v>2386</v>
      </c>
      <c r="X1812" s="5">
        <v>0</v>
      </c>
      <c r="Y1812" s="5">
        <v>0</v>
      </c>
      <c r="Z1812" s="45" t="s">
        <v>1055</v>
      </c>
      <c r="AA1812" s="13">
        <v>45573</v>
      </c>
      <c r="AB1812" s="5" t="s">
        <v>2382</v>
      </c>
      <c r="AC1812" s="21">
        <v>45394</v>
      </c>
      <c r="AD1812" s="21">
        <v>45394</v>
      </c>
      <c r="AE1812" s="9">
        <f t="shared" ref="AE1812" si="1542">IF(AND(Y1812&lt;1,OR(X1812&lt;1, X1812="A")),AD1812+14,AD1812+7)</f>
        <v>45408</v>
      </c>
      <c r="AF1812" s="92" t="s">
        <v>446</v>
      </c>
      <c r="AG1812" s="27"/>
      <c r="AH1812" s="34"/>
      <c r="AI1812" s="27"/>
      <c r="AJ1812" s="41"/>
      <c r="AK1812" s="21"/>
      <c r="AL1812" s="6"/>
      <c r="AM1812" s="6"/>
      <c r="AN1812" s="5"/>
      <c r="AO1812" s="6"/>
      <c r="AP1812" s="6"/>
      <c r="AQ1812" s="6"/>
      <c r="AR1812" s="6"/>
      <c r="AS1812" s="6"/>
      <c r="AT1812" s="6"/>
      <c r="AU1812" s="4"/>
      <c r="AV1812" s="13"/>
      <c r="AW1812" s="6"/>
      <c r="BJ1812" s="22">
        <f t="shared" ref="BJ1812:BJ1843" ca="1" si="1543">IF(OR($N1812="аннулирован", $N1812="", TODAY()&lt;$E1812),0,1)</f>
        <v>0</v>
      </c>
      <c r="BK1812" s="22">
        <f t="shared" ref="BK1812:BK1843" ca="1" si="1544">IF(AND($BJ1812=1, $J1812=""),1,0)</f>
        <v>0</v>
      </c>
      <c r="BL1812" s="22">
        <f t="shared" ca="1" si="1526"/>
        <v>0</v>
      </c>
      <c r="BM1812" s="22">
        <f t="shared" ca="1" si="1527"/>
        <v>0</v>
      </c>
      <c r="BN1812" s="22">
        <f t="shared" ca="1" si="1528"/>
        <v>0</v>
      </c>
      <c r="BO1812" s="22">
        <f t="shared" ca="1" si="1529"/>
        <v>0</v>
      </c>
      <c r="BP1812" s="22">
        <f t="shared" ca="1" si="1530"/>
        <v>0</v>
      </c>
      <c r="BQ1812" s="22">
        <f t="shared" ca="1" si="1531"/>
        <v>0</v>
      </c>
      <c r="BR1812" s="22">
        <f t="shared" ca="1" si="1532"/>
        <v>0</v>
      </c>
      <c r="BS1812" s="22">
        <f t="shared" ca="1" si="1533"/>
        <v>0</v>
      </c>
      <c r="BT1812" s="22">
        <f t="shared" ref="BT1812:BT1843" ca="1" si="1545">IF(OR($Z1812="аннулирован", $Z1812="", TODAY()&lt;$E1812),0,1)</f>
        <v>1</v>
      </c>
      <c r="BU1812" s="22">
        <f t="shared" ca="1" si="1534"/>
        <v>0</v>
      </c>
      <c r="BV1812" s="22">
        <f t="shared" ca="1" si="1535"/>
        <v>0</v>
      </c>
      <c r="BW1812" s="22">
        <f t="shared" ca="1" si="1536"/>
        <v>0</v>
      </c>
      <c r="BX1812" s="22">
        <f t="shared" ca="1" si="1537"/>
        <v>1</v>
      </c>
      <c r="BY1812" s="71">
        <f t="shared" si="1538"/>
        <v>0</v>
      </c>
      <c r="BZ1812" s="71">
        <f t="shared" ref="BZ1812:BZ1843" si="1546">IF(AND($BY1812=1, $J1812=""),1,0)</f>
        <v>0</v>
      </c>
      <c r="CA1812" s="72">
        <f t="shared" si="1539"/>
        <v>1</v>
      </c>
    </row>
    <row r="1813" spans="1:79" ht="51.9" customHeight="1" x14ac:dyDescent="0.3">
      <c r="A1813" s="4">
        <v>2</v>
      </c>
      <c r="B1813" s="305" t="s">
        <v>1441</v>
      </c>
      <c r="C1813" s="108" t="s">
        <v>1447</v>
      </c>
      <c r="D1813" s="140" t="s">
        <v>446</v>
      </c>
      <c r="E1813" s="13">
        <v>44505</v>
      </c>
      <c r="F1813" s="122" t="s">
        <v>1311</v>
      </c>
      <c r="G1813" s="16" t="s">
        <v>69</v>
      </c>
      <c r="H1813" s="130" t="s">
        <v>1320</v>
      </c>
      <c r="I1813" s="130" t="s">
        <v>1057</v>
      </c>
      <c r="J1813" s="130"/>
      <c r="K1813" s="7">
        <v>0</v>
      </c>
      <c r="L1813" s="4">
        <v>2</v>
      </c>
      <c r="M1813" s="3" t="s">
        <v>1316</v>
      </c>
      <c r="N1813" s="45" t="s">
        <v>1055</v>
      </c>
      <c r="O1813" s="76"/>
      <c r="P1813" s="87" t="s">
        <v>1449</v>
      </c>
      <c r="Q1813" s="142">
        <v>45268</v>
      </c>
      <c r="R1813" s="9">
        <f t="shared" ref="R1813:R1817" si="1547">IF(AND(L1813&lt;1,OR(K1813&lt;1, K1813="A")),Q1813+14,Q1813+7)</f>
        <v>45275</v>
      </c>
      <c r="S1813" s="3" t="s">
        <v>31</v>
      </c>
      <c r="T1813" s="355"/>
      <c r="U1813" s="9"/>
      <c r="V1813" s="208" t="s">
        <v>3156</v>
      </c>
      <c r="W1813" s="3" t="s">
        <v>2385</v>
      </c>
      <c r="X1813" s="5">
        <v>0</v>
      </c>
      <c r="Y1813" s="5">
        <v>0</v>
      </c>
      <c r="Z1813" s="45" t="s">
        <v>1055</v>
      </c>
      <c r="AA1813" s="13">
        <v>45573</v>
      </c>
      <c r="AB1813" s="5" t="s">
        <v>2382</v>
      </c>
      <c r="AC1813" s="21">
        <v>45394</v>
      </c>
      <c r="AD1813" s="21">
        <v>45394</v>
      </c>
      <c r="AE1813" s="9">
        <f t="shared" ref="AE1813" si="1548">IF(AND(Y1813&lt;1,OR(X1813&lt;1, X1813="A")),AD1813+14,AD1813+7)</f>
        <v>45408</v>
      </c>
      <c r="AF1813" s="92" t="s">
        <v>446</v>
      </c>
      <c r="AG1813" s="27"/>
      <c r="AH1813" s="34"/>
      <c r="AI1813" s="27"/>
      <c r="AJ1813" s="41"/>
      <c r="AK1813" s="21"/>
      <c r="AL1813" s="6"/>
      <c r="AM1813" s="6"/>
      <c r="AN1813" s="5" t="s">
        <v>2355</v>
      </c>
      <c r="AO1813" s="6"/>
      <c r="AP1813" s="6"/>
      <c r="AQ1813" s="5" t="s">
        <v>3013</v>
      </c>
      <c r="AR1813" s="21">
        <v>45574</v>
      </c>
      <c r="AS1813" s="6"/>
      <c r="AT1813" s="6"/>
      <c r="AU1813" s="4"/>
      <c r="AV1813" s="13"/>
      <c r="AW1813" s="6"/>
      <c r="BJ1813" s="22">
        <f t="shared" ca="1" si="1543"/>
        <v>1</v>
      </c>
      <c r="BK1813" s="22">
        <f t="shared" ca="1" si="1544"/>
        <v>1</v>
      </c>
      <c r="BL1813" s="22">
        <f t="shared" ca="1" si="1526"/>
        <v>0</v>
      </c>
      <c r="BM1813" s="22">
        <f t="shared" ca="1" si="1527"/>
        <v>0</v>
      </c>
      <c r="BN1813" s="22">
        <f t="shared" ca="1" si="1528"/>
        <v>0</v>
      </c>
      <c r="BO1813" s="22">
        <f t="shared" ca="1" si="1529"/>
        <v>0</v>
      </c>
      <c r="BP1813" s="22">
        <f t="shared" ca="1" si="1530"/>
        <v>0</v>
      </c>
      <c r="BQ1813" s="22">
        <f t="shared" ca="1" si="1531"/>
        <v>0</v>
      </c>
      <c r="BR1813" s="22">
        <f t="shared" ca="1" si="1532"/>
        <v>1</v>
      </c>
      <c r="BS1813" s="22">
        <f t="shared" ca="1" si="1533"/>
        <v>1</v>
      </c>
      <c r="BT1813" s="22">
        <f t="shared" ca="1" si="1545"/>
        <v>1</v>
      </c>
      <c r="BU1813" s="22">
        <f t="shared" ca="1" si="1534"/>
        <v>0</v>
      </c>
      <c r="BV1813" s="22">
        <f t="shared" ca="1" si="1535"/>
        <v>0</v>
      </c>
      <c r="BW1813" s="22">
        <f t="shared" ca="1" si="1536"/>
        <v>0</v>
      </c>
      <c r="BX1813" s="22">
        <f t="shared" ca="1" si="1537"/>
        <v>1</v>
      </c>
      <c r="BY1813" s="71">
        <f t="shared" si="1538"/>
        <v>1</v>
      </c>
      <c r="BZ1813" s="71">
        <f t="shared" si="1546"/>
        <v>1</v>
      </c>
      <c r="CA1813" s="72">
        <f t="shared" si="1539"/>
        <v>1</v>
      </c>
    </row>
    <row r="1814" spans="1:79" ht="51.9" customHeight="1" x14ac:dyDescent="0.3">
      <c r="A1814" s="4">
        <v>2</v>
      </c>
      <c r="B1814" s="305" t="s">
        <v>1441</v>
      </c>
      <c r="C1814" s="108" t="s">
        <v>1447</v>
      </c>
      <c r="D1814" s="140" t="s">
        <v>446</v>
      </c>
      <c r="E1814" s="13">
        <v>44505</v>
      </c>
      <c r="F1814" s="122" t="s">
        <v>1312</v>
      </c>
      <c r="G1814" s="16" t="s">
        <v>69</v>
      </c>
      <c r="H1814" s="130" t="s">
        <v>1320</v>
      </c>
      <c r="I1814" s="130" t="s">
        <v>1059</v>
      </c>
      <c r="J1814" s="130"/>
      <c r="K1814" s="7">
        <v>0</v>
      </c>
      <c r="L1814" s="4">
        <v>3</v>
      </c>
      <c r="M1814" s="3" t="s">
        <v>1317</v>
      </c>
      <c r="N1814" s="45" t="s">
        <v>1055</v>
      </c>
      <c r="O1814" s="76"/>
      <c r="P1814" s="87" t="s">
        <v>1449</v>
      </c>
      <c r="Q1814" s="142">
        <v>45268</v>
      </c>
      <c r="R1814" s="9">
        <f t="shared" si="1547"/>
        <v>45275</v>
      </c>
      <c r="S1814" s="3" t="s">
        <v>31</v>
      </c>
      <c r="T1814" s="355"/>
      <c r="U1814" s="9"/>
      <c r="V1814" s="208" t="s">
        <v>3157</v>
      </c>
      <c r="W1814" s="3" t="s">
        <v>2384</v>
      </c>
      <c r="X1814" s="5">
        <v>0</v>
      </c>
      <c r="Y1814" s="5">
        <v>0</v>
      </c>
      <c r="Z1814" s="45" t="s">
        <v>1055</v>
      </c>
      <c r="AA1814" s="13">
        <v>45573</v>
      </c>
      <c r="AB1814" s="5" t="s">
        <v>2382</v>
      </c>
      <c r="AC1814" s="21">
        <v>45394</v>
      </c>
      <c r="AD1814" s="21">
        <v>45394</v>
      </c>
      <c r="AE1814" s="9">
        <f t="shared" ref="AE1814" si="1549">IF(AND(Y1814&lt;1,OR(X1814&lt;1, X1814="A")),AD1814+14,AD1814+7)</f>
        <v>45408</v>
      </c>
      <c r="AF1814" s="92" t="s">
        <v>446</v>
      </c>
      <c r="AG1814" s="27"/>
      <c r="AH1814" s="34"/>
      <c r="AI1814" s="27"/>
      <c r="AJ1814" s="41"/>
      <c r="AK1814" s="21"/>
      <c r="AL1814" s="6"/>
      <c r="AM1814" s="6"/>
      <c r="AN1814" s="5" t="s">
        <v>2355</v>
      </c>
      <c r="AO1814" s="6"/>
      <c r="AP1814" s="6"/>
      <c r="AQ1814" s="5" t="s">
        <v>3013</v>
      </c>
      <c r="AR1814" s="21">
        <v>45574</v>
      </c>
      <c r="AS1814" s="6"/>
      <c r="AT1814" s="6"/>
      <c r="AU1814" s="4"/>
      <c r="AV1814" s="13"/>
      <c r="AW1814" s="6"/>
      <c r="BJ1814" s="22">
        <f t="shared" ca="1" si="1543"/>
        <v>1</v>
      </c>
      <c r="BK1814" s="22">
        <f t="shared" ca="1" si="1544"/>
        <v>1</v>
      </c>
      <c r="BL1814" s="22">
        <f t="shared" ca="1" si="1526"/>
        <v>0</v>
      </c>
      <c r="BM1814" s="22">
        <f t="shared" ca="1" si="1527"/>
        <v>0</v>
      </c>
      <c r="BN1814" s="22">
        <f t="shared" ca="1" si="1528"/>
        <v>0</v>
      </c>
      <c r="BO1814" s="22">
        <f t="shared" ca="1" si="1529"/>
        <v>0</v>
      </c>
      <c r="BP1814" s="22">
        <f t="shared" ca="1" si="1530"/>
        <v>0</v>
      </c>
      <c r="BQ1814" s="22">
        <f t="shared" ca="1" si="1531"/>
        <v>0</v>
      </c>
      <c r="BR1814" s="22">
        <f t="shared" ca="1" si="1532"/>
        <v>1</v>
      </c>
      <c r="BS1814" s="22">
        <f t="shared" ca="1" si="1533"/>
        <v>1</v>
      </c>
      <c r="BT1814" s="22">
        <f t="shared" ca="1" si="1545"/>
        <v>1</v>
      </c>
      <c r="BU1814" s="22">
        <f t="shared" ca="1" si="1534"/>
        <v>0</v>
      </c>
      <c r="BV1814" s="22">
        <f t="shared" ca="1" si="1535"/>
        <v>0</v>
      </c>
      <c r="BW1814" s="22">
        <f t="shared" ca="1" si="1536"/>
        <v>0</v>
      </c>
      <c r="BX1814" s="22">
        <f t="shared" ca="1" si="1537"/>
        <v>1</v>
      </c>
      <c r="BY1814" s="71">
        <f t="shared" si="1538"/>
        <v>1</v>
      </c>
      <c r="BZ1814" s="71">
        <f t="shared" si="1546"/>
        <v>1</v>
      </c>
      <c r="CA1814" s="72">
        <f t="shared" si="1539"/>
        <v>1</v>
      </c>
    </row>
    <row r="1815" spans="1:79" ht="51.9" customHeight="1" x14ac:dyDescent="0.3">
      <c r="A1815" s="4">
        <v>2</v>
      </c>
      <c r="B1815" s="305" t="s">
        <v>1441</v>
      </c>
      <c r="C1815" s="108" t="s">
        <v>1447</v>
      </c>
      <c r="D1815" s="140" t="s">
        <v>446</v>
      </c>
      <c r="E1815" s="13">
        <v>44505</v>
      </c>
      <c r="F1815" s="122" t="s">
        <v>1313</v>
      </c>
      <c r="G1815" s="16" t="s">
        <v>69</v>
      </c>
      <c r="H1815" s="130" t="s">
        <v>1320</v>
      </c>
      <c r="I1815" s="130" t="s">
        <v>35</v>
      </c>
      <c r="J1815" s="130"/>
      <c r="K1815" s="7">
        <v>0</v>
      </c>
      <c r="L1815" s="4">
        <v>1</v>
      </c>
      <c r="M1815" s="3" t="s">
        <v>1318</v>
      </c>
      <c r="N1815" s="45" t="s">
        <v>1055</v>
      </c>
      <c r="O1815" s="76"/>
      <c r="P1815" s="87" t="s">
        <v>1449</v>
      </c>
      <c r="Q1815" s="142">
        <v>45268</v>
      </c>
      <c r="R1815" s="9">
        <f t="shared" si="1547"/>
        <v>45275</v>
      </c>
      <c r="S1815" s="3" t="s">
        <v>31</v>
      </c>
      <c r="T1815" s="355"/>
      <c r="U1815" s="9"/>
      <c r="V1815" s="208" t="s">
        <v>3158</v>
      </c>
      <c r="W1815" s="3" t="s">
        <v>2383</v>
      </c>
      <c r="X1815" s="5">
        <v>0</v>
      </c>
      <c r="Y1815" s="5">
        <v>0</v>
      </c>
      <c r="Z1815" s="45" t="s">
        <v>1055</v>
      </c>
      <c r="AA1815" s="13">
        <v>45573</v>
      </c>
      <c r="AB1815" s="5" t="s">
        <v>2382</v>
      </c>
      <c r="AC1815" s="21">
        <v>45394</v>
      </c>
      <c r="AD1815" s="21">
        <v>45394</v>
      </c>
      <c r="AE1815" s="9">
        <f t="shared" ref="AE1815" si="1550">IF(AND(Y1815&lt;1,OR(X1815&lt;1, X1815="A")),AD1815+14,AD1815+7)</f>
        <v>45408</v>
      </c>
      <c r="AF1815" s="92" t="s">
        <v>446</v>
      </c>
      <c r="AG1815" s="27"/>
      <c r="AH1815" s="34"/>
      <c r="AI1815" s="27"/>
      <c r="AJ1815" s="41"/>
      <c r="AK1815" s="21"/>
      <c r="AL1815" s="6"/>
      <c r="AM1815" s="6"/>
      <c r="AN1815" s="5" t="s">
        <v>2355</v>
      </c>
      <c r="AO1815" s="6"/>
      <c r="AP1815" s="6"/>
      <c r="AQ1815" s="5" t="s">
        <v>3013</v>
      </c>
      <c r="AR1815" s="21">
        <v>45574</v>
      </c>
      <c r="AS1815" s="6"/>
      <c r="AT1815" s="6"/>
      <c r="AU1815" s="4"/>
      <c r="AV1815" s="13"/>
      <c r="AW1815" s="6"/>
      <c r="BJ1815" s="22">
        <f t="shared" ca="1" si="1543"/>
        <v>1</v>
      </c>
      <c r="BK1815" s="22">
        <f t="shared" ca="1" si="1544"/>
        <v>1</v>
      </c>
      <c r="BL1815" s="22">
        <f t="shared" ca="1" si="1526"/>
        <v>0</v>
      </c>
      <c r="BM1815" s="22">
        <f t="shared" ca="1" si="1527"/>
        <v>0</v>
      </c>
      <c r="BN1815" s="22">
        <f t="shared" ca="1" si="1528"/>
        <v>0</v>
      </c>
      <c r="BO1815" s="22">
        <f t="shared" ca="1" si="1529"/>
        <v>0</v>
      </c>
      <c r="BP1815" s="22">
        <f t="shared" ca="1" si="1530"/>
        <v>0</v>
      </c>
      <c r="BQ1815" s="22">
        <f t="shared" ca="1" si="1531"/>
        <v>0</v>
      </c>
      <c r="BR1815" s="22">
        <f t="shared" ca="1" si="1532"/>
        <v>1</v>
      </c>
      <c r="BS1815" s="22">
        <f t="shared" ca="1" si="1533"/>
        <v>1</v>
      </c>
      <c r="BT1815" s="22">
        <f t="shared" ca="1" si="1545"/>
        <v>1</v>
      </c>
      <c r="BU1815" s="22">
        <f t="shared" ca="1" si="1534"/>
        <v>0</v>
      </c>
      <c r="BV1815" s="22">
        <f t="shared" ca="1" si="1535"/>
        <v>0</v>
      </c>
      <c r="BW1815" s="22">
        <f t="shared" ca="1" si="1536"/>
        <v>0</v>
      </c>
      <c r="BX1815" s="22">
        <f t="shared" ca="1" si="1537"/>
        <v>1</v>
      </c>
      <c r="BY1815" s="71">
        <f t="shared" si="1538"/>
        <v>1</v>
      </c>
      <c r="BZ1815" s="71">
        <f t="shared" si="1546"/>
        <v>1</v>
      </c>
      <c r="CA1815" s="72">
        <f t="shared" si="1539"/>
        <v>1</v>
      </c>
    </row>
    <row r="1816" spans="1:79" ht="51.9" customHeight="1" x14ac:dyDescent="0.3">
      <c r="A1816" s="4">
        <v>2</v>
      </c>
      <c r="B1816" s="305" t="s">
        <v>1441</v>
      </c>
      <c r="C1816" s="108" t="s">
        <v>1447</v>
      </c>
      <c r="D1816" s="140" t="s">
        <v>446</v>
      </c>
      <c r="E1816" s="13">
        <v>44505</v>
      </c>
      <c r="F1816" s="122" t="s">
        <v>1314</v>
      </c>
      <c r="G1816" s="16" t="s">
        <v>69</v>
      </c>
      <c r="H1816" s="130" t="s">
        <v>1320</v>
      </c>
      <c r="I1816" s="130" t="s">
        <v>1125</v>
      </c>
      <c r="J1816" s="130"/>
      <c r="K1816" s="7">
        <v>0</v>
      </c>
      <c r="L1816" s="4">
        <v>3</v>
      </c>
      <c r="M1816" s="3" t="s">
        <v>1319</v>
      </c>
      <c r="N1816" s="45" t="s">
        <v>1055</v>
      </c>
      <c r="O1816" s="76"/>
      <c r="P1816" s="87" t="s">
        <v>1449</v>
      </c>
      <c r="Q1816" s="142">
        <v>45268</v>
      </c>
      <c r="R1816" s="9">
        <f t="shared" si="1547"/>
        <v>45275</v>
      </c>
      <c r="S1816" s="3" t="s">
        <v>31</v>
      </c>
      <c r="T1816" s="355"/>
      <c r="U1816" s="9"/>
      <c r="V1816" s="208" t="s">
        <v>3159</v>
      </c>
      <c r="W1816" s="3" t="s">
        <v>2381</v>
      </c>
      <c r="X1816" s="5">
        <v>0</v>
      </c>
      <c r="Y1816" s="5">
        <v>0</v>
      </c>
      <c r="Z1816" s="45" t="s">
        <v>1055</v>
      </c>
      <c r="AA1816" s="13">
        <v>45573</v>
      </c>
      <c r="AB1816" s="5" t="s">
        <v>2382</v>
      </c>
      <c r="AC1816" s="21">
        <v>45394</v>
      </c>
      <c r="AD1816" s="21">
        <v>45394</v>
      </c>
      <c r="AE1816" s="9">
        <f t="shared" ref="AE1816" si="1551">IF(AND(Y1816&lt;1,OR(X1816&lt;1, X1816="A")),AD1816+14,AD1816+7)</f>
        <v>45408</v>
      </c>
      <c r="AF1816" s="92" t="s">
        <v>446</v>
      </c>
      <c r="AG1816" s="27"/>
      <c r="AH1816" s="34"/>
      <c r="AI1816" s="27"/>
      <c r="AJ1816" s="41"/>
      <c r="AK1816" s="21"/>
      <c r="AL1816" s="6"/>
      <c r="AM1816" s="6"/>
      <c r="AN1816" s="5" t="s">
        <v>2355</v>
      </c>
      <c r="AO1816" s="6"/>
      <c r="AP1816" s="6"/>
      <c r="AQ1816" s="5" t="s">
        <v>3013</v>
      </c>
      <c r="AR1816" s="21">
        <v>45574</v>
      </c>
      <c r="AS1816" s="6"/>
      <c r="AT1816" s="6"/>
      <c r="AU1816" s="4"/>
      <c r="AV1816" s="13"/>
      <c r="AW1816" s="6"/>
      <c r="BJ1816" s="22">
        <f t="shared" ca="1" si="1543"/>
        <v>1</v>
      </c>
      <c r="BK1816" s="22">
        <f t="shared" ca="1" si="1544"/>
        <v>1</v>
      </c>
      <c r="BL1816" s="22">
        <f t="shared" ca="1" si="1526"/>
        <v>0</v>
      </c>
      <c r="BM1816" s="22">
        <f t="shared" ca="1" si="1527"/>
        <v>0</v>
      </c>
      <c r="BN1816" s="22">
        <f t="shared" ca="1" si="1528"/>
        <v>0</v>
      </c>
      <c r="BO1816" s="22">
        <f t="shared" ca="1" si="1529"/>
        <v>0</v>
      </c>
      <c r="BP1816" s="22">
        <f t="shared" ca="1" si="1530"/>
        <v>0</v>
      </c>
      <c r="BQ1816" s="22">
        <f t="shared" ca="1" si="1531"/>
        <v>0</v>
      </c>
      <c r="BR1816" s="22">
        <f t="shared" ca="1" si="1532"/>
        <v>1</v>
      </c>
      <c r="BS1816" s="22">
        <f t="shared" ca="1" si="1533"/>
        <v>1</v>
      </c>
      <c r="BT1816" s="22">
        <f t="shared" ca="1" si="1545"/>
        <v>1</v>
      </c>
      <c r="BU1816" s="22">
        <f t="shared" ca="1" si="1534"/>
        <v>0</v>
      </c>
      <c r="BV1816" s="22">
        <f t="shared" ca="1" si="1535"/>
        <v>0</v>
      </c>
      <c r="BW1816" s="22">
        <f t="shared" ca="1" si="1536"/>
        <v>0</v>
      </c>
      <c r="BX1816" s="22">
        <f t="shared" ca="1" si="1537"/>
        <v>1</v>
      </c>
      <c r="BY1816" s="71">
        <f t="shared" si="1538"/>
        <v>1</v>
      </c>
      <c r="BZ1816" s="71">
        <f t="shared" si="1546"/>
        <v>1</v>
      </c>
      <c r="CA1816" s="72">
        <f t="shared" si="1539"/>
        <v>1</v>
      </c>
    </row>
    <row r="1817" spans="1:79" ht="29.1" customHeight="1" thickBot="1" x14ac:dyDescent="0.35">
      <c r="A1817" s="4">
        <v>2</v>
      </c>
      <c r="B1817" s="305" t="s">
        <v>1441</v>
      </c>
      <c r="C1817" s="108" t="s">
        <v>1447</v>
      </c>
      <c r="D1817" s="140" t="s">
        <v>446</v>
      </c>
      <c r="E1817" s="13">
        <v>44505</v>
      </c>
      <c r="F1817" s="122" t="s">
        <v>1448</v>
      </c>
      <c r="G1817" s="16" t="s">
        <v>69</v>
      </c>
      <c r="H1817" s="130" t="s">
        <v>1320</v>
      </c>
      <c r="I1817" s="130" t="s">
        <v>1126</v>
      </c>
      <c r="J1817" s="130"/>
      <c r="K1817" s="7">
        <v>0</v>
      </c>
      <c r="L1817" s="4">
        <v>1</v>
      </c>
      <c r="M1817" s="3" t="s">
        <v>1683</v>
      </c>
      <c r="N1817" s="45" t="s">
        <v>1055</v>
      </c>
      <c r="O1817" s="76"/>
      <c r="P1817" s="87" t="s">
        <v>1449</v>
      </c>
      <c r="Q1817" s="142">
        <v>45268</v>
      </c>
      <c r="R1817" s="9">
        <f t="shared" si="1547"/>
        <v>45275</v>
      </c>
      <c r="S1817" s="3" t="s">
        <v>31</v>
      </c>
      <c r="T1817" s="355"/>
      <c r="U1817" s="9"/>
      <c r="V1817" s="20"/>
      <c r="W1817" s="3"/>
      <c r="X1817" s="5"/>
      <c r="Y1817" s="5"/>
      <c r="Z1817" s="8"/>
      <c r="AA1817" s="5"/>
      <c r="AB1817" s="5"/>
      <c r="AC1817" s="21"/>
      <c r="AD1817" s="21"/>
      <c r="AE1817" s="21"/>
      <c r="AF1817" s="13"/>
      <c r="AG1817" s="27"/>
      <c r="AH1817" s="34"/>
      <c r="AI1817" s="27"/>
      <c r="AJ1817" s="41"/>
      <c r="AK1817" s="21"/>
      <c r="AL1817" s="6"/>
      <c r="AM1817" s="6"/>
      <c r="AN1817" s="5" t="s">
        <v>2355</v>
      </c>
      <c r="AO1817" s="6"/>
      <c r="AP1817" s="6"/>
      <c r="AQ1817" s="5" t="s">
        <v>3013</v>
      </c>
      <c r="AR1817" s="21">
        <v>45574</v>
      </c>
      <c r="AS1817" s="6"/>
      <c r="AT1817" s="6"/>
      <c r="AU1817" s="4"/>
      <c r="AV1817" s="13"/>
      <c r="AW1817" s="6"/>
      <c r="BJ1817" s="22">
        <f t="shared" ca="1" si="1543"/>
        <v>1</v>
      </c>
      <c r="BK1817" s="22">
        <f t="shared" ca="1" si="1544"/>
        <v>1</v>
      </c>
      <c r="BL1817" s="22">
        <f t="shared" ca="1" si="1526"/>
        <v>0</v>
      </c>
      <c r="BM1817" s="22">
        <f t="shared" ca="1" si="1527"/>
        <v>0</v>
      </c>
      <c r="BN1817" s="22">
        <f t="shared" ca="1" si="1528"/>
        <v>0</v>
      </c>
      <c r="BO1817" s="22">
        <f t="shared" ca="1" si="1529"/>
        <v>0</v>
      </c>
      <c r="BP1817" s="22">
        <f t="shared" ca="1" si="1530"/>
        <v>0</v>
      </c>
      <c r="BQ1817" s="22">
        <f t="shared" ca="1" si="1531"/>
        <v>0</v>
      </c>
      <c r="BR1817" s="22">
        <f t="shared" ca="1" si="1532"/>
        <v>1</v>
      </c>
      <c r="BS1817" s="22">
        <f t="shared" ca="1" si="1533"/>
        <v>1</v>
      </c>
      <c r="BT1817" s="22">
        <f t="shared" ca="1" si="1545"/>
        <v>0</v>
      </c>
      <c r="BU1817" s="22">
        <f t="shared" ca="1" si="1534"/>
        <v>0</v>
      </c>
      <c r="BV1817" s="22">
        <f t="shared" ca="1" si="1535"/>
        <v>0</v>
      </c>
      <c r="BW1817" s="22">
        <f t="shared" ca="1" si="1536"/>
        <v>0</v>
      </c>
      <c r="BX1817" s="22">
        <f t="shared" ca="1" si="1537"/>
        <v>0</v>
      </c>
      <c r="BY1817" s="71">
        <f t="shared" si="1538"/>
        <v>1</v>
      </c>
      <c r="BZ1817" s="71">
        <f t="shared" si="1546"/>
        <v>1</v>
      </c>
      <c r="CA1817" s="72">
        <f t="shared" si="1539"/>
        <v>0</v>
      </c>
    </row>
    <row r="1818" spans="1:79" s="38" customFormat="1" ht="21" customHeight="1" x14ac:dyDescent="0.4">
      <c r="A1818" s="44" t="s">
        <v>363</v>
      </c>
      <c r="B1818" s="44"/>
      <c r="C1818" s="44"/>
      <c r="D1818" s="44"/>
      <c r="E1818" s="44"/>
      <c r="F1818" s="44"/>
      <c r="G1818" s="44"/>
      <c r="H1818" s="134"/>
      <c r="I1818" s="134"/>
      <c r="J1818" s="134"/>
      <c r="K1818" s="44"/>
      <c r="L1818" s="44"/>
      <c r="M1818" s="44"/>
      <c r="N1818" s="44"/>
      <c r="O1818" s="44"/>
      <c r="P1818" s="127"/>
      <c r="Q1818" s="44"/>
      <c r="R1818" s="148"/>
      <c r="S1818" s="44"/>
      <c r="T1818" s="44"/>
      <c r="U1818" s="44"/>
      <c r="V1818" s="44"/>
      <c r="W1818" s="44"/>
      <c r="X1818" s="44"/>
      <c r="Y1818" s="44"/>
      <c r="Z1818" s="44"/>
      <c r="AA1818" s="44"/>
      <c r="AB1818" s="44"/>
      <c r="AC1818" s="36"/>
      <c r="AD1818" s="36"/>
      <c r="AE1818" s="36"/>
      <c r="AF1818" s="36"/>
      <c r="AG1818" s="36"/>
      <c r="AH1818" s="36"/>
      <c r="AI1818" s="36"/>
      <c r="AJ1818" s="36"/>
      <c r="AK1818" s="36"/>
      <c r="AL1818" s="37"/>
      <c r="AM1818" s="37"/>
      <c r="AN1818" s="37"/>
      <c r="AO1818" s="37"/>
      <c r="AP1818" s="37"/>
      <c r="AQ1818" s="37"/>
      <c r="AR1818" s="37"/>
      <c r="AS1818" s="37"/>
      <c r="AT1818" s="37"/>
      <c r="AU1818" s="37"/>
      <c r="AV1818" s="37"/>
      <c r="AW1818" s="37"/>
      <c r="BJ1818" s="22">
        <f t="shared" ca="1" si="1543"/>
        <v>0</v>
      </c>
      <c r="BK1818" s="22">
        <f t="shared" ca="1" si="1544"/>
        <v>0</v>
      </c>
      <c r="BL1818" s="22">
        <f t="shared" ca="1" si="1483"/>
        <v>0</v>
      </c>
      <c r="BM1818" s="22">
        <f t="shared" ca="1" si="1484"/>
        <v>0</v>
      </c>
      <c r="BN1818" s="22">
        <f t="shared" ca="1" si="1485"/>
        <v>0</v>
      </c>
      <c r="BO1818" s="22">
        <f t="shared" ca="1" si="1486"/>
        <v>0</v>
      </c>
      <c r="BP1818" s="22">
        <f t="shared" ca="1" si="1487"/>
        <v>0</v>
      </c>
      <c r="BQ1818" s="22">
        <f t="shared" ca="1" si="1488"/>
        <v>0</v>
      </c>
      <c r="BR1818" s="22">
        <f t="shared" ca="1" si="1489"/>
        <v>0</v>
      </c>
      <c r="BS1818" s="22">
        <f t="shared" ca="1" si="1490"/>
        <v>0</v>
      </c>
      <c r="BT1818" s="22">
        <f t="shared" ca="1" si="1545"/>
        <v>0</v>
      </c>
      <c r="BU1818" s="22">
        <f t="shared" ca="1" si="1491"/>
        <v>0</v>
      </c>
      <c r="BV1818" s="22">
        <f t="shared" ca="1" si="1492"/>
        <v>0</v>
      </c>
      <c r="BW1818" s="22">
        <f t="shared" ca="1" si="1493"/>
        <v>0</v>
      </c>
      <c r="BX1818" s="22">
        <f t="shared" ca="1" si="1494"/>
        <v>0</v>
      </c>
      <c r="BY1818" s="71">
        <f t="shared" si="1513"/>
        <v>0</v>
      </c>
      <c r="BZ1818" s="71">
        <f t="shared" si="1546"/>
        <v>0</v>
      </c>
      <c r="CA1818" s="72">
        <f t="shared" si="1514"/>
        <v>0</v>
      </c>
    </row>
    <row r="1819" spans="1:79" s="22" customFormat="1" ht="29.1" customHeight="1" x14ac:dyDescent="0.3">
      <c r="A1819" s="109">
        <v>10</v>
      </c>
      <c r="B1819" s="109" t="s">
        <v>1441</v>
      </c>
      <c r="C1819" s="109"/>
      <c r="D1819" s="110" t="s">
        <v>446</v>
      </c>
      <c r="E1819" s="110">
        <v>44650</v>
      </c>
      <c r="F1819" s="189" t="s">
        <v>364</v>
      </c>
      <c r="G1819" s="169" t="s">
        <v>1115</v>
      </c>
      <c r="H1819" s="135" t="s">
        <v>1037</v>
      </c>
      <c r="I1819" s="135"/>
      <c r="J1819" s="135"/>
      <c r="K1819" s="113" t="s">
        <v>778</v>
      </c>
      <c r="L1819" s="109">
        <v>0</v>
      </c>
      <c r="M1819" s="114" t="s">
        <v>82</v>
      </c>
      <c r="N1819" s="115" t="s">
        <v>26</v>
      </c>
      <c r="O1819" s="116"/>
      <c r="P1819" s="123" t="s">
        <v>3410</v>
      </c>
      <c r="Q1819" s="141">
        <v>44753</v>
      </c>
      <c r="R1819" s="118">
        <f t="shared" ref="R1819:R1825" si="1552">IF(AND(L1819&lt;1,OR(K1819&lt;1, K1819="A")),Q1819+14,Q1819+7)</f>
        <v>44767</v>
      </c>
      <c r="S1819" s="114" t="s">
        <v>31</v>
      </c>
      <c r="T1819" s="353"/>
      <c r="U1819" s="118"/>
      <c r="V1819" s="120"/>
      <c r="W1819" s="114"/>
      <c r="X1819" s="109"/>
      <c r="Y1819" s="109"/>
      <c r="Z1819" s="115"/>
      <c r="AA1819" s="109"/>
      <c r="AB1819" s="123"/>
      <c r="AC1819" s="110"/>
      <c r="AD1819" s="110"/>
      <c r="AE1819" s="118"/>
      <c r="AF1819" s="196"/>
      <c r="AG1819" s="110"/>
      <c r="AH1819" s="115"/>
      <c r="AI1819" s="110"/>
      <c r="AJ1819" s="113"/>
      <c r="AK1819" s="110"/>
      <c r="AL1819" s="121"/>
      <c r="AM1819" s="121"/>
      <c r="AN1819" s="109" t="s">
        <v>2355</v>
      </c>
      <c r="AO1819" s="121"/>
      <c r="AP1819" s="121"/>
      <c r="AQ1819" s="189"/>
      <c r="AR1819" s="110"/>
      <c r="AS1819" s="121"/>
      <c r="AT1819" s="121"/>
      <c r="AU1819" s="109" t="s">
        <v>1134</v>
      </c>
      <c r="AV1819" s="110">
        <v>45436</v>
      </c>
      <c r="AW1819" s="121"/>
      <c r="BJ1819" s="22">
        <f t="shared" ca="1" si="1543"/>
        <v>0</v>
      </c>
      <c r="BK1819" s="22">
        <f t="shared" ca="1" si="1544"/>
        <v>0</v>
      </c>
      <c r="BL1819" s="22">
        <f t="shared" ca="1" si="1483"/>
        <v>0</v>
      </c>
      <c r="BM1819" s="22">
        <f t="shared" ca="1" si="1484"/>
        <v>0</v>
      </c>
      <c r="BN1819" s="22">
        <f t="shared" ca="1" si="1485"/>
        <v>0</v>
      </c>
      <c r="BO1819" s="22">
        <f t="shared" ca="1" si="1486"/>
        <v>0</v>
      </c>
      <c r="BP1819" s="22">
        <f t="shared" ca="1" si="1487"/>
        <v>0</v>
      </c>
      <c r="BQ1819" s="22">
        <f t="shared" ca="1" si="1488"/>
        <v>0</v>
      </c>
      <c r="BR1819" s="22">
        <f t="shared" ca="1" si="1489"/>
        <v>0</v>
      </c>
      <c r="BS1819" s="22">
        <f t="shared" ca="1" si="1490"/>
        <v>0</v>
      </c>
      <c r="BT1819" s="22">
        <f t="shared" ca="1" si="1545"/>
        <v>0</v>
      </c>
      <c r="BU1819" s="22">
        <f t="shared" ca="1" si="1491"/>
        <v>0</v>
      </c>
      <c r="BV1819" s="22">
        <f t="shared" ca="1" si="1492"/>
        <v>0</v>
      </c>
      <c r="BW1819" s="22">
        <f t="shared" ca="1" si="1493"/>
        <v>0</v>
      </c>
      <c r="BX1819" s="22">
        <f t="shared" ca="1" si="1494"/>
        <v>0</v>
      </c>
      <c r="BY1819" s="22">
        <f t="shared" si="1513"/>
        <v>0</v>
      </c>
      <c r="BZ1819" s="22">
        <f t="shared" si="1546"/>
        <v>0</v>
      </c>
      <c r="CA1819" s="22">
        <f t="shared" si="1514"/>
        <v>0</v>
      </c>
    </row>
    <row r="1820" spans="1:79" s="22" customFormat="1" ht="29.1" customHeight="1" x14ac:dyDescent="0.3">
      <c r="A1820" s="109">
        <v>10</v>
      </c>
      <c r="B1820" s="109" t="s">
        <v>1441</v>
      </c>
      <c r="C1820" s="109"/>
      <c r="D1820" s="110" t="s">
        <v>446</v>
      </c>
      <c r="E1820" s="110">
        <v>44650</v>
      </c>
      <c r="F1820" s="189" t="s">
        <v>364</v>
      </c>
      <c r="G1820" s="169" t="s">
        <v>1115</v>
      </c>
      <c r="H1820" s="135" t="s">
        <v>1037</v>
      </c>
      <c r="I1820" s="135"/>
      <c r="J1820" s="135"/>
      <c r="K1820" s="113" t="s">
        <v>443</v>
      </c>
      <c r="L1820" s="109">
        <v>0</v>
      </c>
      <c r="M1820" s="114" t="s">
        <v>82</v>
      </c>
      <c r="N1820" s="115" t="s">
        <v>26</v>
      </c>
      <c r="O1820" s="116"/>
      <c r="P1820" s="123" t="s">
        <v>3411</v>
      </c>
      <c r="Q1820" s="141">
        <v>44757</v>
      </c>
      <c r="R1820" s="118">
        <f t="shared" si="1552"/>
        <v>44764</v>
      </c>
      <c r="S1820" s="114" t="s">
        <v>31</v>
      </c>
      <c r="T1820" s="353"/>
      <c r="U1820" s="118"/>
      <c r="V1820" s="120"/>
      <c r="W1820" s="114"/>
      <c r="X1820" s="109"/>
      <c r="Y1820" s="109"/>
      <c r="Z1820" s="115"/>
      <c r="AA1820" s="109"/>
      <c r="AB1820" s="123"/>
      <c r="AC1820" s="110"/>
      <c r="AD1820" s="110"/>
      <c r="AE1820" s="118"/>
      <c r="AF1820" s="196"/>
      <c r="AG1820" s="110"/>
      <c r="AH1820" s="115"/>
      <c r="AI1820" s="110"/>
      <c r="AJ1820" s="113"/>
      <c r="AK1820" s="110"/>
      <c r="AL1820" s="121"/>
      <c r="AM1820" s="121"/>
      <c r="AN1820" s="109" t="s">
        <v>2355</v>
      </c>
      <c r="AO1820" s="121"/>
      <c r="AP1820" s="121"/>
      <c r="AQ1820" s="189"/>
      <c r="AR1820" s="110"/>
      <c r="AS1820" s="121"/>
      <c r="AT1820" s="121"/>
      <c r="AU1820" s="109" t="s">
        <v>1134</v>
      </c>
      <c r="AV1820" s="110">
        <v>45436</v>
      </c>
      <c r="AW1820" s="121"/>
      <c r="BJ1820" s="22">
        <f t="shared" ca="1" si="1543"/>
        <v>0</v>
      </c>
      <c r="BK1820" s="22">
        <f t="shared" ca="1" si="1544"/>
        <v>0</v>
      </c>
      <c r="BL1820" s="22">
        <f t="shared" ca="1" si="1483"/>
        <v>0</v>
      </c>
      <c r="BM1820" s="22">
        <f t="shared" ca="1" si="1484"/>
        <v>0</v>
      </c>
      <c r="BN1820" s="22">
        <f t="shared" ca="1" si="1485"/>
        <v>0</v>
      </c>
      <c r="BO1820" s="22">
        <f t="shared" ca="1" si="1486"/>
        <v>0</v>
      </c>
      <c r="BP1820" s="22">
        <f t="shared" ca="1" si="1487"/>
        <v>0</v>
      </c>
      <c r="BQ1820" s="22">
        <f t="shared" ca="1" si="1488"/>
        <v>0</v>
      </c>
      <c r="BR1820" s="22">
        <f t="shared" ca="1" si="1489"/>
        <v>0</v>
      </c>
      <c r="BS1820" s="22">
        <f t="shared" ca="1" si="1490"/>
        <v>0</v>
      </c>
      <c r="BT1820" s="22">
        <f t="shared" ca="1" si="1545"/>
        <v>0</v>
      </c>
      <c r="BU1820" s="22">
        <f t="shared" ca="1" si="1491"/>
        <v>0</v>
      </c>
      <c r="BV1820" s="22">
        <f t="shared" ca="1" si="1492"/>
        <v>0</v>
      </c>
      <c r="BW1820" s="22">
        <f t="shared" ca="1" si="1493"/>
        <v>0</v>
      </c>
      <c r="BX1820" s="22">
        <f t="shared" ca="1" si="1494"/>
        <v>0</v>
      </c>
      <c r="BY1820" s="22">
        <f t="shared" si="1513"/>
        <v>0</v>
      </c>
      <c r="BZ1820" s="22">
        <f t="shared" si="1546"/>
        <v>0</v>
      </c>
      <c r="CA1820" s="22">
        <f t="shared" si="1514"/>
        <v>0</v>
      </c>
    </row>
    <row r="1821" spans="1:79" s="22" customFormat="1" ht="29.1" customHeight="1" x14ac:dyDescent="0.3">
      <c r="A1821" s="109">
        <v>10</v>
      </c>
      <c r="B1821" s="109" t="s">
        <v>1441</v>
      </c>
      <c r="C1821" s="109"/>
      <c r="D1821" s="110" t="s">
        <v>445</v>
      </c>
      <c r="E1821" s="110">
        <v>44650</v>
      </c>
      <c r="F1821" s="189" t="s">
        <v>364</v>
      </c>
      <c r="G1821" s="169" t="s">
        <v>1115</v>
      </c>
      <c r="H1821" s="135" t="s">
        <v>1037</v>
      </c>
      <c r="I1821" s="135"/>
      <c r="J1821" s="135"/>
      <c r="K1821" s="113">
        <v>0</v>
      </c>
      <c r="L1821" s="109">
        <v>0</v>
      </c>
      <c r="M1821" s="114" t="s">
        <v>82</v>
      </c>
      <c r="N1821" s="115" t="s">
        <v>26</v>
      </c>
      <c r="O1821" s="116"/>
      <c r="P1821" s="123" t="s">
        <v>3412</v>
      </c>
      <c r="Q1821" s="141">
        <v>44761</v>
      </c>
      <c r="R1821" s="118">
        <f t="shared" si="1552"/>
        <v>44775</v>
      </c>
      <c r="S1821" s="114" t="s">
        <v>31</v>
      </c>
      <c r="T1821" s="353"/>
      <c r="U1821" s="118"/>
      <c r="V1821" s="120"/>
      <c r="W1821" s="114"/>
      <c r="X1821" s="109"/>
      <c r="Y1821" s="109"/>
      <c r="Z1821" s="115"/>
      <c r="AA1821" s="109"/>
      <c r="AB1821" s="123"/>
      <c r="AC1821" s="110"/>
      <c r="AD1821" s="110"/>
      <c r="AE1821" s="118"/>
      <c r="AF1821" s="196"/>
      <c r="AG1821" s="110"/>
      <c r="AH1821" s="115"/>
      <c r="AI1821" s="110"/>
      <c r="AJ1821" s="113"/>
      <c r="AK1821" s="110"/>
      <c r="AL1821" s="121"/>
      <c r="AM1821" s="121"/>
      <c r="AN1821" s="109" t="s">
        <v>2355</v>
      </c>
      <c r="AO1821" s="121"/>
      <c r="AP1821" s="121"/>
      <c r="AQ1821" s="206" t="s">
        <v>1907</v>
      </c>
      <c r="AR1821" s="110">
        <v>44767</v>
      </c>
      <c r="AS1821" s="121"/>
      <c r="AT1821" s="121"/>
      <c r="AU1821" s="109" t="s">
        <v>1134</v>
      </c>
      <c r="AV1821" s="110">
        <v>45436</v>
      </c>
      <c r="AW1821" s="121"/>
      <c r="BJ1821" s="22">
        <f t="shared" ca="1" si="1543"/>
        <v>0</v>
      </c>
      <c r="BK1821" s="22">
        <f t="shared" ca="1" si="1544"/>
        <v>0</v>
      </c>
      <c r="BL1821" s="22">
        <f t="shared" ca="1" si="1483"/>
        <v>0</v>
      </c>
      <c r="BM1821" s="22">
        <f t="shared" ca="1" si="1484"/>
        <v>0</v>
      </c>
      <c r="BN1821" s="22">
        <f t="shared" ca="1" si="1485"/>
        <v>0</v>
      </c>
      <c r="BO1821" s="22">
        <f t="shared" ca="1" si="1486"/>
        <v>0</v>
      </c>
      <c r="BP1821" s="22">
        <f t="shared" ca="1" si="1487"/>
        <v>0</v>
      </c>
      <c r="BQ1821" s="22">
        <f t="shared" ca="1" si="1488"/>
        <v>0</v>
      </c>
      <c r="BR1821" s="22">
        <f t="shared" ca="1" si="1489"/>
        <v>0</v>
      </c>
      <c r="BS1821" s="22">
        <f t="shared" ca="1" si="1490"/>
        <v>0</v>
      </c>
      <c r="BT1821" s="22">
        <f t="shared" ca="1" si="1545"/>
        <v>0</v>
      </c>
      <c r="BU1821" s="22">
        <f t="shared" ca="1" si="1491"/>
        <v>0</v>
      </c>
      <c r="BV1821" s="22">
        <f t="shared" ca="1" si="1492"/>
        <v>0</v>
      </c>
      <c r="BW1821" s="22">
        <f t="shared" ca="1" si="1493"/>
        <v>0</v>
      </c>
      <c r="BX1821" s="22">
        <f t="shared" ca="1" si="1494"/>
        <v>0</v>
      </c>
      <c r="BY1821" s="22">
        <f t="shared" si="1513"/>
        <v>0</v>
      </c>
      <c r="BZ1821" s="22">
        <f t="shared" si="1546"/>
        <v>0</v>
      </c>
      <c r="CA1821" s="22">
        <f t="shared" si="1514"/>
        <v>0</v>
      </c>
    </row>
    <row r="1822" spans="1:79" ht="29.1" customHeight="1" x14ac:dyDescent="0.3">
      <c r="A1822" s="4">
        <v>10</v>
      </c>
      <c r="B1822" s="4" t="s">
        <v>1441</v>
      </c>
      <c r="C1822" s="4"/>
      <c r="D1822" s="139" t="s">
        <v>445</v>
      </c>
      <c r="E1822" s="13">
        <v>44650</v>
      </c>
      <c r="F1822" s="122" t="s">
        <v>364</v>
      </c>
      <c r="G1822" s="16" t="s">
        <v>1115</v>
      </c>
      <c r="H1822" s="130" t="s">
        <v>1037</v>
      </c>
      <c r="I1822" s="130"/>
      <c r="J1822" s="130"/>
      <c r="K1822" s="7">
        <v>0</v>
      </c>
      <c r="L1822" s="4">
        <v>1</v>
      </c>
      <c r="M1822" s="3" t="s">
        <v>82</v>
      </c>
      <c r="N1822" s="45" t="s">
        <v>1055</v>
      </c>
      <c r="O1822" s="76"/>
      <c r="P1822" s="87" t="s">
        <v>846</v>
      </c>
      <c r="Q1822" s="142">
        <v>44950</v>
      </c>
      <c r="R1822" s="9">
        <f t="shared" si="1552"/>
        <v>44957</v>
      </c>
      <c r="S1822" s="3" t="s">
        <v>30</v>
      </c>
      <c r="T1822" s="355" t="s">
        <v>1577</v>
      </c>
      <c r="U1822" s="9">
        <v>44957</v>
      </c>
      <c r="V1822" s="20" t="s">
        <v>2816</v>
      </c>
      <c r="W1822" s="3" t="s">
        <v>2817</v>
      </c>
      <c r="X1822" s="5" t="s">
        <v>778</v>
      </c>
      <c r="Y1822" s="5">
        <v>0</v>
      </c>
      <c r="Z1822" s="46" t="s">
        <v>24</v>
      </c>
      <c r="AA1822" s="5"/>
      <c r="AB1822" s="87" t="s">
        <v>2800</v>
      </c>
      <c r="AC1822" s="21">
        <v>45435</v>
      </c>
      <c r="AD1822" s="21">
        <v>45435</v>
      </c>
      <c r="AE1822" s="9">
        <f t="shared" ref="AE1822" si="1553">IF(AND(Y1822&lt;1,OR(X1822&lt;1, X1822="A")),AD1822+14,AD1822+7)</f>
        <v>45449</v>
      </c>
      <c r="AF1822" s="92" t="s">
        <v>446</v>
      </c>
      <c r="AG1822" s="27"/>
      <c r="AH1822" s="34"/>
      <c r="AI1822" s="27"/>
      <c r="AJ1822" s="41"/>
      <c r="AK1822" s="21"/>
      <c r="AL1822" s="6"/>
      <c r="AM1822" s="6"/>
      <c r="AN1822" s="5" t="s">
        <v>2355</v>
      </c>
      <c r="AO1822" s="6"/>
      <c r="AP1822" s="6"/>
      <c r="AQ1822" s="224" t="s">
        <v>1907</v>
      </c>
      <c r="AR1822" s="21">
        <v>44958</v>
      </c>
      <c r="AS1822" s="6"/>
      <c r="AT1822" s="6"/>
      <c r="AU1822" s="94" t="s">
        <v>1134</v>
      </c>
      <c r="AV1822" s="95">
        <v>45436</v>
      </c>
      <c r="AW1822" s="6"/>
      <c r="BJ1822" s="22">
        <f t="shared" ca="1" si="1543"/>
        <v>1</v>
      </c>
      <c r="BK1822" s="22">
        <f t="shared" ca="1" si="1544"/>
        <v>1</v>
      </c>
      <c r="BL1822" s="22">
        <f t="shared" ca="1" si="1483"/>
        <v>0</v>
      </c>
      <c r="BM1822" s="22">
        <f t="shared" ca="1" si="1484"/>
        <v>0</v>
      </c>
      <c r="BN1822" s="22">
        <f t="shared" ca="1" si="1485"/>
        <v>0</v>
      </c>
      <c r="BO1822" s="22">
        <f t="shared" ca="1" si="1486"/>
        <v>0</v>
      </c>
      <c r="BP1822" s="22">
        <f t="shared" ca="1" si="1487"/>
        <v>0</v>
      </c>
      <c r="BQ1822" s="22">
        <f t="shared" ca="1" si="1488"/>
        <v>0</v>
      </c>
      <c r="BR1822" s="22">
        <f t="shared" ca="1" si="1489"/>
        <v>1</v>
      </c>
      <c r="BS1822" s="22">
        <f t="shared" ca="1" si="1490"/>
        <v>1</v>
      </c>
      <c r="BT1822" s="22">
        <f t="shared" ca="1" si="1545"/>
        <v>1</v>
      </c>
      <c r="BU1822" s="22">
        <f t="shared" ca="1" si="1491"/>
        <v>0</v>
      </c>
      <c r="BV1822" s="22">
        <f t="shared" ca="1" si="1492"/>
        <v>1</v>
      </c>
      <c r="BW1822" s="22">
        <f t="shared" ca="1" si="1493"/>
        <v>0</v>
      </c>
      <c r="BX1822" s="22">
        <f t="shared" ca="1" si="1494"/>
        <v>0</v>
      </c>
      <c r="BY1822" s="71">
        <f t="shared" si="1513"/>
        <v>1</v>
      </c>
      <c r="BZ1822" s="71">
        <f t="shared" si="1546"/>
        <v>1</v>
      </c>
      <c r="CA1822" s="72">
        <f t="shared" si="1514"/>
        <v>1</v>
      </c>
    </row>
    <row r="1823" spans="1:79" s="22" customFormat="1" ht="43.5" customHeight="1" x14ac:dyDescent="0.3">
      <c r="A1823" s="109">
        <v>10</v>
      </c>
      <c r="B1823" s="109" t="s">
        <v>1441</v>
      </c>
      <c r="C1823" s="109"/>
      <c r="D1823" s="110" t="s">
        <v>446</v>
      </c>
      <c r="E1823" s="110">
        <v>44650</v>
      </c>
      <c r="F1823" s="189" t="s">
        <v>365</v>
      </c>
      <c r="G1823" s="169" t="s">
        <v>1115</v>
      </c>
      <c r="H1823" s="135" t="s">
        <v>1073</v>
      </c>
      <c r="I1823" s="135"/>
      <c r="J1823" s="135"/>
      <c r="K1823" s="113" t="s">
        <v>778</v>
      </c>
      <c r="L1823" s="109">
        <v>0</v>
      </c>
      <c r="M1823" s="114" t="s">
        <v>33</v>
      </c>
      <c r="N1823" s="115" t="s">
        <v>26</v>
      </c>
      <c r="O1823" s="116"/>
      <c r="P1823" s="123" t="s">
        <v>3410</v>
      </c>
      <c r="Q1823" s="141">
        <v>44753</v>
      </c>
      <c r="R1823" s="118">
        <f t="shared" si="1552"/>
        <v>44767</v>
      </c>
      <c r="S1823" s="114" t="s">
        <v>31</v>
      </c>
      <c r="T1823" s="353"/>
      <c r="U1823" s="118"/>
      <c r="V1823" s="195"/>
      <c r="W1823" s="114"/>
      <c r="X1823" s="109"/>
      <c r="Y1823" s="109"/>
      <c r="Z1823" s="115"/>
      <c r="AA1823" s="109"/>
      <c r="AB1823" s="123"/>
      <c r="AC1823" s="191"/>
      <c r="AD1823" s="191"/>
      <c r="AE1823" s="118"/>
      <c r="AF1823" s="196"/>
      <c r="AG1823" s="110"/>
      <c r="AH1823" s="115"/>
      <c r="AI1823" s="110"/>
      <c r="AJ1823" s="113"/>
      <c r="AK1823" s="110"/>
      <c r="AL1823" s="121"/>
      <c r="AM1823" s="121"/>
      <c r="AN1823" s="109" t="s">
        <v>2355</v>
      </c>
      <c r="AO1823" s="121"/>
      <c r="AP1823" s="121"/>
      <c r="AQ1823" s="189"/>
      <c r="AR1823" s="110"/>
      <c r="AS1823" s="121"/>
      <c r="AT1823" s="121"/>
      <c r="AU1823" s="109" t="s">
        <v>1134</v>
      </c>
      <c r="AV1823" s="110">
        <v>45436</v>
      </c>
      <c r="AW1823" s="121"/>
      <c r="BJ1823" s="22">
        <f t="shared" ca="1" si="1543"/>
        <v>0</v>
      </c>
      <c r="BK1823" s="22">
        <f t="shared" ca="1" si="1544"/>
        <v>0</v>
      </c>
      <c r="BL1823" s="22">
        <f t="shared" ca="1" si="1483"/>
        <v>0</v>
      </c>
      <c r="BM1823" s="22">
        <f t="shared" ca="1" si="1484"/>
        <v>0</v>
      </c>
      <c r="BN1823" s="22">
        <f t="shared" ca="1" si="1485"/>
        <v>0</v>
      </c>
      <c r="BO1823" s="22">
        <f t="shared" ca="1" si="1486"/>
        <v>0</v>
      </c>
      <c r="BP1823" s="22">
        <f t="shared" ca="1" si="1487"/>
        <v>0</v>
      </c>
      <c r="BQ1823" s="22">
        <f t="shared" ca="1" si="1488"/>
        <v>0</v>
      </c>
      <c r="BR1823" s="22">
        <f t="shared" ca="1" si="1489"/>
        <v>0</v>
      </c>
      <c r="BS1823" s="22">
        <f t="shared" ca="1" si="1490"/>
        <v>0</v>
      </c>
      <c r="BT1823" s="22">
        <f t="shared" ca="1" si="1545"/>
        <v>0</v>
      </c>
      <c r="BU1823" s="22">
        <f t="shared" ca="1" si="1491"/>
        <v>0</v>
      </c>
      <c r="BV1823" s="22">
        <f t="shared" ca="1" si="1492"/>
        <v>0</v>
      </c>
      <c r="BW1823" s="22">
        <f t="shared" ca="1" si="1493"/>
        <v>0</v>
      </c>
      <c r="BX1823" s="22">
        <f t="shared" ca="1" si="1494"/>
        <v>0</v>
      </c>
      <c r="BY1823" s="22">
        <f t="shared" si="1513"/>
        <v>0</v>
      </c>
      <c r="BZ1823" s="22">
        <f t="shared" si="1546"/>
        <v>0</v>
      </c>
      <c r="CA1823" s="22">
        <f t="shared" si="1514"/>
        <v>0</v>
      </c>
    </row>
    <row r="1824" spans="1:79" s="22" customFormat="1" ht="43.5" customHeight="1" x14ac:dyDescent="0.3">
      <c r="A1824" s="109">
        <v>10</v>
      </c>
      <c r="B1824" s="109" t="s">
        <v>1441</v>
      </c>
      <c r="C1824" s="109"/>
      <c r="D1824" s="110" t="s">
        <v>445</v>
      </c>
      <c r="E1824" s="110">
        <v>44650</v>
      </c>
      <c r="F1824" s="189" t="s">
        <v>365</v>
      </c>
      <c r="G1824" s="169" t="s">
        <v>1115</v>
      </c>
      <c r="H1824" s="135" t="s">
        <v>1073</v>
      </c>
      <c r="I1824" s="135"/>
      <c r="J1824" s="135"/>
      <c r="K1824" s="113">
        <v>0</v>
      </c>
      <c r="L1824" s="109">
        <v>0</v>
      </c>
      <c r="M1824" s="114" t="s">
        <v>33</v>
      </c>
      <c r="N1824" s="115" t="s">
        <v>26</v>
      </c>
      <c r="O1824" s="116"/>
      <c r="P1824" s="123" t="s">
        <v>3413</v>
      </c>
      <c r="Q1824" s="141">
        <v>44784</v>
      </c>
      <c r="R1824" s="118">
        <f t="shared" si="1552"/>
        <v>44798</v>
      </c>
      <c r="S1824" s="114" t="s">
        <v>31</v>
      </c>
      <c r="T1824" s="353"/>
      <c r="U1824" s="118"/>
      <c r="V1824" s="195"/>
      <c r="W1824" s="114"/>
      <c r="X1824" s="109"/>
      <c r="Y1824" s="109"/>
      <c r="Z1824" s="115"/>
      <c r="AA1824" s="109"/>
      <c r="AB1824" s="123"/>
      <c r="AC1824" s="191"/>
      <c r="AD1824" s="191"/>
      <c r="AE1824" s="118"/>
      <c r="AF1824" s="196"/>
      <c r="AG1824" s="110"/>
      <c r="AH1824" s="115"/>
      <c r="AI1824" s="110"/>
      <c r="AJ1824" s="113"/>
      <c r="AK1824" s="110"/>
      <c r="AL1824" s="121"/>
      <c r="AM1824" s="121"/>
      <c r="AN1824" s="109" t="s">
        <v>2355</v>
      </c>
      <c r="AO1824" s="121"/>
      <c r="AP1824" s="121"/>
      <c r="AQ1824" s="206" t="s">
        <v>1907</v>
      </c>
      <c r="AR1824" s="110">
        <v>44789</v>
      </c>
      <c r="AS1824" s="121"/>
      <c r="AT1824" s="121"/>
      <c r="AU1824" s="109" t="s">
        <v>1134</v>
      </c>
      <c r="AV1824" s="110">
        <v>45436</v>
      </c>
      <c r="AW1824" s="121"/>
      <c r="BJ1824" s="22">
        <f t="shared" ca="1" si="1543"/>
        <v>0</v>
      </c>
      <c r="BK1824" s="22">
        <f t="shared" ca="1" si="1544"/>
        <v>0</v>
      </c>
      <c r="BL1824" s="22">
        <f t="shared" ca="1" si="1483"/>
        <v>0</v>
      </c>
      <c r="BM1824" s="22">
        <f t="shared" ca="1" si="1484"/>
        <v>0</v>
      </c>
      <c r="BN1824" s="22">
        <f t="shared" ca="1" si="1485"/>
        <v>0</v>
      </c>
      <c r="BO1824" s="22">
        <f t="shared" ca="1" si="1486"/>
        <v>0</v>
      </c>
      <c r="BP1824" s="22">
        <f t="shared" ca="1" si="1487"/>
        <v>0</v>
      </c>
      <c r="BQ1824" s="22">
        <f t="shared" ca="1" si="1488"/>
        <v>0</v>
      </c>
      <c r="BR1824" s="22">
        <f t="shared" ca="1" si="1489"/>
        <v>0</v>
      </c>
      <c r="BS1824" s="22">
        <f t="shared" ca="1" si="1490"/>
        <v>0</v>
      </c>
      <c r="BT1824" s="22">
        <f t="shared" ca="1" si="1545"/>
        <v>0</v>
      </c>
      <c r="BU1824" s="22">
        <f t="shared" ca="1" si="1491"/>
        <v>0</v>
      </c>
      <c r="BV1824" s="22">
        <f t="shared" ca="1" si="1492"/>
        <v>0</v>
      </c>
      <c r="BW1824" s="22">
        <f t="shared" ca="1" si="1493"/>
        <v>0</v>
      </c>
      <c r="BX1824" s="22">
        <f t="shared" ca="1" si="1494"/>
        <v>0</v>
      </c>
      <c r="BY1824" s="22">
        <f t="shared" si="1513"/>
        <v>0</v>
      </c>
      <c r="BZ1824" s="22">
        <f t="shared" si="1546"/>
        <v>0</v>
      </c>
      <c r="CA1824" s="22">
        <f t="shared" si="1514"/>
        <v>0</v>
      </c>
    </row>
    <row r="1825" spans="1:79" ht="43.5" customHeight="1" thickBot="1" x14ac:dyDescent="0.35">
      <c r="A1825" s="4">
        <v>10</v>
      </c>
      <c r="B1825" s="4" t="s">
        <v>1441</v>
      </c>
      <c r="C1825" s="4"/>
      <c r="D1825" s="139" t="s">
        <v>445</v>
      </c>
      <c r="E1825" s="13">
        <v>44650</v>
      </c>
      <c r="F1825" s="122" t="s">
        <v>365</v>
      </c>
      <c r="G1825" s="16" t="s">
        <v>1115</v>
      </c>
      <c r="H1825" s="130" t="s">
        <v>1073</v>
      </c>
      <c r="I1825" s="130"/>
      <c r="J1825" s="130"/>
      <c r="K1825" s="7">
        <v>0</v>
      </c>
      <c r="L1825" s="4">
        <v>1</v>
      </c>
      <c r="M1825" s="3" t="s">
        <v>33</v>
      </c>
      <c r="N1825" s="45" t="s">
        <v>1055</v>
      </c>
      <c r="O1825" s="76"/>
      <c r="P1825" s="87" t="s">
        <v>846</v>
      </c>
      <c r="Q1825" s="142">
        <v>44950</v>
      </c>
      <c r="R1825" s="9">
        <f t="shared" si="1552"/>
        <v>44957</v>
      </c>
      <c r="S1825" s="3" t="s">
        <v>30</v>
      </c>
      <c r="T1825" s="355" t="s">
        <v>1577</v>
      </c>
      <c r="U1825" s="9">
        <v>44957</v>
      </c>
      <c r="V1825" s="91" t="s">
        <v>2687</v>
      </c>
      <c r="W1825" s="3" t="s">
        <v>847</v>
      </c>
      <c r="X1825" s="5" t="s">
        <v>633</v>
      </c>
      <c r="Y1825" s="5">
        <v>0</v>
      </c>
      <c r="Z1825" s="46" t="s">
        <v>24</v>
      </c>
      <c r="AA1825" s="5"/>
      <c r="AB1825" s="87" t="s">
        <v>600</v>
      </c>
      <c r="AC1825" s="90">
        <v>45215</v>
      </c>
      <c r="AD1825" s="90">
        <v>45215</v>
      </c>
      <c r="AE1825" s="9">
        <f t="shared" ref="AE1825" si="1554">IF(AND(Y1825&lt;1,OR(X1825&lt;1, X1825="A")),AD1825+14,AD1825+7)</f>
        <v>45222</v>
      </c>
      <c r="AF1825" s="92" t="s">
        <v>446</v>
      </c>
      <c r="AG1825" s="27"/>
      <c r="AH1825" s="34"/>
      <c r="AI1825" s="27"/>
      <c r="AJ1825" s="41"/>
      <c r="AK1825" s="21"/>
      <c r="AL1825" s="6"/>
      <c r="AM1825" s="6"/>
      <c r="AN1825" s="5" t="s">
        <v>2355</v>
      </c>
      <c r="AO1825" s="6"/>
      <c r="AP1825" s="6"/>
      <c r="AQ1825" s="224" t="s">
        <v>1907</v>
      </c>
      <c r="AR1825" s="21">
        <v>44958</v>
      </c>
      <c r="AS1825" s="6"/>
      <c r="AT1825" s="6"/>
      <c r="AU1825" s="94" t="s">
        <v>1134</v>
      </c>
      <c r="AV1825" s="95">
        <v>45436</v>
      </c>
      <c r="AW1825" s="6"/>
      <c r="BJ1825" s="22">
        <f t="shared" ca="1" si="1543"/>
        <v>1</v>
      </c>
      <c r="BK1825" s="22">
        <f t="shared" ca="1" si="1544"/>
        <v>1</v>
      </c>
      <c r="BL1825" s="22">
        <f t="shared" ca="1" si="1483"/>
        <v>0</v>
      </c>
      <c r="BM1825" s="22">
        <f t="shared" ca="1" si="1484"/>
        <v>0</v>
      </c>
      <c r="BN1825" s="22">
        <f t="shared" ca="1" si="1485"/>
        <v>0</v>
      </c>
      <c r="BO1825" s="22">
        <f t="shared" ca="1" si="1486"/>
        <v>0</v>
      </c>
      <c r="BP1825" s="22">
        <f t="shared" ca="1" si="1487"/>
        <v>0</v>
      </c>
      <c r="BQ1825" s="22">
        <f t="shared" ca="1" si="1488"/>
        <v>0</v>
      </c>
      <c r="BR1825" s="22">
        <f t="shared" ca="1" si="1489"/>
        <v>1</v>
      </c>
      <c r="BS1825" s="22">
        <f t="shared" ca="1" si="1490"/>
        <v>1</v>
      </c>
      <c r="BT1825" s="22">
        <f t="shared" ca="1" si="1545"/>
        <v>1</v>
      </c>
      <c r="BU1825" s="22">
        <f t="shared" ca="1" si="1491"/>
        <v>0</v>
      </c>
      <c r="BV1825" s="22">
        <f t="shared" ca="1" si="1492"/>
        <v>1</v>
      </c>
      <c r="BW1825" s="22">
        <f t="shared" ca="1" si="1493"/>
        <v>0</v>
      </c>
      <c r="BX1825" s="22">
        <f t="shared" ca="1" si="1494"/>
        <v>0</v>
      </c>
      <c r="BY1825" s="71">
        <f t="shared" si="1513"/>
        <v>1</v>
      </c>
      <c r="BZ1825" s="71">
        <f t="shared" si="1546"/>
        <v>1</v>
      </c>
      <c r="CA1825" s="72">
        <f t="shared" si="1514"/>
        <v>1</v>
      </c>
    </row>
    <row r="1826" spans="1:79" s="38" customFormat="1" ht="21" customHeight="1" x14ac:dyDescent="0.4">
      <c r="A1826" s="44" t="s">
        <v>525</v>
      </c>
      <c r="B1826" s="44"/>
      <c r="C1826" s="44"/>
      <c r="D1826" s="44"/>
      <c r="E1826" s="44"/>
      <c r="F1826" s="44"/>
      <c r="G1826" s="44"/>
      <c r="H1826" s="134"/>
      <c r="I1826" s="134"/>
      <c r="J1826" s="134"/>
      <c r="K1826" s="44"/>
      <c r="L1826" s="44"/>
      <c r="M1826" s="44"/>
      <c r="N1826" s="44"/>
      <c r="O1826" s="44"/>
      <c r="P1826" s="127"/>
      <c r="Q1826" s="44"/>
      <c r="R1826" s="148"/>
      <c r="S1826" s="44"/>
      <c r="T1826" s="44"/>
      <c r="U1826" s="44"/>
      <c r="V1826" s="44"/>
      <c r="W1826" s="44"/>
      <c r="X1826" s="44"/>
      <c r="Y1826" s="44"/>
      <c r="Z1826" s="44"/>
      <c r="AA1826" s="44"/>
      <c r="AB1826" s="44"/>
      <c r="AC1826" s="36"/>
      <c r="AD1826" s="36"/>
      <c r="AE1826" s="36"/>
      <c r="AF1826" s="36"/>
      <c r="AG1826" s="36"/>
      <c r="AH1826" s="36"/>
      <c r="AI1826" s="36"/>
      <c r="AJ1826" s="36"/>
      <c r="AK1826" s="36"/>
      <c r="AL1826" s="37"/>
      <c r="AM1826" s="37"/>
      <c r="AN1826" s="37"/>
      <c r="AO1826" s="37"/>
      <c r="AP1826" s="37"/>
      <c r="AQ1826" s="37"/>
      <c r="AR1826" s="37"/>
      <c r="AS1826" s="37"/>
      <c r="AT1826" s="37"/>
      <c r="AU1826" s="37"/>
      <c r="AV1826" s="37"/>
      <c r="AW1826" s="37"/>
      <c r="BJ1826" s="22">
        <f t="shared" ca="1" si="1543"/>
        <v>0</v>
      </c>
      <c r="BK1826" s="22">
        <f t="shared" ca="1" si="1544"/>
        <v>0</v>
      </c>
      <c r="BL1826" s="22">
        <f t="shared" ca="1" si="1483"/>
        <v>0</v>
      </c>
      <c r="BM1826" s="22">
        <f t="shared" ca="1" si="1484"/>
        <v>0</v>
      </c>
      <c r="BN1826" s="22">
        <f t="shared" ca="1" si="1485"/>
        <v>0</v>
      </c>
      <c r="BO1826" s="22">
        <f t="shared" ca="1" si="1486"/>
        <v>0</v>
      </c>
      <c r="BP1826" s="22">
        <f t="shared" ca="1" si="1487"/>
        <v>0</v>
      </c>
      <c r="BQ1826" s="22">
        <f t="shared" ca="1" si="1488"/>
        <v>0</v>
      </c>
      <c r="BR1826" s="22">
        <f t="shared" ca="1" si="1489"/>
        <v>0</v>
      </c>
      <c r="BS1826" s="22">
        <f t="shared" ca="1" si="1490"/>
        <v>0</v>
      </c>
      <c r="BT1826" s="22">
        <f t="shared" ca="1" si="1545"/>
        <v>0</v>
      </c>
      <c r="BU1826" s="22">
        <f t="shared" ca="1" si="1491"/>
        <v>0</v>
      </c>
      <c r="BV1826" s="22">
        <f t="shared" ca="1" si="1492"/>
        <v>0</v>
      </c>
      <c r="BW1826" s="22">
        <f t="shared" ca="1" si="1493"/>
        <v>0</v>
      </c>
      <c r="BX1826" s="22">
        <f t="shared" ca="1" si="1494"/>
        <v>0</v>
      </c>
      <c r="BY1826" s="71">
        <f t="shared" si="1513"/>
        <v>0</v>
      </c>
      <c r="BZ1826" s="71">
        <f t="shared" si="1546"/>
        <v>0</v>
      </c>
      <c r="CA1826" s="72">
        <f t="shared" si="1514"/>
        <v>0</v>
      </c>
    </row>
    <row r="1827" spans="1:79" s="22" customFormat="1" ht="29.1" customHeight="1" x14ac:dyDescent="0.3">
      <c r="A1827" s="109">
        <v>10</v>
      </c>
      <c r="B1827" s="109" t="s">
        <v>1441</v>
      </c>
      <c r="C1827" s="109"/>
      <c r="D1827" s="110" t="s">
        <v>446</v>
      </c>
      <c r="E1827" s="110">
        <v>44650</v>
      </c>
      <c r="F1827" s="189" t="s">
        <v>526</v>
      </c>
      <c r="G1827" s="169" t="s">
        <v>1116</v>
      </c>
      <c r="H1827" s="135" t="s">
        <v>1082</v>
      </c>
      <c r="I1827" s="135"/>
      <c r="J1827" s="135"/>
      <c r="K1827" s="113" t="s">
        <v>778</v>
      </c>
      <c r="L1827" s="109">
        <v>0</v>
      </c>
      <c r="M1827" s="114" t="s">
        <v>198</v>
      </c>
      <c r="N1827" s="115" t="s">
        <v>26</v>
      </c>
      <c r="O1827" s="116"/>
      <c r="P1827" s="123" t="s">
        <v>607</v>
      </c>
      <c r="Q1827" s="141">
        <v>45161</v>
      </c>
      <c r="R1827" s="118">
        <f>IF(AND(L1827&lt;1,OR(K1827&lt;1, K1827="A")),Q1827+14,Q1827+7)</f>
        <v>45175</v>
      </c>
      <c r="S1827" s="114" t="s">
        <v>31</v>
      </c>
      <c r="T1827" s="353"/>
      <c r="U1827" s="118"/>
      <c r="V1827" s="195"/>
      <c r="W1827" s="114"/>
      <c r="X1827" s="109"/>
      <c r="Y1827" s="109"/>
      <c r="Z1827" s="115"/>
      <c r="AA1827" s="109"/>
      <c r="AB1827" s="123"/>
      <c r="AC1827" s="110"/>
      <c r="AD1827" s="110"/>
      <c r="AE1827" s="118"/>
      <c r="AF1827" s="196"/>
      <c r="AG1827" s="110"/>
      <c r="AH1827" s="115"/>
      <c r="AI1827" s="110"/>
      <c r="AJ1827" s="113"/>
      <c r="AK1827" s="110"/>
      <c r="AL1827" s="121"/>
      <c r="AM1827" s="121"/>
      <c r="AN1827" s="109" t="s">
        <v>2355</v>
      </c>
      <c r="AO1827" s="121"/>
      <c r="AP1827" s="121"/>
      <c r="AQ1827" s="206"/>
      <c r="AR1827" s="110"/>
      <c r="AS1827" s="121"/>
      <c r="AT1827" s="121"/>
      <c r="AU1827" s="109" t="s">
        <v>1134</v>
      </c>
      <c r="AV1827" s="110">
        <v>45436</v>
      </c>
      <c r="AW1827" s="121"/>
      <c r="BJ1827" s="22">
        <f t="shared" ca="1" si="1543"/>
        <v>0</v>
      </c>
      <c r="BK1827" s="22">
        <f t="shared" ca="1" si="1544"/>
        <v>0</v>
      </c>
      <c r="BL1827" s="22">
        <f t="shared" ca="1" si="1483"/>
        <v>0</v>
      </c>
      <c r="BM1827" s="22">
        <f t="shared" ca="1" si="1484"/>
        <v>0</v>
      </c>
      <c r="BN1827" s="22">
        <f t="shared" ca="1" si="1485"/>
        <v>0</v>
      </c>
      <c r="BO1827" s="22">
        <f t="shared" ca="1" si="1486"/>
        <v>0</v>
      </c>
      <c r="BP1827" s="22">
        <f t="shared" ca="1" si="1487"/>
        <v>0</v>
      </c>
      <c r="BQ1827" s="22">
        <f t="shared" ca="1" si="1488"/>
        <v>0</v>
      </c>
      <c r="BR1827" s="22">
        <f t="shared" ca="1" si="1489"/>
        <v>0</v>
      </c>
      <c r="BS1827" s="22">
        <f t="shared" ca="1" si="1490"/>
        <v>0</v>
      </c>
      <c r="BT1827" s="22">
        <f t="shared" ca="1" si="1545"/>
        <v>0</v>
      </c>
      <c r="BU1827" s="22">
        <f t="shared" ca="1" si="1491"/>
        <v>0</v>
      </c>
      <c r="BV1827" s="22">
        <f t="shared" ca="1" si="1492"/>
        <v>0</v>
      </c>
      <c r="BW1827" s="22">
        <f t="shared" ca="1" si="1493"/>
        <v>0</v>
      </c>
      <c r="BX1827" s="22">
        <f t="shared" ca="1" si="1494"/>
        <v>0</v>
      </c>
      <c r="BY1827" s="22">
        <f t="shared" si="1513"/>
        <v>0</v>
      </c>
      <c r="BZ1827" s="22">
        <f t="shared" si="1546"/>
        <v>0</v>
      </c>
      <c r="CA1827" s="22">
        <f t="shared" si="1514"/>
        <v>0</v>
      </c>
    </row>
    <row r="1828" spans="1:79" s="22" customFormat="1" ht="29.1" customHeight="1" x14ac:dyDescent="0.3">
      <c r="A1828" s="109">
        <v>10</v>
      </c>
      <c r="B1828" s="109" t="s">
        <v>1441</v>
      </c>
      <c r="C1828" s="109"/>
      <c r="D1828" s="110" t="s">
        <v>446</v>
      </c>
      <c r="E1828" s="110">
        <v>44650</v>
      </c>
      <c r="F1828" s="189" t="s">
        <v>526</v>
      </c>
      <c r="G1828" s="169" t="s">
        <v>1116</v>
      </c>
      <c r="H1828" s="135" t="s">
        <v>1082</v>
      </c>
      <c r="I1828" s="135"/>
      <c r="J1828" s="135"/>
      <c r="K1828" s="113" t="s">
        <v>443</v>
      </c>
      <c r="L1828" s="109">
        <v>0</v>
      </c>
      <c r="M1828" s="114" t="s">
        <v>198</v>
      </c>
      <c r="N1828" s="115" t="s">
        <v>26</v>
      </c>
      <c r="O1828" s="116"/>
      <c r="P1828" s="123" t="s">
        <v>817</v>
      </c>
      <c r="Q1828" s="141">
        <v>45181</v>
      </c>
      <c r="R1828" s="118">
        <f>IF(AND(L1828&lt;1,OR(K1828&lt;1, K1828="A")),Q1828+14,Q1828+7)</f>
        <v>45188</v>
      </c>
      <c r="S1828" s="114" t="s">
        <v>31</v>
      </c>
      <c r="T1828" s="353"/>
      <c r="U1828" s="118"/>
      <c r="V1828" s="195" t="s">
        <v>2798</v>
      </c>
      <c r="W1828" s="114" t="s">
        <v>2799</v>
      </c>
      <c r="X1828" s="109" t="s">
        <v>778</v>
      </c>
      <c r="Y1828" s="109">
        <v>0</v>
      </c>
      <c r="Z1828" s="115" t="s">
        <v>24</v>
      </c>
      <c r="AA1828" s="109"/>
      <c r="AB1828" s="123" t="s">
        <v>2800</v>
      </c>
      <c r="AC1828" s="110">
        <v>45435</v>
      </c>
      <c r="AD1828" s="110">
        <v>45435</v>
      </c>
      <c r="AE1828" s="118">
        <f t="shared" ref="AE1828" si="1555">IF(AND(Y1828&lt;1,OR(X1828&lt;1, X1828="A")),AD1828+14,AD1828+7)</f>
        <v>45449</v>
      </c>
      <c r="AF1828" s="196" t="s">
        <v>446</v>
      </c>
      <c r="AG1828" s="110"/>
      <c r="AH1828" s="115"/>
      <c r="AI1828" s="110"/>
      <c r="AJ1828" s="113"/>
      <c r="AK1828" s="110"/>
      <c r="AL1828" s="121"/>
      <c r="AM1828" s="121"/>
      <c r="AN1828" s="109" t="s">
        <v>2355</v>
      </c>
      <c r="AO1828" s="121"/>
      <c r="AP1828" s="121"/>
      <c r="AQ1828" s="206"/>
      <c r="AR1828" s="110"/>
      <c r="AS1828" s="121"/>
      <c r="AT1828" s="121"/>
      <c r="AU1828" s="109" t="s">
        <v>1134</v>
      </c>
      <c r="AV1828" s="110">
        <v>45436</v>
      </c>
      <c r="AW1828" s="121"/>
      <c r="BJ1828" s="22">
        <f t="shared" ca="1" si="1543"/>
        <v>0</v>
      </c>
      <c r="BK1828" s="22">
        <f t="shared" ca="1" si="1544"/>
        <v>0</v>
      </c>
      <c r="BL1828" s="22">
        <f t="shared" ca="1" si="1483"/>
        <v>0</v>
      </c>
      <c r="BM1828" s="22">
        <f t="shared" ca="1" si="1484"/>
        <v>0</v>
      </c>
      <c r="BN1828" s="22">
        <f t="shared" ca="1" si="1485"/>
        <v>0</v>
      </c>
      <c r="BO1828" s="22">
        <f t="shared" ca="1" si="1486"/>
        <v>0</v>
      </c>
      <c r="BP1828" s="22">
        <f t="shared" ca="1" si="1487"/>
        <v>0</v>
      </c>
      <c r="BQ1828" s="22">
        <f t="shared" ca="1" si="1488"/>
        <v>0</v>
      </c>
      <c r="BR1828" s="22">
        <f t="shared" ca="1" si="1489"/>
        <v>0</v>
      </c>
      <c r="BS1828" s="22">
        <f t="shared" ca="1" si="1490"/>
        <v>0</v>
      </c>
      <c r="BT1828" s="22">
        <f t="shared" ca="1" si="1545"/>
        <v>1</v>
      </c>
      <c r="BU1828" s="22">
        <f t="shared" ca="1" si="1491"/>
        <v>0</v>
      </c>
      <c r="BV1828" s="22">
        <f t="shared" ca="1" si="1492"/>
        <v>1</v>
      </c>
      <c r="BW1828" s="22">
        <f t="shared" ca="1" si="1493"/>
        <v>0</v>
      </c>
      <c r="BX1828" s="22">
        <f t="shared" ca="1" si="1494"/>
        <v>0</v>
      </c>
      <c r="BY1828" s="22">
        <f t="shared" si="1513"/>
        <v>0</v>
      </c>
      <c r="BZ1828" s="22">
        <f t="shared" si="1546"/>
        <v>0</v>
      </c>
      <c r="CA1828" s="22">
        <f t="shared" si="1514"/>
        <v>1</v>
      </c>
    </row>
    <row r="1829" spans="1:79" ht="29.1" customHeight="1" thickBot="1" x14ac:dyDescent="0.35">
      <c r="A1829" s="4">
        <v>10</v>
      </c>
      <c r="B1829" s="4" t="s">
        <v>1441</v>
      </c>
      <c r="C1829" s="4"/>
      <c r="D1829" s="139" t="s">
        <v>445</v>
      </c>
      <c r="E1829" s="13">
        <v>44650</v>
      </c>
      <c r="F1829" s="122" t="s">
        <v>526</v>
      </c>
      <c r="G1829" s="16" t="s">
        <v>1116</v>
      </c>
      <c r="H1829" s="130" t="s">
        <v>1082</v>
      </c>
      <c r="I1829" s="130"/>
      <c r="J1829" s="130"/>
      <c r="K1829" s="7">
        <v>0</v>
      </c>
      <c r="L1829" s="4">
        <v>0</v>
      </c>
      <c r="M1829" s="3" t="s">
        <v>198</v>
      </c>
      <c r="N1829" s="45" t="s">
        <v>1055</v>
      </c>
      <c r="O1829" s="76"/>
      <c r="P1829" s="87" t="s">
        <v>848</v>
      </c>
      <c r="Q1829" s="142">
        <v>45191</v>
      </c>
      <c r="R1829" s="9">
        <f>IF(AND(L1829&lt;1,OR(K1829&lt;1, K1829="A")),Q1829+14,Q1829+7)</f>
        <v>45205</v>
      </c>
      <c r="S1829" s="3" t="s">
        <v>30</v>
      </c>
      <c r="T1829" s="355" t="s">
        <v>1563</v>
      </c>
      <c r="U1829" s="9">
        <v>45205</v>
      </c>
      <c r="V1829" s="208" t="s">
        <v>3725</v>
      </c>
      <c r="W1829" s="3" t="s">
        <v>2799</v>
      </c>
      <c r="X1829" s="5" t="s">
        <v>443</v>
      </c>
      <c r="Y1829" s="5">
        <v>0</v>
      </c>
      <c r="Z1829" s="46" t="s">
        <v>24</v>
      </c>
      <c r="AA1829" s="5"/>
      <c r="AB1829" s="87" t="s">
        <v>3713</v>
      </c>
      <c r="AC1829" s="21">
        <v>45707</v>
      </c>
      <c r="AD1829" s="21">
        <v>45707</v>
      </c>
      <c r="AE1829" s="9">
        <f t="shared" ref="AE1829" si="1556">IF(AND(Y1829&lt;1,OR(X1829&lt;1, X1829="A")),AD1829+14,AD1829+7)</f>
        <v>45714</v>
      </c>
      <c r="AF1829" s="92" t="s">
        <v>446</v>
      </c>
      <c r="AG1829" s="27"/>
      <c r="AH1829" s="34"/>
      <c r="AI1829" s="27"/>
      <c r="AJ1829" s="41"/>
      <c r="AK1829" s="21"/>
      <c r="AL1829" s="6"/>
      <c r="AM1829" s="6"/>
      <c r="AN1829" s="5" t="s">
        <v>2355</v>
      </c>
      <c r="AO1829" s="6"/>
      <c r="AP1829" s="6"/>
      <c r="AQ1829" s="207" t="s">
        <v>1907</v>
      </c>
      <c r="AR1829" s="21">
        <v>45210</v>
      </c>
      <c r="AS1829" s="6"/>
      <c r="AT1829" s="6"/>
      <c r="AU1829" s="94" t="s">
        <v>1134</v>
      </c>
      <c r="AV1829" s="95">
        <v>45436</v>
      </c>
      <c r="AW1829" s="6"/>
      <c r="BJ1829" s="22">
        <f t="shared" ca="1" si="1543"/>
        <v>1</v>
      </c>
      <c r="BK1829" s="22">
        <f t="shared" ca="1" si="1544"/>
        <v>1</v>
      </c>
      <c r="BL1829" s="22">
        <f t="shared" ca="1" si="1483"/>
        <v>0</v>
      </c>
      <c r="BM1829" s="22">
        <f t="shared" ca="1" si="1484"/>
        <v>0</v>
      </c>
      <c r="BN1829" s="22">
        <f t="shared" ca="1" si="1485"/>
        <v>0</v>
      </c>
      <c r="BO1829" s="22">
        <f t="shared" ca="1" si="1486"/>
        <v>0</v>
      </c>
      <c r="BP1829" s="22">
        <f t="shared" ca="1" si="1487"/>
        <v>0</v>
      </c>
      <c r="BQ1829" s="22">
        <f t="shared" ca="1" si="1488"/>
        <v>0</v>
      </c>
      <c r="BR1829" s="22">
        <f t="shared" ca="1" si="1489"/>
        <v>1</v>
      </c>
      <c r="BS1829" s="22">
        <f t="shared" ca="1" si="1490"/>
        <v>1</v>
      </c>
      <c r="BT1829" s="22">
        <f t="shared" ca="1" si="1545"/>
        <v>1</v>
      </c>
      <c r="BU1829" s="22">
        <f t="shared" ca="1" si="1491"/>
        <v>0</v>
      </c>
      <c r="BV1829" s="22">
        <f t="shared" ca="1" si="1492"/>
        <v>1</v>
      </c>
      <c r="BW1829" s="22">
        <f t="shared" ca="1" si="1493"/>
        <v>0</v>
      </c>
      <c r="BX1829" s="22">
        <f t="shared" ca="1" si="1494"/>
        <v>0</v>
      </c>
      <c r="BY1829" s="71">
        <f t="shared" si="1513"/>
        <v>1</v>
      </c>
      <c r="BZ1829" s="71">
        <f t="shared" si="1546"/>
        <v>1</v>
      </c>
      <c r="CA1829" s="72">
        <f t="shared" si="1514"/>
        <v>1</v>
      </c>
    </row>
    <row r="1830" spans="1:79" s="38" customFormat="1" ht="21" customHeight="1" x14ac:dyDescent="0.4">
      <c r="A1830" s="44" t="s">
        <v>90</v>
      </c>
      <c r="B1830" s="44"/>
      <c r="C1830" s="44"/>
      <c r="D1830" s="44"/>
      <c r="E1830" s="44"/>
      <c r="F1830" s="44"/>
      <c r="G1830" s="44"/>
      <c r="H1830" s="134"/>
      <c r="I1830" s="134"/>
      <c r="J1830" s="134"/>
      <c r="K1830" s="44"/>
      <c r="L1830" s="44"/>
      <c r="M1830" s="44"/>
      <c r="N1830" s="44"/>
      <c r="O1830" s="44"/>
      <c r="P1830" s="127"/>
      <c r="Q1830" s="44"/>
      <c r="R1830" s="148"/>
      <c r="S1830" s="44"/>
      <c r="T1830" s="44"/>
      <c r="U1830" s="44"/>
      <c r="V1830" s="44"/>
      <c r="W1830" s="44"/>
      <c r="X1830" s="44"/>
      <c r="Y1830" s="44"/>
      <c r="Z1830" s="44"/>
      <c r="AA1830" s="44"/>
      <c r="AB1830" s="44"/>
      <c r="AC1830" s="36"/>
      <c r="AD1830" s="36"/>
      <c r="AE1830" s="36"/>
      <c r="AF1830" s="36"/>
      <c r="AG1830" s="36"/>
      <c r="AH1830" s="36"/>
      <c r="AI1830" s="36"/>
      <c r="AJ1830" s="36"/>
      <c r="AK1830" s="36"/>
      <c r="AL1830" s="37"/>
      <c r="AM1830" s="37"/>
      <c r="AN1830" s="37"/>
      <c r="AO1830" s="37"/>
      <c r="AP1830" s="37"/>
      <c r="AQ1830" s="37"/>
      <c r="AR1830" s="37"/>
      <c r="AS1830" s="37"/>
      <c r="AT1830" s="37"/>
      <c r="AU1830" s="37"/>
      <c r="AV1830" s="37"/>
      <c r="AW1830" s="37"/>
      <c r="BJ1830" s="22">
        <f t="shared" ca="1" si="1543"/>
        <v>0</v>
      </c>
      <c r="BK1830" s="22">
        <f t="shared" ca="1" si="1544"/>
        <v>0</v>
      </c>
      <c r="BL1830" s="22">
        <f t="shared" ca="1" si="1483"/>
        <v>0</v>
      </c>
      <c r="BM1830" s="22">
        <f t="shared" ca="1" si="1484"/>
        <v>0</v>
      </c>
      <c r="BN1830" s="22">
        <f t="shared" ca="1" si="1485"/>
        <v>0</v>
      </c>
      <c r="BO1830" s="22">
        <f t="shared" ca="1" si="1486"/>
        <v>0</v>
      </c>
      <c r="BP1830" s="22">
        <f t="shared" ca="1" si="1487"/>
        <v>0</v>
      </c>
      <c r="BQ1830" s="22">
        <f t="shared" ca="1" si="1488"/>
        <v>0</v>
      </c>
      <c r="BR1830" s="22">
        <f t="shared" ca="1" si="1489"/>
        <v>0</v>
      </c>
      <c r="BS1830" s="22">
        <f t="shared" ca="1" si="1490"/>
        <v>0</v>
      </c>
      <c r="BT1830" s="22">
        <f t="shared" ca="1" si="1545"/>
        <v>0</v>
      </c>
      <c r="BU1830" s="22">
        <f t="shared" ca="1" si="1491"/>
        <v>0</v>
      </c>
      <c r="BV1830" s="22">
        <f t="shared" ca="1" si="1492"/>
        <v>0</v>
      </c>
      <c r="BW1830" s="22">
        <f t="shared" ca="1" si="1493"/>
        <v>0</v>
      </c>
      <c r="BX1830" s="22">
        <f t="shared" ca="1" si="1494"/>
        <v>0</v>
      </c>
      <c r="BY1830" s="71">
        <f t="shared" si="1513"/>
        <v>0</v>
      </c>
      <c r="BZ1830" s="71">
        <f t="shared" si="1546"/>
        <v>0</v>
      </c>
      <c r="CA1830" s="72">
        <f t="shared" si="1514"/>
        <v>0</v>
      </c>
    </row>
    <row r="1831" spans="1:79" s="22" customFormat="1" ht="65.099999999999994" customHeight="1" x14ac:dyDescent="0.3">
      <c r="A1831" s="109">
        <v>4</v>
      </c>
      <c r="B1831" s="109" t="s">
        <v>1441</v>
      </c>
      <c r="C1831" s="109"/>
      <c r="D1831" s="110" t="s">
        <v>446</v>
      </c>
      <c r="E1831" s="110">
        <v>44556</v>
      </c>
      <c r="F1831" s="189" t="s">
        <v>102</v>
      </c>
      <c r="G1831" s="169" t="s">
        <v>1117</v>
      </c>
      <c r="H1831" s="135" t="s">
        <v>1076</v>
      </c>
      <c r="I1831" s="135"/>
      <c r="J1831" s="135"/>
      <c r="K1831" s="113" t="s">
        <v>778</v>
      </c>
      <c r="L1831" s="109">
        <v>0</v>
      </c>
      <c r="M1831" s="114" t="s">
        <v>109</v>
      </c>
      <c r="N1831" s="115" t="s">
        <v>26</v>
      </c>
      <c r="O1831" s="116"/>
      <c r="P1831" s="123" t="s">
        <v>3415</v>
      </c>
      <c r="Q1831" s="141">
        <v>44812</v>
      </c>
      <c r="R1831" s="118">
        <f t="shared" ref="R1831:R1913" si="1557">IF(AND(L1831&lt;1,OR(K1831&lt;1, K1831="A")),Q1831+14,Q1831+7)</f>
        <v>44826</v>
      </c>
      <c r="S1831" s="114" t="s">
        <v>31</v>
      </c>
      <c r="T1831" s="353"/>
      <c r="U1831" s="118"/>
      <c r="V1831" s="195"/>
      <c r="W1831" s="114"/>
      <c r="X1831" s="109"/>
      <c r="Y1831" s="109"/>
      <c r="Z1831" s="115"/>
      <c r="AA1831" s="115"/>
      <c r="AB1831" s="123"/>
      <c r="AC1831" s="191"/>
      <c r="AD1831" s="110"/>
      <c r="AE1831" s="110"/>
      <c r="AF1831" s="196"/>
      <c r="AG1831" s="110"/>
      <c r="AH1831" s="115"/>
      <c r="AI1831" s="110"/>
      <c r="AJ1831" s="113"/>
      <c r="AK1831" s="110"/>
      <c r="AL1831" s="121"/>
      <c r="AM1831" s="121"/>
      <c r="AN1831" s="109" t="s">
        <v>2355</v>
      </c>
      <c r="AO1831" s="121"/>
      <c r="AP1831" s="121"/>
      <c r="AQ1831" s="121"/>
      <c r="AR1831" s="121"/>
      <c r="AS1831" s="121"/>
      <c r="AT1831" s="121"/>
      <c r="AU1831" s="109" t="s">
        <v>1134</v>
      </c>
      <c r="AV1831" s="110">
        <v>44680</v>
      </c>
      <c r="AW1831" s="121"/>
      <c r="BJ1831" s="22">
        <f t="shared" ca="1" si="1543"/>
        <v>0</v>
      </c>
      <c r="BK1831" s="22">
        <f t="shared" ca="1" si="1544"/>
        <v>0</v>
      </c>
      <c r="BL1831" s="22">
        <f t="shared" ref="BL1831:BL1836" ca="1" si="1558">IF(AND($BJ1831=1, $N1831="не выдан"),1,0)</f>
        <v>0</v>
      </c>
      <c r="BM1831" s="22">
        <f t="shared" ref="BM1831:BM1836" ca="1" si="1559">IF(AND($BK1831=1, $N1831="не выдан"),1,0)</f>
        <v>0</v>
      </c>
      <c r="BN1831" s="22">
        <f t="shared" ref="BN1831:BN1836" ca="1" si="1560">IF(AND($BJ1831=1, $N1831="на проверке"),1,0)</f>
        <v>0</v>
      </c>
      <c r="BO1831" s="22">
        <f t="shared" ref="BO1831:BO1836" ca="1" si="1561">IF(AND($BJ1831=1, $N1831="замечания"),1,0)</f>
        <v>0</v>
      </c>
      <c r="BP1831" s="22">
        <f t="shared" ref="BP1831:BP1836" ca="1" si="1562">IF(AND($BK1831=1, $N1831="на проверке"),1,0)</f>
        <v>0</v>
      </c>
      <c r="BQ1831" s="22">
        <f t="shared" ref="BQ1831:BQ1836" ca="1" si="1563">IF(AND($BK1831=1, $N1831="замечания"),1,0)</f>
        <v>0</v>
      </c>
      <c r="BR1831" s="22">
        <f t="shared" ref="BR1831:BR1836" ca="1" si="1564">IF(AND($BJ1831=1, $N1831="согласовано"),1,0)</f>
        <v>0</v>
      </c>
      <c r="BS1831" s="22">
        <f t="shared" ref="BS1831:BS1836" ca="1" si="1565">IF(AND($BK1831=1, $N1831="согласовано"),1,0)</f>
        <v>0</v>
      </c>
      <c r="BT1831" s="22">
        <f t="shared" ca="1" si="1545"/>
        <v>0</v>
      </c>
      <c r="BU1831" s="22">
        <f t="shared" ref="BU1831:BU1836" ca="1" si="1566">IF(AND($BT1831=1, $Z1831="не выдан"),1,0)</f>
        <v>0</v>
      </c>
      <c r="BV1831" s="22">
        <f t="shared" ref="BV1831:BV1836" ca="1" si="1567">IF(AND($BT1831=1, $Z1831="на проверке"),1,0)</f>
        <v>0</v>
      </c>
      <c r="BW1831" s="22">
        <f t="shared" ref="BW1831:BW1836" ca="1" si="1568">IF(AND($BT1831=1, $Z1831="замечания"),1,0)</f>
        <v>0</v>
      </c>
      <c r="BX1831" s="22">
        <f t="shared" ref="BX1831:BX1836" ca="1" si="1569">IF(AND($BT1831=1, $Z1831="согласовано"),1,0)</f>
        <v>0</v>
      </c>
      <c r="BY1831" s="71">
        <f t="shared" ref="BY1831:BY1836" si="1570">IF(OR($N1831="аннулирован", $N1831=""),0,1)</f>
        <v>0</v>
      </c>
      <c r="BZ1831" s="71">
        <f t="shared" si="1546"/>
        <v>0</v>
      </c>
      <c r="CA1831" s="72">
        <f t="shared" ref="CA1831:CA1836" si="1571">IF(OR($Z1831="аннулирован", $Z1831=""),0,1)</f>
        <v>0</v>
      </c>
    </row>
    <row r="1832" spans="1:79" s="22" customFormat="1" ht="65.099999999999994" customHeight="1" x14ac:dyDescent="0.3">
      <c r="A1832" s="109">
        <v>4</v>
      </c>
      <c r="B1832" s="109" t="s">
        <v>1441</v>
      </c>
      <c r="C1832" s="109"/>
      <c r="D1832" s="110" t="s">
        <v>446</v>
      </c>
      <c r="E1832" s="110">
        <v>44556</v>
      </c>
      <c r="F1832" s="189" t="s">
        <v>102</v>
      </c>
      <c r="G1832" s="169" t="s">
        <v>1117</v>
      </c>
      <c r="H1832" s="135" t="s">
        <v>1076</v>
      </c>
      <c r="I1832" s="135"/>
      <c r="J1832" s="135"/>
      <c r="K1832" s="113" t="s">
        <v>443</v>
      </c>
      <c r="L1832" s="109">
        <v>0</v>
      </c>
      <c r="M1832" s="114" t="s">
        <v>109</v>
      </c>
      <c r="N1832" s="115" t="s">
        <v>26</v>
      </c>
      <c r="O1832" s="116"/>
      <c r="P1832" s="123" t="s">
        <v>3414</v>
      </c>
      <c r="Q1832" s="141">
        <v>44831</v>
      </c>
      <c r="R1832" s="118">
        <f t="shared" si="1557"/>
        <v>44838</v>
      </c>
      <c r="S1832" s="114" t="s">
        <v>31</v>
      </c>
      <c r="T1832" s="353"/>
      <c r="U1832" s="118"/>
      <c r="V1832" s="195"/>
      <c r="W1832" s="114"/>
      <c r="X1832" s="109"/>
      <c r="Y1832" s="109"/>
      <c r="Z1832" s="115"/>
      <c r="AA1832" s="115"/>
      <c r="AB1832" s="123"/>
      <c r="AC1832" s="191"/>
      <c r="AD1832" s="110"/>
      <c r="AE1832" s="110"/>
      <c r="AF1832" s="196"/>
      <c r="AG1832" s="110"/>
      <c r="AH1832" s="115"/>
      <c r="AI1832" s="110"/>
      <c r="AJ1832" s="113"/>
      <c r="AK1832" s="110"/>
      <c r="AL1832" s="121"/>
      <c r="AM1832" s="121"/>
      <c r="AN1832" s="109" t="s">
        <v>2355</v>
      </c>
      <c r="AO1832" s="121"/>
      <c r="AP1832" s="121"/>
      <c r="AQ1832" s="121"/>
      <c r="AR1832" s="121"/>
      <c r="AS1832" s="121"/>
      <c r="AT1832" s="121"/>
      <c r="AU1832" s="109" t="s">
        <v>1134</v>
      </c>
      <c r="AV1832" s="110">
        <v>44680</v>
      </c>
      <c r="AW1832" s="121"/>
      <c r="BJ1832" s="22">
        <f t="shared" ca="1" si="1543"/>
        <v>0</v>
      </c>
      <c r="BK1832" s="22">
        <f t="shared" ca="1" si="1544"/>
        <v>0</v>
      </c>
      <c r="BL1832" s="22">
        <f t="shared" ca="1" si="1558"/>
        <v>0</v>
      </c>
      <c r="BM1832" s="22">
        <f t="shared" ca="1" si="1559"/>
        <v>0</v>
      </c>
      <c r="BN1832" s="22">
        <f t="shared" ca="1" si="1560"/>
        <v>0</v>
      </c>
      <c r="BO1832" s="22">
        <f t="shared" ca="1" si="1561"/>
        <v>0</v>
      </c>
      <c r="BP1832" s="22">
        <f t="shared" ca="1" si="1562"/>
        <v>0</v>
      </c>
      <c r="BQ1832" s="22">
        <f t="shared" ca="1" si="1563"/>
        <v>0</v>
      </c>
      <c r="BR1832" s="22">
        <f t="shared" ca="1" si="1564"/>
        <v>0</v>
      </c>
      <c r="BS1832" s="22">
        <f t="shared" ca="1" si="1565"/>
        <v>0</v>
      </c>
      <c r="BT1832" s="22">
        <f t="shared" ca="1" si="1545"/>
        <v>0</v>
      </c>
      <c r="BU1832" s="22">
        <f t="shared" ca="1" si="1566"/>
        <v>0</v>
      </c>
      <c r="BV1832" s="22">
        <f t="shared" ca="1" si="1567"/>
        <v>0</v>
      </c>
      <c r="BW1832" s="22">
        <f t="shared" ca="1" si="1568"/>
        <v>0</v>
      </c>
      <c r="BX1832" s="22">
        <f t="shared" ca="1" si="1569"/>
        <v>0</v>
      </c>
      <c r="BY1832" s="71">
        <f t="shared" si="1570"/>
        <v>0</v>
      </c>
      <c r="BZ1832" s="71">
        <f t="shared" si="1546"/>
        <v>0</v>
      </c>
      <c r="CA1832" s="72">
        <f t="shared" si="1571"/>
        <v>0</v>
      </c>
    </row>
    <row r="1833" spans="1:79" s="22" customFormat="1" ht="65.099999999999994" customHeight="1" x14ac:dyDescent="0.3">
      <c r="A1833" s="109">
        <v>4</v>
      </c>
      <c r="B1833" s="109" t="s">
        <v>1441</v>
      </c>
      <c r="C1833" s="109"/>
      <c r="D1833" s="110" t="s">
        <v>446</v>
      </c>
      <c r="E1833" s="110">
        <v>44556</v>
      </c>
      <c r="F1833" s="189" t="s">
        <v>102</v>
      </c>
      <c r="G1833" s="169" t="s">
        <v>1117</v>
      </c>
      <c r="H1833" s="135" t="s">
        <v>1076</v>
      </c>
      <c r="I1833" s="135"/>
      <c r="J1833" s="135"/>
      <c r="K1833" s="113">
        <v>0</v>
      </c>
      <c r="L1833" s="109">
        <v>0</v>
      </c>
      <c r="M1833" s="114" t="s">
        <v>109</v>
      </c>
      <c r="N1833" s="115" t="s">
        <v>26</v>
      </c>
      <c r="O1833" s="116"/>
      <c r="P1833" s="123" t="s">
        <v>887</v>
      </c>
      <c r="Q1833" s="141">
        <v>44845</v>
      </c>
      <c r="R1833" s="118">
        <f t="shared" si="1557"/>
        <v>44859</v>
      </c>
      <c r="S1833" s="114" t="s">
        <v>31</v>
      </c>
      <c r="T1833" s="353"/>
      <c r="U1833" s="118"/>
      <c r="V1833" s="195"/>
      <c r="W1833" s="114"/>
      <c r="X1833" s="109"/>
      <c r="Y1833" s="109"/>
      <c r="Z1833" s="115"/>
      <c r="AA1833" s="115"/>
      <c r="AB1833" s="123"/>
      <c r="AC1833" s="191"/>
      <c r="AD1833" s="110"/>
      <c r="AE1833" s="110"/>
      <c r="AF1833" s="196"/>
      <c r="AG1833" s="110"/>
      <c r="AH1833" s="115"/>
      <c r="AI1833" s="110"/>
      <c r="AJ1833" s="113"/>
      <c r="AK1833" s="110"/>
      <c r="AL1833" s="121"/>
      <c r="AM1833" s="121"/>
      <c r="AN1833" s="109" t="s">
        <v>2355</v>
      </c>
      <c r="AO1833" s="121"/>
      <c r="AP1833" s="121"/>
      <c r="AQ1833" s="206" t="s">
        <v>1907</v>
      </c>
      <c r="AR1833" s="110">
        <v>45315</v>
      </c>
      <c r="AS1833" s="121"/>
      <c r="AT1833" s="121"/>
      <c r="AU1833" s="109" t="s">
        <v>1134</v>
      </c>
      <c r="AV1833" s="110">
        <v>44680</v>
      </c>
      <c r="AW1833" s="121"/>
      <c r="BJ1833" s="22">
        <f t="shared" ca="1" si="1543"/>
        <v>0</v>
      </c>
      <c r="BK1833" s="22">
        <f t="shared" ca="1" si="1544"/>
        <v>0</v>
      </c>
      <c r="BL1833" s="22">
        <f t="shared" ca="1" si="1558"/>
        <v>0</v>
      </c>
      <c r="BM1833" s="22">
        <f t="shared" ca="1" si="1559"/>
        <v>0</v>
      </c>
      <c r="BN1833" s="22">
        <f t="shared" ca="1" si="1560"/>
        <v>0</v>
      </c>
      <c r="BO1833" s="22">
        <f t="shared" ca="1" si="1561"/>
        <v>0</v>
      </c>
      <c r="BP1833" s="22">
        <f t="shared" ca="1" si="1562"/>
        <v>0</v>
      </c>
      <c r="BQ1833" s="22">
        <f t="shared" ca="1" si="1563"/>
        <v>0</v>
      </c>
      <c r="BR1833" s="22">
        <f t="shared" ca="1" si="1564"/>
        <v>0</v>
      </c>
      <c r="BS1833" s="22">
        <f t="shared" ca="1" si="1565"/>
        <v>0</v>
      </c>
      <c r="BT1833" s="22">
        <f t="shared" ca="1" si="1545"/>
        <v>0</v>
      </c>
      <c r="BU1833" s="22">
        <f t="shared" ca="1" si="1566"/>
        <v>0</v>
      </c>
      <c r="BV1833" s="22">
        <f t="shared" ca="1" si="1567"/>
        <v>0</v>
      </c>
      <c r="BW1833" s="22">
        <f t="shared" ca="1" si="1568"/>
        <v>0</v>
      </c>
      <c r="BX1833" s="22">
        <f t="shared" ca="1" si="1569"/>
        <v>0</v>
      </c>
      <c r="BY1833" s="71">
        <f t="shared" si="1570"/>
        <v>0</v>
      </c>
      <c r="BZ1833" s="71">
        <f t="shared" si="1546"/>
        <v>0</v>
      </c>
      <c r="CA1833" s="72">
        <f t="shared" si="1571"/>
        <v>0</v>
      </c>
    </row>
    <row r="1834" spans="1:79" s="22" customFormat="1" ht="65.099999999999994" customHeight="1" x14ac:dyDescent="0.3">
      <c r="A1834" s="109">
        <v>4</v>
      </c>
      <c r="B1834" s="109" t="s">
        <v>1441</v>
      </c>
      <c r="C1834" s="109"/>
      <c r="D1834" s="110" t="s">
        <v>446</v>
      </c>
      <c r="E1834" s="110">
        <v>44556</v>
      </c>
      <c r="F1834" s="189" t="s">
        <v>102</v>
      </c>
      <c r="G1834" s="169" t="s">
        <v>1117</v>
      </c>
      <c r="H1834" s="135" t="s">
        <v>1076</v>
      </c>
      <c r="I1834" s="135"/>
      <c r="J1834" s="135"/>
      <c r="K1834" s="113" t="s">
        <v>444</v>
      </c>
      <c r="L1834" s="109">
        <v>1</v>
      </c>
      <c r="M1834" s="114" t="s">
        <v>109</v>
      </c>
      <c r="N1834" s="115" t="s">
        <v>26</v>
      </c>
      <c r="O1834" s="116"/>
      <c r="P1834" s="123" t="s">
        <v>2163</v>
      </c>
      <c r="Q1834" s="141">
        <v>45051</v>
      </c>
      <c r="R1834" s="118">
        <f t="shared" si="1557"/>
        <v>45058</v>
      </c>
      <c r="S1834" s="114" t="s">
        <v>31</v>
      </c>
      <c r="T1834" s="353"/>
      <c r="U1834" s="118"/>
      <c r="V1834" s="195"/>
      <c r="W1834" s="114"/>
      <c r="X1834" s="109"/>
      <c r="Y1834" s="109"/>
      <c r="Z1834" s="115"/>
      <c r="AA1834" s="115"/>
      <c r="AB1834" s="123"/>
      <c r="AC1834" s="191"/>
      <c r="AD1834" s="110"/>
      <c r="AE1834" s="110"/>
      <c r="AF1834" s="196"/>
      <c r="AG1834" s="110"/>
      <c r="AH1834" s="115"/>
      <c r="AI1834" s="110"/>
      <c r="AJ1834" s="113"/>
      <c r="AK1834" s="110"/>
      <c r="AL1834" s="121"/>
      <c r="AM1834" s="121"/>
      <c r="AN1834" s="109" t="s">
        <v>2355</v>
      </c>
      <c r="AO1834" s="121"/>
      <c r="AP1834" s="121"/>
      <c r="AQ1834" s="121"/>
      <c r="AR1834" s="121"/>
      <c r="AS1834" s="121"/>
      <c r="AT1834" s="121"/>
      <c r="AU1834" s="109" t="s">
        <v>1134</v>
      </c>
      <c r="AV1834" s="110">
        <v>44680</v>
      </c>
      <c r="AW1834" s="121"/>
      <c r="BJ1834" s="22">
        <f t="shared" ca="1" si="1543"/>
        <v>0</v>
      </c>
      <c r="BK1834" s="22">
        <f t="shared" ca="1" si="1544"/>
        <v>0</v>
      </c>
      <c r="BL1834" s="22">
        <f t="shared" ca="1" si="1558"/>
        <v>0</v>
      </c>
      <c r="BM1834" s="22">
        <f t="shared" ca="1" si="1559"/>
        <v>0</v>
      </c>
      <c r="BN1834" s="22">
        <f t="shared" ca="1" si="1560"/>
        <v>0</v>
      </c>
      <c r="BO1834" s="22">
        <f t="shared" ca="1" si="1561"/>
        <v>0</v>
      </c>
      <c r="BP1834" s="22">
        <f t="shared" ca="1" si="1562"/>
        <v>0</v>
      </c>
      <c r="BQ1834" s="22">
        <f t="shared" ca="1" si="1563"/>
        <v>0</v>
      </c>
      <c r="BR1834" s="22">
        <f t="shared" ca="1" si="1564"/>
        <v>0</v>
      </c>
      <c r="BS1834" s="22">
        <f t="shared" ca="1" si="1565"/>
        <v>0</v>
      </c>
      <c r="BT1834" s="22">
        <f t="shared" ca="1" si="1545"/>
        <v>0</v>
      </c>
      <c r="BU1834" s="22">
        <f t="shared" ca="1" si="1566"/>
        <v>0</v>
      </c>
      <c r="BV1834" s="22">
        <f t="shared" ca="1" si="1567"/>
        <v>0</v>
      </c>
      <c r="BW1834" s="22">
        <f t="shared" ca="1" si="1568"/>
        <v>0</v>
      </c>
      <c r="BX1834" s="22">
        <f t="shared" ca="1" si="1569"/>
        <v>0</v>
      </c>
      <c r="BY1834" s="71">
        <f t="shared" si="1570"/>
        <v>0</v>
      </c>
      <c r="BZ1834" s="71">
        <f t="shared" si="1546"/>
        <v>0</v>
      </c>
      <c r="CA1834" s="72">
        <f t="shared" si="1571"/>
        <v>0</v>
      </c>
    </row>
    <row r="1835" spans="1:79" s="22" customFormat="1" ht="65.099999999999994" customHeight="1" x14ac:dyDescent="0.3">
      <c r="A1835" s="109">
        <v>4</v>
      </c>
      <c r="B1835" s="109" t="s">
        <v>1441</v>
      </c>
      <c r="C1835" s="109"/>
      <c r="D1835" s="110" t="s">
        <v>445</v>
      </c>
      <c r="E1835" s="110">
        <v>44556</v>
      </c>
      <c r="F1835" s="189" t="s">
        <v>102</v>
      </c>
      <c r="G1835" s="169" t="s">
        <v>1117</v>
      </c>
      <c r="H1835" s="135" t="s">
        <v>1076</v>
      </c>
      <c r="I1835" s="135"/>
      <c r="J1835" s="135"/>
      <c r="K1835" s="113">
        <v>0</v>
      </c>
      <c r="L1835" s="109">
        <v>2</v>
      </c>
      <c r="M1835" s="114" t="s">
        <v>109</v>
      </c>
      <c r="N1835" s="115" t="s">
        <v>26</v>
      </c>
      <c r="O1835" s="116">
        <v>45336</v>
      </c>
      <c r="P1835" s="123" t="s">
        <v>1772</v>
      </c>
      <c r="Q1835" s="141">
        <v>45322</v>
      </c>
      <c r="R1835" s="118">
        <f t="shared" si="1557"/>
        <v>45329</v>
      </c>
      <c r="S1835" s="114" t="s">
        <v>30</v>
      </c>
      <c r="T1835" s="353" t="s">
        <v>1665</v>
      </c>
      <c r="U1835" s="118">
        <v>44852</v>
      </c>
      <c r="V1835" s="195"/>
      <c r="W1835" s="114"/>
      <c r="X1835" s="109"/>
      <c r="Y1835" s="109"/>
      <c r="Z1835" s="115"/>
      <c r="AA1835" s="115"/>
      <c r="AB1835" s="123"/>
      <c r="AC1835" s="191"/>
      <c r="AD1835" s="110"/>
      <c r="AE1835" s="110"/>
      <c r="AF1835" s="196"/>
      <c r="AG1835" s="110"/>
      <c r="AH1835" s="115"/>
      <c r="AI1835" s="110"/>
      <c r="AJ1835" s="113"/>
      <c r="AK1835" s="110"/>
      <c r="AL1835" s="121"/>
      <c r="AM1835" s="121"/>
      <c r="AN1835" s="109" t="s">
        <v>2355</v>
      </c>
      <c r="AO1835" s="121"/>
      <c r="AP1835" s="121"/>
      <c r="AQ1835" s="121"/>
      <c r="AR1835" s="121"/>
      <c r="AS1835" s="121"/>
      <c r="AT1835" s="121"/>
      <c r="AU1835" s="109" t="s">
        <v>1134</v>
      </c>
      <c r="AV1835" s="110">
        <v>44680</v>
      </c>
      <c r="AW1835" s="121"/>
      <c r="BJ1835" s="22">
        <f t="shared" ca="1" si="1543"/>
        <v>0</v>
      </c>
      <c r="BK1835" s="22">
        <f t="shared" ca="1" si="1544"/>
        <v>0</v>
      </c>
      <c r="BL1835" s="22">
        <f t="shared" ca="1" si="1558"/>
        <v>0</v>
      </c>
      <c r="BM1835" s="22">
        <f t="shared" ca="1" si="1559"/>
        <v>0</v>
      </c>
      <c r="BN1835" s="22">
        <f t="shared" ca="1" si="1560"/>
        <v>0</v>
      </c>
      <c r="BO1835" s="22">
        <f t="shared" ca="1" si="1561"/>
        <v>0</v>
      </c>
      <c r="BP1835" s="22">
        <f t="shared" ca="1" si="1562"/>
        <v>0</v>
      </c>
      <c r="BQ1835" s="22">
        <f t="shared" ca="1" si="1563"/>
        <v>0</v>
      </c>
      <c r="BR1835" s="22">
        <f t="shared" ca="1" si="1564"/>
        <v>0</v>
      </c>
      <c r="BS1835" s="22">
        <f t="shared" ca="1" si="1565"/>
        <v>0</v>
      </c>
      <c r="BT1835" s="22">
        <f t="shared" ca="1" si="1545"/>
        <v>0</v>
      </c>
      <c r="BU1835" s="22">
        <f t="shared" ca="1" si="1566"/>
        <v>0</v>
      </c>
      <c r="BV1835" s="22">
        <f t="shared" ca="1" si="1567"/>
        <v>0</v>
      </c>
      <c r="BW1835" s="22">
        <f t="shared" ca="1" si="1568"/>
        <v>0</v>
      </c>
      <c r="BX1835" s="22">
        <f t="shared" ca="1" si="1569"/>
        <v>0</v>
      </c>
      <c r="BY1835" s="22">
        <f t="shared" si="1570"/>
        <v>0</v>
      </c>
      <c r="BZ1835" s="22">
        <f t="shared" si="1546"/>
        <v>0</v>
      </c>
      <c r="CA1835" s="22">
        <f t="shared" si="1571"/>
        <v>0</v>
      </c>
    </row>
    <row r="1836" spans="1:79" ht="65.099999999999994" customHeight="1" x14ac:dyDescent="0.3">
      <c r="A1836" s="4">
        <v>4</v>
      </c>
      <c r="B1836" s="4" t="s">
        <v>1441</v>
      </c>
      <c r="C1836" s="4"/>
      <c r="D1836" s="139" t="s">
        <v>445</v>
      </c>
      <c r="E1836" s="13">
        <v>44556</v>
      </c>
      <c r="F1836" s="122" t="s">
        <v>102</v>
      </c>
      <c r="G1836" s="16" t="s">
        <v>1117</v>
      </c>
      <c r="H1836" s="130" t="s">
        <v>1076</v>
      </c>
      <c r="I1836" s="130"/>
      <c r="J1836" s="130"/>
      <c r="K1836" s="7">
        <v>0</v>
      </c>
      <c r="L1836" s="4">
        <v>3</v>
      </c>
      <c r="M1836" s="3" t="s">
        <v>109</v>
      </c>
      <c r="N1836" s="45" t="s">
        <v>1055</v>
      </c>
      <c r="O1836" s="76">
        <v>45352</v>
      </c>
      <c r="P1836" s="87" t="s">
        <v>1849</v>
      </c>
      <c r="Q1836" s="142">
        <v>45344</v>
      </c>
      <c r="R1836" s="9">
        <f t="shared" si="1557"/>
        <v>45351</v>
      </c>
      <c r="S1836" s="3" t="s">
        <v>30</v>
      </c>
      <c r="T1836" s="354" t="s">
        <v>2342</v>
      </c>
      <c r="U1836" s="259">
        <v>45372</v>
      </c>
      <c r="V1836" s="91" t="s">
        <v>888</v>
      </c>
      <c r="W1836" s="3" t="s">
        <v>889</v>
      </c>
      <c r="X1836" s="5" t="s">
        <v>778</v>
      </c>
      <c r="Y1836" s="5">
        <v>0</v>
      </c>
      <c r="Z1836" s="46" t="s">
        <v>24</v>
      </c>
      <c r="AA1836" s="5"/>
      <c r="AB1836" s="87" t="s">
        <v>852</v>
      </c>
      <c r="AC1836" s="90">
        <v>45106</v>
      </c>
      <c r="AD1836" s="21"/>
      <c r="AE1836" s="9">
        <f t="shared" ref="AE1836" si="1572">IF(AND(Y1836&lt;1,OR(X1836&lt;1, X1836="A")),AD1836+14,AD1836+7)</f>
        <v>14</v>
      </c>
      <c r="AF1836" s="92" t="s">
        <v>446</v>
      </c>
      <c r="AG1836" s="27"/>
      <c r="AH1836" s="34"/>
      <c r="AI1836" s="27"/>
      <c r="AJ1836" s="41"/>
      <c r="AK1836" s="21"/>
      <c r="AL1836" s="6"/>
      <c r="AM1836" s="6"/>
      <c r="AN1836" s="5" t="s">
        <v>3832</v>
      </c>
      <c r="AO1836" s="5" t="s">
        <v>3833</v>
      </c>
      <c r="AP1836" s="21">
        <v>45743</v>
      </c>
      <c r="AQ1836" s="207"/>
      <c r="AR1836" s="21"/>
      <c r="AS1836" s="6"/>
      <c r="AT1836" s="6"/>
      <c r="AU1836" s="4" t="s">
        <v>1134</v>
      </c>
      <c r="AV1836" s="13">
        <v>44680</v>
      </c>
      <c r="AW1836" s="207" t="s">
        <v>3805</v>
      </c>
      <c r="BJ1836" s="22">
        <f t="shared" ca="1" si="1543"/>
        <v>1</v>
      </c>
      <c r="BK1836" s="22">
        <f t="shared" ca="1" si="1544"/>
        <v>1</v>
      </c>
      <c r="BL1836" s="22">
        <f t="shared" ca="1" si="1558"/>
        <v>0</v>
      </c>
      <c r="BM1836" s="22">
        <f t="shared" ca="1" si="1559"/>
        <v>0</v>
      </c>
      <c r="BN1836" s="22">
        <f t="shared" ca="1" si="1560"/>
        <v>0</v>
      </c>
      <c r="BO1836" s="22">
        <f t="shared" ca="1" si="1561"/>
        <v>0</v>
      </c>
      <c r="BP1836" s="22">
        <f t="shared" ca="1" si="1562"/>
        <v>0</v>
      </c>
      <c r="BQ1836" s="22">
        <f t="shared" ca="1" si="1563"/>
        <v>0</v>
      </c>
      <c r="BR1836" s="22">
        <f t="shared" ca="1" si="1564"/>
        <v>1</v>
      </c>
      <c r="BS1836" s="22">
        <f t="shared" ca="1" si="1565"/>
        <v>1</v>
      </c>
      <c r="BT1836" s="22">
        <f t="shared" ca="1" si="1545"/>
        <v>1</v>
      </c>
      <c r="BU1836" s="22">
        <f t="shared" ca="1" si="1566"/>
        <v>0</v>
      </c>
      <c r="BV1836" s="22">
        <f t="shared" ca="1" si="1567"/>
        <v>1</v>
      </c>
      <c r="BW1836" s="22">
        <f t="shared" ca="1" si="1568"/>
        <v>0</v>
      </c>
      <c r="BX1836" s="22">
        <f t="shared" ca="1" si="1569"/>
        <v>0</v>
      </c>
      <c r="BY1836" s="71">
        <f t="shared" si="1570"/>
        <v>1</v>
      </c>
      <c r="BZ1836" s="71">
        <f t="shared" si="1546"/>
        <v>1</v>
      </c>
      <c r="CA1836" s="72">
        <f t="shared" si="1571"/>
        <v>1</v>
      </c>
    </row>
    <row r="1837" spans="1:79" s="22" customFormat="1" ht="43.5" customHeight="1" x14ac:dyDescent="0.3">
      <c r="A1837" s="109">
        <v>4</v>
      </c>
      <c r="B1837" s="109" t="s">
        <v>1441</v>
      </c>
      <c r="C1837" s="109"/>
      <c r="D1837" s="110" t="s">
        <v>446</v>
      </c>
      <c r="E1837" s="110">
        <v>44556</v>
      </c>
      <c r="F1837" s="189" t="s">
        <v>91</v>
      </c>
      <c r="G1837" s="169" t="s">
        <v>1117</v>
      </c>
      <c r="H1837" s="135" t="s">
        <v>1077</v>
      </c>
      <c r="I1837" s="135"/>
      <c r="J1837" s="135"/>
      <c r="K1837" s="113" t="s">
        <v>778</v>
      </c>
      <c r="L1837" s="109">
        <v>0</v>
      </c>
      <c r="M1837" s="114" t="s">
        <v>79</v>
      </c>
      <c r="N1837" s="115" t="s">
        <v>26</v>
      </c>
      <c r="O1837" s="116"/>
      <c r="P1837" s="123" t="s">
        <v>3433</v>
      </c>
      <c r="Q1837" s="141">
        <v>44545</v>
      </c>
      <c r="R1837" s="118">
        <f t="shared" ref="R1837" si="1573">IF(AND(L1837&lt;1,OR(K1837&lt;1, K1837="A")),Q1837+14,Q1837+7)</f>
        <v>44559</v>
      </c>
      <c r="S1837" s="114" t="s">
        <v>31</v>
      </c>
      <c r="T1837" s="353"/>
      <c r="U1837" s="118"/>
      <c r="V1837" s="195"/>
      <c r="W1837" s="114"/>
      <c r="X1837" s="109"/>
      <c r="Y1837" s="109"/>
      <c r="Z1837" s="115"/>
      <c r="AA1837" s="109"/>
      <c r="AB1837" s="123"/>
      <c r="AC1837" s="191"/>
      <c r="AD1837" s="191"/>
      <c r="AE1837" s="118"/>
      <c r="AF1837" s="196"/>
      <c r="AG1837" s="110"/>
      <c r="AH1837" s="115"/>
      <c r="AI1837" s="110"/>
      <c r="AJ1837" s="113"/>
      <c r="AK1837" s="110"/>
      <c r="AL1837" s="121"/>
      <c r="AM1837" s="121"/>
      <c r="AN1837" s="109" t="s">
        <v>2355</v>
      </c>
      <c r="AO1837" s="121"/>
      <c r="AP1837" s="121"/>
      <c r="AQ1837" s="206"/>
      <c r="AR1837" s="110"/>
      <c r="AS1837" s="121"/>
      <c r="AT1837" s="121"/>
      <c r="AU1837" s="109" t="s">
        <v>1134</v>
      </c>
      <c r="AV1837" s="110">
        <v>44680</v>
      </c>
      <c r="AW1837" s="121"/>
      <c r="BJ1837" s="22">
        <f t="shared" ca="1" si="1543"/>
        <v>0</v>
      </c>
      <c r="BK1837" s="22">
        <f t="shared" ca="1" si="1544"/>
        <v>0</v>
      </c>
      <c r="BL1837" s="22">
        <f t="shared" ca="1" si="1483"/>
        <v>0</v>
      </c>
      <c r="BM1837" s="22">
        <f t="shared" ca="1" si="1484"/>
        <v>0</v>
      </c>
      <c r="BN1837" s="22">
        <f t="shared" ca="1" si="1485"/>
        <v>0</v>
      </c>
      <c r="BO1837" s="22">
        <f t="shared" ca="1" si="1486"/>
        <v>0</v>
      </c>
      <c r="BP1837" s="22">
        <f t="shared" ca="1" si="1487"/>
        <v>0</v>
      </c>
      <c r="BQ1837" s="22">
        <f t="shared" ca="1" si="1488"/>
        <v>0</v>
      </c>
      <c r="BR1837" s="22">
        <f t="shared" ca="1" si="1489"/>
        <v>0</v>
      </c>
      <c r="BS1837" s="22">
        <f t="shared" ca="1" si="1490"/>
        <v>0</v>
      </c>
      <c r="BT1837" s="22">
        <f t="shared" ca="1" si="1545"/>
        <v>0</v>
      </c>
      <c r="BU1837" s="22">
        <f t="shared" ca="1" si="1491"/>
        <v>0</v>
      </c>
      <c r="BV1837" s="22">
        <f t="shared" ca="1" si="1492"/>
        <v>0</v>
      </c>
      <c r="BW1837" s="22">
        <f t="shared" ca="1" si="1493"/>
        <v>0</v>
      </c>
      <c r="BX1837" s="22">
        <f t="shared" ca="1" si="1494"/>
        <v>0</v>
      </c>
      <c r="BY1837" s="22">
        <f t="shared" si="1513"/>
        <v>0</v>
      </c>
      <c r="BZ1837" s="22">
        <f t="shared" si="1546"/>
        <v>0</v>
      </c>
      <c r="CA1837" s="22">
        <f t="shared" si="1514"/>
        <v>0</v>
      </c>
    </row>
    <row r="1838" spans="1:79" s="22" customFormat="1" ht="43.5" customHeight="1" x14ac:dyDescent="0.3">
      <c r="A1838" s="109">
        <v>4</v>
      </c>
      <c r="B1838" s="109" t="s">
        <v>1441</v>
      </c>
      <c r="C1838" s="109"/>
      <c r="D1838" s="110" t="s">
        <v>446</v>
      </c>
      <c r="E1838" s="110">
        <v>44556</v>
      </c>
      <c r="F1838" s="189" t="s">
        <v>91</v>
      </c>
      <c r="G1838" s="169" t="s">
        <v>1117</v>
      </c>
      <c r="H1838" s="135" t="s">
        <v>1077</v>
      </c>
      <c r="I1838" s="135"/>
      <c r="J1838" s="135"/>
      <c r="K1838" s="113" t="s">
        <v>443</v>
      </c>
      <c r="L1838" s="109">
        <v>0</v>
      </c>
      <c r="M1838" s="114" t="s">
        <v>79</v>
      </c>
      <c r="N1838" s="115" t="s">
        <v>26</v>
      </c>
      <c r="O1838" s="116"/>
      <c r="P1838" s="123" t="s">
        <v>3416</v>
      </c>
      <c r="Q1838" s="141">
        <v>44596</v>
      </c>
      <c r="R1838" s="118">
        <f t="shared" si="1557"/>
        <v>44603</v>
      </c>
      <c r="S1838" s="114" t="s">
        <v>31</v>
      </c>
      <c r="T1838" s="353"/>
      <c r="U1838" s="118"/>
      <c r="V1838" s="195"/>
      <c r="W1838" s="114"/>
      <c r="X1838" s="109"/>
      <c r="Y1838" s="109"/>
      <c r="Z1838" s="115"/>
      <c r="AA1838" s="109"/>
      <c r="AB1838" s="123"/>
      <c r="AC1838" s="191"/>
      <c r="AD1838" s="191"/>
      <c r="AE1838" s="118"/>
      <c r="AF1838" s="196"/>
      <c r="AG1838" s="110"/>
      <c r="AH1838" s="115"/>
      <c r="AI1838" s="110"/>
      <c r="AJ1838" s="113"/>
      <c r="AK1838" s="110"/>
      <c r="AL1838" s="121"/>
      <c r="AM1838" s="121"/>
      <c r="AN1838" s="109" t="s">
        <v>2355</v>
      </c>
      <c r="AO1838" s="121"/>
      <c r="AP1838" s="121"/>
      <c r="AQ1838" s="206"/>
      <c r="AR1838" s="110"/>
      <c r="AS1838" s="121"/>
      <c r="AT1838" s="121"/>
      <c r="AU1838" s="109" t="s">
        <v>1134</v>
      </c>
      <c r="AV1838" s="110">
        <v>44680</v>
      </c>
      <c r="AW1838" s="121"/>
      <c r="BJ1838" s="22">
        <f t="shared" ca="1" si="1543"/>
        <v>0</v>
      </c>
      <c r="BK1838" s="22">
        <f t="shared" ca="1" si="1544"/>
        <v>0</v>
      </c>
      <c r="BL1838" s="22">
        <f t="shared" ca="1" si="1483"/>
        <v>0</v>
      </c>
      <c r="BM1838" s="22">
        <f t="shared" ca="1" si="1484"/>
        <v>0</v>
      </c>
      <c r="BN1838" s="22">
        <f t="shared" ca="1" si="1485"/>
        <v>0</v>
      </c>
      <c r="BO1838" s="22">
        <f t="shared" ca="1" si="1486"/>
        <v>0</v>
      </c>
      <c r="BP1838" s="22">
        <f t="shared" ca="1" si="1487"/>
        <v>0</v>
      </c>
      <c r="BQ1838" s="22">
        <f t="shared" ca="1" si="1488"/>
        <v>0</v>
      </c>
      <c r="BR1838" s="22">
        <f t="shared" ca="1" si="1489"/>
        <v>0</v>
      </c>
      <c r="BS1838" s="22">
        <f t="shared" ca="1" si="1490"/>
        <v>0</v>
      </c>
      <c r="BT1838" s="22">
        <f t="shared" ca="1" si="1545"/>
        <v>0</v>
      </c>
      <c r="BU1838" s="22">
        <f t="shared" ca="1" si="1491"/>
        <v>0</v>
      </c>
      <c r="BV1838" s="22">
        <f t="shared" ca="1" si="1492"/>
        <v>0</v>
      </c>
      <c r="BW1838" s="22">
        <f t="shared" ca="1" si="1493"/>
        <v>0</v>
      </c>
      <c r="BX1838" s="22">
        <f t="shared" ca="1" si="1494"/>
        <v>0</v>
      </c>
      <c r="BY1838" s="22">
        <f t="shared" si="1513"/>
        <v>0</v>
      </c>
      <c r="BZ1838" s="22">
        <f t="shared" si="1546"/>
        <v>0</v>
      </c>
      <c r="CA1838" s="22">
        <f t="shared" si="1514"/>
        <v>0</v>
      </c>
    </row>
    <row r="1839" spans="1:79" s="22" customFormat="1" ht="43.5" customHeight="1" x14ac:dyDescent="0.3">
      <c r="A1839" s="109">
        <v>4</v>
      </c>
      <c r="B1839" s="109" t="s">
        <v>1441</v>
      </c>
      <c r="C1839" s="109"/>
      <c r="D1839" s="110" t="s">
        <v>446</v>
      </c>
      <c r="E1839" s="110">
        <v>44556</v>
      </c>
      <c r="F1839" s="189" t="s">
        <v>91</v>
      </c>
      <c r="G1839" s="169" t="s">
        <v>1117</v>
      </c>
      <c r="H1839" s="135" t="s">
        <v>1077</v>
      </c>
      <c r="I1839" s="135"/>
      <c r="J1839" s="135"/>
      <c r="K1839" s="113" t="s">
        <v>572</v>
      </c>
      <c r="L1839" s="109">
        <v>0</v>
      </c>
      <c r="M1839" s="114" t="s">
        <v>79</v>
      </c>
      <c r="N1839" s="115" t="s">
        <v>26</v>
      </c>
      <c r="O1839" s="116"/>
      <c r="P1839" s="123" t="s">
        <v>3417</v>
      </c>
      <c r="Q1839" s="141">
        <v>44613</v>
      </c>
      <c r="R1839" s="118">
        <f t="shared" si="1557"/>
        <v>44620</v>
      </c>
      <c r="S1839" s="114" t="s">
        <v>31</v>
      </c>
      <c r="T1839" s="353"/>
      <c r="U1839" s="118"/>
      <c r="V1839" s="195"/>
      <c r="W1839" s="114"/>
      <c r="X1839" s="109"/>
      <c r="Y1839" s="109"/>
      <c r="Z1839" s="115"/>
      <c r="AA1839" s="109"/>
      <c r="AB1839" s="123"/>
      <c r="AC1839" s="191"/>
      <c r="AD1839" s="191"/>
      <c r="AE1839" s="118"/>
      <c r="AF1839" s="196"/>
      <c r="AG1839" s="110"/>
      <c r="AH1839" s="115"/>
      <c r="AI1839" s="110"/>
      <c r="AJ1839" s="113"/>
      <c r="AK1839" s="110"/>
      <c r="AL1839" s="121"/>
      <c r="AM1839" s="121"/>
      <c r="AN1839" s="109" t="s">
        <v>2355</v>
      </c>
      <c r="AO1839" s="121"/>
      <c r="AP1839" s="121"/>
      <c r="AQ1839" s="206"/>
      <c r="AR1839" s="110"/>
      <c r="AS1839" s="121"/>
      <c r="AT1839" s="121"/>
      <c r="AU1839" s="109" t="s">
        <v>1134</v>
      </c>
      <c r="AV1839" s="110">
        <v>44680</v>
      </c>
      <c r="AW1839" s="121"/>
      <c r="BJ1839" s="22">
        <f t="shared" ca="1" si="1543"/>
        <v>0</v>
      </c>
      <c r="BK1839" s="22">
        <f t="shared" ca="1" si="1544"/>
        <v>0</v>
      </c>
      <c r="BL1839" s="22">
        <f t="shared" ca="1" si="1483"/>
        <v>0</v>
      </c>
      <c r="BM1839" s="22">
        <f t="shared" ca="1" si="1484"/>
        <v>0</v>
      </c>
      <c r="BN1839" s="22">
        <f t="shared" ca="1" si="1485"/>
        <v>0</v>
      </c>
      <c r="BO1839" s="22">
        <f t="shared" ca="1" si="1486"/>
        <v>0</v>
      </c>
      <c r="BP1839" s="22">
        <f t="shared" ca="1" si="1487"/>
        <v>0</v>
      </c>
      <c r="BQ1839" s="22">
        <f t="shared" ca="1" si="1488"/>
        <v>0</v>
      </c>
      <c r="BR1839" s="22">
        <f t="shared" ca="1" si="1489"/>
        <v>0</v>
      </c>
      <c r="BS1839" s="22">
        <f t="shared" ca="1" si="1490"/>
        <v>0</v>
      </c>
      <c r="BT1839" s="22">
        <f t="shared" ca="1" si="1545"/>
        <v>0</v>
      </c>
      <c r="BU1839" s="22">
        <f t="shared" ca="1" si="1491"/>
        <v>0</v>
      </c>
      <c r="BV1839" s="22">
        <f t="shared" ca="1" si="1492"/>
        <v>0</v>
      </c>
      <c r="BW1839" s="22">
        <f t="shared" ca="1" si="1493"/>
        <v>0</v>
      </c>
      <c r="BX1839" s="22">
        <f t="shared" ca="1" si="1494"/>
        <v>0</v>
      </c>
      <c r="BY1839" s="22">
        <f t="shared" si="1513"/>
        <v>0</v>
      </c>
      <c r="BZ1839" s="22">
        <f t="shared" si="1546"/>
        <v>0</v>
      </c>
      <c r="CA1839" s="22">
        <f t="shared" si="1514"/>
        <v>0</v>
      </c>
    </row>
    <row r="1840" spans="1:79" s="22" customFormat="1" ht="43.5" customHeight="1" x14ac:dyDescent="0.3">
      <c r="A1840" s="109">
        <v>4</v>
      </c>
      <c r="B1840" s="109" t="s">
        <v>1441</v>
      </c>
      <c r="C1840" s="109"/>
      <c r="D1840" s="110" t="s">
        <v>446</v>
      </c>
      <c r="E1840" s="110">
        <v>44556</v>
      </c>
      <c r="F1840" s="189" t="s">
        <v>91</v>
      </c>
      <c r="G1840" s="169" t="s">
        <v>1117</v>
      </c>
      <c r="H1840" s="135" t="s">
        <v>1077</v>
      </c>
      <c r="I1840" s="135"/>
      <c r="J1840" s="135"/>
      <c r="K1840" s="113" t="s">
        <v>996</v>
      </c>
      <c r="L1840" s="109">
        <v>0</v>
      </c>
      <c r="M1840" s="114" t="s">
        <v>79</v>
      </c>
      <c r="N1840" s="115" t="s">
        <v>26</v>
      </c>
      <c r="O1840" s="116"/>
      <c r="P1840" s="123" t="s">
        <v>3418</v>
      </c>
      <c r="Q1840" s="141">
        <v>44630</v>
      </c>
      <c r="R1840" s="118">
        <f t="shared" si="1557"/>
        <v>44637</v>
      </c>
      <c r="S1840" s="114" t="s">
        <v>31</v>
      </c>
      <c r="T1840" s="353"/>
      <c r="U1840" s="118"/>
      <c r="V1840" s="195"/>
      <c r="W1840" s="114"/>
      <c r="X1840" s="109"/>
      <c r="Y1840" s="109"/>
      <c r="Z1840" s="115"/>
      <c r="AA1840" s="109"/>
      <c r="AB1840" s="123"/>
      <c r="AC1840" s="191"/>
      <c r="AD1840" s="191"/>
      <c r="AE1840" s="118"/>
      <c r="AF1840" s="196"/>
      <c r="AG1840" s="110"/>
      <c r="AH1840" s="115"/>
      <c r="AI1840" s="110"/>
      <c r="AJ1840" s="113"/>
      <c r="AK1840" s="110"/>
      <c r="AL1840" s="121"/>
      <c r="AM1840" s="121"/>
      <c r="AN1840" s="109" t="s">
        <v>2355</v>
      </c>
      <c r="AO1840" s="121"/>
      <c r="AP1840" s="121"/>
      <c r="AQ1840" s="206"/>
      <c r="AR1840" s="110"/>
      <c r="AS1840" s="121"/>
      <c r="AT1840" s="121"/>
      <c r="AU1840" s="109" t="s">
        <v>1134</v>
      </c>
      <c r="AV1840" s="110">
        <v>44680</v>
      </c>
      <c r="AW1840" s="121"/>
      <c r="BJ1840" s="22">
        <f t="shared" ca="1" si="1543"/>
        <v>0</v>
      </c>
      <c r="BK1840" s="22">
        <f t="shared" ca="1" si="1544"/>
        <v>0</v>
      </c>
      <c r="BL1840" s="22">
        <f t="shared" ca="1" si="1483"/>
        <v>0</v>
      </c>
      <c r="BM1840" s="22">
        <f t="shared" ca="1" si="1484"/>
        <v>0</v>
      </c>
      <c r="BN1840" s="22">
        <f t="shared" ca="1" si="1485"/>
        <v>0</v>
      </c>
      <c r="BO1840" s="22">
        <f t="shared" ca="1" si="1486"/>
        <v>0</v>
      </c>
      <c r="BP1840" s="22">
        <f t="shared" ca="1" si="1487"/>
        <v>0</v>
      </c>
      <c r="BQ1840" s="22">
        <f t="shared" ca="1" si="1488"/>
        <v>0</v>
      </c>
      <c r="BR1840" s="22">
        <f t="shared" ca="1" si="1489"/>
        <v>0</v>
      </c>
      <c r="BS1840" s="22">
        <f t="shared" ca="1" si="1490"/>
        <v>0</v>
      </c>
      <c r="BT1840" s="22">
        <f t="shared" ca="1" si="1545"/>
        <v>0</v>
      </c>
      <c r="BU1840" s="22">
        <f t="shared" ca="1" si="1491"/>
        <v>0</v>
      </c>
      <c r="BV1840" s="22">
        <f t="shared" ca="1" si="1492"/>
        <v>0</v>
      </c>
      <c r="BW1840" s="22">
        <f t="shared" ca="1" si="1493"/>
        <v>0</v>
      </c>
      <c r="BX1840" s="22">
        <f t="shared" ca="1" si="1494"/>
        <v>0</v>
      </c>
      <c r="BY1840" s="22">
        <f t="shared" si="1513"/>
        <v>0</v>
      </c>
      <c r="BZ1840" s="22">
        <f t="shared" si="1546"/>
        <v>0</v>
      </c>
      <c r="CA1840" s="22">
        <f t="shared" si="1514"/>
        <v>0</v>
      </c>
    </row>
    <row r="1841" spans="1:79" s="22" customFormat="1" ht="43.5" customHeight="1" x14ac:dyDescent="0.3">
      <c r="A1841" s="109">
        <v>4</v>
      </c>
      <c r="B1841" s="109" t="s">
        <v>1441</v>
      </c>
      <c r="C1841" s="109"/>
      <c r="D1841" s="110" t="s">
        <v>445</v>
      </c>
      <c r="E1841" s="110">
        <v>44556</v>
      </c>
      <c r="F1841" s="189" t="s">
        <v>91</v>
      </c>
      <c r="G1841" s="169" t="s">
        <v>1117</v>
      </c>
      <c r="H1841" s="135" t="s">
        <v>1077</v>
      </c>
      <c r="I1841" s="135"/>
      <c r="J1841" s="135"/>
      <c r="K1841" s="113">
        <v>0</v>
      </c>
      <c r="L1841" s="109">
        <v>0</v>
      </c>
      <c r="M1841" s="114" t="s">
        <v>79</v>
      </c>
      <c r="N1841" s="115" t="s">
        <v>26</v>
      </c>
      <c r="O1841" s="116"/>
      <c r="P1841" s="123" t="s">
        <v>2332</v>
      </c>
      <c r="Q1841" s="141">
        <v>44641</v>
      </c>
      <c r="R1841" s="118">
        <f t="shared" si="1557"/>
        <v>44655</v>
      </c>
      <c r="S1841" s="114" t="s">
        <v>31</v>
      </c>
      <c r="T1841" s="353"/>
      <c r="U1841" s="118"/>
      <c r="V1841" s="195"/>
      <c r="W1841" s="114"/>
      <c r="X1841" s="109"/>
      <c r="Y1841" s="109"/>
      <c r="Z1841" s="115"/>
      <c r="AA1841" s="109"/>
      <c r="AB1841" s="123"/>
      <c r="AC1841" s="191"/>
      <c r="AD1841" s="191"/>
      <c r="AE1841" s="118"/>
      <c r="AF1841" s="196"/>
      <c r="AG1841" s="110"/>
      <c r="AH1841" s="115"/>
      <c r="AI1841" s="110"/>
      <c r="AJ1841" s="113"/>
      <c r="AK1841" s="110"/>
      <c r="AL1841" s="121"/>
      <c r="AM1841" s="121"/>
      <c r="AN1841" s="109" t="s">
        <v>2355</v>
      </c>
      <c r="AO1841" s="121"/>
      <c r="AP1841" s="121"/>
      <c r="AQ1841" s="206"/>
      <c r="AR1841" s="110"/>
      <c r="AS1841" s="121"/>
      <c r="AT1841" s="121"/>
      <c r="AU1841" s="109" t="s">
        <v>1134</v>
      </c>
      <c r="AV1841" s="110">
        <v>44680</v>
      </c>
      <c r="AW1841" s="121"/>
      <c r="BJ1841" s="22">
        <f t="shared" ca="1" si="1543"/>
        <v>0</v>
      </c>
      <c r="BK1841" s="22">
        <f t="shared" ca="1" si="1544"/>
        <v>0</v>
      </c>
      <c r="BL1841" s="22">
        <f ca="1">IF(AND($BJ1841=1, $N1841="не выдан"),1,0)</f>
        <v>0</v>
      </c>
      <c r="BM1841" s="22">
        <f ca="1">IF(AND($BK1841=1, $N1841="не выдан"),1,0)</f>
        <v>0</v>
      </c>
      <c r="BN1841" s="22">
        <f ca="1">IF(AND($BJ1841=1, $N1841="на проверке"),1,0)</f>
        <v>0</v>
      </c>
      <c r="BO1841" s="22">
        <f ca="1">IF(AND($BJ1841=1, $N1841="замечания"),1,0)</f>
        <v>0</v>
      </c>
      <c r="BP1841" s="22">
        <f ca="1">IF(AND($BK1841=1, $N1841="на проверке"),1,0)</f>
        <v>0</v>
      </c>
      <c r="BQ1841" s="22">
        <f ca="1">IF(AND($BK1841=1, $N1841="замечания"),1,0)</f>
        <v>0</v>
      </c>
      <c r="BR1841" s="22">
        <f ca="1">IF(AND($BJ1841=1, $N1841="согласовано"),1,0)</f>
        <v>0</v>
      </c>
      <c r="BS1841" s="22">
        <f ca="1">IF(AND($BK1841=1, $N1841="согласовано"),1,0)</f>
        <v>0</v>
      </c>
      <c r="BT1841" s="22">
        <f t="shared" ca="1" si="1545"/>
        <v>0</v>
      </c>
      <c r="BU1841" s="22">
        <f ca="1">IF(AND($BT1841=1, $Z1841="не выдан"),1,0)</f>
        <v>0</v>
      </c>
      <c r="BV1841" s="22">
        <f ca="1">IF(AND($BT1841=1, $Z1841="на проверке"),1,0)</f>
        <v>0</v>
      </c>
      <c r="BW1841" s="22">
        <f ca="1">IF(AND($BT1841=1, $Z1841="замечания"),1,0)</f>
        <v>0</v>
      </c>
      <c r="BX1841" s="22">
        <f ca="1">IF(AND($BT1841=1, $Z1841="согласовано"),1,0)</f>
        <v>0</v>
      </c>
      <c r="BY1841" s="22">
        <f>IF(OR($N1841="аннулирован", $N1841=""),0,1)</f>
        <v>0</v>
      </c>
      <c r="BZ1841" s="22">
        <f t="shared" si="1546"/>
        <v>0</v>
      </c>
      <c r="CA1841" s="22">
        <f>IF(OR($Z1841="аннулирован", $Z1841=""),0,1)</f>
        <v>0</v>
      </c>
    </row>
    <row r="1842" spans="1:79" s="22" customFormat="1" ht="43.5" customHeight="1" x14ac:dyDescent="0.3">
      <c r="A1842" s="109">
        <v>4</v>
      </c>
      <c r="B1842" s="109" t="s">
        <v>1441</v>
      </c>
      <c r="C1842" s="109"/>
      <c r="D1842" s="110" t="s">
        <v>446</v>
      </c>
      <c r="E1842" s="110">
        <v>44556</v>
      </c>
      <c r="F1842" s="189" t="s">
        <v>91</v>
      </c>
      <c r="G1842" s="169" t="s">
        <v>1117</v>
      </c>
      <c r="H1842" s="135" t="s">
        <v>1077</v>
      </c>
      <c r="I1842" s="135"/>
      <c r="J1842" s="135"/>
      <c r="K1842" s="113">
        <v>1</v>
      </c>
      <c r="L1842" s="109">
        <v>0</v>
      </c>
      <c r="M1842" s="114" t="s">
        <v>79</v>
      </c>
      <c r="N1842" s="115" t="s">
        <v>26</v>
      </c>
      <c r="O1842" s="116"/>
      <c r="P1842" s="123" t="s">
        <v>3419</v>
      </c>
      <c r="Q1842" s="141">
        <v>44701</v>
      </c>
      <c r="R1842" s="118">
        <f t="shared" si="1557"/>
        <v>44708</v>
      </c>
      <c r="S1842" s="114" t="s">
        <v>31</v>
      </c>
      <c r="T1842" s="353"/>
      <c r="U1842" s="118"/>
      <c r="V1842" s="195"/>
      <c r="W1842" s="114"/>
      <c r="X1842" s="109"/>
      <c r="Y1842" s="109"/>
      <c r="Z1842" s="115"/>
      <c r="AA1842" s="109"/>
      <c r="AB1842" s="123"/>
      <c r="AC1842" s="191"/>
      <c r="AD1842" s="191"/>
      <c r="AE1842" s="118"/>
      <c r="AF1842" s="196"/>
      <c r="AG1842" s="110"/>
      <c r="AH1842" s="115"/>
      <c r="AI1842" s="110"/>
      <c r="AJ1842" s="113"/>
      <c r="AK1842" s="110"/>
      <c r="AL1842" s="121"/>
      <c r="AM1842" s="121"/>
      <c r="AN1842" s="109" t="s">
        <v>2355</v>
      </c>
      <c r="AO1842" s="121"/>
      <c r="AP1842" s="121"/>
      <c r="AQ1842" s="206"/>
      <c r="AR1842" s="110"/>
      <c r="AS1842" s="121"/>
      <c r="AT1842" s="121"/>
      <c r="AU1842" s="109" t="s">
        <v>1134</v>
      </c>
      <c r="AV1842" s="110">
        <v>44680</v>
      </c>
      <c r="AW1842" s="121"/>
      <c r="BJ1842" s="22">
        <f t="shared" ca="1" si="1543"/>
        <v>0</v>
      </c>
      <c r="BK1842" s="22">
        <f t="shared" ca="1" si="1544"/>
        <v>0</v>
      </c>
      <c r="BL1842" s="22">
        <f t="shared" ca="1" si="1483"/>
        <v>0</v>
      </c>
      <c r="BM1842" s="22">
        <f t="shared" ca="1" si="1484"/>
        <v>0</v>
      </c>
      <c r="BN1842" s="22">
        <f t="shared" ca="1" si="1485"/>
        <v>0</v>
      </c>
      <c r="BO1842" s="22">
        <f t="shared" ca="1" si="1486"/>
        <v>0</v>
      </c>
      <c r="BP1842" s="22">
        <f t="shared" ca="1" si="1487"/>
        <v>0</v>
      </c>
      <c r="BQ1842" s="22">
        <f t="shared" ca="1" si="1488"/>
        <v>0</v>
      </c>
      <c r="BR1842" s="22">
        <f t="shared" ca="1" si="1489"/>
        <v>0</v>
      </c>
      <c r="BS1842" s="22">
        <f t="shared" ca="1" si="1490"/>
        <v>0</v>
      </c>
      <c r="BT1842" s="22">
        <f t="shared" ca="1" si="1545"/>
        <v>0</v>
      </c>
      <c r="BU1842" s="22">
        <f t="shared" ca="1" si="1491"/>
        <v>0</v>
      </c>
      <c r="BV1842" s="22">
        <f t="shared" ca="1" si="1492"/>
        <v>0</v>
      </c>
      <c r="BW1842" s="22">
        <f t="shared" ca="1" si="1493"/>
        <v>0</v>
      </c>
      <c r="BX1842" s="22">
        <f t="shared" ca="1" si="1494"/>
        <v>0</v>
      </c>
      <c r="BY1842" s="22">
        <f t="shared" si="1513"/>
        <v>0</v>
      </c>
      <c r="BZ1842" s="22">
        <f t="shared" si="1546"/>
        <v>0</v>
      </c>
      <c r="CA1842" s="22">
        <f t="shared" si="1514"/>
        <v>0</v>
      </c>
    </row>
    <row r="1843" spans="1:79" s="22" customFormat="1" ht="43.5" customHeight="1" x14ac:dyDescent="0.3">
      <c r="A1843" s="109">
        <v>4</v>
      </c>
      <c r="B1843" s="109" t="s">
        <v>1441</v>
      </c>
      <c r="C1843" s="109"/>
      <c r="D1843" s="110" t="s">
        <v>446</v>
      </c>
      <c r="E1843" s="110">
        <v>44556</v>
      </c>
      <c r="F1843" s="189" t="s">
        <v>91</v>
      </c>
      <c r="G1843" s="169" t="s">
        <v>1117</v>
      </c>
      <c r="H1843" s="135" t="s">
        <v>1077</v>
      </c>
      <c r="I1843" s="135"/>
      <c r="J1843" s="135"/>
      <c r="K1843" s="113">
        <v>2</v>
      </c>
      <c r="L1843" s="109">
        <v>0</v>
      </c>
      <c r="M1843" s="114" t="s">
        <v>79</v>
      </c>
      <c r="N1843" s="115" t="s">
        <v>26</v>
      </c>
      <c r="O1843" s="116"/>
      <c r="P1843" s="123" t="s">
        <v>3420</v>
      </c>
      <c r="Q1843" s="141">
        <v>44714</v>
      </c>
      <c r="R1843" s="118">
        <f t="shared" si="1557"/>
        <v>44721</v>
      </c>
      <c r="S1843" s="114" t="s">
        <v>31</v>
      </c>
      <c r="T1843" s="353"/>
      <c r="U1843" s="118"/>
      <c r="V1843" s="195"/>
      <c r="W1843" s="114"/>
      <c r="X1843" s="109"/>
      <c r="Y1843" s="109"/>
      <c r="Z1843" s="115"/>
      <c r="AA1843" s="109"/>
      <c r="AB1843" s="123"/>
      <c r="AC1843" s="191"/>
      <c r="AD1843" s="191"/>
      <c r="AE1843" s="118"/>
      <c r="AF1843" s="196"/>
      <c r="AG1843" s="110"/>
      <c r="AH1843" s="115"/>
      <c r="AI1843" s="110"/>
      <c r="AJ1843" s="113"/>
      <c r="AK1843" s="110"/>
      <c r="AL1843" s="121"/>
      <c r="AM1843" s="121"/>
      <c r="AN1843" s="109" t="s">
        <v>2355</v>
      </c>
      <c r="AO1843" s="121"/>
      <c r="AP1843" s="121"/>
      <c r="AQ1843" s="206"/>
      <c r="AR1843" s="110"/>
      <c r="AS1843" s="121"/>
      <c r="AT1843" s="121"/>
      <c r="AU1843" s="109" t="s">
        <v>1134</v>
      </c>
      <c r="AV1843" s="110">
        <v>44680</v>
      </c>
      <c r="AW1843" s="121"/>
      <c r="BJ1843" s="22">
        <f t="shared" ca="1" si="1543"/>
        <v>0</v>
      </c>
      <c r="BK1843" s="22">
        <f t="shared" ca="1" si="1544"/>
        <v>0</v>
      </c>
      <c r="BL1843" s="22">
        <f t="shared" ca="1" si="1483"/>
        <v>0</v>
      </c>
      <c r="BM1843" s="22">
        <f t="shared" ca="1" si="1484"/>
        <v>0</v>
      </c>
      <c r="BN1843" s="22">
        <f t="shared" ca="1" si="1485"/>
        <v>0</v>
      </c>
      <c r="BO1843" s="22">
        <f t="shared" ca="1" si="1486"/>
        <v>0</v>
      </c>
      <c r="BP1843" s="22">
        <f t="shared" ca="1" si="1487"/>
        <v>0</v>
      </c>
      <c r="BQ1843" s="22">
        <f t="shared" ca="1" si="1488"/>
        <v>0</v>
      </c>
      <c r="BR1843" s="22">
        <f t="shared" ca="1" si="1489"/>
        <v>0</v>
      </c>
      <c r="BS1843" s="22">
        <f t="shared" ca="1" si="1490"/>
        <v>0</v>
      </c>
      <c r="BT1843" s="22">
        <f t="shared" ca="1" si="1545"/>
        <v>0</v>
      </c>
      <c r="BU1843" s="22">
        <f t="shared" ca="1" si="1491"/>
        <v>0</v>
      </c>
      <c r="BV1843" s="22">
        <f t="shared" ca="1" si="1492"/>
        <v>0</v>
      </c>
      <c r="BW1843" s="22">
        <f t="shared" ca="1" si="1493"/>
        <v>0</v>
      </c>
      <c r="BX1843" s="22">
        <f t="shared" ca="1" si="1494"/>
        <v>0</v>
      </c>
      <c r="BY1843" s="22">
        <f t="shared" si="1513"/>
        <v>0</v>
      </c>
      <c r="BZ1843" s="22">
        <f t="shared" si="1546"/>
        <v>0</v>
      </c>
      <c r="CA1843" s="22">
        <f t="shared" si="1514"/>
        <v>0</v>
      </c>
    </row>
    <row r="1844" spans="1:79" s="22" customFormat="1" ht="43.5" customHeight="1" x14ac:dyDescent="0.3">
      <c r="A1844" s="109">
        <v>4</v>
      </c>
      <c r="B1844" s="109" t="s">
        <v>1441</v>
      </c>
      <c r="C1844" s="109"/>
      <c r="D1844" s="110" t="s">
        <v>445</v>
      </c>
      <c r="E1844" s="110">
        <v>44556</v>
      </c>
      <c r="F1844" s="189" t="s">
        <v>91</v>
      </c>
      <c r="G1844" s="169" t="s">
        <v>1117</v>
      </c>
      <c r="H1844" s="135" t="s">
        <v>1077</v>
      </c>
      <c r="I1844" s="135"/>
      <c r="J1844" s="135"/>
      <c r="K1844" s="113">
        <v>0</v>
      </c>
      <c r="L1844" s="109">
        <v>0</v>
      </c>
      <c r="M1844" s="114" t="s">
        <v>79</v>
      </c>
      <c r="N1844" s="115" t="s">
        <v>26</v>
      </c>
      <c r="O1844" s="116"/>
      <c r="P1844" s="123" t="s">
        <v>849</v>
      </c>
      <c r="Q1844" s="141">
        <v>44746</v>
      </c>
      <c r="R1844" s="118">
        <f t="shared" ref="R1844" si="1574">IF(AND(L1844&lt;1,OR(K1844&lt;1, K1844="A")),Q1844+14,Q1844+7)</f>
        <v>44760</v>
      </c>
      <c r="S1844" s="114" t="s">
        <v>30</v>
      </c>
      <c r="T1844" s="353" t="s">
        <v>1674</v>
      </c>
      <c r="U1844" s="118">
        <v>44771</v>
      </c>
      <c r="V1844" s="195"/>
      <c r="W1844" s="114"/>
      <c r="X1844" s="109"/>
      <c r="Y1844" s="109"/>
      <c r="Z1844" s="115"/>
      <c r="AA1844" s="109"/>
      <c r="AB1844" s="123"/>
      <c r="AC1844" s="191"/>
      <c r="AD1844" s="191"/>
      <c r="AE1844" s="118"/>
      <c r="AF1844" s="196"/>
      <c r="AG1844" s="110"/>
      <c r="AH1844" s="115"/>
      <c r="AI1844" s="110"/>
      <c r="AJ1844" s="113"/>
      <c r="AK1844" s="110"/>
      <c r="AL1844" s="121"/>
      <c r="AM1844" s="121"/>
      <c r="AN1844" s="109" t="s">
        <v>2355</v>
      </c>
      <c r="AO1844" s="121"/>
      <c r="AP1844" s="121"/>
      <c r="AQ1844" s="206" t="s">
        <v>1907</v>
      </c>
      <c r="AR1844" s="110">
        <v>44774</v>
      </c>
      <c r="AS1844" s="121"/>
      <c r="AT1844" s="121"/>
      <c r="AU1844" s="109" t="s">
        <v>1134</v>
      </c>
      <c r="AV1844" s="110">
        <v>44680</v>
      </c>
      <c r="AW1844" s="121"/>
      <c r="BJ1844" s="22">
        <f t="shared" ref="BJ1844:BJ1913" ca="1" si="1575">IF(OR($N1844="аннулирован", $N1844="", TODAY()&lt;$E1844),0,1)</f>
        <v>0</v>
      </c>
      <c r="BK1844" s="22">
        <f t="shared" ref="BK1844:BK1913" ca="1" si="1576">IF(AND($BJ1844=1, $J1844=""),1,0)</f>
        <v>0</v>
      </c>
      <c r="BL1844" s="22">
        <f t="shared" ca="1" si="1483"/>
        <v>0</v>
      </c>
      <c r="BM1844" s="22">
        <f t="shared" ca="1" si="1484"/>
        <v>0</v>
      </c>
      <c r="BN1844" s="22">
        <f t="shared" ca="1" si="1485"/>
        <v>0</v>
      </c>
      <c r="BO1844" s="22">
        <f t="shared" ca="1" si="1486"/>
        <v>0</v>
      </c>
      <c r="BP1844" s="22">
        <f t="shared" ca="1" si="1487"/>
        <v>0</v>
      </c>
      <c r="BQ1844" s="22">
        <f t="shared" ca="1" si="1488"/>
        <v>0</v>
      </c>
      <c r="BR1844" s="22">
        <f t="shared" ca="1" si="1489"/>
        <v>0</v>
      </c>
      <c r="BS1844" s="22">
        <f t="shared" ca="1" si="1490"/>
        <v>0</v>
      </c>
      <c r="BT1844" s="22">
        <f t="shared" ref="BT1844:BT1913" ca="1" si="1577">IF(OR($Z1844="аннулирован", $Z1844="", TODAY()&lt;$E1844),0,1)</f>
        <v>0</v>
      </c>
      <c r="BU1844" s="22">
        <f t="shared" ca="1" si="1491"/>
        <v>0</v>
      </c>
      <c r="BV1844" s="22">
        <f t="shared" ca="1" si="1492"/>
        <v>0</v>
      </c>
      <c r="BW1844" s="22">
        <f t="shared" ca="1" si="1493"/>
        <v>0</v>
      </c>
      <c r="BX1844" s="22">
        <f t="shared" ca="1" si="1494"/>
        <v>0</v>
      </c>
      <c r="BY1844" s="22">
        <f t="shared" si="1513"/>
        <v>0</v>
      </c>
      <c r="BZ1844" s="22">
        <f t="shared" ref="BZ1844:BZ1913" si="1578">IF(AND($BY1844=1, $J1844=""),1,0)</f>
        <v>0</v>
      </c>
      <c r="CA1844" s="22">
        <f t="shared" si="1514"/>
        <v>0</v>
      </c>
    </row>
    <row r="1845" spans="1:79" ht="43.2" x14ac:dyDescent="0.3">
      <c r="A1845" s="4">
        <v>4</v>
      </c>
      <c r="B1845" s="4" t="s">
        <v>1441</v>
      </c>
      <c r="C1845" s="4"/>
      <c r="D1845" s="139" t="s">
        <v>445</v>
      </c>
      <c r="E1845" s="13">
        <v>44556</v>
      </c>
      <c r="F1845" s="122" t="s">
        <v>91</v>
      </c>
      <c r="G1845" s="16" t="s">
        <v>1117</v>
      </c>
      <c r="H1845" s="130" t="s">
        <v>1077</v>
      </c>
      <c r="I1845" s="130"/>
      <c r="J1845" s="130"/>
      <c r="K1845" s="7">
        <v>0</v>
      </c>
      <c r="L1845" s="4">
        <v>1</v>
      </c>
      <c r="M1845" s="3" t="s">
        <v>79</v>
      </c>
      <c r="N1845" s="188" t="s">
        <v>27</v>
      </c>
      <c r="O1845" s="76">
        <v>45721</v>
      </c>
      <c r="P1845" s="87" t="s">
        <v>3731</v>
      </c>
      <c r="Q1845" s="142">
        <v>45709</v>
      </c>
      <c r="R1845" s="9">
        <f t="shared" si="1557"/>
        <v>45716</v>
      </c>
      <c r="S1845" s="3" t="s">
        <v>31</v>
      </c>
      <c r="T1845" s="355"/>
      <c r="U1845" s="9"/>
      <c r="V1845" s="91" t="s">
        <v>850</v>
      </c>
      <c r="W1845" s="3" t="s">
        <v>851</v>
      </c>
      <c r="X1845" s="5" t="s">
        <v>778</v>
      </c>
      <c r="Y1845" s="5">
        <v>0</v>
      </c>
      <c r="Z1845" s="46" t="s">
        <v>24</v>
      </c>
      <c r="AA1845" s="5"/>
      <c r="AB1845" s="87" t="s">
        <v>852</v>
      </c>
      <c r="AC1845" s="90">
        <v>45106</v>
      </c>
      <c r="AD1845" s="90">
        <v>45106</v>
      </c>
      <c r="AE1845" s="9">
        <f t="shared" ref="AE1845:AE1911" si="1579">IF(AND(Y1845&lt;1,OR(X1845&lt;1, X1845="A")),AD1845+14,AD1845+7)</f>
        <v>45120</v>
      </c>
      <c r="AF1845" s="92" t="s">
        <v>446</v>
      </c>
      <c r="AG1845" s="27"/>
      <c r="AH1845" s="34"/>
      <c r="AI1845" s="27"/>
      <c r="AJ1845" s="41"/>
      <c r="AK1845" s="21"/>
      <c r="AL1845" s="6"/>
      <c r="AM1845" s="6"/>
      <c r="AN1845" s="87" t="s">
        <v>3756</v>
      </c>
      <c r="AO1845" s="87" t="s">
        <v>3766</v>
      </c>
      <c r="AP1845" s="318" t="s">
        <v>3765</v>
      </c>
      <c r="AQ1845" s="207"/>
      <c r="AR1845" s="21"/>
      <c r="AS1845" s="6"/>
      <c r="AT1845" s="6"/>
      <c r="AU1845" s="4" t="s">
        <v>1134</v>
      </c>
      <c r="AV1845" s="13">
        <v>44680</v>
      </c>
      <c r="AW1845" s="6"/>
      <c r="BJ1845" s="22">
        <f t="shared" ca="1" si="1575"/>
        <v>1</v>
      </c>
      <c r="BK1845" s="22">
        <f t="shared" ca="1" si="1576"/>
        <v>1</v>
      </c>
      <c r="BL1845" s="22">
        <f t="shared" ca="1" si="1483"/>
        <v>0</v>
      </c>
      <c r="BM1845" s="22">
        <f t="shared" ca="1" si="1484"/>
        <v>0</v>
      </c>
      <c r="BN1845" s="22">
        <f t="shared" ca="1" si="1485"/>
        <v>0</v>
      </c>
      <c r="BO1845" s="22">
        <f t="shared" ca="1" si="1486"/>
        <v>1</v>
      </c>
      <c r="BP1845" s="22">
        <f t="shared" ca="1" si="1487"/>
        <v>0</v>
      </c>
      <c r="BQ1845" s="22">
        <f t="shared" ca="1" si="1488"/>
        <v>1</v>
      </c>
      <c r="BR1845" s="22">
        <f t="shared" ca="1" si="1489"/>
        <v>0</v>
      </c>
      <c r="BS1845" s="22">
        <f t="shared" ca="1" si="1490"/>
        <v>0</v>
      </c>
      <c r="BT1845" s="22">
        <f t="shared" ca="1" si="1577"/>
        <v>1</v>
      </c>
      <c r="BU1845" s="22">
        <f t="shared" ca="1" si="1491"/>
        <v>0</v>
      </c>
      <c r="BV1845" s="22">
        <f t="shared" ca="1" si="1492"/>
        <v>1</v>
      </c>
      <c r="BW1845" s="22">
        <f t="shared" ca="1" si="1493"/>
        <v>0</v>
      </c>
      <c r="BX1845" s="22">
        <f t="shared" ca="1" si="1494"/>
        <v>0</v>
      </c>
      <c r="BY1845" s="71">
        <f t="shared" si="1513"/>
        <v>1</v>
      </c>
      <c r="BZ1845" s="71">
        <f t="shared" si="1578"/>
        <v>1</v>
      </c>
      <c r="CA1845" s="72">
        <f t="shared" si="1514"/>
        <v>1</v>
      </c>
    </row>
    <row r="1846" spans="1:79" s="22" customFormat="1" ht="43.5" customHeight="1" x14ac:dyDescent="0.3">
      <c r="A1846" s="109">
        <v>4</v>
      </c>
      <c r="B1846" s="109" t="s">
        <v>1441</v>
      </c>
      <c r="C1846" s="109"/>
      <c r="D1846" s="110" t="s">
        <v>446</v>
      </c>
      <c r="E1846" s="110">
        <v>44556</v>
      </c>
      <c r="F1846" s="189" t="s">
        <v>94</v>
      </c>
      <c r="G1846" s="169" t="s">
        <v>1117</v>
      </c>
      <c r="H1846" s="135" t="s">
        <v>1037</v>
      </c>
      <c r="I1846" s="135" t="s">
        <v>1058</v>
      </c>
      <c r="J1846" s="135"/>
      <c r="K1846" s="113" t="s">
        <v>778</v>
      </c>
      <c r="L1846" s="109">
        <v>0</v>
      </c>
      <c r="M1846" s="114" t="s">
        <v>105</v>
      </c>
      <c r="N1846" s="115" t="s">
        <v>26</v>
      </c>
      <c r="O1846" s="116"/>
      <c r="P1846" s="123" t="s">
        <v>3428</v>
      </c>
      <c r="Q1846" s="141">
        <v>44540</v>
      </c>
      <c r="R1846" s="118">
        <f t="shared" si="1557"/>
        <v>44554</v>
      </c>
      <c r="S1846" s="114" t="s">
        <v>31</v>
      </c>
      <c r="T1846" s="353"/>
      <c r="U1846" s="118"/>
      <c r="V1846" s="241"/>
      <c r="W1846" s="114"/>
      <c r="X1846" s="109"/>
      <c r="Y1846" s="109"/>
      <c r="Z1846" s="115"/>
      <c r="AA1846" s="109"/>
      <c r="AB1846" s="123"/>
      <c r="AC1846" s="191"/>
      <c r="AD1846" s="191"/>
      <c r="AE1846" s="118"/>
      <c r="AF1846" s="196"/>
      <c r="AG1846" s="110"/>
      <c r="AH1846" s="115"/>
      <c r="AI1846" s="110"/>
      <c r="AJ1846" s="113"/>
      <c r="AK1846" s="110"/>
      <c r="AL1846" s="121"/>
      <c r="AM1846" s="121"/>
      <c r="AN1846" s="109" t="s">
        <v>2355</v>
      </c>
      <c r="AO1846" s="121"/>
      <c r="AP1846" s="121"/>
      <c r="AQ1846" s="189"/>
      <c r="AR1846" s="110"/>
      <c r="AS1846" s="121"/>
      <c r="AT1846" s="121"/>
      <c r="AU1846" s="109" t="s">
        <v>1134</v>
      </c>
      <c r="AV1846" s="110">
        <v>44680</v>
      </c>
      <c r="AW1846" s="121"/>
      <c r="BJ1846" s="22">
        <f t="shared" ca="1" si="1575"/>
        <v>0</v>
      </c>
      <c r="BK1846" s="22">
        <f t="shared" ca="1" si="1576"/>
        <v>0</v>
      </c>
      <c r="BL1846" s="22">
        <f t="shared" ca="1" si="1483"/>
        <v>0</v>
      </c>
      <c r="BM1846" s="22">
        <f t="shared" ca="1" si="1484"/>
        <v>0</v>
      </c>
      <c r="BN1846" s="22">
        <f t="shared" ca="1" si="1485"/>
        <v>0</v>
      </c>
      <c r="BO1846" s="22">
        <f t="shared" ca="1" si="1486"/>
        <v>0</v>
      </c>
      <c r="BP1846" s="22">
        <f t="shared" ca="1" si="1487"/>
        <v>0</v>
      </c>
      <c r="BQ1846" s="22">
        <f t="shared" ca="1" si="1488"/>
        <v>0</v>
      </c>
      <c r="BR1846" s="22">
        <f t="shared" ca="1" si="1489"/>
        <v>0</v>
      </c>
      <c r="BS1846" s="22">
        <f t="shared" ca="1" si="1490"/>
        <v>0</v>
      </c>
      <c r="BT1846" s="22">
        <f t="shared" ca="1" si="1577"/>
        <v>0</v>
      </c>
      <c r="BU1846" s="22">
        <f t="shared" ca="1" si="1491"/>
        <v>0</v>
      </c>
      <c r="BV1846" s="22">
        <f t="shared" ca="1" si="1492"/>
        <v>0</v>
      </c>
      <c r="BW1846" s="22">
        <f t="shared" ca="1" si="1493"/>
        <v>0</v>
      </c>
      <c r="BX1846" s="22">
        <f t="shared" ca="1" si="1494"/>
        <v>0</v>
      </c>
      <c r="BY1846" s="22">
        <f t="shared" si="1513"/>
        <v>0</v>
      </c>
      <c r="BZ1846" s="22">
        <f t="shared" si="1578"/>
        <v>0</v>
      </c>
      <c r="CA1846" s="22">
        <f t="shared" si="1514"/>
        <v>0</v>
      </c>
    </row>
    <row r="1847" spans="1:79" s="22" customFormat="1" ht="43.5" customHeight="1" x14ac:dyDescent="0.3">
      <c r="A1847" s="109">
        <v>4</v>
      </c>
      <c r="B1847" s="109" t="s">
        <v>1441</v>
      </c>
      <c r="C1847" s="109"/>
      <c r="D1847" s="110" t="s">
        <v>446</v>
      </c>
      <c r="E1847" s="110">
        <v>44556</v>
      </c>
      <c r="F1847" s="189" t="s">
        <v>94</v>
      </c>
      <c r="G1847" s="169" t="s">
        <v>1117</v>
      </c>
      <c r="H1847" s="135" t="s">
        <v>1037</v>
      </c>
      <c r="I1847" s="135" t="s">
        <v>1058</v>
      </c>
      <c r="J1847" s="135"/>
      <c r="K1847" s="113" t="s">
        <v>443</v>
      </c>
      <c r="L1847" s="109">
        <v>0</v>
      </c>
      <c r="M1847" s="114" t="s">
        <v>105</v>
      </c>
      <c r="N1847" s="115" t="s">
        <v>26</v>
      </c>
      <c r="O1847" s="116"/>
      <c r="P1847" s="123" t="s">
        <v>3429</v>
      </c>
      <c r="Q1847" s="141">
        <v>44559</v>
      </c>
      <c r="R1847" s="118">
        <f t="shared" si="1557"/>
        <v>44566</v>
      </c>
      <c r="S1847" s="114" t="s">
        <v>31</v>
      </c>
      <c r="T1847" s="353"/>
      <c r="U1847" s="118"/>
      <c r="V1847" s="241"/>
      <c r="W1847" s="114"/>
      <c r="X1847" s="109"/>
      <c r="Y1847" s="109"/>
      <c r="Z1847" s="115"/>
      <c r="AA1847" s="109"/>
      <c r="AB1847" s="123"/>
      <c r="AC1847" s="191"/>
      <c r="AD1847" s="191"/>
      <c r="AE1847" s="118"/>
      <c r="AF1847" s="196"/>
      <c r="AG1847" s="110"/>
      <c r="AH1847" s="115"/>
      <c r="AI1847" s="110"/>
      <c r="AJ1847" s="113"/>
      <c r="AK1847" s="110"/>
      <c r="AL1847" s="121"/>
      <c r="AM1847" s="121"/>
      <c r="AN1847" s="109" t="s">
        <v>2355</v>
      </c>
      <c r="AO1847" s="121"/>
      <c r="AP1847" s="121"/>
      <c r="AQ1847" s="189"/>
      <c r="AR1847" s="110"/>
      <c r="AS1847" s="121"/>
      <c r="AT1847" s="121"/>
      <c r="AU1847" s="109" t="s">
        <v>1134</v>
      </c>
      <c r="AV1847" s="110">
        <v>44680</v>
      </c>
      <c r="AW1847" s="121"/>
      <c r="BJ1847" s="22">
        <f t="shared" ca="1" si="1575"/>
        <v>0</v>
      </c>
      <c r="BK1847" s="22">
        <f t="shared" ca="1" si="1576"/>
        <v>0</v>
      </c>
      <c r="BL1847" s="22">
        <f t="shared" ca="1" si="1483"/>
        <v>0</v>
      </c>
      <c r="BM1847" s="22">
        <f t="shared" ca="1" si="1484"/>
        <v>0</v>
      </c>
      <c r="BN1847" s="22">
        <f t="shared" ca="1" si="1485"/>
        <v>0</v>
      </c>
      <c r="BO1847" s="22">
        <f t="shared" ca="1" si="1486"/>
        <v>0</v>
      </c>
      <c r="BP1847" s="22">
        <f t="shared" ca="1" si="1487"/>
        <v>0</v>
      </c>
      <c r="BQ1847" s="22">
        <f t="shared" ca="1" si="1488"/>
        <v>0</v>
      </c>
      <c r="BR1847" s="22">
        <f t="shared" ca="1" si="1489"/>
        <v>0</v>
      </c>
      <c r="BS1847" s="22">
        <f t="shared" ca="1" si="1490"/>
        <v>0</v>
      </c>
      <c r="BT1847" s="22">
        <f t="shared" ca="1" si="1577"/>
        <v>0</v>
      </c>
      <c r="BU1847" s="22">
        <f t="shared" ca="1" si="1491"/>
        <v>0</v>
      </c>
      <c r="BV1847" s="22">
        <f t="shared" ca="1" si="1492"/>
        <v>0</v>
      </c>
      <c r="BW1847" s="22">
        <f t="shared" ca="1" si="1493"/>
        <v>0</v>
      </c>
      <c r="BX1847" s="22">
        <f t="shared" ca="1" si="1494"/>
        <v>0</v>
      </c>
      <c r="BY1847" s="22">
        <f t="shared" si="1513"/>
        <v>0</v>
      </c>
      <c r="BZ1847" s="22">
        <f t="shared" si="1578"/>
        <v>0</v>
      </c>
      <c r="CA1847" s="22">
        <f t="shared" si="1514"/>
        <v>0</v>
      </c>
    </row>
    <row r="1848" spans="1:79" s="22" customFormat="1" ht="43.5" customHeight="1" x14ac:dyDescent="0.3">
      <c r="A1848" s="109">
        <v>4</v>
      </c>
      <c r="B1848" s="109" t="s">
        <v>1441</v>
      </c>
      <c r="C1848" s="109"/>
      <c r="D1848" s="110" t="s">
        <v>445</v>
      </c>
      <c r="E1848" s="110">
        <v>44556</v>
      </c>
      <c r="F1848" s="189" t="s">
        <v>94</v>
      </c>
      <c r="G1848" s="169" t="s">
        <v>1117</v>
      </c>
      <c r="H1848" s="135" t="s">
        <v>1037</v>
      </c>
      <c r="I1848" s="135" t="s">
        <v>1058</v>
      </c>
      <c r="J1848" s="135"/>
      <c r="K1848" s="113">
        <v>0</v>
      </c>
      <c r="L1848" s="109">
        <v>0</v>
      </c>
      <c r="M1848" s="114" t="s">
        <v>105</v>
      </c>
      <c r="N1848" s="115" t="s">
        <v>26</v>
      </c>
      <c r="O1848" s="116"/>
      <c r="P1848" s="123" t="s">
        <v>3431</v>
      </c>
      <c r="Q1848" s="141">
        <v>44602</v>
      </c>
      <c r="R1848" s="118">
        <f t="shared" si="1557"/>
        <v>44616</v>
      </c>
      <c r="S1848" s="114" t="s">
        <v>31</v>
      </c>
      <c r="T1848" s="353"/>
      <c r="U1848" s="118"/>
      <c r="V1848" s="241"/>
      <c r="W1848" s="114"/>
      <c r="X1848" s="109"/>
      <c r="Y1848" s="109"/>
      <c r="Z1848" s="115"/>
      <c r="AA1848" s="109"/>
      <c r="AB1848" s="123"/>
      <c r="AC1848" s="191"/>
      <c r="AD1848" s="191"/>
      <c r="AE1848" s="118"/>
      <c r="AF1848" s="196"/>
      <c r="AG1848" s="110"/>
      <c r="AH1848" s="115"/>
      <c r="AI1848" s="110"/>
      <c r="AJ1848" s="113"/>
      <c r="AK1848" s="110"/>
      <c r="AL1848" s="121"/>
      <c r="AM1848" s="121"/>
      <c r="AN1848" s="109" t="s">
        <v>2355</v>
      </c>
      <c r="AO1848" s="121"/>
      <c r="AP1848" s="121"/>
      <c r="AQ1848" s="189"/>
      <c r="AR1848" s="110"/>
      <c r="AS1848" s="121"/>
      <c r="AT1848" s="121"/>
      <c r="AU1848" s="109" t="s">
        <v>1134</v>
      </c>
      <c r="AV1848" s="110">
        <v>44680</v>
      </c>
      <c r="AW1848" s="121"/>
      <c r="BJ1848" s="22">
        <f t="shared" ca="1" si="1575"/>
        <v>0</v>
      </c>
      <c r="BK1848" s="22">
        <f t="shared" ca="1" si="1576"/>
        <v>0</v>
      </c>
      <c r="BL1848" s="22">
        <f ca="1">IF(AND($BJ1848=1, $N1848="не выдан"),1,0)</f>
        <v>0</v>
      </c>
      <c r="BM1848" s="22">
        <f ca="1">IF(AND($BK1848=1, $N1848="не выдан"),1,0)</f>
        <v>0</v>
      </c>
      <c r="BN1848" s="22">
        <f ca="1">IF(AND($BJ1848=1, $N1848="на проверке"),1,0)</f>
        <v>0</v>
      </c>
      <c r="BO1848" s="22">
        <f ca="1">IF(AND($BJ1848=1, $N1848="замечания"),1,0)</f>
        <v>0</v>
      </c>
      <c r="BP1848" s="22">
        <f ca="1">IF(AND($BK1848=1, $N1848="на проверке"),1,0)</f>
        <v>0</v>
      </c>
      <c r="BQ1848" s="22">
        <f ca="1">IF(AND($BK1848=1, $N1848="замечания"),1,0)</f>
        <v>0</v>
      </c>
      <c r="BR1848" s="22">
        <f ca="1">IF(AND($BJ1848=1, $N1848="согласовано"),1,0)</f>
        <v>0</v>
      </c>
      <c r="BS1848" s="22">
        <f ca="1">IF(AND($BK1848=1, $N1848="согласовано"),1,0)</f>
        <v>0</v>
      </c>
      <c r="BT1848" s="22">
        <f t="shared" ca="1" si="1577"/>
        <v>0</v>
      </c>
      <c r="BU1848" s="22">
        <f ca="1">IF(AND($BT1848=1, $Z1848="не выдан"),1,0)</f>
        <v>0</v>
      </c>
      <c r="BV1848" s="22">
        <f ca="1">IF(AND($BT1848=1, $Z1848="на проверке"),1,0)</f>
        <v>0</v>
      </c>
      <c r="BW1848" s="22">
        <f ca="1">IF(AND($BT1848=1, $Z1848="замечания"),1,0)</f>
        <v>0</v>
      </c>
      <c r="BX1848" s="22">
        <f ca="1">IF(AND($BT1848=1, $Z1848="согласовано"),1,0)</f>
        <v>0</v>
      </c>
      <c r="BY1848" s="22">
        <f>IF(OR($N1848="аннулирован", $N1848=""),0,1)</f>
        <v>0</v>
      </c>
      <c r="BZ1848" s="22">
        <f t="shared" si="1578"/>
        <v>0</v>
      </c>
      <c r="CA1848" s="22">
        <f>IF(OR($Z1848="аннулирован", $Z1848=""),0,1)</f>
        <v>0</v>
      </c>
    </row>
    <row r="1849" spans="1:79" s="22" customFormat="1" ht="43.5" customHeight="1" x14ac:dyDescent="0.3">
      <c r="A1849" s="109">
        <v>4</v>
      </c>
      <c r="B1849" s="109" t="s">
        <v>1441</v>
      </c>
      <c r="C1849" s="109"/>
      <c r="D1849" s="110" t="s">
        <v>446</v>
      </c>
      <c r="E1849" s="110">
        <v>44556</v>
      </c>
      <c r="F1849" s="189" t="s">
        <v>94</v>
      </c>
      <c r="G1849" s="169" t="s">
        <v>1117</v>
      </c>
      <c r="H1849" s="135" t="s">
        <v>1037</v>
      </c>
      <c r="I1849" s="135" t="s">
        <v>1058</v>
      </c>
      <c r="J1849" s="135"/>
      <c r="K1849" s="113">
        <v>1</v>
      </c>
      <c r="L1849" s="109">
        <v>0</v>
      </c>
      <c r="M1849" s="114" t="s">
        <v>105</v>
      </c>
      <c r="N1849" s="115" t="s">
        <v>26</v>
      </c>
      <c r="O1849" s="116"/>
      <c r="P1849" s="123" t="s">
        <v>3419</v>
      </c>
      <c r="Q1849" s="141">
        <v>44701</v>
      </c>
      <c r="R1849" s="118">
        <f t="shared" si="1557"/>
        <v>44708</v>
      </c>
      <c r="S1849" s="114" t="s">
        <v>31</v>
      </c>
      <c r="T1849" s="353"/>
      <c r="U1849" s="118"/>
      <c r="V1849" s="241"/>
      <c r="W1849" s="114"/>
      <c r="X1849" s="109"/>
      <c r="Y1849" s="109"/>
      <c r="Z1849" s="115"/>
      <c r="AA1849" s="109"/>
      <c r="AB1849" s="123"/>
      <c r="AC1849" s="191"/>
      <c r="AD1849" s="191"/>
      <c r="AE1849" s="118"/>
      <c r="AF1849" s="196"/>
      <c r="AG1849" s="110"/>
      <c r="AH1849" s="115"/>
      <c r="AI1849" s="110"/>
      <c r="AJ1849" s="113"/>
      <c r="AK1849" s="110"/>
      <c r="AL1849" s="121"/>
      <c r="AM1849" s="121"/>
      <c r="AN1849" s="109" t="s">
        <v>2355</v>
      </c>
      <c r="AO1849" s="121"/>
      <c r="AP1849" s="121"/>
      <c r="AQ1849" s="189"/>
      <c r="AR1849" s="110"/>
      <c r="AS1849" s="121"/>
      <c r="AT1849" s="121"/>
      <c r="AU1849" s="109" t="s">
        <v>1134</v>
      </c>
      <c r="AV1849" s="110">
        <v>44680</v>
      </c>
      <c r="AW1849" s="121"/>
      <c r="BJ1849" s="22">
        <f t="shared" ca="1" si="1575"/>
        <v>0</v>
      </c>
      <c r="BK1849" s="22">
        <f t="shared" ca="1" si="1576"/>
        <v>0</v>
      </c>
      <c r="BL1849" s="22">
        <f t="shared" ca="1" si="1483"/>
        <v>0</v>
      </c>
      <c r="BM1849" s="22">
        <f t="shared" ca="1" si="1484"/>
        <v>0</v>
      </c>
      <c r="BN1849" s="22">
        <f t="shared" ca="1" si="1485"/>
        <v>0</v>
      </c>
      <c r="BO1849" s="22">
        <f t="shared" ca="1" si="1486"/>
        <v>0</v>
      </c>
      <c r="BP1849" s="22">
        <f t="shared" ca="1" si="1487"/>
        <v>0</v>
      </c>
      <c r="BQ1849" s="22">
        <f t="shared" ca="1" si="1488"/>
        <v>0</v>
      </c>
      <c r="BR1849" s="22">
        <f t="shared" ca="1" si="1489"/>
        <v>0</v>
      </c>
      <c r="BS1849" s="22">
        <f t="shared" ca="1" si="1490"/>
        <v>0</v>
      </c>
      <c r="BT1849" s="22">
        <f t="shared" ca="1" si="1577"/>
        <v>0</v>
      </c>
      <c r="BU1849" s="22">
        <f t="shared" ca="1" si="1491"/>
        <v>0</v>
      </c>
      <c r="BV1849" s="22">
        <f t="shared" ca="1" si="1492"/>
        <v>0</v>
      </c>
      <c r="BW1849" s="22">
        <f t="shared" ca="1" si="1493"/>
        <v>0</v>
      </c>
      <c r="BX1849" s="22">
        <f t="shared" ca="1" si="1494"/>
        <v>0</v>
      </c>
      <c r="BY1849" s="22">
        <f t="shared" si="1513"/>
        <v>0</v>
      </c>
      <c r="BZ1849" s="22">
        <f t="shared" si="1578"/>
        <v>0</v>
      </c>
      <c r="CA1849" s="22">
        <f t="shared" si="1514"/>
        <v>0</v>
      </c>
    </row>
    <row r="1850" spans="1:79" s="22" customFormat="1" ht="43.5" customHeight="1" x14ac:dyDescent="0.3">
      <c r="A1850" s="109">
        <v>4</v>
      </c>
      <c r="B1850" s="109" t="s">
        <v>1441</v>
      </c>
      <c r="C1850" s="109"/>
      <c r="D1850" s="110" t="s">
        <v>446</v>
      </c>
      <c r="E1850" s="110">
        <v>44556</v>
      </c>
      <c r="F1850" s="189" t="s">
        <v>94</v>
      </c>
      <c r="G1850" s="169" t="s">
        <v>1117</v>
      </c>
      <c r="H1850" s="135" t="s">
        <v>1037</v>
      </c>
      <c r="I1850" s="135" t="s">
        <v>1058</v>
      </c>
      <c r="J1850" s="135"/>
      <c r="K1850" s="113">
        <v>2</v>
      </c>
      <c r="L1850" s="109">
        <v>0</v>
      </c>
      <c r="M1850" s="114" t="s">
        <v>105</v>
      </c>
      <c r="N1850" s="115" t="s">
        <v>26</v>
      </c>
      <c r="O1850" s="116"/>
      <c r="P1850" s="123" t="s">
        <v>3430</v>
      </c>
      <c r="Q1850" s="141">
        <v>44707</v>
      </c>
      <c r="R1850" s="118">
        <f t="shared" si="1557"/>
        <v>44714</v>
      </c>
      <c r="S1850" s="114" t="s">
        <v>31</v>
      </c>
      <c r="T1850" s="353"/>
      <c r="U1850" s="118"/>
      <c r="V1850" s="241"/>
      <c r="W1850" s="114"/>
      <c r="X1850" s="109"/>
      <c r="Y1850" s="109"/>
      <c r="Z1850" s="115"/>
      <c r="AA1850" s="109"/>
      <c r="AB1850" s="123"/>
      <c r="AC1850" s="191"/>
      <c r="AD1850" s="191"/>
      <c r="AE1850" s="118"/>
      <c r="AF1850" s="196"/>
      <c r="AG1850" s="110"/>
      <c r="AH1850" s="115"/>
      <c r="AI1850" s="110"/>
      <c r="AJ1850" s="113"/>
      <c r="AK1850" s="110"/>
      <c r="AL1850" s="121"/>
      <c r="AM1850" s="121"/>
      <c r="AN1850" s="109" t="s">
        <v>2355</v>
      </c>
      <c r="AO1850" s="121"/>
      <c r="AP1850" s="121"/>
      <c r="AQ1850" s="189"/>
      <c r="AR1850" s="110"/>
      <c r="AS1850" s="121"/>
      <c r="AT1850" s="121"/>
      <c r="AU1850" s="109" t="s">
        <v>1134</v>
      </c>
      <c r="AV1850" s="110">
        <v>44680</v>
      </c>
      <c r="AW1850" s="121"/>
      <c r="BJ1850" s="22">
        <f t="shared" ca="1" si="1575"/>
        <v>0</v>
      </c>
      <c r="BK1850" s="22">
        <f t="shared" ca="1" si="1576"/>
        <v>0</v>
      </c>
      <c r="BL1850" s="22">
        <f t="shared" ca="1" si="1483"/>
        <v>0</v>
      </c>
      <c r="BM1850" s="22">
        <f t="shared" ca="1" si="1484"/>
        <v>0</v>
      </c>
      <c r="BN1850" s="22">
        <f t="shared" ca="1" si="1485"/>
        <v>0</v>
      </c>
      <c r="BO1850" s="22">
        <f t="shared" ca="1" si="1486"/>
        <v>0</v>
      </c>
      <c r="BP1850" s="22">
        <f t="shared" ca="1" si="1487"/>
        <v>0</v>
      </c>
      <c r="BQ1850" s="22">
        <f t="shared" ca="1" si="1488"/>
        <v>0</v>
      </c>
      <c r="BR1850" s="22">
        <f t="shared" ca="1" si="1489"/>
        <v>0</v>
      </c>
      <c r="BS1850" s="22">
        <f t="shared" ca="1" si="1490"/>
        <v>0</v>
      </c>
      <c r="BT1850" s="22">
        <f t="shared" ca="1" si="1577"/>
        <v>0</v>
      </c>
      <c r="BU1850" s="22">
        <f t="shared" ca="1" si="1491"/>
        <v>0</v>
      </c>
      <c r="BV1850" s="22">
        <f t="shared" ca="1" si="1492"/>
        <v>0</v>
      </c>
      <c r="BW1850" s="22">
        <f t="shared" ca="1" si="1493"/>
        <v>0</v>
      </c>
      <c r="BX1850" s="22">
        <f t="shared" ca="1" si="1494"/>
        <v>0</v>
      </c>
      <c r="BY1850" s="22">
        <f t="shared" si="1513"/>
        <v>0</v>
      </c>
      <c r="BZ1850" s="22">
        <f t="shared" si="1578"/>
        <v>0</v>
      </c>
      <c r="CA1850" s="22">
        <f t="shared" si="1514"/>
        <v>0</v>
      </c>
    </row>
    <row r="1851" spans="1:79" s="22" customFormat="1" ht="43.5" customHeight="1" x14ac:dyDescent="0.3">
      <c r="A1851" s="109">
        <v>4</v>
      </c>
      <c r="B1851" s="109" t="s">
        <v>1441</v>
      </c>
      <c r="C1851" s="109"/>
      <c r="D1851" s="110" t="s">
        <v>445</v>
      </c>
      <c r="E1851" s="110">
        <v>44556</v>
      </c>
      <c r="F1851" s="189" t="s">
        <v>94</v>
      </c>
      <c r="G1851" s="169" t="s">
        <v>1117</v>
      </c>
      <c r="H1851" s="135" t="s">
        <v>1037</v>
      </c>
      <c r="I1851" s="135" t="s">
        <v>1058</v>
      </c>
      <c r="J1851" s="135"/>
      <c r="K1851" s="113">
        <v>0</v>
      </c>
      <c r="L1851" s="109">
        <v>0</v>
      </c>
      <c r="M1851" s="114" t="s">
        <v>105</v>
      </c>
      <c r="N1851" s="115" t="s">
        <v>26</v>
      </c>
      <c r="O1851" s="116"/>
      <c r="P1851" s="123" t="s">
        <v>855</v>
      </c>
      <c r="Q1851" s="141">
        <v>44713</v>
      </c>
      <c r="R1851" s="118">
        <f t="shared" si="1557"/>
        <v>44727</v>
      </c>
      <c r="S1851" s="114" t="s">
        <v>30</v>
      </c>
      <c r="T1851" s="315" t="s">
        <v>3525</v>
      </c>
      <c r="U1851" s="260">
        <v>44708</v>
      </c>
      <c r="V1851" s="241"/>
      <c r="W1851" s="114"/>
      <c r="X1851" s="109"/>
      <c r="Y1851" s="109"/>
      <c r="Z1851" s="115"/>
      <c r="AA1851" s="109"/>
      <c r="AB1851" s="123"/>
      <c r="AC1851" s="191"/>
      <c r="AD1851" s="191"/>
      <c r="AE1851" s="118"/>
      <c r="AF1851" s="196"/>
      <c r="AG1851" s="110"/>
      <c r="AH1851" s="115"/>
      <c r="AI1851" s="110"/>
      <c r="AJ1851" s="113"/>
      <c r="AK1851" s="110"/>
      <c r="AL1851" s="121"/>
      <c r="AM1851" s="121"/>
      <c r="AN1851" s="109" t="s">
        <v>2355</v>
      </c>
      <c r="AO1851" s="121"/>
      <c r="AP1851" s="121"/>
      <c r="AQ1851" s="189" t="s">
        <v>1907</v>
      </c>
      <c r="AR1851" s="110">
        <v>44713</v>
      </c>
      <c r="AS1851" s="121"/>
      <c r="AT1851" s="121"/>
      <c r="AU1851" s="109" t="s">
        <v>1134</v>
      </c>
      <c r="AV1851" s="110">
        <v>44680</v>
      </c>
      <c r="AW1851" s="121"/>
      <c r="BJ1851" s="22">
        <f t="shared" ca="1" si="1575"/>
        <v>0</v>
      </c>
      <c r="BK1851" s="22">
        <f t="shared" ca="1" si="1576"/>
        <v>0</v>
      </c>
      <c r="BL1851" s="22">
        <f t="shared" ca="1" si="1483"/>
        <v>0</v>
      </c>
      <c r="BM1851" s="22">
        <f t="shared" ca="1" si="1484"/>
        <v>0</v>
      </c>
      <c r="BN1851" s="22">
        <f t="shared" ca="1" si="1485"/>
        <v>0</v>
      </c>
      <c r="BO1851" s="22">
        <f t="shared" ca="1" si="1486"/>
        <v>0</v>
      </c>
      <c r="BP1851" s="22">
        <f t="shared" ca="1" si="1487"/>
        <v>0</v>
      </c>
      <c r="BQ1851" s="22">
        <f t="shared" ca="1" si="1488"/>
        <v>0</v>
      </c>
      <c r="BR1851" s="22">
        <f t="shared" ca="1" si="1489"/>
        <v>0</v>
      </c>
      <c r="BS1851" s="22">
        <f t="shared" ca="1" si="1490"/>
        <v>0</v>
      </c>
      <c r="BT1851" s="22">
        <f t="shared" ca="1" si="1577"/>
        <v>0</v>
      </c>
      <c r="BU1851" s="22">
        <f t="shared" ca="1" si="1491"/>
        <v>0</v>
      </c>
      <c r="BV1851" s="22">
        <f t="shared" ca="1" si="1492"/>
        <v>0</v>
      </c>
      <c r="BW1851" s="22">
        <f t="shared" ca="1" si="1493"/>
        <v>0</v>
      </c>
      <c r="BX1851" s="22">
        <f t="shared" ca="1" si="1494"/>
        <v>0</v>
      </c>
      <c r="BY1851" s="22">
        <f t="shared" si="1513"/>
        <v>0</v>
      </c>
      <c r="BZ1851" s="22">
        <f t="shared" si="1578"/>
        <v>0</v>
      </c>
      <c r="CA1851" s="22">
        <f t="shared" si="1514"/>
        <v>0</v>
      </c>
    </row>
    <row r="1852" spans="1:79" ht="43.5" customHeight="1" x14ac:dyDescent="0.3">
      <c r="A1852" s="4">
        <v>4</v>
      </c>
      <c r="B1852" s="4" t="s">
        <v>1441</v>
      </c>
      <c r="C1852" s="4"/>
      <c r="D1852" s="139" t="s">
        <v>445</v>
      </c>
      <c r="E1852" s="13">
        <v>44556</v>
      </c>
      <c r="F1852" s="122" t="s">
        <v>94</v>
      </c>
      <c r="G1852" s="16" t="s">
        <v>1117</v>
      </c>
      <c r="H1852" s="130" t="s">
        <v>1037</v>
      </c>
      <c r="I1852" s="130" t="s">
        <v>1058</v>
      </c>
      <c r="J1852" s="130"/>
      <c r="K1852" s="7">
        <v>0</v>
      </c>
      <c r="L1852" s="4">
        <v>1</v>
      </c>
      <c r="M1852" s="3" t="s">
        <v>105</v>
      </c>
      <c r="N1852" s="45" t="s">
        <v>1055</v>
      </c>
      <c r="O1852" s="76"/>
      <c r="P1852" s="87" t="s">
        <v>853</v>
      </c>
      <c r="Q1852" s="142">
        <v>44959</v>
      </c>
      <c r="R1852" s="9">
        <f t="shared" si="1557"/>
        <v>44966</v>
      </c>
      <c r="S1852" s="3" t="s">
        <v>30</v>
      </c>
      <c r="T1852" s="354" t="s">
        <v>1675</v>
      </c>
      <c r="U1852" s="259">
        <v>44959</v>
      </c>
      <c r="V1852" s="208" t="s">
        <v>2688</v>
      </c>
      <c r="W1852" s="3" t="s">
        <v>854</v>
      </c>
      <c r="X1852" s="5" t="s">
        <v>996</v>
      </c>
      <c r="Y1852" s="5">
        <v>0</v>
      </c>
      <c r="Z1852" s="46" t="s">
        <v>24</v>
      </c>
      <c r="AA1852" s="5"/>
      <c r="AB1852" s="87" t="s">
        <v>2375</v>
      </c>
      <c r="AC1852" s="90">
        <v>45203</v>
      </c>
      <c r="AD1852" s="90">
        <v>45394</v>
      </c>
      <c r="AE1852" s="9">
        <f t="shared" si="1579"/>
        <v>45401</v>
      </c>
      <c r="AF1852" s="92" t="s">
        <v>446</v>
      </c>
      <c r="AG1852" s="27"/>
      <c r="AH1852" s="34"/>
      <c r="AI1852" s="27"/>
      <c r="AJ1852" s="41"/>
      <c r="AK1852" s="21"/>
      <c r="AL1852" s="6"/>
      <c r="AM1852" s="6"/>
      <c r="AN1852" s="5" t="s">
        <v>2355</v>
      </c>
      <c r="AO1852" s="6"/>
      <c r="AP1852" s="6"/>
      <c r="AQ1852" s="224" t="s">
        <v>1907</v>
      </c>
      <c r="AR1852" s="21">
        <v>44963</v>
      </c>
      <c r="AS1852" s="6"/>
      <c r="AT1852" s="6"/>
      <c r="AU1852" s="4" t="s">
        <v>1134</v>
      </c>
      <c r="AV1852" s="13">
        <v>44680</v>
      </c>
      <c r="AW1852" s="6"/>
      <c r="BJ1852" s="22">
        <f t="shared" ca="1" si="1575"/>
        <v>1</v>
      </c>
      <c r="BK1852" s="22">
        <f t="shared" ca="1" si="1576"/>
        <v>1</v>
      </c>
      <c r="BL1852" s="22">
        <f t="shared" ca="1" si="1483"/>
        <v>0</v>
      </c>
      <c r="BM1852" s="22">
        <f t="shared" ca="1" si="1484"/>
        <v>0</v>
      </c>
      <c r="BN1852" s="22">
        <f t="shared" ca="1" si="1485"/>
        <v>0</v>
      </c>
      <c r="BO1852" s="22">
        <f t="shared" ca="1" si="1486"/>
        <v>0</v>
      </c>
      <c r="BP1852" s="22">
        <f t="shared" ca="1" si="1487"/>
        <v>0</v>
      </c>
      <c r="BQ1852" s="22">
        <f t="shared" ca="1" si="1488"/>
        <v>0</v>
      </c>
      <c r="BR1852" s="22">
        <f t="shared" ca="1" si="1489"/>
        <v>1</v>
      </c>
      <c r="BS1852" s="22">
        <f t="shared" ca="1" si="1490"/>
        <v>1</v>
      </c>
      <c r="BT1852" s="22">
        <f t="shared" ca="1" si="1577"/>
        <v>1</v>
      </c>
      <c r="BU1852" s="22">
        <f t="shared" ca="1" si="1491"/>
        <v>0</v>
      </c>
      <c r="BV1852" s="22">
        <f t="shared" ca="1" si="1492"/>
        <v>1</v>
      </c>
      <c r="BW1852" s="22">
        <f t="shared" ca="1" si="1493"/>
        <v>0</v>
      </c>
      <c r="BX1852" s="22">
        <f t="shared" ca="1" si="1494"/>
        <v>0</v>
      </c>
      <c r="BY1852" s="71">
        <f t="shared" si="1513"/>
        <v>1</v>
      </c>
      <c r="BZ1852" s="71">
        <f t="shared" si="1578"/>
        <v>1</v>
      </c>
      <c r="CA1852" s="72">
        <f t="shared" si="1514"/>
        <v>1</v>
      </c>
    </row>
    <row r="1853" spans="1:79" s="22" customFormat="1" ht="43.5" customHeight="1" x14ac:dyDescent="0.3">
      <c r="A1853" s="109">
        <v>4</v>
      </c>
      <c r="B1853" s="109" t="s">
        <v>1441</v>
      </c>
      <c r="C1853" s="109"/>
      <c r="D1853" s="110" t="s">
        <v>446</v>
      </c>
      <c r="E1853" s="110">
        <v>44556</v>
      </c>
      <c r="F1853" s="189" t="s">
        <v>95</v>
      </c>
      <c r="G1853" s="169" t="s">
        <v>1117</v>
      </c>
      <c r="H1853" s="135" t="s">
        <v>1037</v>
      </c>
      <c r="I1853" s="135" t="s">
        <v>1040</v>
      </c>
      <c r="J1853" s="135"/>
      <c r="K1853" s="113" t="s">
        <v>778</v>
      </c>
      <c r="L1853" s="109">
        <v>0</v>
      </c>
      <c r="M1853" s="114" t="s">
        <v>82</v>
      </c>
      <c r="N1853" s="115" t="s">
        <v>26</v>
      </c>
      <c r="O1853" s="116"/>
      <c r="P1853" s="123" t="s">
        <v>3428</v>
      </c>
      <c r="Q1853" s="141">
        <v>44540</v>
      </c>
      <c r="R1853" s="118">
        <f t="shared" si="1557"/>
        <v>44554</v>
      </c>
      <c r="S1853" s="114" t="s">
        <v>31</v>
      </c>
      <c r="T1853" s="353"/>
      <c r="U1853" s="118"/>
      <c r="V1853" s="241"/>
      <c r="W1853" s="114"/>
      <c r="X1853" s="109"/>
      <c r="Y1853" s="109"/>
      <c r="Z1853" s="115"/>
      <c r="AA1853" s="109"/>
      <c r="AB1853" s="123"/>
      <c r="AC1853" s="191"/>
      <c r="AD1853" s="191"/>
      <c r="AE1853" s="118"/>
      <c r="AF1853" s="196"/>
      <c r="AG1853" s="110"/>
      <c r="AH1853" s="115"/>
      <c r="AI1853" s="110"/>
      <c r="AJ1853" s="113"/>
      <c r="AK1853" s="110"/>
      <c r="AL1853" s="121"/>
      <c r="AM1853" s="121"/>
      <c r="AN1853" s="109" t="s">
        <v>2355</v>
      </c>
      <c r="AO1853" s="121"/>
      <c r="AP1853" s="121"/>
      <c r="AQ1853" s="189"/>
      <c r="AR1853" s="110"/>
      <c r="AS1853" s="121"/>
      <c r="AT1853" s="121"/>
      <c r="AU1853" s="109" t="s">
        <v>1134</v>
      </c>
      <c r="AV1853" s="110">
        <v>44680</v>
      </c>
      <c r="AW1853" s="121"/>
      <c r="BJ1853" s="22">
        <f t="shared" ca="1" si="1575"/>
        <v>0</v>
      </c>
      <c r="BK1853" s="22">
        <f t="shared" ca="1" si="1576"/>
        <v>0</v>
      </c>
      <c r="BL1853" s="22">
        <f t="shared" ca="1" si="1483"/>
        <v>0</v>
      </c>
      <c r="BM1853" s="22">
        <f t="shared" ca="1" si="1484"/>
        <v>0</v>
      </c>
      <c r="BN1853" s="22">
        <f t="shared" ca="1" si="1485"/>
        <v>0</v>
      </c>
      <c r="BO1853" s="22">
        <f t="shared" ca="1" si="1486"/>
        <v>0</v>
      </c>
      <c r="BP1853" s="22">
        <f t="shared" ca="1" si="1487"/>
        <v>0</v>
      </c>
      <c r="BQ1853" s="22">
        <f t="shared" ca="1" si="1488"/>
        <v>0</v>
      </c>
      <c r="BR1853" s="22">
        <f t="shared" ca="1" si="1489"/>
        <v>0</v>
      </c>
      <c r="BS1853" s="22">
        <f t="shared" ca="1" si="1490"/>
        <v>0</v>
      </c>
      <c r="BT1853" s="22">
        <f t="shared" ca="1" si="1577"/>
        <v>0</v>
      </c>
      <c r="BU1853" s="22">
        <f t="shared" ca="1" si="1491"/>
        <v>0</v>
      </c>
      <c r="BV1853" s="22">
        <f t="shared" ca="1" si="1492"/>
        <v>0</v>
      </c>
      <c r="BW1853" s="22">
        <f t="shared" ca="1" si="1493"/>
        <v>0</v>
      </c>
      <c r="BX1853" s="22">
        <f t="shared" ca="1" si="1494"/>
        <v>0</v>
      </c>
      <c r="BY1853" s="22">
        <f t="shared" si="1513"/>
        <v>0</v>
      </c>
      <c r="BZ1853" s="22">
        <f t="shared" si="1578"/>
        <v>0</v>
      </c>
      <c r="CA1853" s="22">
        <f t="shared" si="1514"/>
        <v>0</v>
      </c>
    </row>
    <row r="1854" spans="1:79" s="22" customFormat="1" ht="43.5" customHeight="1" x14ac:dyDescent="0.3">
      <c r="A1854" s="109">
        <v>4</v>
      </c>
      <c r="B1854" s="109" t="s">
        <v>1441</v>
      </c>
      <c r="C1854" s="109"/>
      <c r="D1854" s="110" t="s">
        <v>446</v>
      </c>
      <c r="E1854" s="110">
        <v>44556</v>
      </c>
      <c r="F1854" s="189" t="s">
        <v>95</v>
      </c>
      <c r="G1854" s="169" t="s">
        <v>1117</v>
      </c>
      <c r="H1854" s="135" t="s">
        <v>1037</v>
      </c>
      <c r="I1854" s="135" t="s">
        <v>1040</v>
      </c>
      <c r="J1854" s="135"/>
      <c r="K1854" s="113">
        <v>1</v>
      </c>
      <c r="L1854" s="109">
        <v>0</v>
      </c>
      <c r="M1854" s="114" t="s">
        <v>82</v>
      </c>
      <c r="N1854" s="115" t="s">
        <v>26</v>
      </c>
      <c r="O1854" s="116"/>
      <c r="P1854" s="123" t="s">
        <v>3419</v>
      </c>
      <c r="Q1854" s="141">
        <v>44701</v>
      </c>
      <c r="R1854" s="118">
        <f t="shared" si="1557"/>
        <v>44708</v>
      </c>
      <c r="S1854" s="114" t="s">
        <v>31</v>
      </c>
      <c r="T1854" s="353"/>
      <c r="U1854" s="118"/>
      <c r="V1854" s="241"/>
      <c r="W1854" s="114"/>
      <c r="X1854" s="109"/>
      <c r="Y1854" s="109"/>
      <c r="Z1854" s="115"/>
      <c r="AA1854" s="109"/>
      <c r="AB1854" s="123"/>
      <c r="AC1854" s="191"/>
      <c r="AD1854" s="191"/>
      <c r="AE1854" s="118"/>
      <c r="AF1854" s="196"/>
      <c r="AG1854" s="110"/>
      <c r="AH1854" s="115"/>
      <c r="AI1854" s="110"/>
      <c r="AJ1854" s="113"/>
      <c r="AK1854" s="110"/>
      <c r="AL1854" s="121"/>
      <c r="AM1854" s="121"/>
      <c r="AN1854" s="109" t="s">
        <v>2355</v>
      </c>
      <c r="AO1854" s="121"/>
      <c r="AP1854" s="121"/>
      <c r="AQ1854" s="189"/>
      <c r="AR1854" s="110"/>
      <c r="AS1854" s="121"/>
      <c r="AT1854" s="121"/>
      <c r="AU1854" s="109" t="s">
        <v>1134</v>
      </c>
      <c r="AV1854" s="110">
        <v>44680</v>
      </c>
      <c r="AW1854" s="121"/>
      <c r="BJ1854" s="22">
        <f t="shared" ca="1" si="1575"/>
        <v>0</v>
      </c>
      <c r="BK1854" s="22">
        <f t="shared" ca="1" si="1576"/>
        <v>0</v>
      </c>
      <c r="BL1854" s="22">
        <f t="shared" ca="1" si="1483"/>
        <v>0</v>
      </c>
      <c r="BM1854" s="22">
        <f t="shared" ca="1" si="1484"/>
        <v>0</v>
      </c>
      <c r="BN1854" s="22">
        <f t="shared" ca="1" si="1485"/>
        <v>0</v>
      </c>
      <c r="BO1854" s="22">
        <f t="shared" ca="1" si="1486"/>
        <v>0</v>
      </c>
      <c r="BP1854" s="22">
        <f t="shared" ca="1" si="1487"/>
        <v>0</v>
      </c>
      <c r="BQ1854" s="22">
        <f t="shared" ca="1" si="1488"/>
        <v>0</v>
      </c>
      <c r="BR1854" s="22">
        <f t="shared" ca="1" si="1489"/>
        <v>0</v>
      </c>
      <c r="BS1854" s="22">
        <f t="shared" ca="1" si="1490"/>
        <v>0</v>
      </c>
      <c r="BT1854" s="22">
        <f t="shared" ca="1" si="1577"/>
        <v>0</v>
      </c>
      <c r="BU1854" s="22">
        <f t="shared" ca="1" si="1491"/>
        <v>0</v>
      </c>
      <c r="BV1854" s="22">
        <f t="shared" ca="1" si="1492"/>
        <v>0</v>
      </c>
      <c r="BW1854" s="22">
        <f t="shared" ca="1" si="1493"/>
        <v>0</v>
      </c>
      <c r="BX1854" s="22">
        <f t="shared" ca="1" si="1494"/>
        <v>0</v>
      </c>
      <c r="BY1854" s="22">
        <f t="shared" si="1513"/>
        <v>0</v>
      </c>
      <c r="BZ1854" s="22">
        <f t="shared" si="1578"/>
        <v>0</v>
      </c>
      <c r="CA1854" s="22">
        <f t="shared" si="1514"/>
        <v>0</v>
      </c>
    </row>
    <row r="1855" spans="1:79" s="22" customFormat="1" ht="43.5" customHeight="1" x14ac:dyDescent="0.3">
      <c r="A1855" s="109">
        <v>4</v>
      </c>
      <c r="B1855" s="109" t="s">
        <v>1441</v>
      </c>
      <c r="C1855" s="109"/>
      <c r="D1855" s="110" t="s">
        <v>446</v>
      </c>
      <c r="E1855" s="110">
        <v>44556</v>
      </c>
      <c r="F1855" s="189" t="s">
        <v>95</v>
      </c>
      <c r="G1855" s="169" t="s">
        <v>1117</v>
      </c>
      <c r="H1855" s="135" t="s">
        <v>1037</v>
      </c>
      <c r="I1855" s="135" t="s">
        <v>1040</v>
      </c>
      <c r="J1855" s="135"/>
      <c r="K1855" s="113">
        <v>2</v>
      </c>
      <c r="L1855" s="109">
        <v>0</v>
      </c>
      <c r="M1855" s="114" t="s">
        <v>82</v>
      </c>
      <c r="N1855" s="115" t="s">
        <v>26</v>
      </c>
      <c r="O1855" s="116"/>
      <c r="P1855" s="123" t="s">
        <v>3430</v>
      </c>
      <c r="Q1855" s="141">
        <v>44707</v>
      </c>
      <c r="R1855" s="118">
        <f t="shared" si="1557"/>
        <v>44714</v>
      </c>
      <c r="S1855" s="114" t="s">
        <v>31</v>
      </c>
      <c r="T1855" s="353"/>
      <c r="U1855" s="118"/>
      <c r="V1855" s="241"/>
      <c r="W1855" s="114"/>
      <c r="X1855" s="109"/>
      <c r="Y1855" s="109"/>
      <c r="Z1855" s="115"/>
      <c r="AA1855" s="109"/>
      <c r="AB1855" s="123"/>
      <c r="AC1855" s="191"/>
      <c r="AD1855" s="191"/>
      <c r="AE1855" s="118"/>
      <c r="AF1855" s="196"/>
      <c r="AG1855" s="110"/>
      <c r="AH1855" s="115"/>
      <c r="AI1855" s="110"/>
      <c r="AJ1855" s="113"/>
      <c r="AK1855" s="110"/>
      <c r="AL1855" s="121"/>
      <c r="AM1855" s="121"/>
      <c r="AN1855" s="109" t="s">
        <v>2355</v>
      </c>
      <c r="AO1855" s="121"/>
      <c r="AP1855" s="121"/>
      <c r="AQ1855" s="189"/>
      <c r="AR1855" s="110"/>
      <c r="AS1855" s="121"/>
      <c r="AT1855" s="121"/>
      <c r="AU1855" s="109" t="s">
        <v>1134</v>
      </c>
      <c r="AV1855" s="110">
        <v>44680</v>
      </c>
      <c r="AW1855" s="121"/>
      <c r="BJ1855" s="22">
        <f t="shared" ca="1" si="1575"/>
        <v>0</v>
      </c>
      <c r="BK1855" s="22">
        <f t="shared" ca="1" si="1576"/>
        <v>0</v>
      </c>
      <c r="BL1855" s="22">
        <f t="shared" ca="1" si="1483"/>
        <v>0</v>
      </c>
      <c r="BM1855" s="22">
        <f t="shared" ca="1" si="1484"/>
        <v>0</v>
      </c>
      <c r="BN1855" s="22">
        <f t="shared" ca="1" si="1485"/>
        <v>0</v>
      </c>
      <c r="BO1855" s="22">
        <f t="shared" ca="1" si="1486"/>
        <v>0</v>
      </c>
      <c r="BP1855" s="22">
        <f t="shared" ca="1" si="1487"/>
        <v>0</v>
      </c>
      <c r="BQ1855" s="22">
        <f t="shared" ca="1" si="1488"/>
        <v>0</v>
      </c>
      <c r="BR1855" s="22">
        <f t="shared" ca="1" si="1489"/>
        <v>0</v>
      </c>
      <c r="BS1855" s="22">
        <f t="shared" ca="1" si="1490"/>
        <v>0</v>
      </c>
      <c r="BT1855" s="22">
        <f t="shared" ca="1" si="1577"/>
        <v>0</v>
      </c>
      <c r="BU1855" s="22">
        <f t="shared" ca="1" si="1491"/>
        <v>0</v>
      </c>
      <c r="BV1855" s="22">
        <f t="shared" ca="1" si="1492"/>
        <v>0</v>
      </c>
      <c r="BW1855" s="22">
        <f t="shared" ca="1" si="1493"/>
        <v>0</v>
      </c>
      <c r="BX1855" s="22">
        <f t="shared" ca="1" si="1494"/>
        <v>0</v>
      </c>
      <c r="BY1855" s="22">
        <f t="shared" si="1513"/>
        <v>0</v>
      </c>
      <c r="BZ1855" s="22">
        <f t="shared" si="1578"/>
        <v>0</v>
      </c>
      <c r="CA1855" s="22">
        <f t="shared" si="1514"/>
        <v>0</v>
      </c>
    </row>
    <row r="1856" spans="1:79" ht="43.5" customHeight="1" x14ac:dyDescent="0.3">
      <c r="A1856" s="4">
        <v>4</v>
      </c>
      <c r="B1856" s="4" t="s">
        <v>1441</v>
      </c>
      <c r="C1856" s="4"/>
      <c r="D1856" s="139" t="s">
        <v>445</v>
      </c>
      <c r="E1856" s="13">
        <v>44556</v>
      </c>
      <c r="F1856" s="122" t="s">
        <v>95</v>
      </c>
      <c r="G1856" s="16" t="s">
        <v>1117</v>
      </c>
      <c r="H1856" s="130" t="s">
        <v>1037</v>
      </c>
      <c r="I1856" s="130" t="s">
        <v>1040</v>
      </c>
      <c r="J1856" s="130"/>
      <c r="K1856" s="7">
        <v>0</v>
      </c>
      <c r="L1856" s="4">
        <v>0</v>
      </c>
      <c r="M1856" s="3" t="s">
        <v>82</v>
      </c>
      <c r="N1856" s="45" t="s">
        <v>1055</v>
      </c>
      <c r="O1856" s="76"/>
      <c r="P1856" s="87" t="s">
        <v>855</v>
      </c>
      <c r="Q1856" s="142">
        <v>44713</v>
      </c>
      <c r="R1856" s="9">
        <f t="shared" si="1557"/>
        <v>44727</v>
      </c>
      <c r="S1856" s="3" t="s">
        <v>30</v>
      </c>
      <c r="T1856" s="355" t="s">
        <v>1676</v>
      </c>
      <c r="U1856" s="9">
        <v>44708</v>
      </c>
      <c r="V1856" s="208" t="s">
        <v>2689</v>
      </c>
      <c r="W1856" s="3" t="s">
        <v>856</v>
      </c>
      <c r="X1856" s="5" t="s">
        <v>996</v>
      </c>
      <c r="Y1856" s="5">
        <v>0</v>
      </c>
      <c r="Z1856" s="46" t="s">
        <v>24</v>
      </c>
      <c r="AA1856" s="5"/>
      <c r="AB1856" s="87" t="s">
        <v>2375</v>
      </c>
      <c r="AC1856" s="90">
        <v>45203</v>
      </c>
      <c r="AD1856" s="90">
        <v>45394</v>
      </c>
      <c r="AE1856" s="9">
        <f t="shared" ref="AE1856" si="1580">IF(AND(Y1856&lt;1,OR(X1856&lt;1, X1856="A")),AD1856+14,AD1856+7)</f>
        <v>45401</v>
      </c>
      <c r="AF1856" s="92" t="s">
        <v>446</v>
      </c>
      <c r="AG1856" s="27"/>
      <c r="AH1856" s="34"/>
      <c r="AI1856" s="27"/>
      <c r="AJ1856" s="41"/>
      <c r="AK1856" s="21"/>
      <c r="AL1856" s="6"/>
      <c r="AM1856" s="6"/>
      <c r="AN1856" s="5" t="s">
        <v>2355</v>
      </c>
      <c r="AO1856" s="6"/>
      <c r="AP1856" s="6"/>
      <c r="AQ1856" s="224" t="s">
        <v>1907</v>
      </c>
      <c r="AR1856" s="21">
        <v>44713</v>
      </c>
      <c r="AS1856" s="6"/>
      <c r="AT1856" s="6"/>
      <c r="AU1856" s="4" t="s">
        <v>1134</v>
      </c>
      <c r="AV1856" s="13">
        <v>44680</v>
      </c>
      <c r="AW1856" s="6"/>
      <c r="BJ1856" s="22">
        <f t="shared" ca="1" si="1575"/>
        <v>1</v>
      </c>
      <c r="BK1856" s="22">
        <f t="shared" ca="1" si="1576"/>
        <v>1</v>
      </c>
      <c r="BL1856" s="22">
        <f t="shared" ca="1" si="1483"/>
        <v>0</v>
      </c>
      <c r="BM1856" s="22">
        <f t="shared" ca="1" si="1484"/>
        <v>0</v>
      </c>
      <c r="BN1856" s="22">
        <f t="shared" ca="1" si="1485"/>
        <v>0</v>
      </c>
      <c r="BO1856" s="22">
        <f t="shared" ca="1" si="1486"/>
        <v>0</v>
      </c>
      <c r="BP1856" s="22">
        <f t="shared" ca="1" si="1487"/>
        <v>0</v>
      </c>
      <c r="BQ1856" s="22">
        <f t="shared" ca="1" si="1488"/>
        <v>0</v>
      </c>
      <c r="BR1856" s="22">
        <f t="shared" ca="1" si="1489"/>
        <v>1</v>
      </c>
      <c r="BS1856" s="22">
        <f t="shared" ca="1" si="1490"/>
        <v>1</v>
      </c>
      <c r="BT1856" s="22">
        <f t="shared" ca="1" si="1577"/>
        <v>1</v>
      </c>
      <c r="BU1856" s="22">
        <f t="shared" ca="1" si="1491"/>
        <v>0</v>
      </c>
      <c r="BV1856" s="22">
        <f t="shared" ca="1" si="1492"/>
        <v>1</v>
      </c>
      <c r="BW1856" s="22">
        <f t="shared" ca="1" si="1493"/>
        <v>0</v>
      </c>
      <c r="BX1856" s="22">
        <f t="shared" ca="1" si="1494"/>
        <v>0</v>
      </c>
      <c r="BY1856" s="71">
        <f t="shared" si="1513"/>
        <v>1</v>
      </c>
      <c r="BZ1856" s="71">
        <f t="shared" si="1578"/>
        <v>1</v>
      </c>
      <c r="CA1856" s="72">
        <f t="shared" si="1514"/>
        <v>1</v>
      </c>
    </row>
    <row r="1857" spans="1:79" s="22" customFormat="1" ht="43.5" customHeight="1" x14ac:dyDescent="0.3">
      <c r="A1857" s="109">
        <v>4</v>
      </c>
      <c r="B1857" s="109" t="s">
        <v>1441</v>
      </c>
      <c r="C1857" s="109"/>
      <c r="D1857" s="110" t="s">
        <v>446</v>
      </c>
      <c r="E1857" s="110">
        <v>44556</v>
      </c>
      <c r="F1857" s="189" t="s">
        <v>96</v>
      </c>
      <c r="G1857" s="169" t="s">
        <v>1117</v>
      </c>
      <c r="H1857" s="135" t="s">
        <v>1073</v>
      </c>
      <c r="I1857" s="135"/>
      <c r="J1857" s="135"/>
      <c r="K1857" s="113" t="s">
        <v>778</v>
      </c>
      <c r="L1857" s="109">
        <v>0</v>
      </c>
      <c r="M1857" s="114" t="s">
        <v>33</v>
      </c>
      <c r="N1857" s="115" t="s">
        <v>26</v>
      </c>
      <c r="O1857" s="116"/>
      <c r="P1857" s="123" t="s">
        <v>3433</v>
      </c>
      <c r="Q1857" s="141">
        <v>44545</v>
      </c>
      <c r="R1857" s="118">
        <f t="shared" ref="R1857" si="1581">IF(AND(L1857&lt;1,OR(K1857&lt;1, K1857="A")),Q1857+14,Q1857+7)</f>
        <v>44559</v>
      </c>
      <c r="S1857" s="114" t="s">
        <v>31</v>
      </c>
      <c r="T1857" s="353"/>
      <c r="U1857" s="118"/>
      <c r="V1857" s="195"/>
      <c r="W1857" s="114"/>
      <c r="X1857" s="109"/>
      <c r="Y1857" s="109"/>
      <c r="Z1857" s="115"/>
      <c r="AA1857" s="109"/>
      <c r="AB1857" s="123"/>
      <c r="AC1857" s="191"/>
      <c r="AD1857" s="191"/>
      <c r="AE1857" s="118"/>
      <c r="AF1857" s="196"/>
      <c r="AG1857" s="110"/>
      <c r="AH1857" s="115"/>
      <c r="AI1857" s="110"/>
      <c r="AJ1857" s="113"/>
      <c r="AK1857" s="110"/>
      <c r="AL1857" s="121"/>
      <c r="AM1857" s="121"/>
      <c r="AN1857" s="109" t="s">
        <v>2355</v>
      </c>
      <c r="AO1857" s="121"/>
      <c r="AP1857" s="121"/>
      <c r="AQ1857" s="206"/>
      <c r="AR1857" s="110"/>
      <c r="AS1857" s="121"/>
      <c r="AT1857" s="121"/>
      <c r="AU1857" s="109" t="s">
        <v>1134</v>
      </c>
      <c r="AV1857" s="110">
        <v>44680</v>
      </c>
      <c r="AW1857" s="121"/>
      <c r="BJ1857" s="22">
        <f t="shared" ca="1" si="1575"/>
        <v>0</v>
      </c>
      <c r="BK1857" s="22">
        <f t="shared" ca="1" si="1576"/>
        <v>0</v>
      </c>
      <c r="BL1857" s="22">
        <f t="shared" ca="1" si="1483"/>
        <v>0</v>
      </c>
      <c r="BM1857" s="22">
        <f t="shared" ca="1" si="1484"/>
        <v>0</v>
      </c>
      <c r="BN1857" s="22">
        <f t="shared" ca="1" si="1485"/>
        <v>0</v>
      </c>
      <c r="BO1857" s="22">
        <f t="shared" ca="1" si="1486"/>
        <v>0</v>
      </c>
      <c r="BP1857" s="22">
        <f t="shared" ca="1" si="1487"/>
        <v>0</v>
      </c>
      <c r="BQ1857" s="22">
        <f t="shared" ca="1" si="1488"/>
        <v>0</v>
      </c>
      <c r="BR1857" s="22">
        <f t="shared" ca="1" si="1489"/>
        <v>0</v>
      </c>
      <c r="BS1857" s="22">
        <f t="shared" ca="1" si="1490"/>
        <v>0</v>
      </c>
      <c r="BT1857" s="22">
        <f t="shared" ca="1" si="1577"/>
        <v>0</v>
      </c>
      <c r="BU1857" s="22">
        <f t="shared" ca="1" si="1491"/>
        <v>0</v>
      </c>
      <c r="BV1857" s="22">
        <f t="shared" ca="1" si="1492"/>
        <v>0</v>
      </c>
      <c r="BW1857" s="22">
        <f t="shared" ca="1" si="1493"/>
        <v>0</v>
      </c>
      <c r="BX1857" s="22">
        <f t="shared" ca="1" si="1494"/>
        <v>0</v>
      </c>
      <c r="BY1857" s="22">
        <f t="shared" si="1513"/>
        <v>0</v>
      </c>
      <c r="BZ1857" s="22">
        <f t="shared" si="1578"/>
        <v>0</v>
      </c>
      <c r="CA1857" s="22">
        <f t="shared" si="1514"/>
        <v>0</v>
      </c>
    </row>
    <row r="1858" spans="1:79" s="22" customFormat="1" ht="43.5" customHeight="1" x14ac:dyDescent="0.3">
      <c r="A1858" s="109">
        <v>4</v>
      </c>
      <c r="B1858" s="109" t="s">
        <v>1441</v>
      </c>
      <c r="C1858" s="109"/>
      <c r="D1858" s="110" t="s">
        <v>446</v>
      </c>
      <c r="E1858" s="110">
        <v>44556</v>
      </c>
      <c r="F1858" s="189" t="s">
        <v>96</v>
      </c>
      <c r="G1858" s="169" t="s">
        <v>1117</v>
      </c>
      <c r="H1858" s="135" t="s">
        <v>1073</v>
      </c>
      <c r="I1858" s="135"/>
      <c r="J1858" s="135"/>
      <c r="K1858" s="113" t="s">
        <v>443</v>
      </c>
      <c r="L1858" s="109">
        <v>0</v>
      </c>
      <c r="M1858" s="114" t="s">
        <v>33</v>
      </c>
      <c r="N1858" s="115" t="s">
        <v>26</v>
      </c>
      <c r="O1858" s="116"/>
      <c r="P1858" s="123" t="s">
        <v>3416</v>
      </c>
      <c r="Q1858" s="141">
        <v>44596</v>
      </c>
      <c r="R1858" s="118">
        <f t="shared" si="1557"/>
        <v>44603</v>
      </c>
      <c r="S1858" s="114" t="s">
        <v>31</v>
      </c>
      <c r="T1858" s="353"/>
      <c r="U1858" s="118"/>
      <c r="V1858" s="195"/>
      <c r="W1858" s="114"/>
      <c r="X1858" s="109"/>
      <c r="Y1858" s="109"/>
      <c r="Z1858" s="115"/>
      <c r="AA1858" s="109"/>
      <c r="AB1858" s="123"/>
      <c r="AC1858" s="191"/>
      <c r="AD1858" s="191"/>
      <c r="AE1858" s="118"/>
      <c r="AF1858" s="196"/>
      <c r="AG1858" s="110"/>
      <c r="AH1858" s="115"/>
      <c r="AI1858" s="110"/>
      <c r="AJ1858" s="113"/>
      <c r="AK1858" s="110"/>
      <c r="AL1858" s="121"/>
      <c r="AM1858" s="121"/>
      <c r="AN1858" s="109" t="s">
        <v>2355</v>
      </c>
      <c r="AO1858" s="121"/>
      <c r="AP1858" s="121"/>
      <c r="AQ1858" s="206"/>
      <c r="AR1858" s="110"/>
      <c r="AS1858" s="121"/>
      <c r="AT1858" s="121"/>
      <c r="AU1858" s="109" t="s">
        <v>1134</v>
      </c>
      <c r="AV1858" s="110">
        <v>44680</v>
      </c>
      <c r="AW1858" s="121"/>
      <c r="BJ1858" s="22">
        <f t="shared" ca="1" si="1575"/>
        <v>0</v>
      </c>
      <c r="BK1858" s="22">
        <f t="shared" ca="1" si="1576"/>
        <v>0</v>
      </c>
      <c r="BL1858" s="22">
        <f t="shared" ca="1" si="1483"/>
        <v>0</v>
      </c>
      <c r="BM1858" s="22">
        <f t="shared" ca="1" si="1484"/>
        <v>0</v>
      </c>
      <c r="BN1858" s="22">
        <f t="shared" ca="1" si="1485"/>
        <v>0</v>
      </c>
      <c r="BO1858" s="22">
        <f t="shared" ca="1" si="1486"/>
        <v>0</v>
      </c>
      <c r="BP1858" s="22">
        <f t="shared" ca="1" si="1487"/>
        <v>0</v>
      </c>
      <c r="BQ1858" s="22">
        <f t="shared" ca="1" si="1488"/>
        <v>0</v>
      </c>
      <c r="BR1858" s="22">
        <f t="shared" ca="1" si="1489"/>
        <v>0</v>
      </c>
      <c r="BS1858" s="22">
        <f t="shared" ca="1" si="1490"/>
        <v>0</v>
      </c>
      <c r="BT1858" s="22">
        <f t="shared" ca="1" si="1577"/>
        <v>0</v>
      </c>
      <c r="BU1858" s="22">
        <f t="shared" ca="1" si="1491"/>
        <v>0</v>
      </c>
      <c r="BV1858" s="22">
        <f t="shared" ca="1" si="1492"/>
        <v>0</v>
      </c>
      <c r="BW1858" s="22">
        <f t="shared" ca="1" si="1493"/>
        <v>0</v>
      </c>
      <c r="BX1858" s="22">
        <f t="shared" ca="1" si="1494"/>
        <v>0</v>
      </c>
      <c r="BY1858" s="22">
        <f t="shared" si="1513"/>
        <v>0</v>
      </c>
      <c r="BZ1858" s="22">
        <f t="shared" si="1578"/>
        <v>0</v>
      </c>
      <c r="CA1858" s="22">
        <f t="shared" si="1514"/>
        <v>0</v>
      </c>
    </row>
    <row r="1859" spans="1:79" s="22" customFormat="1" ht="43.5" customHeight="1" x14ac:dyDescent="0.3">
      <c r="A1859" s="109">
        <v>4</v>
      </c>
      <c r="B1859" s="109" t="s">
        <v>1441</v>
      </c>
      <c r="C1859" s="109"/>
      <c r="D1859" s="110" t="s">
        <v>446</v>
      </c>
      <c r="E1859" s="110">
        <v>44556</v>
      </c>
      <c r="F1859" s="189" t="s">
        <v>96</v>
      </c>
      <c r="G1859" s="169" t="s">
        <v>1117</v>
      </c>
      <c r="H1859" s="135" t="s">
        <v>1073</v>
      </c>
      <c r="I1859" s="135"/>
      <c r="J1859" s="135"/>
      <c r="K1859" s="113">
        <v>1</v>
      </c>
      <c r="L1859" s="109">
        <v>0</v>
      </c>
      <c r="M1859" s="114" t="s">
        <v>33</v>
      </c>
      <c r="N1859" s="115" t="s">
        <v>26</v>
      </c>
      <c r="O1859" s="116"/>
      <c r="P1859" s="123" t="s">
        <v>3419</v>
      </c>
      <c r="Q1859" s="141">
        <v>44701</v>
      </c>
      <c r="R1859" s="118">
        <f t="shared" ref="R1859" si="1582">IF(AND(L1859&lt;1,OR(K1859&lt;1, K1859="A")),Q1859+14,Q1859+7)</f>
        <v>44708</v>
      </c>
      <c r="S1859" s="114" t="s">
        <v>31</v>
      </c>
      <c r="T1859" s="353"/>
      <c r="U1859" s="118"/>
      <c r="V1859" s="195"/>
      <c r="W1859" s="114"/>
      <c r="X1859" s="109"/>
      <c r="Y1859" s="109"/>
      <c r="Z1859" s="115"/>
      <c r="AA1859" s="109"/>
      <c r="AB1859" s="123"/>
      <c r="AC1859" s="191"/>
      <c r="AD1859" s="191"/>
      <c r="AE1859" s="118"/>
      <c r="AF1859" s="196"/>
      <c r="AG1859" s="110"/>
      <c r="AH1859" s="115"/>
      <c r="AI1859" s="110"/>
      <c r="AJ1859" s="113"/>
      <c r="AK1859" s="110"/>
      <c r="AL1859" s="121"/>
      <c r="AM1859" s="121"/>
      <c r="AN1859" s="109" t="s">
        <v>2355</v>
      </c>
      <c r="AO1859" s="121"/>
      <c r="AP1859" s="121"/>
      <c r="AQ1859" s="206"/>
      <c r="AR1859" s="110"/>
      <c r="AS1859" s="121"/>
      <c r="AT1859" s="121"/>
      <c r="AU1859" s="109" t="s">
        <v>1134</v>
      </c>
      <c r="AV1859" s="110">
        <v>44680</v>
      </c>
      <c r="AW1859" s="121"/>
      <c r="BJ1859" s="22">
        <f t="shared" ca="1" si="1575"/>
        <v>0</v>
      </c>
      <c r="BK1859" s="22">
        <f t="shared" ca="1" si="1576"/>
        <v>0</v>
      </c>
      <c r="BL1859" s="22">
        <f t="shared" ca="1" si="1483"/>
        <v>0</v>
      </c>
      <c r="BM1859" s="22">
        <f t="shared" ca="1" si="1484"/>
        <v>0</v>
      </c>
      <c r="BN1859" s="22">
        <f t="shared" ca="1" si="1485"/>
        <v>0</v>
      </c>
      <c r="BO1859" s="22">
        <f t="shared" ca="1" si="1486"/>
        <v>0</v>
      </c>
      <c r="BP1859" s="22">
        <f t="shared" ca="1" si="1487"/>
        <v>0</v>
      </c>
      <c r="BQ1859" s="22">
        <f t="shared" ca="1" si="1488"/>
        <v>0</v>
      </c>
      <c r="BR1859" s="22">
        <f t="shared" ca="1" si="1489"/>
        <v>0</v>
      </c>
      <c r="BS1859" s="22">
        <f t="shared" ca="1" si="1490"/>
        <v>0</v>
      </c>
      <c r="BT1859" s="22">
        <f t="shared" ca="1" si="1577"/>
        <v>0</v>
      </c>
      <c r="BU1859" s="22">
        <f t="shared" ca="1" si="1491"/>
        <v>0</v>
      </c>
      <c r="BV1859" s="22">
        <f t="shared" ca="1" si="1492"/>
        <v>0</v>
      </c>
      <c r="BW1859" s="22">
        <f t="shared" ca="1" si="1493"/>
        <v>0</v>
      </c>
      <c r="BX1859" s="22">
        <f t="shared" ca="1" si="1494"/>
        <v>0</v>
      </c>
      <c r="BY1859" s="22">
        <f t="shared" si="1513"/>
        <v>0</v>
      </c>
      <c r="BZ1859" s="22">
        <f t="shared" si="1578"/>
        <v>0</v>
      </c>
      <c r="CA1859" s="22">
        <f t="shared" si="1514"/>
        <v>0</v>
      </c>
    </row>
    <row r="1860" spans="1:79" s="22" customFormat="1" ht="43.5" customHeight="1" x14ac:dyDescent="0.3">
      <c r="A1860" s="109">
        <v>4</v>
      </c>
      <c r="B1860" s="109" t="s">
        <v>1441</v>
      </c>
      <c r="C1860" s="109"/>
      <c r="D1860" s="110" t="s">
        <v>446</v>
      </c>
      <c r="E1860" s="110">
        <v>44556</v>
      </c>
      <c r="F1860" s="189" t="s">
        <v>96</v>
      </c>
      <c r="G1860" s="169" t="s">
        <v>1117</v>
      </c>
      <c r="H1860" s="135" t="s">
        <v>1073</v>
      </c>
      <c r="I1860" s="135"/>
      <c r="J1860" s="135"/>
      <c r="K1860" s="113">
        <v>2</v>
      </c>
      <c r="L1860" s="109">
        <v>0</v>
      </c>
      <c r="M1860" s="114" t="s">
        <v>33</v>
      </c>
      <c r="N1860" s="115" t="s">
        <v>26</v>
      </c>
      <c r="O1860" s="116"/>
      <c r="P1860" s="123" t="s">
        <v>3434</v>
      </c>
      <c r="Q1860" s="141">
        <v>45451</v>
      </c>
      <c r="R1860" s="118">
        <f t="shared" si="1557"/>
        <v>45458</v>
      </c>
      <c r="S1860" s="114" t="s">
        <v>31</v>
      </c>
      <c r="T1860" s="353"/>
      <c r="U1860" s="118"/>
      <c r="V1860" s="195"/>
      <c r="W1860" s="114"/>
      <c r="X1860" s="109"/>
      <c r="Y1860" s="109"/>
      <c r="Z1860" s="115"/>
      <c r="AA1860" s="109"/>
      <c r="AB1860" s="123"/>
      <c r="AC1860" s="191"/>
      <c r="AD1860" s="191"/>
      <c r="AE1860" s="118"/>
      <c r="AF1860" s="196"/>
      <c r="AG1860" s="110"/>
      <c r="AH1860" s="115"/>
      <c r="AI1860" s="110"/>
      <c r="AJ1860" s="113"/>
      <c r="AK1860" s="110"/>
      <c r="AL1860" s="121"/>
      <c r="AM1860" s="121"/>
      <c r="AN1860" s="109" t="s">
        <v>2355</v>
      </c>
      <c r="AO1860" s="121"/>
      <c r="AP1860" s="121"/>
      <c r="AQ1860" s="206"/>
      <c r="AR1860" s="110"/>
      <c r="AS1860" s="121"/>
      <c r="AT1860" s="121"/>
      <c r="AU1860" s="109" t="s">
        <v>1134</v>
      </c>
      <c r="AV1860" s="110">
        <v>44680</v>
      </c>
      <c r="AW1860" s="121"/>
      <c r="BJ1860" s="22">
        <f t="shared" ca="1" si="1575"/>
        <v>0</v>
      </c>
      <c r="BK1860" s="22">
        <f t="shared" ca="1" si="1576"/>
        <v>0</v>
      </c>
      <c r="BL1860" s="22">
        <f t="shared" ca="1" si="1483"/>
        <v>0</v>
      </c>
      <c r="BM1860" s="22">
        <f t="shared" ca="1" si="1484"/>
        <v>0</v>
      </c>
      <c r="BN1860" s="22">
        <f t="shared" ca="1" si="1485"/>
        <v>0</v>
      </c>
      <c r="BO1860" s="22">
        <f t="shared" ca="1" si="1486"/>
        <v>0</v>
      </c>
      <c r="BP1860" s="22">
        <f t="shared" ca="1" si="1487"/>
        <v>0</v>
      </c>
      <c r="BQ1860" s="22">
        <f t="shared" ca="1" si="1488"/>
        <v>0</v>
      </c>
      <c r="BR1860" s="22">
        <f t="shared" ca="1" si="1489"/>
        <v>0</v>
      </c>
      <c r="BS1860" s="22">
        <f t="shared" ca="1" si="1490"/>
        <v>0</v>
      </c>
      <c r="BT1860" s="22">
        <f t="shared" ca="1" si="1577"/>
        <v>0</v>
      </c>
      <c r="BU1860" s="22">
        <f t="shared" ca="1" si="1491"/>
        <v>0</v>
      </c>
      <c r="BV1860" s="22">
        <f t="shared" ca="1" si="1492"/>
        <v>0</v>
      </c>
      <c r="BW1860" s="22">
        <f t="shared" ca="1" si="1493"/>
        <v>0</v>
      </c>
      <c r="BX1860" s="22">
        <f t="shared" ca="1" si="1494"/>
        <v>0</v>
      </c>
      <c r="BY1860" s="22">
        <f t="shared" si="1513"/>
        <v>0</v>
      </c>
      <c r="BZ1860" s="22">
        <f t="shared" si="1578"/>
        <v>0</v>
      </c>
      <c r="CA1860" s="22">
        <f t="shared" si="1514"/>
        <v>0</v>
      </c>
    </row>
    <row r="1861" spans="1:79" s="22" customFormat="1" ht="43.5" customHeight="1" x14ac:dyDescent="0.3">
      <c r="A1861" s="109">
        <v>4</v>
      </c>
      <c r="B1861" s="109" t="s">
        <v>1441</v>
      </c>
      <c r="C1861" s="109"/>
      <c r="D1861" s="110" t="s">
        <v>446</v>
      </c>
      <c r="E1861" s="110">
        <v>44556</v>
      </c>
      <c r="F1861" s="189" t="s">
        <v>96</v>
      </c>
      <c r="G1861" s="169" t="s">
        <v>1117</v>
      </c>
      <c r="H1861" s="135" t="s">
        <v>1073</v>
      </c>
      <c r="I1861" s="135"/>
      <c r="J1861" s="135"/>
      <c r="K1861" s="113">
        <v>3</v>
      </c>
      <c r="L1861" s="109">
        <v>0</v>
      </c>
      <c r="M1861" s="114" t="s">
        <v>33</v>
      </c>
      <c r="N1861" s="115" t="s">
        <v>26</v>
      </c>
      <c r="O1861" s="116"/>
      <c r="P1861" s="123" t="s">
        <v>3413</v>
      </c>
      <c r="Q1861" s="141">
        <v>44784</v>
      </c>
      <c r="R1861" s="118">
        <f t="shared" ref="R1861:R1862" si="1583">IF(AND(L1861&lt;1,OR(K1861&lt;1, K1861="A")),Q1861+14,Q1861+7)</f>
        <v>44791</v>
      </c>
      <c r="S1861" s="114" t="s">
        <v>31</v>
      </c>
      <c r="T1861" s="353"/>
      <c r="U1861" s="118"/>
      <c r="V1861" s="195"/>
      <c r="W1861" s="114"/>
      <c r="X1861" s="109"/>
      <c r="Y1861" s="109"/>
      <c r="Z1861" s="115"/>
      <c r="AA1861" s="109"/>
      <c r="AB1861" s="123"/>
      <c r="AC1861" s="191"/>
      <c r="AD1861" s="191"/>
      <c r="AE1861" s="118"/>
      <c r="AF1861" s="196"/>
      <c r="AG1861" s="110"/>
      <c r="AH1861" s="115"/>
      <c r="AI1861" s="110"/>
      <c r="AJ1861" s="113"/>
      <c r="AK1861" s="110"/>
      <c r="AL1861" s="121"/>
      <c r="AM1861" s="121"/>
      <c r="AN1861" s="109" t="s">
        <v>2355</v>
      </c>
      <c r="AO1861" s="121"/>
      <c r="AP1861" s="121"/>
      <c r="AQ1861" s="206"/>
      <c r="AR1861" s="110"/>
      <c r="AS1861" s="121"/>
      <c r="AT1861" s="121"/>
      <c r="AU1861" s="109" t="s">
        <v>1134</v>
      </c>
      <c r="AV1861" s="110">
        <v>44680</v>
      </c>
      <c r="AW1861" s="121"/>
      <c r="BJ1861" s="22">
        <f t="shared" ca="1" si="1575"/>
        <v>0</v>
      </c>
      <c r="BK1861" s="22">
        <f t="shared" ca="1" si="1576"/>
        <v>0</v>
      </c>
      <c r="BL1861" s="22">
        <f t="shared" ca="1" si="1483"/>
        <v>0</v>
      </c>
      <c r="BM1861" s="22">
        <f t="shared" ca="1" si="1484"/>
        <v>0</v>
      </c>
      <c r="BN1861" s="22">
        <f t="shared" ca="1" si="1485"/>
        <v>0</v>
      </c>
      <c r="BO1861" s="22">
        <f t="shared" ca="1" si="1486"/>
        <v>0</v>
      </c>
      <c r="BP1861" s="22">
        <f t="shared" ca="1" si="1487"/>
        <v>0</v>
      </c>
      <c r="BQ1861" s="22">
        <f t="shared" ca="1" si="1488"/>
        <v>0</v>
      </c>
      <c r="BR1861" s="22">
        <f t="shared" ca="1" si="1489"/>
        <v>0</v>
      </c>
      <c r="BS1861" s="22">
        <f t="shared" ca="1" si="1490"/>
        <v>0</v>
      </c>
      <c r="BT1861" s="22">
        <f t="shared" ca="1" si="1577"/>
        <v>0</v>
      </c>
      <c r="BU1861" s="22">
        <f t="shared" ca="1" si="1491"/>
        <v>0</v>
      </c>
      <c r="BV1861" s="22">
        <f t="shared" ca="1" si="1492"/>
        <v>0</v>
      </c>
      <c r="BW1861" s="22">
        <f t="shared" ca="1" si="1493"/>
        <v>0</v>
      </c>
      <c r="BX1861" s="22">
        <f t="shared" ca="1" si="1494"/>
        <v>0</v>
      </c>
      <c r="BY1861" s="22">
        <f t="shared" si="1513"/>
        <v>0</v>
      </c>
      <c r="BZ1861" s="22">
        <f t="shared" si="1578"/>
        <v>0</v>
      </c>
      <c r="CA1861" s="22">
        <f t="shared" si="1514"/>
        <v>0</v>
      </c>
    </row>
    <row r="1862" spans="1:79" s="22" customFormat="1" ht="43.5" customHeight="1" x14ac:dyDescent="0.3">
      <c r="A1862" s="109">
        <v>4</v>
      </c>
      <c r="B1862" s="109" t="s">
        <v>1441</v>
      </c>
      <c r="C1862" s="109"/>
      <c r="D1862" s="110" t="s">
        <v>445</v>
      </c>
      <c r="E1862" s="110">
        <v>44556</v>
      </c>
      <c r="F1862" s="189" t="s">
        <v>96</v>
      </c>
      <c r="G1862" s="169" t="s">
        <v>1117</v>
      </c>
      <c r="H1862" s="135" t="s">
        <v>1073</v>
      </c>
      <c r="I1862" s="135"/>
      <c r="J1862" s="135"/>
      <c r="K1862" s="113">
        <v>0</v>
      </c>
      <c r="L1862" s="109">
        <v>0</v>
      </c>
      <c r="M1862" s="114" t="s">
        <v>33</v>
      </c>
      <c r="N1862" s="115" t="s">
        <v>26</v>
      </c>
      <c r="O1862" s="116"/>
      <c r="P1862" s="123" t="s">
        <v>857</v>
      </c>
      <c r="Q1862" s="141">
        <v>44790</v>
      </c>
      <c r="R1862" s="118">
        <f t="shared" si="1583"/>
        <v>44804</v>
      </c>
      <c r="S1862" s="114" t="s">
        <v>30</v>
      </c>
      <c r="T1862" s="353" t="s">
        <v>1686</v>
      </c>
      <c r="U1862" s="118">
        <v>44791</v>
      </c>
      <c r="V1862" s="195"/>
      <c r="W1862" s="114"/>
      <c r="X1862" s="109"/>
      <c r="Y1862" s="109"/>
      <c r="Z1862" s="115"/>
      <c r="AA1862" s="109"/>
      <c r="AB1862" s="123"/>
      <c r="AC1862" s="191"/>
      <c r="AD1862" s="191"/>
      <c r="AE1862" s="118"/>
      <c r="AF1862" s="196"/>
      <c r="AG1862" s="110"/>
      <c r="AH1862" s="115"/>
      <c r="AI1862" s="110"/>
      <c r="AJ1862" s="113"/>
      <c r="AK1862" s="110"/>
      <c r="AL1862" s="121"/>
      <c r="AM1862" s="121"/>
      <c r="AN1862" s="109" t="s">
        <v>2355</v>
      </c>
      <c r="AO1862" s="121"/>
      <c r="AP1862" s="121"/>
      <c r="AQ1862" s="206" t="s">
        <v>1907</v>
      </c>
      <c r="AR1862" s="110">
        <v>44798</v>
      </c>
      <c r="AS1862" s="121"/>
      <c r="AT1862" s="121"/>
      <c r="AU1862" s="109" t="s">
        <v>1134</v>
      </c>
      <c r="AV1862" s="110">
        <v>44680</v>
      </c>
      <c r="AW1862" s="121"/>
      <c r="BJ1862" s="22">
        <f t="shared" ca="1" si="1575"/>
        <v>0</v>
      </c>
      <c r="BK1862" s="22">
        <f t="shared" ca="1" si="1576"/>
        <v>0</v>
      </c>
      <c r="BL1862" s="22">
        <f t="shared" ca="1" si="1483"/>
        <v>0</v>
      </c>
      <c r="BM1862" s="22">
        <f t="shared" ca="1" si="1484"/>
        <v>0</v>
      </c>
      <c r="BN1862" s="22">
        <f t="shared" ca="1" si="1485"/>
        <v>0</v>
      </c>
      <c r="BO1862" s="22">
        <f t="shared" ca="1" si="1486"/>
        <v>0</v>
      </c>
      <c r="BP1862" s="22">
        <f t="shared" ca="1" si="1487"/>
        <v>0</v>
      </c>
      <c r="BQ1862" s="22">
        <f t="shared" ca="1" si="1488"/>
        <v>0</v>
      </c>
      <c r="BR1862" s="22">
        <f t="shared" ca="1" si="1489"/>
        <v>0</v>
      </c>
      <c r="BS1862" s="22">
        <f t="shared" ca="1" si="1490"/>
        <v>0</v>
      </c>
      <c r="BT1862" s="22">
        <f t="shared" ca="1" si="1577"/>
        <v>0</v>
      </c>
      <c r="BU1862" s="22">
        <f t="shared" ca="1" si="1491"/>
        <v>0</v>
      </c>
      <c r="BV1862" s="22">
        <f t="shared" ca="1" si="1492"/>
        <v>0</v>
      </c>
      <c r="BW1862" s="22">
        <f t="shared" ca="1" si="1493"/>
        <v>0</v>
      </c>
      <c r="BX1862" s="22">
        <f t="shared" ca="1" si="1494"/>
        <v>0</v>
      </c>
      <c r="BY1862" s="22">
        <f t="shared" si="1513"/>
        <v>0</v>
      </c>
      <c r="BZ1862" s="22">
        <f t="shared" si="1578"/>
        <v>0</v>
      </c>
      <c r="CA1862" s="22">
        <f t="shared" si="1514"/>
        <v>0</v>
      </c>
    </row>
    <row r="1863" spans="1:79" ht="43.5" customHeight="1" x14ac:dyDescent="0.3">
      <c r="A1863" s="4">
        <v>4</v>
      </c>
      <c r="B1863" s="4" t="s">
        <v>1441</v>
      </c>
      <c r="C1863" s="4"/>
      <c r="D1863" s="139" t="s">
        <v>445</v>
      </c>
      <c r="E1863" s="13">
        <v>44556</v>
      </c>
      <c r="F1863" s="122" t="s">
        <v>96</v>
      </c>
      <c r="G1863" s="16" t="s">
        <v>1117</v>
      </c>
      <c r="H1863" s="130" t="s">
        <v>1073</v>
      </c>
      <c r="I1863" s="130"/>
      <c r="J1863" s="130"/>
      <c r="K1863" s="7">
        <v>0</v>
      </c>
      <c r="L1863" s="4">
        <v>1</v>
      </c>
      <c r="M1863" s="3" t="s">
        <v>33</v>
      </c>
      <c r="N1863" s="188" t="s">
        <v>27</v>
      </c>
      <c r="O1863" s="76">
        <v>45713</v>
      </c>
      <c r="P1863" s="87" t="s">
        <v>3731</v>
      </c>
      <c r="Q1863" s="142">
        <v>45709</v>
      </c>
      <c r="R1863" s="9">
        <f t="shared" si="1557"/>
        <v>45716</v>
      </c>
      <c r="S1863" s="3" t="s">
        <v>31</v>
      </c>
      <c r="T1863" s="355"/>
      <c r="U1863" s="9"/>
      <c r="V1863" s="91" t="s">
        <v>2726</v>
      </c>
      <c r="W1863" s="3" t="s">
        <v>858</v>
      </c>
      <c r="X1863" s="5" t="s">
        <v>613</v>
      </c>
      <c r="Y1863" s="5">
        <v>0</v>
      </c>
      <c r="Z1863" s="46" t="s">
        <v>24</v>
      </c>
      <c r="AA1863" s="5"/>
      <c r="AB1863" s="87" t="s">
        <v>600</v>
      </c>
      <c r="AC1863" s="90">
        <v>45215</v>
      </c>
      <c r="AD1863" s="90">
        <v>45215</v>
      </c>
      <c r="AE1863" s="9">
        <f t="shared" si="1579"/>
        <v>45222</v>
      </c>
      <c r="AF1863" s="92" t="s">
        <v>446</v>
      </c>
      <c r="AG1863" s="27"/>
      <c r="AH1863" s="34"/>
      <c r="AI1863" s="27"/>
      <c r="AJ1863" s="41"/>
      <c r="AK1863" s="21"/>
      <c r="AL1863" s="6"/>
      <c r="AM1863" s="6"/>
      <c r="AN1863" s="5" t="s">
        <v>2355</v>
      </c>
      <c r="AO1863" s="6"/>
      <c r="AP1863" s="6"/>
      <c r="AQ1863" s="207"/>
      <c r="AR1863" s="21"/>
      <c r="AS1863" s="6"/>
      <c r="AT1863" s="6"/>
      <c r="AU1863" s="4" t="s">
        <v>1134</v>
      </c>
      <c r="AV1863" s="13">
        <v>44680</v>
      </c>
      <c r="AW1863" s="6"/>
      <c r="BJ1863" s="22">
        <f t="shared" ca="1" si="1575"/>
        <v>1</v>
      </c>
      <c r="BK1863" s="22">
        <f t="shared" ca="1" si="1576"/>
        <v>1</v>
      </c>
      <c r="BL1863" s="22">
        <f t="shared" ca="1" si="1483"/>
        <v>0</v>
      </c>
      <c r="BM1863" s="22">
        <f t="shared" ca="1" si="1484"/>
        <v>0</v>
      </c>
      <c r="BN1863" s="22">
        <f t="shared" ca="1" si="1485"/>
        <v>0</v>
      </c>
      <c r="BO1863" s="22">
        <f t="shared" ca="1" si="1486"/>
        <v>1</v>
      </c>
      <c r="BP1863" s="22">
        <f t="shared" ca="1" si="1487"/>
        <v>0</v>
      </c>
      <c r="BQ1863" s="22">
        <f t="shared" ca="1" si="1488"/>
        <v>1</v>
      </c>
      <c r="BR1863" s="22">
        <f t="shared" ca="1" si="1489"/>
        <v>0</v>
      </c>
      <c r="BS1863" s="22">
        <f t="shared" ca="1" si="1490"/>
        <v>0</v>
      </c>
      <c r="BT1863" s="22">
        <f t="shared" ca="1" si="1577"/>
        <v>1</v>
      </c>
      <c r="BU1863" s="22">
        <f t="shared" ca="1" si="1491"/>
        <v>0</v>
      </c>
      <c r="BV1863" s="22">
        <f t="shared" ca="1" si="1492"/>
        <v>1</v>
      </c>
      <c r="BW1863" s="22">
        <f t="shared" ca="1" si="1493"/>
        <v>0</v>
      </c>
      <c r="BX1863" s="22">
        <f t="shared" ca="1" si="1494"/>
        <v>0</v>
      </c>
      <c r="BY1863" s="71">
        <f t="shared" si="1513"/>
        <v>1</v>
      </c>
      <c r="BZ1863" s="71">
        <f t="shared" si="1578"/>
        <v>1</v>
      </c>
      <c r="CA1863" s="72">
        <f t="shared" si="1514"/>
        <v>1</v>
      </c>
    </row>
    <row r="1864" spans="1:79" s="22" customFormat="1" ht="65.099999999999994" customHeight="1" x14ac:dyDescent="0.3">
      <c r="A1864" s="109">
        <v>4</v>
      </c>
      <c r="B1864" s="109" t="s">
        <v>1441</v>
      </c>
      <c r="C1864" s="109"/>
      <c r="D1864" s="110" t="s">
        <v>446</v>
      </c>
      <c r="E1864" s="110">
        <v>44556</v>
      </c>
      <c r="F1864" s="189" t="s">
        <v>97</v>
      </c>
      <c r="G1864" s="169" t="s">
        <v>1117</v>
      </c>
      <c r="H1864" s="135" t="s">
        <v>1073</v>
      </c>
      <c r="I1864" s="135" t="s">
        <v>1040</v>
      </c>
      <c r="J1864" s="135"/>
      <c r="K1864" s="113" t="s">
        <v>778</v>
      </c>
      <c r="L1864" s="109">
        <v>0</v>
      </c>
      <c r="M1864" s="114" t="s">
        <v>106</v>
      </c>
      <c r="N1864" s="115" t="s">
        <v>26</v>
      </c>
      <c r="O1864" s="116"/>
      <c r="P1864" s="123" t="s">
        <v>3428</v>
      </c>
      <c r="Q1864" s="141">
        <v>44540</v>
      </c>
      <c r="R1864" s="118">
        <f t="shared" ref="R1864" si="1584">IF(AND(L1864&lt;1,OR(K1864&lt;1, K1864="A")),Q1864+14,Q1864+7)</f>
        <v>44554</v>
      </c>
      <c r="S1864" s="114" t="s">
        <v>31</v>
      </c>
      <c r="T1864" s="353"/>
      <c r="U1864" s="118"/>
      <c r="V1864" s="195"/>
      <c r="W1864" s="114"/>
      <c r="X1864" s="109"/>
      <c r="Y1864" s="109"/>
      <c r="Z1864" s="115"/>
      <c r="AA1864" s="109"/>
      <c r="AB1864" s="123"/>
      <c r="AC1864" s="191"/>
      <c r="AD1864" s="191"/>
      <c r="AE1864" s="118"/>
      <c r="AF1864" s="196"/>
      <c r="AG1864" s="110"/>
      <c r="AH1864" s="115"/>
      <c r="AI1864" s="110"/>
      <c r="AJ1864" s="113"/>
      <c r="AK1864" s="110"/>
      <c r="AL1864" s="121"/>
      <c r="AM1864" s="121"/>
      <c r="AN1864" s="109" t="s">
        <v>2355</v>
      </c>
      <c r="AO1864" s="121"/>
      <c r="AP1864" s="121"/>
      <c r="AQ1864" s="206"/>
      <c r="AR1864" s="110"/>
      <c r="AS1864" s="121"/>
      <c r="AT1864" s="121"/>
      <c r="AU1864" s="109" t="s">
        <v>1134</v>
      </c>
      <c r="AV1864" s="110">
        <v>44680</v>
      </c>
      <c r="AW1864" s="121"/>
      <c r="BJ1864" s="22">
        <f t="shared" ca="1" si="1575"/>
        <v>0</v>
      </c>
      <c r="BK1864" s="22">
        <f t="shared" ca="1" si="1576"/>
        <v>0</v>
      </c>
      <c r="BL1864" s="22">
        <f t="shared" ca="1" si="1483"/>
        <v>0</v>
      </c>
      <c r="BM1864" s="22">
        <f t="shared" ca="1" si="1484"/>
        <v>0</v>
      </c>
      <c r="BN1864" s="22">
        <f t="shared" ca="1" si="1485"/>
        <v>0</v>
      </c>
      <c r="BO1864" s="22">
        <f t="shared" ca="1" si="1486"/>
        <v>0</v>
      </c>
      <c r="BP1864" s="22">
        <f t="shared" ca="1" si="1487"/>
        <v>0</v>
      </c>
      <c r="BQ1864" s="22">
        <f t="shared" ca="1" si="1488"/>
        <v>0</v>
      </c>
      <c r="BR1864" s="22">
        <f t="shared" ca="1" si="1489"/>
        <v>0</v>
      </c>
      <c r="BS1864" s="22">
        <f t="shared" ca="1" si="1490"/>
        <v>0</v>
      </c>
      <c r="BT1864" s="22">
        <f t="shared" ca="1" si="1577"/>
        <v>0</v>
      </c>
      <c r="BU1864" s="22">
        <f t="shared" ca="1" si="1491"/>
        <v>0</v>
      </c>
      <c r="BV1864" s="22">
        <f t="shared" ca="1" si="1492"/>
        <v>0</v>
      </c>
      <c r="BW1864" s="22">
        <f t="shared" ca="1" si="1493"/>
        <v>0</v>
      </c>
      <c r="BX1864" s="22">
        <f t="shared" ca="1" si="1494"/>
        <v>0</v>
      </c>
      <c r="BY1864" s="22">
        <f t="shared" si="1513"/>
        <v>0</v>
      </c>
      <c r="BZ1864" s="22">
        <f t="shared" si="1578"/>
        <v>0</v>
      </c>
      <c r="CA1864" s="22">
        <f t="shared" si="1514"/>
        <v>0</v>
      </c>
    </row>
    <row r="1865" spans="1:79" s="22" customFormat="1" ht="65.099999999999994" customHeight="1" x14ac:dyDescent="0.3">
      <c r="A1865" s="109">
        <v>4</v>
      </c>
      <c r="B1865" s="109" t="s">
        <v>1441</v>
      </c>
      <c r="C1865" s="109"/>
      <c r="D1865" s="110" t="s">
        <v>446</v>
      </c>
      <c r="E1865" s="110">
        <v>44556</v>
      </c>
      <c r="F1865" s="189" t="s">
        <v>97</v>
      </c>
      <c r="G1865" s="169" t="s">
        <v>1117</v>
      </c>
      <c r="H1865" s="135" t="s">
        <v>1073</v>
      </c>
      <c r="I1865" s="135" t="s">
        <v>1040</v>
      </c>
      <c r="J1865" s="135"/>
      <c r="K1865" s="113" t="s">
        <v>443</v>
      </c>
      <c r="L1865" s="109">
        <v>0</v>
      </c>
      <c r="M1865" s="114" t="s">
        <v>106</v>
      </c>
      <c r="N1865" s="115" t="s">
        <v>26</v>
      </c>
      <c r="O1865" s="116"/>
      <c r="P1865" s="123" t="s">
        <v>3416</v>
      </c>
      <c r="Q1865" s="141">
        <v>44596</v>
      </c>
      <c r="R1865" s="118">
        <f t="shared" si="1557"/>
        <v>44603</v>
      </c>
      <c r="S1865" s="114" t="s">
        <v>31</v>
      </c>
      <c r="T1865" s="353"/>
      <c r="U1865" s="118"/>
      <c r="V1865" s="195"/>
      <c r="W1865" s="114"/>
      <c r="X1865" s="109"/>
      <c r="Y1865" s="109"/>
      <c r="Z1865" s="115"/>
      <c r="AA1865" s="109"/>
      <c r="AB1865" s="123"/>
      <c r="AC1865" s="191"/>
      <c r="AD1865" s="191"/>
      <c r="AE1865" s="118"/>
      <c r="AF1865" s="196"/>
      <c r="AG1865" s="110"/>
      <c r="AH1865" s="115"/>
      <c r="AI1865" s="110"/>
      <c r="AJ1865" s="113"/>
      <c r="AK1865" s="110"/>
      <c r="AL1865" s="121"/>
      <c r="AM1865" s="121"/>
      <c r="AN1865" s="109" t="s">
        <v>2355</v>
      </c>
      <c r="AO1865" s="121"/>
      <c r="AP1865" s="121"/>
      <c r="AQ1865" s="206"/>
      <c r="AR1865" s="110"/>
      <c r="AS1865" s="121"/>
      <c r="AT1865" s="121"/>
      <c r="AU1865" s="109" t="s">
        <v>1134</v>
      </c>
      <c r="AV1865" s="110">
        <v>44680</v>
      </c>
      <c r="AW1865" s="121"/>
      <c r="BJ1865" s="22">
        <f t="shared" ca="1" si="1575"/>
        <v>0</v>
      </c>
      <c r="BK1865" s="22">
        <f t="shared" ca="1" si="1576"/>
        <v>0</v>
      </c>
      <c r="BL1865" s="22">
        <f t="shared" ca="1" si="1483"/>
        <v>0</v>
      </c>
      <c r="BM1865" s="22">
        <f t="shared" ca="1" si="1484"/>
        <v>0</v>
      </c>
      <c r="BN1865" s="22">
        <f t="shared" ca="1" si="1485"/>
        <v>0</v>
      </c>
      <c r="BO1865" s="22">
        <f t="shared" ca="1" si="1486"/>
        <v>0</v>
      </c>
      <c r="BP1865" s="22">
        <f t="shared" ca="1" si="1487"/>
        <v>0</v>
      </c>
      <c r="BQ1865" s="22">
        <f t="shared" ca="1" si="1488"/>
        <v>0</v>
      </c>
      <c r="BR1865" s="22">
        <f t="shared" ca="1" si="1489"/>
        <v>0</v>
      </c>
      <c r="BS1865" s="22">
        <f t="shared" ca="1" si="1490"/>
        <v>0</v>
      </c>
      <c r="BT1865" s="22">
        <f t="shared" ca="1" si="1577"/>
        <v>0</v>
      </c>
      <c r="BU1865" s="22">
        <f t="shared" ca="1" si="1491"/>
        <v>0</v>
      </c>
      <c r="BV1865" s="22">
        <f t="shared" ca="1" si="1492"/>
        <v>0</v>
      </c>
      <c r="BW1865" s="22">
        <f t="shared" ca="1" si="1493"/>
        <v>0</v>
      </c>
      <c r="BX1865" s="22">
        <f t="shared" ca="1" si="1494"/>
        <v>0</v>
      </c>
      <c r="BY1865" s="22">
        <f t="shared" si="1513"/>
        <v>0</v>
      </c>
      <c r="BZ1865" s="22">
        <f t="shared" si="1578"/>
        <v>0</v>
      </c>
      <c r="CA1865" s="22">
        <f t="shared" si="1514"/>
        <v>0</v>
      </c>
    </row>
    <row r="1866" spans="1:79" s="22" customFormat="1" ht="65.099999999999994" customHeight="1" x14ac:dyDescent="0.3">
      <c r="A1866" s="109">
        <v>4</v>
      </c>
      <c r="B1866" s="109" t="s">
        <v>1441</v>
      </c>
      <c r="C1866" s="109"/>
      <c r="D1866" s="110" t="s">
        <v>445</v>
      </c>
      <c r="E1866" s="110">
        <v>44556</v>
      </c>
      <c r="F1866" s="189" t="s">
        <v>97</v>
      </c>
      <c r="G1866" s="169" t="s">
        <v>1117</v>
      </c>
      <c r="H1866" s="135" t="s">
        <v>1073</v>
      </c>
      <c r="I1866" s="135" t="s">
        <v>1040</v>
      </c>
      <c r="J1866" s="135"/>
      <c r="K1866" s="113">
        <v>0</v>
      </c>
      <c r="L1866" s="109">
        <v>0</v>
      </c>
      <c r="M1866" s="114" t="s">
        <v>106</v>
      </c>
      <c r="N1866" s="115" t="s">
        <v>26</v>
      </c>
      <c r="O1866" s="116"/>
      <c r="P1866" s="123" t="s">
        <v>3435</v>
      </c>
      <c r="Q1866" s="141">
        <v>44616</v>
      </c>
      <c r="R1866" s="118">
        <f t="shared" ref="R1866" si="1585">IF(AND(L1866&lt;1,OR(K1866&lt;1, K1866="A")),Q1866+14,Q1866+7)</f>
        <v>44630</v>
      </c>
      <c r="S1866" s="114" t="s">
        <v>31</v>
      </c>
      <c r="T1866" s="353"/>
      <c r="U1866" s="118"/>
      <c r="V1866" s="195"/>
      <c r="W1866" s="114"/>
      <c r="X1866" s="109"/>
      <c r="Y1866" s="109"/>
      <c r="Z1866" s="115"/>
      <c r="AA1866" s="109"/>
      <c r="AB1866" s="123"/>
      <c r="AC1866" s="191"/>
      <c r="AD1866" s="191"/>
      <c r="AE1866" s="118"/>
      <c r="AF1866" s="196"/>
      <c r="AG1866" s="110"/>
      <c r="AH1866" s="115"/>
      <c r="AI1866" s="110"/>
      <c r="AJ1866" s="113"/>
      <c r="AK1866" s="110"/>
      <c r="AL1866" s="121"/>
      <c r="AM1866" s="121"/>
      <c r="AN1866" s="109" t="s">
        <v>2355</v>
      </c>
      <c r="AO1866" s="121"/>
      <c r="AP1866" s="121"/>
      <c r="AQ1866" s="206" t="s">
        <v>1907</v>
      </c>
      <c r="AR1866" s="110">
        <v>44706</v>
      </c>
      <c r="AS1866" s="121"/>
      <c r="AT1866" s="121"/>
      <c r="AU1866" s="109" t="s">
        <v>1134</v>
      </c>
      <c r="AV1866" s="110">
        <v>44680</v>
      </c>
      <c r="AW1866" s="121"/>
      <c r="BJ1866" s="22">
        <f t="shared" ca="1" si="1575"/>
        <v>0</v>
      </c>
      <c r="BK1866" s="22">
        <f t="shared" ca="1" si="1576"/>
        <v>0</v>
      </c>
      <c r="BL1866" s="22">
        <f t="shared" ca="1" si="1483"/>
        <v>0</v>
      </c>
      <c r="BM1866" s="22">
        <f t="shared" ca="1" si="1484"/>
        <v>0</v>
      </c>
      <c r="BN1866" s="22">
        <f t="shared" ca="1" si="1485"/>
        <v>0</v>
      </c>
      <c r="BO1866" s="22">
        <f t="shared" ca="1" si="1486"/>
        <v>0</v>
      </c>
      <c r="BP1866" s="22">
        <f t="shared" ca="1" si="1487"/>
        <v>0</v>
      </c>
      <c r="BQ1866" s="22">
        <f t="shared" ca="1" si="1488"/>
        <v>0</v>
      </c>
      <c r="BR1866" s="22">
        <f t="shared" ca="1" si="1489"/>
        <v>0</v>
      </c>
      <c r="BS1866" s="22">
        <f t="shared" ca="1" si="1490"/>
        <v>0</v>
      </c>
      <c r="BT1866" s="22">
        <f t="shared" ca="1" si="1577"/>
        <v>0</v>
      </c>
      <c r="BU1866" s="22">
        <f t="shared" ca="1" si="1491"/>
        <v>0</v>
      </c>
      <c r="BV1866" s="22">
        <f t="shared" ca="1" si="1492"/>
        <v>0</v>
      </c>
      <c r="BW1866" s="22">
        <f t="shared" ca="1" si="1493"/>
        <v>0</v>
      </c>
      <c r="BX1866" s="22">
        <f t="shared" ca="1" si="1494"/>
        <v>0</v>
      </c>
      <c r="BY1866" s="22">
        <f t="shared" si="1513"/>
        <v>0</v>
      </c>
      <c r="BZ1866" s="22">
        <f t="shared" si="1578"/>
        <v>0</v>
      </c>
      <c r="CA1866" s="22">
        <f t="shared" si="1514"/>
        <v>0</v>
      </c>
    </row>
    <row r="1867" spans="1:79" ht="65.099999999999994" customHeight="1" x14ac:dyDescent="0.3">
      <c r="A1867" s="4">
        <v>4</v>
      </c>
      <c r="B1867" s="4" t="s">
        <v>1441</v>
      </c>
      <c r="C1867" s="4"/>
      <c r="D1867" s="139" t="s">
        <v>445</v>
      </c>
      <c r="E1867" s="13">
        <v>44556</v>
      </c>
      <c r="F1867" s="122" t="s">
        <v>97</v>
      </c>
      <c r="G1867" s="16" t="s">
        <v>1117</v>
      </c>
      <c r="H1867" s="130" t="s">
        <v>1073</v>
      </c>
      <c r="I1867" s="130" t="s">
        <v>1040</v>
      </c>
      <c r="J1867" s="130"/>
      <c r="K1867" s="7">
        <v>0</v>
      </c>
      <c r="L1867" s="4">
        <v>1</v>
      </c>
      <c r="M1867" s="3" t="s">
        <v>106</v>
      </c>
      <c r="N1867" s="45" t="s">
        <v>1055</v>
      </c>
      <c r="O1867" s="76"/>
      <c r="P1867" s="87" t="s">
        <v>859</v>
      </c>
      <c r="Q1867" s="142">
        <v>44861</v>
      </c>
      <c r="R1867" s="9">
        <f t="shared" si="1557"/>
        <v>44868</v>
      </c>
      <c r="S1867" s="3" t="s">
        <v>30</v>
      </c>
      <c r="T1867" s="355" t="s">
        <v>1687</v>
      </c>
      <c r="U1867" s="9">
        <v>44862</v>
      </c>
      <c r="V1867" s="91" t="s">
        <v>2763</v>
      </c>
      <c r="W1867" s="3" t="s">
        <v>860</v>
      </c>
      <c r="X1867" s="5" t="s">
        <v>996</v>
      </c>
      <c r="Y1867" s="5">
        <v>0</v>
      </c>
      <c r="Z1867" s="46" t="s">
        <v>24</v>
      </c>
      <c r="AA1867" s="5"/>
      <c r="AB1867" s="87" t="s">
        <v>2762</v>
      </c>
      <c r="AC1867" s="90">
        <v>45433</v>
      </c>
      <c r="AD1867" s="90">
        <v>45433</v>
      </c>
      <c r="AE1867" s="9">
        <f t="shared" ref="AE1867" si="1586">IF(AND(Y1867&lt;1,OR(X1867&lt;1, X1867="A")),AD1867+14,AD1867+7)</f>
        <v>45440</v>
      </c>
      <c r="AF1867" s="92" t="s">
        <v>446</v>
      </c>
      <c r="AG1867" s="27"/>
      <c r="AH1867" s="34"/>
      <c r="AI1867" s="27"/>
      <c r="AJ1867" s="41"/>
      <c r="AK1867" s="21"/>
      <c r="AL1867" s="6"/>
      <c r="AM1867" s="6"/>
      <c r="AN1867" s="5" t="s">
        <v>2355</v>
      </c>
      <c r="AO1867" s="6"/>
      <c r="AP1867" s="6"/>
      <c r="AQ1867" s="207" t="s">
        <v>1907</v>
      </c>
      <c r="AR1867" s="21">
        <v>44868</v>
      </c>
      <c r="AS1867" s="6"/>
      <c r="AT1867" s="6"/>
      <c r="AU1867" s="4" t="s">
        <v>1134</v>
      </c>
      <c r="AV1867" s="13">
        <v>44680</v>
      </c>
      <c r="AW1867" s="6"/>
      <c r="BJ1867" s="22">
        <f t="shared" ca="1" si="1575"/>
        <v>1</v>
      </c>
      <c r="BK1867" s="22">
        <f t="shared" ca="1" si="1576"/>
        <v>1</v>
      </c>
      <c r="BL1867" s="22">
        <f t="shared" ca="1" si="1483"/>
        <v>0</v>
      </c>
      <c r="BM1867" s="22">
        <f t="shared" ca="1" si="1484"/>
        <v>0</v>
      </c>
      <c r="BN1867" s="22">
        <f t="shared" ca="1" si="1485"/>
        <v>0</v>
      </c>
      <c r="BO1867" s="22">
        <f t="shared" ca="1" si="1486"/>
        <v>0</v>
      </c>
      <c r="BP1867" s="22">
        <f t="shared" ca="1" si="1487"/>
        <v>0</v>
      </c>
      <c r="BQ1867" s="22">
        <f t="shared" ca="1" si="1488"/>
        <v>0</v>
      </c>
      <c r="BR1867" s="22">
        <f t="shared" ca="1" si="1489"/>
        <v>1</v>
      </c>
      <c r="BS1867" s="22">
        <f t="shared" ca="1" si="1490"/>
        <v>1</v>
      </c>
      <c r="BT1867" s="22">
        <f t="shared" ca="1" si="1577"/>
        <v>1</v>
      </c>
      <c r="BU1867" s="22">
        <f t="shared" ca="1" si="1491"/>
        <v>0</v>
      </c>
      <c r="BV1867" s="22">
        <f t="shared" ca="1" si="1492"/>
        <v>1</v>
      </c>
      <c r="BW1867" s="22">
        <f t="shared" ca="1" si="1493"/>
        <v>0</v>
      </c>
      <c r="BX1867" s="22">
        <f t="shared" ca="1" si="1494"/>
        <v>0</v>
      </c>
      <c r="BY1867" s="71">
        <f t="shared" si="1513"/>
        <v>1</v>
      </c>
      <c r="BZ1867" s="71">
        <f t="shared" si="1578"/>
        <v>1</v>
      </c>
      <c r="CA1867" s="72">
        <f t="shared" si="1514"/>
        <v>1</v>
      </c>
    </row>
    <row r="1868" spans="1:79" s="22" customFormat="1" ht="51.9" customHeight="1" x14ac:dyDescent="0.3">
      <c r="A1868" s="199" t="s">
        <v>2734</v>
      </c>
      <c r="B1868" s="109" t="s">
        <v>1441</v>
      </c>
      <c r="C1868" s="109"/>
      <c r="D1868" s="110" t="s">
        <v>446</v>
      </c>
      <c r="E1868" s="110">
        <v>44556</v>
      </c>
      <c r="F1868" s="189" t="s">
        <v>101</v>
      </c>
      <c r="G1868" s="169" t="s">
        <v>1117</v>
      </c>
      <c r="H1868" s="135" t="s">
        <v>1079</v>
      </c>
      <c r="I1868" s="135"/>
      <c r="J1868" s="135"/>
      <c r="K1868" s="113" t="s">
        <v>778</v>
      </c>
      <c r="L1868" s="109">
        <v>0</v>
      </c>
      <c r="M1868" s="114" t="s">
        <v>108</v>
      </c>
      <c r="N1868" s="115" t="s">
        <v>26</v>
      </c>
      <c r="O1868" s="116"/>
      <c r="P1868" s="123" t="s">
        <v>3462</v>
      </c>
      <c r="Q1868" s="141">
        <v>44530</v>
      </c>
      <c r="R1868" s="118">
        <f t="shared" ref="R1868" si="1587">IF(AND(L1868&lt;1,OR(K1868&lt;1, K1868="A")),Q1868+14,Q1868+7)</f>
        <v>44544</v>
      </c>
      <c r="S1868" s="114" t="s">
        <v>31</v>
      </c>
      <c r="T1868" s="353"/>
      <c r="U1868" s="118"/>
      <c r="V1868" s="195"/>
      <c r="W1868" s="114"/>
      <c r="X1868" s="109"/>
      <c r="Y1868" s="109"/>
      <c r="Z1868" s="115"/>
      <c r="AA1868" s="109"/>
      <c r="AB1868" s="123"/>
      <c r="AC1868" s="191"/>
      <c r="AD1868" s="191"/>
      <c r="AE1868" s="118"/>
      <c r="AF1868" s="196"/>
      <c r="AG1868" s="110"/>
      <c r="AH1868" s="115"/>
      <c r="AI1868" s="110"/>
      <c r="AJ1868" s="113"/>
      <c r="AK1868" s="110"/>
      <c r="AL1868" s="121"/>
      <c r="AM1868" s="121"/>
      <c r="AN1868" s="109" t="s">
        <v>2355</v>
      </c>
      <c r="AO1868" s="121"/>
      <c r="AP1868" s="121"/>
      <c r="AQ1868" s="206"/>
      <c r="AR1868" s="110"/>
      <c r="AS1868" s="121"/>
      <c r="AT1868" s="121"/>
      <c r="AU1868" s="109"/>
      <c r="AV1868" s="110"/>
      <c r="AW1868" s="121"/>
      <c r="BJ1868" s="22">
        <f t="shared" ca="1" si="1575"/>
        <v>0</v>
      </c>
      <c r="BK1868" s="22">
        <f t="shared" ca="1" si="1576"/>
        <v>0</v>
      </c>
      <c r="BL1868" s="22">
        <f t="shared" ca="1" si="1483"/>
        <v>0</v>
      </c>
      <c r="BM1868" s="22">
        <f t="shared" ca="1" si="1484"/>
        <v>0</v>
      </c>
      <c r="BN1868" s="22">
        <f t="shared" ca="1" si="1485"/>
        <v>0</v>
      </c>
      <c r="BO1868" s="22">
        <f t="shared" ca="1" si="1486"/>
        <v>0</v>
      </c>
      <c r="BP1868" s="22">
        <f t="shared" ca="1" si="1487"/>
        <v>0</v>
      </c>
      <c r="BQ1868" s="22">
        <f t="shared" ca="1" si="1488"/>
        <v>0</v>
      </c>
      <c r="BR1868" s="22">
        <f t="shared" ca="1" si="1489"/>
        <v>0</v>
      </c>
      <c r="BS1868" s="22">
        <f t="shared" ca="1" si="1490"/>
        <v>0</v>
      </c>
      <c r="BT1868" s="22">
        <f t="shared" ca="1" si="1577"/>
        <v>0</v>
      </c>
      <c r="BU1868" s="22">
        <f t="shared" ca="1" si="1491"/>
        <v>0</v>
      </c>
      <c r="BV1868" s="22">
        <f t="shared" ca="1" si="1492"/>
        <v>0</v>
      </c>
      <c r="BW1868" s="22">
        <f t="shared" ca="1" si="1493"/>
        <v>0</v>
      </c>
      <c r="BX1868" s="22">
        <f t="shared" ca="1" si="1494"/>
        <v>0</v>
      </c>
      <c r="BY1868" s="22">
        <f t="shared" si="1513"/>
        <v>0</v>
      </c>
      <c r="BZ1868" s="22">
        <f t="shared" si="1578"/>
        <v>0</v>
      </c>
      <c r="CA1868" s="22">
        <f t="shared" si="1514"/>
        <v>0</v>
      </c>
    </row>
    <row r="1869" spans="1:79" s="22" customFormat="1" ht="51.9" customHeight="1" x14ac:dyDescent="0.3">
      <c r="A1869" s="199" t="s">
        <v>2734</v>
      </c>
      <c r="B1869" s="109" t="s">
        <v>1441</v>
      </c>
      <c r="C1869" s="109"/>
      <c r="D1869" s="110" t="s">
        <v>446</v>
      </c>
      <c r="E1869" s="110">
        <v>44556</v>
      </c>
      <c r="F1869" s="189" t="s">
        <v>101</v>
      </c>
      <c r="G1869" s="169" t="s">
        <v>1117</v>
      </c>
      <c r="H1869" s="135" t="s">
        <v>1079</v>
      </c>
      <c r="I1869" s="135"/>
      <c r="J1869" s="135"/>
      <c r="K1869" s="113" t="s">
        <v>443</v>
      </c>
      <c r="L1869" s="109">
        <v>0</v>
      </c>
      <c r="M1869" s="114" t="s">
        <v>108</v>
      </c>
      <c r="N1869" s="115" t="s">
        <v>26</v>
      </c>
      <c r="O1869" s="116"/>
      <c r="P1869" s="123" t="s">
        <v>3463</v>
      </c>
      <c r="Q1869" s="141">
        <v>44579</v>
      </c>
      <c r="R1869" s="118">
        <f t="shared" si="1557"/>
        <v>44586</v>
      </c>
      <c r="S1869" s="114" t="s">
        <v>31</v>
      </c>
      <c r="T1869" s="353"/>
      <c r="U1869" s="118"/>
      <c r="V1869" s="195"/>
      <c r="W1869" s="114"/>
      <c r="X1869" s="109"/>
      <c r="Y1869" s="109"/>
      <c r="Z1869" s="115"/>
      <c r="AA1869" s="109"/>
      <c r="AB1869" s="123"/>
      <c r="AC1869" s="191"/>
      <c r="AD1869" s="191"/>
      <c r="AE1869" s="118"/>
      <c r="AF1869" s="196"/>
      <c r="AG1869" s="110"/>
      <c r="AH1869" s="115"/>
      <c r="AI1869" s="110"/>
      <c r="AJ1869" s="113"/>
      <c r="AK1869" s="110"/>
      <c r="AL1869" s="121"/>
      <c r="AM1869" s="121"/>
      <c r="AN1869" s="109" t="s">
        <v>2355</v>
      </c>
      <c r="AO1869" s="121"/>
      <c r="AP1869" s="121"/>
      <c r="AQ1869" s="206"/>
      <c r="AR1869" s="110"/>
      <c r="AS1869" s="121"/>
      <c r="AT1869" s="121"/>
      <c r="AU1869" s="109"/>
      <c r="AV1869" s="110"/>
      <c r="AW1869" s="121"/>
      <c r="BJ1869" s="22">
        <f t="shared" ca="1" si="1575"/>
        <v>0</v>
      </c>
      <c r="BK1869" s="22">
        <f t="shared" ca="1" si="1576"/>
        <v>0</v>
      </c>
      <c r="BL1869" s="22">
        <f t="shared" ca="1" si="1483"/>
        <v>0</v>
      </c>
      <c r="BM1869" s="22">
        <f t="shared" ca="1" si="1484"/>
        <v>0</v>
      </c>
      <c r="BN1869" s="22">
        <f t="shared" ca="1" si="1485"/>
        <v>0</v>
      </c>
      <c r="BO1869" s="22">
        <f t="shared" ca="1" si="1486"/>
        <v>0</v>
      </c>
      <c r="BP1869" s="22">
        <f t="shared" ca="1" si="1487"/>
        <v>0</v>
      </c>
      <c r="BQ1869" s="22">
        <f t="shared" ca="1" si="1488"/>
        <v>0</v>
      </c>
      <c r="BR1869" s="22">
        <f t="shared" ca="1" si="1489"/>
        <v>0</v>
      </c>
      <c r="BS1869" s="22">
        <f t="shared" ca="1" si="1490"/>
        <v>0</v>
      </c>
      <c r="BT1869" s="22">
        <f t="shared" ca="1" si="1577"/>
        <v>0</v>
      </c>
      <c r="BU1869" s="22">
        <f t="shared" ca="1" si="1491"/>
        <v>0</v>
      </c>
      <c r="BV1869" s="22">
        <f t="shared" ca="1" si="1492"/>
        <v>0</v>
      </c>
      <c r="BW1869" s="22">
        <f t="shared" ca="1" si="1493"/>
        <v>0</v>
      </c>
      <c r="BX1869" s="22">
        <f t="shared" ca="1" si="1494"/>
        <v>0</v>
      </c>
      <c r="BY1869" s="22">
        <f t="shared" si="1513"/>
        <v>0</v>
      </c>
      <c r="BZ1869" s="22">
        <f t="shared" si="1578"/>
        <v>0</v>
      </c>
      <c r="CA1869" s="22">
        <f t="shared" si="1514"/>
        <v>0</v>
      </c>
    </row>
    <row r="1870" spans="1:79" s="22" customFormat="1" ht="51.9" customHeight="1" x14ac:dyDescent="0.3">
      <c r="A1870" s="199" t="s">
        <v>2734</v>
      </c>
      <c r="B1870" s="109" t="s">
        <v>1441</v>
      </c>
      <c r="C1870" s="109"/>
      <c r="D1870" s="110" t="s">
        <v>446</v>
      </c>
      <c r="E1870" s="110">
        <v>44556</v>
      </c>
      <c r="F1870" s="189" t="s">
        <v>101</v>
      </c>
      <c r="G1870" s="169" t="s">
        <v>1117</v>
      </c>
      <c r="H1870" s="135" t="s">
        <v>1079</v>
      </c>
      <c r="I1870" s="135"/>
      <c r="J1870" s="135"/>
      <c r="K1870" s="113" t="s">
        <v>572</v>
      </c>
      <c r="L1870" s="109">
        <v>0</v>
      </c>
      <c r="M1870" s="114" t="s">
        <v>108</v>
      </c>
      <c r="N1870" s="115" t="s">
        <v>26</v>
      </c>
      <c r="O1870" s="116"/>
      <c r="P1870" s="123" t="s">
        <v>3464</v>
      </c>
      <c r="Q1870" s="141">
        <v>44601</v>
      </c>
      <c r="R1870" s="118">
        <f t="shared" ref="R1870:R1871" si="1588">IF(AND(L1870&lt;1,OR(K1870&lt;1, K1870="A")),Q1870+14,Q1870+7)</f>
        <v>44608</v>
      </c>
      <c r="S1870" s="114" t="s">
        <v>31</v>
      </c>
      <c r="T1870" s="353"/>
      <c r="U1870" s="118"/>
      <c r="V1870" s="195"/>
      <c r="W1870" s="114"/>
      <c r="X1870" s="109"/>
      <c r="Y1870" s="109"/>
      <c r="Z1870" s="115"/>
      <c r="AA1870" s="109"/>
      <c r="AB1870" s="123"/>
      <c r="AC1870" s="191"/>
      <c r="AD1870" s="191"/>
      <c r="AE1870" s="118"/>
      <c r="AF1870" s="196"/>
      <c r="AG1870" s="110"/>
      <c r="AH1870" s="115"/>
      <c r="AI1870" s="110"/>
      <c r="AJ1870" s="113"/>
      <c r="AK1870" s="110"/>
      <c r="AL1870" s="121"/>
      <c r="AM1870" s="121"/>
      <c r="AN1870" s="109" t="s">
        <v>2355</v>
      </c>
      <c r="AO1870" s="121"/>
      <c r="AP1870" s="121"/>
      <c r="AQ1870" s="206"/>
      <c r="AR1870" s="110"/>
      <c r="AS1870" s="121"/>
      <c r="AT1870" s="121"/>
      <c r="AU1870" s="109"/>
      <c r="AV1870" s="110"/>
      <c r="AW1870" s="121"/>
      <c r="BJ1870" s="22">
        <f t="shared" ca="1" si="1575"/>
        <v>0</v>
      </c>
      <c r="BK1870" s="22">
        <f t="shared" ca="1" si="1576"/>
        <v>0</v>
      </c>
      <c r="BL1870" s="22">
        <f t="shared" ca="1" si="1483"/>
        <v>0</v>
      </c>
      <c r="BM1870" s="22">
        <f t="shared" ca="1" si="1484"/>
        <v>0</v>
      </c>
      <c r="BN1870" s="22">
        <f t="shared" ca="1" si="1485"/>
        <v>0</v>
      </c>
      <c r="BO1870" s="22">
        <f t="shared" ca="1" si="1486"/>
        <v>0</v>
      </c>
      <c r="BP1870" s="22">
        <f t="shared" ca="1" si="1487"/>
        <v>0</v>
      </c>
      <c r="BQ1870" s="22">
        <f t="shared" ca="1" si="1488"/>
        <v>0</v>
      </c>
      <c r="BR1870" s="22">
        <f t="shared" ca="1" si="1489"/>
        <v>0</v>
      </c>
      <c r="BS1870" s="22">
        <f t="shared" ca="1" si="1490"/>
        <v>0</v>
      </c>
      <c r="BT1870" s="22">
        <f t="shared" ca="1" si="1577"/>
        <v>0</v>
      </c>
      <c r="BU1870" s="22">
        <f t="shared" ca="1" si="1491"/>
        <v>0</v>
      </c>
      <c r="BV1870" s="22">
        <f t="shared" ca="1" si="1492"/>
        <v>0</v>
      </c>
      <c r="BW1870" s="22">
        <f t="shared" ca="1" si="1493"/>
        <v>0</v>
      </c>
      <c r="BX1870" s="22">
        <f t="shared" ca="1" si="1494"/>
        <v>0</v>
      </c>
      <c r="BY1870" s="22">
        <f t="shared" si="1513"/>
        <v>0</v>
      </c>
      <c r="BZ1870" s="22">
        <f t="shared" si="1578"/>
        <v>0</v>
      </c>
      <c r="CA1870" s="22">
        <f t="shared" si="1514"/>
        <v>0</v>
      </c>
    </row>
    <row r="1871" spans="1:79" s="22" customFormat="1" ht="51.9" customHeight="1" x14ac:dyDescent="0.3">
      <c r="A1871" s="199" t="s">
        <v>2734</v>
      </c>
      <c r="B1871" s="109" t="s">
        <v>1441</v>
      </c>
      <c r="C1871" s="109"/>
      <c r="D1871" s="110" t="s">
        <v>445</v>
      </c>
      <c r="E1871" s="110">
        <v>44556</v>
      </c>
      <c r="F1871" s="189" t="s">
        <v>101</v>
      </c>
      <c r="G1871" s="169" t="s">
        <v>1117</v>
      </c>
      <c r="H1871" s="135" t="s">
        <v>1079</v>
      </c>
      <c r="I1871" s="135"/>
      <c r="J1871" s="135"/>
      <c r="K1871" s="113">
        <v>0</v>
      </c>
      <c r="L1871" s="109">
        <v>0</v>
      </c>
      <c r="M1871" s="114" t="s">
        <v>108</v>
      </c>
      <c r="N1871" s="115" t="s">
        <v>26</v>
      </c>
      <c r="O1871" s="116"/>
      <c r="P1871" s="123" t="s">
        <v>3467</v>
      </c>
      <c r="Q1871" s="141">
        <v>44650</v>
      </c>
      <c r="R1871" s="118">
        <f t="shared" si="1588"/>
        <v>44664</v>
      </c>
      <c r="S1871" s="114" t="s">
        <v>31</v>
      </c>
      <c r="T1871" s="353"/>
      <c r="U1871" s="118"/>
      <c r="V1871" s="195"/>
      <c r="W1871" s="114"/>
      <c r="X1871" s="109"/>
      <c r="Y1871" s="109"/>
      <c r="Z1871" s="115"/>
      <c r="AA1871" s="109"/>
      <c r="AB1871" s="123"/>
      <c r="AC1871" s="191"/>
      <c r="AD1871" s="191"/>
      <c r="AE1871" s="118"/>
      <c r="AF1871" s="196"/>
      <c r="AG1871" s="110"/>
      <c r="AH1871" s="115"/>
      <c r="AI1871" s="110"/>
      <c r="AJ1871" s="113"/>
      <c r="AK1871" s="110"/>
      <c r="AL1871" s="121"/>
      <c r="AM1871" s="121"/>
      <c r="AN1871" s="109" t="s">
        <v>2355</v>
      </c>
      <c r="AO1871" s="121"/>
      <c r="AP1871" s="121"/>
      <c r="AQ1871" s="206"/>
      <c r="AR1871" s="110"/>
      <c r="AS1871" s="121"/>
      <c r="AT1871" s="121"/>
      <c r="AU1871" s="109"/>
      <c r="AV1871" s="110"/>
      <c r="AW1871" s="121"/>
      <c r="BJ1871" s="22">
        <f t="shared" ca="1" si="1575"/>
        <v>0</v>
      </c>
      <c r="BK1871" s="22">
        <f t="shared" ca="1" si="1576"/>
        <v>0</v>
      </c>
      <c r="BL1871" s="22">
        <f t="shared" ca="1" si="1483"/>
        <v>0</v>
      </c>
      <c r="BM1871" s="22">
        <f t="shared" ca="1" si="1484"/>
        <v>0</v>
      </c>
      <c r="BN1871" s="22">
        <f t="shared" ca="1" si="1485"/>
        <v>0</v>
      </c>
      <c r="BO1871" s="22">
        <f t="shared" ca="1" si="1486"/>
        <v>0</v>
      </c>
      <c r="BP1871" s="22">
        <f t="shared" ca="1" si="1487"/>
        <v>0</v>
      </c>
      <c r="BQ1871" s="22">
        <f t="shared" ca="1" si="1488"/>
        <v>0</v>
      </c>
      <c r="BR1871" s="22">
        <f t="shared" ca="1" si="1489"/>
        <v>0</v>
      </c>
      <c r="BS1871" s="22">
        <f t="shared" ca="1" si="1490"/>
        <v>0</v>
      </c>
      <c r="BT1871" s="22">
        <f t="shared" ca="1" si="1577"/>
        <v>0</v>
      </c>
      <c r="BU1871" s="22">
        <f t="shared" ca="1" si="1491"/>
        <v>0</v>
      </c>
      <c r="BV1871" s="22">
        <f t="shared" ca="1" si="1492"/>
        <v>0</v>
      </c>
      <c r="BW1871" s="22">
        <f t="shared" ca="1" si="1493"/>
        <v>0</v>
      </c>
      <c r="BX1871" s="22">
        <f t="shared" ca="1" si="1494"/>
        <v>0</v>
      </c>
      <c r="BY1871" s="22">
        <f t="shared" si="1513"/>
        <v>0</v>
      </c>
      <c r="BZ1871" s="22">
        <f t="shared" si="1578"/>
        <v>0</v>
      </c>
      <c r="CA1871" s="22">
        <f t="shared" si="1514"/>
        <v>0</v>
      </c>
    </row>
    <row r="1872" spans="1:79" s="22" customFormat="1" ht="51.9" customHeight="1" x14ac:dyDescent="0.3">
      <c r="A1872" s="199" t="s">
        <v>2734</v>
      </c>
      <c r="B1872" s="109" t="s">
        <v>1441</v>
      </c>
      <c r="C1872" s="109"/>
      <c r="D1872" s="110" t="s">
        <v>446</v>
      </c>
      <c r="E1872" s="110">
        <v>44556</v>
      </c>
      <c r="F1872" s="189" t="s">
        <v>101</v>
      </c>
      <c r="G1872" s="169" t="s">
        <v>1117</v>
      </c>
      <c r="H1872" s="135" t="s">
        <v>1079</v>
      </c>
      <c r="I1872" s="135"/>
      <c r="J1872" s="135"/>
      <c r="K1872" s="113" t="s">
        <v>996</v>
      </c>
      <c r="L1872" s="109">
        <v>0</v>
      </c>
      <c r="M1872" s="114" t="s">
        <v>108</v>
      </c>
      <c r="N1872" s="115" t="s">
        <v>26</v>
      </c>
      <c r="O1872" s="116"/>
      <c r="P1872" s="123" t="s">
        <v>3128</v>
      </c>
      <c r="Q1872" s="141">
        <v>44678</v>
      </c>
      <c r="R1872" s="118">
        <f t="shared" si="1557"/>
        <v>44685</v>
      </c>
      <c r="S1872" s="114" t="s">
        <v>31</v>
      </c>
      <c r="T1872" s="353"/>
      <c r="U1872" s="118"/>
      <c r="V1872" s="195"/>
      <c r="W1872" s="114"/>
      <c r="X1872" s="109"/>
      <c r="Y1872" s="109"/>
      <c r="Z1872" s="115"/>
      <c r="AA1872" s="109"/>
      <c r="AB1872" s="123"/>
      <c r="AC1872" s="191"/>
      <c r="AD1872" s="191"/>
      <c r="AE1872" s="118"/>
      <c r="AF1872" s="196"/>
      <c r="AG1872" s="110"/>
      <c r="AH1872" s="115"/>
      <c r="AI1872" s="110"/>
      <c r="AJ1872" s="113"/>
      <c r="AK1872" s="110"/>
      <c r="AL1872" s="121"/>
      <c r="AM1872" s="121"/>
      <c r="AN1872" s="109" t="s">
        <v>2355</v>
      </c>
      <c r="AO1872" s="121"/>
      <c r="AP1872" s="121"/>
      <c r="AQ1872" s="206"/>
      <c r="AR1872" s="110"/>
      <c r="AS1872" s="121"/>
      <c r="AT1872" s="121"/>
      <c r="AU1872" s="109"/>
      <c r="AV1872" s="110"/>
      <c r="AW1872" s="121"/>
      <c r="BJ1872" s="22">
        <f t="shared" ca="1" si="1575"/>
        <v>0</v>
      </c>
      <c r="BK1872" s="22">
        <f t="shared" ca="1" si="1576"/>
        <v>0</v>
      </c>
      <c r="BL1872" s="22">
        <f t="shared" ca="1" si="1483"/>
        <v>0</v>
      </c>
      <c r="BM1872" s="22">
        <f t="shared" ca="1" si="1484"/>
        <v>0</v>
      </c>
      <c r="BN1872" s="22">
        <f t="shared" ca="1" si="1485"/>
        <v>0</v>
      </c>
      <c r="BO1872" s="22">
        <f t="shared" ca="1" si="1486"/>
        <v>0</v>
      </c>
      <c r="BP1872" s="22">
        <f t="shared" ca="1" si="1487"/>
        <v>0</v>
      </c>
      <c r="BQ1872" s="22">
        <f t="shared" ca="1" si="1488"/>
        <v>0</v>
      </c>
      <c r="BR1872" s="22">
        <f t="shared" ca="1" si="1489"/>
        <v>0</v>
      </c>
      <c r="BS1872" s="22">
        <f t="shared" ca="1" si="1490"/>
        <v>0</v>
      </c>
      <c r="BT1872" s="22">
        <f t="shared" ca="1" si="1577"/>
        <v>0</v>
      </c>
      <c r="BU1872" s="22">
        <f t="shared" ca="1" si="1491"/>
        <v>0</v>
      </c>
      <c r="BV1872" s="22">
        <f t="shared" ca="1" si="1492"/>
        <v>0</v>
      </c>
      <c r="BW1872" s="22">
        <f t="shared" ca="1" si="1493"/>
        <v>0</v>
      </c>
      <c r="BX1872" s="22">
        <f t="shared" ca="1" si="1494"/>
        <v>0</v>
      </c>
      <c r="BY1872" s="22">
        <f t="shared" si="1513"/>
        <v>0</v>
      </c>
      <c r="BZ1872" s="22">
        <f t="shared" si="1578"/>
        <v>0</v>
      </c>
      <c r="CA1872" s="22">
        <f t="shared" si="1514"/>
        <v>0</v>
      </c>
    </row>
    <row r="1873" spans="1:79" s="22" customFormat="1" ht="51.9" customHeight="1" x14ac:dyDescent="0.3">
      <c r="A1873" s="199" t="s">
        <v>2734</v>
      </c>
      <c r="B1873" s="109" t="s">
        <v>1441</v>
      </c>
      <c r="C1873" s="109"/>
      <c r="D1873" s="110" t="s">
        <v>446</v>
      </c>
      <c r="E1873" s="110">
        <v>44556</v>
      </c>
      <c r="F1873" s="189" t="s">
        <v>101</v>
      </c>
      <c r="G1873" s="169" t="s">
        <v>1117</v>
      </c>
      <c r="H1873" s="135" t="s">
        <v>1079</v>
      </c>
      <c r="I1873" s="135"/>
      <c r="J1873" s="135"/>
      <c r="K1873" s="113">
        <v>1</v>
      </c>
      <c r="L1873" s="109">
        <v>0</v>
      </c>
      <c r="M1873" s="114" t="s">
        <v>108</v>
      </c>
      <c r="N1873" s="115" t="s">
        <v>26</v>
      </c>
      <c r="O1873" s="116"/>
      <c r="P1873" s="123" t="s">
        <v>3465</v>
      </c>
      <c r="Q1873" s="141">
        <v>44685</v>
      </c>
      <c r="R1873" s="118">
        <f t="shared" ref="R1873" si="1589">IF(AND(L1873&lt;1,OR(K1873&lt;1, K1873="A")),Q1873+14,Q1873+7)</f>
        <v>44692</v>
      </c>
      <c r="S1873" s="114" t="s">
        <v>31</v>
      </c>
      <c r="T1873" s="353"/>
      <c r="U1873" s="118"/>
      <c r="V1873" s="195"/>
      <c r="W1873" s="114"/>
      <c r="X1873" s="109"/>
      <c r="Y1873" s="109"/>
      <c r="Z1873" s="115"/>
      <c r="AA1873" s="109"/>
      <c r="AB1873" s="123"/>
      <c r="AC1873" s="191"/>
      <c r="AD1873" s="191"/>
      <c r="AE1873" s="118"/>
      <c r="AF1873" s="196"/>
      <c r="AG1873" s="110"/>
      <c r="AH1873" s="115"/>
      <c r="AI1873" s="110"/>
      <c r="AJ1873" s="113"/>
      <c r="AK1873" s="110"/>
      <c r="AL1873" s="121"/>
      <c r="AM1873" s="121"/>
      <c r="AN1873" s="109" t="s">
        <v>2355</v>
      </c>
      <c r="AO1873" s="121"/>
      <c r="AP1873" s="121"/>
      <c r="AQ1873" s="206"/>
      <c r="AR1873" s="110"/>
      <c r="AS1873" s="121"/>
      <c r="AT1873" s="121"/>
      <c r="AU1873" s="109"/>
      <c r="AV1873" s="110"/>
      <c r="AW1873" s="121"/>
      <c r="BJ1873" s="22">
        <f t="shared" ca="1" si="1575"/>
        <v>0</v>
      </c>
      <c r="BK1873" s="22">
        <f t="shared" ca="1" si="1576"/>
        <v>0</v>
      </c>
      <c r="BL1873" s="22">
        <f t="shared" ca="1" si="1483"/>
        <v>0</v>
      </c>
      <c r="BM1873" s="22">
        <f t="shared" ca="1" si="1484"/>
        <v>0</v>
      </c>
      <c r="BN1873" s="22">
        <f t="shared" ca="1" si="1485"/>
        <v>0</v>
      </c>
      <c r="BO1873" s="22">
        <f t="shared" ca="1" si="1486"/>
        <v>0</v>
      </c>
      <c r="BP1873" s="22">
        <f t="shared" ca="1" si="1487"/>
        <v>0</v>
      </c>
      <c r="BQ1873" s="22">
        <f t="shared" ca="1" si="1488"/>
        <v>0</v>
      </c>
      <c r="BR1873" s="22">
        <f t="shared" ca="1" si="1489"/>
        <v>0</v>
      </c>
      <c r="BS1873" s="22">
        <f t="shared" ca="1" si="1490"/>
        <v>0</v>
      </c>
      <c r="BT1873" s="22">
        <f t="shared" ca="1" si="1577"/>
        <v>0</v>
      </c>
      <c r="BU1873" s="22">
        <f t="shared" ca="1" si="1491"/>
        <v>0</v>
      </c>
      <c r="BV1873" s="22">
        <f t="shared" ca="1" si="1492"/>
        <v>0</v>
      </c>
      <c r="BW1873" s="22">
        <f t="shared" ca="1" si="1493"/>
        <v>0</v>
      </c>
      <c r="BX1873" s="22">
        <f t="shared" ca="1" si="1494"/>
        <v>0</v>
      </c>
      <c r="BY1873" s="22">
        <f t="shared" si="1513"/>
        <v>0</v>
      </c>
      <c r="BZ1873" s="22">
        <f t="shared" si="1578"/>
        <v>0</v>
      </c>
      <c r="CA1873" s="22">
        <f t="shared" si="1514"/>
        <v>0</v>
      </c>
    </row>
    <row r="1874" spans="1:79" s="22" customFormat="1" ht="51.9" customHeight="1" x14ac:dyDescent="0.3">
      <c r="A1874" s="199" t="s">
        <v>2734</v>
      </c>
      <c r="B1874" s="109" t="s">
        <v>1441</v>
      </c>
      <c r="C1874" s="109"/>
      <c r="D1874" s="110" t="s">
        <v>446</v>
      </c>
      <c r="E1874" s="110">
        <v>44556</v>
      </c>
      <c r="F1874" s="189" t="s">
        <v>101</v>
      </c>
      <c r="G1874" s="169" t="s">
        <v>1117</v>
      </c>
      <c r="H1874" s="135" t="s">
        <v>1079</v>
      </c>
      <c r="I1874" s="135"/>
      <c r="J1874" s="135"/>
      <c r="K1874" s="113">
        <v>2</v>
      </c>
      <c r="L1874" s="109">
        <v>0</v>
      </c>
      <c r="M1874" s="114" t="s">
        <v>108</v>
      </c>
      <c r="N1874" s="115" t="s">
        <v>26</v>
      </c>
      <c r="O1874" s="116"/>
      <c r="P1874" s="123" t="s">
        <v>3466</v>
      </c>
      <c r="Q1874" s="141">
        <v>44692</v>
      </c>
      <c r="R1874" s="118">
        <f t="shared" si="1557"/>
        <v>44699</v>
      </c>
      <c r="S1874" s="114" t="s">
        <v>31</v>
      </c>
      <c r="T1874" s="353"/>
      <c r="U1874" s="118"/>
      <c r="V1874" s="195"/>
      <c r="W1874" s="114"/>
      <c r="X1874" s="109"/>
      <c r="Y1874" s="109"/>
      <c r="Z1874" s="115"/>
      <c r="AA1874" s="109"/>
      <c r="AB1874" s="123"/>
      <c r="AC1874" s="191"/>
      <c r="AD1874" s="191"/>
      <c r="AE1874" s="118"/>
      <c r="AF1874" s="196"/>
      <c r="AG1874" s="110"/>
      <c r="AH1874" s="115"/>
      <c r="AI1874" s="110"/>
      <c r="AJ1874" s="113"/>
      <c r="AK1874" s="110"/>
      <c r="AL1874" s="121"/>
      <c r="AM1874" s="121"/>
      <c r="AN1874" s="109" t="s">
        <v>2355</v>
      </c>
      <c r="AO1874" s="121"/>
      <c r="AP1874" s="121"/>
      <c r="AQ1874" s="206"/>
      <c r="AR1874" s="110"/>
      <c r="AS1874" s="121"/>
      <c r="AT1874" s="121"/>
      <c r="AU1874" s="109"/>
      <c r="AV1874" s="110"/>
      <c r="AW1874" s="121"/>
      <c r="BJ1874" s="22">
        <f t="shared" ca="1" si="1575"/>
        <v>0</v>
      </c>
      <c r="BK1874" s="22">
        <f t="shared" ca="1" si="1576"/>
        <v>0</v>
      </c>
      <c r="BL1874" s="22">
        <f t="shared" ca="1" si="1483"/>
        <v>0</v>
      </c>
      <c r="BM1874" s="22">
        <f t="shared" ca="1" si="1484"/>
        <v>0</v>
      </c>
      <c r="BN1874" s="22">
        <f t="shared" ca="1" si="1485"/>
        <v>0</v>
      </c>
      <c r="BO1874" s="22">
        <f t="shared" ca="1" si="1486"/>
        <v>0</v>
      </c>
      <c r="BP1874" s="22">
        <f t="shared" ca="1" si="1487"/>
        <v>0</v>
      </c>
      <c r="BQ1874" s="22">
        <f t="shared" ca="1" si="1488"/>
        <v>0</v>
      </c>
      <c r="BR1874" s="22">
        <f t="shared" ca="1" si="1489"/>
        <v>0</v>
      </c>
      <c r="BS1874" s="22">
        <f t="shared" ca="1" si="1490"/>
        <v>0</v>
      </c>
      <c r="BT1874" s="22">
        <f t="shared" ca="1" si="1577"/>
        <v>0</v>
      </c>
      <c r="BU1874" s="22">
        <f t="shared" ca="1" si="1491"/>
        <v>0</v>
      </c>
      <c r="BV1874" s="22">
        <f t="shared" ca="1" si="1492"/>
        <v>0</v>
      </c>
      <c r="BW1874" s="22">
        <f t="shared" ca="1" si="1493"/>
        <v>0</v>
      </c>
      <c r="BX1874" s="22">
        <f t="shared" ca="1" si="1494"/>
        <v>0</v>
      </c>
      <c r="BY1874" s="22">
        <f t="shared" si="1513"/>
        <v>0</v>
      </c>
      <c r="BZ1874" s="22">
        <f t="shared" si="1578"/>
        <v>0</v>
      </c>
      <c r="CA1874" s="22">
        <f t="shared" si="1514"/>
        <v>0</v>
      </c>
    </row>
    <row r="1875" spans="1:79" s="22" customFormat="1" ht="51.9" customHeight="1" x14ac:dyDescent="0.3">
      <c r="A1875" s="199" t="s">
        <v>2734</v>
      </c>
      <c r="B1875" s="109" t="s">
        <v>1441</v>
      </c>
      <c r="C1875" s="109"/>
      <c r="D1875" s="110" t="s">
        <v>445</v>
      </c>
      <c r="E1875" s="110">
        <v>44556</v>
      </c>
      <c r="F1875" s="189" t="s">
        <v>101</v>
      </c>
      <c r="G1875" s="169" t="s">
        <v>1117</v>
      </c>
      <c r="H1875" s="135" t="s">
        <v>1079</v>
      </c>
      <c r="I1875" s="135"/>
      <c r="J1875" s="135"/>
      <c r="K1875" s="113">
        <v>0</v>
      </c>
      <c r="L1875" s="109">
        <v>0</v>
      </c>
      <c r="M1875" s="114" t="s">
        <v>108</v>
      </c>
      <c r="N1875" s="115" t="s">
        <v>26</v>
      </c>
      <c r="O1875" s="116"/>
      <c r="P1875" s="123" t="s">
        <v>3128</v>
      </c>
      <c r="Q1875" s="141">
        <v>45191</v>
      </c>
      <c r="R1875" s="118">
        <f t="shared" ref="R1875:R1876" si="1590">IF(AND(L1875&lt;1,OR(K1875&lt;1, K1875="A")),Q1875+14,Q1875+7)</f>
        <v>45205</v>
      </c>
      <c r="S1875" s="114" t="s">
        <v>31</v>
      </c>
      <c r="T1875" s="353"/>
      <c r="U1875" s="118"/>
      <c r="V1875" s="195"/>
      <c r="W1875" s="114"/>
      <c r="X1875" s="109"/>
      <c r="Y1875" s="109"/>
      <c r="Z1875" s="115"/>
      <c r="AA1875" s="109"/>
      <c r="AB1875" s="123"/>
      <c r="AC1875" s="191"/>
      <c r="AD1875" s="191"/>
      <c r="AE1875" s="118"/>
      <c r="AF1875" s="196"/>
      <c r="AG1875" s="110"/>
      <c r="AH1875" s="115"/>
      <c r="AI1875" s="110"/>
      <c r="AJ1875" s="113"/>
      <c r="AK1875" s="110"/>
      <c r="AL1875" s="121"/>
      <c r="AM1875" s="121"/>
      <c r="AN1875" s="109" t="s">
        <v>2355</v>
      </c>
      <c r="AO1875" s="121"/>
      <c r="AP1875" s="121"/>
      <c r="AQ1875" s="206"/>
      <c r="AR1875" s="110"/>
      <c r="AS1875" s="121"/>
      <c r="AT1875" s="121"/>
      <c r="AU1875" s="109"/>
      <c r="AV1875" s="110"/>
      <c r="AW1875" s="121"/>
      <c r="BJ1875" s="22">
        <f t="shared" ca="1" si="1575"/>
        <v>0</v>
      </c>
      <c r="BK1875" s="22">
        <f t="shared" ca="1" si="1576"/>
        <v>0</v>
      </c>
      <c r="BL1875" s="22">
        <f t="shared" ca="1" si="1483"/>
        <v>0</v>
      </c>
      <c r="BM1875" s="22">
        <f t="shared" ca="1" si="1484"/>
        <v>0</v>
      </c>
      <c r="BN1875" s="22">
        <f t="shared" ca="1" si="1485"/>
        <v>0</v>
      </c>
      <c r="BO1875" s="22">
        <f t="shared" ca="1" si="1486"/>
        <v>0</v>
      </c>
      <c r="BP1875" s="22">
        <f t="shared" ca="1" si="1487"/>
        <v>0</v>
      </c>
      <c r="BQ1875" s="22">
        <f t="shared" ca="1" si="1488"/>
        <v>0</v>
      </c>
      <c r="BR1875" s="22">
        <f t="shared" ca="1" si="1489"/>
        <v>0</v>
      </c>
      <c r="BS1875" s="22">
        <f t="shared" ca="1" si="1490"/>
        <v>0</v>
      </c>
      <c r="BT1875" s="22">
        <f t="shared" ca="1" si="1577"/>
        <v>0</v>
      </c>
      <c r="BU1875" s="22">
        <f t="shared" ca="1" si="1491"/>
        <v>0</v>
      </c>
      <c r="BV1875" s="22">
        <f t="shared" ca="1" si="1492"/>
        <v>0</v>
      </c>
      <c r="BW1875" s="22">
        <f t="shared" ca="1" si="1493"/>
        <v>0</v>
      </c>
      <c r="BX1875" s="22">
        <f t="shared" ca="1" si="1494"/>
        <v>0</v>
      </c>
      <c r="BY1875" s="22">
        <f t="shared" si="1513"/>
        <v>0</v>
      </c>
      <c r="BZ1875" s="22">
        <f t="shared" si="1578"/>
        <v>0</v>
      </c>
      <c r="CA1875" s="22">
        <f t="shared" si="1514"/>
        <v>0</v>
      </c>
    </row>
    <row r="1876" spans="1:79" s="22" customFormat="1" ht="51.9" customHeight="1" x14ac:dyDescent="0.3">
      <c r="A1876" s="199" t="s">
        <v>2734</v>
      </c>
      <c r="B1876" s="109" t="s">
        <v>1441</v>
      </c>
      <c r="C1876" s="109"/>
      <c r="D1876" s="110" t="s">
        <v>445</v>
      </c>
      <c r="E1876" s="110">
        <v>44556</v>
      </c>
      <c r="F1876" s="189" t="s">
        <v>101</v>
      </c>
      <c r="G1876" s="169" t="s">
        <v>1117</v>
      </c>
      <c r="H1876" s="135" t="s">
        <v>1079</v>
      </c>
      <c r="I1876" s="135"/>
      <c r="J1876" s="135"/>
      <c r="K1876" s="113">
        <v>0</v>
      </c>
      <c r="L1876" s="109">
        <v>0</v>
      </c>
      <c r="M1876" s="114" t="s">
        <v>108</v>
      </c>
      <c r="N1876" s="115" t="s">
        <v>26</v>
      </c>
      <c r="O1876" s="116"/>
      <c r="P1876" s="123" t="s">
        <v>861</v>
      </c>
      <c r="Q1876" s="141">
        <v>44695</v>
      </c>
      <c r="R1876" s="118">
        <f t="shared" si="1590"/>
        <v>44709</v>
      </c>
      <c r="S1876" s="114" t="s">
        <v>30</v>
      </c>
      <c r="T1876" s="353" t="s">
        <v>1677</v>
      </c>
      <c r="U1876" s="118">
        <v>44701</v>
      </c>
      <c r="V1876" s="195" t="s">
        <v>862</v>
      </c>
      <c r="W1876" s="114" t="s">
        <v>863</v>
      </c>
      <c r="X1876" s="109" t="s">
        <v>778</v>
      </c>
      <c r="Y1876" s="109">
        <v>0</v>
      </c>
      <c r="Z1876" s="115" t="s">
        <v>26</v>
      </c>
      <c r="AA1876" s="109"/>
      <c r="AB1876" s="123" t="s">
        <v>852</v>
      </c>
      <c r="AC1876" s="191">
        <v>45106</v>
      </c>
      <c r="AD1876" s="191">
        <v>45106</v>
      </c>
      <c r="AE1876" s="118">
        <f t="shared" ref="AE1876" si="1591">IF(AND(Y1876&lt;1,OR(X1876&lt;1, X1876="A")),AD1876+14,AD1876+7)</f>
        <v>45120</v>
      </c>
      <c r="AF1876" s="196" t="s">
        <v>446</v>
      </c>
      <c r="AG1876" s="110"/>
      <c r="AH1876" s="115"/>
      <c r="AI1876" s="110"/>
      <c r="AJ1876" s="113"/>
      <c r="AK1876" s="110"/>
      <c r="AL1876" s="121"/>
      <c r="AM1876" s="121"/>
      <c r="AN1876" s="109" t="s">
        <v>2355</v>
      </c>
      <c r="AO1876" s="121"/>
      <c r="AP1876" s="121"/>
      <c r="AQ1876" s="206" t="s">
        <v>1907</v>
      </c>
      <c r="AR1876" s="110">
        <v>44706</v>
      </c>
      <c r="AS1876" s="121"/>
      <c r="AT1876" s="121"/>
      <c r="AU1876" s="109"/>
      <c r="AV1876" s="110"/>
      <c r="AW1876" s="121"/>
      <c r="BJ1876" s="22">
        <f t="shared" ca="1" si="1575"/>
        <v>0</v>
      </c>
      <c r="BK1876" s="22">
        <f t="shared" ca="1" si="1576"/>
        <v>0</v>
      </c>
      <c r="BL1876" s="22">
        <f t="shared" ca="1" si="1483"/>
        <v>0</v>
      </c>
      <c r="BM1876" s="22">
        <f t="shared" ca="1" si="1484"/>
        <v>0</v>
      </c>
      <c r="BN1876" s="22">
        <f t="shared" ca="1" si="1485"/>
        <v>0</v>
      </c>
      <c r="BO1876" s="22">
        <f t="shared" ca="1" si="1486"/>
        <v>0</v>
      </c>
      <c r="BP1876" s="22">
        <f t="shared" ca="1" si="1487"/>
        <v>0</v>
      </c>
      <c r="BQ1876" s="22">
        <f t="shared" ca="1" si="1488"/>
        <v>0</v>
      </c>
      <c r="BR1876" s="22">
        <f t="shared" ca="1" si="1489"/>
        <v>0</v>
      </c>
      <c r="BS1876" s="22">
        <f t="shared" ca="1" si="1490"/>
        <v>0</v>
      </c>
      <c r="BT1876" s="22">
        <f t="shared" ca="1" si="1577"/>
        <v>0</v>
      </c>
      <c r="BU1876" s="22">
        <f t="shared" ca="1" si="1491"/>
        <v>0</v>
      </c>
      <c r="BV1876" s="22">
        <f t="shared" ca="1" si="1492"/>
        <v>0</v>
      </c>
      <c r="BW1876" s="22">
        <f t="shared" ca="1" si="1493"/>
        <v>0</v>
      </c>
      <c r="BX1876" s="22">
        <f t="shared" ca="1" si="1494"/>
        <v>0</v>
      </c>
      <c r="BY1876" s="22">
        <f t="shared" si="1513"/>
        <v>0</v>
      </c>
      <c r="BZ1876" s="22">
        <f t="shared" si="1578"/>
        <v>0</v>
      </c>
      <c r="CA1876" s="22">
        <f t="shared" si="1514"/>
        <v>0</v>
      </c>
    </row>
    <row r="1877" spans="1:79" ht="51.9" customHeight="1" x14ac:dyDescent="0.3">
      <c r="A1877" s="14" t="s">
        <v>2734</v>
      </c>
      <c r="B1877" s="4" t="s">
        <v>1441</v>
      </c>
      <c r="C1877" s="4"/>
      <c r="D1877" s="139" t="s">
        <v>445</v>
      </c>
      <c r="E1877" s="13">
        <v>44556</v>
      </c>
      <c r="F1877" s="122" t="s">
        <v>101</v>
      </c>
      <c r="G1877" s="16" t="s">
        <v>1117</v>
      </c>
      <c r="H1877" s="130" t="s">
        <v>1079</v>
      </c>
      <c r="I1877" s="130"/>
      <c r="J1877" s="130"/>
      <c r="K1877" s="7">
        <v>0</v>
      </c>
      <c r="L1877" s="4">
        <v>1</v>
      </c>
      <c r="M1877" s="3" t="s">
        <v>108</v>
      </c>
      <c r="N1877" s="45" t="s">
        <v>1055</v>
      </c>
      <c r="O1877" s="76">
        <v>45734</v>
      </c>
      <c r="P1877" s="87" t="s">
        <v>3706</v>
      </c>
      <c r="Q1877" s="142">
        <v>45702</v>
      </c>
      <c r="R1877" s="9">
        <f t="shared" si="1557"/>
        <v>45709</v>
      </c>
      <c r="S1877" s="3" t="s">
        <v>31</v>
      </c>
      <c r="T1877" s="355"/>
      <c r="U1877" s="9"/>
      <c r="V1877" s="91" t="s">
        <v>862</v>
      </c>
      <c r="W1877" s="3" t="s">
        <v>863</v>
      </c>
      <c r="X1877" s="5">
        <v>0</v>
      </c>
      <c r="Y1877" s="5">
        <v>1</v>
      </c>
      <c r="Z1877" s="45" t="s">
        <v>1055</v>
      </c>
      <c r="AA1877" s="21">
        <v>45722</v>
      </c>
      <c r="AB1877" s="87"/>
      <c r="AC1877" s="90"/>
      <c r="AD1877" s="21">
        <v>45722</v>
      </c>
      <c r="AE1877" s="9">
        <f t="shared" si="1579"/>
        <v>45729</v>
      </c>
      <c r="AF1877" s="92" t="s">
        <v>446</v>
      </c>
      <c r="AG1877" s="27"/>
      <c r="AH1877" s="34"/>
      <c r="AI1877" s="27"/>
      <c r="AJ1877" s="41"/>
      <c r="AK1877" s="21"/>
      <c r="AL1877" s="6"/>
      <c r="AM1877" s="6"/>
      <c r="AN1877" s="5" t="s">
        <v>3749</v>
      </c>
      <c r="AO1877" s="87" t="s">
        <v>3747</v>
      </c>
      <c r="AP1877" s="21">
        <v>45714</v>
      </c>
      <c r="AQ1877" s="380" t="s">
        <v>3822</v>
      </c>
      <c r="AR1877" s="95">
        <v>45743</v>
      </c>
      <c r="AS1877" s="336" t="s">
        <v>3740</v>
      </c>
      <c r="AT1877" s="21">
        <v>45358</v>
      </c>
      <c r="AU1877" s="4"/>
      <c r="AV1877" s="13"/>
      <c r="AW1877" s="6"/>
      <c r="BJ1877" s="22">
        <f t="shared" ca="1" si="1575"/>
        <v>1</v>
      </c>
      <c r="BK1877" s="22">
        <f t="shared" ca="1" si="1576"/>
        <v>1</v>
      </c>
      <c r="BL1877" s="22">
        <f t="shared" ca="1" si="1483"/>
        <v>0</v>
      </c>
      <c r="BM1877" s="22">
        <f t="shared" ca="1" si="1484"/>
        <v>0</v>
      </c>
      <c r="BN1877" s="22">
        <f t="shared" ca="1" si="1485"/>
        <v>0</v>
      </c>
      <c r="BO1877" s="22">
        <f t="shared" ca="1" si="1486"/>
        <v>0</v>
      </c>
      <c r="BP1877" s="22">
        <f t="shared" ca="1" si="1487"/>
        <v>0</v>
      </c>
      <c r="BQ1877" s="22">
        <f t="shared" ca="1" si="1488"/>
        <v>0</v>
      </c>
      <c r="BR1877" s="22">
        <f t="shared" ca="1" si="1489"/>
        <v>1</v>
      </c>
      <c r="BS1877" s="22">
        <f t="shared" ca="1" si="1490"/>
        <v>1</v>
      </c>
      <c r="BT1877" s="22">
        <f t="shared" ca="1" si="1577"/>
        <v>1</v>
      </c>
      <c r="BU1877" s="22">
        <f t="shared" ca="1" si="1491"/>
        <v>0</v>
      </c>
      <c r="BV1877" s="22">
        <f t="shared" ca="1" si="1492"/>
        <v>0</v>
      </c>
      <c r="BW1877" s="22">
        <f t="shared" ca="1" si="1493"/>
        <v>0</v>
      </c>
      <c r="BX1877" s="22">
        <f t="shared" ca="1" si="1494"/>
        <v>1</v>
      </c>
      <c r="BY1877" s="71">
        <f t="shared" si="1513"/>
        <v>1</v>
      </c>
      <c r="BZ1877" s="71">
        <f t="shared" si="1578"/>
        <v>1</v>
      </c>
      <c r="CA1877" s="72">
        <f t="shared" si="1514"/>
        <v>1</v>
      </c>
    </row>
    <row r="1878" spans="1:79" s="22" customFormat="1" ht="51.9" customHeight="1" x14ac:dyDescent="0.3">
      <c r="A1878" s="199" t="s">
        <v>2734</v>
      </c>
      <c r="B1878" s="109" t="s">
        <v>1441</v>
      </c>
      <c r="C1878" s="109"/>
      <c r="D1878" s="110" t="s">
        <v>446</v>
      </c>
      <c r="E1878" s="110">
        <v>44556</v>
      </c>
      <c r="F1878" s="189" t="s">
        <v>92</v>
      </c>
      <c r="G1878" s="169" t="s">
        <v>1117</v>
      </c>
      <c r="H1878" s="135" t="s">
        <v>1071</v>
      </c>
      <c r="I1878" s="135"/>
      <c r="J1878" s="135"/>
      <c r="K1878" s="113" t="s">
        <v>778</v>
      </c>
      <c r="L1878" s="109">
        <v>0</v>
      </c>
      <c r="M1878" s="114" t="s">
        <v>80</v>
      </c>
      <c r="N1878" s="115" t="s">
        <v>26</v>
      </c>
      <c r="O1878" s="116"/>
      <c r="P1878" s="123" t="s">
        <v>3421</v>
      </c>
      <c r="Q1878" s="141">
        <v>44525</v>
      </c>
      <c r="R1878" s="118">
        <f t="shared" si="1557"/>
        <v>44539</v>
      </c>
      <c r="S1878" s="114" t="s">
        <v>31</v>
      </c>
      <c r="T1878" s="353"/>
      <c r="U1878" s="118"/>
      <c r="V1878" s="274"/>
      <c r="W1878" s="114"/>
      <c r="X1878" s="109"/>
      <c r="Y1878" s="109"/>
      <c r="Z1878" s="115"/>
      <c r="AA1878" s="109"/>
      <c r="AB1878" s="123"/>
      <c r="AC1878" s="191"/>
      <c r="AD1878" s="191"/>
      <c r="AE1878" s="118"/>
      <c r="AF1878" s="196"/>
      <c r="AG1878" s="110"/>
      <c r="AH1878" s="115"/>
      <c r="AI1878" s="110"/>
      <c r="AJ1878" s="113"/>
      <c r="AK1878" s="110"/>
      <c r="AL1878" s="121"/>
      <c r="AM1878" s="121"/>
      <c r="AN1878" s="109" t="s">
        <v>2355</v>
      </c>
      <c r="AO1878" s="121"/>
      <c r="AP1878" s="121"/>
      <c r="AQ1878" s="189"/>
      <c r="AR1878" s="110"/>
      <c r="AS1878" s="121"/>
      <c r="AT1878" s="121"/>
      <c r="AU1878" s="109"/>
      <c r="AV1878" s="110"/>
      <c r="AW1878" s="121"/>
      <c r="BJ1878" s="22">
        <f t="shared" ca="1" si="1575"/>
        <v>0</v>
      </c>
      <c r="BK1878" s="22">
        <f t="shared" ca="1" si="1576"/>
        <v>0</v>
      </c>
      <c r="BL1878" s="22">
        <f t="shared" ca="1" si="1483"/>
        <v>0</v>
      </c>
      <c r="BM1878" s="22">
        <f t="shared" ca="1" si="1484"/>
        <v>0</v>
      </c>
      <c r="BN1878" s="22">
        <f t="shared" ca="1" si="1485"/>
        <v>0</v>
      </c>
      <c r="BO1878" s="22">
        <f t="shared" ca="1" si="1486"/>
        <v>0</v>
      </c>
      <c r="BP1878" s="22">
        <f t="shared" ca="1" si="1487"/>
        <v>0</v>
      </c>
      <c r="BQ1878" s="22">
        <f t="shared" ca="1" si="1488"/>
        <v>0</v>
      </c>
      <c r="BR1878" s="22">
        <f t="shared" ca="1" si="1489"/>
        <v>0</v>
      </c>
      <c r="BS1878" s="22">
        <f t="shared" ca="1" si="1490"/>
        <v>0</v>
      </c>
      <c r="BT1878" s="22">
        <f t="shared" ca="1" si="1577"/>
        <v>0</v>
      </c>
      <c r="BU1878" s="22">
        <f t="shared" ca="1" si="1491"/>
        <v>0</v>
      </c>
      <c r="BV1878" s="22">
        <f t="shared" ca="1" si="1492"/>
        <v>0</v>
      </c>
      <c r="BW1878" s="22">
        <f t="shared" ca="1" si="1493"/>
        <v>0</v>
      </c>
      <c r="BX1878" s="22">
        <f t="shared" ca="1" si="1494"/>
        <v>0</v>
      </c>
      <c r="BY1878" s="22">
        <f t="shared" si="1513"/>
        <v>0</v>
      </c>
      <c r="BZ1878" s="22">
        <f t="shared" si="1578"/>
        <v>0</v>
      </c>
      <c r="CA1878" s="22">
        <f t="shared" si="1514"/>
        <v>0</v>
      </c>
    </row>
    <row r="1879" spans="1:79" s="22" customFormat="1" ht="51.9" customHeight="1" x14ac:dyDescent="0.3">
      <c r="A1879" s="199" t="s">
        <v>2734</v>
      </c>
      <c r="B1879" s="109" t="s">
        <v>1441</v>
      </c>
      <c r="C1879" s="109"/>
      <c r="D1879" s="110" t="s">
        <v>446</v>
      </c>
      <c r="E1879" s="110">
        <v>44556</v>
      </c>
      <c r="F1879" s="189" t="s">
        <v>92</v>
      </c>
      <c r="G1879" s="169" t="s">
        <v>1117</v>
      </c>
      <c r="H1879" s="135" t="s">
        <v>1071</v>
      </c>
      <c r="I1879" s="135"/>
      <c r="J1879" s="135"/>
      <c r="K1879" s="113" t="s">
        <v>443</v>
      </c>
      <c r="L1879" s="109">
        <v>0</v>
      </c>
      <c r="M1879" s="114" t="s">
        <v>80</v>
      </c>
      <c r="N1879" s="115" t="s">
        <v>26</v>
      </c>
      <c r="O1879" s="116"/>
      <c r="P1879" s="123" t="s">
        <v>3422</v>
      </c>
      <c r="Q1879" s="141">
        <v>44571</v>
      </c>
      <c r="R1879" s="118">
        <f t="shared" si="1557"/>
        <v>44578</v>
      </c>
      <c r="S1879" s="114" t="s">
        <v>31</v>
      </c>
      <c r="T1879" s="353"/>
      <c r="U1879" s="118"/>
      <c r="V1879" s="274"/>
      <c r="W1879" s="114"/>
      <c r="X1879" s="109"/>
      <c r="Y1879" s="109"/>
      <c r="Z1879" s="115"/>
      <c r="AA1879" s="109"/>
      <c r="AB1879" s="123"/>
      <c r="AC1879" s="191"/>
      <c r="AD1879" s="191"/>
      <c r="AE1879" s="118"/>
      <c r="AF1879" s="196"/>
      <c r="AG1879" s="110"/>
      <c r="AH1879" s="115"/>
      <c r="AI1879" s="110"/>
      <c r="AJ1879" s="113"/>
      <c r="AK1879" s="110"/>
      <c r="AL1879" s="121"/>
      <c r="AM1879" s="121"/>
      <c r="AN1879" s="109" t="s">
        <v>2355</v>
      </c>
      <c r="AO1879" s="121"/>
      <c r="AP1879" s="121"/>
      <c r="AQ1879" s="189"/>
      <c r="AR1879" s="110"/>
      <c r="AS1879" s="121"/>
      <c r="AT1879" s="121"/>
      <c r="AU1879" s="109"/>
      <c r="AV1879" s="110"/>
      <c r="AW1879" s="121"/>
      <c r="BJ1879" s="22">
        <f t="shared" ca="1" si="1575"/>
        <v>0</v>
      </c>
      <c r="BK1879" s="22">
        <f t="shared" ca="1" si="1576"/>
        <v>0</v>
      </c>
      <c r="BL1879" s="22">
        <f t="shared" ca="1" si="1483"/>
        <v>0</v>
      </c>
      <c r="BM1879" s="22">
        <f t="shared" ca="1" si="1484"/>
        <v>0</v>
      </c>
      <c r="BN1879" s="22">
        <f t="shared" ca="1" si="1485"/>
        <v>0</v>
      </c>
      <c r="BO1879" s="22">
        <f t="shared" ca="1" si="1486"/>
        <v>0</v>
      </c>
      <c r="BP1879" s="22">
        <f t="shared" ca="1" si="1487"/>
        <v>0</v>
      </c>
      <c r="BQ1879" s="22">
        <f t="shared" ca="1" si="1488"/>
        <v>0</v>
      </c>
      <c r="BR1879" s="22">
        <f t="shared" ca="1" si="1489"/>
        <v>0</v>
      </c>
      <c r="BS1879" s="22">
        <f t="shared" ca="1" si="1490"/>
        <v>0</v>
      </c>
      <c r="BT1879" s="22">
        <f t="shared" ca="1" si="1577"/>
        <v>0</v>
      </c>
      <c r="BU1879" s="22">
        <f t="shared" ca="1" si="1491"/>
        <v>0</v>
      </c>
      <c r="BV1879" s="22">
        <f t="shared" ca="1" si="1492"/>
        <v>0</v>
      </c>
      <c r="BW1879" s="22">
        <f t="shared" ca="1" si="1493"/>
        <v>0</v>
      </c>
      <c r="BX1879" s="22">
        <f t="shared" ca="1" si="1494"/>
        <v>0</v>
      </c>
      <c r="BY1879" s="22">
        <f t="shared" si="1513"/>
        <v>0</v>
      </c>
      <c r="BZ1879" s="22">
        <f t="shared" si="1578"/>
        <v>0</v>
      </c>
      <c r="CA1879" s="22">
        <f t="shared" si="1514"/>
        <v>0</v>
      </c>
    </row>
    <row r="1880" spans="1:79" s="22" customFormat="1" ht="51.9" customHeight="1" x14ac:dyDescent="0.3">
      <c r="A1880" s="199" t="s">
        <v>2734</v>
      </c>
      <c r="B1880" s="109" t="s">
        <v>1441</v>
      </c>
      <c r="C1880" s="109"/>
      <c r="D1880" s="110" t="s">
        <v>446</v>
      </c>
      <c r="E1880" s="110">
        <v>44556</v>
      </c>
      <c r="F1880" s="189" t="s">
        <v>92</v>
      </c>
      <c r="G1880" s="169" t="s">
        <v>1117</v>
      </c>
      <c r="H1880" s="135" t="s">
        <v>1071</v>
      </c>
      <c r="I1880" s="135"/>
      <c r="J1880" s="135"/>
      <c r="K1880" s="113" t="s">
        <v>572</v>
      </c>
      <c r="L1880" s="109">
        <v>0</v>
      </c>
      <c r="M1880" s="114" t="s">
        <v>80</v>
      </c>
      <c r="N1880" s="115" t="s">
        <v>26</v>
      </c>
      <c r="O1880" s="116"/>
      <c r="P1880" s="123" t="s">
        <v>3423</v>
      </c>
      <c r="Q1880" s="141">
        <v>44579</v>
      </c>
      <c r="R1880" s="118">
        <f t="shared" si="1557"/>
        <v>44586</v>
      </c>
      <c r="S1880" s="114" t="s">
        <v>31</v>
      </c>
      <c r="T1880" s="353"/>
      <c r="U1880" s="118"/>
      <c r="V1880" s="274"/>
      <c r="W1880" s="114"/>
      <c r="X1880" s="109"/>
      <c r="Y1880" s="109"/>
      <c r="Z1880" s="115"/>
      <c r="AA1880" s="109"/>
      <c r="AB1880" s="123"/>
      <c r="AC1880" s="191"/>
      <c r="AD1880" s="191"/>
      <c r="AE1880" s="118"/>
      <c r="AF1880" s="196"/>
      <c r="AG1880" s="110"/>
      <c r="AH1880" s="115"/>
      <c r="AI1880" s="110"/>
      <c r="AJ1880" s="113"/>
      <c r="AK1880" s="110"/>
      <c r="AL1880" s="121"/>
      <c r="AM1880" s="121"/>
      <c r="AN1880" s="109" t="s">
        <v>2355</v>
      </c>
      <c r="AO1880" s="121"/>
      <c r="AP1880" s="121"/>
      <c r="AQ1880" s="189"/>
      <c r="AR1880" s="110"/>
      <c r="AS1880" s="121"/>
      <c r="AT1880" s="121"/>
      <c r="AU1880" s="109"/>
      <c r="AV1880" s="110"/>
      <c r="AW1880" s="121"/>
      <c r="BJ1880" s="22">
        <f t="shared" ca="1" si="1575"/>
        <v>0</v>
      </c>
      <c r="BK1880" s="22">
        <f t="shared" ca="1" si="1576"/>
        <v>0</v>
      </c>
      <c r="BL1880" s="22">
        <f t="shared" ca="1" si="1483"/>
        <v>0</v>
      </c>
      <c r="BM1880" s="22">
        <f t="shared" ca="1" si="1484"/>
        <v>0</v>
      </c>
      <c r="BN1880" s="22">
        <f t="shared" ca="1" si="1485"/>
        <v>0</v>
      </c>
      <c r="BO1880" s="22">
        <f t="shared" ca="1" si="1486"/>
        <v>0</v>
      </c>
      <c r="BP1880" s="22">
        <f t="shared" ca="1" si="1487"/>
        <v>0</v>
      </c>
      <c r="BQ1880" s="22">
        <f t="shared" ca="1" si="1488"/>
        <v>0</v>
      </c>
      <c r="BR1880" s="22">
        <f t="shared" ca="1" si="1489"/>
        <v>0</v>
      </c>
      <c r="BS1880" s="22">
        <f t="shared" ca="1" si="1490"/>
        <v>0</v>
      </c>
      <c r="BT1880" s="22">
        <f t="shared" ca="1" si="1577"/>
        <v>0</v>
      </c>
      <c r="BU1880" s="22">
        <f t="shared" ca="1" si="1491"/>
        <v>0</v>
      </c>
      <c r="BV1880" s="22">
        <f t="shared" ca="1" si="1492"/>
        <v>0</v>
      </c>
      <c r="BW1880" s="22">
        <f t="shared" ca="1" si="1493"/>
        <v>0</v>
      </c>
      <c r="BX1880" s="22">
        <f t="shared" ca="1" si="1494"/>
        <v>0</v>
      </c>
      <c r="BY1880" s="22">
        <f t="shared" si="1513"/>
        <v>0</v>
      </c>
      <c r="BZ1880" s="22">
        <f t="shared" si="1578"/>
        <v>0</v>
      </c>
      <c r="CA1880" s="22">
        <f t="shared" si="1514"/>
        <v>0</v>
      </c>
    </row>
    <row r="1881" spans="1:79" s="22" customFormat="1" ht="51.9" customHeight="1" x14ac:dyDescent="0.3">
      <c r="A1881" s="199" t="s">
        <v>2734</v>
      </c>
      <c r="B1881" s="109" t="s">
        <v>1441</v>
      </c>
      <c r="C1881" s="109"/>
      <c r="D1881" s="110" t="s">
        <v>445</v>
      </c>
      <c r="E1881" s="110">
        <v>44556</v>
      </c>
      <c r="F1881" s="189" t="s">
        <v>92</v>
      </c>
      <c r="G1881" s="169" t="s">
        <v>1117</v>
      </c>
      <c r="H1881" s="135" t="s">
        <v>1071</v>
      </c>
      <c r="I1881" s="135"/>
      <c r="J1881" s="135"/>
      <c r="K1881" s="113">
        <v>0</v>
      </c>
      <c r="L1881" s="109">
        <v>0</v>
      </c>
      <c r="M1881" s="114" t="s">
        <v>80</v>
      </c>
      <c r="N1881" s="115" t="s">
        <v>26</v>
      </c>
      <c r="O1881" s="116"/>
      <c r="P1881" s="123" t="s">
        <v>3424</v>
      </c>
      <c r="Q1881" s="141">
        <v>44614</v>
      </c>
      <c r="R1881" s="118">
        <f t="shared" si="1557"/>
        <v>44628</v>
      </c>
      <c r="S1881" s="114" t="s">
        <v>31</v>
      </c>
      <c r="T1881" s="353"/>
      <c r="U1881" s="118"/>
      <c r="V1881" s="274"/>
      <c r="W1881" s="114"/>
      <c r="X1881" s="109"/>
      <c r="Y1881" s="109"/>
      <c r="Z1881" s="115"/>
      <c r="AA1881" s="109"/>
      <c r="AB1881" s="123"/>
      <c r="AC1881" s="191"/>
      <c r="AD1881" s="191"/>
      <c r="AE1881" s="118"/>
      <c r="AF1881" s="196"/>
      <c r="AG1881" s="110"/>
      <c r="AH1881" s="115"/>
      <c r="AI1881" s="110"/>
      <c r="AJ1881" s="113"/>
      <c r="AK1881" s="110"/>
      <c r="AL1881" s="121"/>
      <c r="AM1881" s="121"/>
      <c r="AN1881" s="109" t="s">
        <v>2355</v>
      </c>
      <c r="AO1881" s="121"/>
      <c r="AP1881" s="121"/>
      <c r="AQ1881" s="206" t="s">
        <v>1907</v>
      </c>
      <c r="AR1881" s="110">
        <v>44706</v>
      </c>
      <c r="AS1881" s="121"/>
      <c r="AT1881" s="121"/>
      <c r="AU1881" s="109"/>
      <c r="AV1881" s="110"/>
      <c r="AW1881" s="121"/>
      <c r="BJ1881" s="22">
        <f t="shared" ca="1" si="1575"/>
        <v>0</v>
      </c>
      <c r="BK1881" s="22">
        <f t="shared" ca="1" si="1576"/>
        <v>0</v>
      </c>
      <c r="BL1881" s="22">
        <f t="shared" ca="1" si="1483"/>
        <v>0</v>
      </c>
      <c r="BM1881" s="22">
        <f t="shared" ca="1" si="1484"/>
        <v>0</v>
      </c>
      <c r="BN1881" s="22">
        <f t="shared" ca="1" si="1485"/>
        <v>0</v>
      </c>
      <c r="BO1881" s="22">
        <f t="shared" ca="1" si="1486"/>
        <v>0</v>
      </c>
      <c r="BP1881" s="22">
        <f t="shared" ca="1" si="1487"/>
        <v>0</v>
      </c>
      <c r="BQ1881" s="22">
        <f t="shared" ca="1" si="1488"/>
        <v>0</v>
      </c>
      <c r="BR1881" s="22">
        <f t="shared" ca="1" si="1489"/>
        <v>0</v>
      </c>
      <c r="BS1881" s="22">
        <f t="shared" ca="1" si="1490"/>
        <v>0</v>
      </c>
      <c r="BT1881" s="22">
        <f t="shared" ca="1" si="1577"/>
        <v>0</v>
      </c>
      <c r="BU1881" s="22">
        <f t="shared" ca="1" si="1491"/>
        <v>0</v>
      </c>
      <c r="BV1881" s="22">
        <f t="shared" ca="1" si="1492"/>
        <v>0</v>
      </c>
      <c r="BW1881" s="22">
        <f t="shared" ca="1" si="1493"/>
        <v>0</v>
      </c>
      <c r="BX1881" s="22">
        <f t="shared" ca="1" si="1494"/>
        <v>0</v>
      </c>
      <c r="BY1881" s="22">
        <f t="shared" si="1513"/>
        <v>0</v>
      </c>
      <c r="BZ1881" s="22">
        <f t="shared" si="1578"/>
        <v>0</v>
      </c>
      <c r="CA1881" s="22">
        <f t="shared" si="1514"/>
        <v>0</v>
      </c>
    </row>
    <row r="1882" spans="1:79" s="22" customFormat="1" ht="51.9" customHeight="1" x14ac:dyDescent="0.3">
      <c r="A1882" s="199" t="s">
        <v>2734</v>
      </c>
      <c r="B1882" s="109" t="s">
        <v>1441</v>
      </c>
      <c r="C1882" s="109"/>
      <c r="D1882" s="110" t="s">
        <v>445</v>
      </c>
      <c r="E1882" s="110">
        <v>44556</v>
      </c>
      <c r="F1882" s="189" t="s">
        <v>92</v>
      </c>
      <c r="G1882" s="169" t="s">
        <v>1117</v>
      </c>
      <c r="H1882" s="135" t="s">
        <v>1071</v>
      </c>
      <c r="I1882" s="135"/>
      <c r="J1882" s="135"/>
      <c r="K1882" s="113">
        <v>0</v>
      </c>
      <c r="L1882" s="109">
        <v>1</v>
      </c>
      <c r="M1882" s="114" t="s">
        <v>80</v>
      </c>
      <c r="N1882" s="115" t="s">
        <v>26</v>
      </c>
      <c r="O1882" s="116"/>
      <c r="P1882" s="123" t="s">
        <v>864</v>
      </c>
      <c r="Q1882" s="141">
        <v>44937</v>
      </c>
      <c r="R1882" s="118">
        <f t="shared" si="1557"/>
        <v>44944</v>
      </c>
      <c r="S1882" s="114" t="s">
        <v>30</v>
      </c>
      <c r="T1882" s="353" t="s">
        <v>1578</v>
      </c>
      <c r="U1882" s="118">
        <v>44939</v>
      </c>
      <c r="V1882" s="274"/>
      <c r="W1882" s="114"/>
      <c r="X1882" s="109"/>
      <c r="Y1882" s="109"/>
      <c r="Z1882" s="115"/>
      <c r="AA1882" s="109"/>
      <c r="AB1882" s="123"/>
      <c r="AC1882" s="191"/>
      <c r="AD1882" s="191"/>
      <c r="AE1882" s="118"/>
      <c r="AF1882" s="196"/>
      <c r="AG1882" s="110"/>
      <c r="AH1882" s="115"/>
      <c r="AI1882" s="110"/>
      <c r="AJ1882" s="113"/>
      <c r="AK1882" s="110"/>
      <c r="AL1882" s="121"/>
      <c r="AM1882" s="121"/>
      <c r="AN1882" s="109" t="s">
        <v>2355</v>
      </c>
      <c r="AO1882" s="121"/>
      <c r="AP1882" s="121"/>
      <c r="AQ1882" s="189" t="s">
        <v>1907</v>
      </c>
      <c r="AR1882" s="110">
        <v>44943</v>
      </c>
      <c r="AS1882" s="121"/>
      <c r="AT1882" s="121"/>
      <c r="AU1882" s="109"/>
      <c r="AV1882" s="110"/>
      <c r="AW1882" s="121"/>
      <c r="BJ1882" s="22">
        <f t="shared" ca="1" si="1575"/>
        <v>0</v>
      </c>
      <c r="BK1882" s="22">
        <f t="shared" ca="1" si="1576"/>
        <v>0</v>
      </c>
      <c r="BL1882" s="22">
        <f t="shared" ca="1" si="1483"/>
        <v>0</v>
      </c>
      <c r="BM1882" s="22">
        <f t="shared" ca="1" si="1484"/>
        <v>0</v>
      </c>
      <c r="BN1882" s="22">
        <f t="shared" ca="1" si="1485"/>
        <v>0</v>
      </c>
      <c r="BO1882" s="22">
        <f t="shared" ca="1" si="1486"/>
        <v>0</v>
      </c>
      <c r="BP1882" s="22">
        <f t="shared" ca="1" si="1487"/>
        <v>0</v>
      </c>
      <c r="BQ1882" s="22">
        <f t="shared" ca="1" si="1488"/>
        <v>0</v>
      </c>
      <c r="BR1882" s="22">
        <f t="shared" ca="1" si="1489"/>
        <v>0</v>
      </c>
      <c r="BS1882" s="22">
        <f t="shared" ca="1" si="1490"/>
        <v>0</v>
      </c>
      <c r="BT1882" s="22">
        <f t="shared" ca="1" si="1577"/>
        <v>0</v>
      </c>
      <c r="BU1882" s="22">
        <f t="shared" ca="1" si="1491"/>
        <v>0</v>
      </c>
      <c r="BV1882" s="22">
        <f t="shared" ca="1" si="1492"/>
        <v>0</v>
      </c>
      <c r="BW1882" s="22">
        <f t="shared" ca="1" si="1493"/>
        <v>0</v>
      </c>
      <c r="BX1882" s="22">
        <f t="shared" ca="1" si="1494"/>
        <v>0</v>
      </c>
      <c r="BY1882" s="22">
        <f t="shared" si="1513"/>
        <v>0</v>
      </c>
      <c r="BZ1882" s="22">
        <f t="shared" si="1578"/>
        <v>0</v>
      </c>
      <c r="CA1882" s="22">
        <f t="shared" si="1514"/>
        <v>0</v>
      </c>
    </row>
    <row r="1883" spans="1:79" ht="51.9" customHeight="1" x14ac:dyDescent="0.3">
      <c r="A1883" s="14" t="s">
        <v>2734</v>
      </c>
      <c r="B1883" s="4" t="s">
        <v>1441</v>
      </c>
      <c r="C1883" s="4"/>
      <c r="D1883" s="139" t="s">
        <v>445</v>
      </c>
      <c r="E1883" s="13">
        <v>44556</v>
      </c>
      <c r="F1883" s="122" t="s">
        <v>92</v>
      </c>
      <c r="G1883" s="16" t="s">
        <v>1117</v>
      </c>
      <c r="H1883" s="130" t="s">
        <v>1071</v>
      </c>
      <c r="I1883" s="130"/>
      <c r="J1883" s="130"/>
      <c r="K1883" s="7">
        <v>0</v>
      </c>
      <c r="L1883" s="4">
        <v>2</v>
      </c>
      <c r="M1883" s="3" t="s">
        <v>80</v>
      </c>
      <c r="N1883" s="45" t="s">
        <v>1055</v>
      </c>
      <c r="O1883" s="76">
        <v>45498</v>
      </c>
      <c r="P1883" s="87" t="s">
        <v>2878</v>
      </c>
      <c r="Q1883" s="142">
        <v>45457</v>
      </c>
      <c r="R1883" s="9">
        <f t="shared" si="1557"/>
        <v>45464</v>
      </c>
      <c r="S1883" s="3" t="s">
        <v>31</v>
      </c>
      <c r="T1883" s="355"/>
      <c r="U1883" s="9"/>
      <c r="V1883" s="91" t="s">
        <v>2761</v>
      </c>
      <c r="W1883" s="3" t="s">
        <v>865</v>
      </c>
      <c r="X1883" s="5" t="s">
        <v>996</v>
      </c>
      <c r="Y1883" s="5">
        <v>0</v>
      </c>
      <c r="Z1883" s="46" t="s">
        <v>24</v>
      </c>
      <c r="AA1883" s="5"/>
      <c r="AB1883" s="87" t="s">
        <v>2762</v>
      </c>
      <c r="AC1883" s="90">
        <v>45433</v>
      </c>
      <c r="AD1883" s="90">
        <v>45433</v>
      </c>
      <c r="AE1883" s="9">
        <f t="shared" ref="AE1883" si="1592">IF(AND(Y1883&lt;1,OR(X1883&lt;1, X1883="A")),AD1883+14,AD1883+7)</f>
        <v>45440</v>
      </c>
      <c r="AF1883" s="92" t="s">
        <v>446</v>
      </c>
      <c r="AG1883" s="27"/>
      <c r="AH1883" s="34"/>
      <c r="AI1883" s="27"/>
      <c r="AJ1883" s="41"/>
      <c r="AK1883" s="21"/>
      <c r="AL1883" s="6"/>
      <c r="AM1883" s="6"/>
      <c r="AN1883" s="5" t="s">
        <v>3832</v>
      </c>
      <c r="AO1883" s="5" t="s">
        <v>3833</v>
      </c>
      <c r="AP1883" s="21">
        <v>45743</v>
      </c>
      <c r="AQ1883" s="5"/>
      <c r="AR1883" s="21"/>
      <c r="AS1883" s="6"/>
      <c r="AT1883" s="6"/>
      <c r="AU1883" s="4"/>
      <c r="AV1883" s="13"/>
      <c r="AW1883" s="377" t="s">
        <v>3839</v>
      </c>
      <c r="BJ1883" s="22">
        <f t="shared" ca="1" si="1575"/>
        <v>1</v>
      </c>
      <c r="BK1883" s="22">
        <f t="shared" ca="1" si="1576"/>
        <v>1</v>
      </c>
      <c r="BL1883" s="22">
        <f t="shared" ca="1" si="1483"/>
        <v>0</v>
      </c>
      <c r="BM1883" s="22">
        <f t="shared" ca="1" si="1484"/>
        <v>0</v>
      </c>
      <c r="BN1883" s="22">
        <f t="shared" ca="1" si="1485"/>
        <v>0</v>
      </c>
      <c r="BO1883" s="22">
        <f t="shared" ca="1" si="1486"/>
        <v>0</v>
      </c>
      <c r="BP1883" s="22">
        <f t="shared" ca="1" si="1487"/>
        <v>0</v>
      </c>
      <c r="BQ1883" s="22">
        <f t="shared" ca="1" si="1488"/>
        <v>0</v>
      </c>
      <c r="BR1883" s="22">
        <f t="shared" ca="1" si="1489"/>
        <v>1</v>
      </c>
      <c r="BS1883" s="22">
        <f t="shared" ca="1" si="1490"/>
        <v>1</v>
      </c>
      <c r="BT1883" s="22">
        <f t="shared" ca="1" si="1577"/>
        <v>1</v>
      </c>
      <c r="BU1883" s="22">
        <f t="shared" ca="1" si="1491"/>
        <v>0</v>
      </c>
      <c r="BV1883" s="22">
        <f t="shared" ca="1" si="1492"/>
        <v>1</v>
      </c>
      <c r="BW1883" s="22">
        <f t="shared" ca="1" si="1493"/>
        <v>0</v>
      </c>
      <c r="BX1883" s="22">
        <f t="shared" ca="1" si="1494"/>
        <v>0</v>
      </c>
      <c r="BY1883" s="71">
        <f t="shared" si="1513"/>
        <v>1</v>
      </c>
      <c r="BZ1883" s="71">
        <f t="shared" si="1578"/>
        <v>1</v>
      </c>
      <c r="CA1883" s="72">
        <f t="shared" si="1514"/>
        <v>1</v>
      </c>
    </row>
    <row r="1884" spans="1:79" s="22" customFormat="1" ht="51.9" customHeight="1" x14ac:dyDescent="0.3">
      <c r="A1884" s="199" t="s">
        <v>2734</v>
      </c>
      <c r="B1884" s="109" t="s">
        <v>1441</v>
      </c>
      <c r="C1884" s="109"/>
      <c r="D1884" s="110" t="s">
        <v>446</v>
      </c>
      <c r="E1884" s="110">
        <v>44556</v>
      </c>
      <c r="F1884" s="189" t="s">
        <v>98</v>
      </c>
      <c r="G1884" s="169" t="s">
        <v>1117</v>
      </c>
      <c r="H1884" s="135" t="s">
        <v>1078</v>
      </c>
      <c r="I1884" s="135"/>
      <c r="J1884" s="135"/>
      <c r="K1884" s="113" t="s">
        <v>778</v>
      </c>
      <c r="L1884" s="109">
        <v>0</v>
      </c>
      <c r="M1884" s="114" t="s">
        <v>83</v>
      </c>
      <c r="N1884" s="115" t="s">
        <v>26</v>
      </c>
      <c r="O1884" s="116"/>
      <c r="P1884" s="123" t="s">
        <v>3376</v>
      </c>
      <c r="Q1884" s="141">
        <v>44540</v>
      </c>
      <c r="R1884" s="118">
        <f t="shared" ref="R1884" si="1593">IF(AND(L1884&lt;1,OR(K1884&lt;1, K1884="A")),Q1884+14,Q1884+7)</f>
        <v>44554</v>
      </c>
      <c r="S1884" s="114" t="s">
        <v>31</v>
      </c>
      <c r="T1884" s="353"/>
      <c r="U1884" s="118"/>
      <c r="V1884" s="272"/>
      <c r="W1884" s="114"/>
      <c r="X1884" s="109"/>
      <c r="Y1884" s="109"/>
      <c r="Z1884" s="115"/>
      <c r="AA1884" s="109"/>
      <c r="AB1884" s="123"/>
      <c r="AC1884" s="191"/>
      <c r="AD1884" s="191"/>
      <c r="AE1884" s="118"/>
      <c r="AF1884" s="196"/>
      <c r="AG1884" s="110"/>
      <c r="AH1884" s="115"/>
      <c r="AI1884" s="110"/>
      <c r="AJ1884" s="113"/>
      <c r="AK1884" s="110"/>
      <c r="AL1884" s="121"/>
      <c r="AM1884" s="121"/>
      <c r="AN1884" s="109" t="s">
        <v>2355</v>
      </c>
      <c r="AO1884" s="121"/>
      <c r="AP1884" s="121"/>
      <c r="AQ1884" s="109"/>
      <c r="AR1884" s="110"/>
      <c r="AS1884" s="121"/>
      <c r="AT1884" s="121"/>
      <c r="AU1884" s="109"/>
      <c r="AV1884" s="110"/>
      <c r="AW1884" s="121"/>
      <c r="BJ1884" s="22">
        <f t="shared" ca="1" si="1575"/>
        <v>0</v>
      </c>
      <c r="BK1884" s="22">
        <f t="shared" ca="1" si="1576"/>
        <v>0</v>
      </c>
      <c r="BL1884" s="22">
        <f t="shared" ca="1" si="1483"/>
        <v>0</v>
      </c>
      <c r="BM1884" s="22">
        <f t="shared" ca="1" si="1484"/>
        <v>0</v>
      </c>
      <c r="BN1884" s="22">
        <f t="shared" ca="1" si="1485"/>
        <v>0</v>
      </c>
      <c r="BO1884" s="22">
        <f t="shared" ca="1" si="1486"/>
        <v>0</v>
      </c>
      <c r="BP1884" s="22">
        <f t="shared" ca="1" si="1487"/>
        <v>0</v>
      </c>
      <c r="BQ1884" s="22">
        <f t="shared" ca="1" si="1488"/>
        <v>0</v>
      </c>
      <c r="BR1884" s="22">
        <f t="shared" ca="1" si="1489"/>
        <v>0</v>
      </c>
      <c r="BS1884" s="22">
        <f t="shared" ca="1" si="1490"/>
        <v>0</v>
      </c>
      <c r="BT1884" s="22">
        <f t="shared" ca="1" si="1577"/>
        <v>0</v>
      </c>
      <c r="BU1884" s="22">
        <f t="shared" ca="1" si="1491"/>
        <v>0</v>
      </c>
      <c r="BV1884" s="22">
        <f t="shared" ca="1" si="1492"/>
        <v>0</v>
      </c>
      <c r="BW1884" s="22">
        <f t="shared" ca="1" si="1493"/>
        <v>0</v>
      </c>
      <c r="BX1884" s="22">
        <f t="shared" ca="1" si="1494"/>
        <v>0</v>
      </c>
      <c r="BY1884" s="22">
        <f t="shared" si="1513"/>
        <v>0</v>
      </c>
      <c r="BZ1884" s="22">
        <f t="shared" si="1578"/>
        <v>0</v>
      </c>
      <c r="CA1884" s="22">
        <f t="shared" si="1514"/>
        <v>0</v>
      </c>
    </row>
    <row r="1885" spans="1:79" s="22" customFormat="1" ht="51.9" customHeight="1" x14ac:dyDescent="0.3">
      <c r="A1885" s="199" t="s">
        <v>2734</v>
      </c>
      <c r="B1885" s="109" t="s">
        <v>1441</v>
      </c>
      <c r="C1885" s="109"/>
      <c r="D1885" s="110" t="s">
        <v>446</v>
      </c>
      <c r="E1885" s="110">
        <v>44556</v>
      </c>
      <c r="F1885" s="189" t="s">
        <v>98</v>
      </c>
      <c r="G1885" s="169" t="s">
        <v>1117</v>
      </c>
      <c r="H1885" s="135" t="s">
        <v>1078</v>
      </c>
      <c r="I1885" s="135"/>
      <c r="J1885" s="135"/>
      <c r="K1885" s="113" t="s">
        <v>443</v>
      </c>
      <c r="L1885" s="109">
        <v>0</v>
      </c>
      <c r="M1885" s="114" t="s">
        <v>83</v>
      </c>
      <c r="N1885" s="115" t="s">
        <v>26</v>
      </c>
      <c r="O1885" s="116"/>
      <c r="P1885" s="123" t="s">
        <v>3436</v>
      </c>
      <c r="Q1885" s="141">
        <v>44579</v>
      </c>
      <c r="R1885" s="118">
        <f t="shared" si="1557"/>
        <v>44586</v>
      </c>
      <c r="S1885" s="114" t="s">
        <v>31</v>
      </c>
      <c r="T1885" s="353"/>
      <c r="U1885" s="118"/>
      <c r="V1885" s="272"/>
      <c r="W1885" s="114"/>
      <c r="X1885" s="109"/>
      <c r="Y1885" s="109"/>
      <c r="Z1885" s="115"/>
      <c r="AA1885" s="109"/>
      <c r="AB1885" s="123"/>
      <c r="AC1885" s="191"/>
      <c r="AD1885" s="191"/>
      <c r="AE1885" s="118"/>
      <c r="AF1885" s="196"/>
      <c r="AG1885" s="110"/>
      <c r="AH1885" s="115"/>
      <c r="AI1885" s="110"/>
      <c r="AJ1885" s="113"/>
      <c r="AK1885" s="110"/>
      <c r="AL1885" s="121"/>
      <c r="AM1885" s="121"/>
      <c r="AN1885" s="109" t="s">
        <v>2355</v>
      </c>
      <c r="AO1885" s="121"/>
      <c r="AP1885" s="121"/>
      <c r="AQ1885" s="109"/>
      <c r="AR1885" s="110"/>
      <c r="AS1885" s="121"/>
      <c r="AT1885" s="121"/>
      <c r="AU1885" s="109"/>
      <c r="AV1885" s="110"/>
      <c r="AW1885" s="121"/>
      <c r="BJ1885" s="22">
        <f t="shared" ca="1" si="1575"/>
        <v>0</v>
      </c>
      <c r="BK1885" s="22">
        <f t="shared" ca="1" si="1576"/>
        <v>0</v>
      </c>
      <c r="BL1885" s="22">
        <f t="shared" ca="1" si="1483"/>
        <v>0</v>
      </c>
      <c r="BM1885" s="22">
        <f t="shared" ca="1" si="1484"/>
        <v>0</v>
      </c>
      <c r="BN1885" s="22">
        <f t="shared" ca="1" si="1485"/>
        <v>0</v>
      </c>
      <c r="BO1885" s="22">
        <f t="shared" ca="1" si="1486"/>
        <v>0</v>
      </c>
      <c r="BP1885" s="22">
        <f t="shared" ca="1" si="1487"/>
        <v>0</v>
      </c>
      <c r="BQ1885" s="22">
        <f t="shared" ca="1" si="1488"/>
        <v>0</v>
      </c>
      <c r="BR1885" s="22">
        <f t="shared" ca="1" si="1489"/>
        <v>0</v>
      </c>
      <c r="BS1885" s="22">
        <f t="shared" ca="1" si="1490"/>
        <v>0</v>
      </c>
      <c r="BT1885" s="22">
        <f t="shared" ca="1" si="1577"/>
        <v>0</v>
      </c>
      <c r="BU1885" s="22">
        <f t="shared" ca="1" si="1491"/>
        <v>0</v>
      </c>
      <c r="BV1885" s="22">
        <f t="shared" ca="1" si="1492"/>
        <v>0</v>
      </c>
      <c r="BW1885" s="22">
        <f t="shared" ca="1" si="1493"/>
        <v>0</v>
      </c>
      <c r="BX1885" s="22">
        <f t="shared" ca="1" si="1494"/>
        <v>0</v>
      </c>
      <c r="BY1885" s="22">
        <f t="shared" si="1513"/>
        <v>0</v>
      </c>
      <c r="BZ1885" s="22">
        <f t="shared" si="1578"/>
        <v>0</v>
      </c>
      <c r="CA1885" s="22">
        <f t="shared" si="1514"/>
        <v>0</v>
      </c>
    </row>
    <row r="1886" spans="1:79" s="22" customFormat="1" ht="51.9" customHeight="1" x14ac:dyDescent="0.3">
      <c r="A1886" s="199" t="s">
        <v>2734</v>
      </c>
      <c r="B1886" s="109" t="s">
        <v>1441</v>
      </c>
      <c r="C1886" s="109"/>
      <c r="D1886" s="110" t="s">
        <v>446</v>
      </c>
      <c r="E1886" s="110">
        <v>44556</v>
      </c>
      <c r="F1886" s="189" t="s">
        <v>98</v>
      </c>
      <c r="G1886" s="169" t="s">
        <v>1117</v>
      </c>
      <c r="H1886" s="135" t="s">
        <v>1078</v>
      </c>
      <c r="I1886" s="135"/>
      <c r="J1886" s="135"/>
      <c r="K1886" s="113" t="s">
        <v>572</v>
      </c>
      <c r="L1886" s="109">
        <v>0</v>
      </c>
      <c r="M1886" s="114" t="s">
        <v>83</v>
      </c>
      <c r="N1886" s="115" t="s">
        <v>26</v>
      </c>
      <c r="O1886" s="116"/>
      <c r="P1886" s="123" t="s">
        <v>3437</v>
      </c>
      <c r="Q1886" s="141">
        <v>44594</v>
      </c>
      <c r="R1886" s="118">
        <f t="shared" ref="R1886" si="1594">IF(AND(L1886&lt;1,OR(K1886&lt;1, K1886="A")),Q1886+14,Q1886+7)</f>
        <v>44601</v>
      </c>
      <c r="S1886" s="114" t="s">
        <v>31</v>
      </c>
      <c r="T1886" s="353"/>
      <c r="U1886" s="118"/>
      <c r="V1886" s="272"/>
      <c r="W1886" s="114"/>
      <c r="X1886" s="109"/>
      <c r="Y1886" s="109"/>
      <c r="Z1886" s="115"/>
      <c r="AA1886" s="109"/>
      <c r="AB1886" s="123"/>
      <c r="AC1886" s="191"/>
      <c r="AD1886" s="191"/>
      <c r="AE1886" s="118"/>
      <c r="AF1886" s="196"/>
      <c r="AG1886" s="110"/>
      <c r="AH1886" s="115"/>
      <c r="AI1886" s="110"/>
      <c r="AJ1886" s="113"/>
      <c r="AK1886" s="110"/>
      <c r="AL1886" s="121"/>
      <c r="AM1886" s="121"/>
      <c r="AN1886" s="109" t="s">
        <v>2355</v>
      </c>
      <c r="AO1886" s="121"/>
      <c r="AP1886" s="121"/>
      <c r="AQ1886" s="109"/>
      <c r="AR1886" s="110"/>
      <c r="AS1886" s="121"/>
      <c r="AT1886" s="121"/>
      <c r="AU1886" s="109"/>
      <c r="AV1886" s="110"/>
      <c r="AW1886" s="121"/>
      <c r="BJ1886" s="22">
        <f t="shared" ca="1" si="1575"/>
        <v>0</v>
      </c>
      <c r="BK1886" s="22">
        <f t="shared" ca="1" si="1576"/>
        <v>0</v>
      </c>
      <c r="BL1886" s="22">
        <f t="shared" ca="1" si="1483"/>
        <v>0</v>
      </c>
      <c r="BM1886" s="22">
        <f t="shared" ca="1" si="1484"/>
        <v>0</v>
      </c>
      <c r="BN1886" s="22">
        <f t="shared" ca="1" si="1485"/>
        <v>0</v>
      </c>
      <c r="BO1886" s="22">
        <f t="shared" ca="1" si="1486"/>
        <v>0</v>
      </c>
      <c r="BP1886" s="22">
        <f t="shared" ca="1" si="1487"/>
        <v>0</v>
      </c>
      <c r="BQ1886" s="22">
        <f t="shared" ca="1" si="1488"/>
        <v>0</v>
      </c>
      <c r="BR1886" s="22">
        <f t="shared" ca="1" si="1489"/>
        <v>0</v>
      </c>
      <c r="BS1886" s="22">
        <f t="shared" ca="1" si="1490"/>
        <v>0</v>
      </c>
      <c r="BT1886" s="22">
        <f t="shared" ca="1" si="1577"/>
        <v>0</v>
      </c>
      <c r="BU1886" s="22">
        <f t="shared" ca="1" si="1491"/>
        <v>0</v>
      </c>
      <c r="BV1886" s="22">
        <f t="shared" ca="1" si="1492"/>
        <v>0</v>
      </c>
      <c r="BW1886" s="22">
        <f t="shared" ca="1" si="1493"/>
        <v>0</v>
      </c>
      <c r="BX1886" s="22">
        <f t="shared" ca="1" si="1494"/>
        <v>0</v>
      </c>
      <c r="BY1886" s="22">
        <f t="shared" si="1513"/>
        <v>0</v>
      </c>
      <c r="BZ1886" s="22">
        <f t="shared" si="1578"/>
        <v>0</v>
      </c>
      <c r="CA1886" s="22">
        <f t="shared" si="1514"/>
        <v>0</v>
      </c>
    </row>
    <row r="1887" spans="1:79" s="22" customFormat="1" ht="51.9" customHeight="1" x14ac:dyDescent="0.3">
      <c r="A1887" s="199" t="s">
        <v>2734</v>
      </c>
      <c r="B1887" s="109" t="s">
        <v>1441</v>
      </c>
      <c r="C1887" s="109"/>
      <c r="D1887" s="110" t="s">
        <v>445</v>
      </c>
      <c r="E1887" s="110">
        <v>44556</v>
      </c>
      <c r="F1887" s="189" t="s">
        <v>98</v>
      </c>
      <c r="G1887" s="169" t="s">
        <v>1117</v>
      </c>
      <c r="H1887" s="135" t="s">
        <v>1078</v>
      </c>
      <c r="I1887" s="135"/>
      <c r="J1887" s="135"/>
      <c r="K1887" s="113">
        <v>0</v>
      </c>
      <c r="L1887" s="109">
        <v>0</v>
      </c>
      <c r="M1887" s="114" t="s">
        <v>83</v>
      </c>
      <c r="N1887" s="115" t="s">
        <v>26</v>
      </c>
      <c r="O1887" s="116"/>
      <c r="P1887" s="123" t="s">
        <v>3441</v>
      </c>
      <c r="Q1887" s="141">
        <v>44673</v>
      </c>
      <c r="R1887" s="118">
        <f>IF(AND(L1887&lt;1,OR(K1887&lt;1, K1887="A")),Q1887+14,Q1887+7)</f>
        <v>44687</v>
      </c>
      <c r="S1887" s="114" t="s">
        <v>31</v>
      </c>
      <c r="T1887" s="353"/>
      <c r="U1887" s="118"/>
      <c r="V1887" s="272"/>
      <c r="W1887" s="114"/>
      <c r="X1887" s="109"/>
      <c r="Y1887" s="109"/>
      <c r="Z1887" s="115"/>
      <c r="AA1887" s="109"/>
      <c r="AB1887" s="123"/>
      <c r="AC1887" s="191"/>
      <c r="AD1887" s="191"/>
      <c r="AE1887" s="118"/>
      <c r="AF1887" s="196"/>
      <c r="AG1887" s="110"/>
      <c r="AH1887" s="115"/>
      <c r="AI1887" s="110"/>
      <c r="AJ1887" s="113"/>
      <c r="AK1887" s="110"/>
      <c r="AL1887" s="121"/>
      <c r="AM1887" s="121"/>
      <c r="AN1887" s="109" t="s">
        <v>2355</v>
      </c>
      <c r="AO1887" s="121"/>
      <c r="AP1887" s="121"/>
      <c r="AQ1887" s="109"/>
      <c r="AR1887" s="110"/>
      <c r="AS1887" s="121"/>
      <c r="AT1887" s="121"/>
      <c r="AU1887" s="109"/>
      <c r="AV1887" s="110"/>
      <c r="AW1887" s="121"/>
      <c r="BJ1887" s="22">
        <f ca="1">IF(OR($N1887="аннулирован", $N1887="", TODAY()&lt;$E1887),0,1)</f>
        <v>0</v>
      </c>
      <c r="BK1887" s="22">
        <f ca="1">IF(AND($BJ1887=1, $J1887=""),1,0)</f>
        <v>0</v>
      </c>
      <c r="BL1887" s="22">
        <f ca="1">IF(AND($BJ1887=1, $N1887="не выдан"),1,0)</f>
        <v>0</v>
      </c>
      <c r="BM1887" s="22">
        <f ca="1">IF(AND($BK1887=1, $N1887="не выдан"),1,0)</f>
        <v>0</v>
      </c>
      <c r="BN1887" s="22">
        <f ca="1">IF(AND($BJ1887=1, $N1887="на проверке"),1,0)</f>
        <v>0</v>
      </c>
      <c r="BO1887" s="22">
        <f ca="1">IF(AND($BJ1887=1, $N1887="замечания"),1,0)</f>
        <v>0</v>
      </c>
      <c r="BP1887" s="22">
        <f ca="1">IF(AND($BK1887=1, $N1887="на проверке"),1,0)</f>
        <v>0</v>
      </c>
      <c r="BQ1887" s="22">
        <f ca="1">IF(AND($BK1887=1, $N1887="замечания"),1,0)</f>
        <v>0</v>
      </c>
      <c r="BR1887" s="22">
        <f ca="1">IF(AND($BJ1887=1, $N1887="согласовано"),1,0)</f>
        <v>0</v>
      </c>
      <c r="BS1887" s="22">
        <f ca="1">IF(AND($BK1887=1, $N1887="согласовано"),1,0)</f>
        <v>0</v>
      </c>
      <c r="BT1887" s="22">
        <f ca="1">IF(OR($Z1887="аннулирован", $Z1887="", TODAY()&lt;$E1887),0,1)</f>
        <v>0</v>
      </c>
      <c r="BU1887" s="22">
        <f ca="1">IF(AND($BT1887=1, $Z1887="не выдан"),1,0)</f>
        <v>0</v>
      </c>
      <c r="BV1887" s="22">
        <f ca="1">IF(AND($BT1887=1, $Z1887="на проверке"),1,0)</f>
        <v>0</v>
      </c>
      <c r="BW1887" s="22">
        <f ca="1">IF(AND($BT1887=1, $Z1887="замечания"),1,0)</f>
        <v>0</v>
      </c>
      <c r="BX1887" s="22">
        <f ca="1">IF(AND($BT1887=1, $Z1887="согласовано"),1,0)</f>
        <v>0</v>
      </c>
      <c r="BY1887" s="22">
        <f>IF(OR($N1887="аннулирован", $N1887=""),0,1)</f>
        <v>0</v>
      </c>
      <c r="BZ1887" s="22">
        <f>IF(AND($BY1887=1, $J1887=""),1,0)</f>
        <v>0</v>
      </c>
      <c r="CA1887" s="22">
        <f>IF(OR($Z1887="аннулирован", $Z1887=""),0,1)</f>
        <v>0</v>
      </c>
    </row>
    <row r="1888" spans="1:79" s="22" customFormat="1" ht="51.9" customHeight="1" x14ac:dyDescent="0.3">
      <c r="A1888" s="199" t="s">
        <v>2734</v>
      </c>
      <c r="B1888" s="109" t="s">
        <v>1441</v>
      </c>
      <c r="C1888" s="109"/>
      <c r="D1888" s="110" t="s">
        <v>446</v>
      </c>
      <c r="E1888" s="110">
        <v>44556</v>
      </c>
      <c r="F1888" s="189" t="s">
        <v>98</v>
      </c>
      <c r="G1888" s="169" t="s">
        <v>1117</v>
      </c>
      <c r="H1888" s="135" t="s">
        <v>1078</v>
      </c>
      <c r="I1888" s="135"/>
      <c r="J1888" s="135"/>
      <c r="K1888" s="113">
        <v>1</v>
      </c>
      <c r="L1888" s="109">
        <v>0</v>
      </c>
      <c r="M1888" s="114" t="s">
        <v>83</v>
      </c>
      <c r="N1888" s="115" t="s">
        <v>26</v>
      </c>
      <c r="O1888" s="116"/>
      <c r="P1888" s="123" t="s">
        <v>3438</v>
      </c>
      <c r="Q1888" s="141">
        <v>44685</v>
      </c>
      <c r="R1888" s="118">
        <f t="shared" si="1557"/>
        <v>44692</v>
      </c>
      <c r="S1888" s="114" t="s">
        <v>31</v>
      </c>
      <c r="T1888" s="353"/>
      <c r="U1888" s="118"/>
      <c r="V1888" s="272"/>
      <c r="W1888" s="114"/>
      <c r="X1888" s="109"/>
      <c r="Y1888" s="109"/>
      <c r="Z1888" s="115"/>
      <c r="AA1888" s="109"/>
      <c r="AB1888" s="123"/>
      <c r="AC1888" s="191"/>
      <c r="AD1888" s="191"/>
      <c r="AE1888" s="118"/>
      <c r="AF1888" s="196"/>
      <c r="AG1888" s="110"/>
      <c r="AH1888" s="115"/>
      <c r="AI1888" s="110"/>
      <c r="AJ1888" s="113"/>
      <c r="AK1888" s="110"/>
      <c r="AL1888" s="121"/>
      <c r="AM1888" s="121"/>
      <c r="AN1888" s="109" t="s">
        <v>2355</v>
      </c>
      <c r="AO1888" s="121"/>
      <c r="AP1888" s="121"/>
      <c r="AQ1888" s="109"/>
      <c r="AR1888" s="110"/>
      <c r="AS1888" s="121"/>
      <c r="AT1888" s="121"/>
      <c r="AU1888" s="109"/>
      <c r="AV1888" s="110"/>
      <c r="AW1888" s="121"/>
      <c r="BJ1888" s="22">
        <f t="shared" ca="1" si="1575"/>
        <v>0</v>
      </c>
      <c r="BK1888" s="22">
        <f t="shared" ca="1" si="1576"/>
        <v>0</v>
      </c>
      <c r="BL1888" s="22">
        <f t="shared" ca="1" si="1483"/>
        <v>0</v>
      </c>
      <c r="BM1888" s="22">
        <f t="shared" ca="1" si="1484"/>
        <v>0</v>
      </c>
      <c r="BN1888" s="22">
        <f t="shared" ca="1" si="1485"/>
        <v>0</v>
      </c>
      <c r="BO1888" s="22">
        <f t="shared" ca="1" si="1486"/>
        <v>0</v>
      </c>
      <c r="BP1888" s="22">
        <f t="shared" ca="1" si="1487"/>
        <v>0</v>
      </c>
      <c r="BQ1888" s="22">
        <f t="shared" ca="1" si="1488"/>
        <v>0</v>
      </c>
      <c r="BR1888" s="22">
        <f t="shared" ca="1" si="1489"/>
        <v>0</v>
      </c>
      <c r="BS1888" s="22">
        <f t="shared" ca="1" si="1490"/>
        <v>0</v>
      </c>
      <c r="BT1888" s="22">
        <f t="shared" ca="1" si="1577"/>
        <v>0</v>
      </c>
      <c r="BU1888" s="22">
        <f t="shared" ca="1" si="1491"/>
        <v>0</v>
      </c>
      <c r="BV1888" s="22">
        <f t="shared" ca="1" si="1492"/>
        <v>0</v>
      </c>
      <c r="BW1888" s="22">
        <f t="shared" ca="1" si="1493"/>
        <v>0</v>
      </c>
      <c r="BX1888" s="22">
        <f t="shared" ca="1" si="1494"/>
        <v>0</v>
      </c>
      <c r="BY1888" s="22">
        <f t="shared" si="1513"/>
        <v>0</v>
      </c>
      <c r="BZ1888" s="22">
        <f t="shared" si="1578"/>
        <v>0</v>
      </c>
      <c r="CA1888" s="22">
        <f t="shared" si="1514"/>
        <v>0</v>
      </c>
    </row>
    <row r="1889" spans="1:79" s="22" customFormat="1" ht="51.9" customHeight="1" x14ac:dyDescent="0.3">
      <c r="A1889" s="199" t="s">
        <v>2734</v>
      </c>
      <c r="B1889" s="109" t="s">
        <v>1441</v>
      </c>
      <c r="C1889" s="109"/>
      <c r="D1889" s="110" t="s">
        <v>446</v>
      </c>
      <c r="E1889" s="110">
        <v>44556</v>
      </c>
      <c r="F1889" s="189" t="s">
        <v>98</v>
      </c>
      <c r="G1889" s="169" t="s">
        <v>1117</v>
      </c>
      <c r="H1889" s="135" t="s">
        <v>1078</v>
      </c>
      <c r="I1889" s="135"/>
      <c r="J1889" s="135"/>
      <c r="K1889" s="113">
        <v>2</v>
      </c>
      <c r="L1889" s="109">
        <v>0</v>
      </c>
      <c r="M1889" s="114" t="s">
        <v>83</v>
      </c>
      <c r="N1889" s="115" t="s">
        <v>26</v>
      </c>
      <c r="O1889" s="116"/>
      <c r="P1889" s="123" t="s">
        <v>3439</v>
      </c>
      <c r="Q1889" s="141">
        <v>44726</v>
      </c>
      <c r="R1889" s="118">
        <f t="shared" ref="R1889" si="1595">IF(AND(L1889&lt;1,OR(K1889&lt;1, K1889="A")),Q1889+14,Q1889+7)</f>
        <v>44733</v>
      </c>
      <c r="S1889" s="114" t="s">
        <v>31</v>
      </c>
      <c r="T1889" s="353"/>
      <c r="U1889" s="118"/>
      <c r="V1889" s="272"/>
      <c r="W1889" s="114"/>
      <c r="X1889" s="109"/>
      <c r="Y1889" s="109"/>
      <c r="Z1889" s="115"/>
      <c r="AA1889" s="109"/>
      <c r="AB1889" s="123"/>
      <c r="AC1889" s="191"/>
      <c r="AD1889" s="191"/>
      <c r="AE1889" s="118"/>
      <c r="AF1889" s="196"/>
      <c r="AG1889" s="110"/>
      <c r="AH1889" s="115"/>
      <c r="AI1889" s="110"/>
      <c r="AJ1889" s="113"/>
      <c r="AK1889" s="110"/>
      <c r="AL1889" s="121"/>
      <c r="AM1889" s="121"/>
      <c r="AN1889" s="109" t="s">
        <v>2355</v>
      </c>
      <c r="AO1889" s="121"/>
      <c r="AP1889" s="121"/>
      <c r="AQ1889" s="109"/>
      <c r="AR1889" s="110"/>
      <c r="AS1889" s="121"/>
      <c r="AT1889" s="121"/>
      <c r="AU1889" s="109"/>
      <c r="AV1889" s="110"/>
      <c r="AW1889" s="121"/>
      <c r="BJ1889" s="22">
        <f t="shared" ca="1" si="1575"/>
        <v>0</v>
      </c>
      <c r="BK1889" s="22">
        <f t="shared" ca="1" si="1576"/>
        <v>0</v>
      </c>
      <c r="BL1889" s="22">
        <f t="shared" ca="1" si="1483"/>
        <v>0</v>
      </c>
      <c r="BM1889" s="22">
        <f t="shared" ca="1" si="1484"/>
        <v>0</v>
      </c>
      <c r="BN1889" s="22">
        <f t="shared" ca="1" si="1485"/>
        <v>0</v>
      </c>
      <c r="BO1889" s="22">
        <f t="shared" ca="1" si="1486"/>
        <v>0</v>
      </c>
      <c r="BP1889" s="22">
        <f t="shared" ca="1" si="1487"/>
        <v>0</v>
      </c>
      <c r="BQ1889" s="22">
        <f t="shared" ca="1" si="1488"/>
        <v>0</v>
      </c>
      <c r="BR1889" s="22">
        <f t="shared" ca="1" si="1489"/>
        <v>0</v>
      </c>
      <c r="BS1889" s="22">
        <f t="shared" ca="1" si="1490"/>
        <v>0</v>
      </c>
      <c r="BT1889" s="22">
        <f t="shared" ca="1" si="1577"/>
        <v>0</v>
      </c>
      <c r="BU1889" s="22">
        <f t="shared" ca="1" si="1491"/>
        <v>0</v>
      </c>
      <c r="BV1889" s="22">
        <f t="shared" ca="1" si="1492"/>
        <v>0</v>
      </c>
      <c r="BW1889" s="22">
        <f t="shared" ca="1" si="1493"/>
        <v>0</v>
      </c>
      <c r="BX1889" s="22">
        <f t="shared" ca="1" si="1494"/>
        <v>0</v>
      </c>
      <c r="BY1889" s="22">
        <f t="shared" si="1513"/>
        <v>0</v>
      </c>
      <c r="BZ1889" s="22">
        <f t="shared" si="1578"/>
        <v>0</v>
      </c>
      <c r="CA1889" s="22">
        <f t="shared" si="1514"/>
        <v>0</v>
      </c>
    </row>
    <row r="1890" spans="1:79" s="22" customFormat="1" ht="51.9" customHeight="1" x14ac:dyDescent="0.3">
      <c r="A1890" s="199" t="s">
        <v>2734</v>
      </c>
      <c r="B1890" s="109" t="s">
        <v>1441</v>
      </c>
      <c r="C1890" s="109"/>
      <c r="D1890" s="110" t="s">
        <v>445</v>
      </c>
      <c r="E1890" s="110">
        <v>44556</v>
      </c>
      <c r="F1890" s="189" t="s">
        <v>98</v>
      </c>
      <c r="G1890" s="169" t="s">
        <v>1117</v>
      </c>
      <c r="H1890" s="135" t="s">
        <v>1078</v>
      </c>
      <c r="I1890" s="135"/>
      <c r="J1890" s="135"/>
      <c r="K1890" s="113">
        <v>0</v>
      </c>
      <c r="L1890" s="109">
        <v>0</v>
      </c>
      <c r="M1890" s="114" t="s">
        <v>83</v>
      </c>
      <c r="N1890" s="115" t="s">
        <v>26</v>
      </c>
      <c r="O1890" s="116"/>
      <c r="P1890" s="123" t="s">
        <v>3440</v>
      </c>
      <c r="Q1890" s="141">
        <v>44735</v>
      </c>
      <c r="R1890" s="118">
        <f t="shared" si="1557"/>
        <v>44749</v>
      </c>
      <c r="S1890" s="114" t="s">
        <v>31</v>
      </c>
      <c r="T1890" s="353"/>
      <c r="U1890" s="118"/>
      <c r="V1890" s="272"/>
      <c r="W1890" s="114"/>
      <c r="X1890" s="109"/>
      <c r="Y1890" s="109"/>
      <c r="Z1890" s="115"/>
      <c r="AA1890" s="109"/>
      <c r="AB1890" s="123"/>
      <c r="AC1890" s="191"/>
      <c r="AD1890" s="191"/>
      <c r="AE1890" s="118"/>
      <c r="AF1890" s="196"/>
      <c r="AG1890" s="110"/>
      <c r="AH1890" s="115"/>
      <c r="AI1890" s="110"/>
      <c r="AJ1890" s="113"/>
      <c r="AK1890" s="110"/>
      <c r="AL1890" s="121"/>
      <c r="AM1890" s="121"/>
      <c r="AN1890" s="109" t="s">
        <v>2355</v>
      </c>
      <c r="AO1890" s="121"/>
      <c r="AP1890" s="121"/>
      <c r="AQ1890" s="206" t="s">
        <v>1907</v>
      </c>
      <c r="AR1890" s="110">
        <v>44739</v>
      </c>
      <c r="AS1890" s="121"/>
      <c r="AT1890" s="121"/>
      <c r="AU1890" s="109"/>
      <c r="AV1890" s="110"/>
      <c r="AW1890" s="121"/>
      <c r="BJ1890" s="22">
        <f t="shared" ca="1" si="1575"/>
        <v>0</v>
      </c>
      <c r="BK1890" s="22">
        <f t="shared" ca="1" si="1576"/>
        <v>0</v>
      </c>
      <c r="BL1890" s="22">
        <f t="shared" ca="1" si="1483"/>
        <v>0</v>
      </c>
      <c r="BM1890" s="22">
        <f t="shared" ca="1" si="1484"/>
        <v>0</v>
      </c>
      <c r="BN1890" s="22">
        <f t="shared" ca="1" si="1485"/>
        <v>0</v>
      </c>
      <c r="BO1890" s="22">
        <f t="shared" ca="1" si="1486"/>
        <v>0</v>
      </c>
      <c r="BP1890" s="22">
        <f t="shared" ca="1" si="1487"/>
        <v>0</v>
      </c>
      <c r="BQ1890" s="22">
        <f t="shared" ca="1" si="1488"/>
        <v>0</v>
      </c>
      <c r="BR1890" s="22">
        <f t="shared" ca="1" si="1489"/>
        <v>0</v>
      </c>
      <c r="BS1890" s="22">
        <f t="shared" ca="1" si="1490"/>
        <v>0</v>
      </c>
      <c r="BT1890" s="22">
        <f t="shared" ca="1" si="1577"/>
        <v>0</v>
      </c>
      <c r="BU1890" s="22">
        <f t="shared" ca="1" si="1491"/>
        <v>0</v>
      </c>
      <c r="BV1890" s="22">
        <f t="shared" ca="1" si="1492"/>
        <v>0</v>
      </c>
      <c r="BW1890" s="22">
        <f t="shared" ca="1" si="1493"/>
        <v>0</v>
      </c>
      <c r="BX1890" s="22">
        <f t="shared" ca="1" si="1494"/>
        <v>0</v>
      </c>
      <c r="BY1890" s="22">
        <f t="shared" si="1513"/>
        <v>0</v>
      </c>
      <c r="BZ1890" s="22">
        <f t="shared" si="1578"/>
        <v>0</v>
      </c>
      <c r="CA1890" s="22">
        <f t="shared" si="1514"/>
        <v>0</v>
      </c>
    </row>
    <row r="1891" spans="1:79" s="22" customFormat="1" ht="51.9" customHeight="1" x14ac:dyDescent="0.3">
      <c r="A1891" s="199" t="s">
        <v>2734</v>
      </c>
      <c r="B1891" s="109" t="s">
        <v>1441</v>
      </c>
      <c r="C1891" s="109"/>
      <c r="D1891" s="110" t="s">
        <v>445</v>
      </c>
      <c r="E1891" s="110">
        <v>44556</v>
      </c>
      <c r="F1891" s="189" t="s">
        <v>98</v>
      </c>
      <c r="G1891" s="169" t="s">
        <v>1117</v>
      </c>
      <c r="H1891" s="135" t="s">
        <v>1078</v>
      </c>
      <c r="I1891" s="135"/>
      <c r="J1891" s="135"/>
      <c r="K1891" s="113">
        <v>0</v>
      </c>
      <c r="L1891" s="109">
        <v>1</v>
      </c>
      <c r="M1891" s="114" t="s">
        <v>83</v>
      </c>
      <c r="N1891" s="115" t="s">
        <v>26</v>
      </c>
      <c r="O1891" s="116"/>
      <c r="P1891" s="123" t="s">
        <v>3054</v>
      </c>
      <c r="Q1891" s="141">
        <v>44991</v>
      </c>
      <c r="R1891" s="118">
        <f t="shared" ref="R1891" si="1596">IF(AND(L1891&lt;1,OR(K1891&lt;1, K1891="A")),Q1891+14,Q1891+7)</f>
        <v>44998</v>
      </c>
      <c r="S1891" s="114" t="s">
        <v>31</v>
      </c>
      <c r="T1891" s="353"/>
      <c r="U1891" s="118"/>
      <c r="V1891" s="272"/>
      <c r="W1891" s="114"/>
      <c r="X1891" s="109"/>
      <c r="Y1891" s="109"/>
      <c r="Z1891" s="115"/>
      <c r="AA1891" s="109"/>
      <c r="AB1891" s="123"/>
      <c r="AC1891" s="191"/>
      <c r="AD1891" s="191"/>
      <c r="AE1891" s="118"/>
      <c r="AF1891" s="196"/>
      <c r="AG1891" s="110"/>
      <c r="AH1891" s="115"/>
      <c r="AI1891" s="110"/>
      <c r="AJ1891" s="113"/>
      <c r="AK1891" s="110"/>
      <c r="AL1891" s="121"/>
      <c r="AM1891" s="121"/>
      <c r="AN1891" s="109" t="s">
        <v>2355</v>
      </c>
      <c r="AO1891" s="121"/>
      <c r="AP1891" s="121"/>
      <c r="AQ1891" s="206" t="s">
        <v>1907</v>
      </c>
      <c r="AR1891" s="110">
        <v>44998</v>
      </c>
      <c r="AS1891" s="121"/>
      <c r="AT1891" s="121"/>
      <c r="AU1891" s="109"/>
      <c r="AV1891" s="110"/>
      <c r="AW1891" s="121"/>
      <c r="BJ1891" s="22">
        <f t="shared" ca="1" si="1575"/>
        <v>0</v>
      </c>
      <c r="BK1891" s="22">
        <f t="shared" ca="1" si="1576"/>
        <v>0</v>
      </c>
      <c r="BL1891" s="22">
        <f t="shared" ca="1" si="1483"/>
        <v>0</v>
      </c>
      <c r="BM1891" s="22">
        <f t="shared" ca="1" si="1484"/>
        <v>0</v>
      </c>
      <c r="BN1891" s="22">
        <f t="shared" ca="1" si="1485"/>
        <v>0</v>
      </c>
      <c r="BO1891" s="22">
        <f t="shared" ca="1" si="1486"/>
        <v>0</v>
      </c>
      <c r="BP1891" s="22">
        <f t="shared" ca="1" si="1487"/>
        <v>0</v>
      </c>
      <c r="BQ1891" s="22">
        <f t="shared" ca="1" si="1488"/>
        <v>0</v>
      </c>
      <c r="BR1891" s="22">
        <f t="shared" ca="1" si="1489"/>
        <v>0</v>
      </c>
      <c r="BS1891" s="22">
        <f t="shared" ca="1" si="1490"/>
        <v>0</v>
      </c>
      <c r="BT1891" s="22">
        <f t="shared" ca="1" si="1577"/>
        <v>0</v>
      </c>
      <c r="BU1891" s="22">
        <f t="shared" ca="1" si="1491"/>
        <v>0</v>
      </c>
      <c r="BV1891" s="22">
        <f t="shared" ca="1" si="1492"/>
        <v>0</v>
      </c>
      <c r="BW1891" s="22">
        <f t="shared" ca="1" si="1493"/>
        <v>0</v>
      </c>
      <c r="BX1891" s="22">
        <f t="shared" ca="1" si="1494"/>
        <v>0</v>
      </c>
      <c r="BY1891" s="22">
        <f t="shared" si="1513"/>
        <v>0</v>
      </c>
      <c r="BZ1891" s="22">
        <f t="shared" si="1578"/>
        <v>0</v>
      </c>
      <c r="CA1891" s="22">
        <f t="shared" si="1514"/>
        <v>0</v>
      </c>
    </row>
    <row r="1892" spans="1:79" ht="51.9" customHeight="1" x14ac:dyDescent="0.3">
      <c r="A1892" s="14" t="s">
        <v>2734</v>
      </c>
      <c r="B1892" s="4" t="s">
        <v>1441</v>
      </c>
      <c r="C1892" s="4"/>
      <c r="D1892" s="139" t="s">
        <v>445</v>
      </c>
      <c r="E1892" s="13">
        <v>44556</v>
      </c>
      <c r="F1892" s="122" t="s">
        <v>98</v>
      </c>
      <c r="G1892" s="16" t="s">
        <v>1117</v>
      </c>
      <c r="H1892" s="130" t="s">
        <v>1078</v>
      </c>
      <c r="I1892" s="130"/>
      <c r="J1892" s="130"/>
      <c r="K1892" s="7">
        <v>0</v>
      </c>
      <c r="L1892" s="4">
        <v>2</v>
      </c>
      <c r="M1892" s="3" t="s">
        <v>83</v>
      </c>
      <c r="N1892" s="45" t="s">
        <v>1055</v>
      </c>
      <c r="O1892" s="76"/>
      <c r="P1892" s="87" t="s">
        <v>866</v>
      </c>
      <c r="Q1892" s="142">
        <v>45167</v>
      </c>
      <c r="R1892" s="9">
        <f t="shared" si="1557"/>
        <v>45174</v>
      </c>
      <c r="S1892" s="3" t="s">
        <v>31</v>
      </c>
      <c r="T1892" s="355"/>
      <c r="U1892" s="9"/>
      <c r="V1892" s="91" t="s">
        <v>867</v>
      </c>
      <c r="W1892" s="3" t="s">
        <v>868</v>
      </c>
      <c r="X1892" s="5" t="s">
        <v>778</v>
      </c>
      <c r="Y1892" s="5">
        <v>0</v>
      </c>
      <c r="Z1892" s="46" t="s">
        <v>24</v>
      </c>
      <c r="AA1892" s="5"/>
      <c r="AB1892" s="87" t="s">
        <v>852</v>
      </c>
      <c r="AC1892" s="90">
        <v>45106</v>
      </c>
      <c r="AD1892" s="90">
        <v>45106</v>
      </c>
      <c r="AE1892" s="9">
        <f t="shared" si="1579"/>
        <v>45120</v>
      </c>
      <c r="AF1892" s="92" t="s">
        <v>446</v>
      </c>
      <c r="AG1892" s="27"/>
      <c r="AH1892" s="34"/>
      <c r="AI1892" s="27"/>
      <c r="AJ1892" s="41"/>
      <c r="AK1892" s="21"/>
      <c r="AL1892" s="6"/>
      <c r="AM1892" s="6"/>
      <c r="AN1892" s="5" t="s">
        <v>3832</v>
      </c>
      <c r="AO1892" s="5" t="s">
        <v>3833</v>
      </c>
      <c r="AP1892" s="21">
        <v>45743</v>
      </c>
      <c r="AQ1892" s="5"/>
      <c r="AR1892" s="21"/>
      <c r="AS1892" s="6"/>
      <c r="AT1892" s="6"/>
      <c r="AU1892" s="4"/>
      <c r="AV1892" s="13"/>
      <c r="AW1892" s="377" t="s">
        <v>3839</v>
      </c>
      <c r="BJ1892" s="22">
        <f t="shared" ca="1" si="1575"/>
        <v>1</v>
      </c>
      <c r="BK1892" s="22">
        <f t="shared" ca="1" si="1576"/>
        <v>1</v>
      </c>
      <c r="BL1892" s="22">
        <f t="shared" ca="1" si="1483"/>
        <v>0</v>
      </c>
      <c r="BM1892" s="22">
        <f t="shared" ca="1" si="1484"/>
        <v>0</v>
      </c>
      <c r="BN1892" s="22">
        <f t="shared" ca="1" si="1485"/>
        <v>0</v>
      </c>
      <c r="BO1892" s="22">
        <f t="shared" ca="1" si="1486"/>
        <v>0</v>
      </c>
      <c r="BP1892" s="22">
        <f t="shared" ca="1" si="1487"/>
        <v>0</v>
      </c>
      <c r="BQ1892" s="22">
        <f t="shared" ca="1" si="1488"/>
        <v>0</v>
      </c>
      <c r="BR1892" s="22">
        <f t="shared" ca="1" si="1489"/>
        <v>1</v>
      </c>
      <c r="BS1892" s="22">
        <f t="shared" ca="1" si="1490"/>
        <v>1</v>
      </c>
      <c r="BT1892" s="22">
        <f t="shared" ca="1" si="1577"/>
        <v>1</v>
      </c>
      <c r="BU1892" s="22">
        <f t="shared" ca="1" si="1491"/>
        <v>0</v>
      </c>
      <c r="BV1892" s="22">
        <f t="shared" ca="1" si="1492"/>
        <v>1</v>
      </c>
      <c r="BW1892" s="22">
        <f t="shared" ca="1" si="1493"/>
        <v>0</v>
      </c>
      <c r="BX1892" s="22">
        <f t="shared" ca="1" si="1494"/>
        <v>0</v>
      </c>
      <c r="BY1892" s="71">
        <f t="shared" si="1513"/>
        <v>1</v>
      </c>
      <c r="BZ1892" s="71">
        <f t="shared" si="1578"/>
        <v>1</v>
      </c>
      <c r="CA1892" s="72">
        <f t="shared" si="1514"/>
        <v>1</v>
      </c>
    </row>
    <row r="1893" spans="1:79" s="22" customFormat="1" ht="43.5" customHeight="1" x14ac:dyDescent="0.3">
      <c r="A1893" s="109">
        <v>4</v>
      </c>
      <c r="B1893" s="109" t="s">
        <v>1441</v>
      </c>
      <c r="C1893" s="109" t="s">
        <v>1324</v>
      </c>
      <c r="D1893" s="110" t="s">
        <v>446</v>
      </c>
      <c r="E1893" s="110">
        <v>44556</v>
      </c>
      <c r="F1893" s="189" t="s">
        <v>869</v>
      </c>
      <c r="G1893" s="169" t="s">
        <v>1117</v>
      </c>
      <c r="H1893" s="135" t="s">
        <v>1074</v>
      </c>
      <c r="I1893" s="135"/>
      <c r="J1893" s="135"/>
      <c r="K1893" s="113" t="s">
        <v>778</v>
      </c>
      <c r="L1893" s="109">
        <v>0</v>
      </c>
      <c r="M1893" s="114" t="s">
        <v>86</v>
      </c>
      <c r="N1893" s="115" t="s">
        <v>26</v>
      </c>
      <c r="O1893" s="116"/>
      <c r="P1893" s="123" t="s">
        <v>3444</v>
      </c>
      <c r="Q1893" s="141">
        <v>44518</v>
      </c>
      <c r="R1893" s="118">
        <f t="shared" si="1557"/>
        <v>44532</v>
      </c>
      <c r="S1893" s="114" t="s">
        <v>31</v>
      </c>
      <c r="T1893" s="353"/>
      <c r="U1893" s="118"/>
      <c r="V1893" s="195"/>
      <c r="W1893" s="114"/>
      <c r="X1893" s="109"/>
      <c r="Y1893" s="109"/>
      <c r="Z1893" s="115"/>
      <c r="AA1893" s="109"/>
      <c r="AB1893" s="123"/>
      <c r="AC1893" s="191"/>
      <c r="AD1893" s="191"/>
      <c r="AE1893" s="118"/>
      <c r="AF1893" s="196"/>
      <c r="AG1893" s="110"/>
      <c r="AH1893" s="115"/>
      <c r="AI1893" s="110"/>
      <c r="AJ1893" s="113"/>
      <c r="AK1893" s="110"/>
      <c r="AL1893" s="121"/>
      <c r="AM1893" s="121"/>
      <c r="AN1893" s="109" t="s">
        <v>2355</v>
      </c>
      <c r="AO1893" s="121"/>
      <c r="AP1893" s="121"/>
      <c r="AQ1893" s="206"/>
      <c r="AR1893" s="110"/>
      <c r="AS1893" s="121"/>
      <c r="AT1893" s="121"/>
      <c r="AU1893" s="109" t="s">
        <v>1134</v>
      </c>
      <c r="AV1893" s="110">
        <v>44680</v>
      </c>
      <c r="AW1893" s="121"/>
      <c r="BJ1893" s="22">
        <f t="shared" ca="1" si="1575"/>
        <v>0</v>
      </c>
      <c r="BK1893" s="22">
        <f t="shared" ca="1" si="1576"/>
        <v>0</v>
      </c>
      <c r="BL1893" s="22">
        <f t="shared" ca="1" si="1483"/>
        <v>0</v>
      </c>
      <c r="BM1893" s="22">
        <f t="shared" ca="1" si="1484"/>
        <v>0</v>
      </c>
      <c r="BN1893" s="22">
        <f t="shared" ca="1" si="1485"/>
        <v>0</v>
      </c>
      <c r="BO1893" s="22">
        <f t="shared" ca="1" si="1486"/>
        <v>0</v>
      </c>
      <c r="BP1893" s="22">
        <f t="shared" ca="1" si="1487"/>
        <v>0</v>
      </c>
      <c r="BQ1893" s="22">
        <f t="shared" ca="1" si="1488"/>
        <v>0</v>
      </c>
      <c r="BR1893" s="22">
        <f t="shared" ca="1" si="1489"/>
        <v>0</v>
      </c>
      <c r="BS1893" s="22">
        <f t="shared" ca="1" si="1490"/>
        <v>0</v>
      </c>
      <c r="BT1893" s="22">
        <f t="shared" ca="1" si="1577"/>
        <v>0</v>
      </c>
      <c r="BU1893" s="22">
        <f t="shared" ca="1" si="1491"/>
        <v>0</v>
      </c>
      <c r="BV1893" s="22">
        <f t="shared" ca="1" si="1492"/>
        <v>0</v>
      </c>
      <c r="BW1893" s="22">
        <f t="shared" ca="1" si="1493"/>
        <v>0</v>
      </c>
      <c r="BX1893" s="22">
        <f t="shared" ca="1" si="1494"/>
        <v>0</v>
      </c>
      <c r="BY1893" s="22">
        <f t="shared" si="1513"/>
        <v>0</v>
      </c>
      <c r="BZ1893" s="22">
        <f t="shared" si="1578"/>
        <v>0</v>
      </c>
      <c r="CA1893" s="22">
        <f t="shared" si="1514"/>
        <v>0</v>
      </c>
    </row>
    <row r="1894" spans="1:79" s="22" customFormat="1" ht="43.5" customHeight="1" x14ac:dyDescent="0.3">
      <c r="A1894" s="109">
        <v>4</v>
      </c>
      <c r="B1894" s="109" t="s">
        <v>1441</v>
      </c>
      <c r="C1894" s="109" t="s">
        <v>1324</v>
      </c>
      <c r="D1894" s="110" t="s">
        <v>446</v>
      </c>
      <c r="E1894" s="110">
        <v>44556</v>
      </c>
      <c r="F1894" s="189" t="s">
        <v>869</v>
      </c>
      <c r="G1894" s="169" t="s">
        <v>1117</v>
      </c>
      <c r="H1894" s="135" t="s">
        <v>1074</v>
      </c>
      <c r="I1894" s="135"/>
      <c r="J1894" s="135"/>
      <c r="K1894" s="113" t="s">
        <v>443</v>
      </c>
      <c r="L1894" s="109">
        <v>0</v>
      </c>
      <c r="M1894" s="114" t="s">
        <v>86</v>
      </c>
      <c r="N1894" s="115" t="s">
        <v>26</v>
      </c>
      <c r="O1894" s="116"/>
      <c r="P1894" s="123" t="s">
        <v>3445</v>
      </c>
      <c r="Q1894" s="141">
        <v>44543</v>
      </c>
      <c r="R1894" s="118">
        <f t="shared" ref="R1894" si="1597">IF(AND(L1894&lt;1,OR(K1894&lt;1, K1894="A")),Q1894+14,Q1894+7)</f>
        <v>44550</v>
      </c>
      <c r="S1894" s="114" t="s">
        <v>31</v>
      </c>
      <c r="T1894" s="353"/>
      <c r="U1894" s="118"/>
      <c r="V1894" s="195"/>
      <c r="W1894" s="114"/>
      <c r="X1894" s="109"/>
      <c r="Y1894" s="109"/>
      <c r="Z1894" s="115"/>
      <c r="AA1894" s="109"/>
      <c r="AB1894" s="123"/>
      <c r="AC1894" s="191"/>
      <c r="AD1894" s="191"/>
      <c r="AE1894" s="118"/>
      <c r="AF1894" s="196"/>
      <c r="AG1894" s="110"/>
      <c r="AH1894" s="115"/>
      <c r="AI1894" s="110"/>
      <c r="AJ1894" s="113"/>
      <c r="AK1894" s="110"/>
      <c r="AL1894" s="121"/>
      <c r="AM1894" s="121"/>
      <c r="AN1894" s="109" t="s">
        <v>2355</v>
      </c>
      <c r="AO1894" s="121"/>
      <c r="AP1894" s="121"/>
      <c r="AQ1894" s="206"/>
      <c r="AR1894" s="110"/>
      <c r="AS1894" s="121"/>
      <c r="AT1894" s="121"/>
      <c r="AU1894" s="109" t="s">
        <v>1134</v>
      </c>
      <c r="AV1894" s="110">
        <v>44680</v>
      </c>
      <c r="AW1894" s="121"/>
      <c r="BJ1894" s="22">
        <f t="shared" ca="1" si="1575"/>
        <v>0</v>
      </c>
      <c r="BK1894" s="22">
        <f t="shared" ca="1" si="1576"/>
        <v>0</v>
      </c>
      <c r="BL1894" s="22">
        <f t="shared" ca="1" si="1483"/>
        <v>0</v>
      </c>
      <c r="BM1894" s="22">
        <f t="shared" ca="1" si="1484"/>
        <v>0</v>
      </c>
      <c r="BN1894" s="22">
        <f t="shared" ca="1" si="1485"/>
        <v>0</v>
      </c>
      <c r="BO1894" s="22">
        <f t="shared" ca="1" si="1486"/>
        <v>0</v>
      </c>
      <c r="BP1894" s="22">
        <f t="shared" ca="1" si="1487"/>
        <v>0</v>
      </c>
      <c r="BQ1894" s="22">
        <f t="shared" ca="1" si="1488"/>
        <v>0</v>
      </c>
      <c r="BR1894" s="22">
        <f t="shared" ca="1" si="1489"/>
        <v>0</v>
      </c>
      <c r="BS1894" s="22">
        <f t="shared" ca="1" si="1490"/>
        <v>0</v>
      </c>
      <c r="BT1894" s="22">
        <f t="shared" ca="1" si="1577"/>
        <v>0</v>
      </c>
      <c r="BU1894" s="22">
        <f t="shared" ca="1" si="1491"/>
        <v>0</v>
      </c>
      <c r="BV1894" s="22">
        <f t="shared" ca="1" si="1492"/>
        <v>0</v>
      </c>
      <c r="BW1894" s="22">
        <f t="shared" ca="1" si="1493"/>
        <v>0</v>
      </c>
      <c r="BX1894" s="22">
        <f t="shared" ca="1" si="1494"/>
        <v>0</v>
      </c>
      <c r="BY1894" s="22">
        <f t="shared" si="1513"/>
        <v>0</v>
      </c>
      <c r="BZ1894" s="22">
        <f t="shared" si="1578"/>
        <v>0</v>
      </c>
      <c r="CA1894" s="22">
        <f t="shared" si="1514"/>
        <v>0</v>
      </c>
    </row>
    <row r="1895" spans="1:79" s="22" customFormat="1" ht="43.5" customHeight="1" x14ac:dyDescent="0.3">
      <c r="A1895" s="109">
        <v>4</v>
      </c>
      <c r="B1895" s="109" t="s">
        <v>1441</v>
      </c>
      <c r="C1895" s="109" t="s">
        <v>1324</v>
      </c>
      <c r="D1895" s="110" t="s">
        <v>446</v>
      </c>
      <c r="E1895" s="110">
        <v>44556</v>
      </c>
      <c r="F1895" s="189" t="s">
        <v>869</v>
      </c>
      <c r="G1895" s="169" t="s">
        <v>1117</v>
      </c>
      <c r="H1895" s="135" t="s">
        <v>1074</v>
      </c>
      <c r="I1895" s="135"/>
      <c r="J1895" s="135"/>
      <c r="K1895" s="113" t="s">
        <v>572</v>
      </c>
      <c r="L1895" s="109">
        <v>0</v>
      </c>
      <c r="M1895" s="114" t="s">
        <v>86</v>
      </c>
      <c r="N1895" s="115" t="s">
        <v>26</v>
      </c>
      <c r="O1895" s="116"/>
      <c r="P1895" s="123" t="s">
        <v>3446</v>
      </c>
      <c r="Q1895" s="141">
        <v>44601</v>
      </c>
      <c r="R1895" s="118">
        <f t="shared" si="1557"/>
        <v>44608</v>
      </c>
      <c r="S1895" s="114" t="s">
        <v>31</v>
      </c>
      <c r="T1895" s="353"/>
      <c r="U1895" s="118"/>
      <c r="V1895" s="195"/>
      <c r="W1895" s="114"/>
      <c r="X1895" s="109"/>
      <c r="Y1895" s="109"/>
      <c r="Z1895" s="115"/>
      <c r="AA1895" s="109"/>
      <c r="AB1895" s="123"/>
      <c r="AC1895" s="191"/>
      <c r="AD1895" s="191"/>
      <c r="AE1895" s="118"/>
      <c r="AF1895" s="196"/>
      <c r="AG1895" s="110"/>
      <c r="AH1895" s="115"/>
      <c r="AI1895" s="110"/>
      <c r="AJ1895" s="113"/>
      <c r="AK1895" s="110"/>
      <c r="AL1895" s="121"/>
      <c r="AM1895" s="121"/>
      <c r="AN1895" s="109" t="s">
        <v>2355</v>
      </c>
      <c r="AO1895" s="121"/>
      <c r="AP1895" s="121"/>
      <c r="AQ1895" s="206"/>
      <c r="AR1895" s="110"/>
      <c r="AS1895" s="121"/>
      <c r="AT1895" s="121"/>
      <c r="AU1895" s="109" t="s">
        <v>1134</v>
      </c>
      <c r="AV1895" s="110">
        <v>44680</v>
      </c>
      <c r="AW1895" s="121"/>
      <c r="BJ1895" s="22">
        <f t="shared" ca="1" si="1575"/>
        <v>0</v>
      </c>
      <c r="BK1895" s="22">
        <f t="shared" ca="1" si="1576"/>
        <v>0</v>
      </c>
      <c r="BL1895" s="22">
        <f t="shared" ca="1" si="1483"/>
        <v>0</v>
      </c>
      <c r="BM1895" s="22">
        <f t="shared" ca="1" si="1484"/>
        <v>0</v>
      </c>
      <c r="BN1895" s="22">
        <f t="shared" ca="1" si="1485"/>
        <v>0</v>
      </c>
      <c r="BO1895" s="22">
        <f t="shared" ca="1" si="1486"/>
        <v>0</v>
      </c>
      <c r="BP1895" s="22">
        <f t="shared" ca="1" si="1487"/>
        <v>0</v>
      </c>
      <c r="BQ1895" s="22">
        <f t="shared" ca="1" si="1488"/>
        <v>0</v>
      </c>
      <c r="BR1895" s="22">
        <f t="shared" ca="1" si="1489"/>
        <v>0</v>
      </c>
      <c r="BS1895" s="22">
        <f t="shared" ca="1" si="1490"/>
        <v>0</v>
      </c>
      <c r="BT1895" s="22">
        <f t="shared" ca="1" si="1577"/>
        <v>0</v>
      </c>
      <c r="BU1895" s="22">
        <f t="shared" ca="1" si="1491"/>
        <v>0</v>
      </c>
      <c r="BV1895" s="22">
        <f t="shared" ca="1" si="1492"/>
        <v>0</v>
      </c>
      <c r="BW1895" s="22">
        <f t="shared" ca="1" si="1493"/>
        <v>0</v>
      </c>
      <c r="BX1895" s="22">
        <f t="shared" ca="1" si="1494"/>
        <v>0</v>
      </c>
      <c r="BY1895" s="22">
        <f t="shared" si="1513"/>
        <v>0</v>
      </c>
      <c r="BZ1895" s="22">
        <f t="shared" si="1578"/>
        <v>0</v>
      </c>
      <c r="CA1895" s="22">
        <f t="shared" si="1514"/>
        <v>0</v>
      </c>
    </row>
    <row r="1896" spans="1:79" s="22" customFormat="1" ht="43.5" customHeight="1" x14ac:dyDescent="0.3">
      <c r="A1896" s="109">
        <v>4</v>
      </c>
      <c r="B1896" s="109" t="s">
        <v>1441</v>
      </c>
      <c r="C1896" s="109" t="s">
        <v>1324</v>
      </c>
      <c r="D1896" s="110" t="s">
        <v>446</v>
      </c>
      <c r="E1896" s="110">
        <v>44556</v>
      </c>
      <c r="F1896" s="189" t="s">
        <v>869</v>
      </c>
      <c r="G1896" s="169" t="s">
        <v>1117</v>
      </c>
      <c r="H1896" s="135" t="s">
        <v>1074</v>
      </c>
      <c r="I1896" s="135"/>
      <c r="J1896" s="135"/>
      <c r="K1896" s="113" t="s">
        <v>996</v>
      </c>
      <c r="L1896" s="109">
        <v>0</v>
      </c>
      <c r="M1896" s="114" t="s">
        <v>86</v>
      </c>
      <c r="N1896" s="115" t="s">
        <v>26</v>
      </c>
      <c r="O1896" s="116"/>
      <c r="P1896" s="123" t="s">
        <v>3447</v>
      </c>
      <c r="Q1896" s="141">
        <v>44614</v>
      </c>
      <c r="R1896" s="118">
        <f t="shared" ref="R1896" si="1598">IF(AND(L1896&lt;1,OR(K1896&lt;1, K1896="A")),Q1896+14,Q1896+7)</f>
        <v>44621</v>
      </c>
      <c r="S1896" s="114" t="s">
        <v>31</v>
      </c>
      <c r="T1896" s="353"/>
      <c r="U1896" s="118"/>
      <c r="V1896" s="195"/>
      <c r="W1896" s="114"/>
      <c r="X1896" s="109"/>
      <c r="Y1896" s="109"/>
      <c r="Z1896" s="115"/>
      <c r="AA1896" s="109"/>
      <c r="AB1896" s="123"/>
      <c r="AC1896" s="191"/>
      <c r="AD1896" s="191"/>
      <c r="AE1896" s="118"/>
      <c r="AF1896" s="196"/>
      <c r="AG1896" s="110"/>
      <c r="AH1896" s="115"/>
      <c r="AI1896" s="110"/>
      <c r="AJ1896" s="113"/>
      <c r="AK1896" s="110"/>
      <c r="AL1896" s="121"/>
      <c r="AM1896" s="121"/>
      <c r="AN1896" s="109" t="s">
        <v>2355</v>
      </c>
      <c r="AO1896" s="121"/>
      <c r="AP1896" s="121"/>
      <c r="AQ1896" s="206"/>
      <c r="AR1896" s="110"/>
      <c r="AS1896" s="121"/>
      <c r="AT1896" s="121"/>
      <c r="AU1896" s="109" t="s">
        <v>1134</v>
      </c>
      <c r="AV1896" s="110">
        <v>44680</v>
      </c>
      <c r="AW1896" s="121"/>
      <c r="BJ1896" s="22">
        <f t="shared" ca="1" si="1575"/>
        <v>0</v>
      </c>
      <c r="BK1896" s="22">
        <f t="shared" ca="1" si="1576"/>
        <v>0</v>
      </c>
      <c r="BL1896" s="22">
        <f t="shared" ca="1" si="1483"/>
        <v>0</v>
      </c>
      <c r="BM1896" s="22">
        <f t="shared" ca="1" si="1484"/>
        <v>0</v>
      </c>
      <c r="BN1896" s="22">
        <f t="shared" ca="1" si="1485"/>
        <v>0</v>
      </c>
      <c r="BO1896" s="22">
        <f t="shared" ca="1" si="1486"/>
        <v>0</v>
      </c>
      <c r="BP1896" s="22">
        <f t="shared" ca="1" si="1487"/>
        <v>0</v>
      </c>
      <c r="BQ1896" s="22">
        <f t="shared" ca="1" si="1488"/>
        <v>0</v>
      </c>
      <c r="BR1896" s="22">
        <f t="shared" ca="1" si="1489"/>
        <v>0</v>
      </c>
      <c r="BS1896" s="22">
        <f t="shared" ca="1" si="1490"/>
        <v>0</v>
      </c>
      <c r="BT1896" s="22">
        <f t="shared" ca="1" si="1577"/>
        <v>0</v>
      </c>
      <c r="BU1896" s="22">
        <f t="shared" ca="1" si="1491"/>
        <v>0</v>
      </c>
      <c r="BV1896" s="22">
        <f t="shared" ca="1" si="1492"/>
        <v>0</v>
      </c>
      <c r="BW1896" s="22">
        <f t="shared" ca="1" si="1493"/>
        <v>0</v>
      </c>
      <c r="BX1896" s="22">
        <f t="shared" ca="1" si="1494"/>
        <v>0</v>
      </c>
      <c r="BY1896" s="22">
        <f t="shared" si="1513"/>
        <v>0</v>
      </c>
      <c r="BZ1896" s="22">
        <f t="shared" si="1578"/>
        <v>0</v>
      </c>
      <c r="CA1896" s="22">
        <f t="shared" si="1514"/>
        <v>0</v>
      </c>
    </row>
    <row r="1897" spans="1:79" ht="43.5" customHeight="1" x14ac:dyDescent="0.3">
      <c r="A1897" s="4">
        <v>4</v>
      </c>
      <c r="B1897" s="4" t="s">
        <v>1441</v>
      </c>
      <c r="C1897" s="4" t="s">
        <v>1324</v>
      </c>
      <c r="D1897" s="139" t="s">
        <v>445</v>
      </c>
      <c r="E1897" s="13">
        <v>44556</v>
      </c>
      <c r="F1897" s="122" t="s">
        <v>869</v>
      </c>
      <c r="G1897" s="16" t="s">
        <v>1117</v>
      </c>
      <c r="H1897" s="130" t="s">
        <v>1074</v>
      </c>
      <c r="I1897" s="130"/>
      <c r="J1897" s="130"/>
      <c r="K1897" s="7">
        <v>0</v>
      </c>
      <c r="L1897" s="4">
        <v>0</v>
      </c>
      <c r="M1897" s="3" t="s">
        <v>86</v>
      </c>
      <c r="N1897" s="45" t="s">
        <v>1055</v>
      </c>
      <c r="O1897" s="76"/>
      <c r="P1897" s="87" t="s">
        <v>870</v>
      </c>
      <c r="Q1897" s="142">
        <v>44620</v>
      </c>
      <c r="R1897" s="9">
        <f t="shared" si="1557"/>
        <v>44634</v>
      </c>
      <c r="S1897" s="3" t="s">
        <v>31</v>
      </c>
      <c r="T1897" s="355"/>
      <c r="U1897" s="9"/>
      <c r="V1897" s="91" t="s">
        <v>2691</v>
      </c>
      <c r="W1897" s="3" t="s">
        <v>871</v>
      </c>
      <c r="X1897" s="5" t="s">
        <v>778</v>
      </c>
      <c r="Y1897" s="5">
        <v>0</v>
      </c>
      <c r="Z1897" s="46" t="s">
        <v>24</v>
      </c>
      <c r="AA1897" s="5"/>
      <c r="AB1897" s="87" t="s">
        <v>872</v>
      </c>
      <c r="AC1897" s="90">
        <v>45198</v>
      </c>
      <c r="AD1897" s="90">
        <v>45198</v>
      </c>
      <c r="AE1897" s="9">
        <f t="shared" si="1579"/>
        <v>45212</v>
      </c>
      <c r="AF1897" s="92" t="s">
        <v>446</v>
      </c>
      <c r="AG1897" s="27"/>
      <c r="AH1897" s="34"/>
      <c r="AI1897" s="27"/>
      <c r="AJ1897" s="41"/>
      <c r="AK1897" s="21"/>
      <c r="AL1897" s="6"/>
      <c r="AM1897" s="6"/>
      <c r="AN1897" s="5" t="s">
        <v>2355</v>
      </c>
      <c r="AO1897" s="6"/>
      <c r="AP1897" s="6"/>
      <c r="AQ1897" s="207" t="s">
        <v>1907</v>
      </c>
      <c r="AR1897" s="21">
        <v>44706</v>
      </c>
      <c r="AS1897" s="6"/>
      <c r="AT1897" s="6"/>
      <c r="AU1897" s="4" t="s">
        <v>1134</v>
      </c>
      <c r="AV1897" s="13">
        <v>44680</v>
      </c>
      <c r="AW1897" s="6"/>
      <c r="BJ1897" s="22">
        <f t="shared" ca="1" si="1575"/>
        <v>1</v>
      </c>
      <c r="BK1897" s="22">
        <f t="shared" ca="1" si="1576"/>
        <v>1</v>
      </c>
      <c r="BL1897" s="22">
        <f t="shared" ca="1" si="1483"/>
        <v>0</v>
      </c>
      <c r="BM1897" s="22">
        <f t="shared" ca="1" si="1484"/>
        <v>0</v>
      </c>
      <c r="BN1897" s="22">
        <f t="shared" ca="1" si="1485"/>
        <v>0</v>
      </c>
      <c r="BO1897" s="22">
        <f t="shared" ca="1" si="1486"/>
        <v>0</v>
      </c>
      <c r="BP1897" s="22">
        <f t="shared" ca="1" si="1487"/>
        <v>0</v>
      </c>
      <c r="BQ1897" s="22">
        <f t="shared" ca="1" si="1488"/>
        <v>0</v>
      </c>
      <c r="BR1897" s="22">
        <f t="shared" ca="1" si="1489"/>
        <v>1</v>
      </c>
      <c r="BS1897" s="22">
        <f t="shared" ca="1" si="1490"/>
        <v>1</v>
      </c>
      <c r="BT1897" s="22">
        <f t="shared" ca="1" si="1577"/>
        <v>1</v>
      </c>
      <c r="BU1897" s="22">
        <f t="shared" ca="1" si="1491"/>
        <v>0</v>
      </c>
      <c r="BV1897" s="22">
        <f t="shared" ca="1" si="1492"/>
        <v>1</v>
      </c>
      <c r="BW1897" s="22">
        <f t="shared" ca="1" si="1493"/>
        <v>0</v>
      </c>
      <c r="BX1897" s="22">
        <f t="shared" ca="1" si="1494"/>
        <v>0</v>
      </c>
      <c r="BY1897" s="71">
        <f t="shared" si="1513"/>
        <v>1</v>
      </c>
      <c r="BZ1897" s="71">
        <f t="shared" si="1578"/>
        <v>1</v>
      </c>
      <c r="CA1897" s="72">
        <f t="shared" si="1514"/>
        <v>1</v>
      </c>
    </row>
    <row r="1898" spans="1:79" s="22" customFormat="1" ht="51.9" customHeight="1" x14ac:dyDescent="0.3">
      <c r="A1898" s="109">
        <v>4</v>
      </c>
      <c r="B1898" s="109" t="s">
        <v>1441</v>
      </c>
      <c r="C1898" s="109" t="s">
        <v>1324</v>
      </c>
      <c r="D1898" s="110" t="s">
        <v>445</v>
      </c>
      <c r="E1898" s="110">
        <v>44556</v>
      </c>
      <c r="F1898" s="189" t="s">
        <v>873</v>
      </c>
      <c r="G1898" s="169" t="s">
        <v>1117</v>
      </c>
      <c r="H1898" s="135" t="s">
        <v>1100</v>
      </c>
      <c r="I1898" s="135"/>
      <c r="J1898" s="135"/>
      <c r="K1898" s="113" t="s">
        <v>778</v>
      </c>
      <c r="L1898" s="109">
        <v>0</v>
      </c>
      <c r="M1898" s="114" t="s">
        <v>85</v>
      </c>
      <c r="N1898" s="115" t="s">
        <v>26</v>
      </c>
      <c r="O1898" s="116"/>
      <c r="P1898" s="123" t="s">
        <v>3443</v>
      </c>
      <c r="Q1898" s="141">
        <v>44560</v>
      </c>
      <c r="R1898" s="118">
        <f t="shared" ref="R1898" si="1599">IF(AND(L1898&lt;1,OR(K1898&lt;1, K1898="A")),Q1898+14,Q1898+7)</f>
        <v>44574</v>
      </c>
      <c r="S1898" s="114" t="s">
        <v>31</v>
      </c>
      <c r="T1898" s="315"/>
      <c r="U1898" s="260"/>
      <c r="V1898" s="195"/>
      <c r="W1898" s="114"/>
      <c r="X1898" s="109"/>
      <c r="Y1898" s="109"/>
      <c r="Z1898" s="115"/>
      <c r="AA1898" s="109"/>
      <c r="AB1898" s="123"/>
      <c r="AC1898" s="191"/>
      <c r="AD1898" s="191"/>
      <c r="AE1898" s="118"/>
      <c r="AF1898" s="196"/>
      <c r="AG1898" s="110"/>
      <c r="AH1898" s="115"/>
      <c r="AI1898" s="110"/>
      <c r="AJ1898" s="113"/>
      <c r="AK1898" s="110"/>
      <c r="AL1898" s="121"/>
      <c r="AM1898" s="121"/>
      <c r="AN1898" s="109" t="s">
        <v>2355</v>
      </c>
      <c r="AO1898" s="121"/>
      <c r="AP1898" s="121"/>
      <c r="AQ1898" s="206"/>
      <c r="AR1898" s="110"/>
      <c r="AS1898" s="121"/>
      <c r="AT1898" s="121"/>
      <c r="AU1898" s="109" t="s">
        <v>1134</v>
      </c>
      <c r="AV1898" s="110">
        <v>44680</v>
      </c>
      <c r="AW1898" s="121"/>
      <c r="BJ1898" s="22">
        <f t="shared" ca="1" si="1575"/>
        <v>0</v>
      </c>
      <c r="BK1898" s="22">
        <f t="shared" ca="1" si="1576"/>
        <v>0</v>
      </c>
      <c r="BL1898" s="22">
        <f t="shared" ca="1" si="1483"/>
        <v>0</v>
      </c>
      <c r="BM1898" s="22">
        <f t="shared" ca="1" si="1484"/>
        <v>0</v>
      </c>
      <c r="BN1898" s="22">
        <f t="shared" ca="1" si="1485"/>
        <v>0</v>
      </c>
      <c r="BO1898" s="22">
        <f t="shared" ca="1" si="1486"/>
        <v>0</v>
      </c>
      <c r="BP1898" s="22">
        <f t="shared" ca="1" si="1487"/>
        <v>0</v>
      </c>
      <c r="BQ1898" s="22">
        <f t="shared" ca="1" si="1488"/>
        <v>0</v>
      </c>
      <c r="BR1898" s="22">
        <f t="shared" ca="1" si="1489"/>
        <v>0</v>
      </c>
      <c r="BS1898" s="22">
        <f t="shared" ca="1" si="1490"/>
        <v>0</v>
      </c>
      <c r="BT1898" s="22">
        <f t="shared" ca="1" si="1577"/>
        <v>0</v>
      </c>
      <c r="BU1898" s="22">
        <f t="shared" ca="1" si="1491"/>
        <v>0</v>
      </c>
      <c r="BV1898" s="22">
        <f t="shared" ca="1" si="1492"/>
        <v>0</v>
      </c>
      <c r="BW1898" s="22">
        <f t="shared" ca="1" si="1493"/>
        <v>0</v>
      </c>
      <c r="BX1898" s="22">
        <f t="shared" ca="1" si="1494"/>
        <v>0</v>
      </c>
      <c r="BY1898" s="22">
        <f t="shared" si="1513"/>
        <v>0</v>
      </c>
      <c r="BZ1898" s="22">
        <f t="shared" si="1578"/>
        <v>0</v>
      </c>
      <c r="CA1898" s="22">
        <f t="shared" si="1514"/>
        <v>0</v>
      </c>
    </row>
    <row r="1899" spans="1:79" ht="51.9" customHeight="1" x14ac:dyDescent="0.3">
      <c r="A1899" s="4">
        <v>4</v>
      </c>
      <c r="B1899" s="4" t="s">
        <v>1441</v>
      </c>
      <c r="C1899" s="4" t="s">
        <v>1324</v>
      </c>
      <c r="D1899" s="139" t="s">
        <v>445</v>
      </c>
      <c r="E1899" s="13">
        <v>44556</v>
      </c>
      <c r="F1899" s="122" t="s">
        <v>873</v>
      </c>
      <c r="G1899" s="16" t="s">
        <v>1117</v>
      </c>
      <c r="H1899" s="130" t="s">
        <v>1100</v>
      </c>
      <c r="I1899" s="130"/>
      <c r="J1899" s="130"/>
      <c r="K1899" s="7">
        <v>0</v>
      </c>
      <c r="L1899" s="4">
        <v>0</v>
      </c>
      <c r="M1899" s="3" t="s">
        <v>85</v>
      </c>
      <c r="N1899" s="45" t="s">
        <v>1055</v>
      </c>
      <c r="O1899" s="76"/>
      <c r="P1899" s="87" t="s">
        <v>874</v>
      </c>
      <c r="Q1899" s="142">
        <v>44620</v>
      </c>
      <c r="R1899" s="9">
        <f t="shared" si="1557"/>
        <v>44634</v>
      </c>
      <c r="S1899" s="3" t="s">
        <v>30</v>
      </c>
      <c r="T1899" s="354" t="s">
        <v>1694</v>
      </c>
      <c r="U1899" s="259">
        <v>44995</v>
      </c>
      <c r="V1899" s="91" t="s">
        <v>2690</v>
      </c>
      <c r="W1899" s="3" t="s">
        <v>875</v>
      </c>
      <c r="X1899" s="5" t="s">
        <v>778</v>
      </c>
      <c r="Y1899" s="5">
        <v>0</v>
      </c>
      <c r="Z1899" s="46" t="s">
        <v>24</v>
      </c>
      <c r="AA1899" s="5"/>
      <c r="AB1899" s="87" t="s">
        <v>872</v>
      </c>
      <c r="AC1899" s="90">
        <v>45198</v>
      </c>
      <c r="AD1899" s="90">
        <v>45198</v>
      </c>
      <c r="AE1899" s="9">
        <f t="shared" si="1579"/>
        <v>45212</v>
      </c>
      <c r="AF1899" s="92" t="s">
        <v>446</v>
      </c>
      <c r="AG1899" s="27"/>
      <c r="AH1899" s="34"/>
      <c r="AI1899" s="27"/>
      <c r="AJ1899" s="41"/>
      <c r="AK1899" s="21"/>
      <c r="AL1899" s="6"/>
      <c r="AM1899" s="6"/>
      <c r="AN1899" s="5" t="s">
        <v>2355</v>
      </c>
      <c r="AO1899" s="6"/>
      <c r="AP1899" s="6"/>
      <c r="AQ1899" s="250" t="s">
        <v>1907</v>
      </c>
      <c r="AR1899" s="21">
        <v>44998</v>
      </c>
      <c r="AS1899" s="6"/>
      <c r="AT1899" s="6"/>
      <c r="AU1899" s="4" t="s">
        <v>1134</v>
      </c>
      <c r="AV1899" s="13">
        <v>44680</v>
      </c>
      <c r="AW1899" s="6"/>
      <c r="BJ1899" s="22">
        <f t="shared" ca="1" si="1575"/>
        <v>1</v>
      </c>
      <c r="BK1899" s="22">
        <f t="shared" ca="1" si="1576"/>
        <v>1</v>
      </c>
      <c r="BL1899" s="22">
        <f t="shared" ca="1" si="1483"/>
        <v>0</v>
      </c>
      <c r="BM1899" s="22">
        <f t="shared" ca="1" si="1484"/>
        <v>0</v>
      </c>
      <c r="BN1899" s="22">
        <f t="shared" ca="1" si="1485"/>
        <v>0</v>
      </c>
      <c r="BO1899" s="22">
        <f t="shared" ca="1" si="1486"/>
        <v>0</v>
      </c>
      <c r="BP1899" s="22">
        <f t="shared" ca="1" si="1487"/>
        <v>0</v>
      </c>
      <c r="BQ1899" s="22">
        <f t="shared" ca="1" si="1488"/>
        <v>0</v>
      </c>
      <c r="BR1899" s="22">
        <f t="shared" ca="1" si="1489"/>
        <v>1</v>
      </c>
      <c r="BS1899" s="22">
        <f t="shared" ca="1" si="1490"/>
        <v>1</v>
      </c>
      <c r="BT1899" s="22">
        <f t="shared" ca="1" si="1577"/>
        <v>1</v>
      </c>
      <c r="BU1899" s="22">
        <f t="shared" ca="1" si="1491"/>
        <v>0</v>
      </c>
      <c r="BV1899" s="22">
        <f t="shared" ca="1" si="1492"/>
        <v>1</v>
      </c>
      <c r="BW1899" s="22">
        <f t="shared" ca="1" si="1493"/>
        <v>0</v>
      </c>
      <c r="BX1899" s="22">
        <f t="shared" ca="1" si="1494"/>
        <v>0</v>
      </c>
      <c r="BY1899" s="71">
        <f t="shared" si="1513"/>
        <v>1</v>
      </c>
      <c r="BZ1899" s="71">
        <f t="shared" si="1578"/>
        <v>1</v>
      </c>
      <c r="CA1899" s="72">
        <f t="shared" si="1514"/>
        <v>1</v>
      </c>
    </row>
    <row r="1900" spans="1:79" s="22" customFormat="1" ht="51.9" customHeight="1" x14ac:dyDescent="0.3">
      <c r="A1900" s="109">
        <v>4</v>
      </c>
      <c r="B1900" s="109" t="s">
        <v>1441</v>
      </c>
      <c r="C1900" s="109" t="s">
        <v>1324</v>
      </c>
      <c r="D1900" s="110" t="s">
        <v>446</v>
      </c>
      <c r="E1900" s="110">
        <v>44556</v>
      </c>
      <c r="F1900" s="189" t="s">
        <v>876</v>
      </c>
      <c r="G1900" s="169" t="s">
        <v>1117</v>
      </c>
      <c r="H1900" s="135" t="s">
        <v>1111</v>
      </c>
      <c r="I1900" s="135"/>
      <c r="J1900" s="135"/>
      <c r="K1900" s="113" t="s">
        <v>778</v>
      </c>
      <c r="L1900" s="109">
        <v>0</v>
      </c>
      <c r="M1900" s="114" t="s">
        <v>104</v>
      </c>
      <c r="N1900" s="115" t="s">
        <v>26</v>
      </c>
      <c r="O1900" s="116"/>
      <c r="P1900" s="123" t="s">
        <v>3425</v>
      </c>
      <c r="Q1900" s="141">
        <v>44533</v>
      </c>
      <c r="R1900" s="118">
        <f t="shared" si="1557"/>
        <v>44547</v>
      </c>
      <c r="S1900" s="114" t="s">
        <v>31</v>
      </c>
      <c r="T1900" s="353"/>
      <c r="U1900" s="118"/>
      <c r="V1900" s="195"/>
      <c r="W1900" s="114"/>
      <c r="X1900" s="109"/>
      <c r="Y1900" s="109"/>
      <c r="Z1900" s="115"/>
      <c r="AA1900" s="109"/>
      <c r="AB1900" s="123"/>
      <c r="AC1900" s="191"/>
      <c r="AD1900" s="191"/>
      <c r="AE1900" s="118"/>
      <c r="AF1900" s="196"/>
      <c r="AG1900" s="110"/>
      <c r="AH1900" s="115"/>
      <c r="AI1900" s="110"/>
      <c r="AJ1900" s="113"/>
      <c r="AK1900" s="110"/>
      <c r="AL1900" s="121"/>
      <c r="AM1900" s="121"/>
      <c r="AN1900" s="109" t="s">
        <v>2355</v>
      </c>
      <c r="AO1900" s="121"/>
      <c r="AP1900" s="121"/>
      <c r="AQ1900" s="206"/>
      <c r="AR1900" s="110"/>
      <c r="AS1900" s="121"/>
      <c r="AT1900" s="121"/>
      <c r="AU1900" s="109" t="s">
        <v>1134</v>
      </c>
      <c r="AV1900" s="110">
        <v>44680</v>
      </c>
      <c r="AW1900" s="121"/>
      <c r="BJ1900" s="22">
        <f t="shared" ca="1" si="1575"/>
        <v>0</v>
      </c>
      <c r="BK1900" s="22">
        <f t="shared" ca="1" si="1576"/>
        <v>0</v>
      </c>
      <c r="BL1900" s="22">
        <f t="shared" ca="1" si="1483"/>
        <v>0</v>
      </c>
      <c r="BM1900" s="22">
        <f t="shared" ca="1" si="1484"/>
        <v>0</v>
      </c>
      <c r="BN1900" s="22">
        <f t="shared" ca="1" si="1485"/>
        <v>0</v>
      </c>
      <c r="BO1900" s="22">
        <f t="shared" ca="1" si="1486"/>
        <v>0</v>
      </c>
      <c r="BP1900" s="22">
        <f t="shared" ca="1" si="1487"/>
        <v>0</v>
      </c>
      <c r="BQ1900" s="22">
        <f t="shared" ca="1" si="1488"/>
        <v>0</v>
      </c>
      <c r="BR1900" s="22">
        <f t="shared" ca="1" si="1489"/>
        <v>0</v>
      </c>
      <c r="BS1900" s="22">
        <f t="shared" ca="1" si="1490"/>
        <v>0</v>
      </c>
      <c r="BT1900" s="22">
        <f t="shared" ca="1" si="1577"/>
        <v>0</v>
      </c>
      <c r="BU1900" s="22">
        <f t="shared" ca="1" si="1491"/>
        <v>0</v>
      </c>
      <c r="BV1900" s="22">
        <f t="shared" ca="1" si="1492"/>
        <v>0</v>
      </c>
      <c r="BW1900" s="22">
        <f t="shared" ca="1" si="1493"/>
        <v>0</v>
      </c>
      <c r="BX1900" s="22">
        <f t="shared" ca="1" si="1494"/>
        <v>0</v>
      </c>
      <c r="BY1900" s="22">
        <f t="shared" si="1513"/>
        <v>0</v>
      </c>
      <c r="BZ1900" s="22">
        <f t="shared" si="1578"/>
        <v>0</v>
      </c>
      <c r="CA1900" s="22">
        <f t="shared" si="1514"/>
        <v>0</v>
      </c>
    </row>
    <row r="1901" spans="1:79" s="22" customFormat="1" ht="51.9" customHeight="1" x14ac:dyDescent="0.3">
      <c r="A1901" s="109">
        <v>4</v>
      </c>
      <c r="B1901" s="109" t="s">
        <v>1441</v>
      </c>
      <c r="C1901" s="109" t="s">
        <v>1324</v>
      </c>
      <c r="D1901" s="110" t="s">
        <v>446</v>
      </c>
      <c r="E1901" s="110">
        <v>44556</v>
      </c>
      <c r="F1901" s="189" t="s">
        <v>876</v>
      </c>
      <c r="G1901" s="169" t="s">
        <v>1117</v>
      </c>
      <c r="H1901" s="135" t="s">
        <v>1111</v>
      </c>
      <c r="I1901" s="135"/>
      <c r="J1901" s="135"/>
      <c r="K1901" s="113" t="s">
        <v>443</v>
      </c>
      <c r="L1901" s="109">
        <v>0</v>
      </c>
      <c r="M1901" s="114" t="s">
        <v>104</v>
      </c>
      <c r="N1901" s="115" t="s">
        <v>26</v>
      </c>
      <c r="O1901" s="116"/>
      <c r="P1901" s="123" t="s">
        <v>3426</v>
      </c>
      <c r="Q1901" s="141">
        <v>44550</v>
      </c>
      <c r="R1901" s="118">
        <f t="shared" si="1557"/>
        <v>44557</v>
      </c>
      <c r="S1901" s="114" t="s">
        <v>31</v>
      </c>
      <c r="T1901" s="353"/>
      <c r="U1901" s="118"/>
      <c r="V1901" s="195"/>
      <c r="W1901" s="114"/>
      <c r="X1901" s="109"/>
      <c r="Y1901" s="109"/>
      <c r="Z1901" s="115"/>
      <c r="AA1901" s="109"/>
      <c r="AB1901" s="123"/>
      <c r="AC1901" s="191"/>
      <c r="AD1901" s="191"/>
      <c r="AE1901" s="118"/>
      <c r="AF1901" s="196"/>
      <c r="AG1901" s="110"/>
      <c r="AH1901" s="115"/>
      <c r="AI1901" s="110"/>
      <c r="AJ1901" s="113"/>
      <c r="AK1901" s="110"/>
      <c r="AL1901" s="121"/>
      <c r="AM1901" s="121"/>
      <c r="AN1901" s="109" t="s">
        <v>2355</v>
      </c>
      <c r="AO1901" s="121"/>
      <c r="AP1901" s="121"/>
      <c r="AQ1901" s="206"/>
      <c r="AR1901" s="110"/>
      <c r="AS1901" s="121"/>
      <c r="AT1901" s="121"/>
      <c r="AU1901" s="109" t="s">
        <v>1134</v>
      </c>
      <c r="AV1901" s="110">
        <v>44680</v>
      </c>
      <c r="AW1901" s="121"/>
      <c r="BJ1901" s="22">
        <f t="shared" ca="1" si="1575"/>
        <v>0</v>
      </c>
      <c r="BK1901" s="22">
        <f t="shared" ca="1" si="1576"/>
        <v>0</v>
      </c>
      <c r="BL1901" s="22">
        <f t="shared" ca="1" si="1483"/>
        <v>0</v>
      </c>
      <c r="BM1901" s="22">
        <f t="shared" ca="1" si="1484"/>
        <v>0</v>
      </c>
      <c r="BN1901" s="22">
        <f t="shared" ca="1" si="1485"/>
        <v>0</v>
      </c>
      <c r="BO1901" s="22">
        <f t="shared" ca="1" si="1486"/>
        <v>0</v>
      </c>
      <c r="BP1901" s="22">
        <f t="shared" ca="1" si="1487"/>
        <v>0</v>
      </c>
      <c r="BQ1901" s="22">
        <f t="shared" ca="1" si="1488"/>
        <v>0</v>
      </c>
      <c r="BR1901" s="22">
        <f t="shared" ca="1" si="1489"/>
        <v>0</v>
      </c>
      <c r="BS1901" s="22">
        <f t="shared" ca="1" si="1490"/>
        <v>0</v>
      </c>
      <c r="BT1901" s="22">
        <f t="shared" ca="1" si="1577"/>
        <v>0</v>
      </c>
      <c r="BU1901" s="22">
        <f t="shared" ca="1" si="1491"/>
        <v>0</v>
      </c>
      <c r="BV1901" s="22">
        <f t="shared" ca="1" si="1492"/>
        <v>0</v>
      </c>
      <c r="BW1901" s="22">
        <f t="shared" ca="1" si="1493"/>
        <v>0</v>
      </c>
      <c r="BX1901" s="22">
        <f t="shared" ca="1" si="1494"/>
        <v>0</v>
      </c>
      <c r="BY1901" s="22">
        <f t="shared" si="1513"/>
        <v>0</v>
      </c>
      <c r="BZ1901" s="22">
        <f t="shared" si="1578"/>
        <v>0</v>
      </c>
      <c r="CA1901" s="22">
        <f t="shared" si="1514"/>
        <v>0</v>
      </c>
    </row>
    <row r="1902" spans="1:79" s="22" customFormat="1" ht="51.9" customHeight="1" x14ac:dyDescent="0.3">
      <c r="A1902" s="109">
        <v>4</v>
      </c>
      <c r="B1902" s="109" t="s">
        <v>1441</v>
      </c>
      <c r="C1902" s="109" t="s">
        <v>1324</v>
      </c>
      <c r="D1902" s="110" t="s">
        <v>446</v>
      </c>
      <c r="E1902" s="110">
        <v>44556</v>
      </c>
      <c r="F1902" s="189" t="s">
        <v>876</v>
      </c>
      <c r="G1902" s="169" t="s">
        <v>1117</v>
      </c>
      <c r="H1902" s="135" t="s">
        <v>1111</v>
      </c>
      <c r="I1902" s="135"/>
      <c r="J1902" s="135"/>
      <c r="K1902" s="113" t="s">
        <v>572</v>
      </c>
      <c r="L1902" s="109">
        <v>0</v>
      </c>
      <c r="M1902" s="114" t="s">
        <v>104</v>
      </c>
      <c r="N1902" s="115" t="s">
        <v>26</v>
      </c>
      <c r="O1902" s="116"/>
      <c r="P1902" s="123" t="s">
        <v>3427</v>
      </c>
      <c r="Q1902" s="141">
        <v>44606</v>
      </c>
      <c r="R1902" s="118">
        <f t="shared" si="1557"/>
        <v>44613</v>
      </c>
      <c r="S1902" s="114" t="s">
        <v>31</v>
      </c>
      <c r="T1902" s="353"/>
      <c r="U1902" s="118"/>
      <c r="V1902" s="195"/>
      <c r="W1902" s="114"/>
      <c r="X1902" s="109"/>
      <c r="Y1902" s="109"/>
      <c r="Z1902" s="115"/>
      <c r="AA1902" s="109"/>
      <c r="AB1902" s="123"/>
      <c r="AC1902" s="191"/>
      <c r="AD1902" s="191"/>
      <c r="AE1902" s="118"/>
      <c r="AF1902" s="196"/>
      <c r="AG1902" s="110"/>
      <c r="AH1902" s="115"/>
      <c r="AI1902" s="110"/>
      <c r="AJ1902" s="113"/>
      <c r="AK1902" s="110"/>
      <c r="AL1902" s="121"/>
      <c r="AM1902" s="121"/>
      <c r="AN1902" s="109" t="s">
        <v>2355</v>
      </c>
      <c r="AO1902" s="121"/>
      <c r="AP1902" s="121"/>
      <c r="AQ1902" s="206"/>
      <c r="AR1902" s="110"/>
      <c r="AS1902" s="121"/>
      <c r="AT1902" s="121"/>
      <c r="AU1902" s="109" t="s">
        <v>1134</v>
      </c>
      <c r="AV1902" s="110">
        <v>44680</v>
      </c>
      <c r="AW1902" s="121"/>
      <c r="BJ1902" s="22">
        <f t="shared" ca="1" si="1575"/>
        <v>0</v>
      </c>
      <c r="BK1902" s="22">
        <f t="shared" ca="1" si="1576"/>
        <v>0</v>
      </c>
      <c r="BL1902" s="22">
        <f t="shared" ca="1" si="1483"/>
        <v>0</v>
      </c>
      <c r="BM1902" s="22">
        <f t="shared" ca="1" si="1484"/>
        <v>0</v>
      </c>
      <c r="BN1902" s="22">
        <f t="shared" ca="1" si="1485"/>
        <v>0</v>
      </c>
      <c r="BO1902" s="22">
        <f t="shared" ca="1" si="1486"/>
        <v>0</v>
      </c>
      <c r="BP1902" s="22">
        <f t="shared" ca="1" si="1487"/>
        <v>0</v>
      </c>
      <c r="BQ1902" s="22">
        <f t="shared" ca="1" si="1488"/>
        <v>0</v>
      </c>
      <c r="BR1902" s="22">
        <f t="shared" ca="1" si="1489"/>
        <v>0</v>
      </c>
      <c r="BS1902" s="22">
        <f t="shared" ca="1" si="1490"/>
        <v>0</v>
      </c>
      <c r="BT1902" s="22">
        <f t="shared" ca="1" si="1577"/>
        <v>0</v>
      </c>
      <c r="BU1902" s="22">
        <f t="shared" ca="1" si="1491"/>
        <v>0</v>
      </c>
      <c r="BV1902" s="22">
        <f t="shared" ca="1" si="1492"/>
        <v>0</v>
      </c>
      <c r="BW1902" s="22">
        <f t="shared" ca="1" si="1493"/>
        <v>0</v>
      </c>
      <c r="BX1902" s="22">
        <f t="shared" ca="1" si="1494"/>
        <v>0</v>
      </c>
      <c r="BY1902" s="22">
        <f t="shared" si="1513"/>
        <v>0</v>
      </c>
      <c r="BZ1902" s="22">
        <f t="shared" si="1578"/>
        <v>0</v>
      </c>
      <c r="CA1902" s="22">
        <f t="shared" si="1514"/>
        <v>0</v>
      </c>
    </row>
    <row r="1903" spans="1:79" ht="51.9" customHeight="1" x14ac:dyDescent="0.3">
      <c r="A1903" s="4">
        <v>4</v>
      </c>
      <c r="B1903" s="4" t="s">
        <v>1441</v>
      </c>
      <c r="C1903" s="4" t="s">
        <v>1324</v>
      </c>
      <c r="D1903" s="139" t="s">
        <v>445</v>
      </c>
      <c r="E1903" s="13">
        <v>44556</v>
      </c>
      <c r="F1903" s="122" t="s">
        <v>876</v>
      </c>
      <c r="G1903" s="16" t="s">
        <v>1117</v>
      </c>
      <c r="H1903" s="130" t="s">
        <v>1111</v>
      </c>
      <c r="I1903" s="130"/>
      <c r="J1903" s="130"/>
      <c r="K1903" s="7">
        <v>0</v>
      </c>
      <c r="L1903" s="4">
        <v>0</v>
      </c>
      <c r="M1903" s="3" t="s">
        <v>104</v>
      </c>
      <c r="N1903" s="45" t="s">
        <v>1055</v>
      </c>
      <c r="O1903" s="76"/>
      <c r="P1903" s="87" t="s">
        <v>877</v>
      </c>
      <c r="Q1903" s="142">
        <v>44629</v>
      </c>
      <c r="R1903" s="9">
        <f t="shared" si="1557"/>
        <v>44643</v>
      </c>
      <c r="S1903" s="3" t="s">
        <v>31</v>
      </c>
      <c r="T1903" s="355"/>
      <c r="U1903" s="9"/>
      <c r="V1903" s="91" t="s">
        <v>878</v>
      </c>
      <c r="W1903" s="3" t="s">
        <v>879</v>
      </c>
      <c r="X1903" s="5" t="s">
        <v>778</v>
      </c>
      <c r="Y1903" s="5">
        <v>0</v>
      </c>
      <c r="Z1903" s="46" t="s">
        <v>24</v>
      </c>
      <c r="AA1903" s="5"/>
      <c r="AB1903" s="87" t="s">
        <v>872</v>
      </c>
      <c r="AC1903" s="90">
        <v>45198</v>
      </c>
      <c r="AD1903" s="90">
        <v>45198</v>
      </c>
      <c r="AE1903" s="9">
        <f t="shared" si="1579"/>
        <v>45212</v>
      </c>
      <c r="AF1903" s="92" t="s">
        <v>446</v>
      </c>
      <c r="AG1903" s="27"/>
      <c r="AH1903" s="34"/>
      <c r="AI1903" s="27"/>
      <c r="AJ1903" s="41"/>
      <c r="AK1903" s="21"/>
      <c r="AL1903" s="6"/>
      <c r="AM1903" s="6"/>
      <c r="AN1903" s="5" t="s">
        <v>2355</v>
      </c>
      <c r="AO1903" s="6"/>
      <c r="AP1903" s="6"/>
      <c r="AQ1903" s="207" t="s">
        <v>1907</v>
      </c>
      <c r="AR1903" s="21">
        <v>44706</v>
      </c>
      <c r="AS1903" s="6"/>
      <c r="AT1903" s="6"/>
      <c r="AU1903" s="4" t="s">
        <v>1134</v>
      </c>
      <c r="AV1903" s="13">
        <v>44680</v>
      </c>
      <c r="AW1903" s="6"/>
      <c r="BJ1903" s="22">
        <f t="shared" ca="1" si="1575"/>
        <v>1</v>
      </c>
      <c r="BK1903" s="22">
        <f t="shared" ca="1" si="1576"/>
        <v>1</v>
      </c>
      <c r="BL1903" s="22">
        <f t="shared" ca="1" si="1483"/>
        <v>0</v>
      </c>
      <c r="BM1903" s="22">
        <f t="shared" ca="1" si="1484"/>
        <v>0</v>
      </c>
      <c r="BN1903" s="22">
        <f t="shared" ca="1" si="1485"/>
        <v>0</v>
      </c>
      <c r="BO1903" s="22">
        <f t="shared" ca="1" si="1486"/>
        <v>0</v>
      </c>
      <c r="BP1903" s="22">
        <f t="shared" ca="1" si="1487"/>
        <v>0</v>
      </c>
      <c r="BQ1903" s="22">
        <f t="shared" ca="1" si="1488"/>
        <v>0</v>
      </c>
      <c r="BR1903" s="22">
        <f t="shared" ca="1" si="1489"/>
        <v>1</v>
      </c>
      <c r="BS1903" s="22">
        <f t="shared" ca="1" si="1490"/>
        <v>1</v>
      </c>
      <c r="BT1903" s="22">
        <f t="shared" ca="1" si="1577"/>
        <v>1</v>
      </c>
      <c r="BU1903" s="22">
        <f t="shared" ca="1" si="1491"/>
        <v>0</v>
      </c>
      <c r="BV1903" s="22">
        <f t="shared" ca="1" si="1492"/>
        <v>1</v>
      </c>
      <c r="BW1903" s="22">
        <f t="shared" ca="1" si="1493"/>
        <v>0</v>
      </c>
      <c r="BX1903" s="22">
        <f t="shared" ca="1" si="1494"/>
        <v>0</v>
      </c>
      <c r="BY1903" s="71">
        <f t="shared" si="1513"/>
        <v>1</v>
      </c>
      <c r="BZ1903" s="71">
        <f t="shared" si="1578"/>
        <v>1</v>
      </c>
      <c r="CA1903" s="72">
        <f t="shared" si="1514"/>
        <v>1</v>
      </c>
    </row>
    <row r="1904" spans="1:79" s="22" customFormat="1" ht="43.5" customHeight="1" x14ac:dyDescent="0.3">
      <c r="A1904" s="199" t="s">
        <v>2734</v>
      </c>
      <c r="B1904" s="109" t="s">
        <v>1441</v>
      </c>
      <c r="C1904" s="109"/>
      <c r="D1904" s="110" t="s">
        <v>446</v>
      </c>
      <c r="E1904" s="110">
        <v>44556</v>
      </c>
      <c r="F1904" s="189" t="s">
        <v>99</v>
      </c>
      <c r="G1904" s="169" t="s">
        <v>1117</v>
      </c>
      <c r="H1904" s="135" t="s">
        <v>1081</v>
      </c>
      <c r="I1904" s="135"/>
      <c r="J1904" s="135"/>
      <c r="K1904" s="113" t="s">
        <v>778</v>
      </c>
      <c r="L1904" s="109">
        <v>0</v>
      </c>
      <c r="M1904" s="114" t="s">
        <v>87</v>
      </c>
      <c r="N1904" s="115" t="s">
        <v>26</v>
      </c>
      <c r="O1904" s="116"/>
      <c r="P1904" s="123" t="s">
        <v>3448</v>
      </c>
      <c r="Q1904" s="141">
        <v>44680</v>
      </c>
      <c r="R1904" s="118">
        <f t="shared" si="1557"/>
        <v>44694</v>
      </c>
      <c r="S1904" s="114" t="s">
        <v>31</v>
      </c>
      <c r="T1904" s="353"/>
      <c r="U1904" s="118"/>
      <c r="V1904" s="241"/>
      <c r="W1904" s="114"/>
      <c r="X1904" s="109"/>
      <c r="Y1904" s="109"/>
      <c r="Z1904" s="115"/>
      <c r="AA1904" s="109"/>
      <c r="AB1904" s="123"/>
      <c r="AC1904" s="191"/>
      <c r="AD1904" s="191"/>
      <c r="AE1904" s="118"/>
      <c r="AF1904" s="196"/>
      <c r="AG1904" s="110"/>
      <c r="AH1904" s="115"/>
      <c r="AI1904" s="110"/>
      <c r="AJ1904" s="113"/>
      <c r="AK1904" s="110"/>
      <c r="AL1904" s="121"/>
      <c r="AM1904" s="121"/>
      <c r="AN1904" s="109" t="s">
        <v>2355</v>
      </c>
      <c r="AO1904" s="121"/>
      <c r="AP1904" s="121"/>
      <c r="AQ1904" s="206"/>
      <c r="AR1904" s="110"/>
      <c r="AS1904" s="121"/>
      <c r="AT1904" s="121"/>
      <c r="AU1904" s="109"/>
      <c r="AV1904" s="110"/>
      <c r="AW1904" s="121"/>
      <c r="BJ1904" s="22">
        <f t="shared" ca="1" si="1575"/>
        <v>0</v>
      </c>
      <c r="BK1904" s="22">
        <f t="shared" ca="1" si="1576"/>
        <v>0</v>
      </c>
      <c r="BL1904" s="22">
        <f t="shared" ca="1" si="1483"/>
        <v>0</v>
      </c>
      <c r="BM1904" s="22">
        <f t="shared" ca="1" si="1484"/>
        <v>0</v>
      </c>
      <c r="BN1904" s="22">
        <f t="shared" ca="1" si="1485"/>
        <v>0</v>
      </c>
      <c r="BO1904" s="22">
        <f t="shared" ca="1" si="1486"/>
        <v>0</v>
      </c>
      <c r="BP1904" s="22">
        <f t="shared" ca="1" si="1487"/>
        <v>0</v>
      </c>
      <c r="BQ1904" s="22">
        <f t="shared" ca="1" si="1488"/>
        <v>0</v>
      </c>
      <c r="BR1904" s="22">
        <f t="shared" ca="1" si="1489"/>
        <v>0</v>
      </c>
      <c r="BS1904" s="22">
        <f t="shared" ca="1" si="1490"/>
        <v>0</v>
      </c>
      <c r="BT1904" s="22">
        <f t="shared" ca="1" si="1577"/>
        <v>0</v>
      </c>
      <c r="BU1904" s="22">
        <f t="shared" ca="1" si="1491"/>
        <v>0</v>
      </c>
      <c r="BV1904" s="22">
        <f t="shared" ca="1" si="1492"/>
        <v>0</v>
      </c>
      <c r="BW1904" s="22">
        <f t="shared" ca="1" si="1493"/>
        <v>0</v>
      </c>
      <c r="BX1904" s="22">
        <f t="shared" ca="1" si="1494"/>
        <v>0</v>
      </c>
      <c r="BY1904" s="22">
        <f t="shared" si="1513"/>
        <v>0</v>
      </c>
      <c r="BZ1904" s="22">
        <f t="shared" si="1578"/>
        <v>0</v>
      </c>
      <c r="CA1904" s="22">
        <f t="shared" si="1514"/>
        <v>0</v>
      </c>
    </row>
    <row r="1905" spans="1:79" s="22" customFormat="1" ht="43.5" customHeight="1" x14ac:dyDescent="0.3">
      <c r="A1905" s="199" t="s">
        <v>2734</v>
      </c>
      <c r="B1905" s="109" t="s">
        <v>1441</v>
      </c>
      <c r="C1905" s="109"/>
      <c r="D1905" s="110" t="s">
        <v>446</v>
      </c>
      <c r="E1905" s="110">
        <v>44556</v>
      </c>
      <c r="F1905" s="189" t="s">
        <v>99</v>
      </c>
      <c r="G1905" s="169" t="s">
        <v>1117</v>
      </c>
      <c r="H1905" s="135" t="s">
        <v>1081</v>
      </c>
      <c r="I1905" s="135"/>
      <c r="J1905" s="135"/>
      <c r="K1905" s="113" t="s">
        <v>443</v>
      </c>
      <c r="L1905" s="109">
        <v>0</v>
      </c>
      <c r="M1905" s="114" t="s">
        <v>87</v>
      </c>
      <c r="N1905" s="115" t="s">
        <v>26</v>
      </c>
      <c r="O1905" s="116"/>
      <c r="P1905" s="123" t="s">
        <v>3449</v>
      </c>
      <c r="Q1905" s="141">
        <v>44698</v>
      </c>
      <c r="R1905" s="118">
        <f t="shared" ref="R1905" si="1600">IF(AND(L1905&lt;1,OR(K1905&lt;1, K1905="A")),Q1905+14,Q1905+7)</f>
        <v>44705</v>
      </c>
      <c r="S1905" s="114" t="s">
        <v>31</v>
      </c>
      <c r="T1905" s="353"/>
      <c r="U1905" s="118"/>
      <c r="V1905" s="241"/>
      <c r="W1905" s="114"/>
      <c r="X1905" s="109"/>
      <c r="Y1905" s="109"/>
      <c r="Z1905" s="115"/>
      <c r="AA1905" s="109"/>
      <c r="AB1905" s="123"/>
      <c r="AC1905" s="191"/>
      <c r="AD1905" s="191"/>
      <c r="AE1905" s="118"/>
      <c r="AF1905" s="196"/>
      <c r="AG1905" s="110"/>
      <c r="AH1905" s="115"/>
      <c r="AI1905" s="110"/>
      <c r="AJ1905" s="113"/>
      <c r="AK1905" s="110"/>
      <c r="AL1905" s="121"/>
      <c r="AM1905" s="121"/>
      <c r="AN1905" s="109" t="s">
        <v>2355</v>
      </c>
      <c r="AO1905" s="121"/>
      <c r="AP1905" s="121"/>
      <c r="AQ1905" s="206"/>
      <c r="AR1905" s="110"/>
      <c r="AS1905" s="121"/>
      <c r="AT1905" s="121"/>
      <c r="AU1905" s="109"/>
      <c r="AV1905" s="110"/>
      <c r="AW1905" s="121"/>
      <c r="BJ1905" s="22">
        <f t="shared" ca="1" si="1575"/>
        <v>0</v>
      </c>
      <c r="BK1905" s="22">
        <f t="shared" ca="1" si="1576"/>
        <v>0</v>
      </c>
      <c r="BL1905" s="22">
        <f t="shared" ca="1" si="1483"/>
        <v>0</v>
      </c>
      <c r="BM1905" s="22">
        <f t="shared" ca="1" si="1484"/>
        <v>0</v>
      </c>
      <c r="BN1905" s="22">
        <f t="shared" ca="1" si="1485"/>
        <v>0</v>
      </c>
      <c r="BO1905" s="22">
        <f t="shared" ca="1" si="1486"/>
        <v>0</v>
      </c>
      <c r="BP1905" s="22">
        <f t="shared" ca="1" si="1487"/>
        <v>0</v>
      </c>
      <c r="BQ1905" s="22">
        <f t="shared" ca="1" si="1488"/>
        <v>0</v>
      </c>
      <c r="BR1905" s="22">
        <f t="shared" ca="1" si="1489"/>
        <v>0</v>
      </c>
      <c r="BS1905" s="22">
        <f t="shared" ca="1" si="1490"/>
        <v>0</v>
      </c>
      <c r="BT1905" s="22">
        <f t="shared" ca="1" si="1577"/>
        <v>0</v>
      </c>
      <c r="BU1905" s="22">
        <f t="shared" ca="1" si="1491"/>
        <v>0</v>
      </c>
      <c r="BV1905" s="22">
        <f t="shared" ca="1" si="1492"/>
        <v>0</v>
      </c>
      <c r="BW1905" s="22">
        <f t="shared" ca="1" si="1493"/>
        <v>0</v>
      </c>
      <c r="BX1905" s="22">
        <f t="shared" ca="1" si="1494"/>
        <v>0</v>
      </c>
      <c r="BY1905" s="22">
        <f t="shared" si="1513"/>
        <v>0</v>
      </c>
      <c r="BZ1905" s="22">
        <f t="shared" si="1578"/>
        <v>0</v>
      </c>
      <c r="CA1905" s="22">
        <f t="shared" si="1514"/>
        <v>0</v>
      </c>
    </row>
    <row r="1906" spans="1:79" s="22" customFormat="1" ht="43.5" customHeight="1" x14ac:dyDescent="0.3">
      <c r="A1906" s="199" t="s">
        <v>2734</v>
      </c>
      <c r="B1906" s="109" t="s">
        <v>1441</v>
      </c>
      <c r="C1906" s="109"/>
      <c r="D1906" s="110" t="s">
        <v>446</v>
      </c>
      <c r="E1906" s="110">
        <v>44556</v>
      </c>
      <c r="F1906" s="189" t="s">
        <v>99</v>
      </c>
      <c r="G1906" s="169" t="s">
        <v>1117</v>
      </c>
      <c r="H1906" s="135" t="s">
        <v>1081</v>
      </c>
      <c r="I1906" s="135"/>
      <c r="J1906" s="135"/>
      <c r="K1906" s="113" t="s">
        <v>572</v>
      </c>
      <c r="L1906" s="109">
        <v>0</v>
      </c>
      <c r="M1906" s="114" t="s">
        <v>87</v>
      </c>
      <c r="N1906" s="115" t="s">
        <v>26</v>
      </c>
      <c r="O1906" s="116"/>
      <c r="P1906" s="123" t="s">
        <v>3450</v>
      </c>
      <c r="Q1906" s="141">
        <v>44713</v>
      </c>
      <c r="R1906" s="118">
        <f t="shared" si="1557"/>
        <v>44720</v>
      </c>
      <c r="S1906" s="114" t="s">
        <v>31</v>
      </c>
      <c r="T1906" s="353"/>
      <c r="U1906" s="118"/>
      <c r="V1906" s="241"/>
      <c r="W1906" s="114"/>
      <c r="X1906" s="109"/>
      <c r="Y1906" s="109"/>
      <c r="Z1906" s="115"/>
      <c r="AA1906" s="109"/>
      <c r="AB1906" s="123"/>
      <c r="AC1906" s="191"/>
      <c r="AD1906" s="191"/>
      <c r="AE1906" s="118"/>
      <c r="AF1906" s="196"/>
      <c r="AG1906" s="110"/>
      <c r="AH1906" s="115"/>
      <c r="AI1906" s="110"/>
      <c r="AJ1906" s="113"/>
      <c r="AK1906" s="110"/>
      <c r="AL1906" s="121"/>
      <c r="AM1906" s="121"/>
      <c r="AN1906" s="109" t="s">
        <v>2355</v>
      </c>
      <c r="AO1906" s="121"/>
      <c r="AP1906" s="121"/>
      <c r="AQ1906" s="206"/>
      <c r="AR1906" s="110"/>
      <c r="AS1906" s="121"/>
      <c r="AT1906" s="121"/>
      <c r="AU1906" s="109"/>
      <c r="AV1906" s="110"/>
      <c r="AW1906" s="121"/>
      <c r="BJ1906" s="22">
        <f t="shared" ca="1" si="1575"/>
        <v>0</v>
      </c>
      <c r="BK1906" s="22">
        <f t="shared" ca="1" si="1576"/>
        <v>0</v>
      </c>
      <c r="BL1906" s="22">
        <f t="shared" ca="1" si="1483"/>
        <v>0</v>
      </c>
      <c r="BM1906" s="22">
        <f t="shared" ca="1" si="1484"/>
        <v>0</v>
      </c>
      <c r="BN1906" s="22">
        <f t="shared" ca="1" si="1485"/>
        <v>0</v>
      </c>
      <c r="BO1906" s="22">
        <f t="shared" ca="1" si="1486"/>
        <v>0</v>
      </c>
      <c r="BP1906" s="22">
        <f t="shared" ca="1" si="1487"/>
        <v>0</v>
      </c>
      <c r="BQ1906" s="22">
        <f t="shared" ca="1" si="1488"/>
        <v>0</v>
      </c>
      <c r="BR1906" s="22">
        <f t="shared" ca="1" si="1489"/>
        <v>0</v>
      </c>
      <c r="BS1906" s="22">
        <f t="shared" ca="1" si="1490"/>
        <v>0</v>
      </c>
      <c r="BT1906" s="22">
        <f t="shared" ca="1" si="1577"/>
        <v>0</v>
      </c>
      <c r="BU1906" s="22">
        <f t="shared" ca="1" si="1491"/>
        <v>0</v>
      </c>
      <c r="BV1906" s="22">
        <f t="shared" ca="1" si="1492"/>
        <v>0</v>
      </c>
      <c r="BW1906" s="22">
        <f t="shared" ca="1" si="1493"/>
        <v>0</v>
      </c>
      <c r="BX1906" s="22">
        <f t="shared" ca="1" si="1494"/>
        <v>0</v>
      </c>
      <c r="BY1906" s="22">
        <f t="shared" si="1513"/>
        <v>0</v>
      </c>
      <c r="BZ1906" s="22">
        <f t="shared" si="1578"/>
        <v>0</v>
      </c>
      <c r="CA1906" s="22">
        <f t="shared" si="1514"/>
        <v>0</v>
      </c>
    </row>
    <row r="1907" spans="1:79" s="22" customFormat="1" ht="43.5" customHeight="1" x14ac:dyDescent="0.3">
      <c r="A1907" s="199" t="s">
        <v>2734</v>
      </c>
      <c r="B1907" s="109" t="s">
        <v>1441</v>
      </c>
      <c r="C1907" s="109"/>
      <c r="D1907" s="110" t="s">
        <v>446</v>
      </c>
      <c r="E1907" s="110">
        <v>44556</v>
      </c>
      <c r="F1907" s="189" t="s">
        <v>99</v>
      </c>
      <c r="G1907" s="169" t="s">
        <v>1117</v>
      </c>
      <c r="H1907" s="135" t="s">
        <v>1081</v>
      </c>
      <c r="I1907" s="135"/>
      <c r="J1907" s="135"/>
      <c r="K1907" s="113" t="s">
        <v>996</v>
      </c>
      <c r="L1907" s="109">
        <v>0</v>
      </c>
      <c r="M1907" s="114" t="s">
        <v>87</v>
      </c>
      <c r="N1907" s="115" t="s">
        <v>26</v>
      </c>
      <c r="O1907" s="116"/>
      <c r="P1907" s="123" t="s">
        <v>3451</v>
      </c>
      <c r="Q1907" s="141">
        <v>44729</v>
      </c>
      <c r="R1907" s="118">
        <f t="shared" ref="R1907" si="1601">IF(AND(L1907&lt;1,OR(K1907&lt;1, K1907="A")),Q1907+14,Q1907+7)</f>
        <v>44736</v>
      </c>
      <c r="S1907" s="114" t="s">
        <v>31</v>
      </c>
      <c r="T1907" s="353"/>
      <c r="U1907" s="118"/>
      <c r="V1907" s="241"/>
      <c r="W1907" s="114"/>
      <c r="X1907" s="109"/>
      <c r="Y1907" s="109"/>
      <c r="Z1907" s="115"/>
      <c r="AA1907" s="109"/>
      <c r="AB1907" s="123"/>
      <c r="AC1907" s="191"/>
      <c r="AD1907" s="191"/>
      <c r="AE1907" s="118"/>
      <c r="AF1907" s="196"/>
      <c r="AG1907" s="110"/>
      <c r="AH1907" s="115"/>
      <c r="AI1907" s="110"/>
      <c r="AJ1907" s="113"/>
      <c r="AK1907" s="110"/>
      <c r="AL1907" s="121"/>
      <c r="AM1907" s="121"/>
      <c r="AN1907" s="109" t="s">
        <v>2355</v>
      </c>
      <c r="AO1907" s="121"/>
      <c r="AP1907" s="121"/>
      <c r="AQ1907" s="206"/>
      <c r="AR1907" s="110"/>
      <c r="AS1907" s="121"/>
      <c r="AT1907" s="121"/>
      <c r="AU1907" s="109"/>
      <c r="AV1907" s="110"/>
      <c r="AW1907" s="121"/>
      <c r="BJ1907" s="22">
        <f t="shared" ca="1" si="1575"/>
        <v>0</v>
      </c>
      <c r="BK1907" s="22">
        <f t="shared" ca="1" si="1576"/>
        <v>0</v>
      </c>
      <c r="BL1907" s="22">
        <f t="shared" ca="1" si="1483"/>
        <v>0</v>
      </c>
      <c r="BM1907" s="22">
        <f t="shared" ca="1" si="1484"/>
        <v>0</v>
      </c>
      <c r="BN1907" s="22">
        <f t="shared" ca="1" si="1485"/>
        <v>0</v>
      </c>
      <c r="BO1907" s="22">
        <f t="shared" ca="1" si="1486"/>
        <v>0</v>
      </c>
      <c r="BP1907" s="22">
        <f t="shared" ca="1" si="1487"/>
        <v>0</v>
      </c>
      <c r="BQ1907" s="22">
        <f t="shared" ca="1" si="1488"/>
        <v>0</v>
      </c>
      <c r="BR1907" s="22">
        <f t="shared" ca="1" si="1489"/>
        <v>0</v>
      </c>
      <c r="BS1907" s="22">
        <f t="shared" ca="1" si="1490"/>
        <v>0</v>
      </c>
      <c r="BT1907" s="22">
        <f t="shared" ca="1" si="1577"/>
        <v>0</v>
      </c>
      <c r="BU1907" s="22">
        <f t="shared" ca="1" si="1491"/>
        <v>0</v>
      </c>
      <c r="BV1907" s="22">
        <f t="shared" ca="1" si="1492"/>
        <v>0</v>
      </c>
      <c r="BW1907" s="22">
        <f t="shared" ca="1" si="1493"/>
        <v>0</v>
      </c>
      <c r="BX1907" s="22">
        <f t="shared" ca="1" si="1494"/>
        <v>0</v>
      </c>
      <c r="BY1907" s="22">
        <f t="shared" si="1513"/>
        <v>0</v>
      </c>
      <c r="BZ1907" s="22">
        <f t="shared" si="1578"/>
        <v>0</v>
      </c>
      <c r="CA1907" s="22">
        <f t="shared" si="1514"/>
        <v>0</v>
      </c>
    </row>
    <row r="1908" spans="1:79" ht="43.5" customHeight="1" x14ac:dyDescent="0.3">
      <c r="A1908" s="14" t="s">
        <v>2734</v>
      </c>
      <c r="B1908" s="4" t="s">
        <v>1441</v>
      </c>
      <c r="C1908" s="4"/>
      <c r="D1908" s="139" t="s">
        <v>445</v>
      </c>
      <c r="E1908" s="13">
        <v>44556</v>
      </c>
      <c r="F1908" s="122" t="s">
        <v>99</v>
      </c>
      <c r="G1908" s="16" t="s">
        <v>1117</v>
      </c>
      <c r="H1908" s="130" t="s">
        <v>1081</v>
      </c>
      <c r="I1908" s="130"/>
      <c r="J1908" s="130"/>
      <c r="K1908" s="7">
        <v>0</v>
      </c>
      <c r="L1908" s="4">
        <v>0</v>
      </c>
      <c r="M1908" s="3" t="s">
        <v>87</v>
      </c>
      <c r="N1908" s="45" t="s">
        <v>1055</v>
      </c>
      <c r="O1908" s="76"/>
      <c r="P1908" s="87" t="s">
        <v>880</v>
      </c>
      <c r="Q1908" s="142">
        <v>44747</v>
      </c>
      <c r="R1908" s="9">
        <f t="shared" si="1557"/>
        <v>44761</v>
      </c>
      <c r="S1908" s="3" t="s">
        <v>30</v>
      </c>
      <c r="T1908" s="355" t="s">
        <v>1666</v>
      </c>
      <c r="U1908" s="9">
        <v>44784</v>
      </c>
      <c r="V1908" s="208" t="s">
        <v>881</v>
      </c>
      <c r="W1908" s="3" t="s">
        <v>882</v>
      </c>
      <c r="X1908" s="5" t="s">
        <v>443</v>
      </c>
      <c r="Y1908" s="5">
        <v>0</v>
      </c>
      <c r="Z1908" s="46" t="s">
        <v>24</v>
      </c>
      <c r="AA1908" s="5"/>
      <c r="AB1908" s="87" t="s">
        <v>2887</v>
      </c>
      <c r="AC1908" s="90">
        <v>45464</v>
      </c>
      <c r="AD1908" s="90">
        <v>45464</v>
      </c>
      <c r="AE1908" s="9">
        <f t="shared" si="1579"/>
        <v>45471</v>
      </c>
      <c r="AF1908" s="92" t="s">
        <v>446</v>
      </c>
      <c r="AG1908" s="27"/>
      <c r="AH1908" s="34"/>
      <c r="AI1908" s="27"/>
      <c r="AJ1908" s="41"/>
      <c r="AK1908" s="21"/>
      <c r="AL1908" s="6"/>
      <c r="AM1908" s="6"/>
      <c r="AN1908" s="5" t="s">
        <v>3832</v>
      </c>
      <c r="AO1908" s="5" t="s">
        <v>3833</v>
      </c>
      <c r="AP1908" s="21">
        <v>45743</v>
      </c>
      <c r="AQ1908" s="207"/>
      <c r="AR1908" s="21"/>
      <c r="AS1908" s="6"/>
      <c r="AT1908" s="6"/>
      <c r="AU1908" s="4"/>
      <c r="AV1908" s="13"/>
      <c r="AW1908" s="207" t="s">
        <v>3837</v>
      </c>
      <c r="BJ1908" s="22">
        <f t="shared" ca="1" si="1575"/>
        <v>1</v>
      </c>
      <c r="BK1908" s="22">
        <f t="shared" ca="1" si="1576"/>
        <v>1</v>
      </c>
      <c r="BL1908" s="22">
        <f t="shared" ca="1" si="1483"/>
        <v>0</v>
      </c>
      <c r="BM1908" s="22">
        <f t="shared" ca="1" si="1484"/>
        <v>0</v>
      </c>
      <c r="BN1908" s="22">
        <f t="shared" ca="1" si="1485"/>
        <v>0</v>
      </c>
      <c r="BO1908" s="22">
        <f t="shared" ca="1" si="1486"/>
        <v>0</v>
      </c>
      <c r="BP1908" s="22">
        <f t="shared" ca="1" si="1487"/>
        <v>0</v>
      </c>
      <c r="BQ1908" s="22">
        <f t="shared" ca="1" si="1488"/>
        <v>0</v>
      </c>
      <c r="BR1908" s="22">
        <f t="shared" ca="1" si="1489"/>
        <v>1</v>
      </c>
      <c r="BS1908" s="22">
        <f t="shared" ca="1" si="1490"/>
        <v>1</v>
      </c>
      <c r="BT1908" s="22">
        <f t="shared" ca="1" si="1577"/>
        <v>1</v>
      </c>
      <c r="BU1908" s="22">
        <f t="shared" ca="1" si="1491"/>
        <v>0</v>
      </c>
      <c r="BV1908" s="22">
        <f t="shared" ca="1" si="1492"/>
        <v>1</v>
      </c>
      <c r="BW1908" s="22">
        <f t="shared" ca="1" si="1493"/>
        <v>0</v>
      </c>
      <c r="BX1908" s="22">
        <f t="shared" ca="1" si="1494"/>
        <v>0</v>
      </c>
      <c r="BY1908" s="71">
        <f t="shared" si="1513"/>
        <v>1</v>
      </c>
      <c r="BZ1908" s="71">
        <f t="shared" si="1578"/>
        <v>1</v>
      </c>
      <c r="CA1908" s="72">
        <f t="shared" si="1514"/>
        <v>1</v>
      </c>
    </row>
    <row r="1909" spans="1:79" s="22" customFormat="1" ht="43.5" customHeight="1" x14ac:dyDescent="0.3">
      <c r="A1909" s="109">
        <v>4</v>
      </c>
      <c r="B1909" s="109" t="s">
        <v>1441</v>
      </c>
      <c r="C1909" s="109"/>
      <c r="D1909" s="110" t="s">
        <v>446</v>
      </c>
      <c r="E1909" s="110">
        <v>44556</v>
      </c>
      <c r="F1909" s="189" t="s">
        <v>100</v>
      </c>
      <c r="G1909" s="169" t="s">
        <v>1117</v>
      </c>
      <c r="H1909" s="135" t="s">
        <v>1069</v>
      </c>
      <c r="I1909" s="135"/>
      <c r="J1909" s="135"/>
      <c r="K1909" s="113" t="s">
        <v>778</v>
      </c>
      <c r="L1909" s="109">
        <v>0</v>
      </c>
      <c r="M1909" s="114" t="s">
        <v>107</v>
      </c>
      <c r="N1909" s="115" t="s">
        <v>26</v>
      </c>
      <c r="O1909" s="116"/>
      <c r="P1909" s="123" t="s">
        <v>3452</v>
      </c>
      <c r="Q1909" s="141">
        <v>44533</v>
      </c>
      <c r="R1909" s="118">
        <f t="shared" si="1557"/>
        <v>44547</v>
      </c>
      <c r="S1909" s="114" t="s">
        <v>31</v>
      </c>
      <c r="T1909" s="353"/>
      <c r="U1909" s="118"/>
      <c r="V1909" s="195"/>
      <c r="W1909" s="114"/>
      <c r="X1909" s="109"/>
      <c r="Y1909" s="109"/>
      <c r="Z1909" s="115"/>
      <c r="AA1909" s="109"/>
      <c r="AB1909" s="123"/>
      <c r="AC1909" s="191"/>
      <c r="AD1909" s="191"/>
      <c r="AE1909" s="118"/>
      <c r="AF1909" s="196"/>
      <c r="AG1909" s="110"/>
      <c r="AH1909" s="115"/>
      <c r="AI1909" s="110"/>
      <c r="AJ1909" s="113"/>
      <c r="AK1909" s="110"/>
      <c r="AL1909" s="121"/>
      <c r="AM1909" s="121"/>
      <c r="AN1909" s="109" t="s">
        <v>2355</v>
      </c>
      <c r="AO1909" s="121"/>
      <c r="AP1909" s="121"/>
      <c r="AQ1909" s="206"/>
      <c r="AR1909" s="110"/>
      <c r="AS1909" s="121"/>
      <c r="AT1909" s="121"/>
      <c r="AU1909" s="109" t="s">
        <v>1134</v>
      </c>
      <c r="AV1909" s="110">
        <v>44680</v>
      </c>
      <c r="AW1909" s="121"/>
      <c r="BJ1909" s="22">
        <f t="shared" ca="1" si="1575"/>
        <v>0</v>
      </c>
      <c r="BK1909" s="22">
        <f t="shared" ca="1" si="1576"/>
        <v>0</v>
      </c>
      <c r="BL1909" s="22">
        <f t="shared" ca="1" si="1483"/>
        <v>0</v>
      </c>
      <c r="BM1909" s="22">
        <f t="shared" ca="1" si="1484"/>
        <v>0</v>
      </c>
      <c r="BN1909" s="22">
        <f t="shared" ca="1" si="1485"/>
        <v>0</v>
      </c>
      <c r="BO1909" s="22">
        <f t="shared" ca="1" si="1486"/>
        <v>0</v>
      </c>
      <c r="BP1909" s="22">
        <f t="shared" ca="1" si="1487"/>
        <v>0</v>
      </c>
      <c r="BQ1909" s="22">
        <f t="shared" ca="1" si="1488"/>
        <v>0</v>
      </c>
      <c r="BR1909" s="22">
        <f t="shared" ca="1" si="1489"/>
        <v>0</v>
      </c>
      <c r="BS1909" s="22">
        <f t="shared" ca="1" si="1490"/>
        <v>0</v>
      </c>
      <c r="BT1909" s="22">
        <f t="shared" ca="1" si="1577"/>
        <v>0</v>
      </c>
      <c r="BU1909" s="22">
        <f t="shared" ca="1" si="1491"/>
        <v>0</v>
      </c>
      <c r="BV1909" s="22">
        <f t="shared" ca="1" si="1492"/>
        <v>0</v>
      </c>
      <c r="BW1909" s="22">
        <f t="shared" ca="1" si="1493"/>
        <v>0</v>
      </c>
      <c r="BX1909" s="22">
        <f t="shared" ca="1" si="1494"/>
        <v>0</v>
      </c>
      <c r="BY1909" s="22">
        <f t="shared" si="1513"/>
        <v>0</v>
      </c>
      <c r="BZ1909" s="22">
        <f t="shared" si="1578"/>
        <v>0</v>
      </c>
      <c r="CA1909" s="22">
        <f t="shared" si="1514"/>
        <v>0</v>
      </c>
    </row>
    <row r="1910" spans="1:79" s="22" customFormat="1" ht="43.5" customHeight="1" x14ac:dyDescent="0.3">
      <c r="A1910" s="109">
        <v>4</v>
      </c>
      <c r="B1910" s="109" t="s">
        <v>1441</v>
      </c>
      <c r="C1910" s="109"/>
      <c r="D1910" s="110" t="s">
        <v>446</v>
      </c>
      <c r="E1910" s="110">
        <v>44556</v>
      </c>
      <c r="F1910" s="189" t="s">
        <v>100</v>
      </c>
      <c r="G1910" s="169" t="s">
        <v>1117</v>
      </c>
      <c r="H1910" s="135" t="s">
        <v>1069</v>
      </c>
      <c r="I1910" s="135"/>
      <c r="J1910" s="135"/>
      <c r="K1910" s="113" t="s">
        <v>443</v>
      </c>
      <c r="L1910" s="109">
        <v>0</v>
      </c>
      <c r="M1910" s="114" t="s">
        <v>107</v>
      </c>
      <c r="N1910" s="115" t="s">
        <v>26</v>
      </c>
      <c r="O1910" s="116"/>
      <c r="P1910" s="123" t="s">
        <v>3453</v>
      </c>
      <c r="Q1910" s="141">
        <v>44544</v>
      </c>
      <c r="R1910" s="118">
        <f t="shared" ref="R1910" si="1602">IF(AND(L1910&lt;1,OR(K1910&lt;1, K1910="A")),Q1910+14,Q1910+7)</f>
        <v>44551</v>
      </c>
      <c r="S1910" s="114" t="s">
        <v>31</v>
      </c>
      <c r="T1910" s="353"/>
      <c r="U1910" s="118"/>
      <c r="V1910" s="195"/>
      <c r="W1910" s="114"/>
      <c r="X1910" s="109"/>
      <c r="Y1910" s="109"/>
      <c r="Z1910" s="115"/>
      <c r="AA1910" s="109"/>
      <c r="AB1910" s="123"/>
      <c r="AC1910" s="191"/>
      <c r="AD1910" s="191"/>
      <c r="AE1910" s="118"/>
      <c r="AF1910" s="196"/>
      <c r="AG1910" s="110"/>
      <c r="AH1910" s="115"/>
      <c r="AI1910" s="110"/>
      <c r="AJ1910" s="113"/>
      <c r="AK1910" s="110"/>
      <c r="AL1910" s="121"/>
      <c r="AM1910" s="121"/>
      <c r="AN1910" s="109" t="s">
        <v>2355</v>
      </c>
      <c r="AO1910" s="121"/>
      <c r="AP1910" s="121"/>
      <c r="AQ1910" s="206"/>
      <c r="AR1910" s="110"/>
      <c r="AS1910" s="121"/>
      <c r="AT1910" s="121"/>
      <c r="AU1910" s="109" t="s">
        <v>1134</v>
      </c>
      <c r="AV1910" s="110">
        <v>44680</v>
      </c>
      <c r="AW1910" s="121"/>
      <c r="BJ1910" s="22">
        <f t="shared" ca="1" si="1575"/>
        <v>0</v>
      </c>
      <c r="BK1910" s="22">
        <f t="shared" ca="1" si="1576"/>
        <v>0</v>
      </c>
      <c r="BL1910" s="22">
        <f t="shared" ca="1" si="1483"/>
        <v>0</v>
      </c>
      <c r="BM1910" s="22">
        <f t="shared" ca="1" si="1484"/>
        <v>0</v>
      </c>
      <c r="BN1910" s="22">
        <f t="shared" ca="1" si="1485"/>
        <v>0</v>
      </c>
      <c r="BO1910" s="22">
        <f t="shared" ca="1" si="1486"/>
        <v>0</v>
      </c>
      <c r="BP1910" s="22">
        <f t="shared" ca="1" si="1487"/>
        <v>0</v>
      </c>
      <c r="BQ1910" s="22">
        <f t="shared" ca="1" si="1488"/>
        <v>0</v>
      </c>
      <c r="BR1910" s="22">
        <f t="shared" ca="1" si="1489"/>
        <v>0</v>
      </c>
      <c r="BS1910" s="22">
        <f t="shared" ca="1" si="1490"/>
        <v>0</v>
      </c>
      <c r="BT1910" s="22">
        <f t="shared" ca="1" si="1577"/>
        <v>0</v>
      </c>
      <c r="BU1910" s="22">
        <f t="shared" ca="1" si="1491"/>
        <v>0</v>
      </c>
      <c r="BV1910" s="22">
        <f t="shared" ca="1" si="1492"/>
        <v>0</v>
      </c>
      <c r="BW1910" s="22">
        <f t="shared" ca="1" si="1493"/>
        <v>0</v>
      </c>
      <c r="BX1910" s="22">
        <f t="shared" ca="1" si="1494"/>
        <v>0</v>
      </c>
      <c r="BY1910" s="22">
        <f t="shared" si="1513"/>
        <v>0</v>
      </c>
      <c r="BZ1910" s="22">
        <f t="shared" si="1578"/>
        <v>0</v>
      </c>
      <c r="CA1910" s="22">
        <f t="shared" si="1514"/>
        <v>0</v>
      </c>
    </row>
    <row r="1911" spans="1:79" ht="43.5" customHeight="1" x14ac:dyDescent="0.3">
      <c r="A1911" s="4">
        <v>4</v>
      </c>
      <c r="B1911" s="4" t="s">
        <v>1441</v>
      </c>
      <c r="C1911" s="4"/>
      <c r="D1911" s="139" t="s">
        <v>445</v>
      </c>
      <c r="E1911" s="13">
        <v>44556</v>
      </c>
      <c r="F1911" s="122" t="s">
        <v>100</v>
      </c>
      <c r="G1911" s="16" t="s">
        <v>1117</v>
      </c>
      <c r="H1911" s="130" t="s">
        <v>1069</v>
      </c>
      <c r="I1911" s="130"/>
      <c r="J1911" s="130"/>
      <c r="K1911" s="7">
        <v>0</v>
      </c>
      <c r="L1911" s="4">
        <v>0</v>
      </c>
      <c r="M1911" s="3" t="s">
        <v>107</v>
      </c>
      <c r="N1911" s="45" t="s">
        <v>1055</v>
      </c>
      <c r="O1911" s="76"/>
      <c r="P1911" s="87" t="s">
        <v>883</v>
      </c>
      <c r="Q1911" s="142">
        <v>44552</v>
      </c>
      <c r="R1911" s="9">
        <f t="shared" si="1557"/>
        <v>44566</v>
      </c>
      <c r="S1911" s="3" t="s">
        <v>30</v>
      </c>
      <c r="T1911" s="355" t="s">
        <v>1667</v>
      </c>
      <c r="U1911" s="9">
        <v>44617</v>
      </c>
      <c r="V1911" s="91" t="s">
        <v>884</v>
      </c>
      <c r="W1911" s="3" t="s">
        <v>885</v>
      </c>
      <c r="X1911" s="5" t="s">
        <v>778</v>
      </c>
      <c r="Y1911" s="5">
        <v>0</v>
      </c>
      <c r="Z1911" s="46" t="s">
        <v>24</v>
      </c>
      <c r="AA1911" s="5"/>
      <c r="AB1911" s="87" t="s">
        <v>852</v>
      </c>
      <c r="AC1911" s="90">
        <v>45106</v>
      </c>
      <c r="AD1911" s="90">
        <v>45106</v>
      </c>
      <c r="AE1911" s="9">
        <f t="shared" si="1579"/>
        <v>45120</v>
      </c>
      <c r="AF1911" s="92" t="s">
        <v>446</v>
      </c>
      <c r="AG1911" s="27"/>
      <c r="AH1911" s="34"/>
      <c r="AI1911" s="27"/>
      <c r="AJ1911" s="41"/>
      <c r="AK1911" s="21"/>
      <c r="AL1911" s="6"/>
      <c r="AM1911" s="6"/>
      <c r="AN1911" s="5" t="s">
        <v>2355</v>
      </c>
      <c r="AO1911" s="6"/>
      <c r="AP1911" s="6"/>
      <c r="AQ1911" s="207" t="s">
        <v>1907</v>
      </c>
      <c r="AR1911" s="21">
        <v>44706</v>
      </c>
      <c r="AS1911" s="6"/>
      <c r="AT1911" s="6"/>
      <c r="AU1911" s="4" t="s">
        <v>1134</v>
      </c>
      <c r="AV1911" s="13">
        <v>44680</v>
      </c>
      <c r="AW1911" s="6"/>
      <c r="BJ1911" s="22">
        <f t="shared" ca="1" si="1575"/>
        <v>1</v>
      </c>
      <c r="BK1911" s="22">
        <f t="shared" ca="1" si="1576"/>
        <v>1</v>
      </c>
      <c r="BL1911" s="22">
        <f t="shared" ca="1" si="1483"/>
        <v>0</v>
      </c>
      <c r="BM1911" s="22">
        <f t="shared" ca="1" si="1484"/>
        <v>0</v>
      </c>
      <c r="BN1911" s="22">
        <f t="shared" ca="1" si="1485"/>
        <v>0</v>
      </c>
      <c r="BO1911" s="22">
        <f t="shared" ca="1" si="1486"/>
        <v>0</v>
      </c>
      <c r="BP1911" s="22">
        <f t="shared" ca="1" si="1487"/>
        <v>0</v>
      </c>
      <c r="BQ1911" s="22">
        <f t="shared" ca="1" si="1488"/>
        <v>0</v>
      </c>
      <c r="BR1911" s="22">
        <f t="shared" ca="1" si="1489"/>
        <v>1</v>
      </c>
      <c r="BS1911" s="22">
        <f t="shared" ca="1" si="1490"/>
        <v>1</v>
      </c>
      <c r="BT1911" s="22">
        <f t="shared" ca="1" si="1577"/>
        <v>1</v>
      </c>
      <c r="BU1911" s="22">
        <f t="shared" ca="1" si="1491"/>
        <v>0</v>
      </c>
      <c r="BV1911" s="22">
        <f t="shared" ca="1" si="1492"/>
        <v>1</v>
      </c>
      <c r="BW1911" s="22">
        <f t="shared" ca="1" si="1493"/>
        <v>0</v>
      </c>
      <c r="BX1911" s="22">
        <f t="shared" ca="1" si="1494"/>
        <v>0</v>
      </c>
      <c r="BY1911" s="71">
        <f t="shared" si="1513"/>
        <v>1</v>
      </c>
      <c r="BZ1911" s="71">
        <f t="shared" si="1578"/>
        <v>1</v>
      </c>
      <c r="CA1911" s="72">
        <f t="shared" si="1514"/>
        <v>1</v>
      </c>
    </row>
    <row r="1912" spans="1:79" s="22" customFormat="1" ht="29.1" customHeight="1" x14ac:dyDescent="0.3">
      <c r="A1912" s="109">
        <v>4</v>
      </c>
      <c r="B1912" s="109" t="s">
        <v>1441</v>
      </c>
      <c r="C1912" s="109"/>
      <c r="D1912" s="110" t="s">
        <v>446</v>
      </c>
      <c r="E1912" s="110">
        <v>44556</v>
      </c>
      <c r="F1912" s="189" t="s">
        <v>93</v>
      </c>
      <c r="G1912" s="169" t="s">
        <v>1117</v>
      </c>
      <c r="H1912" s="135" t="s">
        <v>1068</v>
      </c>
      <c r="I1912" s="135"/>
      <c r="J1912" s="135"/>
      <c r="K1912" s="113" t="s">
        <v>778</v>
      </c>
      <c r="L1912" s="109">
        <v>0</v>
      </c>
      <c r="M1912" s="114" t="s">
        <v>103</v>
      </c>
      <c r="N1912" s="115" t="s">
        <v>26</v>
      </c>
      <c r="O1912" s="116"/>
      <c r="P1912" s="123" t="s">
        <v>3468</v>
      </c>
      <c r="Q1912" s="141">
        <v>44501</v>
      </c>
      <c r="R1912" s="118">
        <f t="shared" ref="R1912" si="1603">IF(AND(L1912&lt;1,OR(K1912&lt;1, K1912="A")),Q1912+14,Q1912+7)</f>
        <v>44515</v>
      </c>
      <c r="S1912" s="114" t="s">
        <v>31</v>
      </c>
      <c r="T1912" s="353"/>
      <c r="U1912" s="118"/>
      <c r="V1912" s="195"/>
      <c r="W1912" s="114"/>
      <c r="X1912" s="109"/>
      <c r="Y1912" s="109"/>
      <c r="Z1912" s="115"/>
      <c r="AA1912" s="109"/>
      <c r="AB1912" s="123"/>
      <c r="AC1912" s="191"/>
      <c r="AD1912" s="110"/>
      <c r="AE1912" s="118"/>
      <c r="AF1912" s="196"/>
      <c r="AG1912" s="110"/>
      <c r="AH1912" s="115"/>
      <c r="AI1912" s="110"/>
      <c r="AJ1912" s="113"/>
      <c r="AK1912" s="110"/>
      <c r="AL1912" s="121"/>
      <c r="AM1912" s="121"/>
      <c r="AN1912" s="109" t="s">
        <v>2355</v>
      </c>
      <c r="AO1912" s="121"/>
      <c r="AP1912" s="121"/>
      <c r="AQ1912" s="206"/>
      <c r="AR1912" s="110"/>
      <c r="AS1912" s="121"/>
      <c r="AT1912" s="121"/>
      <c r="AU1912" s="109" t="s">
        <v>1134</v>
      </c>
      <c r="AV1912" s="110">
        <v>44680</v>
      </c>
      <c r="AW1912" s="121"/>
      <c r="BJ1912" s="22">
        <f t="shared" ca="1" si="1575"/>
        <v>0</v>
      </c>
      <c r="BK1912" s="22">
        <f t="shared" ca="1" si="1576"/>
        <v>0</v>
      </c>
      <c r="BL1912" s="22">
        <f t="shared" ca="1" si="1483"/>
        <v>0</v>
      </c>
      <c r="BM1912" s="22">
        <f t="shared" ca="1" si="1484"/>
        <v>0</v>
      </c>
      <c r="BN1912" s="22">
        <f t="shared" ca="1" si="1485"/>
        <v>0</v>
      </c>
      <c r="BO1912" s="22">
        <f t="shared" ca="1" si="1486"/>
        <v>0</v>
      </c>
      <c r="BP1912" s="22">
        <f t="shared" ca="1" si="1487"/>
        <v>0</v>
      </c>
      <c r="BQ1912" s="22">
        <f t="shared" ca="1" si="1488"/>
        <v>0</v>
      </c>
      <c r="BR1912" s="22">
        <f t="shared" ca="1" si="1489"/>
        <v>0</v>
      </c>
      <c r="BS1912" s="22">
        <f t="shared" ca="1" si="1490"/>
        <v>0</v>
      </c>
      <c r="BT1912" s="22">
        <f t="shared" ca="1" si="1577"/>
        <v>0</v>
      </c>
      <c r="BU1912" s="22">
        <f t="shared" ca="1" si="1491"/>
        <v>0</v>
      </c>
      <c r="BV1912" s="22">
        <f t="shared" ca="1" si="1492"/>
        <v>0</v>
      </c>
      <c r="BW1912" s="22">
        <f t="shared" ca="1" si="1493"/>
        <v>0</v>
      </c>
      <c r="BX1912" s="22">
        <f t="shared" ca="1" si="1494"/>
        <v>0</v>
      </c>
      <c r="BY1912" s="22">
        <f t="shared" si="1513"/>
        <v>0</v>
      </c>
      <c r="BZ1912" s="22">
        <f t="shared" si="1578"/>
        <v>0</v>
      </c>
      <c r="CA1912" s="22">
        <f t="shared" si="1514"/>
        <v>0</v>
      </c>
    </row>
    <row r="1913" spans="1:79" ht="29.1" customHeight="1" x14ac:dyDescent="0.3">
      <c r="A1913" s="4">
        <v>4</v>
      </c>
      <c r="B1913" s="4" t="s">
        <v>1441</v>
      </c>
      <c r="C1913" s="4"/>
      <c r="D1913" s="139" t="s">
        <v>445</v>
      </c>
      <c r="E1913" s="13">
        <v>44556</v>
      </c>
      <c r="F1913" s="122" t="s">
        <v>93</v>
      </c>
      <c r="G1913" s="16" t="s">
        <v>1117</v>
      </c>
      <c r="H1913" s="130" t="s">
        <v>1068</v>
      </c>
      <c r="I1913" s="130"/>
      <c r="J1913" s="130"/>
      <c r="K1913" s="7">
        <v>0</v>
      </c>
      <c r="L1913" s="4">
        <v>0</v>
      </c>
      <c r="M1913" s="3" t="s">
        <v>103</v>
      </c>
      <c r="N1913" s="45" t="s">
        <v>1055</v>
      </c>
      <c r="O1913" s="76"/>
      <c r="P1913" s="87" t="s">
        <v>886</v>
      </c>
      <c r="Q1913" s="142">
        <v>44511</v>
      </c>
      <c r="R1913" s="9">
        <f t="shared" si="1557"/>
        <v>44525</v>
      </c>
      <c r="S1913" s="3" t="s">
        <v>30</v>
      </c>
      <c r="T1913" s="355" t="s">
        <v>1695</v>
      </c>
      <c r="U1913" s="9">
        <v>44547</v>
      </c>
      <c r="V1913" s="91" t="s">
        <v>2692</v>
      </c>
      <c r="W1913" s="3" t="s">
        <v>1456</v>
      </c>
      <c r="X1913" s="5"/>
      <c r="Y1913" s="5"/>
      <c r="Z1913" s="47" t="s">
        <v>1337</v>
      </c>
      <c r="AA1913" s="5"/>
      <c r="AB1913" s="87"/>
      <c r="AC1913" s="90"/>
      <c r="AD1913" s="21"/>
      <c r="AE1913" s="9"/>
      <c r="AF1913" s="92"/>
      <c r="AG1913" s="27"/>
      <c r="AH1913" s="34"/>
      <c r="AI1913" s="27"/>
      <c r="AJ1913" s="41"/>
      <c r="AK1913" s="21"/>
      <c r="AL1913" s="6"/>
      <c r="AM1913" s="6"/>
      <c r="AN1913" s="5" t="s">
        <v>3832</v>
      </c>
      <c r="AO1913" s="5" t="s">
        <v>3833</v>
      </c>
      <c r="AP1913" s="21">
        <v>45743</v>
      </c>
      <c r="AQ1913" s="207"/>
      <c r="AR1913" s="21"/>
      <c r="AS1913" s="6"/>
      <c r="AT1913" s="6"/>
      <c r="AU1913" s="4" t="s">
        <v>1134</v>
      </c>
      <c r="AV1913" s="13">
        <v>44680</v>
      </c>
      <c r="AW1913" s="207" t="s">
        <v>3838</v>
      </c>
      <c r="BJ1913" s="22">
        <f t="shared" ca="1" si="1575"/>
        <v>1</v>
      </c>
      <c r="BK1913" s="22">
        <f t="shared" ca="1" si="1576"/>
        <v>1</v>
      </c>
      <c r="BL1913" s="22">
        <f t="shared" ca="1" si="1483"/>
        <v>0</v>
      </c>
      <c r="BM1913" s="22">
        <f t="shared" ca="1" si="1484"/>
        <v>0</v>
      </c>
      <c r="BN1913" s="22">
        <f t="shared" ca="1" si="1485"/>
        <v>0</v>
      </c>
      <c r="BO1913" s="22">
        <f t="shared" ca="1" si="1486"/>
        <v>0</v>
      </c>
      <c r="BP1913" s="22">
        <f t="shared" ca="1" si="1487"/>
        <v>0</v>
      </c>
      <c r="BQ1913" s="22">
        <f t="shared" ca="1" si="1488"/>
        <v>0</v>
      </c>
      <c r="BR1913" s="22">
        <f t="shared" ca="1" si="1489"/>
        <v>1</v>
      </c>
      <c r="BS1913" s="22">
        <f t="shared" ca="1" si="1490"/>
        <v>1</v>
      </c>
      <c r="BT1913" s="22">
        <f t="shared" ca="1" si="1577"/>
        <v>1</v>
      </c>
      <c r="BU1913" s="22">
        <f t="shared" ca="1" si="1491"/>
        <v>1</v>
      </c>
      <c r="BV1913" s="22">
        <f t="shared" ca="1" si="1492"/>
        <v>0</v>
      </c>
      <c r="BW1913" s="22">
        <f t="shared" ca="1" si="1493"/>
        <v>0</v>
      </c>
      <c r="BX1913" s="22">
        <f t="shared" ca="1" si="1494"/>
        <v>0</v>
      </c>
      <c r="BY1913" s="71">
        <f t="shared" si="1513"/>
        <v>1</v>
      </c>
      <c r="BZ1913" s="71">
        <f t="shared" si="1578"/>
        <v>1</v>
      </c>
      <c r="CA1913" s="72">
        <f t="shared" si="1514"/>
        <v>1</v>
      </c>
    </row>
    <row r="1914" spans="1:79" s="22" customFormat="1" ht="65.099999999999994" customHeight="1" x14ac:dyDescent="0.3">
      <c r="A1914" s="109">
        <v>19</v>
      </c>
      <c r="B1914" s="109" t="s">
        <v>1441</v>
      </c>
      <c r="C1914" s="109" t="s">
        <v>1324</v>
      </c>
      <c r="D1914" s="110" t="s">
        <v>446</v>
      </c>
      <c r="E1914" s="110">
        <v>45128</v>
      </c>
      <c r="F1914" s="189" t="s">
        <v>1297</v>
      </c>
      <c r="G1914" s="169" t="s">
        <v>1117</v>
      </c>
      <c r="H1914" s="135" t="s">
        <v>1042</v>
      </c>
      <c r="I1914" s="135"/>
      <c r="J1914" s="135"/>
      <c r="K1914" s="113" t="s">
        <v>778</v>
      </c>
      <c r="L1914" s="109">
        <v>0</v>
      </c>
      <c r="M1914" s="114" t="s">
        <v>89</v>
      </c>
      <c r="N1914" s="115" t="s">
        <v>26</v>
      </c>
      <c r="O1914" s="116"/>
      <c r="P1914" s="123" t="s">
        <v>698</v>
      </c>
      <c r="Q1914" s="141">
        <v>45156</v>
      </c>
      <c r="R1914" s="118">
        <f>IF(AND(L1914&lt;1,OR(K1914&lt;1, K1914="A")),Q1914+14,Q1914+7)</f>
        <v>45170</v>
      </c>
      <c r="S1914" s="114" t="s">
        <v>31</v>
      </c>
      <c r="T1914" s="353"/>
      <c r="U1914" s="118"/>
      <c r="V1914" s="195"/>
      <c r="W1914" s="114"/>
      <c r="X1914" s="109"/>
      <c r="Y1914" s="109"/>
      <c r="Z1914" s="115"/>
      <c r="AA1914" s="109"/>
      <c r="AB1914" s="123"/>
      <c r="AC1914" s="191"/>
      <c r="AD1914" s="110"/>
      <c r="AE1914" s="110"/>
      <c r="AF1914" s="196"/>
      <c r="AG1914" s="110"/>
      <c r="AH1914" s="115"/>
      <c r="AI1914" s="110"/>
      <c r="AJ1914" s="113"/>
      <c r="AK1914" s="110"/>
      <c r="AL1914" s="121"/>
      <c r="AM1914" s="121"/>
      <c r="AN1914" s="109"/>
      <c r="AO1914" s="121"/>
      <c r="AP1914" s="121"/>
      <c r="AQ1914" s="121"/>
      <c r="AR1914" s="121"/>
      <c r="AS1914" s="121"/>
      <c r="AT1914" s="121"/>
      <c r="AU1914" s="109"/>
      <c r="AV1914" s="110"/>
      <c r="AW1914" s="121"/>
      <c r="BJ1914" s="22">
        <f t="shared" ref="BJ1914:BJ1997" ca="1" si="1604">IF(OR($N1914="аннулирован", $N1914="", TODAY()&lt;$E1914),0,1)</f>
        <v>0</v>
      </c>
      <c r="BK1914" s="22">
        <f t="shared" ref="BK1914:BK1997" ca="1" si="1605">IF(AND($BJ1914=1, $J1914=""),1,0)</f>
        <v>0</v>
      </c>
      <c r="BL1914" s="22">
        <f t="shared" ca="1" si="1483"/>
        <v>0</v>
      </c>
      <c r="BM1914" s="22">
        <f t="shared" ca="1" si="1484"/>
        <v>0</v>
      </c>
      <c r="BN1914" s="22">
        <f t="shared" ca="1" si="1485"/>
        <v>0</v>
      </c>
      <c r="BO1914" s="22">
        <f t="shared" ca="1" si="1486"/>
        <v>0</v>
      </c>
      <c r="BP1914" s="22">
        <f t="shared" ca="1" si="1487"/>
        <v>0</v>
      </c>
      <c r="BQ1914" s="22">
        <f t="shared" ca="1" si="1488"/>
        <v>0</v>
      </c>
      <c r="BR1914" s="22">
        <f t="shared" ca="1" si="1489"/>
        <v>0</v>
      </c>
      <c r="BS1914" s="22">
        <f t="shared" ca="1" si="1490"/>
        <v>0</v>
      </c>
      <c r="BT1914" s="22">
        <f t="shared" ref="BT1914:BT1997" ca="1" si="1606">IF(OR($Z1914="аннулирован", $Z1914="", TODAY()&lt;$E1914),0,1)</f>
        <v>0</v>
      </c>
      <c r="BU1914" s="22">
        <f t="shared" ca="1" si="1491"/>
        <v>0</v>
      </c>
      <c r="BV1914" s="22">
        <f t="shared" ca="1" si="1492"/>
        <v>0</v>
      </c>
      <c r="BW1914" s="22">
        <f t="shared" ca="1" si="1493"/>
        <v>0</v>
      </c>
      <c r="BX1914" s="22">
        <f t="shared" ca="1" si="1494"/>
        <v>0</v>
      </c>
      <c r="BY1914" s="22">
        <f t="shared" si="1513"/>
        <v>0</v>
      </c>
      <c r="BZ1914" s="22">
        <f t="shared" ref="BZ1914:BZ1997" si="1607">IF(AND($BY1914=1, $J1914=""),1,0)</f>
        <v>0</v>
      </c>
      <c r="CA1914" s="22">
        <f t="shared" si="1514"/>
        <v>0</v>
      </c>
    </row>
    <row r="1915" spans="1:79" s="22" customFormat="1" ht="65.099999999999994" customHeight="1" x14ac:dyDescent="0.3">
      <c r="A1915" s="109">
        <v>19</v>
      </c>
      <c r="B1915" s="109" t="s">
        <v>1441</v>
      </c>
      <c r="C1915" s="109" t="s">
        <v>1324</v>
      </c>
      <c r="D1915" s="110" t="s">
        <v>446</v>
      </c>
      <c r="E1915" s="110">
        <v>45128</v>
      </c>
      <c r="F1915" s="189" t="s">
        <v>1297</v>
      </c>
      <c r="G1915" s="169" t="s">
        <v>1117</v>
      </c>
      <c r="H1915" s="135" t="s">
        <v>1042</v>
      </c>
      <c r="I1915" s="135"/>
      <c r="J1915" s="135"/>
      <c r="K1915" s="113" t="s">
        <v>633</v>
      </c>
      <c r="L1915" s="109">
        <v>0</v>
      </c>
      <c r="M1915" s="114" t="s">
        <v>89</v>
      </c>
      <c r="N1915" s="115" t="s">
        <v>26</v>
      </c>
      <c r="O1915" s="116">
        <v>45331</v>
      </c>
      <c r="P1915" s="123" t="s">
        <v>1296</v>
      </c>
      <c r="Q1915" s="141">
        <v>45247</v>
      </c>
      <c r="R1915" s="118">
        <f>IF(AND(L1915&lt;1,OR(K1915&lt;1, K1915="A")),Q1915+14,Q1915+7)</f>
        <v>45254</v>
      </c>
      <c r="S1915" s="114" t="s">
        <v>31</v>
      </c>
      <c r="T1915" s="353"/>
      <c r="U1915" s="118"/>
      <c r="V1915" s="195"/>
      <c r="W1915" s="114"/>
      <c r="X1915" s="109"/>
      <c r="Y1915" s="109"/>
      <c r="Z1915" s="115"/>
      <c r="AA1915" s="109"/>
      <c r="AB1915" s="123"/>
      <c r="AC1915" s="191"/>
      <c r="AD1915" s="110"/>
      <c r="AE1915" s="110"/>
      <c r="AF1915" s="196"/>
      <c r="AG1915" s="110"/>
      <c r="AH1915" s="115"/>
      <c r="AI1915" s="110"/>
      <c r="AJ1915" s="113"/>
      <c r="AK1915" s="110"/>
      <c r="AL1915" s="121"/>
      <c r="AM1915" s="121"/>
      <c r="AN1915" s="109"/>
      <c r="AO1915" s="121"/>
      <c r="AP1915" s="121"/>
      <c r="AQ1915" s="121"/>
      <c r="AR1915" s="121"/>
      <c r="AS1915" s="121"/>
      <c r="AT1915" s="121"/>
      <c r="AU1915" s="109"/>
      <c r="AV1915" s="110"/>
      <c r="AW1915" s="121"/>
      <c r="BJ1915" s="22">
        <f t="shared" ca="1" si="1604"/>
        <v>0</v>
      </c>
      <c r="BK1915" s="22">
        <f t="shared" ca="1" si="1605"/>
        <v>0</v>
      </c>
      <c r="BL1915" s="22">
        <f t="shared" ca="1" si="1483"/>
        <v>0</v>
      </c>
      <c r="BM1915" s="22">
        <f t="shared" ca="1" si="1484"/>
        <v>0</v>
      </c>
      <c r="BN1915" s="22">
        <f t="shared" ca="1" si="1485"/>
        <v>0</v>
      </c>
      <c r="BO1915" s="22">
        <f t="shared" ca="1" si="1486"/>
        <v>0</v>
      </c>
      <c r="BP1915" s="22">
        <f t="shared" ca="1" si="1487"/>
        <v>0</v>
      </c>
      <c r="BQ1915" s="22">
        <f t="shared" ca="1" si="1488"/>
        <v>0</v>
      </c>
      <c r="BR1915" s="22">
        <f t="shared" ca="1" si="1489"/>
        <v>0</v>
      </c>
      <c r="BS1915" s="22">
        <f t="shared" ca="1" si="1490"/>
        <v>0</v>
      </c>
      <c r="BT1915" s="22">
        <f t="shared" ca="1" si="1606"/>
        <v>0</v>
      </c>
      <c r="BU1915" s="22">
        <f t="shared" ca="1" si="1491"/>
        <v>0</v>
      </c>
      <c r="BV1915" s="22">
        <f t="shared" ca="1" si="1492"/>
        <v>0</v>
      </c>
      <c r="BW1915" s="22">
        <f t="shared" ca="1" si="1493"/>
        <v>0</v>
      </c>
      <c r="BX1915" s="22">
        <f t="shared" ca="1" si="1494"/>
        <v>0</v>
      </c>
      <c r="BY1915" s="22">
        <f t="shared" si="1513"/>
        <v>0</v>
      </c>
      <c r="BZ1915" s="22">
        <f t="shared" si="1607"/>
        <v>0</v>
      </c>
      <c r="CA1915" s="22">
        <f t="shared" si="1514"/>
        <v>0</v>
      </c>
    </row>
    <row r="1916" spans="1:79" s="22" customFormat="1" ht="65.099999999999994" customHeight="1" x14ac:dyDescent="0.3">
      <c r="A1916" s="109">
        <v>19</v>
      </c>
      <c r="B1916" s="109" t="s">
        <v>1441</v>
      </c>
      <c r="C1916" s="109" t="s">
        <v>1324</v>
      </c>
      <c r="D1916" s="110" t="s">
        <v>446</v>
      </c>
      <c r="E1916" s="110">
        <v>45128</v>
      </c>
      <c r="F1916" s="189" t="s">
        <v>1297</v>
      </c>
      <c r="G1916" s="169" t="s">
        <v>1117</v>
      </c>
      <c r="H1916" s="135" t="s">
        <v>1042</v>
      </c>
      <c r="I1916" s="135"/>
      <c r="J1916" s="135"/>
      <c r="K1916" s="113" t="s">
        <v>613</v>
      </c>
      <c r="L1916" s="109">
        <v>0</v>
      </c>
      <c r="M1916" s="114" t="s">
        <v>89</v>
      </c>
      <c r="N1916" s="115" t="s">
        <v>26</v>
      </c>
      <c r="O1916" s="116"/>
      <c r="P1916" s="123" t="s">
        <v>3079</v>
      </c>
      <c r="Q1916" s="141">
        <v>45559</v>
      </c>
      <c r="R1916" s="118">
        <f>IF(AND(L1916&lt;1,OR(K1916&lt;1, K1916="A")),Q1916+14,Q1916+7)</f>
        <v>45566</v>
      </c>
      <c r="S1916" s="114" t="s">
        <v>31</v>
      </c>
      <c r="T1916" s="353"/>
      <c r="U1916" s="118"/>
      <c r="V1916" s="195"/>
      <c r="W1916" s="114"/>
      <c r="X1916" s="109"/>
      <c r="Y1916" s="109"/>
      <c r="Z1916" s="115"/>
      <c r="AA1916" s="109"/>
      <c r="AB1916" s="123"/>
      <c r="AC1916" s="191"/>
      <c r="AD1916" s="110"/>
      <c r="AE1916" s="110"/>
      <c r="AF1916" s="196"/>
      <c r="AG1916" s="110"/>
      <c r="AH1916" s="115"/>
      <c r="AI1916" s="110"/>
      <c r="AJ1916" s="113"/>
      <c r="AK1916" s="110"/>
      <c r="AL1916" s="121"/>
      <c r="AM1916" s="121"/>
      <c r="AN1916" s="109"/>
      <c r="AO1916" s="121"/>
      <c r="AP1916" s="121"/>
      <c r="AQ1916" s="121"/>
      <c r="AR1916" s="121"/>
      <c r="AS1916" s="121"/>
      <c r="AT1916" s="121"/>
      <c r="AU1916" s="109"/>
      <c r="AV1916" s="110"/>
      <c r="AW1916" s="121"/>
      <c r="BJ1916" s="22">
        <f t="shared" ca="1" si="1604"/>
        <v>0</v>
      </c>
      <c r="BK1916" s="22">
        <f t="shared" ca="1" si="1605"/>
        <v>0</v>
      </c>
      <c r="BL1916" s="22">
        <f t="shared" ca="1" si="1483"/>
        <v>0</v>
      </c>
      <c r="BM1916" s="22">
        <f t="shared" ca="1" si="1484"/>
        <v>0</v>
      </c>
      <c r="BN1916" s="22">
        <f t="shared" ca="1" si="1485"/>
        <v>0</v>
      </c>
      <c r="BO1916" s="22">
        <f t="shared" ca="1" si="1486"/>
        <v>0</v>
      </c>
      <c r="BP1916" s="22">
        <f t="shared" ca="1" si="1487"/>
        <v>0</v>
      </c>
      <c r="BQ1916" s="22">
        <f t="shared" ca="1" si="1488"/>
        <v>0</v>
      </c>
      <c r="BR1916" s="22">
        <f t="shared" ca="1" si="1489"/>
        <v>0</v>
      </c>
      <c r="BS1916" s="22">
        <f t="shared" ca="1" si="1490"/>
        <v>0</v>
      </c>
      <c r="BT1916" s="22">
        <f t="shared" ca="1" si="1606"/>
        <v>0</v>
      </c>
      <c r="BU1916" s="22">
        <f t="shared" ca="1" si="1491"/>
        <v>0</v>
      </c>
      <c r="BV1916" s="22">
        <f t="shared" ca="1" si="1492"/>
        <v>0</v>
      </c>
      <c r="BW1916" s="22">
        <f t="shared" ca="1" si="1493"/>
        <v>0</v>
      </c>
      <c r="BX1916" s="22">
        <f t="shared" ca="1" si="1494"/>
        <v>0</v>
      </c>
      <c r="BY1916" s="22">
        <f t="shared" si="1513"/>
        <v>0</v>
      </c>
      <c r="BZ1916" s="22">
        <f t="shared" si="1607"/>
        <v>0</v>
      </c>
      <c r="CA1916" s="22">
        <f t="shared" si="1514"/>
        <v>0</v>
      </c>
    </row>
    <row r="1917" spans="1:79" s="22" customFormat="1" ht="65.099999999999994" customHeight="1" x14ac:dyDescent="0.3">
      <c r="A1917" s="109">
        <v>19</v>
      </c>
      <c r="B1917" s="109" t="s">
        <v>1441</v>
      </c>
      <c r="C1917" s="109" t="s">
        <v>1324</v>
      </c>
      <c r="D1917" s="110" t="s">
        <v>446</v>
      </c>
      <c r="E1917" s="110">
        <v>45128</v>
      </c>
      <c r="F1917" s="189" t="s">
        <v>1297</v>
      </c>
      <c r="G1917" s="169" t="s">
        <v>1117</v>
      </c>
      <c r="H1917" s="135" t="s">
        <v>1042</v>
      </c>
      <c r="I1917" s="135"/>
      <c r="J1917" s="135"/>
      <c r="K1917" s="113" t="s">
        <v>996</v>
      </c>
      <c r="L1917" s="109">
        <v>0</v>
      </c>
      <c r="M1917" s="114" t="s">
        <v>89</v>
      </c>
      <c r="N1917" s="115" t="s">
        <v>26</v>
      </c>
      <c r="O1917" s="116">
        <v>45707</v>
      </c>
      <c r="P1917" s="123" t="s">
        <v>3663</v>
      </c>
      <c r="Q1917" s="141">
        <v>45684</v>
      </c>
      <c r="R1917" s="118">
        <f>IF(AND(L1917&lt;1,OR(K1917&lt;1, K1917="A")),Q1917+14,Q1917+7)</f>
        <v>45691</v>
      </c>
      <c r="S1917" s="114" t="s">
        <v>31</v>
      </c>
      <c r="T1917" s="353"/>
      <c r="U1917" s="118"/>
      <c r="V1917" s="241"/>
      <c r="W1917" s="114"/>
      <c r="X1917" s="109"/>
      <c r="Y1917" s="109"/>
      <c r="Z1917" s="115"/>
      <c r="AA1917" s="109"/>
      <c r="AB1917" s="117"/>
      <c r="AC1917" s="110"/>
      <c r="AD1917" s="110"/>
      <c r="AE1917" s="118"/>
      <c r="AF1917" s="110"/>
      <c r="AG1917" s="110"/>
      <c r="AH1917" s="115"/>
      <c r="AI1917" s="110"/>
      <c r="AJ1917" s="113"/>
      <c r="AK1917" s="110"/>
      <c r="AL1917" s="121"/>
      <c r="AM1917" s="121"/>
      <c r="AN1917" s="109"/>
      <c r="AO1917" s="121"/>
      <c r="AP1917" s="121"/>
      <c r="AQ1917" s="121"/>
      <c r="AR1917" s="121"/>
      <c r="AS1917" s="121"/>
      <c r="AT1917" s="121"/>
      <c r="AU1917" s="109"/>
      <c r="AV1917" s="110"/>
      <c r="AW1917" s="121"/>
      <c r="BJ1917" s="22">
        <f t="shared" ca="1" si="1604"/>
        <v>0</v>
      </c>
      <c r="BK1917" s="22">
        <f t="shared" ca="1" si="1605"/>
        <v>0</v>
      </c>
      <c r="BL1917" s="22">
        <f t="shared" ca="1" si="1483"/>
        <v>0</v>
      </c>
      <c r="BM1917" s="22">
        <f t="shared" ca="1" si="1484"/>
        <v>0</v>
      </c>
      <c r="BN1917" s="22">
        <f t="shared" ca="1" si="1485"/>
        <v>0</v>
      </c>
      <c r="BO1917" s="22">
        <f t="shared" ca="1" si="1486"/>
        <v>0</v>
      </c>
      <c r="BP1917" s="22">
        <f t="shared" ca="1" si="1487"/>
        <v>0</v>
      </c>
      <c r="BQ1917" s="22">
        <f t="shared" ca="1" si="1488"/>
        <v>0</v>
      </c>
      <c r="BR1917" s="22">
        <f t="shared" ca="1" si="1489"/>
        <v>0</v>
      </c>
      <c r="BS1917" s="22">
        <f t="shared" ca="1" si="1490"/>
        <v>0</v>
      </c>
      <c r="BT1917" s="22">
        <f t="shared" ca="1" si="1606"/>
        <v>0</v>
      </c>
      <c r="BU1917" s="22">
        <f t="shared" ca="1" si="1491"/>
        <v>0</v>
      </c>
      <c r="BV1917" s="22">
        <f t="shared" ca="1" si="1492"/>
        <v>0</v>
      </c>
      <c r="BW1917" s="22">
        <f t="shared" ca="1" si="1493"/>
        <v>0</v>
      </c>
      <c r="BX1917" s="22">
        <f t="shared" ca="1" si="1494"/>
        <v>0</v>
      </c>
      <c r="BY1917" s="22">
        <f t="shared" si="1513"/>
        <v>0</v>
      </c>
      <c r="BZ1917" s="22">
        <f t="shared" si="1607"/>
        <v>0</v>
      </c>
      <c r="CA1917" s="22">
        <f t="shared" si="1514"/>
        <v>0</v>
      </c>
    </row>
    <row r="1918" spans="1:79" ht="65.099999999999994" customHeight="1" thickBot="1" x14ac:dyDescent="0.35">
      <c r="A1918" s="4">
        <v>19</v>
      </c>
      <c r="B1918" s="4" t="s">
        <v>1441</v>
      </c>
      <c r="C1918" s="4" t="s">
        <v>1324</v>
      </c>
      <c r="D1918" s="139" t="s">
        <v>445</v>
      </c>
      <c r="E1918" s="13">
        <v>45128</v>
      </c>
      <c r="F1918" s="175" t="s">
        <v>1297</v>
      </c>
      <c r="G1918" s="16" t="s">
        <v>1117</v>
      </c>
      <c r="H1918" s="130" t="s">
        <v>1042</v>
      </c>
      <c r="I1918" s="130"/>
      <c r="J1918" s="130"/>
      <c r="K1918" s="7">
        <v>0</v>
      </c>
      <c r="L1918" s="4">
        <v>0</v>
      </c>
      <c r="M1918" s="3" t="s">
        <v>89</v>
      </c>
      <c r="N1918" s="45" t="s">
        <v>1055</v>
      </c>
      <c r="O1918" s="76"/>
      <c r="P1918" s="87" t="s">
        <v>3823</v>
      </c>
      <c r="Q1918" s="142">
        <v>45743</v>
      </c>
      <c r="R1918" s="9">
        <f>IF(AND(L1918&lt;1,OR(K1918&lt;1, K1918="A")),Q1918+14,Q1918+7)</f>
        <v>45757</v>
      </c>
      <c r="S1918" s="3" t="s">
        <v>31</v>
      </c>
      <c r="T1918" s="355"/>
      <c r="U1918" s="9"/>
      <c r="V1918" s="208" t="s">
        <v>3784</v>
      </c>
      <c r="W1918" s="3" t="s">
        <v>3785</v>
      </c>
      <c r="X1918" s="5" t="s">
        <v>778</v>
      </c>
      <c r="Y1918" s="4">
        <v>0</v>
      </c>
      <c r="Z1918" s="46" t="s">
        <v>24</v>
      </c>
      <c r="AA1918" s="5"/>
      <c r="AB1918" s="78" t="s">
        <v>3783</v>
      </c>
      <c r="AC1918" s="21">
        <v>45740</v>
      </c>
      <c r="AD1918" s="21">
        <v>45740</v>
      </c>
      <c r="AE1918" s="9">
        <f t="shared" ref="AE1918" si="1608">IF(AND(Y1918&lt;1,OR(X1918&lt;1, X1918="A")),AD1918+14,AD1918+7)</f>
        <v>45754</v>
      </c>
      <c r="AF1918" s="13" t="s">
        <v>446</v>
      </c>
      <c r="AG1918" s="27"/>
      <c r="AH1918" s="34"/>
      <c r="AI1918" s="27"/>
      <c r="AJ1918" s="41"/>
      <c r="AK1918" s="21"/>
      <c r="AL1918" s="6"/>
      <c r="AM1918" s="6"/>
      <c r="AN1918" s="5"/>
      <c r="AO1918" s="6"/>
      <c r="AP1918" s="6"/>
      <c r="AQ1918" s="6"/>
      <c r="AR1918" s="6"/>
      <c r="AS1918" s="6"/>
      <c r="AT1918" s="6"/>
      <c r="AU1918" s="4"/>
      <c r="AV1918" s="13"/>
      <c r="AW1918" s="6"/>
      <c r="BJ1918" s="22">
        <f t="shared" ca="1" si="1604"/>
        <v>1</v>
      </c>
      <c r="BK1918" s="22">
        <f t="shared" ca="1" si="1605"/>
        <v>1</v>
      </c>
      <c r="BL1918" s="22">
        <f t="shared" ca="1" si="1483"/>
        <v>0</v>
      </c>
      <c r="BM1918" s="22">
        <f t="shared" ca="1" si="1484"/>
        <v>0</v>
      </c>
      <c r="BN1918" s="22">
        <f t="shared" ca="1" si="1485"/>
        <v>0</v>
      </c>
      <c r="BO1918" s="22">
        <f t="shared" ca="1" si="1486"/>
        <v>0</v>
      </c>
      <c r="BP1918" s="22">
        <f t="shared" ca="1" si="1487"/>
        <v>0</v>
      </c>
      <c r="BQ1918" s="22">
        <f t="shared" ca="1" si="1488"/>
        <v>0</v>
      </c>
      <c r="BR1918" s="22">
        <f t="shared" ca="1" si="1489"/>
        <v>1</v>
      </c>
      <c r="BS1918" s="22">
        <f t="shared" ca="1" si="1490"/>
        <v>1</v>
      </c>
      <c r="BT1918" s="22">
        <f t="shared" ca="1" si="1606"/>
        <v>1</v>
      </c>
      <c r="BU1918" s="22">
        <f t="shared" ca="1" si="1491"/>
        <v>0</v>
      </c>
      <c r="BV1918" s="22">
        <f t="shared" ca="1" si="1492"/>
        <v>1</v>
      </c>
      <c r="BW1918" s="22">
        <f t="shared" ca="1" si="1493"/>
        <v>0</v>
      </c>
      <c r="BX1918" s="22">
        <f t="shared" ca="1" si="1494"/>
        <v>0</v>
      </c>
      <c r="BY1918" s="71">
        <f t="shared" si="1513"/>
        <v>1</v>
      </c>
      <c r="BZ1918" s="71">
        <f t="shared" si="1607"/>
        <v>1</v>
      </c>
      <c r="CA1918" s="72">
        <f t="shared" si="1514"/>
        <v>1</v>
      </c>
    </row>
    <row r="1919" spans="1:79" s="38" customFormat="1" ht="21" customHeight="1" x14ac:dyDescent="0.4">
      <c r="A1919" s="44" t="s">
        <v>2937</v>
      </c>
      <c r="B1919" s="44"/>
      <c r="C1919" s="44"/>
      <c r="D1919" s="44"/>
      <c r="E1919" s="44"/>
      <c r="F1919" s="44"/>
      <c r="G1919" s="44"/>
      <c r="H1919" s="134"/>
      <c r="I1919" s="134"/>
      <c r="J1919" s="134"/>
      <c r="K1919" s="44"/>
      <c r="L1919" s="44"/>
      <c r="M1919" s="44"/>
      <c r="N1919" s="44"/>
      <c r="O1919" s="44"/>
      <c r="P1919" s="127"/>
      <c r="Q1919" s="44"/>
      <c r="R1919" s="148"/>
      <c r="S1919" s="44"/>
      <c r="T1919" s="44"/>
      <c r="U1919" s="44"/>
      <c r="V1919" s="44"/>
      <c r="W1919" s="44"/>
      <c r="X1919" s="44"/>
      <c r="Y1919" s="44"/>
      <c r="Z1919" s="44"/>
      <c r="AA1919" s="44"/>
      <c r="AB1919" s="44"/>
      <c r="AC1919" s="36"/>
      <c r="AD1919" s="36"/>
      <c r="AE1919" s="36"/>
      <c r="AF1919" s="36"/>
      <c r="AG1919" s="36"/>
      <c r="AH1919" s="36"/>
      <c r="AI1919" s="36"/>
      <c r="AJ1919" s="36"/>
      <c r="AK1919" s="36"/>
      <c r="AL1919" s="37"/>
      <c r="AM1919" s="37"/>
      <c r="AN1919" s="37"/>
      <c r="AO1919" s="37"/>
      <c r="AP1919" s="37"/>
      <c r="AQ1919" s="37"/>
      <c r="AR1919" s="37"/>
      <c r="AS1919" s="37"/>
      <c r="AT1919" s="37"/>
      <c r="AU1919" s="37"/>
      <c r="AV1919" s="37"/>
      <c r="AW1919" s="37"/>
      <c r="BJ1919" s="22">
        <f t="shared" ca="1" si="1604"/>
        <v>0</v>
      </c>
      <c r="BK1919" s="22">
        <f t="shared" ca="1" si="1605"/>
        <v>0</v>
      </c>
      <c r="BL1919" s="22">
        <f t="shared" ca="1" si="1483"/>
        <v>0</v>
      </c>
      <c r="BM1919" s="22">
        <f t="shared" ca="1" si="1484"/>
        <v>0</v>
      </c>
      <c r="BN1919" s="22">
        <f t="shared" ca="1" si="1485"/>
        <v>0</v>
      </c>
      <c r="BO1919" s="22">
        <f t="shared" ca="1" si="1486"/>
        <v>0</v>
      </c>
      <c r="BP1919" s="22">
        <f t="shared" ca="1" si="1487"/>
        <v>0</v>
      </c>
      <c r="BQ1919" s="22">
        <f t="shared" ca="1" si="1488"/>
        <v>0</v>
      </c>
      <c r="BR1919" s="22">
        <f t="shared" ca="1" si="1489"/>
        <v>0</v>
      </c>
      <c r="BS1919" s="22">
        <f t="shared" ca="1" si="1490"/>
        <v>0</v>
      </c>
      <c r="BT1919" s="22">
        <f t="shared" ca="1" si="1606"/>
        <v>0</v>
      </c>
      <c r="BU1919" s="22">
        <f t="shared" ca="1" si="1491"/>
        <v>0</v>
      </c>
      <c r="BV1919" s="22">
        <f t="shared" ca="1" si="1492"/>
        <v>0</v>
      </c>
      <c r="BW1919" s="22">
        <f t="shared" ca="1" si="1493"/>
        <v>0</v>
      </c>
      <c r="BX1919" s="22">
        <f t="shared" ca="1" si="1494"/>
        <v>0</v>
      </c>
      <c r="BY1919" s="71">
        <f t="shared" si="1513"/>
        <v>0</v>
      </c>
      <c r="BZ1919" s="71">
        <f t="shared" si="1607"/>
        <v>0</v>
      </c>
      <c r="CA1919" s="72">
        <f t="shared" si="1514"/>
        <v>0</v>
      </c>
    </row>
    <row r="1920" spans="1:79" ht="29.1" customHeight="1" thickBot="1" x14ac:dyDescent="0.35">
      <c r="A1920" s="4"/>
      <c r="B1920" s="4" t="s">
        <v>1441</v>
      </c>
      <c r="C1920" s="4"/>
      <c r="D1920" s="140" t="s">
        <v>446</v>
      </c>
      <c r="E1920" s="13">
        <v>45043</v>
      </c>
      <c r="F1920" s="122" t="s">
        <v>2938</v>
      </c>
      <c r="G1920" s="16" t="s">
        <v>2939</v>
      </c>
      <c r="H1920" s="130" t="s">
        <v>2899</v>
      </c>
      <c r="I1920" s="130"/>
      <c r="J1920" s="130"/>
      <c r="K1920" s="7" t="s">
        <v>778</v>
      </c>
      <c r="L1920" s="4">
        <v>0</v>
      </c>
      <c r="M1920" s="3" t="s">
        <v>2940</v>
      </c>
      <c r="N1920" s="46" t="s">
        <v>24</v>
      </c>
      <c r="O1920" s="76"/>
      <c r="P1920" s="87" t="s">
        <v>2941</v>
      </c>
      <c r="Q1920" s="142">
        <v>45490</v>
      </c>
      <c r="R1920" s="9">
        <f>IF(AND(L1920&lt;1,OR(K1920&lt;1, K1920="A")),Q1920+14,Q1920+7)</f>
        <v>45504</v>
      </c>
      <c r="S1920" s="3" t="s">
        <v>31</v>
      </c>
      <c r="T1920" s="355"/>
      <c r="U1920" s="9"/>
      <c r="V1920" s="208" t="s">
        <v>2977</v>
      </c>
      <c r="W1920" s="3" t="s">
        <v>2978</v>
      </c>
      <c r="X1920" s="5" t="s">
        <v>778</v>
      </c>
      <c r="Y1920" s="5">
        <v>0</v>
      </c>
      <c r="Z1920" s="46" t="s">
        <v>24</v>
      </c>
      <c r="AA1920" s="8"/>
      <c r="AB1920" s="78" t="s">
        <v>2976</v>
      </c>
      <c r="AC1920" s="21">
        <v>45511</v>
      </c>
      <c r="AD1920" s="21">
        <v>45511</v>
      </c>
      <c r="AE1920" s="9">
        <f t="shared" ref="AE1920" si="1609">IF(AND(Y1920&lt;1,OR(X1920&lt;1, X1920="A")),AD1920+14,AD1920+7)</f>
        <v>45525</v>
      </c>
      <c r="AF1920" s="13" t="s">
        <v>446</v>
      </c>
      <c r="AG1920" s="27"/>
      <c r="AH1920" s="34"/>
      <c r="AI1920" s="27"/>
      <c r="AJ1920" s="41"/>
      <c r="AK1920" s="21"/>
      <c r="AL1920" s="6"/>
      <c r="AM1920" s="6"/>
      <c r="AN1920" s="5"/>
      <c r="AO1920" s="6"/>
      <c r="AP1920" s="6"/>
      <c r="AQ1920" s="207"/>
      <c r="AR1920" s="21"/>
      <c r="AS1920" s="6"/>
      <c r="AT1920" s="6"/>
      <c r="AU1920" s="4"/>
      <c r="AV1920" s="13"/>
      <c r="AW1920" s="6"/>
      <c r="BJ1920" s="22">
        <f t="shared" ca="1" si="1604"/>
        <v>1</v>
      </c>
      <c r="BK1920" s="22">
        <f t="shared" ca="1" si="1605"/>
        <v>1</v>
      </c>
      <c r="BL1920" s="22">
        <f t="shared" ca="1" si="1483"/>
        <v>0</v>
      </c>
      <c r="BM1920" s="22">
        <f t="shared" ca="1" si="1484"/>
        <v>0</v>
      </c>
      <c r="BN1920" s="22">
        <f t="shared" ca="1" si="1485"/>
        <v>1</v>
      </c>
      <c r="BO1920" s="22">
        <f t="shared" ca="1" si="1486"/>
        <v>0</v>
      </c>
      <c r="BP1920" s="22">
        <f t="shared" ca="1" si="1487"/>
        <v>1</v>
      </c>
      <c r="BQ1920" s="22">
        <f t="shared" ca="1" si="1488"/>
        <v>0</v>
      </c>
      <c r="BR1920" s="22">
        <f t="shared" ca="1" si="1489"/>
        <v>0</v>
      </c>
      <c r="BS1920" s="22">
        <f t="shared" ca="1" si="1490"/>
        <v>0</v>
      </c>
      <c r="BT1920" s="22">
        <f t="shared" ca="1" si="1606"/>
        <v>1</v>
      </c>
      <c r="BU1920" s="22">
        <f t="shared" ca="1" si="1491"/>
        <v>0</v>
      </c>
      <c r="BV1920" s="22">
        <f t="shared" ca="1" si="1492"/>
        <v>1</v>
      </c>
      <c r="BW1920" s="22">
        <f t="shared" ca="1" si="1493"/>
        <v>0</v>
      </c>
      <c r="BX1920" s="22">
        <f t="shared" ca="1" si="1494"/>
        <v>0</v>
      </c>
      <c r="BY1920" s="71">
        <f t="shared" si="1513"/>
        <v>1</v>
      </c>
      <c r="BZ1920" s="71">
        <f t="shared" si="1607"/>
        <v>1</v>
      </c>
      <c r="CA1920" s="72">
        <f t="shared" si="1514"/>
        <v>1</v>
      </c>
    </row>
    <row r="1921" spans="1:79" s="38" customFormat="1" ht="21" customHeight="1" x14ac:dyDescent="0.4">
      <c r="A1921" s="44" t="s">
        <v>527</v>
      </c>
      <c r="B1921" s="44"/>
      <c r="C1921" s="44"/>
      <c r="D1921" s="44"/>
      <c r="E1921" s="44"/>
      <c r="F1921" s="44"/>
      <c r="G1921" s="44"/>
      <c r="H1921" s="134"/>
      <c r="I1921" s="134"/>
      <c r="J1921" s="134"/>
      <c r="K1921" s="44"/>
      <c r="L1921" s="44"/>
      <c r="M1921" s="44"/>
      <c r="N1921" s="44"/>
      <c r="O1921" s="44"/>
      <c r="P1921" s="127"/>
      <c r="Q1921" s="44"/>
      <c r="R1921" s="148"/>
      <c r="S1921" s="44"/>
      <c r="T1921" s="44"/>
      <c r="U1921" s="44"/>
      <c r="V1921" s="44"/>
      <c r="W1921" s="44"/>
      <c r="X1921" s="44"/>
      <c r="Y1921" s="44"/>
      <c r="Z1921" s="44"/>
      <c r="AA1921" s="44"/>
      <c r="AB1921" s="44"/>
      <c r="AC1921" s="36"/>
      <c r="AD1921" s="36"/>
      <c r="AE1921" s="36"/>
      <c r="AF1921" s="36"/>
      <c r="AG1921" s="36"/>
      <c r="AH1921" s="36"/>
      <c r="AI1921" s="36"/>
      <c r="AJ1921" s="36"/>
      <c r="AK1921" s="36"/>
      <c r="AL1921" s="37"/>
      <c r="AM1921" s="37"/>
      <c r="AN1921" s="37"/>
      <c r="AO1921" s="37"/>
      <c r="AP1921" s="37"/>
      <c r="AQ1921" s="37"/>
      <c r="AR1921" s="37"/>
      <c r="AS1921" s="37"/>
      <c r="AT1921" s="37"/>
      <c r="AU1921" s="37"/>
      <c r="AV1921" s="37"/>
      <c r="AW1921" s="37"/>
      <c r="BJ1921" s="22">
        <f t="shared" ca="1" si="1604"/>
        <v>0</v>
      </c>
      <c r="BK1921" s="22">
        <f t="shared" ca="1" si="1605"/>
        <v>0</v>
      </c>
      <c r="BL1921" s="22">
        <f t="shared" ca="1" si="1483"/>
        <v>0</v>
      </c>
      <c r="BM1921" s="22">
        <f t="shared" ca="1" si="1484"/>
        <v>0</v>
      </c>
      <c r="BN1921" s="22">
        <f t="shared" ca="1" si="1485"/>
        <v>0</v>
      </c>
      <c r="BO1921" s="22">
        <f t="shared" ca="1" si="1486"/>
        <v>0</v>
      </c>
      <c r="BP1921" s="22">
        <f t="shared" ca="1" si="1487"/>
        <v>0</v>
      </c>
      <c r="BQ1921" s="22">
        <f t="shared" ca="1" si="1488"/>
        <v>0</v>
      </c>
      <c r="BR1921" s="22">
        <f t="shared" ca="1" si="1489"/>
        <v>0</v>
      </c>
      <c r="BS1921" s="22">
        <f t="shared" ca="1" si="1490"/>
        <v>0</v>
      </c>
      <c r="BT1921" s="22">
        <f t="shared" ca="1" si="1606"/>
        <v>0</v>
      </c>
      <c r="BU1921" s="22">
        <f t="shared" ca="1" si="1491"/>
        <v>0</v>
      </c>
      <c r="BV1921" s="22">
        <f t="shared" ca="1" si="1492"/>
        <v>0</v>
      </c>
      <c r="BW1921" s="22">
        <f t="shared" ca="1" si="1493"/>
        <v>0</v>
      </c>
      <c r="BX1921" s="22">
        <f t="shared" ca="1" si="1494"/>
        <v>0</v>
      </c>
      <c r="BY1921" s="71">
        <f t="shared" si="1513"/>
        <v>0</v>
      </c>
      <c r="BZ1921" s="71">
        <f t="shared" si="1607"/>
        <v>0</v>
      </c>
      <c r="CA1921" s="72">
        <f t="shared" si="1514"/>
        <v>0</v>
      </c>
    </row>
    <row r="1922" spans="1:79" s="22" customFormat="1" ht="29.1" customHeight="1" x14ac:dyDescent="0.3">
      <c r="A1922" s="109">
        <v>10</v>
      </c>
      <c r="B1922" s="109" t="s">
        <v>1441</v>
      </c>
      <c r="C1922" s="109"/>
      <c r="D1922" s="110" t="s">
        <v>446</v>
      </c>
      <c r="E1922" s="110">
        <v>45043</v>
      </c>
      <c r="F1922" s="189" t="s">
        <v>528</v>
      </c>
      <c r="G1922" s="169" t="s">
        <v>2307</v>
      </c>
      <c r="H1922" s="135" t="s">
        <v>1093</v>
      </c>
      <c r="I1922" s="135"/>
      <c r="J1922" s="135"/>
      <c r="K1922" s="113" t="s">
        <v>778</v>
      </c>
      <c r="L1922" s="109">
        <v>0</v>
      </c>
      <c r="M1922" s="114" t="s">
        <v>2308</v>
      </c>
      <c r="N1922" s="115" t="s">
        <v>26</v>
      </c>
      <c r="O1922" s="116"/>
      <c r="P1922" s="123" t="s">
        <v>3085</v>
      </c>
      <c r="Q1922" s="141">
        <v>45026</v>
      </c>
      <c r="R1922" s="118">
        <f>IF(AND(L1922&lt;1,OR(K1922&lt;1, K1922="A")),Q1922+14,Q1922+7)</f>
        <v>45040</v>
      </c>
      <c r="S1922" s="114" t="s">
        <v>31</v>
      </c>
      <c r="T1922" s="353"/>
      <c r="U1922" s="118"/>
      <c r="V1922" s="120"/>
      <c r="W1922" s="114"/>
      <c r="X1922" s="109"/>
      <c r="Y1922" s="109"/>
      <c r="Z1922" s="115"/>
      <c r="AA1922" s="316"/>
      <c r="AB1922" s="109"/>
      <c r="AC1922" s="110"/>
      <c r="AD1922" s="110"/>
      <c r="AE1922" s="118"/>
      <c r="AF1922" s="110"/>
      <c r="AG1922" s="110"/>
      <c r="AH1922" s="115"/>
      <c r="AI1922" s="110"/>
      <c r="AJ1922" s="113"/>
      <c r="AK1922" s="110"/>
      <c r="AL1922" s="121"/>
      <c r="AM1922" s="121"/>
      <c r="AN1922" s="109" t="s">
        <v>2355</v>
      </c>
      <c r="AO1922" s="121"/>
      <c r="AP1922" s="121"/>
      <c r="AQ1922" s="206"/>
      <c r="AR1922" s="110"/>
      <c r="AS1922" s="121"/>
      <c r="AT1922" s="121"/>
      <c r="AU1922" s="109" t="s">
        <v>1134</v>
      </c>
      <c r="AV1922" s="110">
        <v>45436</v>
      </c>
      <c r="AW1922" s="121"/>
      <c r="BJ1922" s="22">
        <f t="shared" ca="1" si="1604"/>
        <v>0</v>
      </c>
      <c r="BK1922" s="22">
        <f t="shared" ca="1" si="1605"/>
        <v>0</v>
      </c>
      <c r="BL1922" s="22">
        <f t="shared" ca="1" si="1483"/>
        <v>0</v>
      </c>
      <c r="BM1922" s="22">
        <f t="shared" ca="1" si="1484"/>
        <v>0</v>
      </c>
      <c r="BN1922" s="22">
        <f t="shared" ca="1" si="1485"/>
        <v>0</v>
      </c>
      <c r="BO1922" s="22">
        <f t="shared" ca="1" si="1486"/>
        <v>0</v>
      </c>
      <c r="BP1922" s="22">
        <f t="shared" ca="1" si="1487"/>
        <v>0</v>
      </c>
      <c r="BQ1922" s="22">
        <f t="shared" ca="1" si="1488"/>
        <v>0</v>
      </c>
      <c r="BR1922" s="22">
        <f t="shared" ca="1" si="1489"/>
        <v>0</v>
      </c>
      <c r="BS1922" s="22">
        <f t="shared" ca="1" si="1490"/>
        <v>0</v>
      </c>
      <c r="BT1922" s="22">
        <f t="shared" ca="1" si="1606"/>
        <v>0</v>
      </c>
      <c r="BU1922" s="22">
        <f t="shared" ca="1" si="1491"/>
        <v>0</v>
      </c>
      <c r="BV1922" s="22">
        <f t="shared" ca="1" si="1492"/>
        <v>0</v>
      </c>
      <c r="BW1922" s="22">
        <f t="shared" ca="1" si="1493"/>
        <v>0</v>
      </c>
      <c r="BX1922" s="22">
        <f t="shared" ca="1" si="1494"/>
        <v>0</v>
      </c>
      <c r="BY1922" s="22">
        <f t="shared" si="1513"/>
        <v>0</v>
      </c>
      <c r="BZ1922" s="22">
        <f t="shared" si="1607"/>
        <v>0</v>
      </c>
      <c r="CA1922" s="22">
        <f t="shared" si="1514"/>
        <v>0</v>
      </c>
    </row>
    <row r="1923" spans="1:79" ht="29.1" customHeight="1" x14ac:dyDescent="0.3">
      <c r="A1923" s="4">
        <v>10</v>
      </c>
      <c r="B1923" s="4" t="s">
        <v>1441</v>
      </c>
      <c r="C1923" s="4"/>
      <c r="D1923" s="139" t="s">
        <v>445</v>
      </c>
      <c r="E1923" s="13">
        <v>45043</v>
      </c>
      <c r="F1923" s="122" t="s">
        <v>528</v>
      </c>
      <c r="G1923" s="16" t="s">
        <v>2307</v>
      </c>
      <c r="H1923" s="130" t="s">
        <v>1093</v>
      </c>
      <c r="I1923" s="130"/>
      <c r="J1923" s="130"/>
      <c r="K1923" s="7">
        <v>0</v>
      </c>
      <c r="L1923" s="4">
        <v>0</v>
      </c>
      <c r="M1923" s="3" t="s">
        <v>2308</v>
      </c>
      <c r="N1923" s="45" t="s">
        <v>1055</v>
      </c>
      <c r="O1923" s="76"/>
      <c r="P1923" s="87" t="s">
        <v>694</v>
      </c>
      <c r="Q1923" s="142">
        <v>45043</v>
      </c>
      <c r="R1923" s="9">
        <f>IF(AND(L1923&lt;1,OR(K1923&lt;1, K1923="A")),Q1923+14,Q1923+7)</f>
        <v>45057</v>
      </c>
      <c r="S1923" s="3" t="s">
        <v>30</v>
      </c>
      <c r="T1923" s="355" t="s">
        <v>1579</v>
      </c>
      <c r="U1923" s="9">
        <v>45044</v>
      </c>
      <c r="V1923" s="20" t="s">
        <v>2305</v>
      </c>
      <c r="W1923" s="3" t="s">
        <v>2303</v>
      </c>
      <c r="X1923" s="5">
        <v>0</v>
      </c>
      <c r="Y1923" s="5">
        <v>0</v>
      </c>
      <c r="Z1923" s="45" t="s">
        <v>1055</v>
      </c>
      <c r="AA1923" s="247">
        <v>45257</v>
      </c>
      <c r="AB1923" s="5"/>
      <c r="AC1923" s="21"/>
      <c r="AD1923" s="21">
        <v>45247</v>
      </c>
      <c r="AE1923" s="9">
        <f t="shared" ref="AE1923:AE1999" si="1610">IF(AND(Y1923&lt;1,OR(X1923&lt;1, X1923="A")),AD1923+14,AD1923+7)</f>
        <v>45261</v>
      </c>
      <c r="AF1923" s="13" t="s">
        <v>445</v>
      </c>
      <c r="AG1923" s="27"/>
      <c r="AH1923" s="34"/>
      <c r="AI1923" s="27"/>
      <c r="AJ1923" s="41"/>
      <c r="AK1923" s="21"/>
      <c r="AL1923" s="6"/>
      <c r="AM1923" s="6"/>
      <c r="AN1923" s="5" t="s">
        <v>2355</v>
      </c>
      <c r="AO1923" s="6"/>
      <c r="AP1923" s="6"/>
      <c r="AQ1923" s="207" t="s">
        <v>1907</v>
      </c>
      <c r="AR1923" s="21">
        <v>45068</v>
      </c>
      <c r="AS1923" s="6"/>
      <c r="AT1923" s="6"/>
      <c r="AU1923" s="94" t="s">
        <v>1134</v>
      </c>
      <c r="AV1923" s="95">
        <v>45436</v>
      </c>
      <c r="AW1923" s="6"/>
      <c r="BJ1923" s="22">
        <f t="shared" ca="1" si="1604"/>
        <v>1</v>
      </c>
      <c r="BK1923" s="22">
        <f t="shared" ca="1" si="1605"/>
        <v>1</v>
      </c>
      <c r="BL1923" s="22">
        <f t="shared" ca="1" si="1483"/>
        <v>0</v>
      </c>
      <c r="BM1923" s="22">
        <f t="shared" ca="1" si="1484"/>
        <v>0</v>
      </c>
      <c r="BN1923" s="22">
        <f t="shared" ca="1" si="1485"/>
        <v>0</v>
      </c>
      <c r="BO1923" s="22">
        <f t="shared" ca="1" si="1486"/>
        <v>0</v>
      </c>
      <c r="BP1923" s="22">
        <f t="shared" ca="1" si="1487"/>
        <v>0</v>
      </c>
      <c r="BQ1923" s="22">
        <f t="shared" ca="1" si="1488"/>
        <v>0</v>
      </c>
      <c r="BR1923" s="22">
        <f t="shared" ca="1" si="1489"/>
        <v>1</v>
      </c>
      <c r="BS1923" s="22">
        <f t="shared" ca="1" si="1490"/>
        <v>1</v>
      </c>
      <c r="BT1923" s="22">
        <f t="shared" ca="1" si="1606"/>
        <v>1</v>
      </c>
      <c r="BU1923" s="22">
        <f t="shared" ca="1" si="1491"/>
        <v>0</v>
      </c>
      <c r="BV1923" s="22">
        <f t="shared" ca="1" si="1492"/>
        <v>0</v>
      </c>
      <c r="BW1923" s="22">
        <f t="shared" ca="1" si="1493"/>
        <v>0</v>
      </c>
      <c r="BX1923" s="22">
        <f t="shared" ca="1" si="1494"/>
        <v>1</v>
      </c>
      <c r="BY1923" s="71">
        <f t="shared" si="1513"/>
        <v>1</v>
      </c>
      <c r="BZ1923" s="71">
        <f t="shared" si="1607"/>
        <v>1</v>
      </c>
      <c r="CA1923" s="72">
        <f t="shared" si="1514"/>
        <v>1</v>
      </c>
    </row>
    <row r="1924" spans="1:79" ht="29.1" customHeight="1" thickBot="1" x14ac:dyDescent="0.35">
      <c r="A1924" s="4"/>
      <c r="B1924" s="4"/>
      <c r="C1924" s="4"/>
      <c r="D1924" s="13"/>
      <c r="E1924" s="13"/>
      <c r="F1924" s="42"/>
      <c r="G1924" s="16"/>
      <c r="H1924" s="130"/>
      <c r="I1924" s="130"/>
      <c r="J1924" s="130"/>
      <c r="K1924" s="7"/>
      <c r="L1924" s="4"/>
      <c r="M1924" s="3"/>
      <c r="N1924" s="8"/>
      <c r="O1924" s="76"/>
      <c r="P1924" s="108"/>
      <c r="Q1924" s="142"/>
      <c r="R1924" s="9"/>
      <c r="S1924" s="3"/>
      <c r="T1924" s="357"/>
      <c r="U1924" s="9"/>
      <c r="V1924" s="20" t="s">
        <v>2306</v>
      </c>
      <c r="W1924" s="3" t="s">
        <v>2304</v>
      </c>
      <c r="X1924" s="5">
        <v>0</v>
      </c>
      <c r="Y1924" s="5">
        <v>0</v>
      </c>
      <c r="Z1924" s="45" t="s">
        <v>1055</v>
      </c>
      <c r="AA1924" s="247">
        <v>45257</v>
      </c>
      <c r="AB1924" s="5"/>
      <c r="AC1924" s="21"/>
      <c r="AD1924" s="21">
        <v>45247</v>
      </c>
      <c r="AE1924" s="9">
        <f t="shared" si="1610"/>
        <v>45261</v>
      </c>
      <c r="AF1924" s="13" t="s">
        <v>445</v>
      </c>
      <c r="AG1924" s="27"/>
      <c r="AH1924" s="34"/>
      <c r="AI1924" s="27"/>
      <c r="AJ1924" s="41"/>
      <c r="AK1924" s="21"/>
      <c r="AL1924" s="6"/>
      <c r="AM1924" s="6"/>
      <c r="AN1924" s="6"/>
      <c r="AO1924" s="6"/>
      <c r="AP1924" s="6"/>
      <c r="AQ1924" s="6"/>
      <c r="AR1924" s="6"/>
      <c r="AS1924" s="6"/>
      <c r="AT1924" s="6"/>
      <c r="AU1924" s="4"/>
      <c r="AV1924" s="13"/>
      <c r="AW1924" s="6"/>
      <c r="BJ1924" s="22">
        <f t="shared" ca="1" si="1604"/>
        <v>0</v>
      </c>
      <c r="BK1924" s="22">
        <f t="shared" ca="1" si="1605"/>
        <v>0</v>
      </c>
      <c r="BL1924" s="22">
        <f t="shared" ca="1" si="1483"/>
        <v>0</v>
      </c>
      <c r="BM1924" s="22">
        <f t="shared" ca="1" si="1484"/>
        <v>0</v>
      </c>
      <c r="BN1924" s="22">
        <f t="shared" ca="1" si="1485"/>
        <v>0</v>
      </c>
      <c r="BO1924" s="22">
        <f t="shared" ca="1" si="1486"/>
        <v>0</v>
      </c>
      <c r="BP1924" s="22">
        <f t="shared" ca="1" si="1487"/>
        <v>0</v>
      </c>
      <c r="BQ1924" s="22">
        <f t="shared" ca="1" si="1488"/>
        <v>0</v>
      </c>
      <c r="BR1924" s="22">
        <f t="shared" ca="1" si="1489"/>
        <v>0</v>
      </c>
      <c r="BS1924" s="22">
        <f t="shared" ca="1" si="1490"/>
        <v>0</v>
      </c>
      <c r="BT1924" s="22">
        <f t="shared" ca="1" si="1606"/>
        <v>1</v>
      </c>
      <c r="BU1924" s="22">
        <f t="shared" ca="1" si="1491"/>
        <v>0</v>
      </c>
      <c r="BV1924" s="22">
        <f t="shared" ca="1" si="1492"/>
        <v>0</v>
      </c>
      <c r="BW1924" s="22">
        <f t="shared" ca="1" si="1493"/>
        <v>0</v>
      </c>
      <c r="BX1924" s="22">
        <f t="shared" ca="1" si="1494"/>
        <v>1</v>
      </c>
      <c r="BY1924" s="71">
        <f t="shared" si="1513"/>
        <v>0</v>
      </c>
      <c r="BZ1924" s="71">
        <f t="shared" si="1607"/>
        <v>0</v>
      </c>
      <c r="CA1924" s="72">
        <f t="shared" si="1514"/>
        <v>1</v>
      </c>
    </row>
    <row r="1925" spans="1:79" s="38" customFormat="1" ht="21" customHeight="1" x14ac:dyDescent="0.4">
      <c r="A1925" s="44" t="s">
        <v>117</v>
      </c>
      <c r="B1925" s="44"/>
      <c r="C1925" s="44"/>
      <c r="D1925" s="44"/>
      <c r="E1925" s="44"/>
      <c r="F1925" s="44"/>
      <c r="G1925" s="44"/>
      <c r="H1925" s="134"/>
      <c r="I1925" s="134"/>
      <c r="J1925" s="134"/>
      <c r="K1925" s="44"/>
      <c r="L1925" s="44"/>
      <c r="M1925" s="44"/>
      <c r="N1925" s="44"/>
      <c r="O1925" s="44"/>
      <c r="P1925" s="127"/>
      <c r="Q1925" s="44"/>
      <c r="R1925" s="148"/>
      <c r="S1925" s="44"/>
      <c r="T1925" s="44"/>
      <c r="U1925" s="44"/>
      <c r="V1925" s="44"/>
      <c r="W1925" s="44"/>
      <c r="X1925" s="44"/>
      <c r="Y1925" s="44"/>
      <c r="Z1925" s="44"/>
      <c r="AA1925" s="44"/>
      <c r="AB1925" s="44"/>
      <c r="AC1925" s="36"/>
      <c r="AD1925" s="36"/>
      <c r="AE1925" s="36"/>
      <c r="AF1925" s="36"/>
      <c r="AG1925" s="36"/>
      <c r="AH1925" s="36"/>
      <c r="AI1925" s="36"/>
      <c r="AJ1925" s="36"/>
      <c r="AK1925" s="36"/>
      <c r="AL1925" s="37"/>
      <c r="AM1925" s="37"/>
      <c r="AN1925" s="37"/>
      <c r="AO1925" s="37"/>
      <c r="AP1925" s="37"/>
      <c r="AQ1925" s="37"/>
      <c r="AR1925" s="37"/>
      <c r="AS1925" s="37"/>
      <c r="AT1925" s="37"/>
      <c r="AU1925" s="37"/>
      <c r="AV1925" s="37"/>
      <c r="AW1925" s="37"/>
      <c r="BJ1925" s="22">
        <f t="shared" ca="1" si="1604"/>
        <v>0</v>
      </c>
      <c r="BK1925" s="22">
        <f t="shared" ca="1" si="1605"/>
        <v>0</v>
      </c>
      <c r="BL1925" s="22">
        <f t="shared" ca="1" si="1483"/>
        <v>0</v>
      </c>
      <c r="BM1925" s="22">
        <f t="shared" ca="1" si="1484"/>
        <v>0</v>
      </c>
      <c r="BN1925" s="22">
        <f t="shared" ca="1" si="1485"/>
        <v>0</v>
      </c>
      <c r="BO1925" s="22">
        <f t="shared" ca="1" si="1486"/>
        <v>0</v>
      </c>
      <c r="BP1925" s="22">
        <f t="shared" ca="1" si="1487"/>
        <v>0</v>
      </c>
      <c r="BQ1925" s="22">
        <f t="shared" ca="1" si="1488"/>
        <v>0</v>
      </c>
      <c r="BR1925" s="22">
        <f t="shared" ca="1" si="1489"/>
        <v>0</v>
      </c>
      <c r="BS1925" s="22">
        <f t="shared" ca="1" si="1490"/>
        <v>0</v>
      </c>
      <c r="BT1925" s="22">
        <f t="shared" ca="1" si="1606"/>
        <v>0</v>
      </c>
      <c r="BU1925" s="22">
        <f t="shared" ca="1" si="1491"/>
        <v>0</v>
      </c>
      <c r="BV1925" s="22">
        <f t="shared" ca="1" si="1492"/>
        <v>0</v>
      </c>
      <c r="BW1925" s="22">
        <f t="shared" ca="1" si="1493"/>
        <v>0</v>
      </c>
      <c r="BX1925" s="22">
        <f t="shared" ca="1" si="1494"/>
        <v>0</v>
      </c>
      <c r="BY1925" s="71">
        <f t="shared" si="1513"/>
        <v>0</v>
      </c>
      <c r="BZ1925" s="71">
        <f t="shared" si="1607"/>
        <v>0</v>
      </c>
      <c r="CA1925" s="72">
        <f t="shared" si="1514"/>
        <v>0</v>
      </c>
    </row>
    <row r="1926" spans="1:79" s="22" customFormat="1" ht="51.9" customHeight="1" x14ac:dyDescent="0.3">
      <c r="A1926" s="109">
        <v>7</v>
      </c>
      <c r="B1926" s="109" t="s">
        <v>1441</v>
      </c>
      <c r="C1926" s="109"/>
      <c r="D1926" s="110" t="s">
        <v>446</v>
      </c>
      <c r="E1926" s="110">
        <v>44620</v>
      </c>
      <c r="F1926" s="189" t="s">
        <v>118</v>
      </c>
      <c r="G1926" s="169" t="s">
        <v>1118</v>
      </c>
      <c r="H1926" s="135" t="s">
        <v>1077</v>
      </c>
      <c r="I1926" s="135"/>
      <c r="J1926" s="135"/>
      <c r="K1926" s="113" t="s">
        <v>778</v>
      </c>
      <c r="L1926" s="109">
        <v>0</v>
      </c>
      <c r="M1926" s="114" t="s">
        <v>79</v>
      </c>
      <c r="N1926" s="115" t="s">
        <v>26</v>
      </c>
      <c r="O1926" s="116"/>
      <c r="P1926" s="123" t="s">
        <v>3471</v>
      </c>
      <c r="Q1926" s="141">
        <v>44670</v>
      </c>
      <c r="R1926" s="118">
        <f t="shared" ref="R1926" si="1611">IF(AND(L1926&lt;1,OR(K1926&lt;1, K1926="A")),Q1926+14,Q1926+7)</f>
        <v>44684</v>
      </c>
      <c r="S1926" s="114" t="s">
        <v>31</v>
      </c>
      <c r="T1926" s="353"/>
      <c r="U1926" s="118"/>
      <c r="V1926" s="195"/>
      <c r="W1926" s="114"/>
      <c r="X1926" s="109"/>
      <c r="Y1926" s="109"/>
      <c r="Z1926" s="115"/>
      <c r="AA1926" s="109"/>
      <c r="AB1926" s="123"/>
      <c r="AC1926" s="191"/>
      <c r="AD1926" s="191"/>
      <c r="AE1926" s="118"/>
      <c r="AF1926" s="196"/>
      <c r="AG1926" s="110"/>
      <c r="AH1926" s="115"/>
      <c r="AI1926" s="110"/>
      <c r="AJ1926" s="113"/>
      <c r="AK1926" s="110"/>
      <c r="AL1926" s="121"/>
      <c r="AM1926" s="121"/>
      <c r="AN1926" s="109" t="s">
        <v>2355</v>
      </c>
      <c r="AO1926" s="121"/>
      <c r="AP1926" s="121"/>
      <c r="AQ1926" s="206"/>
      <c r="AR1926" s="110"/>
      <c r="AS1926" s="121"/>
      <c r="AT1926" s="121"/>
      <c r="AU1926" s="109" t="s">
        <v>1134</v>
      </c>
      <c r="AV1926" s="110">
        <v>44890</v>
      </c>
      <c r="AW1926" s="121"/>
      <c r="BJ1926" s="22">
        <f t="shared" ca="1" si="1604"/>
        <v>0</v>
      </c>
      <c r="BK1926" s="22">
        <f t="shared" ca="1" si="1605"/>
        <v>0</v>
      </c>
      <c r="BL1926" s="22">
        <f t="shared" ca="1" si="1483"/>
        <v>0</v>
      </c>
      <c r="BM1926" s="22">
        <f t="shared" ca="1" si="1484"/>
        <v>0</v>
      </c>
      <c r="BN1926" s="22">
        <f t="shared" ca="1" si="1485"/>
        <v>0</v>
      </c>
      <c r="BO1926" s="22">
        <f t="shared" ca="1" si="1486"/>
        <v>0</v>
      </c>
      <c r="BP1926" s="22">
        <f t="shared" ca="1" si="1487"/>
        <v>0</v>
      </c>
      <c r="BQ1926" s="22">
        <f t="shared" ca="1" si="1488"/>
        <v>0</v>
      </c>
      <c r="BR1926" s="22">
        <f t="shared" ca="1" si="1489"/>
        <v>0</v>
      </c>
      <c r="BS1926" s="22">
        <f t="shared" ca="1" si="1490"/>
        <v>0</v>
      </c>
      <c r="BT1926" s="22">
        <f t="shared" ca="1" si="1606"/>
        <v>0</v>
      </c>
      <c r="BU1926" s="22">
        <f t="shared" ca="1" si="1491"/>
        <v>0</v>
      </c>
      <c r="BV1926" s="22">
        <f t="shared" ca="1" si="1492"/>
        <v>0</v>
      </c>
      <c r="BW1926" s="22">
        <f t="shared" ca="1" si="1493"/>
        <v>0</v>
      </c>
      <c r="BX1926" s="22">
        <f t="shared" ca="1" si="1494"/>
        <v>0</v>
      </c>
      <c r="BY1926" s="22">
        <f t="shared" si="1513"/>
        <v>0</v>
      </c>
      <c r="BZ1926" s="22">
        <f t="shared" si="1607"/>
        <v>0</v>
      </c>
      <c r="CA1926" s="22">
        <f t="shared" si="1514"/>
        <v>0</v>
      </c>
    </row>
    <row r="1927" spans="1:79" s="22" customFormat="1" ht="51.9" customHeight="1" x14ac:dyDescent="0.3">
      <c r="A1927" s="109">
        <v>7</v>
      </c>
      <c r="B1927" s="109" t="s">
        <v>1441</v>
      </c>
      <c r="C1927" s="109"/>
      <c r="D1927" s="110" t="s">
        <v>446</v>
      </c>
      <c r="E1927" s="110">
        <v>44620</v>
      </c>
      <c r="F1927" s="189" t="s">
        <v>118</v>
      </c>
      <c r="G1927" s="169" t="s">
        <v>1118</v>
      </c>
      <c r="H1927" s="135" t="s">
        <v>1077</v>
      </c>
      <c r="I1927" s="135"/>
      <c r="J1927" s="135"/>
      <c r="K1927" s="113" t="s">
        <v>443</v>
      </c>
      <c r="L1927" s="109">
        <v>0</v>
      </c>
      <c r="M1927" s="114" t="s">
        <v>79</v>
      </c>
      <c r="N1927" s="115" t="s">
        <v>26</v>
      </c>
      <c r="O1927" s="116"/>
      <c r="P1927" s="123" t="s">
        <v>3472</v>
      </c>
      <c r="Q1927" s="141">
        <v>44679</v>
      </c>
      <c r="R1927" s="118">
        <f t="shared" ref="R1927" si="1612">IF(AND(L1927&lt;1,OR(K1927&lt;1, K1927="A")),Q1927+14,Q1927+7)</f>
        <v>44686</v>
      </c>
      <c r="S1927" s="114" t="s">
        <v>31</v>
      </c>
      <c r="T1927" s="353"/>
      <c r="U1927" s="118"/>
      <c r="V1927" s="195"/>
      <c r="W1927" s="114"/>
      <c r="X1927" s="109"/>
      <c r="Y1927" s="109"/>
      <c r="Z1927" s="115"/>
      <c r="AA1927" s="109"/>
      <c r="AB1927" s="123"/>
      <c r="AC1927" s="191"/>
      <c r="AD1927" s="191"/>
      <c r="AE1927" s="118"/>
      <c r="AF1927" s="196"/>
      <c r="AG1927" s="110"/>
      <c r="AH1927" s="115"/>
      <c r="AI1927" s="110"/>
      <c r="AJ1927" s="113"/>
      <c r="AK1927" s="110"/>
      <c r="AL1927" s="121"/>
      <c r="AM1927" s="121"/>
      <c r="AN1927" s="109" t="s">
        <v>2355</v>
      </c>
      <c r="AO1927" s="121"/>
      <c r="AP1927" s="121"/>
      <c r="AQ1927" s="206"/>
      <c r="AR1927" s="110"/>
      <c r="AS1927" s="121"/>
      <c r="AT1927" s="121"/>
      <c r="AU1927" s="109" t="s">
        <v>1134</v>
      </c>
      <c r="AV1927" s="110">
        <v>44890</v>
      </c>
      <c r="AW1927" s="121"/>
      <c r="BJ1927" s="22">
        <f t="shared" ca="1" si="1604"/>
        <v>0</v>
      </c>
      <c r="BK1927" s="22">
        <f t="shared" ca="1" si="1605"/>
        <v>0</v>
      </c>
      <c r="BL1927" s="22">
        <f t="shared" ca="1" si="1483"/>
        <v>0</v>
      </c>
      <c r="BM1927" s="22">
        <f t="shared" ca="1" si="1484"/>
        <v>0</v>
      </c>
      <c r="BN1927" s="22">
        <f t="shared" ca="1" si="1485"/>
        <v>0</v>
      </c>
      <c r="BO1927" s="22">
        <f t="shared" ca="1" si="1486"/>
        <v>0</v>
      </c>
      <c r="BP1927" s="22">
        <f t="shared" ca="1" si="1487"/>
        <v>0</v>
      </c>
      <c r="BQ1927" s="22">
        <f t="shared" ca="1" si="1488"/>
        <v>0</v>
      </c>
      <c r="BR1927" s="22">
        <f t="shared" ca="1" si="1489"/>
        <v>0</v>
      </c>
      <c r="BS1927" s="22">
        <f t="shared" ca="1" si="1490"/>
        <v>0</v>
      </c>
      <c r="BT1927" s="22">
        <f t="shared" ca="1" si="1606"/>
        <v>0</v>
      </c>
      <c r="BU1927" s="22">
        <f t="shared" ca="1" si="1491"/>
        <v>0</v>
      </c>
      <c r="BV1927" s="22">
        <f t="shared" ca="1" si="1492"/>
        <v>0</v>
      </c>
      <c r="BW1927" s="22">
        <f t="shared" ca="1" si="1493"/>
        <v>0</v>
      </c>
      <c r="BX1927" s="22">
        <f t="shared" ca="1" si="1494"/>
        <v>0</v>
      </c>
      <c r="BY1927" s="22">
        <f t="shared" si="1513"/>
        <v>0</v>
      </c>
      <c r="BZ1927" s="22">
        <f t="shared" si="1607"/>
        <v>0</v>
      </c>
      <c r="CA1927" s="22">
        <f t="shared" si="1514"/>
        <v>0</v>
      </c>
    </row>
    <row r="1928" spans="1:79" s="22" customFormat="1" ht="51.9" customHeight="1" x14ac:dyDescent="0.3">
      <c r="A1928" s="109">
        <v>7</v>
      </c>
      <c r="B1928" s="109" t="s">
        <v>1441</v>
      </c>
      <c r="C1928" s="109"/>
      <c r="D1928" s="110" t="s">
        <v>445</v>
      </c>
      <c r="E1928" s="110">
        <v>44620</v>
      </c>
      <c r="F1928" s="189" t="s">
        <v>118</v>
      </c>
      <c r="G1928" s="169" t="s">
        <v>1118</v>
      </c>
      <c r="H1928" s="135" t="s">
        <v>1077</v>
      </c>
      <c r="I1928" s="135"/>
      <c r="J1928" s="135"/>
      <c r="K1928" s="113">
        <v>0</v>
      </c>
      <c r="L1928" s="109">
        <v>0</v>
      </c>
      <c r="M1928" s="114" t="s">
        <v>79</v>
      </c>
      <c r="N1928" s="115" t="s">
        <v>26</v>
      </c>
      <c r="O1928" s="116"/>
      <c r="P1928" s="123" t="s">
        <v>3473</v>
      </c>
      <c r="Q1928" s="141">
        <v>44713</v>
      </c>
      <c r="R1928" s="118">
        <f t="shared" ref="R1928" si="1613">IF(AND(L1928&lt;1,OR(K1928&lt;1, K1928="A")),Q1928+14,Q1928+7)</f>
        <v>44727</v>
      </c>
      <c r="S1928" s="114" t="s">
        <v>31</v>
      </c>
      <c r="T1928" s="353"/>
      <c r="U1928" s="118"/>
      <c r="V1928" s="195"/>
      <c r="W1928" s="114"/>
      <c r="X1928" s="109"/>
      <c r="Y1928" s="109"/>
      <c r="Z1928" s="115"/>
      <c r="AA1928" s="109"/>
      <c r="AB1928" s="123"/>
      <c r="AC1928" s="191"/>
      <c r="AD1928" s="191"/>
      <c r="AE1928" s="118"/>
      <c r="AF1928" s="196"/>
      <c r="AG1928" s="110"/>
      <c r="AH1928" s="115"/>
      <c r="AI1928" s="110"/>
      <c r="AJ1928" s="113"/>
      <c r="AK1928" s="110"/>
      <c r="AL1928" s="121"/>
      <c r="AM1928" s="121"/>
      <c r="AN1928" s="109" t="s">
        <v>2355</v>
      </c>
      <c r="AO1928" s="121"/>
      <c r="AP1928" s="121"/>
      <c r="AQ1928" s="189" t="s">
        <v>1907</v>
      </c>
      <c r="AR1928" s="110">
        <v>44732</v>
      </c>
      <c r="AS1928" s="121"/>
      <c r="AT1928" s="121"/>
      <c r="AU1928" s="109" t="s">
        <v>1134</v>
      </c>
      <c r="AV1928" s="110">
        <v>44890</v>
      </c>
      <c r="AW1928" s="121"/>
      <c r="BJ1928" s="22">
        <f t="shared" ca="1" si="1604"/>
        <v>0</v>
      </c>
      <c r="BK1928" s="22">
        <f t="shared" ca="1" si="1605"/>
        <v>0</v>
      </c>
      <c r="BL1928" s="22">
        <f t="shared" ca="1" si="1483"/>
        <v>0</v>
      </c>
      <c r="BM1928" s="22">
        <f t="shared" ca="1" si="1484"/>
        <v>0</v>
      </c>
      <c r="BN1928" s="22">
        <f t="shared" ca="1" si="1485"/>
        <v>0</v>
      </c>
      <c r="BO1928" s="22">
        <f t="shared" ca="1" si="1486"/>
        <v>0</v>
      </c>
      <c r="BP1928" s="22">
        <f t="shared" ca="1" si="1487"/>
        <v>0</v>
      </c>
      <c r="BQ1928" s="22">
        <f t="shared" ca="1" si="1488"/>
        <v>0</v>
      </c>
      <c r="BR1928" s="22">
        <f t="shared" ca="1" si="1489"/>
        <v>0</v>
      </c>
      <c r="BS1928" s="22">
        <f t="shared" ca="1" si="1490"/>
        <v>0</v>
      </c>
      <c r="BT1928" s="22">
        <f t="shared" ca="1" si="1606"/>
        <v>0</v>
      </c>
      <c r="BU1928" s="22">
        <f t="shared" ca="1" si="1491"/>
        <v>0</v>
      </c>
      <c r="BV1928" s="22">
        <f t="shared" ca="1" si="1492"/>
        <v>0</v>
      </c>
      <c r="BW1928" s="22">
        <f t="shared" ca="1" si="1493"/>
        <v>0</v>
      </c>
      <c r="BX1928" s="22">
        <f t="shared" ca="1" si="1494"/>
        <v>0</v>
      </c>
      <c r="BY1928" s="22">
        <f t="shared" si="1513"/>
        <v>0</v>
      </c>
      <c r="BZ1928" s="22">
        <f t="shared" si="1607"/>
        <v>0</v>
      </c>
      <c r="CA1928" s="22">
        <f t="shared" si="1514"/>
        <v>0</v>
      </c>
    </row>
    <row r="1929" spans="1:79" ht="51.9" customHeight="1" x14ac:dyDescent="0.3">
      <c r="A1929" s="4">
        <v>7</v>
      </c>
      <c r="B1929" s="4" t="s">
        <v>1441</v>
      </c>
      <c r="C1929" s="4"/>
      <c r="D1929" s="139" t="s">
        <v>445</v>
      </c>
      <c r="E1929" s="13">
        <v>44620</v>
      </c>
      <c r="F1929" s="122" t="s">
        <v>118</v>
      </c>
      <c r="G1929" s="16" t="s">
        <v>1118</v>
      </c>
      <c r="H1929" s="130" t="s">
        <v>1077</v>
      </c>
      <c r="I1929" s="130"/>
      <c r="J1929" s="130"/>
      <c r="K1929" s="7">
        <v>0</v>
      </c>
      <c r="L1929" s="4">
        <v>1</v>
      </c>
      <c r="M1929" s="3" t="s">
        <v>79</v>
      </c>
      <c r="N1929" s="45" t="s">
        <v>1055</v>
      </c>
      <c r="O1929" s="76"/>
      <c r="P1929" s="87" t="s">
        <v>890</v>
      </c>
      <c r="Q1929" s="142">
        <v>45048</v>
      </c>
      <c r="R1929" s="9">
        <f t="shared" ref="R1929:R1962" si="1614">IF(AND(L1929&lt;1,OR(K1929&lt;1, K1929="A")),Q1929+14,Q1929+7)</f>
        <v>45055</v>
      </c>
      <c r="S1929" s="3" t="s">
        <v>30</v>
      </c>
      <c r="T1929" s="355" t="s">
        <v>1556</v>
      </c>
      <c r="U1929" s="9">
        <v>45051</v>
      </c>
      <c r="V1929" s="91" t="s">
        <v>891</v>
      </c>
      <c r="W1929" s="3" t="s">
        <v>892</v>
      </c>
      <c r="X1929" s="5" t="s">
        <v>778</v>
      </c>
      <c r="Y1929" s="5">
        <v>0</v>
      </c>
      <c r="Z1929" s="46" t="s">
        <v>24</v>
      </c>
      <c r="AA1929" s="5"/>
      <c r="AB1929" s="87" t="s">
        <v>893</v>
      </c>
      <c r="AC1929" s="90">
        <v>45063</v>
      </c>
      <c r="AD1929" s="90">
        <v>45063</v>
      </c>
      <c r="AE1929" s="9">
        <f t="shared" si="1610"/>
        <v>45077</v>
      </c>
      <c r="AF1929" s="92" t="s">
        <v>446</v>
      </c>
      <c r="AG1929" s="27"/>
      <c r="AH1929" s="34"/>
      <c r="AI1929" s="27"/>
      <c r="AJ1929" s="41"/>
      <c r="AK1929" s="21"/>
      <c r="AL1929" s="6"/>
      <c r="AM1929" s="6"/>
      <c r="AN1929" s="5" t="s">
        <v>2355</v>
      </c>
      <c r="AO1929" s="6"/>
      <c r="AP1929" s="6"/>
      <c r="AQ1929" s="250" t="s">
        <v>1907</v>
      </c>
      <c r="AR1929" s="95">
        <v>45071</v>
      </c>
      <c r="AS1929" s="6"/>
      <c r="AT1929" s="6"/>
      <c r="AU1929" s="4" t="s">
        <v>1134</v>
      </c>
      <c r="AV1929" s="13">
        <v>44890</v>
      </c>
      <c r="AW1929" s="6"/>
      <c r="BJ1929" s="22">
        <f t="shared" ca="1" si="1604"/>
        <v>1</v>
      </c>
      <c r="BK1929" s="22">
        <f t="shared" ca="1" si="1605"/>
        <v>1</v>
      </c>
      <c r="BL1929" s="22">
        <f t="shared" ca="1" si="1483"/>
        <v>0</v>
      </c>
      <c r="BM1929" s="22">
        <f t="shared" ca="1" si="1484"/>
        <v>0</v>
      </c>
      <c r="BN1929" s="22">
        <f t="shared" ca="1" si="1485"/>
        <v>0</v>
      </c>
      <c r="BO1929" s="22">
        <f t="shared" ca="1" si="1486"/>
        <v>0</v>
      </c>
      <c r="BP1929" s="22">
        <f t="shared" ca="1" si="1487"/>
        <v>0</v>
      </c>
      <c r="BQ1929" s="22">
        <f t="shared" ca="1" si="1488"/>
        <v>0</v>
      </c>
      <c r="BR1929" s="22">
        <f t="shared" ca="1" si="1489"/>
        <v>1</v>
      </c>
      <c r="BS1929" s="22">
        <f t="shared" ca="1" si="1490"/>
        <v>1</v>
      </c>
      <c r="BT1929" s="22">
        <f t="shared" ca="1" si="1606"/>
        <v>1</v>
      </c>
      <c r="BU1929" s="22">
        <f t="shared" ca="1" si="1491"/>
        <v>0</v>
      </c>
      <c r="BV1929" s="22">
        <f t="shared" ca="1" si="1492"/>
        <v>1</v>
      </c>
      <c r="BW1929" s="22">
        <f t="shared" ca="1" si="1493"/>
        <v>0</v>
      </c>
      <c r="BX1929" s="22">
        <f t="shared" ca="1" si="1494"/>
        <v>0</v>
      </c>
      <c r="BY1929" s="71">
        <f t="shared" si="1513"/>
        <v>1</v>
      </c>
      <c r="BZ1929" s="71">
        <f t="shared" si="1607"/>
        <v>1</v>
      </c>
      <c r="CA1929" s="72">
        <f t="shared" si="1514"/>
        <v>1</v>
      </c>
    </row>
    <row r="1930" spans="1:79" s="22" customFormat="1" ht="51.9" customHeight="1" x14ac:dyDescent="0.3">
      <c r="A1930" s="109">
        <v>7</v>
      </c>
      <c r="B1930" s="109" t="s">
        <v>1441</v>
      </c>
      <c r="C1930" s="109"/>
      <c r="D1930" s="110" t="s">
        <v>446</v>
      </c>
      <c r="E1930" s="110">
        <v>44620</v>
      </c>
      <c r="F1930" s="189" t="s">
        <v>120</v>
      </c>
      <c r="G1930" s="169" t="s">
        <v>1118</v>
      </c>
      <c r="H1930" s="135" t="s">
        <v>1037</v>
      </c>
      <c r="I1930" s="135"/>
      <c r="J1930" s="135"/>
      <c r="K1930" s="113" t="s">
        <v>778</v>
      </c>
      <c r="L1930" s="113">
        <v>0</v>
      </c>
      <c r="M1930" s="114" t="s">
        <v>82</v>
      </c>
      <c r="N1930" s="115" t="s">
        <v>26</v>
      </c>
      <c r="O1930" s="116"/>
      <c r="P1930" s="123" t="s">
        <v>3471</v>
      </c>
      <c r="Q1930" s="141">
        <v>44670</v>
      </c>
      <c r="R1930" s="118">
        <f t="shared" ref="R1930" si="1615">IF(AND(L1930&lt;1,OR(K1930&lt;1, K1930="A")),Q1930+14,Q1930+7)</f>
        <v>44684</v>
      </c>
      <c r="S1930" s="114" t="s">
        <v>31</v>
      </c>
      <c r="T1930" s="315"/>
      <c r="U1930" s="260"/>
      <c r="V1930" s="195"/>
      <c r="W1930" s="114"/>
      <c r="X1930" s="109"/>
      <c r="Y1930" s="109"/>
      <c r="Z1930" s="115"/>
      <c r="AA1930" s="109"/>
      <c r="AB1930" s="123"/>
      <c r="AC1930" s="191"/>
      <c r="AD1930" s="191"/>
      <c r="AE1930" s="118"/>
      <c r="AF1930" s="196"/>
      <c r="AG1930" s="110"/>
      <c r="AH1930" s="115"/>
      <c r="AI1930" s="110"/>
      <c r="AJ1930" s="113"/>
      <c r="AK1930" s="110"/>
      <c r="AL1930" s="121"/>
      <c r="AM1930" s="121"/>
      <c r="AN1930" s="109" t="s">
        <v>2355</v>
      </c>
      <c r="AO1930" s="121"/>
      <c r="AP1930" s="121"/>
      <c r="AQ1930" s="206"/>
      <c r="AR1930" s="110"/>
      <c r="AS1930" s="121"/>
      <c r="AT1930" s="121"/>
      <c r="AU1930" s="109" t="s">
        <v>1134</v>
      </c>
      <c r="AV1930" s="110">
        <v>44890</v>
      </c>
      <c r="AW1930" s="121"/>
      <c r="BJ1930" s="22">
        <f t="shared" ca="1" si="1604"/>
        <v>0</v>
      </c>
      <c r="BK1930" s="22">
        <f t="shared" ca="1" si="1605"/>
        <v>0</v>
      </c>
      <c r="BL1930" s="22">
        <f t="shared" ca="1" si="1483"/>
        <v>0</v>
      </c>
      <c r="BM1930" s="22">
        <f t="shared" ca="1" si="1484"/>
        <v>0</v>
      </c>
      <c r="BN1930" s="22">
        <f t="shared" ca="1" si="1485"/>
        <v>0</v>
      </c>
      <c r="BO1930" s="22">
        <f t="shared" ca="1" si="1486"/>
        <v>0</v>
      </c>
      <c r="BP1930" s="22">
        <f t="shared" ca="1" si="1487"/>
        <v>0</v>
      </c>
      <c r="BQ1930" s="22">
        <f t="shared" ca="1" si="1488"/>
        <v>0</v>
      </c>
      <c r="BR1930" s="22">
        <f t="shared" ca="1" si="1489"/>
        <v>0</v>
      </c>
      <c r="BS1930" s="22">
        <f t="shared" ca="1" si="1490"/>
        <v>0</v>
      </c>
      <c r="BT1930" s="22">
        <f t="shared" ca="1" si="1606"/>
        <v>0</v>
      </c>
      <c r="BU1930" s="22">
        <f t="shared" ca="1" si="1491"/>
        <v>0</v>
      </c>
      <c r="BV1930" s="22">
        <f t="shared" ca="1" si="1492"/>
        <v>0</v>
      </c>
      <c r="BW1930" s="22">
        <f t="shared" ca="1" si="1493"/>
        <v>0</v>
      </c>
      <c r="BX1930" s="22">
        <f t="shared" ca="1" si="1494"/>
        <v>0</v>
      </c>
      <c r="BY1930" s="22">
        <f t="shared" si="1513"/>
        <v>0</v>
      </c>
      <c r="BZ1930" s="22">
        <f t="shared" si="1607"/>
        <v>0</v>
      </c>
      <c r="CA1930" s="22">
        <f t="shared" si="1514"/>
        <v>0</v>
      </c>
    </row>
    <row r="1931" spans="1:79" s="22" customFormat="1" ht="51.9" customHeight="1" x14ac:dyDescent="0.3">
      <c r="A1931" s="109">
        <v>7</v>
      </c>
      <c r="B1931" s="109" t="s">
        <v>1441</v>
      </c>
      <c r="C1931" s="109"/>
      <c r="D1931" s="110" t="s">
        <v>446</v>
      </c>
      <c r="E1931" s="110">
        <v>44620</v>
      </c>
      <c r="F1931" s="189" t="s">
        <v>120</v>
      </c>
      <c r="G1931" s="169" t="s">
        <v>1118</v>
      </c>
      <c r="H1931" s="135" t="s">
        <v>1037</v>
      </c>
      <c r="I1931" s="135"/>
      <c r="J1931" s="135"/>
      <c r="K1931" s="113" t="s">
        <v>443</v>
      </c>
      <c r="L1931" s="113">
        <v>0</v>
      </c>
      <c r="M1931" s="114" t="s">
        <v>82</v>
      </c>
      <c r="N1931" s="115" t="s">
        <v>26</v>
      </c>
      <c r="O1931" s="116"/>
      <c r="P1931" s="123" t="s">
        <v>3476</v>
      </c>
      <c r="Q1931" s="141">
        <v>44685</v>
      </c>
      <c r="R1931" s="118">
        <f t="shared" si="1614"/>
        <v>44692</v>
      </c>
      <c r="S1931" s="114" t="s">
        <v>31</v>
      </c>
      <c r="T1931" s="315"/>
      <c r="U1931" s="260"/>
      <c r="V1931" s="195"/>
      <c r="W1931" s="114"/>
      <c r="X1931" s="109"/>
      <c r="Y1931" s="109"/>
      <c r="Z1931" s="115"/>
      <c r="AA1931" s="109"/>
      <c r="AB1931" s="123"/>
      <c r="AC1931" s="191"/>
      <c r="AD1931" s="191"/>
      <c r="AE1931" s="118"/>
      <c r="AF1931" s="196"/>
      <c r="AG1931" s="110"/>
      <c r="AH1931" s="115"/>
      <c r="AI1931" s="110"/>
      <c r="AJ1931" s="113"/>
      <c r="AK1931" s="110"/>
      <c r="AL1931" s="121"/>
      <c r="AM1931" s="121"/>
      <c r="AN1931" s="109" t="s">
        <v>2355</v>
      </c>
      <c r="AO1931" s="121"/>
      <c r="AP1931" s="121"/>
      <c r="AQ1931" s="206"/>
      <c r="AR1931" s="110"/>
      <c r="AS1931" s="121"/>
      <c r="AT1931" s="121"/>
      <c r="AU1931" s="109" t="s">
        <v>1134</v>
      </c>
      <c r="AV1931" s="110">
        <v>44890</v>
      </c>
      <c r="AW1931" s="121"/>
      <c r="BJ1931" s="22">
        <f t="shared" ca="1" si="1604"/>
        <v>0</v>
      </c>
      <c r="BK1931" s="22">
        <f t="shared" ca="1" si="1605"/>
        <v>0</v>
      </c>
      <c r="BL1931" s="22">
        <f t="shared" ca="1" si="1483"/>
        <v>0</v>
      </c>
      <c r="BM1931" s="22">
        <f t="shared" ca="1" si="1484"/>
        <v>0</v>
      </c>
      <c r="BN1931" s="22">
        <f t="shared" ca="1" si="1485"/>
        <v>0</v>
      </c>
      <c r="BO1931" s="22">
        <f t="shared" ca="1" si="1486"/>
        <v>0</v>
      </c>
      <c r="BP1931" s="22">
        <f t="shared" ca="1" si="1487"/>
        <v>0</v>
      </c>
      <c r="BQ1931" s="22">
        <f t="shared" ca="1" si="1488"/>
        <v>0</v>
      </c>
      <c r="BR1931" s="22">
        <f t="shared" ca="1" si="1489"/>
        <v>0</v>
      </c>
      <c r="BS1931" s="22">
        <f t="shared" ca="1" si="1490"/>
        <v>0</v>
      </c>
      <c r="BT1931" s="22">
        <f t="shared" ca="1" si="1606"/>
        <v>0</v>
      </c>
      <c r="BU1931" s="22">
        <f t="shared" ca="1" si="1491"/>
        <v>0</v>
      </c>
      <c r="BV1931" s="22">
        <f t="shared" ca="1" si="1492"/>
        <v>0</v>
      </c>
      <c r="BW1931" s="22">
        <f t="shared" ca="1" si="1493"/>
        <v>0</v>
      </c>
      <c r="BX1931" s="22">
        <f t="shared" ca="1" si="1494"/>
        <v>0</v>
      </c>
      <c r="BY1931" s="22">
        <f t="shared" si="1513"/>
        <v>0</v>
      </c>
      <c r="BZ1931" s="22">
        <f t="shared" si="1607"/>
        <v>0</v>
      </c>
      <c r="CA1931" s="22">
        <f t="shared" si="1514"/>
        <v>0</v>
      </c>
    </row>
    <row r="1932" spans="1:79" s="22" customFormat="1" ht="51.9" customHeight="1" x14ac:dyDescent="0.3">
      <c r="A1932" s="109">
        <v>7</v>
      </c>
      <c r="B1932" s="109" t="s">
        <v>1441</v>
      </c>
      <c r="C1932" s="109"/>
      <c r="D1932" s="110" t="s">
        <v>446</v>
      </c>
      <c r="E1932" s="110">
        <v>44620</v>
      </c>
      <c r="F1932" s="189" t="s">
        <v>120</v>
      </c>
      <c r="G1932" s="169" t="s">
        <v>1118</v>
      </c>
      <c r="H1932" s="135" t="s">
        <v>1037</v>
      </c>
      <c r="I1932" s="135"/>
      <c r="J1932" s="135"/>
      <c r="K1932" s="113" t="s">
        <v>572</v>
      </c>
      <c r="L1932" s="113">
        <v>0</v>
      </c>
      <c r="M1932" s="114" t="s">
        <v>82</v>
      </c>
      <c r="N1932" s="115" t="s">
        <v>26</v>
      </c>
      <c r="O1932" s="116"/>
      <c r="P1932" s="123" t="s">
        <v>3477</v>
      </c>
      <c r="Q1932" s="141">
        <v>44693</v>
      </c>
      <c r="R1932" s="118">
        <f t="shared" ref="R1932" si="1616">IF(AND(L1932&lt;1,OR(K1932&lt;1, K1932="A")),Q1932+14,Q1932+7)</f>
        <v>44700</v>
      </c>
      <c r="S1932" s="114" t="s">
        <v>31</v>
      </c>
      <c r="T1932" s="315"/>
      <c r="U1932" s="260"/>
      <c r="V1932" s="195"/>
      <c r="W1932" s="114"/>
      <c r="X1932" s="109"/>
      <c r="Y1932" s="109"/>
      <c r="Z1932" s="115"/>
      <c r="AA1932" s="109"/>
      <c r="AB1932" s="123"/>
      <c r="AC1932" s="191"/>
      <c r="AD1932" s="191"/>
      <c r="AE1932" s="118"/>
      <c r="AF1932" s="196"/>
      <c r="AG1932" s="110"/>
      <c r="AH1932" s="115"/>
      <c r="AI1932" s="110"/>
      <c r="AJ1932" s="113"/>
      <c r="AK1932" s="110"/>
      <c r="AL1932" s="121"/>
      <c r="AM1932" s="121"/>
      <c r="AN1932" s="109" t="s">
        <v>2355</v>
      </c>
      <c r="AO1932" s="121"/>
      <c r="AP1932" s="121"/>
      <c r="AQ1932" s="206"/>
      <c r="AR1932" s="110"/>
      <c r="AS1932" s="121"/>
      <c r="AT1932" s="121"/>
      <c r="AU1932" s="109" t="s">
        <v>1134</v>
      </c>
      <c r="AV1932" s="110">
        <v>44890</v>
      </c>
      <c r="AW1932" s="121"/>
      <c r="BJ1932" s="22">
        <f t="shared" ca="1" si="1604"/>
        <v>0</v>
      </c>
      <c r="BK1932" s="22">
        <f t="shared" ca="1" si="1605"/>
        <v>0</v>
      </c>
      <c r="BL1932" s="22">
        <f t="shared" ca="1" si="1483"/>
        <v>0</v>
      </c>
      <c r="BM1932" s="22">
        <f t="shared" ca="1" si="1484"/>
        <v>0</v>
      </c>
      <c r="BN1932" s="22">
        <f t="shared" ca="1" si="1485"/>
        <v>0</v>
      </c>
      <c r="BO1932" s="22">
        <f t="shared" ca="1" si="1486"/>
        <v>0</v>
      </c>
      <c r="BP1932" s="22">
        <f t="shared" ca="1" si="1487"/>
        <v>0</v>
      </c>
      <c r="BQ1932" s="22">
        <f t="shared" ca="1" si="1488"/>
        <v>0</v>
      </c>
      <c r="BR1932" s="22">
        <f t="shared" ca="1" si="1489"/>
        <v>0</v>
      </c>
      <c r="BS1932" s="22">
        <f t="shared" ca="1" si="1490"/>
        <v>0</v>
      </c>
      <c r="BT1932" s="22">
        <f t="shared" ca="1" si="1606"/>
        <v>0</v>
      </c>
      <c r="BU1932" s="22">
        <f t="shared" ca="1" si="1491"/>
        <v>0</v>
      </c>
      <c r="BV1932" s="22">
        <f t="shared" ca="1" si="1492"/>
        <v>0</v>
      </c>
      <c r="BW1932" s="22">
        <f t="shared" ca="1" si="1493"/>
        <v>0</v>
      </c>
      <c r="BX1932" s="22">
        <f t="shared" ca="1" si="1494"/>
        <v>0</v>
      </c>
      <c r="BY1932" s="22">
        <f t="shared" si="1513"/>
        <v>0</v>
      </c>
      <c r="BZ1932" s="22">
        <f t="shared" si="1607"/>
        <v>0</v>
      </c>
      <c r="CA1932" s="22">
        <f t="shared" si="1514"/>
        <v>0</v>
      </c>
    </row>
    <row r="1933" spans="1:79" s="22" customFormat="1" ht="51.9" customHeight="1" x14ac:dyDescent="0.3">
      <c r="A1933" s="109">
        <v>7</v>
      </c>
      <c r="B1933" s="109" t="s">
        <v>1441</v>
      </c>
      <c r="C1933" s="109"/>
      <c r="D1933" s="110" t="s">
        <v>445</v>
      </c>
      <c r="E1933" s="110">
        <v>44620</v>
      </c>
      <c r="F1933" s="189" t="s">
        <v>120</v>
      </c>
      <c r="G1933" s="169" t="s">
        <v>1118</v>
      </c>
      <c r="H1933" s="135" t="s">
        <v>1037</v>
      </c>
      <c r="I1933" s="135"/>
      <c r="J1933" s="135"/>
      <c r="K1933" s="113">
        <v>0</v>
      </c>
      <c r="L1933" s="113">
        <v>0</v>
      </c>
      <c r="M1933" s="114" t="s">
        <v>82</v>
      </c>
      <c r="N1933" s="115" t="s">
        <v>26</v>
      </c>
      <c r="O1933" s="116"/>
      <c r="P1933" s="123" t="s">
        <v>3478</v>
      </c>
      <c r="Q1933" s="141">
        <v>44728</v>
      </c>
      <c r="R1933" s="118">
        <f t="shared" si="1614"/>
        <v>44742</v>
      </c>
      <c r="S1933" s="114" t="s">
        <v>31</v>
      </c>
      <c r="T1933" s="315"/>
      <c r="U1933" s="260"/>
      <c r="V1933" s="195"/>
      <c r="W1933" s="114"/>
      <c r="X1933" s="109"/>
      <c r="Y1933" s="109"/>
      <c r="Z1933" s="115"/>
      <c r="AA1933" s="109"/>
      <c r="AB1933" s="123"/>
      <c r="AC1933" s="191"/>
      <c r="AD1933" s="191"/>
      <c r="AE1933" s="118"/>
      <c r="AF1933" s="196"/>
      <c r="AG1933" s="110"/>
      <c r="AH1933" s="115"/>
      <c r="AI1933" s="110"/>
      <c r="AJ1933" s="113"/>
      <c r="AK1933" s="110"/>
      <c r="AL1933" s="121"/>
      <c r="AM1933" s="121"/>
      <c r="AN1933" s="109" t="s">
        <v>2355</v>
      </c>
      <c r="AO1933" s="121"/>
      <c r="AP1933" s="121"/>
      <c r="AQ1933" s="189" t="s">
        <v>1907</v>
      </c>
      <c r="AR1933" s="110">
        <v>44732</v>
      </c>
      <c r="AS1933" s="121"/>
      <c r="AT1933" s="121"/>
      <c r="AU1933" s="109" t="s">
        <v>1134</v>
      </c>
      <c r="AV1933" s="110">
        <v>44890</v>
      </c>
      <c r="AW1933" s="121"/>
      <c r="BJ1933" s="22">
        <f t="shared" ca="1" si="1604"/>
        <v>0</v>
      </c>
      <c r="BK1933" s="22">
        <f t="shared" ca="1" si="1605"/>
        <v>0</v>
      </c>
      <c r="BL1933" s="22">
        <f t="shared" ca="1" si="1483"/>
        <v>0</v>
      </c>
      <c r="BM1933" s="22">
        <f t="shared" ca="1" si="1484"/>
        <v>0</v>
      </c>
      <c r="BN1933" s="22">
        <f t="shared" ca="1" si="1485"/>
        <v>0</v>
      </c>
      <c r="BO1933" s="22">
        <f t="shared" ca="1" si="1486"/>
        <v>0</v>
      </c>
      <c r="BP1933" s="22">
        <f t="shared" ca="1" si="1487"/>
        <v>0</v>
      </c>
      <c r="BQ1933" s="22">
        <f t="shared" ca="1" si="1488"/>
        <v>0</v>
      </c>
      <c r="BR1933" s="22">
        <f t="shared" ca="1" si="1489"/>
        <v>0</v>
      </c>
      <c r="BS1933" s="22">
        <f t="shared" ca="1" si="1490"/>
        <v>0</v>
      </c>
      <c r="BT1933" s="22">
        <f t="shared" ca="1" si="1606"/>
        <v>0</v>
      </c>
      <c r="BU1933" s="22">
        <f t="shared" ca="1" si="1491"/>
        <v>0</v>
      </c>
      <c r="BV1933" s="22">
        <f t="shared" ca="1" si="1492"/>
        <v>0</v>
      </c>
      <c r="BW1933" s="22">
        <f t="shared" ca="1" si="1493"/>
        <v>0</v>
      </c>
      <c r="BX1933" s="22">
        <f t="shared" ca="1" si="1494"/>
        <v>0</v>
      </c>
      <c r="BY1933" s="22">
        <f t="shared" si="1513"/>
        <v>0</v>
      </c>
      <c r="BZ1933" s="22">
        <f t="shared" si="1607"/>
        <v>0</v>
      </c>
      <c r="CA1933" s="22">
        <f t="shared" si="1514"/>
        <v>0</v>
      </c>
    </row>
    <row r="1934" spans="1:79" s="22" customFormat="1" ht="51.9" customHeight="1" x14ac:dyDescent="0.3">
      <c r="A1934" s="109">
        <v>7</v>
      </c>
      <c r="B1934" s="109" t="s">
        <v>1441</v>
      </c>
      <c r="C1934" s="109"/>
      <c r="D1934" s="110" t="s">
        <v>445</v>
      </c>
      <c r="E1934" s="110">
        <v>44620</v>
      </c>
      <c r="F1934" s="189" t="s">
        <v>120</v>
      </c>
      <c r="G1934" s="169" t="s">
        <v>1118</v>
      </c>
      <c r="H1934" s="135" t="s">
        <v>1037</v>
      </c>
      <c r="I1934" s="135"/>
      <c r="J1934" s="135"/>
      <c r="K1934" s="113">
        <v>0</v>
      </c>
      <c r="L1934" s="113">
        <v>1</v>
      </c>
      <c r="M1934" s="114" t="s">
        <v>82</v>
      </c>
      <c r="N1934" s="115" t="s">
        <v>26</v>
      </c>
      <c r="O1934" s="116"/>
      <c r="P1934" s="123" t="s">
        <v>3479</v>
      </c>
      <c r="Q1934" s="141">
        <v>44950</v>
      </c>
      <c r="R1934" s="118">
        <f t="shared" ref="R1934" si="1617">IF(AND(L1934&lt;1,OR(K1934&lt;1, K1934="A")),Q1934+14,Q1934+7)</f>
        <v>44957</v>
      </c>
      <c r="S1934" s="114" t="s">
        <v>31</v>
      </c>
      <c r="T1934" s="315"/>
      <c r="U1934" s="260"/>
      <c r="V1934" s="195"/>
      <c r="W1934" s="114"/>
      <c r="X1934" s="109"/>
      <c r="Y1934" s="109"/>
      <c r="Z1934" s="115"/>
      <c r="AA1934" s="109"/>
      <c r="AB1934" s="123"/>
      <c r="AC1934" s="191"/>
      <c r="AD1934" s="191"/>
      <c r="AE1934" s="118"/>
      <c r="AF1934" s="196"/>
      <c r="AG1934" s="110"/>
      <c r="AH1934" s="115"/>
      <c r="AI1934" s="110"/>
      <c r="AJ1934" s="113"/>
      <c r="AK1934" s="110"/>
      <c r="AL1934" s="121"/>
      <c r="AM1934" s="121"/>
      <c r="AN1934" s="109" t="s">
        <v>2355</v>
      </c>
      <c r="AO1934" s="121"/>
      <c r="AP1934" s="121"/>
      <c r="AQ1934" s="189" t="s">
        <v>1907</v>
      </c>
      <c r="AR1934" s="110">
        <v>44958</v>
      </c>
      <c r="AS1934" s="121"/>
      <c r="AT1934" s="121"/>
      <c r="AU1934" s="109" t="s">
        <v>1134</v>
      </c>
      <c r="AV1934" s="110">
        <v>44890</v>
      </c>
      <c r="AW1934" s="121"/>
      <c r="BJ1934" s="22">
        <f t="shared" ca="1" si="1604"/>
        <v>0</v>
      </c>
      <c r="BK1934" s="22">
        <f t="shared" ca="1" si="1605"/>
        <v>0</v>
      </c>
      <c r="BL1934" s="22">
        <f t="shared" ca="1" si="1483"/>
        <v>0</v>
      </c>
      <c r="BM1934" s="22">
        <f t="shared" ca="1" si="1484"/>
        <v>0</v>
      </c>
      <c r="BN1934" s="22">
        <f t="shared" ca="1" si="1485"/>
        <v>0</v>
      </c>
      <c r="BO1934" s="22">
        <f t="shared" ca="1" si="1486"/>
        <v>0</v>
      </c>
      <c r="BP1934" s="22">
        <f t="shared" ca="1" si="1487"/>
        <v>0</v>
      </c>
      <c r="BQ1934" s="22">
        <f t="shared" ca="1" si="1488"/>
        <v>0</v>
      </c>
      <c r="BR1934" s="22">
        <f t="shared" ca="1" si="1489"/>
        <v>0</v>
      </c>
      <c r="BS1934" s="22">
        <f t="shared" ca="1" si="1490"/>
        <v>0</v>
      </c>
      <c r="BT1934" s="22">
        <f t="shared" ca="1" si="1606"/>
        <v>0</v>
      </c>
      <c r="BU1934" s="22">
        <f t="shared" ca="1" si="1491"/>
        <v>0</v>
      </c>
      <c r="BV1934" s="22">
        <f t="shared" ca="1" si="1492"/>
        <v>0</v>
      </c>
      <c r="BW1934" s="22">
        <f t="shared" ca="1" si="1493"/>
        <v>0</v>
      </c>
      <c r="BX1934" s="22">
        <f t="shared" ca="1" si="1494"/>
        <v>0</v>
      </c>
      <c r="BY1934" s="22">
        <f t="shared" si="1513"/>
        <v>0</v>
      </c>
      <c r="BZ1934" s="22">
        <f t="shared" si="1607"/>
        <v>0</v>
      </c>
      <c r="CA1934" s="22">
        <f t="shared" si="1514"/>
        <v>0</v>
      </c>
    </row>
    <row r="1935" spans="1:79" ht="51.9" customHeight="1" x14ac:dyDescent="0.3">
      <c r="A1935" s="4">
        <v>7</v>
      </c>
      <c r="B1935" s="4" t="s">
        <v>1441</v>
      </c>
      <c r="C1935" s="4"/>
      <c r="D1935" s="139" t="s">
        <v>445</v>
      </c>
      <c r="E1935" s="13">
        <v>44620</v>
      </c>
      <c r="F1935" s="122" t="s">
        <v>120</v>
      </c>
      <c r="G1935" s="16" t="s">
        <v>1118</v>
      </c>
      <c r="H1935" s="130" t="s">
        <v>1037</v>
      </c>
      <c r="I1935" s="130"/>
      <c r="J1935" s="130"/>
      <c r="K1935" s="7">
        <v>0</v>
      </c>
      <c r="L1935" s="4">
        <v>2</v>
      </c>
      <c r="M1935" s="3" t="s">
        <v>82</v>
      </c>
      <c r="N1935" s="45" t="s">
        <v>1055</v>
      </c>
      <c r="O1935" s="76"/>
      <c r="P1935" s="87" t="s">
        <v>602</v>
      </c>
      <c r="Q1935" s="142">
        <v>45070</v>
      </c>
      <c r="R1935" s="9">
        <f t="shared" si="1614"/>
        <v>45077</v>
      </c>
      <c r="S1935" s="3" t="s">
        <v>30</v>
      </c>
      <c r="T1935" s="310" t="s">
        <v>1527</v>
      </c>
      <c r="U1935" s="259">
        <v>45071</v>
      </c>
      <c r="V1935" s="91" t="s">
        <v>894</v>
      </c>
      <c r="W1935" s="3" t="s">
        <v>895</v>
      </c>
      <c r="X1935" s="5" t="s">
        <v>443</v>
      </c>
      <c r="Y1935" s="5">
        <v>0</v>
      </c>
      <c r="Z1935" s="46" t="s">
        <v>24</v>
      </c>
      <c r="AA1935" s="5"/>
      <c r="AB1935" s="87" t="s">
        <v>872</v>
      </c>
      <c r="AC1935" s="90">
        <v>45198</v>
      </c>
      <c r="AD1935" s="90">
        <v>45215</v>
      </c>
      <c r="AE1935" s="9">
        <f t="shared" si="1610"/>
        <v>45222</v>
      </c>
      <c r="AF1935" s="92" t="s">
        <v>446</v>
      </c>
      <c r="AG1935" s="27"/>
      <c r="AH1935" s="34"/>
      <c r="AI1935" s="27"/>
      <c r="AJ1935" s="41"/>
      <c r="AK1935" s="21"/>
      <c r="AL1935" s="6"/>
      <c r="AM1935" s="6"/>
      <c r="AN1935" s="5" t="s">
        <v>2355</v>
      </c>
      <c r="AO1935" s="6"/>
      <c r="AP1935" s="6"/>
      <c r="AQ1935" s="207" t="s">
        <v>1907</v>
      </c>
      <c r="AR1935" s="21">
        <v>45076</v>
      </c>
      <c r="AS1935" s="6"/>
      <c r="AT1935" s="6"/>
      <c r="AU1935" s="4" t="s">
        <v>1134</v>
      </c>
      <c r="AV1935" s="13">
        <v>44890</v>
      </c>
      <c r="AW1935" s="6"/>
      <c r="BJ1935" s="22">
        <f t="shared" ca="1" si="1604"/>
        <v>1</v>
      </c>
      <c r="BK1935" s="22">
        <f t="shared" ca="1" si="1605"/>
        <v>1</v>
      </c>
      <c r="BL1935" s="22">
        <f t="shared" ca="1" si="1483"/>
        <v>0</v>
      </c>
      <c r="BM1935" s="22">
        <f t="shared" ca="1" si="1484"/>
        <v>0</v>
      </c>
      <c r="BN1935" s="22">
        <f t="shared" ca="1" si="1485"/>
        <v>0</v>
      </c>
      <c r="BO1935" s="22">
        <f t="shared" ca="1" si="1486"/>
        <v>0</v>
      </c>
      <c r="BP1935" s="22">
        <f t="shared" ca="1" si="1487"/>
        <v>0</v>
      </c>
      <c r="BQ1935" s="22">
        <f t="shared" ca="1" si="1488"/>
        <v>0</v>
      </c>
      <c r="BR1935" s="22">
        <f t="shared" ca="1" si="1489"/>
        <v>1</v>
      </c>
      <c r="BS1935" s="22">
        <f t="shared" ca="1" si="1490"/>
        <v>1</v>
      </c>
      <c r="BT1935" s="22">
        <f t="shared" ca="1" si="1606"/>
        <v>1</v>
      </c>
      <c r="BU1935" s="22">
        <f t="shared" ca="1" si="1491"/>
        <v>0</v>
      </c>
      <c r="BV1935" s="22">
        <f t="shared" ca="1" si="1492"/>
        <v>1</v>
      </c>
      <c r="BW1935" s="22">
        <f t="shared" ca="1" si="1493"/>
        <v>0</v>
      </c>
      <c r="BX1935" s="22">
        <f t="shared" ca="1" si="1494"/>
        <v>0</v>
      </c>
      <c r="BY1935" s="71">
        <f t="shared" si="1513"/>
        <v>1</v>
      </c>
      <c r="BZ1935" s="71">
        <f t="shared" si="1607"/>
        <v>1</v>
      </c>
      <c r="CA1935" s="72">
        <f t="shared" si="1514"/>
        <v>1</v>
      </c>
    </row>
    <row r="1936" spans="1:79" s="22" customFormat="1" ht="51.9" customHeight="1" x14ac:dyDescent="0.3">
      <c r="A1936" s="109">
        <v>7</v>
      </c>
      <c r="B1936" s="109" t="s">
        <v>1441</v>
      </c>
      <c r="C1936" s="109"/>
      <c r="D1936" s="110" t="s">
        <v>446</v>
      </c>
      <c r="E1936" s="110">
        <v>44620</v>
      </c>
      <c r="F1936" s="189" t="s">
        <v>121</v>
      </c>
      <c r="G1936" s="169" t="s">
        <v>1118</v>
      </c>
      <c r="H1936" s="135" t="s">
        <v>1073</v>
      </c>
      <c r="I1936" s="135"/>
      <c r="J1936" s="135"/>
      <c r="K1936" s="113" t="s">
        <v>778</v>
      </c>
      <c r="L1936" s="113">
        <v>0</v>
      </c>
      <c r="M1936" s="114" t="s">
        <v>124</v>
      </c>
      <c r="N1936" s="115" t="s">
        <v>26</v>
      </c>
      <c r="O1936" s="116"/>
      <c r="P1936" s="123" t="s">
        <v>3471</v>
      </c>
      <c r="Q1936" s="141">
        <v>44670</v>
      </c>
      <c r="R1936" s="118">
        <f t="shared" si="1614"/>
        <v>44684</v>
      </c>
      <c r="S1936" s="114" t="s">
        <v>31</v>
      </c>
      <c r="T1936" s="315"/>
      <c r="U1936" s="260"/>
      <c r="V1936" s="195"/>
      <c r="W1936" s="114"/>
      <c r="X1936" s="109"/>
      <c r="Y1936" s="109"/>
      <c r="Z1936" s="115"/>
      <c r="AA1936" s="109"/>
      <c r="AB1936" s="123"/>
      <c r="AC1936" s="191"/>
      <c r="AD1936" s="191"/>
      <c r="AE1936" s="118"/>
      <c r="AF1936" s="196"/>
      <c r="AG1936" s="110"/>
      <c r="AH1936" s="115"/>
      <c r="AI1936" s="110"/>
      <c r="AJ1936" s="113"/>
      <c r="AK1936" s="110"/>
      <c r="AL1936" s="121"/>
      <c r="AM1936" s="121"/>
      <c r="AN1936" s="109" t="s">
        <v>2355</v>
      </c>
      <c r="AO1936" s="121"/>
      <c r="AP1936" s="121"/>
      <c r="AQ1936" s="206"/>
      <c r="AR1936" s="110"/>
      <c r="AS1936" s="121"/>
      <c r="AT1936" s="121"/>
      <c r="AU1936" s="109" t="s">
        <v>1134</v>
      </c>
      <c r="AV1936" s="110">
        <v>44890</v>
      </c>
      <c r="AW1936" s="121"/>
      <c r="BJ1936" s="22">
        <f t="shared" ca="1" si="1604"/>
        <v>0</v>
      </c>
      <c r="BK1936" s="22">
        <f t="shared" ca="1" si="1605"/>
        <v>0</v>
      </c>
      <c r="BL1936" s="22">
        <f t="shared" ca="1" si="1483"/>
        <v>0</v>
      </c>
      <c r="BM1936" s="22">
        <f t="shared" ca="1" si="1484"/>
        <v>0</v>
      </c>
      <c r="BN1936" s="22">
        <f t="shared" ca="1" si="1485"/>
        <v>0</v>
      </c>
      <c r="BO1936" s="22">
        <f t="shared" ca="1" si="1486"/>
        <v>0</v>
      </c>
      <c r="BP1936" s="22">
        <f t="shared" ca="1" si="1487"/>
        <v>0</v>
      </c>
      <c r="BQ1936" s="22">
        <f t="shared" ca="1" si="1488"/>
        <v>0</v>
      </c>
      <c r="BR1936" s="22">
        <f t="shared" ca="1" si="1489"/>
        <v>0</v>
      </c>
      <c r="BS1936" s="22">
        <f t="shared" ca="1" si="1490"/>
        <v>0</v>
      </c>
      <c r="BT1936" s="22">
        <f t="shared" ca="1" si="1606"/>
        <v>0</v>
      </c>
      <c r="BU1936" s="22">
        <f t="shared" ca="1" si="1491"/>
        <v>0</v>
      </c>
      <c r="BV1936" s="22">
        <f t="shared" ca="1" si="1492"/>
        <v>0</v>
      </c>
      <c r="BW1936" s="22">
        <f t="shared" ca="1" si="1493"/>
        <v>0</v>
      </c>
      <c r="BX1936" s="22">
        <f t="shared" ca="1" si="1494"/>
        <v>0</v>
      </c>
      <c r="BY1936" s="22">
        <f t="shared" si="1513"/>
        <v>0</v>
      </c>
      <c r="BZ1936" s="22">
        <f t="shared" si="1607"/>
        <v>0</v>
      </c>
      <c r="CA1936" s="22">
        <f t="shared" si="1514"/>
        <v>0</v>
      </c>
    </row>
    <row r="1937" spans="1:79" s="22" customFormat="1" ht="51.9" customHeight="1" x14ac:dyDescent="0.3">
      <c r="A1937" s="109">
        <v>7</v>
      </c>
      <c r="B1937" s="109" t="s">
        <v>1441</v>
      </c>
      <c r="C1937" s="109"/>
      <c r="D1937" s="110" t="s">
        <v>446</v>
      </c>
      <c r="E1937" s="110">
        <v>44620</v>
      </c>
      <c r="F1937" s="189" t="s">
        <v>121</v>
      </c>
      <c r="G1937" s="169" t="s">
        <v>1118</v>
      </c>
      <c r="H1937" s="135" t="s">
        <v>1073</v>
      </c>
      <c r="I1937" s="135"/>
      <c r="J1937" s="135"/>
      <c r="K1937" s="113" t="s">
        <v>443</v>
      </c>
      <c r="L1937" s="113">
        <v>0</v>
      </c>
      <c r="M1937" s="114" t="s">
        <v>124</v>
      </c>
      <c r="N1937" s="115" t="s">
        <v>26</v>
      </c>
      <c r="O1937" s="116"/>
      <c r="P1937" s="123" t="s">
        <v>3480</v>
      </c>
      <c r="Q1937" s="141">
        <v>44680</v>
      </c>
      <c r="R1937" s="118">
        <f t="shared" si="1614"/>
        <v>44687</v>
      </c>
      <c r="S1937" s="114" t="s">
        <v>31</v>
      </c>
      <c r="T1937" s="315"/>
      <c r="U1937" s="260"/>
      <c r="V1937" s="195"/>
      <c r="W1937" s="114"/>
      <c r="X1937" s="109"/>
      <c r="Y1937" s="109"/>
      <c r="Z1937" s="115"/>
      <c r="AA1937" s="109"/>
      <c r="AB1937" s="123"/>
      <c r="AC1937" s="191"/>
      <c r="AD1937" s="191"/>
      <c r="AE1937" s="118"/>
      <c r="AF1937" s="196"/>
      <c r="AG1937" s="110"/>
      <c r="AH1937" s="115"/>
      <c r="AI1937" s="110"/>
      <c r="AJ1937" s="113"/>
      <c r="AK1937" s="110"/>
      <c r="AL1937" s="121"/>
      <c r="AM1937" s="121"/>
      <c r="AN1937" s="109" t="s">
        <v>2355</v>
      </c>
      <c r="AO1937" s="121"/>
      <c r="AP1937" s="121"/>
      <c r="AQ1937" s="206"/>
      <c r="AR1937" s="110"/>
      <c r="AS1937" s="121"/>
      <c r="AT1937" s="121"/>
      <c r="AU1937" s="109" t="s">
        <v>1134</v>
      </c>
      <c r="AV1937" s="110">
        <v>44890</v>
      </c>
      <c r="AW1937" s="121"/>
      <c r="BJ1937" s="22">
        <f t="shared" ca="1" si="1604"/>
        <v>0</v>
      </c>
      <c r="BK1937" s="22">
        <f t="shared" ca="1" si="1605"/>
        <v>0</v>
      </c>
      <c r="BL1937" s="22">
        <f t="shared" ca="1" si="1483"/>
        <v>0</v>
      </c>
      <c r="BM1937" s="22">
        <f t="shared" ca="1" si="1484"/>
        <v>0</v>
      </c>
      <c r="BN1937" s="22">
        <f t="shared" ca="1" si="1485"/>
        <v>0</v>
      </c>
      <c r="BO1937" s="22">
        <f t="shared" ca="1" si="1486"/>
        <v>0</v>
      </c>
      <c r="BP1937" s="22">
        <f t="shared" ca="1" si="1487"/>
        <v>0</v>
      </c>
      <c r="BQ1937" s="22">
        <f t="shared" ca="1" si="1488"/>
        <v>0</v>
      </c>
      <c r="BR1937" s="22">
        <f t="shared" ca="1" si="1489"/>
        <v>0</v>
      </c>
      <c r="BS1937" s="22">
        <f t="shared" ca="1" si="1490"/>
        <v>0</v>
      </c>
      <c r="BT1937" s="22">
        <f t="shared" ca="1" si="1606"/>
        <v>0</v>
      </c>
      <c r="BU1937" s="22">
        <f t="shared" ca="1" si="1491"/>
        <v>0</v>
      </c>
      <c r="BV1937" s="22">
        <f t="shared" ca="1" si="1492"/>
        <v>0</v>
      </c>
      <c r="BW1937" s="22">
        <f t="shared" ca="1" si="1493"/>
        <v>0</v>
      </c>
      <c r="BX1937" s="22">
        <f t="shared" ca="1" si="1494"/>
        <v>0</v>
      </c>
      <c r="BY1937" s="22">
        <f t="shared" si="1513"/>
        <v>0</v>
      </c>
      <c r="BZ1937" s="22">
        <f t="shared" si="1607"/>
        <v>0</v>
      </c>
      <c r="CA1937" s="22">
        <f t="shared" si="1514"/>
        <v>0</v>
      </c>
    </row>
    <row r="1938" spans="1:79" s="22" customFormat="1" ht="51.9" customHeight="1" x14ac:dyDescent="0.3">
      <c r="A1938" s="109">
        <v>7</v>
      </c>
      <c r="B1938" s="109" t="s">
        <v>1441</v>
      </c>
      <c r="C1938" s="109"/>
      <c r="D1938" s="110" t="s">
        <v>446</v>
      </c>
      <c r="E1938" s="110">
        <v>44620</v>
      </c>
      <c r="F1938" s="189" t="s">
        <v>121</v>
      </c>
      <c r="G1938" s="169" t="s">
        <v>1118</v>
      </c>
      <c r="H1938" s="135" t="s">
        <v>1073</v>
      </c>
      <c r="I1938" s="135"/>
      <c r="J1938" s="135"/>
      <c r="K1938" s="113" t="s">
        <v>572</v>
      </c>
      <c r="L1938" s="113">
        <v>0</v>
      </c>
      <c r="M1938" s="114" t="s">
        <v>124</v>
      </c>
      <c r="N1938" s="115" t="s">
        <v>26</v>
      </c>
      <c r="O1938" s="116"/>
      <c r="P1938" s="123" t="s">
        <v>3481</v>
      </c>
      <c r="Q1938" s="141">
        <v>44708</v>
      </c>
      <c r="R1938" s="118">
        <f t="shared" ref="R1938:R1939" si="1618">IF(AND(L1938&lt;1,OR(K1938&lt;1, K1938="A")),Q1938+14,Q1938+7)</f>
        <v>44715</v>
      </c>
      <c r="S1938" s="114" t="s">
        <v>31</v>
      </c>
      <c r="T1938" s="315"/>
      <c r="U1938" s="260"/>
      <c r="V1938" s="195"/>
      <c r="W1938" s="114"/>
      <c r="X1938" s="109"/>
      <c r="Y1938" s="109"/>
      <c r="Z1938" s="115"/>
      <c r="AA1938" s="109"/>
      <c r="AB1938" s="123"/>
      <c r="AC1938" s="191"/>
      <c r="AD1938" s="191"/>
      <c r="AE1938" s="118"/>
      <c r="AF1938" s="196"/>
      <c r="AG1938" s="110"/>
      <c r="AH1938" s="115"/>
      <c r="AI1938" s="110"/>
      <c r="AJ1938" s="113"/>
      <c r="AK1938" s="110"/>
      <c r="AL1938" s="121"/>
      <c r="AM1938" s="121"/>
      <c r="AN1938" s="109" t="s">
        <v>2355</v>
      </c>
      <c r="AO1938" s="121"/>
      <c r="AP1938" s="121"/>
      <c r="AQ1938" s="206"/>
      <c r="AR1938" s="110"/>
      <c r="AS1938" s="121"/>
      <c r="AT1938" s="121"/>
      <c r="AU1938" s="109" t="s">
        <v>1134</v>
      </c>
      <c r="AV1938" s="110">
        <v>44890</v>
      </c>
      <c r="AW1938" s="121"/>
      <c r="BJ1938" s="22">
        <f t="shared" ca="1" si="1604"/>
        <v>0</v>
      </c>
      <c r="BK1938" s="22">
        <f t="shared" ca="1" si="1605"/>
        <v>0</v>
      </c>
      <c r="BL1938" s="22">
        <f t="shared" ca="1" si="1483"/>
        <v>0</v>
      </c>
      <c r="BM1938" s="22">
        <f t="shared" ca="1" si="1484"/>
        <v>0</v>
      </c>
      <c r="BN1938" s="22">
        <f t="shared" ca="1" si="1485"/>
        <v>0</v>
      </c>
      <c r="BO1938" s="22">
        <f t="shared" ca="1" si="1486"/>
        <v>0</v>
      </c>
      <c r="BP1938" s="22">
        <f t="shared" ca="1" si="1487"/>
        <v>0</v>
      </c>
      <c r="BQ1938" s="22">
        <f t="shared" ca="1" si="1488"/>
        <v>0</v>
      </c>
      <c r="BR1938" s="22">
        <f t="shared" ca="1" si="1489"/>
        <v>0</v>
      </c>
      <c r="BS1938" s="22">
        <f t="shared" ca="1" si="1490"/>
        <v>0</v>
      </c>
      <c r="BT1938" s="22">
        <f t="shared" ca="1" si="1606"/>
        <v>0</v>
      </c>
      <c r="BU1938" s="22">
        <f t="shared" ca="1" si="1491"/>
        <v>0</v>
      </c>
      <c r="BV1938" s="22">
        <f t="shared" ca="1" si="1492"/>
        <v>0</v>
      </c>
      <c r="BW1938" s="22">
        <f t="shared" ca="1" si="1493"/>
        <v>0</v>
      </c>
      <c r="BX1938" s="22">
        <f t="shared" ca="1" si="1494"/>
        <v>0</v>
      </c>
      <c r="BY1938" s="22">
        <f t="shared" si="1513"/>
        <v>0</v>
      </c>
      <c r="BZ1938" s="22">
        <f t="shared" si="1607"/>
        <v>0</v>
      </c>
      <c r="CA1938" s="22">
        <f t="shared" si="1514"/>
        <v>0</v>
      </c>
    </row>
    <row r="1939" spans="1:79" s="22" customFormat="1" ht="51.9" customHeight="1" x14ac:dyDescent="0.3">
      <c r="A1939" s="109">
        <v>7</v>
      </c>
      <c r="B1939" s="109" t="s">
        <v>1441</v>
      </c>
      <c r="C1939" s="109"/>
      <c r="D1939" s="110" t="s">
        <v>445</v>
      </c>
      <c r="E1939" s="110">
        <v>44620</v>
      </c>
      <c r="F1939" s="189" t="s">
        <v>121</v>
      </c>
      <c r="G1939" s="169" t="s">
        <v>1118</v>
      </c>
      <c r="H1939" s="135" t="s">
        <v>1073</v>
      </c>
      <c r="I1939" s="135"/>
      <c r="J1939" s="135"/>
      <c r="K1939" s="113">
        <v>0</v>
      </c>
      <c r="L1939" s="113">
        <v>0</v>
      </c>
      <c r="M1939" s="114" t="s">
        <v>124</v>
      </c>
      <c r="N1939" s="115" t="s">
        <v>26</v>
      </c>
      <c r="O1939" s="116"/>
      <c r="P1939" s="123" t="s">
        <v>3482</v>
      </c>
      <c r="Q1939" s="141">
        <v>44728</v>
      </c>
      <c r="R1939" s="118">
        <f t="shared" si="1618"/>
        <v>44742</v>
      </c>
      <c r="S1939" s="114" t="s">
        <v>31</v>
      </c>
      <c r="T1939" s="315"/>
      <c r="U1939" s="260"/>
      <c r="V1939" s="195"/>
      <c r="W1939" s="114"/>
      <c r="X1939" s="109"/>
      <c r="Y1939" s="109"/>
      <c r="Z1939" s="115"/>
      <c r="AA1939" s="109"/>
      <c r="AB1939" s="123"/>
      <c r="AC1939" s="191"/>
      <c r="AD1939" s="191"/>
      <c r="AE1939" s="118"/>
      <c r="AF1939" s="196"/>
      <c r="AG1939" s="110"/>
      <c r="AH1939" s="115"/>
      <c r="AI1939" s="110"/>
      <c r="AJ1939" s="113"/>
      <c r="AK1939" s="110"/>
      <c r="AL1939" s="121"/>
      <c r="AM1939" s="121"/>
      <c r="AN1939" s="109" t="s">
        <v>2355</v>
      </c>
      <c r="AO1939" s="121"/>
      <c r="AP1939" s="121"/>
      <c r="AQ1939" s="189" t="s">
        <v>1907</v>
      </c>
      <c r="AR1939" s="110">
        <v>44732</v>
      </c>
      <c r="AS1939" s="121"/>
      <c r="AT1939" s="121"/>
      <c r="AU1939" s="109" t="s">
        <v>1134</v>
      </c>
      <c r="AV1939" s="110">
        <v>44890</v>
      </c>
      <c r="AW1939" s="121"/>
      <c r="BJ1939" s="22">
        <f t="shared" ca="1" si="1604"/>
        <v>0</v>
      </c>
      <c r="BK1939" s="22">
        <f t="shared" ca="1" si="1605"/>
        <v>0</v>
      </c>
      <c r="BL1939" s="22">
        <f t="shared" ca="1" si="1483"/>
        <v>0</v>
      </c>
      <c r="BM1939" s="22">
        <f t="shared" ca="1" si="1484"/>
        <v>0</v>
      </c>
      <c r="BN1939" s="22">
        <f t="shared" ca="1" si="1485"/>
        <v>0</v>
      </c>
      <c r="BO1939" s="22">
        <f t="shared" ca="1" si="1486"/>
        <v>0</v>
      </c>
      <c r="BP1939" s="22">
        <f t="shared" ca="1" si="1487"/>
        <v>0</v>
      </c>
      <c r="BQ1939" s="22">
        <f t="shared" ca="1" si="1488"/>
        <v>0</v>
      </c>
      <c r="BR1939" s="22">
        <f t="shared" ca="1" si="1489"/>
        <v>0</v>
      </c>
      <c r="BS1939" s="22">
        <f t="shared" ca="1" si="1490"/>
        <v>0</v>
      </c>
      <c r="BT1939" s="22">
        <f t="shared" ca="1" si="1606"/>
        <v>0</v>
      </c>
      <c r="BU1939" s="22">
        <f t="shared" ca="1" si="1491"/>
        <v>0</v>
      </c>
      <c r="BV1939" s="22">
        <f t="shared" ca="1" si="1492"/>
        <v>0</v>
      </c>
      <c r="BW1939" s="22">
        <f t="shared" ca="1" si="1493"/>
        <v>0</v>
      </c>
      <c r="BX1939" s="22">
        <f t="shared" ca="1" si="1494"/>
        <v>0</v>
      </c>
      <c r="BY1939" s="22">
        <f t="shared" si="1513"/>
        <v>0</v>
      </c>
      <c r="BZ1939" s="22">
        <f t="shared" si="1607"/>
        <v>0</v>
      </c>
      <c r="CA1939" s="22">
        <f t="shared" si="1514"/>
        <v>0</v>
      </c>
    </row>
    <row r="1940" spans="1:79" s="22" customFormat="1" ht="51.9" customHeight="1" x14ac:dyDescent="0.3">
      <c r="A1940" s="109">
        <v>7</v>
      </c>
      <c r="B1940" s="109" t="s">
        <v>1441</v>
      </c>
      <c r="C1940" s="109"/>
      <c r="D1940" s="110" t="s">
        <v>445</v>
      </c>
      <c r="E1940" s="110">
        <v>44620</v>
      </c>
      <c r="F1940" s="189" t="s">
        <v>121</v>
      </c>
      <c r="G1940" s="169" t="s">
        <v>1118</v>
      </c>
      <c r="H1940" s="135" t="s">
        <v>1073</v>
      </c>
      <c r="I1940" s="135"/>
      <c r="J1940" s="135"/>
      <c r="K1940" s="113">
        <v>0</v>
      </c>
      <c r="L1940" s="113">
        <v>1</v>
      </c>
      <c r="M1940" s="114" t="s">
        <v>124</v>
      </c>
      <c r="N1940" s="115" t="s">
        <v>26</v>
      </c>
      <c r="O1940" s="116"/>
      <c r="P1940" s="123" t="s">
        <v>3479</v>
      </c>
      <c r="Q1940" s="141">
        <v>44950</v>
      </c>
      <c r="R1940" s="118">
        <f t="shared" si="1614"/>
        <v>44957</v>
      </c>
      <c r="S1940" s="114" t="s">
        <v>31</v>
      </c>
      <c r="T1940" s="315"/>
      <c r="U1940" s="260"/>
      <c r="V1940" s="195"/>
      <c r="W1940" s="114"/>
      <c r="X1940" s="109"/>
      <c r="Y1940" s="109"/>
      <c r="Z1940" s="115"/>
      <c r="AA1940" s="109"/>
      <c r="AB1940" s="123"/>
      <c r="AC1940" s="191"/>
      <c r="AD1940" s="191"/>
      <c r="AE1940" s="118"/>
      <c r="AF1940" s="196"/>
      <c r="AG1940" s="110"/>
      <c r="AH1940" s="115"/>
      <c r="AI1940" s="110"/>
      <c r="AJ1940" s="113"/>
      <c r="AK1940" s="110"/>
      <c r="AL1940" s="121"/>
      <c r="AM1940" s="121"/>
      <c r="AN1940" s="109" t="s">
        <v>2355</v>
      </c>
      <c r="AO1940" s="121"/>
      <c r="AP1940" s="121"/>
      <c r="AQ1940" s="189" t="s">
        <v>1907</v>
      </c>
      <c r="AR1940" s="110">
        <v>44958</v>
      </c>
      <c r="AS1940" s="121"/>
      <c r="AT1940" s="121"/>
      <c r="AU1940" s="109" t="s">
        <v>1134</v>
      </c>
      <c r="AV1940" s="110">
        <v>44890</v>
      </c>
      <c r="AW1940" s="121"/>
      <c r="BJ1940" s="22">
        <f t="shared" ca="1" si="1604"/>
        <v>0</v>
      </c>
      <c r="BK1940" s="22">
        <f t="shared" ca="1" si="1605"/>
        <v>0</v>
      </c>
      <c r="BL1940" s="22">
        <f t="shared" ca="1" si="1483"/>
        <v>0</v>
      </c>
      <c r="BM1940" s="22">
        <f t="shared" ca="1" si="1484"/>
        <v>0</v>
      </c>
      <c r="BN1940" s="22">
        <f t="shared" ca="1" si="1485"/>
        <v>0</v>
      </c>
      <c r="BO1940" s="22">
        <f t="shared" ca="1" si="1486"/>
        <v>0</v>
      </c>
      <c r="BP1940" s="22">
        <f t="shared" ca="1" si="1487"/>
        <v>0</v>
      </c>
      <c r="BQ1940" s="22">
        <f t="shared" ca="1" si="1488"/>
        <v>0</v>
      </c>
      <c r="BR1940" s="22">
        <f t="shared" ca="1" si="1489"/>
        <v>0</v>
      </c>
      <c r="BS1940" s="22">
        <f t="shared" ca="1" si="1490"/>
        <v>0</v>
      </c>
      <c r="BT1940" s="22">
        <f t="shared" ca="1" si="1606"/>
        <v>0</v>
      </c>
      <c r="BU1940" s="22">
        <f t="shared" ca="1" si="1491"/>
        <v>0</v>
      </c>
      <c r="BV1940" s="22">
        <f t="shared" ca="1" si="1492"/>
        <v>0</v>
      </c>
      <c r="BW1940" s="22">
        <f t="shared" ca="1" si="1493"/>
        <v>0</v>
      </c>
      <c r="BX1940" s="22">
        <f t="shared" ca="1" si="1494"/>
        <v>0</v>
      </c>
      <c r="BY1940" s="22">
        <f t="shared" si="1513"/>
        <v>0</v>
      </c>
      <c r="BZ1940" s="22">
        <f t="shared" si="1607"/>
        <v>0</v>
      </c>
      <c r="CA1940" s="22">
        <f t="shared" si="1514"/>
        <v>0</v>
      </c>
    </row>
    <row r="1941" spans="1:79" s="22" customFormat="1" ht="51.9" customHeight="1" x14ac:dyDescent="0.3">
      <c r="A1941" s="109">
        <v>7</v>
      </c>
      <c r="B1941" s="109" t="s">
        <v>1441</v>
      </c>
      <c r="C1941" s="109"/>
      <c r="D1941" s="110" t="s">
        <v>445</v>
      </c>
      <c r="E1941" s="110">
        <v>44620</v>
      </c>
      <c r="F1941" s="189" t="s">
        <v>121</v>
      </c>
      <c r="G1941" s="169" t="s">
        <v>1118</v>
      </c>
      <c r="H1941" s="135" t="s">
        <v>1073</v>
      </c>
      <c r="I1941" s="135"/>
      <c r="J1941" s="135"/>
      <c r="K1941" s="113">
        <v>0</v>
      </c>
      <c r="L1941" s="113">
        <v>2</v>
      </c>
      <c r="M1941" s="114" t="s">
        <v>124</v>
      </c>
      <c r="N1941" s="115" t="s">
        <v>26</v>
      </c>
      <c r="O1941" s="116"/>
      <c r="P1941" s="123" t="s">
        <v>890</v>
      </c>
      <c r="Q1941" s="141">
        <v>45048</v>
      </c>
      <c r="R1941" s="118">
        <f t="shared" ref="R1941" si="1619">IF(AND(L1941&lt;1,OR(K1941&lt;1, K1941="A")),Q1941+14,Q1941+7)</f>
        <v>45055</v>
      </c>
      <c r="S1941" s="114" t="s">
        <v>31</v>
      </c>
      <c r="T1941" s="315"/>
      <c r="U1941" s="260"/>
      <c r="V1941" s="195"/>
      <c r="W1941" s="114"/>
      <c r="X1941" s="109"/>
      <c r="Y1941" s="109"/>
      <c r="Z1941" s="115"/>
      <c r="AA1941" s="109"/>
      <c r="AB1941" s="123"/>
      <c r="AC1941" s="191"/>
      <c r="AD1941" s="191"/>
      <c r="AE1941" s="118"/>
      <c r="AF1941" s="196"/>
      <c r="AG1941" s="110"/>
      <c r="AH1941" s="115"/>
      <c r="AI1941" s="110"/>
      <c r="AJ1941" s="113"/>
      <c r="AK1941" s="110"/>
      <c r="AL1941" s="121"/>
      <c r="AM1941" s="121"/>
      <c r="AN1941" s="109" t="s">
        <v>2355</v>
      </c>
      <c r="AO1941" s="121"/>
      <c r="AP1941" s="121"/>
      <c r="AQ1941" s="206" t="s">
        <v>1907</v>
      </c>
      <c r="AR1941" s="110">
        <v>45071</v>
      </c>
      <c r="AS1941" s="121"/>
      <c r="AT1941" s="121"/>
      <c r="AU1941" s="109" t="s">
        <v>1134</v>
      </c>
      <c r="AV1941" s="110">
        <v>44890</v>
      </c>
      <c r="AW1941" s="121"/>
      <c r="BJ1941" s="22">
        <f t="shared" ca="1" si="1604"/>
        <v>0</v>
      </c>
      <c r="BK1941" s="22">
        <f t="shared" ca="1" si="1605"/>
        <v>0</v>
      </c>
      <c r="BL1941" s="22">
        <f t="shared" ca="1" si="1483"/>
        <v>0</v>
      </c>
      <c r="BM1941" s="22">
        <f t="shared" ca="1" si="1484"/>
        <v>0</v>
      </c>
      <c r="BN1941" s="22">
        <f t="shared" ca="1" si="1485"/>
        <v>0</v>
      </c>
      <c r="BO1941" s="22">
        <f t="shared" ca="1" si="1486"/>
        <v>0</v>
      </c>
      <c r="BP1941" s="22">
        <f t="shared" ca="1" si="1487"/>
        <v>0</v>
      </c>
      <c r="BQ1941" s="22">
        <f t="shared" ca="1" si="1488"/>
        <v>0</v>
      </c>
      <c r="BR1941" s="22">
        <f t="shared" ca="1" si="1489"/>
        <v>0</v>
      </c>
      <c r="BS1941" s="22">
        <f t="shared" ca="1" si="1490"/>
        <v>0</v>
      </c>
      <c r="BT1941" s="22">
        <f t="shared" ca="1" si="1606"/>
        <v>0</v>
      </c>
      <c r="BU1941" s="22">
        <f t="shared" ca="1" si="1491"/>
        <v>0</v>
      </c>
      <c r="BV1941" s="22">
        <f t="shared" ca="1" si="1492"/>
        <v>0</v>
      </c>
      <c r="BW1941" s="22">
        <f t="shared" ca="1" si="1493"/>
        <v>0</v>
      </c>
      <c r="BX1941" s="22">
        <f t="shared" ca="1" si="1494"/>
        <v>0</v>
      </c>
      <c r="BY1941" s="22">
        <f t="shared" si="1513"/>
        <v>0</v>
      </c>
      <c r="BZ1941" s="22">
        <f t="shared" si="1607"/>
        <v>0</v>
      </c>
      <c r="CA1941" s="22">
        <f t="shared" si="1514"/>
        <v>0</v>
      </c>
    </row>
    <row r="1942" spans="1:79" ht="51.9" customHeight="1" x14ac:dyDescent="0.3">
      <c r="A1942" s="4">
        <v>7</v>
      </c>
      <c r="B1942" s="4" t="s">
        <v>1441</v>
      </c>
      <c r="C1942" s="4"/>
      <c r="D1942" s="139" t="s">
        <v>445</v>
      </c>
      <c r="E1942" s="13">
        <v>44620</v>
      </c>
      <c r="F1942" s="122" t="s">
        <v>121</v>
      </c>
      <c r="G1942" s="16" t="s">
        <v>1118</v>
      </c>
      <c r="H1942" s="130" t="s">
        <v>1073</v>
      </c>
      <c r="I1942" s="130"/>
      <c r="J1942" s="130"/>
      <c r="K1942" s="7">
        <v>0</v>
      </c>
      <c r="L1942" s="4">
        <v>3</v>
      </c>
      <c r="M1942" s="3" t="s">
        <v>124</v>
      </c>
      <c r="N1942" s="45" t="s">
        <v>1055</v>
      </c>
      <c r="O1942" s="76"/>
      <c r="P1942" s="87" t="s">
        <v>602</v>
      </c>
      <c r="Q1942" s="142">
        <v>45070</v>
      </c>
      <c r="R1942" s="9">
        <f t="shared" si="1614"/>
        <v>45077</v>
      </c>
      <c r="S1942" s="3" t="s">
        <v>30</v>
      </c>
      <c r="T1942" s="310" t="s">
        <v>1527</v>
      </c>
      <c r="U1942" s="259">
        <v>45071</v>
      </c>
      <c r="V1942" s="91" t="s">
        <v>2693</v>
      </c>
      <c r="W1942" s="3" t="s">
        <v>896</v>
      </c>
      <c r="X1942" s="5" t="s">
        <v>613</v>
      </c>
      <c r="Y1942" s="5">
        <v>0</v>
      </c>
      <c r="Z1942" s="46" t="s">
        <v>24</v>
      </c>
      <c r="AA1942" s="5"/>
      <c r="AB1942" s="87" t="s">
        <v>600</v>
      </c>
      <c r="AC1942" s="90">
        <v>45215</v>
      </c>
      <c r="AD1942" s="90">
        <v>45215</v>
      </c>
      <c r="AE1942" s="9">
        <f t="shared" si="1610"/>
        <v>45222</v>
      </c>
      <c r="AF1942" s="92" t="s">
        <v>446</v>
      </c>
      <c r="AG1942" s="27"/>
      <c r="AH1942" s="34"/>
      <c r="AI1942" s="27"/>
      <c r="AJ1942" s="41"/>
      <c r="AK1942" s="21"/>
      <c r="AL1942" s="6"/>
      <c r="AM1942" s="6"/>
      <c r="AN1942" s="5" t="s">
        <v>2355</v>
      </c>
      <c r="AO1942" s="6"/>
      <c r="AP1942" s="6"/>
      <c r="AQ1942" s="207" t="s">
        <v>1907</v>
      </c>
      <c r="AR1942" s="21">
        <v>45076</v>
      </c>
      <c r="AS1942" s="6"/>
      <c r="AT1942" s="6"/>
      <c r="AU1942" s="4" t="s">
        <v>1134</v>
      </c>
      <c r="AV1942" s="13">
        <v>44890</v>
      </c>
      <c r="AW1942" s="6"/>
      <c r="BJ1942" s="22">
        <f t="shared" ca="1" si="1604"/>
        <v>1</v>
      </c>
      <c r="BK1942" s="22">
        <f t="shared" ca="1" si="1605"/>
        <v>1</v>
      </c>
      <c r="BL1942" s="22">
        <f t="shared" ca="1" si="1483"/>
        <v>0</v>
      </c>
      <c r="BM1942" s="22">
        <f t="shared" ca="1" si="1484"/>
        <v>0</v>
      </c>
      <c r="BN1942" s="22">
        <f t="shared" ca="1" si="1485"/>
        <v>0</v>
      </c>
      <c r="BO1942" s="22">
        <f t="shared" ca="1" si="1486"/>
        <v>0</v>
      </c>
      <c r="BP1942" s="22">
        <f t="shared" ca="1" si="1487"/>
        <v>0</v>
      </c>
      <c r="BQ1942" s="22">
        <f t="shared" ca="1" si="1488"/>
        <v>0</v>
      </c>
      <c r="BR1942" s="22">
        <f t="shared" ca="1" si="1489"/>
        <v>1</v>
      </c>
      <c r="BS1942" s="22">
        <f t="shared" ca="1" si="1490"/>
        <v>1</v>
      </c>
      <c r="BT1942" s="22">
        <f t="shared" ca="1" si="1606"/>
        <v>1</v>
      </c>
      <c r="BU1942" s="22">
        <f t="shared" ca="1" si="1491"/>
        <v>0</v>
      </c>
      <c r="BV1942" s="22">
        <f t="shared" ca="1" si="1492"/>
        <v>1</v>
      </c>
      <c r="BW1942" s="22">
        <f t="shared" ca="1" si="1493"/>
        <v>0</v>
      </c>
      <c r="BX1942" s="22">
        <f t="shared" ca="1" si="1494"/>
        <v>0</v>
      </c>
      <c r="BY1942" s="71">
        <f t="shared" si="1513"/>
        <v>1</v>
      </c>
      <c r="BZ1942" s="71">
        <f t="shared" si="1607"/>
        <v>1</v>
      </c>
      <c r="CA1942" s="72">
        <f t="shared" si="1514"/>
        <v>1</v>
      </c>
    </row>
    <row r="1943" spans="1:79" s="22" customFormat="1" ht="78" customHeight="1" x14ac:dyDescent="0.3">
      <c r="A1943" s="109">
        <v>7</v>
      </c>
      <c r="B1943" s="109" t="s">
        <v>1441</v>
      </c>
      <c r="C1943" s="109"/>
      <c r="D1943" s="110" t="s">
        <v>446</v>
      </c>
      <c r="E1943" s="110">
        <v>44620</v>
      </c>
      <c r="F1943" s="189" t="s">
        <v>123</v>
      </c>
      <c r="G1943" s="169" t="s">
        <v>1118</v>
      </c>
      <c r="H1943" s="135" t="s">
        <v>1079</v>
      </c>
      <c r="I1943" s="135"/>
      <c r="J1943" s="135"/>
      <c r="K1943" s="113" t="s">
        <v>778</v>
      </c>
      <c r="L1943" s="109">
        <v>0</v>
      </c>
      <c r="M1943" s="114" t="s">
        <v>127</v>
      </c>
      <c r="N1943" s="115" t="s">
        <v>26</v>
      </c>
      <c r="O1943" s="116"/>
      <c r="P1943" s="190" t="s">
        <v>3487</v>
      </c>
      <c r="Q1943" s="141">
        <v>44666</v>
      </c>
      <c r="R1943" s="118">
        <f t="shared" si="1614"/>
        <v>44680</v>
      </c>
      <c r="S1943" s="114" t="s">
        <v>31</v>
      </c>
      <c r="T1943" s="353"/>
      <c r="U1943" s="118"/>
      <c r="V1943" s="195"/>
      <c r="W1943" s="114"/>
      <c r="X1943" s="109"/>
      <c r="Y1943" s="109"/>
      <c r="Z1943" s="115"/>
      <c r="AA1943" s="109"/>
      <c r="AB1943" s="123"/>
      <c r="AC1943" s="191"/>
      <c r="AD1943" s="191"/>
      <c r="AE1943" s="118"/>
      <c r="AF1943" s="196"/>
      <c r="AG1943" s="110"/>
      <c r="AH1943" s="115"/>
      <c r="AI1943" s="110"/>
      <c r="AJ1943" s="113"/>
      <c r="AK1943" s="110"/>
      <c r="AL1943" s="121"/>
      <c r="AM1943" s="121"/>
      <c r="AN1943" s="109" t="s">
        <v>2355</v>
      </c>
      <c r="AO1943" s="121"/>
      <c r="AP1943" s="121"/>
      <c r="AQ1943" s="189"/>
      <c r="AR1943" s="110"/>
      <c r="AS1943" s="121"/>
      <c r="AT1943" s="121"/>
      <c r="AU1943" s="109" t="s">
        <v>1134</v>
      </c>
      <c r="AV1943" s="110">
        <v>44890</v>
      </c>
      <c r="AW1943" s="121"/>
      <c r="BJ1943" s="22">
        <f t="shared" ca="1" si="1604"/>
        <v>0</v>
      </c>
      <c r="BK1943" s="22">
        <f t="shared" ca="1" si="1605"/>
        <v>0</v>
      </c>
      <c r="BL1943" s="22">
        <f t="shared" ca="1" si="1483"/>
        <v>0</v>
      </c>
      <c r="BM1943" s="22">
        <f t="shared" ca="1" si="1484"/>
        <v>0</v>
      </c>
      <c r="BN1943" s="22">
        <f t="shared" ca="1" si="1485"/>
        <v>0</v>
      </c>
      <c r="BO1943" s="22">
        <f t="shared" ca="1" si="1486"/>
        <v>0</v>
      </c>
      <c r="BP1943" s="22">
        <f t="shared" ca="1" si="1487"/>
        <v>0</v>
      </c>
      <c r="BQ1943" s="22">
        <f t="shared" ca="1" si="1488"/>
        <v>0</v>
      </c>
      <c r="BR1943" s="22">
        <f t="shared" ca="1" si="1489"/>
        <v>0</v>
      </c>
      <c r="BS1943" s="22">
        <f t="shared" ca="1" si="1490"/>
        <v>0</v>
      </c>
      <c r="BT1943" s="22">
        <f t="shared" ca="1" si="1606"/>
        <v>0</v>
      </c>
      <c r="BU1943" s="22">
        <f t="shared" ca="1" si="1491"/>
        <v>0</v>
      </c>
      <c r="BV1943" s="22">
        <f t="shared" ca="1" si="1492"/>
        <v>0</v>
      </c>
      <c r="BW1943" s="22">
        <f t="shared" ca="1" si="1493"/>
        <v>0</v>
      </c>
      <c r="BX1943" s="22">
        <f t="shared" ca="1" si="1494"/>
        <v>0</v>
      </c>
      <c r="BY1943" s="22">
        <f t="shared" si="1513"/>
        <v>0</v>
      </c>
      <c r="BZ1943" s="22">
        <f t="shared" si="1607"/>
        <v>0</v>
      </c>
      <c r="CA1943" s="22">
        <f t="shared" si="1514"/>
        <v>0</v>
      </c>
    </row>
    <row r="1944" spans="1:79" s="22" customFormat="1" ht="78" customHeight="1" x14ac:dyDescent="0.3">
      <c r="A1944" s="109">
        <v>7</v>
      </c>
      <c r="B1944" s="109" t="s">
        <v>1441</v>
      </c>
      <c r="C1944" s="109"/>
      <c r="D1944" s="110" t="s">
        <v>446</v>
      </c>
      <c r="E1944" s="110">
        <v>44620</v>
      </c>
      <c r="F1944" s="189" t="s">
        <v>123</v>
      </c>
      <c r="G1944" s="169" t="s">
        <v>1118</v>
      </c>
      <c r="H1944" s="135" t="s">
        <v>1079</v>
      </c>
      <c r="I1944" s="135"/>
      <c r="J1944" s="135"/>
      <c r="K1944" s="113" t="s">
        <v>443</v>
      </c>
      <c r="L1944" s="109">
        <v>0</v>
      </c>
      <c r="M1944" s="114" t="s">
        <v>127</v>
      </c>
      <c r="N1944" s="115" t="s">
        <v>26</v>
      </c>
      <c r="O1944" s="116"/>
      <c r="P1944" s="190" t="s">
        <v>3488</v>
      </c>
      <c r="Q1944" s="141">
        <v>44670</v>
      </c>
      <c r="R1944" s="118">
        <f t="shared" ref="R1944:R1945" si="1620">IF(AND(L1944&lt;1,OR(K1944&lt;1, K1944="A")),Q1944+14,Q1944+7)</f>
        <v>44677</v>
      </c>
      <c r="S1944" s="114" t="s">
        <v>31</v>
      </c>
      <c r="T1944" s="353"/>
      <c r="U1944" s="118"/>
      <c r="V1944" s="195" t="s">
        <v>898</v>
      </c>
      <c r="W1944" s="114" t="s">
        <v>899</v>
      </c>
      <c r="X1944" s="109" t="s">
        <v>778</v>
      </c>
      <c r="Y1944" s="109">
        <v>0</v>
      </c>
      <c r="Z1944" s="115" t="s">
        <v>26</v>
      </c>
      <c r="AA1944" s="109"/>
      <c r="AB1944" s="123" t="s">
        <v>893</v>
      </c>
      <c r="AC1944" s="191">
        <v>45063</v>
      </c>
      <c r="AD1944" s="191">
        <v>45063</v>
      </c>
      <c r="AE1944" s="118">
        <f t="shared" ref="AE1944:AE1945" si="1621">IF(AND(Y1944&lt;1,OR(X1944&lt;1, X1944="A")),AD1944+14,AD1944+7)</f>
        <v>45077</v>
      </c>
      <c r="AF1944" s="196" t="s">
        <v>446</v>
      </c>
      <c r="AG1944" s="110"/>
      <c r="AH1944" s="115"/>
      <c r="AI1944" s="110"/>
      <c r="AJ1944" s="113"/>
      <c r="AK1944" s="110"/>
      <c r="AL1944" s="121"/>
      <c r="AM1944" s="121"/>
      <c r="AN1944" s="109" t="s">
        <v>2355</v>
      </c>
      <c r="AO1944" s="121"/>
      <c r="AP1944" s="121"/>
      <c r="AQ1944" s="189"/>
      <c r="AR1944" s="110"/>
      <c r="AS1944" s="121"/>
      <c r="AT1944" s="121"/>
      <c r="AU1944" s="109" t="s">
        <v>1134</v>
      </c>
      <c r="AV1944" s="110">
        <v>44890</v>
      </c>
      <c r="AW1944" s="121"/>
      <c r="BJ1944" s="22">
        <f t="shared" ca="1" si="1604"/>
        <v>0</v>
      </c>
      <c r="BK1944" s="22">
        <f t="shared" ca="1" si="1605"/>
        <v>0</v>
      </c>
      <c r="BL1944" s="22">
        <f t="shared" ca="1" si="1483"/>
        <v>0</v>
      </c>
      <c r="BM1944" s="22">
        <f t="shared" ca="1" si="1484"/>
        <v>0</v>
      </c>
      <c r="BN1944" s="22">
        <f t="shared" ca="1" si="1485"/>
        <v>0</v>
      </c>
      <c r="BO1944" s="22">
        <f t="shared" ca="1" si="1486"/>
        <v>0</v>
      </c>
      <c r="BP1944" s="22">
        <f t="shared" ca="1" si="1487"/>
        <v>0</v>
      </c>
      <c r="BQ1944" s="22">
        <f t="shared" ca="1" si="1488"/>
        <v>0</v>
      </c>
      <c r="BR1944" s="22">
        <f t="shared" ca="1" si="1489"/>
        <v>0</v>
      </c>
      <c r="BS1944" s="22">
        <f t="shared" ca="1" si="1490"/>
        <v>0</v>
      </c>
      <c r="BT1944" s="22">
        <f t="shared" ca="1" si="1606"/>
        <v>0</v>
      </c>
      <c r="BU1944" s="22">
        <f t="shared" ca="1" si="1491"/>
        <v>0</v>
      </c>
      <c r="BV1944" s="22">
        <f t="shared" ca="1" si="1492"/>
        <v>0</v>
      </c>
      <c r="BW1944" s="22">
        <f t="shared" ca="1" si="1493"/>
        <v>0</v>
      </c>
      <c r="BX1944" s="22">
        <f t="shared" ca="1" si="1494"/>
        <v>0</v>
      </c>
      <c r="BY1944" s="22">
        <f t="shared" si="1513"/>
        <v>0</v>
      </c>
      <c r="BZ1944" s="22">
        <f t="shared" si="1607"/>
        <v>0</v>
      </c>
      <c r="CA1944" s="22">
        <f t="shared" si="1514"/>
        <v>0</v>
      </c>
    </row>
    <row r="1945" spans="1:79" s="22" customFormat="1" ht="78" customHeight="1" x14ac:dyDescent="0.3">
      <c r="A1945" s="109">
        <v>7</v>
      </c>
      <c r="B1945" s="109" t="s">
        <v>1441</v>
      </c>
      <c r="C1945" s="109"/>
      <c r="D1945" s="110" t="s">
        <v>445</v>
      </c>
      <c r="E1945" s="110">
        <v>44620</v>
      </c>
      <c r="F1945" s="189" t="s">
        <v>123</v>
      </c>
      <c r="G1945" s="169" t="s">
        <v>1118</v>
      </c>
      <c r="H1945" s="135" t="s">
        <v>1079</v>
      </c>
      <c r="I1945" s="135"/>
      <c r="J1945" s="135"/>
      <c r="K1945" s="113">
        <v>0</v>
      </c>
      <c r="L1945" s="109">
        <v>0</v>
      </c>
      <c r="M1945" s="114" t="s">
        <v>127</v>
      </c>
      <c r="N1945" s="115" t="s">
        <v>26</v>
      </c>
      <c r="O1945" s="116"/>
      <c r="P1945" s="190" t="s">
        <v>897</v>
      </c>
      <c r="Q1945" s="141">
        <v>44673</v>
      </c>
      <c r="R1945" s="118">
        <f t="shared" si="1620"/>
        <v>44687</v>
      </c>
      <c r="S1945" s="114" t="s">
        <v>30</v>
      </c>
      <c r="T1945" s="353" t="s">
        <v>1688</v>
      </c>
      <c r="U1945" s="118">
        <v>44726</v>
      </c>
      <c r="V1945" s="195" t="s">
        <v>898</v>
      </c>
      <c r="W1945" s="114" t="s">
        <v>899</v>
      </c>
      <c r="X1945" s="109" t="s">
        <v>443</v>
      </c>
      <c r="Y1945" s="109">
        <v>0</v>
      </c>
      <c r="Z1945" s="115" t="s">
        <v>26</v>
      </c>
      <c r="AA1945" s="109"/>
      <c r="AB1945" s="123" t="s">
        <v>930</v>
      </c>
      <c r="AC1945" s="191">
        <v>45155</v>
      </c>
      <c r="AD1945" s="191">
        <v>45155</v>
      </c>
      <c r="AE1945" s="118">
        <f t="shared" si="1621"/>
        <v>45162</v>
      </c>
      <c r="AF1945" s="196" t="s">
        <v>446</v>
      </c>
      <c r="AG1945" s="110"/>
      <c r="AH1945" s="115"/>
      <c r="AI1945" s="110"/>
      <c r="AJ1945" s="113"/>
      <c r="AK1945" s="110"/>
      <c r="AL1945" s="121"/>
      <c r="AM1945" s="121"/>
      <c r="AN1945" s="109" t="s">
        <v>2355</v>
      </c>
      <c r="AO1945" s="121"/>
      <c r="AP1945" s="121"/>
      <c r="AQ1945" s="189" t="s">
        <v>1907</v>
      </c>
      <c r="AR1945" s="110">
        <v>44732</v>
      </c>
      <c r="AS1945" s="121"/>
      <c r="AT1945" s="121"/>
      <c r="AU1945" s="109" t="s">
        <v>1134</v>
      </c>
      <c r="AV1945" s="110">
        <v>44890</v>
      </c>
      <c r="AW1945" s="121"/>
      <c r="BJ1945" s="22">
        <f t="shared" ca="1" si="1604"/>
        <v>0</v>
      </c>
      <c r="BK1945" s="22">
        <f t="shared" ca="1" si="1605"/>
        <v>0</v>
      </c>
      <c r="BL1945" s="22">
        <f t="shared" ca="1" si="1483"/>
        <v>0</v>
      </c>
      <c r="BM1945" s="22">
        <f t="shared" ca="1" si="1484"/>
        <v>0</v>
      </c>
      <c r="BN1945" s="22">
        <f t="shared" ca="1" si="1485"/>
        <v>0</v>
      </c>
      <c r="BO1945" s="22">
        <f t="shared" ca="1" si="1486"/>
        <v>0</v>
      </c>
      <c r="BP1945" s="22">
        <f t="shared" ca="1" si="1487"/>
        <v>0</v>
      </c>
      <c r="BQ1945" s="22">
        <f t="shared" ca="1" si="1488"/>
        <v>0</v>
      </c>
      <c r="BR1945" s="22">
        <f t="shared" ca="1" si="1489"/>
        <v>0</v>
      </c>
      <c r="BS1945" s="22">
        <f t="shared" ca="1" si="1490"/>
        <v>0</v>
      </c>
      <c r="BT1945" s="22">
        <f t="shared" ca="1" si="1606"/>
        <v>0</v>
      </c>
      <c r="BU1945" s="22">
        <f t="shared" ca="1" si="1491"/>
        <v>0</v>
      </c>
      <c r="BV1945" s="22">
        <f t="shared" ca="1" si="1492"/>
        <v>0</v>
      </c>
      <c r="BW1945" s="22">
        <f t="shared" ca="1" si="1493"/>
        <v>0</v>
      </c>
      <c r="BX1945" s="22">
        <f t="shared" ca="1" si="1494"/>
        <v>0</v>
      </c>
      <c r="BY1945" s="22">
        <f t="shared" si="1513"/>
        <v>0</v>
      </c>
      <c r="BZ1945" s="22">
        <f t="shared" si="1607"/>
        <v>0</v>
      </c>
      <c r="CA1945" s="22">
        <f t="shared" si="1514"/>
        <v>0</v>
      </c>
    </row>
    <row r="1946" spans="1:79" ht="78" customHeight="1" x14ac:dyDescent="0.3">
      <c r="A1946" s="4">
        <v>7</v>
      </c>
      <c r="B1946" s="4" t="s">
        <v>1441</v>
      </c>
      <c r="C1946" s="4"/>
      <c r="D1946" s="139" t="s">
        <v>445</v>
      </c>
      <c r="E1946" s="13">
        <v>44620</v>
      </c>
      <c r="F1946" s="122" t="s">
        <v>123</v>
      </c>
      <c r="G1946" s="16" t="s">
        <v>1118</v>
      </c>
      <c r="H1946" s="130" t="s">
        <v>1079</v>
      </c>
      <c r="I1946" s="130"/>
      <c r="J1946" s="130"/>
      <c r="K1946" s="7">
        <v>0</v>
      </c>
      <c r="L1946" s="4">
        <v>1</v>
      </c>
      <c r="M1946" s="3" t="s">
        <v>127</v>
      </c>
      <c r="N1946" s="46" t="s">
        <v>24</v>
      </c>
      <c r="O1946" s="76"/>
      <c r="P1946" s="124" t="s">
        <v>3683</v>
      </c>
      <c r="Q1946" s="142">
        <v>45686</v>
      </c>
      <c r="R1946" s="9">
        <f t="shared" si="1614"/>
        <v>45693</v>
      </c>
      <c r="S1946" s="3" t="s">
        <v>31</v>
      </c>
      <c r="T1946" s="355"/>
      <c r="U1946" s="9"/>
      <c r="V1946" s="91" t="s">
        <v>898</v>
      </c>
      <c r="W1946" s="3" t="s">
        <v>899</v>
      </c>
      <c r="X1946" s="5">
        <v>0</v>
      </c>
      <c r="Y1946" s="5">
        <v>0</v>
      </c>
      <c r="Z1946" s="45" t="s">
        <v>1055</v>
      </c>
      <c r="AA1946" s="21">
        <v>45722</v>
      </c>
      <c r="AB1946" s="87"/>
      <c r="AC1946" s="90"/>
      <c r="AD1946" s="21">
        <v>45722</v>
      </c>
      <c r="AE1946" s="9">
        <f t="shared" si="1610"/>
        <v>45736</v>
      </c>
      <c r="AF1946" s="92" t="s">
        <v>446</v>
      </c>
      <c r="AG1946" s="27"/>
      <c r="AH1946" s="34"/>
      <c r="AI1946" s="27"/>
      <c r="AJ1946" s="41"/>
      <c r="AK1946" s="21"/>
      <c r="AL1946" s="6"/>
      <c r="AM1946" s="6"/>
      <c r="AN1946" s="5" t="s">
        <v>2355</v>
      </c>
      <c r="AO1946" s="6"/>
      <c r="AP1946" s="6"/>
      <c r="AQ1946" s="224"/>
      <c r="AR1946" s="21"/>
      <c r="AS1946" s="6"/>
      <c r="AT1946" s="6"/>
      <c r="AU1946" s="4" t="s">
        <v>1134</v>
      </c>
      <c r="AV1946" s="13">
        <v>44890</v>
      </c>
      <c r="AW1946" s="6"/>
      <c r="BJ1946" s="22">
        <f t="shared" ca="1" si="1604"/>
        <v>1</v>
      </c>
      <c r="BK1946" s="22">
        <f t="shared" ca="1" si="1605"/>
        <v>1</v>
      </c>
      <c r="BL1946" s="22">
        <f t="shared" ca="1" si="1483"/>
        <v>0</v>
      </c>
      <c r="BM1946" s="22">
        <f t="shared" ca="1" si="1484"/>
        <v>0</v>
      </c>
      <c r="BN1946" s="22">
        <f t="shared" ca="1" si="1485"/>
        <v>1</v>
      </c>
      <c r="BO1946" s="22">
        <f t="shared" ca="1" si="1486"/>
        <v>0</v>
      </c>
      <c r="BP1946" s="22">
        <f t="shared" ca="1" si="1487"/>
        <v>1</v>
      </c>
      <c r="BQ1946" s="22">
        <f t="shared" ca="1" si="1488"/>
        <v>0</v>
      </c>
      <c r="BR1946" s="22">
        <f t="shared" ca="1" si="1489"/>
        <v>0</v>
      </c>
      <c r="BS1946" s="22">
        <f t="shared" ca="1" si="1490"/>
        <v>0</v>
      </c>
      <c r="BT1946" s="22">
        <f t="shared" ca="1" si="1606"/>
        <v>1</v>
      </c>
      <c r="BU1946" s="22">
        <f t="shared" ca="1" si="1491"/>
        <v>0</v>
      </c>
      <c r="BV1946" s="22">
        <f t="shared" ca="1" si="1492"/>
        <v>0</v>
      </c>
      <c r="BW1946" s="22">
        <f t="shared" ca="1" si="1493"/>
        <v>0</v>
      </c>
      <c r="BX1946" s="22">
        <f t="shared" ca="1" si="1494"/>
        <v>1</v>
      </c>
      <c r="BY1946" s="71">
        <f t="shared" si="1513"/>
        <v>1</v>
      </c>
      <c r="BZ1946" s="71">
        <f t="shared" si="1607"/>
        <v>1</v>
      </c>
      <c r="CA1946" s="72">
        <f t="shared" si="1514"/>
        <v>1</v>
      </c>
    </row>
    <row r="1947" spans="1:79" s="22" customFormat="1" ht="51.9" customHeight="1" x14ac:dyDescent="0.3">
      <c r="A1947" s="109">
        <v>7</v>
      </c>
      <c r="B1947" s="109" t="s">
        <v>1441</v>
      </c>
      <c r="C1947" s="109"/>
      <c r="D1947" s="110" t="s">
        <v>446</v>
      </c>
      <c r="E1947" s="110">
        <v>44620</v>
      </c>
      <c r="F1947" s="189" t="s">
        <v>119</v>
      </c>
      <c r="G1947" s="169" t="s">
        <v>1118</v>
      </c>
      <c r="H1947" s="135" t="s">
        <v>1071</v>
      </c>
      <c r="I1947" s="135"/>
      <c r="J1947" s="135"/>
      <c r="K1947" s="113" t="s">
        <v>778</v>
      </c>
      <c r="L1947" s="109">
        <v>0</v>
      </c>
      <c r="M1947" s="114" t="s">
        <v>80</v>
      </c>
      <c r="N1947" s="115" t="s">
        <v>26</v>
      </c>
      <c r="O1947" s="116"/>
      <c r="P1947" s="123" t="s">
        <v>3474</v>
      </c>
      <c r="Q1947" s="141">
        <v>44659</v>
      </c>
      <c r="R1947" s="118">
        <f t="shared" ref="R1947" si="1622">IF(AND(L1947&lt;1,OR(K1947&lt;1, K1947="A")),Q1947+14,Q1947+7)</f>
        <v>44673</v>
      </c>
      <c r="S1947" s="114" t="s">
        <v>31</v>
      </c>
      <c r="T1947" s="353"/>
      <c r="U1947" s="118"/>
      <c r="V1947" s="195"/>
      <c r="W1947" s="114"/>
      <c r="X1947" s="109"/>
      <c r="Y1947" s="109"/>
      <c r="Z1947" s="115"/>
      <c r="AA1947" s="109"/>
      <c r="AB1947" s="123"/>
      <c r="AC1947" s="191"/>
      <c r="AD1947" s="191"/>
      <c r="AE1947" s="118"/>
      <c r="AF1947" s="196"/>
      <c r="AG1947" s="110"/>
      <c r="AH1947" s="115"/>
      <c r="AI1947" s="110"/>
      <c r="AJ1947" s="113"/>
      <c r="AK1947" s="110"/>
      <c r="AL1947" s="121"/>
      <c r="AM1947" s="121"/>
      <c r="AN1947" s="109" t="s">
        <v>2355</v>
      </c>
      <c r="AO1947" s="121"/>
      <c r="AP1947" s="121"/>
      <c r="AQ1947" s="189"/>
      <c r="AR1947" s="110"/>
      <c r="AS1947" s="121"/>
      <c r="AT1947" s="121"/>
      <c r="AU1947" s="109" t="s">
        <v>1134</v>
      </c>
      <c r="AV1947" s="110">
        <v>44890</v>
      </c>
      <c r="AW1947" s="121"/>
      <c r="BJ1947" s="22">
        <f t="shared" ca="1" si="1604"/>
        <v>0</v>
      </c>
      <c r="BK1947" s="22">
        <f t="shared" ca="1" si="1605"/>
        <v>0</v>
      </c>
      <c r="BL1947" s="22">
        <f t="shared" ca="1" si="1483"/>
        <v>0</v>
      </c>
      <c r="BM1947" s="22">
        <f t="shared" ca="1" si="1484"/>
        <v>0</v>
      </c>
      <c r="BN1947" s="22">
        <f t="shared" ca="1" si="1485"/>
        <v>0</v>
      </c>
      <c r="BO1947" s="22">
        <f t="shared" ca="1" si="1486"/>
        <v>0</v>
      </c>
      <c r="BP1947" s="22">
        <f t="shared" ca="1" si="1487"/>
        <v>0</v>
      </c>
      <c r="BQ1947" s="22">
        <f t="shared" ca="1" si="1488"/>
        <v>0</v>
      </c>
      <c r="BR1947" s="22">
        <f t="shared" ca="1" si="1489"/>
        <v>0</v>
      </c>
      <c r="BS1947" s="22">
        <f t="shared" ca="1" si="1490"/>
        <v>0</v>
      </c>
      <c r="BT1947" s="22">
        <f t="shared" ca="1" si="1606"/>
        <v>0</v>
      </c>
      <c r="BU1947" s="22">
        <f t="shared" ca="1" si="1491"/>
        <v>0</v>
      </c>
      <c r="BV1947" s="22">
        <f t="shared" ca="1" si="1492"/>
        <v>0</v>
      </c>
      <c r="BW1947" s="22">
        <f t="shared" ca="1" si="1493"/>
        <v>0</v>
      </c>
      <c r="BX1947" s="22">
        <f t="shared" ca="1" si="1494"/>
        <v>0</v>
      </c>
      <c r="BY1947" s="22">
        <f t="shared" si="1513"/>
        <v>0</v>
      </c>
      <c r="BZ1947" s="22">
        <f t="shared" si="1607"/>
        <v>0</v>
      </c>
      <c r="CA1947" s="22">
        <f t="shared" si="1514"/>
        <v>0</v>
      </c>
    </row>
    <row r="1948" spans="1:79" ht="51.9" customHeight="1" x14ac:dyDescent="0.3">
      <c r="A1948" s="4">
        <v>7</v>
      </c>
      <c r="B1948" s="4" t="s">
        <v>1441</v>
      </c>
      <c r="C1948" s="4"/>
      <c r="D1948" s="139" t="s">
        <v>445</v>
      </c>
      <c r="E1948" s="13">
        <v>44620</v>
      </c>
      <c r="F1948" s="122" t="s">
        <v>119</v>
      </c>
      <c r="G1948" s="16" t="s">
        <v>1118</v>
      </c>
      <c r="H1948" s="130" t="s">
        <v>1071</v>
      </c>
      <c r="I1948" s="130"/>
      <c r="J1948" s="130"/>
      <c r="K1948" s="7">
        <v>0</v>
      </c>
      <c r="L1948" s="4">
        <v>0</v>
      </c>
      <c r="M1948" s="3" t="s">
        <v>80</v>
      </c>
      <c r="N1948" s="45" t="s">
        <v>1055</v>
      </c>
      <c r="O1948" s="76"/>
      <c r="P1948" s="87" t="s">
        <v>900</v>
      </c>
      <c r="Q1948" s="142">
        <v>44718</v>
      </c>
      <c r="R1948" s="9">
        <f t="shared" si="1614"/>
        <v>44732</v>
      </c>
      <c r="S1948" s="3" t="s">
        <v>30</v>
      </c>
      <c r="T1948" s="355" t="s">
        <v>1688</v>
      </c>
      <c r="U1948" s="9">
        <v>44726</v>
      </c>
      <c r="V1948" s="91" t="s">
        <v>901</v>
      </c>
      <c r="W1948" s="3" t="s">
        <v>902</v>
      </c>
      <c r="X1948" s="5" t="s">
        <v>443</v>
      </c>
      <c r="Y1948" s="5">
        <v>0</v>
      </c>
      <c r="Z1948" s="46" t="s">
        <v>24</v>
      </c>
      <c r="AA1948" s="5"/>
      <c r="AB1948" s="87" t="s">
        <v>583</v>
      </c>
      <c r="AC1948" s="90">
        <v>45210</v>
      </c>
      <c r="AD1948" s="90">
        <v>45210</v>
      </c>
      <c r="AE1948" s="9">
        <f t="shared" si="1610"/>
        <v>45217</v>
      </c>
      <c r="AF1948" s="92" t="s">
        <v>446</v>
      </c>
      <c r="AG1948" s="27"/>
      <c r="AH1948" s="34"/>
      <c r="AI1948" s="27"/>
      <c r="AJ1948" s="41"/>
      <c r="AK1948" s="21"/>
      <c r="AL1948" s="6"/>
      <c r="AM1948" s="6"/>
      <c r="AN1948" s="5" t="s">
        <v>2355</v>
      </c>
      <c r="AO1948" s="6"/>
      <c r="AP1948" s="6"/>
      <c r="AQ1948" s="224" t="s">
        <v>1907</v>
      </c>
      <c r="AR1948" s="21">
        <v>44732</v>
      </c>
      <c r="AS1948" s="6"/>
      <c r="AT1948" s="6"/>
      <c r="AU1948" s="4" t="s">
        <v>1134</v>
      </c>
      <c r="AV1948" s="13">
        <v>44890</v>
      </c>
      <c r="AW1948" s="6"/>
      <c r="BJ1948" s="22">
        <f t="shared" ca="1" si="1604"/>
        <v>1</v>
      </c>
      <c r="BK1948" s="22">
        <f t="shared" ca="1" si="1605"/>
        <v>1</v>
      </c>
      <c r="BL1948" s="22">
        <f t="shared" ca="1" si="1483"/>
        <v>0</v>
      </c>
      <c r="BM1948" s="22">
        <f t="shared" ca="1" si="1484"/>
        <v>0</v>
      </c>
      <c r="BN1948" s="22">
        <f t="shared" ca="1" si="1485"/>
        <v>0</v>
      </c>
      <c r="BO1948" s="22">
        <f t="shared" ca="1" si="1486"/>
        <v>0</v>
      </c>
      <c r="BP1948" s="22">
        <f t="shared" ca="1" si="1487"/>
        <v>0</v>
      </c>
      <c r="BQ1948" s="22">
        <f t="shared" ca="1" si="1488"/>
        <v>0</v>
      </c>
      <c r="BR1948" s="22">
        <f t="shared" ca="1" si="1489"/>
        <v>1</v>
      </c>
      <c r="BS1948" s="22">
        <f t="shared" ca="1" si="1490"/>
        <v>1</v>
      </c>
      <c r="BT1948" s="22">
        <f t="shared" ca="1" si="1606"/>
        <v>1</v>
      </c>
      <c r="BU1948" s="22">
        <f t="shared" ca="1" si="1491"/>
        <v>0</v>
      </c>
      <c r="BV1948" s="22">
        <f t="shared" ca="1" si="1492"/>
        <v>1</v>
      </c>
      <c r="BW1948" s="22">
        <f t="shared" ca="1" si="1493"/>
        <v>0</v>
      </c>
      <c r="BX1948" s="22">
        <f t="shared" ca="1" si="1494"/>
        <v>0</v>
      </c>
      <c r="BY1948" s="71">
        <f t="shared" si="1513"/>
        <v>1</v>
      </c>
      <c r="BZ1948" s="71">
        <f t="shared" si="1607"/>
        <v>1</v>
      </c>
      <c r="CA1948" s="72">
        <f t="shared" si="1514"/>
        <v>1</v>
      </c>
    </row>
    <row r="1949" spans="1:79" s="22" customFormat="1" ht="65.099999999999994" customHeight="1" x14ac:dyDescent="0.3">
      <c r="A1949" s="109">
        <v>7</v>
      </c>
      <c r="B1949" s="109" t="s">
        <v>1441</v>
      </c>
      <c r="C1949" s="109"/>
      <c r="D1949" s="110" t="s">
        <v>446</v>
      </c>
      <c r="E1949" s="110">
        <v>44620</v>
      </c>
      <c r="F1949" s="189" t="s">
        <v>122</v>
      </c>
      <c r="G1949" s="169" t="s">
        <v>1118</v>
      </c>
      <c r="H1949" s="135" t="s">
        <v>1078</v>
      </c>
      <c r="I1949" s="135"/>
      <c r="J1949" s="135"/>
      <c r="K1949" s="113" t="s">
        <v>778</v>
      </c>
      <c r="L1949" s="109">
        <v>0</v>
      </c>
      <c r="M1949" s="114" t="s">
        <v>83</v>
      </c>
      <c r="N1949" s="115" t="s">
        <v>26</v>
      </c>
      <c r="O1949" s="116"/>
      <c r="P1949" s="190" t="s">
        <v>3483</v>
      </c>
      <c r="Q1949" s="141">
        <v>44663</v>
      </c>
      <c r="R1949" s="118">
        <f t="shared" ref="R1949" si="1623">IF(AND(L1949&lt;1,OR(K1949&lt;1, K1949="A")),Q1949+14,Q1949+7)</f>
        <v>44677</v>
      </c>
      <c r="S1949" s="114" t="s">
        <v>31</v>
      </c>
      <c r="T1949" s="353"/>
      <c r="U1949" s="118"/>
      <c r="V1949" s="195"/>
      <c r="W1949" s="114"/>
      <c r="X1949" s="109"/>
      <c r="Y1949" s="109"/>
      <c r="Z1949" s="115"/>
      <c r="AA1949" s="109"/>
      <c r="AB1949" s="123"/>
      <c r="AC1949" s="191"/>
      <c r="AD1949" s="191"/>
      <c r="AE1949" s="118"/>
      <c r="AF1949" s="196"/>
      <c r="AG1949" s="110"/>
      <c r="AH1949" s="115"/>
      <c r="AI1949" s="110"/>
      <c r="AJ1949" s="113"/>
      <c r="AK1949" s="110"/>
      <c r="AL1949" s="121"/>
      <c r="AM1949" s="121"/>
      <c r="AN1949" s="109" t="s">
        <v>2355</v>
      </c>
      <c r="AO1949" s="121"/>
      <c r="AP1949" s="121"/>
      <c r="AQ1949" s="189"/>
      <c r="AR1949" s="110"/>
      <c r="AS1949" s="121"/>
      <c r="AT1949" s="121"/>
      <c r="AU1949" s="109" t="s">
        <v>1134</v>
      </c>
      <c r="AV1949" s="110">
        <v>44890</v>
      </c>
      <c r="AW1949" s="121"/>
      <c r="BJ1949" s="22">
        <f t="shared" ca="1" si="1604"/>
        <v>0</v>
      </c>
      <c r="BK1949" s="22">
        <f t="shared" ca="1" si="1605"/>
        <v>0</v>
      </c>
      <c r="BL1949" s="22">
        <f t="shared" ca="1" si="1483"/>
        <v>0</v>
      </c>
      <c r="BM1949" s="22">
        <f t="shared" ca="1" si="1484"/>
        <v>0</v>
      </c>
      <c r="BN1949" s="22">
        <f t="shared" ca="1" si="1485"/>
        <v>0</v>
      </c>
      <c r="BO1949" s="22">
        <f t="shared" ca="1" si="1486"/>
        <v>0</v>
      </c>
      <c r="BP1949" s="22">
        <f t="shared" ca="1" si="1487"/>
        <v>0</v>
      </c>
      <c r="BQ1949" s="22">
        <f t="shared" ca="1" si="1488"/>
        <v>0</v>
      </c>
      <c r="BR1949" s="22">
        <f t="shared" ca="1" si="1489"/>
        <v>0</v>
      </c>
      <c r="BS1949" s="22">
        <f t="shared" ca="1" si="1490"/>
        <v>0</v>
      </c>
      <c r="BT1949" s="22">
        <f t="shared" ca="1" si="1606"/>
        <v>0</v>
      </c>
      <c r="BU1949" s="22">
        <f t="shared" ca="1" si="1491"/>
        <v>0</v>
      </c>
      <c r="BV1949" s="22">
        <f t="shared" ca="1" si="1492"/>
        <v>0</v>
      </c>
      <c r="BW1949" s="22">
        <f t="shared" ca="1" si="1493"/>
        <v>0</v>
      </c>
      <c r="BX1949" s="22">
        <f t="shared" ca="1" si="1494"/>
        <v>0</v>
      </c>
      <c r="BY1949" s="22">
        <f t="shared" si="1513"/>
        <v>0</v>
      </c>
      <c r="BZ1949" s="22">
        <f t="shared" si="1607"/>
        <v>0</v>
      </c>
      <c r="CA1949" s="22">
        <f t="shared" si="1514"/>
        <v>0</v>
      </c>
    </row>
    <row r="1950" spans="1:79" ht="65.099999999999994" customHeight="1" x14ac:dyDescent="0.3">
      <c r="A1950" s="4">
        <v>7</v>
      </c>
      <c r="B1950" s="4" t="s">
        <v>1441</v>
      </c>
      <c r="C1950" s="4"/>
      <c r="D1950" s="139" t="s">
        <v>445</v>
      </c>
      <c r="E1950" s="13">
        <v>44620</v>
      </c>
      <c r="F1950" s="122" t="s">
        <v>122</v>
      </c>
      <c r="G1950" s="16" t="s">
        <v>1118</v>
      </c>
      <c r="H1950" s="130" t="s">
        <v>1078</v>
      </c>
      <c r="I1950" s="130"/>
      <c r="J1950" s="130"/>
      <c r="K1950" s="7">
        <v>0</v>
      </c>
      <c r="L1950" s="4">
        <v>0</v>
      </c>
      <c r="M1950" s="3" t="s">
        <v>83</v>
      </c>
      <c r="N1950" s="45" t="s">
        <v>1055</v>
      </c>
      <c r="O1950" s="76"/>
      <c r="P1950" s="124" t="s">
        <v>903</v>
      </c>
      <c r="Q1950" s="142">
        <v>44666</v>
      </c>
      <c r="R1950" s="9">
        <f t="shared" si="1614"/>
        <v>44680</v>
      </c>
      <c r="S1950" s="3" t="s">
        <v>30</v>
      </c>
      <c r="T1950" s="355" t="s">
        <v>1688</v>
      </c>
      <c r="U1950" s="9">
        <v>44726</v>
      </c>
      <c r="V1950" s="91" t="s">
        <v>904</v>
      </c>
      <c r="W1950" s="3" t="s">
        <v>905</v>
      </c>
      <c r="X1950" s="5" t="s">
        <v>778</v>
      </c>
      <c r="Y1950" s="5">
        <v>0</v>
      </c>
      <c r="Z1950" s="46" t="s">
        <v>24</v>
      </c>
      <c r="AA1950" s="5"/>
      <c r="AB1950" s="87" t="s">
        <v>893</v>
      </c>
      <c r="AC1950" s="90">
        <v>45063</v>
      </c>
      <c r="AD1950" s="90">
        <v>45063</v>
      </c>
      <c r="AE1950" s="9">
        <f t="shared" si="1610"/>
        <v>45077</v>
      </c>
      <c r="AF1950" s="92" t="s">
        <v>446</v>
      </c>
      <c r="AG1950" s="27"/>
      <c r="AH1950" s="34"/>
      <c r="AI1950" s="27"/>
      <c r="AJ1950" s="41"/>
      <c r="AK1950" s="21"/>
      <c r="AL1950" s="6"/>
      <c r="AM1950" s="6"/>
      <c r="AN1950" s="5" t="s">
        <v>2355</v>
      </c>
      <c r="AO1950" s="6"/>
      <c r="AP1950" s="6"/>
      <c r="AQ1950" s="224" t="s">
        <v>1907</v>
      </c>
      <c r="AR1950" s="21">
        <v>44732</v>
      </c>
      <c r="AS1950" s="6"/>
      <c r="AT1950" s="6"/>
      <c r="AU1950" s="4" t="s">
        <v>1134</v>
      </c>
      <c r="AV1950" s="13">
        <v>44890</v>
      </c>
      <c r="AW1950" s="6"/>
      <c r="BJ1950" s="22">
        <f t="shared" ca="1" si="1604"/>
        <v>1</v>
      </c>
      <c r="BK1950" s="22">
        <f t="shared" ca="1" si="1605"/>
        <v>1</v>
      </c>
      <c r="BL1950" s="22">
        <f t="shared" ca="1" si="1483"/>
        <v>0</v>
      </c>
      <c r="BM1950" s="22">
        <f t="shared" ca="1" si="1484"/>
        <v>0</v>
      </c>
      <c r="BN1950" s="22">
        <f t="shared" ca="1" si="1485"/>
        <v>0</v>
      </c>
      <c r="BO1950" s="22">
        <f t="shared" ca="1" si="1486"/>
        <v>0</v>
      </c>
      <c r="BP1950" s="22">
        <f t="shared" ca="1" si="1487"/>
        <v>0</v>
      </c>
      <c r="BQ1950" s="22">
        <f t="shared" ca="1" si="1488"/>
        <v>0</v>
      </c>
      <c r="BR1950" s="22">
        <f t="shared" ca="1" si="1489"/>
        <v>1</v>
      </c>
      <c r="BS1950" s="22">
        <f t="shared" ca="1" si="1490"/>
        <v>1</v>
      </c>
      <c r="BT1950" s="22">
        <f t="shared" ca="1" si="1606"/>
        <v>1</v>
      </c>
      <c r="BU1950" s="22">
        <f t="shared" ca="1" si="1491"/>
        <v>0</v>
      </c>
      <c r="BV1950" s="22">
        <f t="shared" ca="1" si="1492"/>
        <v>1</v>
      </c>
      <c r="BW1950" s="22">
        <f t="shared" ca="1" si="1493"/>
        <v>0</v>
      </c>
      <c r="BX1950" s="22">
        <f t="shared" ca="1" si="1494"/>
        <v>0</v>
      </c>
      <c r="BY1950" s="71">
        <f t="shared" si="1513"/>
        <v>1</v>
      </c>
      <c r="BZ1950" s="71">
        <f t="shared" si="1607"/>
        <v>1</v>
      </c>
      <c r="CA1950" s="72">
        <f t="shared" si="1514"/>
        <v>1</v>
      </c>
    </row>
    <row r="1951" spans="1:79" s="22" customFormat="1" ht="51.9" customHeight="1" x14ac:dyDescent="0.3">
      <c r="A1951" s="109">
        <v>7</v>
      </c>
      <c r="B1951" s="109" t="s">
        <v>1441</v>
      </c>
      <c r="C1951" s="109" t="s">
        <v>1324</v>
      </c>
      <c r="D1951" s="110" t="s">
        <v>446</v>
      </c>
      <c r="E1951" s="110">
        <v>44620</v>
      </c>
      <c r="F1951" s="189" t="s">
        <v>906</v>
      </c>
      <c r="G1951" s="169" t="s">
        <v>1118</v>
      </c>
      <c r="H1951" s="135" t="s">
        <v>1074</v>
      </c>
      <c r="I1951" s="135"/>
      <c r="J1951" s="135"/>
      <c r="K1951" s="113" t="s">
        <v>778</v>
      </c>
      <c r="L1951" s="109">
        <v>0</v>
      </c>
      <c r="M1951" s="114" t="s">
        <v>126</v>
      </c>
      <c r="N1951" s="115" t="s">
        <v>26</v>
      </c>
      <c r="O1951" s="116"/>
      <c r="P1951" s="190" t="s">
        <v>3485</v>
      </c>
      <c r="Q1951" s="141">
        <v>44692</v>
      </c>
      <c r="R1951" s="118">
        <f t="shared" si="1614"/>
        <v>44706</v>
      </c>
      <c r="S1951" s="114" t="s">
        <v>31</v>
      </c>
      <c r="T1951" s="353"/>
      <c r="U1951" s="118"/>
      <c r="V1951" s="195"/>
      <c r="W1951" s="114"/>
      <c r="X1951" s="109"/>
      <c r="Y1951" s="109"/>
      <c r="Z1951" s="115"/>
      <c r="AA1951" s="109"/>
      <c r="AB1951" s="123"/>
      <c r="AC1951" s="191"/>
      <c r="AD1951" s="191"/>
      <c r="AE1951" s="118"/>
      <c r="AF1951" s="196"/>
      <c r="AG1951" s="110"/>
      <c r="AH1951" s="115"/>
      <c r="AI1951" s="110"/>
      <c r="AJ1951" s="113"/>
      <c r="AK1951" s="110"/>
      <c r="AL1951" s="121"/>
      <c r="AM1951" s="121"/>
      <c r="AN1951" s="109" t="s">
        <v>2355</v>
      </c>
      <c r="AO1951" s="121"/>
      <c r="AP1951" s="121"/>
      <c r="AQ1951" s="206"/>
      <c r="AR1951" s="110"/>
      <c r="AS1951" s="121"/>
      <c r="AT1951" s="121"/>
      <c r="AU1951" s="109" t="s">
        <v>1134</v>
      </c>
      <c r="AV1951" s="110">
        <v>44890</v>
      </c>
      <c r="AW1951" s="121"/>
      <c r="BJ1951" s="22">
        <f t="shared" ca="1" si="1604"/>
        <v>0</v>
      </c>
      <c r="BK1951" s="22">
        <f t="shared" ca="1" si="1605"/>
        <v>0</v>
      </c>
      <c r="BL1951" s="22">
        <f t="shared" ca="1" si="1483"/>
        <v>0</v>
      </c>
      <c r="BM1951" s="22">
        <f t="shared" ca="1" si="1484"/>
        <v>0</v>
      </c>
      <c r="BN1951" s="22">
        <f t="shared" ca="1" si="1485"/>
        <v>0</v>
      </c>
      <c r="BO1951" s="22">
        <f t="shared" ca="1" si="1486"/>
        <v>0</v>
      </c>
      <c r="BP1951" s="22">
        <f t="shared" ca="1" si="1487"/>
        <v>0</v>
      </c>
      <c r="BQ1951" s="22">
        <f t="shared" ca="1" si="1488"/>
        <v>0</v>
      </c>
      <c r="BR1951" s="22">
        <f t="shared" ca="1" si="1489"/>
        <v>0</v>
      </c>
      <c r="BS1951" s="22">
        <f t="shared" ca="1" si="1490"/>
        <v>0</v>
      </c>
      <c r="BT1951" s="22">
        <f t="shared" ca="1" si="1606"/>
        <v>0</v>
      </c>
      <c r="BU1951" s="22">
        <f t="shared" ca="1" si="1491"/>
        <v>0</v>
      </c>
      <c r="BV1951" s="22">
        <f t="shared" ca="1" si="1492"/>
        <v>0</v>
      </c>
      <c r="BW1951" s="22">
        <f t="shared" ca="1" si="1493"/>
        <v>0</v>
      </c>
      <c r="BX1951" s="22">
        <f t="shared" ca="1" si="1494"/>
        <v>0</v>
      </c>
      <c r="BY1951" s="22">
        <f t="shared" si="1513"/>
        <v>0</v>
      </c>
      <c r="BZ1951" s="22">
        <f t="shared" si="1607"/>
        <v>0</v>
      </c>
      <c r="CA1951" s="22">
        <f t="shared" si="1514"/>
        <v>0</v>
      </c>
    </row>
    <row r="1952" spans="1:79" s="22" customFormat="1" ht="51.9" customHeight="1" x14ac:dyDescent="0.3">
      <c r="A1952" s="109">
        <v>7</v>
      </c>
      <c r="B1952" s="109" t="s">
        <v>1441</v>
      </c>
      <c r="C1952" s="109" t="s">
        <v>1324</v>
      </c>
      <c r="D1952" s="110" t="s">
        <v>446</v>
      </c>
      <c r="E1952" s="110">
        <v>44620</v>
      </c>
      <c r="F1952" s="189" t="s">
        <v>906</v>
      </c>
      <c r="G1952" s="169" t="s">
        <v>1118</v>
      </c>
      <c r="H1952" s="135" t="s">
        <v>1074</v>
      </c>
      <c r="I1952" s="135"/>
      <c r="J1952" s="135"/>
      <c r="K1952" s="113" t="s">
        <v>443</v>
      </c>
      <c r="L1952" s="109">
        <v>0</v>
      </c>
      <c r="M1952" s="114" t="s">
        <v>126</v>
      </c>
      <c r="N1952" s="115" t="s">
        <v>26</v>
      </c>
      <c r="O1952" s="116"/>
      <c r="P1952" s="190" t="s">
        <v>3486</v>
      </c>
      <c r="Q1952" s="141">
        <v>44713</v>
      </c>
      <c r="R1952" s="118">
        <f t="shared" ref="R1952" si="1624">IF(AND(L1952&lt;1,OR(K1952&lt;1, K1952="A")),Q1952+14,Q1952+7)</f>
        <v>44720</v>
      </c>
      <c r="S1952" s="114" t="s">
        <v>31</v>
      </c>
      <c r="T1952" s="353"/>
      <c r="U1952" s="118"/>
      <c r="V1952" s="195"/>
      <c r="W1952" s="114"/>
      <c r="X1952" s="109"/>
      <c r="Y1952" s="109"/>
      <c r="Z1952" s="115"/>
      <c r="AA1952" s="109"/>
      <c r="AB1952" s="123"/>
      <c r="AC1952" s="191"/>
      <c r="AD1952" s="191"/>
      <c r="AE1952" s="118"/>
      <c r="AF1952" s="196"/>
      <c r="AG1952" s="110"/>
      <c r="AH1952" s="115"/>
      <c r="AI1952" s="110"/>
      <c r="AJ1952" s="113"/>
      <c r="AK1952" s="110"/>
      <c r="AL1952" s="121"/>
      <c r="AM1952" s="121"/>
      <c r="AN1952" s="109" t="s">
        <v>2355</v>
      </c>
      <c r="AO1952" s="121"/>
      <c r="AP1952" s="121"/>
      <c r="AQ1952" s="206"/>
      <c r="AR1952" s="110"/>
      <c r="AS1952" s="121"/>
      <c r="AT1952" s="121"/>
      <c r="AU1952" s="109" t="s">
        <v>1134</v>
      </c>
      <c r="AV1952" s="110">
        <v>44890</v>
      </c>
      <c r="AW1952" s="121"/>
      <c r="BJ1952" s="22">
        <f t="shared" ca="1" si="1604"/>
        <v>0</v>
      </c>
      <c r="BK1952" s="22">
        <f t="shared" ca="1" si="1605"/>
        <v>0</v>
      </c>
      <c r="BL1952" s="22">
        <f t="shared" ca="1" si="1483"/>
        <v>0</v>
      </c>
      <c r="BM1952" s="22">
        <f t="shared" ca="1" si="1484"/>
        <v>0</v>
      </c>
      <c r="BN1952" s="22">
        <f t="shared" ca="1" si="1485"/>
        <v>0</v>
      </c>
      <c r="BO1952" s="22">
        <f t="shared" ca="1" si="1486"/>
        <v>0</v>
      </c>
      <c r="BP1952" s="22">
        <f t="shared" ca="1" si="1487"/>
        <v>0</v>
      </c>
      <c r="BQ1952" s="22">
        <f t="shared" ca="1" si="1488"/>
        <v>0</v>
      </c>
      <c r="BR1952" s="22">
        <f t="shared" ca="1" si="1489"/>
        <v>0</v>
      </c>
      <c r="BS1952" s="22">
        <f t="shared" ca="1" si="1490"/>
        <v>0</v>
      </c>
      <c r="BT1952" s="22">
        <f t="shared" ca="1" si="1606"/>
        <v>0</v>
      </c>
      <c r="BU1952" s="22">
        <f t="shared" ca="1" si="1491"/>
        <v>0</v>
      </c>
      <c r="BV1952" s="22">
        <f t="shared" ca="1" si="1492"/>
        <v>0</v>
      </c>
      <c r="BW1952" s="22">
        <f t="shared" ca="1" si="1493"/>
        <v>0</v>
      </c>
      <c r="BX1952" s="22">
        <f t="shared" ca="1" si="1494"/>
        <v>0</v>
      </c>
      <c r="BY1952" s="22">
        <f t="shared" si="1513"/>
        <v>0</v>
      </c>
      <c r="BZ1952" s="22">
        <f t="shared" si="1607"/>
        <v>0</v>
      </c>
      <c r="CA1952" s="22">
        <f t="shared" si="1514"/>
        <v>0</v>
      </c>
    </row>
    <row r="1953" spans="1:79" ht="51.9" customHeight="1" x14ac:dyDescent="0.3">
      <c r="A1953" s="4">
        <v>7</v>
      </c>
      <c r="B1953" s="4" t="s">
        <v>1441</v>
      </c>
      <c r="C1953" s="4" t="s">
        <v>1324</v>
      </c>
      <c r="D1953" s="139" t="s">
        <v>445</v>
      </c>
      <c r="E1953" s="13">
        <v>44620</v>
      </c>
      <c r="F1953" s="122" t="s">
        <v>906</v>
      </c>
      <c r="G1953" s="16" t="s">
        <v>1118</v>
      </c>
      <c r="H1953" s="130" t="s">
        <v>1074</v>
      </c>
      <c r="I1953" s="130"/>
      <c r="J1953" s="130"/>
      <c r="K1953" s="7">
        <v>0</v>
      </c>
      <c r="L1953" s="4">
        <v>0</v>
      </c>
      <c r="M1953" s="3" t="s">
        <v>126</v>
      </c>
      <c r="N1953" s="45" t="s">
        <v>1055</v>
      </c>
      <c r="O1953" s="76"/>
      <c r="P1953" s="124" t="s">
        <v>907</v>
      </c>
      <c r="Q1953" s="142">
        <v>44728</v>
      </c>
      <c r="R1953" s="9">
        <f t="shared" si="1614"/>
        <v>44742</v>
      </c>
      <c r="S1953" s="3" t="s">
        <v>30</v>
      </c>
      <c r="T1953" s="355" t="s">
        <v>1580</v>
      </c>
      <c r="U1953" s="9">
        <v>44908</v>
      </c>
      <c r="V1953" s="91" t="s">
        <v>908</v>
      </c>
      <c r="W1953" s="3" t="s">
        <v>909</v>
      </c>
      <c r="X1953" s="5" t="s">
        <v>444</v>
      </c>
      <c r="Y1953" s="5">
        <v>0</v>
      </c>
      <c r="Z1953" s="46" t="s">
        <v>24</v>
      </c>
      <c r="AA1953" s="5"/>
      <c r="AB1953" s="87" t="s">
        <v>910</v>
      </c>
      <c r="AC1953" s="90">
        <v>45068</v>
      </c>
      <c r="AD1953" s="90">
        <v>45068</v>
      </c>
      <c r="AE1953" s="9">
        <f t="shared" si="1610"/>
        <v>45075</v>
      </c>
      <c r="AF1953" s="92" t="s">
        <v>446</v>
      </c>
      <c r="AG1953" s="27"/>
      <c r="AH1953" s="34"/>
      <c r="AI1953" s="27"/>
      <c r="AJ1953" s="41"/>
      <c r="AK1953" s="21"/>
      <c r="AL1953" s="6"/>
      <c r="AM1953" s="6"/>
      <c r="AN1953" s="5" t="s">
        <v>2355</v>
      </c>
      <c r="AO1953" s="6"/>
      <c r="AP1953" s="6"/>
      <c r="AQ1953" s="207" t="s">
        <v>1907</v>
      </c>
      <c r="AR1953" s="21">
        <v>44789</v>
      </c>
      <c r="AS1953" s="6" t="s">
        <v>2448</v>
      </c>
      <c r="AT1953" s="6"/>
      <c r="AU1953" s="4" t="s">
        <v>1134</v>
      </c>
      <c r="AV1953" s="13">
        <v>44890</v>
      </c>
      <c r="AW1953" s="6"/>
      <c r="BJ1953" s="22">
        <f t="shared" ca="1" si="1604"/>
        <v>1</v>
      </c>
      <c r="BK1953" s="22">
        <f t="shared" ca="1" si="1605"/>
        <v>1</v>
      </c>
      <c r="BL1953" s="22">
        <f t="shared" ca="1" si="1483"/>
        <v>0</v>
      </c>
      <c r="BM1953" s="22">
        <f t="shared" ca="1" si="1484"/>
        <v>0</v>
      </c>
      <c r="BN1953" s="22">
        <f t="shared" ca="1" si="1485"/>
        <v>0</v>
      </c>
      <c r="BO1953" s="22">
        <f t="shared" ca="1" si="1486"/>
        <v>0</v>
      </c>
      <c r="BP1953" s="22">
        <f t="shared" ca="1" si="1487"/>
        <v>0</v>
      </c>
      <c r="BQ1953" s="22">
        <f t="shared" ca="1" si="1488"/>
        <v>0</v>
      </c>
      <c r="BR1953" s="22">
        <f t="shared" ca="1" si="1489"/>
        <v>1</v>
      </c>
      <c r="BS1953" s="22">
        <f t="shared" ca="1" si="1490"/>
        <v>1</v>
      </c>
      <c r="BT1953" s="22">
        <f t="shared" ca="1" si="1606"/>
        <v>1</v>
      </c>
      <c r="BU1953" s="22">
        <f t="shared" ca="1" si="1491"/>
        <v>0</v>
      </c>
      <c r="BV1953" s="22">
        <f t="shared" ca="1" si="1492"/>
        <v>1</v>
      </c>
      <c r="BW1953" s="22">
        <f t="shared" ca="1" si="1493"/>
        <v>0</v>
      </c>
      <c r="BX1953" s="22">
        <f t="shared" ca="1" si="1494"/>
        <v>0</v>
      </c>
      <c r="BY1953" s="71">
        <f t="shared" si="1513"/>
        <v>1</v>
      </c>
      <c r="BZ1953" s="71">
        <f t="shared" si="1607"/>
        <v>1</v>
      </c>
      <c r="CA1953" s="72">
        <f t="shared" si="1514"/>
        <v>1</v>
      </c>
    </row>
    <row r="1954" spans="1:79" s="22" customFormat="1" ht="65.099999999999994" customHeight="1" x14ac:dyDescent="0.3">
      <c r="A1954" s="109">
        <v>7</v>
      </c>
      <c r="B1954" s="109" t="s">
        <v>1441</v>
      </c>
      <c r="C1954" s="109" t="s">
        <v>1324</v>
      </c>
      <c r="D1954" s="110" t="s">
        <v>446</v>
      </c>
      <c r="E1954" s="110">
        <v>44620</v>
      </c>
      <c r="F1954" s="189" t="s">
        <v>911</v>
      </c>
      <c r="G1954" s="169" t="s">
        <v>1118</v>
      </c>
      <c r="H1954" s="135" t="s">
        <v>1100</v>
      </c>
      <c r="I1954" s="135"/>
      <c r="J1954" s="135"/>
      <c r="K1954" s="113" t="s">
        <v>778</v>
      </c>
      <c r="L1954" s="109">
        <v>0</v>
      </c>
      <c r="M1954" s="114" t="s">
        <v>125</v>
      </c>
      <c r="N1954" s="115" t="s">
        <v>26</v>
      </c>
      <c r="O1954" s="116"/>
      <c r="P1954" s="190" t="s">
        <v>3484</v>
      </c>
      <c r="Q1954" s="141">
        <v>44719</v>
      </c>
      <c r="R1954" s="118">
        <f t="shared" ref="R1954" si="1625">IF(AND(L1954&lt;1,OR(K1954&lt;1, K1954="A")),Q1954+14,Q1954+7)</f>
        <v>44733</v>
      </c>
      <c r="S1954" s="114" t="s">
        <v>31</v>
      </c>
      <c r="T1954" s="353"/>
      <c r="U1954" s="118"/>
      <c r="V1954" s="195"/>
      <c r="W1954" s="114"/>
      <c r="X1954" s="109"/>
      <c r="Y1954" s="109"/>
      <c r="Z1954" s="115"/>
      <c r="AA1954" s="109"/>
      <c r="AB1954" s="123"/>
      <c r="AC1954" s="191"/>
      <c r="AD1954" s="191"/>
      <c r="AE1954" s="118"/>
      <c r="AF1954" s="196"/>
      <c r="AG1954" s="110"/>
      <c r="AH1954" s="115"/>
      <c r="AI1954" s="110"/>
      <c r="AJ1954" s="113"/>
      <c r="AK1954" s="110"/>
      <c r="AL1954" s="121"/>
      <c r="AM1954" s="121"/>
      <c r="AN1954" s="109" t="s">
        <v>2355</v>
      </c>
      <c r="AO1954" s="121"/>
      <c r="AP1954" s="121"/>
      <c r="AQ1954" s="206"/>
      <c r="AR1954" s="110"/>
      <c r="AS1954" s="121"/>
      <c r="AT1954" s="121"/>
      <c r="AU1954" s="109" t="s">
        <v>1134</v>
      </c>
      <c r="AV1954" s="110">
        <v>44890</v>
      </c>
      <c r="AW1954" s="121"/>
      <c r="BJ1954" s="22">
        <f t="shared" ca="1" si="1604"/>
        <v>0</v>
      </c>
      <c r="BK1954" s="22">
        <f t="shared" ca="1" si="1605"/>
        <v>0</v>
      </c>
      <c r="BL1954" s="22">
        <f t="shared" ca="1" si="1483"/>
        <v>0</v>
      </c>
      <c r="BM1954" s="22">
        <f t="shared" ca="1" si="1484"/>
        <v>0</v>
      </c>
      <c r="BN1954" s="22">
        <f t="shared" ca="1" si="1485"/>
        <v>0</v>
      </c>
      <c r="BO1954" s="22">
        <f t="shared" ca="1" si="1486"/>
        <v>0</v>
      </c>
      <c r="BP1954" s="22">
        <f t="shared" ca="1" si="1487"/>
        <v>0</v>
      </c>
      <c r="BQ1954" s="22">
        <f t="shared" ca="1" si="1488"/>
        <v>0</v>
      </c>
      <c r="BR1954" s="22">
        <f t="shared" ca="1" si="1489"/>
        <v>0</v>
      </c>
      <c r="BS1954" s="22">
        <f t="shared" ca="1" si="1490"/>
        <v>0</v>
      </c>
      <c r="BT1954" s="22">
        <f t="shared" ca="1" si="1606"/>
        <v>0</v>
      </c>
      <c r="BU1954" s="22">
        <f t="shared" ca="1" si="1491"/>
        <v>0</v>
      </c>
      <c r="BV1954" s="22">
        <f t="shared" ca="1" si="1492"/>
        <v>0</v>
      </c>
      <c r="BW1954" s="22">
        <f t="shared" ca="1" si="1493"/>
        <v>0</v>
      </c>
      <c r="BX1954" s="22">
        <f t="shared" ca="1" si="1494"/>
        <v>0</v>
      </c>
      <c r="BY1954" s="22">
        <f t="shared" si="1513"/>
        <v>0</v>
      </c>
      <c r="BZ1954" s="22">
        <f t="shared" si="1607"/>
        <v>0</v>
      </c>
      <c r="CA1954" s="22">
        <f t="shared" si="1514"/>
        <v>0</v>
      </c>
    </row>
    <row r="1955" spans="1:79" ht="65.099999999999994" customHeight="1" x14ac:dyDescent="0.3">
      <c r="A1955" s="4">
        <v>7</v>
      </c>
      <c r="B1955" s="4" t="s">
        <v>1441</v>
      </c>
      <c r="C1955" s="4" t="s">
        <v>1324</v>
      </c>
      <c r="D1955" s="139" t="s">
        <v>445</v>
      </c>
      <c r="E1955" s="13">
        <v>44620</v>
      </c>
      <c r="F1955" s="122" t="s">
        <v>911</v>
      </c>
      <c r="G1955" s="16" t="s">
        <v>1118</v>
      </c>
      <c r="H1955" s="130" t="s">
        <v>1100</v>
      </c>
      <c r="I1955" s="130"/>
      <c r="J1955" s="130"/>
      <c r="K1955" s="7">
        <v>0</v>
      </c>
      <c r="L1955" s="4">
        <v>0</v>
      </c>
      <c r="M1955" s="3" t="s">
        <v>125</v>
      </c>
      <c r="N1955" s="45" t="s">
        <v>1055</v>
      </c>
      <c r="O1955" s="76"/>
      <c r="P1955" s="124" t="s">
        <v>912</v>
      </c>
      <c r="Q1955" s="142">
        <v>44734</v>
      </c>
      <c r="R1955" s="9">
        <f t="shared" si="1614"/>
        <v>44748</v>
      </c>
      <c r="S1955" s="3" t="s">
        <v>30</v>
      </c>
      <c r="T1955" s="355" t="s">
        <v>1671</v>
      </c>
      <c r="U1955" s="9">
        <v>44783</v>
      </c>
      <c r="V1955" s="91" t="s">
        <v>913</v>
      </c>
      <c r="W1955" s="3" t="s">
        <v>914</v>
      </c>
      <c r="X1955" s="5" t="s">
        <v>444</v>
      </c>
      <c r="Y1955" s="5">
        <v>0</v>
      </c>
      <c r="Z1955" s="46" t="s">
        <v>24</v>
      </c>
      <c r="AA1955" s="5"/>
      <c r="AB1955" s="87" t="s">
        <v>910</v>
      </c>
      <c r="AC1955" s="90">
        <v>45068</v>
      </c>
      <c r="AD1955" s="90">
        <v>45068</v>
      </c>
      <c r="AE1955" s="9">
        <f t="shared" si="1610"/>
        <v>45075</v>
      </c>
      <c r="AF1955" s="92" t="s">
        <v>446</v>
      </c>
      <c r="AG1955" s="27"/>
      <c r="AH1955" s="34"/>
      <c r="AI1955" s="27"/>
      <c r="AJ1955" s="41"/>
      <c r="AK1955" s="21"/>
      <c r="AL1955" s="6"/>
      <c r="AM1955" s="6"/>
      <c r="AN1955" s="5" t="s">
        <v>2355</v>
      </c>
      <c r="AO1955" s="6"/>
      <c r="AP1955" s="6"/>
      <c r="AQ1955" s="207" t="s">
        <v>1907</v>
      </c>
      <c r="AR1955" s="21">
        <v>44789</v>
      </c>
      <c r="AS1955" s="6"/>
      <c r="AT1955" s="6"/>
      <c r="AU1955" s="4" t="s">
        <v>1134</v>
      </c>
      <c r="AV1955" s="13">
        <v>44890</v>
      </c>
      <c r="AW1955" s="6"/>
      <c r="BJ1955" s="22">
        <f t="shared" ca="1" si="1604"/>
        <v>1</v>
      </c>
      <c r="BK1955" s="22">
        <f t="shared" ca="1" si="1605"/>
        <v>1</v>
      </c>
      <c r="BL1955" s="22">
        <f t="shared" ca="1" si="1483"/>
        <v>0</v>
      </c>
      <c r="BM1955" s="22">
        <f t="shared" ca="1" si="1484"/>
        <v>0</v>
      </c>
      <c r="BN1955" s="22">
        <f t="shared" ca="1" si="1485"/>
        <v>0</v>
      </c>
      <c r="BO1955" s="22">
        <f t="shared" ca="1" si="1486"/>
        <v>0</v>
      </c>
      <c r="BP1955" s="22">
        <f t="shared" ca="1" si="1487"/>
        <v>0</v>
      </c>
      <c r="BQ1955" s="22">
        <f t="shared" ca="1" si="1488"/>
        <v>0</v>
      </c>
      <c r="BR1955" s="22">
        <f t="shared" ca="1" si="1489"/>
        <v>1</v>
      </c>
      <c r="BS1955" s="22">
        <f t="shared" ca="1" si="1490"/>
        <v>1</v>
      </c>
      <c r="BT1955" s="22">
        <f t="shared" ca="1" si="1606"/>
        <v>1</v>
      </c>
      <c r="BU1955" s="22">
        <f t="shared" ca="1" si="1491"/>
        <v>0</v>
      </c>
      <c r="BV1955" s="22">
        <f t="shared" ca="1" si="1492"/>
        <v>1</v>
      </c>
      <c r="BW1955" s="22">
        <f t="shared" ca="1" si="1493"/>
        <v>0</v>
      </c>
      <c r="BX1955" s="22">
        <f t="shared" ca="1" si="1494"/>
        <v>0</v>
      </c>
      <c r="BY1955" s="71">
        <f t="shared" si="1513"/>
        <v>1</v>
      </c>
      <c r="BZ1955" s="71">
        <f t="shared" si="1607"/>
        <v>1</v>
      </c>
      <c r="CA1955" s="72">
        <f t="shared" si="1514"/>
        <v>1</v>
      </c>
    </row>
    <row r="1956" spans="1:79" s="22" customFormat="1" ht="78" customHeight="1" x14ac:dyDescent="0.3">
      <c r="A1956" s="109">
        <v>7</v>
      </c>
      <c r="B1956" s="109" t="s">
        <v>1441</v>
      </c>
      <c r="C1956" s="109" t="s">
        <v>1324</v>
      </c>
      <c r="D1956" s="110" t="s">
        <v>446</v>
      </c>
      <c r="E1956" s="110">
        <v>44620</v>
      </c>
      <c r="F1956" s="189" t="s">
        <v>915</v>
      </c>
      <c r="G1956" s="169" t="s">
        <v>1118</v>
      </c>
      <c r="H1956" s="135" t="s">
        <v>1111</v>
      </c>
      <c r="I1956" s="135"/>
      <c r="J1956" s="135"/>
      <c r="K1956" s="113" t="s">
        <v>778</v>
      </c>
      <c r="L1956" s="109">
        <v>0</v>
      </c>
      <c r="M1956" s="114" t="s">
        <v>104</v>
      </c>
      <c r="N1956" s="115" t="s">
        <v>26</v>
      </c>
      <c r="O1956" s="116"/>
      <c r="P1956" s="123" t="s">
        <v>3475</v>
      </c>
      <c r="Q1956" s="141">
        <v>44715</v>
      </c>
      <c r="R1956" s="118">
        <f t="shared" si="1614"/>
        <v>44729</v>
      </c>
      <c r="S1956" s="114" t="s">
        <v>31</v>
      </c>
      <c r="T1956" s="353"/>
      <c r="U1956" s="118"/>
      <c r="V1956" s="195"/>
      <c r="W1956" s="114"/>
      <c r="X1956" s="109"/>
      <c r="Y1956" s="109"/>
      <c r="Z1956" s="115"/>
      <c r="AA1956" s="109"/>
      <c r="AB1956" s="123"/>
      <c r="AC1956" s="191"/>
      <c r="AD1956" s="191"/>
      <c r="AE1956" s="118"/>
      <c r="AF1956" s="192"/>
      <c r="AG1956" s="110"/>
      <c r="AH1956" s="115"/>
      <c r="AI1956" s="110"/>
      <c r="AJ1956" s="113"/>
      <c r="AK1956" s="110"/>
      <c r="AL1956" s="121"/>
      <c r="AM1956" s="121"/>
      <c r="AN1956" s="109" t="s">
        <v>2355</v>
      </c>
      <c r="AO1956" s="121"/>
      <c r="AP1956" s="121"/>
      <c r="AQ1956" s="206"/>
      <c r="AR1956" s="110"/>
      <c r="AS1956" s="121"/>
      <c r="AT1956" s="121"/>
      <c r="AU1956" s="109" t="s">
        <v>1134</v>
      </c>
      <c r="AV1956" s="110">
        <v>44890</v>
      </c>
      <c r="AW1956" s="121"/>
      <c r="BJ1956" s="22">
        <f t="shared" ca="1" si="1604"/>
        <v>0</v>
      </c>
      <c r="BK1956" s="22">
        <f t="shared" ca="1" si="1605"/>
        <v>0</v>
      </c>
      <c r="BL1956" s="22">
        <f t="shared" ca="1" si="1483"/>
        <v>0</v>
      </c>
      <c r="BM1956" s="22">
        <f t="shared" ca="1" si="1484"/>
        <v>0</v>
      </c>
      <c r="BN1956" s="22">
        <f t="shared" ca="1" si="1485"/>
        <v>0</v>
      </c>
      <c r="BO1956" s="22">
        <f t="shared" ca="1" si="1486"/>
        <v>0</v>
      </c>
      <c r="BP1956" s="22">
        <f t="shared" ca="1" si="1487"/>
        <v>0</v>
      </c>
      <c r="BQ1956" s="22">
        <f t="shared" ca="1" si="1488"/>
        <v>0</v>
      </c>
      <c r="BR1956" s="22">
        <f t="shared" ca="1" si="1489"/>
        <v>0</v>
      </c>
      <c r="BS1956" s="22">
        <f t="shared" ca="1" si="1490"/>
        <v>0</v>
      </c>
      <c r="BT1956" s="22">
        <f t="shared" ca="1" si="1606"/>
        <v>0</v>
      </c>
      <c r="BU1956" s="22">
        <f t="shared" ca="1" si="1491"/>
        <v>0</v>
      </c>
      <c r="BV1956" s="22">
        <f t="shared" ca="1" si="1492"/>
        <v>0</v>
      </c>
      <c r="BW1956" s="22">
        <f t="shared" ca="1" si="1493"/>
        <v>0</v>
      </c>
      <c r="BX1956" s="22">
        <f t="shared" ca="1" si="1494"/>
        <v>0</v>
      </c>
      <c r="BY1956" s="22">
        <f t="shared" si="1513"/>
        <v>0</v>
      </c>
      <c r="BZ1956" s="22">
        <f t="shared" si="1607"/>
        <v>0</v>
      </c>
      <c r="CA1956" s="22">
        <f t="shared" si="1514"/>
        <v>0</v>
      </c>
    </row>
    <row r="1957" spans="1:79" s="22" customFormat="1" ht="78" customHeight="1" x14ac:dyDescent="0.3">
      <c r="A1957" s="109">
        <v>7</v>
      </c>
      <c r="B1957" s="109" t="s">
        <v>1441</v>
      </c>
      <c r="C1957" s="109" t="s">
        <v>1324</v>
      </c>
      <c r="D1957" s="110" t="s">
        <v>446</v>
      </c>
      <c r="E1957" s="110">
        <v>44620</v>
      </c>
      <c r="F1957" s="189" t="s">
        <v>915</v>
      </c>
      <c r="G1957" s="169" t="s">
        <v>1118</v>
      </c>
      <c r="H1957" s="135" t="s">
        <v>1111</v>
      </c>
      <c r="I1957" s="135"/>
      <c r="J1957" s="135"/>
      <c r="K1957" s="113" t="s">
        <v>443</v>
      </c>
      <c r="L1957" s="109">
        <v>0</v>
      </c>
      <c r="M1957" s="114" t="s">
        <v>104</v>
      </c>
      <c r="N1957" s="115" t="s">
        <v>26</v>
      </c>
      <c r="O1957" s="116"/>
      <c r="P1957" s="123" t="s">
        <v>767</v>
      </c>
      <c r="Q1957" s="141">
        <v>44736</v>
      </c>
      <c r="R1957" s="118">
        <f t="shared" ref="R1957" si="1626">IF(AND(L1957&lt;1,OR(K1957&lt;1, K1957="A")),Q1957+14,Q1957+7)</f>
        <v>44743</v>
      </c>
      <c r="S1957" s="114" t="s">
        <v>31</v>
      </c>
      <c r="T1957" s="353"/>
      <c r="U1957" s="118"/>
      <c r="V1957" s="195"/>
      <c r="W1957" s="114"/>
      <c r="X1957" s="109"/>
      <c r="Y1957" s="109"/>
      <c r="Z1957" s="115"/>
      <c r="AA1957" s="109"/>
      <c r="AB1957" s="123"/>
      <c r="AC1957" s="191"/>
      <c r="AD1957" s="191"/>
      <c r="AE1957" s="118"/>
      <c r="AF1957" s="192"/>
      <c r="AG1957" s="110"/>
      <c r="AH1957" s="115"/>
      <c r="AI1957" s="110"/>
      <c r="AJ1957" s="113"/>
      <c r="AK1957" s="110"/>
      <c r="AL1957" s="121"/>
      <c r="AM1957" s="121"/>
      <c r="AN1957" s="109" t="s">
        <v>2355</v>
      </c>
      <c r="AO1957" s="121"/>
      <c r="AP1957" s="121"/>
      <c r="AQ1957" s="206"/>
      <c r="AR1957" s="110"/>
      <c r="AS1957" s="121"/>
      <c r="AT1957" s="121"/>
      <c r="AU1957" s="109" t="s">
        <v>1134</v>
      </c>
      <c r="AV1957" s="110">
        <v>44890</v>
      </c>
      <c r="AW1957" s="121"/>
      <c r="BJ1957" s="22">
        <f t="shared" ca="1" si="1604"/>
        <v>0</v>
      </c>
      <c r="BK1957" s="22">
        <f t="shared" ca="1" si="1605"/>
        <v>0</v>
      </c>
      <c r="BL1957" s="22">
        <f t="shared" ca="1" si="1483"/>
        <v>0</v>
      </c>
      <c r="BM1957" s="22">
        <f t="shared" ca="1" si="1484"/>
        <v>0</v>
      </c>
      <c r="BN1957" s="22">
        <f t="shared" ca="1" si="1485"/>
        <v>0</v>
      </c>
      <c r="BO1957" s="22">
        <f t="shared" ca="1" si="1486"/>
        <v>0</v>
      </c>
      <c r="BP1957" s="22">
        <f t="shared" ca="1" si="1487"/>
        <v>0</v>
      </c>
      <c r="BQ1957" s="22">
        <f t="shared" ca="1" si="1488"/>
        <v>0</v>
      </c>
      <c r="BR1957" s="22">
        <f t="shared" ca="1" si="1489"/>
        <v>0</v>
      </c>
      <c r="BS1957" s="22">
        <f t="shared" ca="1" si="1490"/>
        <v>0</v>
      </c>
      <c r="BT1957" s="22">
        <f t="shared" ca="1" si="1606"/>
        <v>0</v>
      </c>
      <c r="BU1957" s="22">
        <f t="shared" ca="1" si="1491"/>
        <v>0</v>
      </c>
      <c r="BV1957" s="22">
        <f t="shared" ca="1" si="1492"/>
        <v>0</v>
      </c>
      <c r="BW1957" s="22">
        <f t="shared" ca="1" si="1493"/>
        <v>0</v>
      </c>
      <c r="BX1957" s="22">
        <f t="shared" ca="1" si="1494"/>
        <v>0</v>
      </c>
      <c r="BY1957" s="22">
        <f t="shared" si="1513"/>
        <v>0</v>
      </c>
      <c r="BZ1957" s="22">
        <f t="shared" si="1607"/>
        <v>0</v>
      </c>
      <c r="CA1957" s="22">
        <f t="shared" si="1514"/>
        <v>0</v>
      </c>
    </row>
    <row r="1958" spans="1:79" ht="78" customHeight="1" x14ac:dyDescent="0.3">
      <c r="A1958" s="4">
        <v>7</v>
      </c>
      <c r="B1958" s="4" t="s">
        <v>1441</v>
      </c>
      <c r="C1958" s="4" t="s">
        <v>1324</v>
      </c>
      <c r="D1958" s="139" t="s">
        <v>445</v>
      </c>
      <c r="E1958" s="13">
        <v>44620</v>
      </c>
      <c r="F1958" s="122" t="s">
        <v>915</v>
      </c>
      <c r="G1958" s="16" t="s">
        <v>1118</v>
      </c>
      <c r="H1958" s="130" t="s">
        <v>1111</v>
      </c>
      <c r="I1958" s="130"/>
      <c r="J1958" s="130"/>
      <c r="K1958" s="7">
        <v>0</v>
      </c>
      <c r="L1958" s="4">
        <v>0</v>
      </c>
      <c r="M1958" s="3" t="s">
        <v>104</v>
      </c>
      <c r="N1958" s="45" t="s">
        <v>1055</v>
      </c>
      <c r="O1958" s="76"/>
      <c r="P1958" s="87" t="s">
        <v>916</v>
      </c>
      <c r="Q1958" s="142">
        <v>44740</v>
      </c>
      <c r="R1958" s="9">
        <f t="shared" si="1614"/>
        <v>44754</v>
      </c>
      <c r="S1958" s="3" t="s">
        <v>30</v>
      </c>
      <c r="T1958" s="355" t="s">
        <v>1689</v>
      </c>
      <c r="U1958" s="9">
        <v>44825</v>
      </c>
      <c r="V1958" s="91" t="s">
        <v>917</v>
      </c>
      <c r="W1958" s="3" t="s">
        <v>918</v>
      </c>
      <c r="X1958" s="5">
        <v>0</v>
      </c>
      <c r="Y1958" s="5">
        <v>0</v>
      </c>
      <c r="Z1958" s="46" t="s">
        <v>24</v>
      </c>
      <c r="AA1958" s="5"/>
      <c r="AB1958" s="87" t="s">
        <v>919</v>
      </c>
      <c r="AC1958" s="90">
        <v>45093</v>
      </c>
      <c r="AD1958" s="90">
        <v>45093</v>
      </c>
      <c r="AE1958" s="9">
        <f t="shared" si="1610"/>
        <v>45107</v>
      </c>
      <c r="AF1958" s="106" t="s">
        <v>446</v>
      </c>
      <c r="AG1958" s="27"/>
      <c r="AH1958" s="34"/>
      <c r="AI1958" s="27"/>
      <c r="AJ1958" s="41"/>
      <c r="AK1958" s="21"/>
      <c r="AL1958" s="6"/>
      <c r="AM1958" s="6"/>
      <c r="AN1958" s="5" t="s">
        <v>2355</v>
      </c>
      <c r="AO1958" s="6"/>
      <c r="AP1958" s="6"/>
      <c r="AQ1958" s="207" t="s">
        <v>1907</v>
      </c>
      <c r="AR1958" s="21">
        <v>44832</v>
      </c>
      <c r="AS1958" s="6"/>
      <c r="AT1958" s="6"/>
      <c r="AU1958" s="4" t="s">
        <v>1134</v>
      </c>
      <c r="AV1958" s="13">
        <v>44890</v>
      </c>
      <c r="AW1958" s="6"/>
      <c r="BJ1958" s="22">
        <f t="shared" ca="1" si="1604"/>
        <v>1</v>
      </c>
      <c r="BK1958" s="22">
        <f t="shared" ca="1" si="1605"/>
        <v>1</v>
      </c>
      <c r="BL1958" s="22">
        <f t="shared" ca="1" si="1483"/>
        <v>0</v>
      </c>
      <c r="BM1958" s="22">
        <f t="shared" ca="1" si="1484"/>
        <v>0</v>
      </c>
      <c r="BN1958" s="22">
        <f t="shared" ca="1" si="1485"/>
        <v>0</v>
      </c>
      <c r="BO1958" s="22">
        <f t="shared" ca="1" si="1486"/>
        <v>0</v>
      </c>
      <c r="BP1958" s="22">
        <f t="shared" ca="1" si="1487"/>
        <v>0</v>
      </c>
      <c r="BQ1958" s="22">
        <f t="shared" ca="1" si="1488"/>
        <v>0</v>
      </c>
      <c r="BR1958" s="22">
        <f t="shared" ca="1" si="1489"/>
        <v>1</v>
      </c>
      <c r="BS1958" s="22">
        <f t="shared" ca="1" si="1490"/>
        <v>1</v>
      </c>
      <c r="BT1958" s="22">
        <f t="shared" ca="1" si="1606"/>
        <v>1</v>
      </c>
      <c r="BU1958" s="22">
        <f t="shared" ca="1" si="1491"/>
        <v>0</v>
      </c>
      <c r="BV1958" s="22">
        <f t="shared" ca="1" si="1492"/>
        <v>1</v>
      </c>
      <c r="BW1958" s="22">
        <f t="shared" ca="1" si="1493"/>
        <v>0</v>
      </c>
      <c r="BX1958" s="22">
        <f t="shared" ca="1" si="1494"/>
        <v>0</v>
      </c>
      <c r="BY1958" s="71">
        <f t="shared" si="1513"/>
        <v>1</v>
      </c>
      <c r="BZ1958" s="71">
        <f t="shared" si="1607"/>
        <v>1</v>
      </c>
      <c r="CA1958" s="72">
        <f t="shared" si="1514"/>
        <v>1</v>
      </c>
    </row>
    <row r="1959" spans="1:79" s="22" customFormat="1" ht="29.1" customHeight="1" x14ac:dyDescent="0.3">
      <c r="A1959" s="109">
        <v>19</v>
      </c>
      <c r="B1959" s="109" t="s">
        <v>1441</v>
      </c>
      <c r="C1959" s="109" t="s">
        <v>1324</v>
      </c>
      <c r="D1959" s="110" t="s">
        <v>446</v>
      </c>
      <c r="E1959" s="110">
        <v>45128</v>
      </c>
      <c r="F1959" s="189" t="s">
        <v>1299</v>
      </c>
      <c r="G1959" s="169" t="s">
        <v>1118</v>
      </c>
      <c r="H1959" s="135" t="s">
        <v>1042</v>
      </c>
      <c r="I1959" s="135"/>
      <c r="J1959" s="135"/>
      <c r="K1959" s="113" t="s">
        <v>778</v>
      </c>
      <c r="L1959" s="109">
        <v>0</v>
      </c>
      <c r="M1959" s="114" t="s">
        <v>1298</v>
      </c>
      <c r="N1959" s="115" t="s">
        <v>26</v>
      </c>
      <c r="O1959" s="116"/>
      <c r="P1959" s="123" t="s">
        <v>698</v>
      </c>
      <c r="Q1959" s="141">
        <v>45156</v>
      </c>
      <c r="R1959" s="118">
        <f t="shared" si="1614"/>
        <v>45170</v>
      </c>
      <c r="S1959" s="114" t="s">
        <v>31</v>
      </c>
      <c r="T1959" s="353"/>
      <c r="U1959" s="118"/>
      <c r="V1959" s="195"/>
      <c r="W1959" s="114"/>
      <c r="X1959" s="109"/>
      <c r="Y1959" s="109"/>
      <c r="Z1959" s="115"/>
      <c r="AA1959" s="109"/>
      <c r="AB1959" s="123"/>
      <c r="AC1959" s="191"/>
      <c r="AD1959" s="110"/>
      <c r="AE1959" s="118"/>
      <c r="AF1959" s="196"/>
      <c r="AG1959" s="110"/>
      <c r="AH1959" s="115"/>
      <c r="AI1959" s="110"/>
      <c r="AJ1959" s="113"/>
      <c r="AK1959" s="110"/>
      <c r="AL1959" s="121"/>
      <c r="AM1959" s="121"/>
      <c r="AN1959" s="109"/>
      <c r="AO1959" s="121"/>
      <c r="AP1959" s="121"/>
      <c r="AQ1959" s="121"/>
      <c r="AR1959" s="121"/>
      <c r="AS1959" s="121"/>
      <c r="AT1959" s="121"/>
      <c r="AU1959" s="109"/>
      <c r="AV1959" s="110"/>
      <c r="AW1959" s="121"/>
      <c r="BJ1959" s="22">
        <f t="shared" ca="1" si="1604"/>
        <v>0</v>
      </c>
      <c r="BK1959" s="22">
        <f t="shared" ca="1" si="1605"/>
        <v>0</v>
      </c>
      <c r="BL1959" s="22">
        <f t="shared" ca="1" si="1483"/>
        <v>0</v>
      </c>
      <c r="BM1959" s="22">
        <f t="shared" ca="1" si="1484"/>
        <v>0</v>
      </c>
      <c r="BN1959" s="22">
        <f t="shared" ca="1" si="1485"/>
        <v>0</v>
      </c>
      <c r="BO1959" s="22">
        <f t="shared" ca="1" si="1486"/>
        <v>0</v>
      </c>
      <c r="BP1959" s="22">
        <f t="shared" ca="1" si="1487"/>
        <v>0</v>
      </c>
      <c r="BQ1959" s="22">
        <f t="shared" ca="1" si="1488"/>
        <v>0</v>
      </c>
      <c r="BR1959" s="22">
        <f t="shared" ca="1" si="1489"/>
        <v>0</v>
      </c>
      <c r="BS1959" s="22">
        <f t="shared" ca="1" si="1490"/>
        <v>0</v>
      </c>
      <c r="BT1959" s="22">
        <f t="shared" ca="1" si="1606"/>
        <v>0</v>
      </c>
      <c r="BU1959" s="22">
        <f t="shared" ca="1" si="1491"/>
        <v>0</v>
      </c>
      <c r="BV1959" s="22">
        <f t="shared" ca="1" si="1492"/>
        <v>0</v>
      </c>
      <c r="BW1959" s="22">
        <f t="shared" ca="1" si="1493"/>
        <v>0</v>
      </c>
      <c r="BX1959" s="22">
        <f t="shared" ca="1" si="1494"/>
        <v>0</v>
      </c>
      <c r="BY1959" s="22">
        <f t="shared" si="1513"/>
        <v>0</v>
      </c>
      <c r="BZ1959" s="22">
        <f t="shared" si="1607"/>
        <v>0</v>
      </c>
      <c r="CA1959" s="22">
        <f t="shared" si="1514"/>
        <v>0</v>
      </c>
    </row>
    <row r="1960" spans="1:79" s="22" customFormat="1" ht="29.1" customHeight="1" x14ac:dyDescent="0.3">
      <c r="A1960" s="109">
        <v>19</v>
      </c>
      <c r="B1960" s="109" t="s">
        <v>1441</v>
      </c>
      <c r="C1960" s="109" t="s">
        <v>1324</v>
      </c>
      <c r="D1960" s="110" t="s">
        <v>446</v>
      </c>
      <c r="E1960" s="110">
        <v>45128</v>
      </c>
      <c r="F1960" s="189" t="s">
        <v>1299</v>
      </c>
      <c r="G1960" s="169" t="s">
        <v>1118</v>
      </c>
      <c r="H1960" s="135" t="s">
        <v>1042</v>
      </c>
      <c r="I1960" s="135"/>
      <c r="J1960" s="135"/>
      <c r="K1960" s="113" t="s">
        <v>633</v>
      </c>
      <c r="L1960" s="109">
        <v>0</v>
      </c>
      <c r="M1960" s="114" t="s">
        <v>1298</v>
      </c>
      <c r="N1960" s="115" t="s">
        <v>26</v>
      </c>
      <c r="O1960" s="116"/>
      <c r="P1960" s="123" t="s">
        <v>1296</v>
      </c>
      <c r="Q1960" s="141">
        <v>45247</v>
      </c>
      <c r="R1960" s="118">
        <f t="shared" si="1614"/>
        <v>45254</v>
      </c>
      <c r="S1960" s="114" t="s">
        <v>31</v>
      </c>
      <c r="T1960" s="353"/>
      <c r="U1960" s="118"/>
      <c r="V1960" s="195"/>
      <c r="W1960" s="114"/>
      <c r="X1960" s="109"/>
      <c r="Y1960" s="109"/>
      <c r="Z1960" s="115"/>
      <c r="AA1960" s="109"/>
      <c r="AB1960" s="123"/>
      <c r="AC1960" s="191"/>
      <c r="AD1960" s="110"/>
      <c r="AE1960" s="118"/>
      <c r="AF1960" s="196"/>
      <c r="AG1960" s="110"/>
      <c r="AH1960" s="115"/>
      <c r="AI1960" s="110"/>
      <c r="AJ1960" s="113"/>
      <c r="AK1960" s="110"/>
      <c r="AL1960" s="121"/>
      <c r="AM1960" s="121"/>
      <c r="AN1960" s="109"/>
      <c r="AO1960" s="121"/>
      <c r="AP1960" s="121"/>
      <c r="AQ1960" s="121"/>
      <c r="AR1960" s="121"/>
      <c r="AS1960" s="121"/>
      <c r="AT1960" s="121"/>
      <c r="AU1960" s="109"/>
      <c r="AV1960" s="110"/>
      <c r="AW1960" s="121"/>
      <c r="BJ1960" s="22">
        <f t="shared" ca="1" si="1604"/>
        <v>0</v>
      </c>
      <c r="BK1960" s="22">
        <f t="shared" ca="1" si="1605"/>
        <v>0</v>
      </c>
      <c r="BL1960" s="22">
        <f t="shared" ca="1" si="1483"/>
        <v>0</v>
      </c>
      <c r="BM1960" s="22">
        <f t="shared" ca="1" si="1484"/>
        <v>0</v>
      </c>
      <c r="BN1960" s="22">
        <f t="shared" ca="1" si="1485"/>
        <v>0</v>
      </c>
      <c r="BO1960" s="22">
        <f t="shared" ca="1" si="1486"/>
        <v>0</v>
      </c>
      <c r="BP1960" s="22">
        <f t="shared" ca="1" si="1487"/>
        <v>0</v>
      </c>
      <c r="BQ1960" s="22">
        <f t="shared" ca="1" si="1488"/>
        <v>0</v>
      </c>
      <c r="BR1960" s="22">
        <f t="shared" ca="1" si="1489"/>
        <v>0</v>
      </c>
      <c r="BS1960" s="22">
        <f t="shared" ca="1" si="1490"/>
        <v>0</v>
      </c>
      <c r="BT1960" s="22">
        <f t="shared" ca="1" si="1606"/>
        <v>0</v>
      </c>
      <c r="BU1960" s="22">
        <f t="shared" ca="1" si="1491"/>
        <v>0</v>
      </c>
      <c r="BV1960" s="22">
        <f t="shared" ca="1" si="1492"/>
        <v>0</v>
      </c>
      <c r="BW1960" s="22">
        <f t="shared" ca="1" si="1493"/>
        <v>0</v>
      </c>
      <c r="BX1960" s="22">
        <f t="shared" ca="1" si="1494"/>
        <v>0</v>
      </c>
      <c r="BY1960" s="22">
        <f t="shared" si="1513"/>
        <v>0</v>
      </c>
      <c r="BZ1960" s="22">
        <f t="shared" si="1607"/>
        <v>0</v>
      </c>
      <c r="CA1960" s="22">
        <f t="shared" si="1514"/>
        <v>0</v>
      </c>
    </row>
    <row r="1961" spans="1:79" s="22" customFormat="1" ht="29.1" customHeight="1" x14ac:dyDescent="0.3">
      <c r="A1961" s="109">
        <v>19</v>
      </c>
      <c r="B1961" s="109" t="s">
        <v>1441</v>
      </c>
      <c r="C1961" s="109" t="s">
        <v>1324</v>
      </c>
      <c r="D1961" s="110" t="s">
        <v>446</v>
      </c>
      <c r="E1961" s="110">
        <v>45128</v>
      </c>
      <c r="F1961" s="189" t="s">
        <v>1299</v>
      </c>
      <c r="G1961" s="169" t="s">
        <v>1118</v>
      </c>
      <c r="H1961" s="135" t="s">
        <v>1042</v>
      </c>
      <c r="I1961" s="135"/>
      <c r="J1961" s="135"/>
      <c r="K1961" s="113" t="s">
        <v>613</v>
      </c>
      <c r="L1961" s="109">
        <v>0</v>
      </c>
      <c r="M1961" s="114" t="s">
        <v>89</v>
      </c>
      <c r="N1961" s="115" t="s">
        <v>26</v>
      </c>
      <c r="O1961" s="116"/>
      <c r="P1961" s="123" t="s">
        <v>3079</v>
      </c>
      <c r="Q1961" s="141">
        <v>45559</v>
      </c>
      <c r="R1961" s="118">
        <f t="shared" ref="R1961" si="1627">IF(AND(L1961&lt;1,OR(K1961&lt;1, K1961="A")),Q1961+14,Q1961+7)</f>
        <v>45566</v>
      </c>
      <c r="S1961" s="114" t="s">
        <v>31</v>
      </c>
      <c r="T1961" s="353"/>
      <c r="U1961" s="118"/>
      <c r="V1961" s="195"/>
      <c r="W1961" s="114"/>
      <c r="X1961" s="109"/>
      <c r="Y1961" s="109"/>
      <c r="Z1961" s="115"/>
      <c r="AA1961" s="109"/>
      <c r="AB1961" s="123"/>
      <c r="AC1961" s="191"/>
      <c r="AD1961" s="110"/>
      <c r="AE1961" s="118"/>
      <c r="AF1961" s="196"/>
      <c r="AG1961" s="110"/>
      <c r="AH1961" s="115"/>
      <c r="AI1961" s="110"/>
      <c r="AJ1961" s="113"/>
      <c r="AK1961" s="110"/>
      <c r="AL1961" s="121"/>
      <c r="AM1961" s="121"/>
      <c r="AN1961" s="109"/>
      <c r="AO1961" s="121"/>
      <c r="AP1961" s="121"/>
      <c r="AQ1961" s="121"/>
      <c r="AR1961" s="121"/>
      <c r="AS1961" s="121"/>
      <c r="AT1961" s="121"/>
      <c r="AU1961" s="109"/>
      <c r="AV1961" s="110"/>
      <c r="AW1961" s="121"/>
      <c r="BJ1961" s="22">
        <f t="shared" ca="1" si="1604"/>
        <v>0</v>
      </c>
      <c r="BK1961" s="22">
        <f t="shared" ca="1" si="1605"/>
        <v>0</v>
      </c>
      <c r="BL1961" s="22">
        <f t="shared" ca="1" si="1483"/>
        <v>0</v>
      </c>
      <c r="BM1961" s="22">
        <f t="shared" ca="1" si="1484"/>
        <v>0</v>
      </c>
      <c r="BN1961" s="22">
        <f t="shared" ca="1" si="1485"/>
        <v>0</v>
      </c>
      <c r="BO1961" s="22">
        <f t="shared" ca="1" si="1486"/>
        <v>0</v>
      </c>
      <c r="BP1961" s="22">
        <f t="shared" ca="1" si="1487"/>
        <v>0</v>
      </c>
      <c r="BQ1961" s="22">
        <f t="shared" ca="1" si="1488"/>
        <v>0</v>
      </c>
      <c r="BR1961" s="22">
        <f t="shared" ca="1" si="1489"/>
        <v>0</v>
      </c>
      <c r="BS1961" s="22">
        <f t="shared" ca="1" si="1490"/>
        <v>0</v>
      </c>
      <c r="BT1961" s="22">
        <f t="shared" ca="1" si="1606"/>
        <v>0</v>
      </c>
      <c r="BU1961" s="22">
        <f t="shared" ca="1" si="1491"/>
        <v>0</v>
      </c>
      <c r="BV1961" s="22">
        <f t="shared" ca="1" si="1492"/>
        <v>0</v>
      </c>
      <c r="BW1961" s="22">
        <f t="shared" ca="1" si="1493"/>
        <v>0</v>
      </c>
      <c r="BX1961" s="22">
        <f t="shared" ca="1" si="1494"/>
        <v>0</v>
      </c>
      <c r="BY1961" s="22">
        <f t="shared" si="1513"/>
        <v>0</v>
      </c>
      <c r="BZ1961" s="22">
        <f t="shared" si="1607"/>
        <v>0</v>
      </c>
      <c r="CA1961" s="22">
        <f t="shared" si="1514"/>
        <v>0</v>
      </c>
    </row>
    <row r="1962" spans="1:79" s="22" customFormat="1" ht="29.1" customHeight="1" x14ac:dyDescent="0.3">
      <c r="A1962" s="109">
        <v>19</v>
      </c>
      <c r="B1962" s="109" t="s">
        <v>1441</v>
      </c>
      <c r="C1962" s="109" t="s">
        <v>1324</v>
      </c>
      <c r="D1962" s="110" t="s">
        <v>446</v>
      </c>
      <c r="E1962" s="110">
        <v>45128</v>
      </c>
      <c r="F1962" s="189" t="s">
        <v>1299</v>
      </c>
      <c r="G1962" s="169" t="s">
        <v>1118</v>
      </c>
      <c r="H1962" s="135" t="s">
        <v>1042</v>
      </c>
      <c r="I1962" s="135"/>
      <c r="J1962" s="135"/>
      <c r="K1962" s="113" t="s">
        <v>996</v>
      </c>
      <c r="L1962" s="109">
        <v>0</v>
      </c>
      <c r="M1962" s="114" t="s">
        <v>89</v>
      </c>
      <c r="N1962" s="115" t="s">
        <v>26</v>
      </c>
      <c r="O1962" s="116">
        <v>45707</v>
      </c>
      <c r="P1962" s="123" t="s">
        <v>3663</v>
      </c>
      <c r="Q1962" s="141">
        <v>45684</v>
      </c>
      <c r="R1962" s="118">
        <f t="shared" si="1614"/>
        <v>45691</v>
      </c>
      <c r="S1962" s="114" t="s">
        <v>31</v>
      </c>
      <c r="T1962" s="353"/>
      <c r="U1962" s="118"/>
      <c r="V1962" s="241"/>
      <c r="W1962" s="114"/>
      <c r="X1962" s="109"/>
      <c r="Y1962" s="109"/>
      <c r="Z1962" s="115"/>
      <c r="AA1962" s="109"/>
      <c r="AB1962" s="117"/>
      <c r="AC1962" s="110"/>
      <c r="AD1962" s="110"/>
      <c r="AE1962" s="118"/>
      <c r="AF1962" s="110"/>
      <c r="AG1962" s="110"/>
      <c r="AH1962" s="115"/>
      <c r="AI1962" s="110"/>
      <c r="AJ1962" s="113"/>
      <c r="AK1962" s="110"/>
      <c r="AL1962" s="121"/>
      <c r="AM1962" s="121"/>
      <c r="AN1962" s="109"/>
      <c r="AO1962" s="121"/>
      <c r="AP1962" s="121"/>
      <c r="AQ1962" s="121"/>
      <c r="AR1962" s="121"/>
      <c r="AS1962" s="121"/>
      <c r="AT1962" s="121"/>
      <c r="AU1962" s="109"/>
      <c r="AV1962" s="110"/>
      <c r="AW1962" s="121"/>
      <c r="BJ1962" s="22">
        <f t="shared" ca="1" si="1604"/>
        <v>0</v>
      </c>
      <c r="BK1962" s="22">
        <f t="shared" ca="1" si="1605"/>
        <v>0</v>
      </c>
      <c r="BL1962" s="22">
        <f t="shared" ca="1" si="1483"/>
        <v>0</v>
      </c>
      <c r="BM1962" s="22">
        <f t="shared" ca="1" si="1484"/>
        <v>0</v>
      </c>
      <c r="BN1962" s="22">
        <f t="shared" ca="1" si="1485"/>
        <v>0</v>
      </c>
      <c r="BO1962" s="22">
        <f t="shared" ca="1" si="1486"/>
        <v>0</v>
      </c>
      <c r="BP1962" s="22">
        <f t="shared" ca="1" si="1487"/>
        <v>0</v>
      </c>
      <c r="BQ1962" s="22">
        <f t="shared" ca="1" si="1488"/>
        <v>0</v>
      </c>
      <c r="BR1962" s="22">
        <f t="shared" ca="1" si="1489"/>
        <v>0</v>
      </c>
      <c r="BS1962" s="22">
        <f t="shared" ca="1" si="1490"/>
        <v>0</v>
      </c>
      <c r="BT1962" s="22">
        <f t="shared" ca="1" si="1606"/>
        <v>0</v>
      </c>
      <c r="BU1962" s="22">
        <f t="shared" ca="1" si="1491"/>
        <v>0</v>
      </c>
      <c r="BV1962" s="22">
        <f t="shared" ca="1" si="1492"/>
        <v>0</v>
      </c>
      <c r="BW1962" s="22">
        <f t="shared" ca="1" si="1493"/>
        <v>0</v>
      </c>
      <c r="BX1962" s="22">
        <f t="shared" ca="1" si="1494"/>
        <v>0</v>
      </c>
      <c r="BY1962" s="22">
        <f t="shared" si="1513"/>
        <v>0</v>
      </c>
      <c r="BZ1962" s="22">
        <f t="shared" si="1607"/>
        <v>0</v>
      </c>
      <c r="CA1962" s="22">
        <f t="shared" si="1514"/>
        <v>0</v>
      </c>
    </row>
    <row r="1963" spans="1:79" ht="29.1" customHeight="1" x14ac:dyDescent="0.3">
      <c r="A1963" s="4">
        <v>19</v>
      </c>
      <c r="B1963" s="4" t="s">
        <v>1441</v>
      </c>
      <c r="C1963" s="4" t="s">
        <v>1324</v>
      </c>
      <c r="D1963" s="139" t="s">
        <v>445</v>
      </c>
      <c r="E1963" s="13">
        <v>45128</v>
      </c>
      <c r="F1963" s="175" t="s">
        <v>1299</v>
      </c>
      <c r="G1963" s="16" t="s">
        <v>1118</v>
      </c>
      <c r="H1963" s="130" t="s">
        <v>1042</v>
      </c>
      <c r="I1963" s="130"/>
      <c r="J1963" s="130"/>
      <c r="K1963" s="7">
        <v>0</v>
      </c>
      <c r="L1963" s="4">
        <v>0</v>
      </c>
      <c r="M1963" s="3" t="s">
        <v>89</v>
      </c>
      <c r="N1963" s="45" t="s">
        <v>1055</v>
      </c>
      <c r="O1963" s="76"/>
      <c r="P1963" s="87" t="s">
        <v>3823</v>
      </c>
      <c r="Q1963" s="142">
        <v>45743</v>
      </c>
      <c r="R1963" s="9">
        <f t="shared" ref="R1963" si="1628">IF(AND(L1963&lt;1,OR(K1963&lt;1, K1963="A")),Q1963+14,Q1963+7)</f>
        <v>45757</v>
      </c>
      <c r="S1963" s="3" t="s">
        <v>31</v>
      </c>
      <c r="T1963" s="355"/>
      <c r="U1963" s="9"/>
      <c r="V1963" s="208" t="s">
        <v>3786</v>
      </c>
      <c r="W1963" s="3" t="s">
        <v>1454</v>
      </c>
      <c r="X1963" s="5" t="s">
        <v>778</v>
      </c>
      <c r="Y1963" s="4">
        <v>0</v>
      </c>
      <c r="Z1963" s="46" t="s">
        <v>24</v>
      </c>
      <c r="AA1963" s="5"/>
      <c r="AB1963" s="78" t="s">
        <v>3783</v>
      </c>
      <c r="AC1963" s="21">
        <v>45740</v>
      </c>
      <c r="AD1963" s="21">
        <v>45740</v>
      </c>
      <c r="AE1963" s="9">
        <f t="shared" ref="AE1963" si="1629">IF(AND(Y1963&lt;1,OR(X1963&lt;1, X1963="A")),AD1963+14,AD1963+7)</f>
        <v>45754</v>
      </c>
      <c r="AF1963" s="13" t="s">
        <v>446</v>
      </c>
      <c r="AG1963" s="27"/>
      <c r="AH1963" s="34"/>
      <c r="AI1963" s="27"/>
      <c r="AJ1963" s="41"/>
      <c r="AK1963" s="21"/>
      <c r="AL1963" s="6"/>
      <c r="AM1963" s="6"/>
      <c r="AN1963" s="5"/>
      <c r="AO1963" s="6"/>
      <c r="AP1963" s="6"/>
      <c r="AQ1963" s="6"/>
      <c r="AR1963" s="6"/>
      <c r="AS1963" s="6"/>
      <c r="AT1963" s="6"/>
      <c r="AU1963" s="4"/>
      <c r="AV1963" s="13"/>
      <c r="AW1963" s="6"/>
      <c r="BJ1963" s="22">
        <f t="shared" ca="1" si="1604"/>
        <v>1</v>
      </c>
      <c r="BK1963" s="22">
        <f t="shared" ca="1" si="1605"/>
        <v>1</v>
      </c>
      <c r="BL1963" s="22">
        <f t="shared" ca="1" si="1483"/>
        <v>0</v>
      </c>
      <c r="BM1963" s="22">
        <f t="shared" ca="1" si="1484"/>
        <v>0</v>
      </c>
      <c r="BN1963" s="22">
        <f t="shared" ca="1" si="1485"/>
        <v>0</v>
      </c>
      <c r="BO1963" s="22">
        <f t="shared" ca="1" si="1486"/>
        <v>0</v>
      </c>
      <c r="BP1963" s="22">
        <f t="shared" ca="1" si="1487"/>
        <v>0</v>
      </c>
      <c r="BQ1963" s="22">
        <f t="shared" ca="1" si="1488"/>
        <v>0</v>
      </c>
      <c r="BR1963" s="22">
        <f t="shared" ca="1" si="1489"/>
        <v>1</v>
      </c>
      <c r="BS1963" s="22">
        <f t="shared" ca="1" si="1490"/>
        <v>1</v>
      </c>
      <c r="BT1963" s="22">
        <f t="shared" ca="1" si="1606"/>
        <v>1</v>
      </c>
      <c r="BU1963" s="22">
        <f t="shared" ca="1" si="1491"/>
        <v>0</v>
      </c>
      <c r="BV1963" s="22">
        <f t="shared" ca="1" si="1492"/>
        <v>1</v>
      </c>
      <c r="BW1963" s="22">
        <f t="shared" ca="1" si="1493"/>
        <v>0</v>
      </c>
      <c r="BX1963" s="22">
        <f t="shared" ca="1" si="1494"/>
        <v>0</v>
      </c>
      <c r="BY1963" s="71">
        <f t="shared" si="1513"/>
        <v>1</v>
      </c>
      <c r="BZ1963" s="71">
        <f t="shared" si="1607"/>
        <v>1</v>
      </c>
      <c r="CA1963" s="72">
        <f t="shared" si="1514"/>
        <v>1</v>
      </c>
    </row>
    <row r="1964" spans="1:79" ht="29.1" customHeight="1" thickBot="1" x14ac:dyDescent="0.35">
      <c r="A1964" s="4">
        <v>19</v>
      </c>
      <c r="B1964" s="4"/>
      <c r="C1964" s="4"/>
      <c r="D1964" s="139"/>
      <c r="E1964" s="13"/>
      <c r="F1964" s="175"/>
      <c r="G1964" s="16"/>
      <c r="H1964" s="130"/>
      <c r="I1964" s="130"/>
      <c r="J1964" s="130"/>
      <c r="K1964" s="7"/>
      <c r="L1964" s="4"/>
      <c r="M1964" s="3"/>
      <c r="N1964" s="45"/>
      <c r="O1964" s="76"/>
      <c r="P1964" s="87"/>
      <c r="Q1964" s="142"/>
      <c r="R1964" s="9"/>
      <c r="S1964" s="3"/>
      <c r="T1964" s="355"/>
      <c r="U1964" s="9"/>
      <c r="V1964" s="208" t="s">
        <v>3787</v>
      </c>
      <c r="W1964" s="3" t="s">
        <v>1454</v>
      </c>
      <c r="X1964" s="5" t="s">
        <v>778</v>
      </c>
      <c r="Y1964" s="4">
        <v>0</v>
      </c>
      <c r="Z1964" s="46" t="s">
        <v>24</v>
      </c>
      <c r="AA1964" s="5"/>
      <c r="AB1964" s="78" t="s">
        <v>3783</v>
      </c>
      <c r="AC1964" s="21">
        <v>45740</v>
      </c>
      <c r="AD1964" s="21">
        <v>45740</v>
      </c>
      <c r="AE1964" s="9">
        <f t="shared" ref="AE1964" si="1630">IF(AND(Y1964&lt;1,OR(X1964&lt;1, X1964="A")),AD1964+14,AD1964+7)</f>
        <v>45754</v>
      </c>
      <c r="AF1964" s="13" t="s">
        <v>446</v>
      </c>
      <c r="AG1964" s="27"/>
      <c r="AH1964" s="34"/>
      <c r="AI1964" s="27"/>
      <c r="AJ1964" s="41"/>
      <c r="AK1964" s="21"/>
      <c r="AL1964" s="6"/>
      <c r="AM1964" s="6"/>
      <c r="AN1964" s="5"/>
      <c r="AO1964" s="6"/>
      <c r="AP1964" s="6"/>
      <c r="AQ1964" s="6"/>
      <c r="AR1964" s="6"/>
      <c r="AS1964" s="6"/>
      <c r="AT1964" s="6"/>
      <c r="AU1964" s="4"/>
      <c r="AV1964" s="13"/>
      <c r="AW1964" s="6"/>
      <c r="BJ1964" s="22">
        <f t="shared" ca="1" si="1604"/>
        <v>0</v>
      </c>
      <c r="BK1964" s="22">
        <f t="shared" ca="1" si="1605"/>
        <v>0</v>
      </c>
      <c r="BL1964" s="22">
        <f t="shared" ca="1" si="1483"/>
        <v>0</v>
      </c>
      <c r="BM1964" s="22">
        <f t="shared" ca="1" si="1484"/>
        <v>0</v>
      </c>
      <c r="BN1964" s="22">
        <f t="shared" ca="1" si="1485"/>
        <v>0</v>
      </c>
      <c r="BO1964" s="22">
        <f t="shared" ca="1" si="1486"/>
        <v>0</v>
      </c>
      <c r="BP1964" s="22">
        <f t="shared" ca="1" si="1487"/>
        <v>0</v>
      </c>
      <c r="BQ1964" s="22">
        <f t="shared" ca="1" si="1488"/>
        <v>0</v>
      </c>
      <c r="BR1964" s="22">
        <f t="shared" ca="1" si="1489"/>
        <v>0</v>
      </c>
      <c r="BS1964" s="22">
        <f t="shared" ca="1" si="1490"/>
        <v>0</v>
      </c>
      <c r="BT1964" s="22">
        <f t="shared" ca="1" si="1606"/>
        <v>1</v>
      </c>
      <c r="BU1964" s="22">
        <f t="shared" ca="1" si="1491"/>
        <v>0</v>
      </c>
      <c r="BV1964" s="22">
        <f t="shared" ca="1" si="1492"/>
        <v>1</v>
      </c>
      <c r="BW1964" s="22">
        <f t="shared" ca="1" si="1493"/>
        <v>0</v>
      </c>
      <c r="BX1964" s="22">
        <f t="shared" ca="1" si="1494"/>
        <v>0</v>
      </c>
      <c r="BY1964" s="71">
        <f t="shared" si="1513"/>
        <v>0</v>
      </c>
      <c r="BZ1964" s="71">
        <f t="shared" si="1607"/>
        <v>0</v>
      </c>
      <c r="CA1964" s="72">
        <f t="shared" si="1514"/>
        <v>1</v>
      </c>
    </row>
    <row r="1965" spans="1:79" s="38" customFormat="1" ht="21" customHeight="1" x14ac:dyDescent="0.4">
      <c r="A1965" s="44" t="s">
        <v>128</v>
      </c>
      <c r="B1965" s="44"/>
      <c r="C1965" s="44"/>
      <c r="D1965" s="44"/>
      <c r="E1965" s="44"/>
      <c r="F1965" s="44"/>
      <c r="G1965" s="44"/>
      <c r="H1965" s="134"/>
      <c r="I1965" s="134"/>
      <c r="J1965" s="134"/>
      <c r="K1965" s="44"/>
      <c r="L1965" s="44"/>
      <c r="M1965" s="44"/>
      <c r="N1965" s="44"/>
      <c r="O1965" s="44"/>
      <c r="P1965" s="127"/>
      <c r="Q1965" s="44"/>
      <c r="R1965" s="148"/>
      <c r="S1965" s="44"/>
      <c r="T1965" s="44"/>
      <c r="U1965" s="44"/>
      <c r="V1965" s="44"/>
      <c r="W1965" s="44"/>
      <c r="X1965" s="44"/>
      <c r="Y1965" s="44"/>
      <c r="Z1965" s="44"/>
      <c r="AA1965" s="44"/>
      <c r="AB1965" s="44"/>
      <c r="AC1965" s="44"/>
      <c r="AD1965" s="44"/>
      <c r="AE1965" s="44"/>
      <c r="AF1965" s="44"/>
      <c r="AG1965" s="44"/>
      <c r="AH1965" s="44"/>
      <c r="AI1965" s="36"/>
      <c r="AJ1965" s="36"/>
      <c r="AK1965" s="36"/>
      <c r="AL1965" s="37"/>
      <c r="AM1965" s="37"/>
      <c r="AN1965" s="37"/>
      <c r="AO1965" s="37"/>
      <c r="AP1965" s="37"/>
      <c r="AQ1965" s="37"/>
      <c r="AR1965" s="37"/>
      <c r="AS1965" s="37"/>
      <c r="AT1965" s="37"/>
      <c r="AU1965" s="37"/>
      <c r="AV1965" s="37"/>
      <c r="AW1965" s="37"/>
      <c r="BJ1965" s="22">
        <f t="shared" ca="1" si="1604"/>
        <v>0</v>
      </c>
      <c r="BK1965" s="22">
        <f t="shared" ca="1" si="1605"/>
        <v>0</v>
      </c>
      <c r="BL1965" s="22">
        <f t="shared" ca="1" si="1483"/>
        <v>0</v>
      </c>
      <c r="BM1965" s="22">
        <f t="shared" ca="1" si="1484"/>
        <v>0</v>
      </c>
      <c r="BN1965" s="22">
        <f t="shared" ca="1" si="1485"/>
        <v>0</v>
      </c>
      <c r="BO1965" s="22">
        <f t="shared" ca="1" si="1486"/>
        <v>0</v>
      </c>
      <c r="BP1965" s="22">
        <f t="shared" ca="1" si="1487"/>
        <v>0</v>
      </c>
      <c r="BQ1965" s="22">
        <f t="shared" ca="1" si="1488"/>
        <v>0</v>
      </c>
      <c r="BR1965" s="22">
        <f t="shared" ca="1" si="1489"/>
        <v>0</v>
      </c>
      <c r="BS1965" s="22">
        <f t="shared" ca="1" si="1490"/>
        <v>0</v>
      </c>
      <c r="BT1965" s="22">
        <f t="shared" ca="1" si="1606"/>
        <v>0</v>
      </c>
      <c r="BU1965" s="22">
        <f t="shared" ca="1" si="1491"/>
        <v>0</v>
      </c>
      <c r="BV1965" s="22">
        <f t="shared" ca="1" si="1492"/>
        <v>0</v>
      </c>
      <c r="BW1965" s="22">
        <f t="shared" ca="1" si="1493"/>
        <v>0</v>
      </c>
      <c r="BX1965" s="22">
        <f t="shared" ca="1" si="1494"/>
        <v>0</v>
      </c>
      <c r="BY1965" s="71">
        <f t="shared" si="1513"/>
        <v>0</v>
      </c>
      <c r="BZ1965" s="71">
        <f t="shared" si="1607"/>
        <v>0</v>
      </c>
      <c r="CA1965" s="72">
        <f t="shared" si="1514"/>
        <v>0</v>
      </c>
    </row>
    <row r="1966" spans="1:79" s="22" customFormat="1" ht="38.25" customHeight="1" x14ac:dyDescent="0.3">
      <c r="A1966" s="109">
        <v>7</v>
      </c>
      <c r="B1966" s="109" t="s">
        <v>1441</v>
      </c>
      <c r="C1966" s="109"/>
      <c r="D1966" s="110" t="s">
        <v>446</v>
      </c>
      <c r="E1966" s="110">
        <v>44620</v>
      </c>
      <c r="F1966" s="189" t="s">
        <v>136</v>
      </c>
      <c r="G1966" s="169" t="s">
        <v>1119</v>
      </c>
      <c r="H1966" s="135" t="s">
        <v>1076</v>
      </c>
      <c r="I1966" s="135"/>
      <c r="J1966" s="135"/>
      <c r="K1966" s="113" t="s">
        <v>778</v>
      </c>
      <c r="L1966" s="113">
        <v>0</v>
      </c>
      <c r="M1966" s="114" t="s">
        <v>109</v>
      </c>
      <c r="N1966" s="115" t="s">
        <v>26</v>
      </c>
      <c r="O1966" s="116"/>
      <c r="P1966" s="123" t="s">
        <v>651</v>
      </c>
      <c r="Q1966" s="141">
        <v>45118</v>
      </c>
      <c r="R1966" s="118">
        <f>IF(AND(L1966&lt;1,OR(K1966&lt;1, K1966="A")),Q1966+14,Q1966+7)</f>
        <v>45132</v>
      </c>
      <c r="S1966" s="114" t="s">
        <v>31</v>
      </c>
      <c r="T1966" s="353"/>
      <c r="U1966" s="118"/>
      <c r="V1966" s="120"/>
      <c r="W1966" s="114"/>
      <c r="X1966" s="109"/>
      <c r="Y1966" s="109"/>
      <c r="Z1966" s="115"/>
      <c r="AA1966" s="115"/>
      <c r="AB1966" s="109"/>
      <c r="AC1966" s="110"/>
      <c r="AD1966" s="110"/>
      <c r="AE1966" s="110"/>
      <c r="AF1966" s="110"/>
      <c r="AG1966" s="110"/>
      <c r="AH1966" s="115"/>
      <c r="AI1966" s="110"/>
      <c r="AJ1966" s="113"/>
      <c r="AK1966" s="110"/>
      <c r="AL1966" s="121"/>
      <c r="AM1966" s="121"/>
      <c r="AN1966" s="109" t="s">
        <v>2355</v>
      </c>
      <c r="AO1966" s="121"/>
      <c r="AP1966" s="121"/>
      <c r="AQ1966" s="121"/>
      <c r="AR1966" s="121"/>
      <c r="AS1966" s="121"/>
      <c r="AT1966" s="121"/>
      <c r="AU1966" s="109" t="s">
        <v>1134</v>
      </c>
      <c r="AV1966" s="110">
        <v>44890</v>
      </c>
      <c r="AW1966" s="121"/>
      <c r="BJ1966" s="22">
        <f ca="1">IF(OR($N1966="аннулирован", $N1966="", TODAY()&lt;$E1966),0,1)</f>
        <v>0</v>
      </c>
      <c r="BK1966" s="22">
        <f ca="1">IF(AND($BJ1966=1, $J1966=""),1,0)</f>
        <v>0</v>
      </c>
      <c r="BL1966" s="22">
        <f ca="1">IF(AND($BJ1966=1, $N1966="не выдан"),1,0)</f>
        <v>0</v>
      </c>
      <c r="BM1966" s="22">
        <f ca="1">IF(AND($BK1966=1, $N1966="не выдан"),1,0)</f>
        <v>0</v>
      </c>
      <c r="BN1966" s="22">
        <f ca="1">IF(AND($BJ1966=1, $N1966="на проверке"),1,0)</f>
        <v>0</v>
      </c>
      <c r="BO1966" s="22">
        <f ca="1">IF(AND($BJ1966=1, $N1966="замечания"),1,0)</f>
        <v>0</v>
      </c>
      <c r="BP1966" s="22">
        <f ca="1">IF(AND($BK1966=1, $N1966="на проверке"),1,0)</f>
        <v>0</v>
      </c>
      <c r="BQ1966" s="22">
        <f ca="1">IF(AND($BK1966=1, $N1966="замечания"),1,0)</f>
        <v>0</v>
      </c>
      <c r="BR1966" s="22">
        <f ca="1">IF(AND($BJ1966=1, $N1966="согласовано"),1,0)</f>
        <v>0</v>
      </c>
      <c r="BS1966" s="22">
        <f ca="1">IF(AND($BK1966=1, $N1966="согласовано"),1,0)</f>
        <v>0</v>
      </c>
      <c r="BT1966" s="22">
        <f ca="1">IF(OR($Z1966="аннулирован", $Z1966="", TODAY()&lt;$E1966),0,1)</f>
        <v>0</v>
      </c>
      <c r="BU1966" s="22">
        <f ca="1">IF(AND($BT1966=1, $Z1966="не выдан"),1,0)</f>
        <v>0</v>
      </c>
      <c r="BV1966" s="22">
        <f ca="1">IF(AND($BT1966=1, $Z1966="на проверке"),1,0)</f>
        <v>0</v>
      </c>
      <c r="BW1966" s="22">
        <f ca="1">IF(AND($BT1966=1, $Z1966="замечания"),1,0)</f>
        <v>0</v>
      </c>
      <c r="BX1966" s="22">
        <f ca="1">IF(AND($BT1966=1, $Z1966="согласовано"),1,0)</f>
        <v>0</v>
      </c>
      <c r="BY1966" s="22">
        <f>IF(OR($N1966="аннулирован", $N1966=""),0,1)</f>
        <v>0</v>
      </c>
      <c r="BZ1966" s="22">
        <f>IF(AND($BY1966=1, $J1966=""),1,0)</f>
        <v>0</v>
      </c>
      <c r="CA1966" s="22">
        <f>IF(OR($Z1966="аннулирован", $Z1966=""),0,1)</f>
        <v>0</v>
      </c>
    </row>
    <row r="1967" spans="1:79" s="22" customFormat="1" ht="38.25" customHeight="1" x14ac:dyDescent="0.3">
      <c r="A1967" s="109">
        <v>7</v>
      </c>
      <c r="B1967" s="109" t="s">
        <v>1441</v>
      </c>
      <c r="C1967" s="109"/>
      <c r="D1967" s="110" t="s">
        <v>446</v>
      </c>
      <c r="E1967" s="110">
        <v>44620</v>
      </c>
      <c r="F1967" s="189" t="s">
        <v>136</v>
      </c>
      <c r="G1967" s="169" t="s">
        <v>1119</v>
      </c>
      <c r="H1967" s="135" t="s">
        <v>1076</v>
      </c>
      <c r="I1967" s="135"/>
      <c r="J1967" s="135"/>
      <c r="K1967" s="113" t="s">
        <v>443</v>
      </c>
      <c r="L1967" s="113">
        <v>0</v>
      </c>
      <c r="M1967" s="114" t="s">
        <v>109</v>
      </c>
      <c r="N1967" s="115" t="s">
        <v>26</v>
      </c>
      <c r="O1967" s="116"/>
      <c r="P1967" s="123" t="s">
        <v>665</v>
      </c>
      <c r="Q1967" s="141">
        <v>45206</v>
      </c>
      <c r="R1967" s="118">
        <f>IF(AND(L1967&lt;1,OR(K1967&lt;1, K1967="A")),Q1967+14,Q1967+7)</f>
        <v>45213</v>
      </c>
      <c r="S1967" s="114" t="s">
        <v>31</v>
      </c>
      <c r="T1967" s="353"/>
      <c r="U1967" s="118"/>
      <c r="V1967" s="120"/>
      <c r="W1967" s="114"/>
      <c r="X1967" s="109"/>
      <c r="Y1967" s="109"/>
      <c r="Z1967" s="115"/>
      <c r="AA1967" s="115"/>
      <c r="AB1967" s="109"/>
      <c r="AC1967" s="110"/>
      <c r="AD1967" s="110"/>
      <c r="AE1967" s="110"/>
      <c r="AF1967" s="110"/>
      <c r="AG1967" s="110"/>
      <c r="AH1967" s="115"/>
      <c r="AI1967" s="110"/>
      <c r="AJ1967" s="113"/>
      <c r="AK1967" s="110"/>
      <c r="AL1967" s="121"/>
      <c r="AM1967" s="121"/>
      <c r="AN1967" s="109" t="s">
        <v>2355</v>
      </c>
      <c r="AO1967" s="121"/>
      <c r="AP1967" s="121"/>
      <c r="AQ1967" s="121"/>
      <c r="AR1967" s="121"/>
      <c r="AS1967" s="121"/>
      <c r="AT1967" s="121"/>
      <c r="AU1967" s="109" t="s">
        <v>1134</v>
      </c>
      <c r="AV1967" s="110">
        <v>44890</v>
      </c>
      <c r="AW1967" s="121"/>
      <c r="BJ1967" s="22">
        <f ca="1">IF(OR($N1967="аннулирован", $N1967="", TODAY()&lt;$E1967),0,1)</f>
        <v>0</v>
      </c>
      <c r="BK1967" s="22">
        <f ca="1">IF(AND($BJ1967=1, $J1967=""),1,0)</f>
        <v>0</v>
      </c>
      <c r="BL1967" s="22">
        <f ca="1">IF(AND($BJ1967=1, $N1967="не выдан"),1,0)</f>
        <v>0</v>
      </c>
      <c r="BM1967" s="22">
        <f ca="1">IF(AND($BK1967=1, $N1967="не выдан"),1,0)</f>
        <v>0</v>
      </c>
      <c r="BN1967" s="22">
        <f ca="1">IF(AND($BJ1967=1, $N1967="на проверке"),1,0)</f>
        <v>0</v>
      </c>
      <c r="BO1967" s="22">
        <f ca="1">IF(AND($BJ1967=1, $N1967="замечания"),1,0)</f>
        <v>0</v>
      </c>
      <c r="BP1967" s="22">
        <f ca="1">IF(AND($BK1967=1, $N1967="на проверке"),1,0)</f>
        <v>0</v>
      </c>
      <c r="BQ1967" s="22">
        <f ca="1">IF(AND($BK1967=1, $N1967="замечания"),1,0)</f>
        <v>0</v>
      </c>
      <c r="BR1967" s="22">
        <f ca="1">IF(AND($BJ1967=1, $N1967="согласовано"),1,0)</f>
        <v>0</v>
      </c>
      <c r="BS1967" s="22">
        <f ca="1">IF(AND($BK1967=1, $N1967="согласовано"),1,0)</f>
        <v>0</v>
      </c>
      <c r="BT1967" s="22">
        <f ca="1">IF(OR($Z1967="аннулирован", $Z1967="", TODAY()&lt;$E1967),0,1)</f>
        <v>0</v>
      </c>
      <c r="BU1967" s="22">
        <f ca="1">IF(AND($BT1967=1, $Z1967="не выдан"),1,0)</f>
        <v>0</v>
      </c>
      <c r="BV1967" s="22">
        <f ca="1">IF(AND($BT1967=1, $Z1967="на проверке"),1,0)</f>
        <v>0</v>
      </c>
      <c r="BW1967" s="22">
        <f ca="1">IF(AND($BT1967=1, $Z1967="замечания"),1,0)</f>
        <v>0</v>
      </c>
      <c r="BX1967" s="22">
        <f ca="1">IF(AND($BT1967=1, $Z1967="согласовано"),1,0)</f>
        <v>0</v>
      </c>
      <c r="BY1967" s="22">
        <f>IF(OR($N1967="аннулирован", $N1967=""),0,1)</f>
        <v>0</v>
      </c>
      <c r="BZ1967" s="22">
        <f>IF(AND($BY1967=1, $J1967=""),1,0)</f>
        <v>0</v>
      </c>
      <c r="CA1967" s="22">
        <f>IF(OR($Z1967="аннулирован", $Z1967=""),0,1)</f>
        <v>0</v>
      </c>
    </row>
    <row r="1968" spans="1:79" s="22" customFormat="1" ht="38.25" customHeight="1" x14ac:dyDescent="0.3">
      <c r="A1968" s="109">
        <v>7</v>
      </c>
      <c r="B1968" s="109" t="s">
        <v>1441</v>
      </c>
      <c r="C1968" s="109"/>
      <c r="D1968" s="110" t="s">
        <v>446</v>
      </c>
      <c r="E1968" s="110">
        <v>44620</v>
      </c>
      <c r="F1968" s="189" t="s">
        <v>136</v>
      </c>
      <c r="G1968" s="169" t="s">
        <v>1119</v>
      </c>
      <c r="H1968" s="135" t="s">
        <v>1076</v>
      </c>
      <c r="I1968" s="135"/>
      <c r="J1968" s="135"/>
      <c r="K1968" s="113" t="s">
        <v>572</v>
      </c>
      <c r="L1968" s="113">
        <v>0</v>
      </c>
      <c r="M1968" s="114" t="s">
        <v>109</v>
      </c>
      <c r="N1968" s="115" t="s">
        <v>26</v>
      </c>
      <c r="O1968" s="116"/>
      <c r="P1968" s="123" t="s">
        <v>1437</v>
      </c>
      <c r="Q1968" s="141">
        <v>45230</v>
      </c>
      <c r="R1968" s="118">
        <f>IF(AND(L1968&lt;1,OR(K1968&lt;1, K1968="A")),Q1968+14,Q1968+7)</f>
        <v>45237</v>
      </c>
      <c r="S1968" s="114" t="s">
        <v>31</v>
      </c>
      <c r="T1968" s="353"/>
      <c r="U1968" s="118"/>
      <c r="V1968" s="120"/>
      <c r="W1968" s="114"/>
      <c r="X1968" s="109"/>
      <c r="Y1968" s="109"/>
      <c r="Z1968" s="115"/>
      <c r="AA1968" s="115"/>
      <c r="AB1968" s="109"/>
      <c r="AC1968" s="110"/>
      <c r="AD1968" s="110"/>
      <c r="AE1968" s="110"/>
      <c r="AF1968" s="110"/>
      <c r="AG1968" s="110"/>
      <c r="AH1968" s="115"/>
      <c r="AI1968" s="110"/>
      <c r="AJ1968" s="113"/>
      <c r="AK1968" s="110"/>
      <c r="AL1968" s="121"/>
      <c r="AM1968" s="121"/>
      <c r="AN1968" s="109" t="s">
        <v>2355</v>
      </c>
      <c r="AO1968" s="121"/>
      <c r="AP1968" s="121"/>
      <c r="AQ1968" s="121"/>
      <c r="AR1968" s="121"/>
      <c r="AS1968" s="121"/>
      <c r="AT1968" s="121"/>
      <c r="AU1968" s="109" t="s">
        <v>1134</v>
      </c>
      <c r="AV1968" s="110">
        <v>44890</v>
      </c>
      <c r="AW1968" s="121"/>
      <c r="BJ1968" s="22">
        <f ca="1">IF(OR($N1968="аннулирован", $N1968="", TODAY()&lt;$E1968),0,1)</f>
        <v>0</v>
      </c>
      <c r="BK1968" s="22">
        <f ca="1">IF(AND($BJ1968=1, $J1968=""),1,0)</f>
        <v>0</v>
      </c>
      <c r="BL1968" s="22">
        <f ca="1">IF(AND($BJ1968=1, $N1968="не выдан"),1,0)</f>
        <v>0</v>
      </c>
      <c r="BM1968" s="22">
        <f ca="1">IF(AND($BK1968=1, $N1968="не выдан"),1,0)</f>
        <v>0</v>
      </c>
      <c r="BN1968" s="22">
        <f ca="1">IF(AND($BJ1968=1, $N1968="на проверке"),1,0)</f>
        <v>0</v>
      </c>
      <c r="BO1968" s="22">
        <f ca="1">IF(AND($BJ1968=1, $N1968="замечания"),1,0)</f>
        <v>0</v>
      </c>
      <c r="BP1968" s="22">
        <f ca="1">IF(AND($BK1968=1, $N1968="на проверке"),1,0)</f>
        <v>0</v>
      </c>
      <c r="BQ1968" s="22">
        <f ca="1">IF(AND($BK1968=1, $N1968="замечания"),1,0)</f>
        <v>0</v>
      </c>
      <c r="BR1968" s="22">
        <f ca="1">IF(AND($BJ1968=1, $N1968="согласовано"),1,0)</f>
        <v>0</v>
      </c>
      <c r="BS1968" s="22">
        <f ca="1">IF(AND($BK1968=1, $N1968="согласовано"),1,0)</f>
        <v>0</v>
      </c>
      <c r="BT1968" s="22">
        <f ca="1">IF(OR($Z1968="аннулирован", $Z1968="", TODAY()&lt;$E1968),0,1)</f>
        <v>0</v>
      </c>
      <c r="BU1968" s="22">
        <f ca="1">IF(AND($BT1968=1, $Z1968="не выдан"),1,0)</f>
        <v>0</v>
      </c>
      <c r="BV1968" s="22">
        <f ca="1">IF(AND($BT1968=1, $Z1968="на проверке"),1,0)</f>
        <v>0</v>
      </c>
      <c r="BW1968" s="22">
        <f ca="1">IF(AND($BT1968=1, $Z1968="замечания"),1,0)</f>
        <v>0</v>
      </c>
      <c r="BX1968" s="22">
        <f ca="1">IF(AND($BT1968=1, $Z1968="согласовано"),1,0)</f>
        <v>0</v>
      </c>
      <c r="BY1968" s="22">
        <f>IF(OR($N1968="аннулирован", $N1968=""),0,1)</f>
        <v>0</v>
      </c>
      <c r="BZ1968" s="22">
        <f>IF(AND($BY1968=1, $J1968=""),1,0)</f>
        <v>0</v>
      </c>
      <c r="CA1968" s="22">
        <f>IF(OR($Z1968="аннулирован", $Z1968=""),0,1)</f>
        <v>0</v>
      </c>
    </row>
    <row r="1969" spans="1:79" ht="51.9" customHeight="1" x14ac:dyDescent="0.3">
      <c r="A1969" s="4">
        <v>7</v>
      </c>
      <c r="B1969" s="4" t="s">
        <v>1441</v>
      </c>
      <c r="C1969" s="4"/>
      <c r="D1969" s="139" t="s">
        <v>445</v>
      </c>
      <c r="E1969" s="13">
        <v>44620</v>
      </c>
      <c r="F1969" s="122" t="s">
        <v>136</v>
      </c>
      <c r="G1969" s="16" t="s">
        <v>1119</v>
      </c>
      <c r="H1969" s="130" t="s">
        <v>1076</v>
      </c>
      <c r="I1969" s="130"/>
      <c r="J1969" s="130"/>
      <c r="K1969" s="7">
        <v>0</v>
      </c>
      <c r="L1969" s="4">
        <v>0</v>
      </c>
      <c r="M1969" s="3" t="s">
        <v>109</v>
      </c>
      <c r="N1969" s="45" t="s">
        <v>1055</v>
      </c>
      <c r="O1969" s="76"/>
      <c r="P1969" s="87" t="s">
        <v>1514</v>
      </c>
      <c r="Q1969" s="142">
        <v>45273</v>
      </c>
      <c r="R1969" s="9">
        <f>IF(AND(L1969&lt;1,OR(K1969&lt;1, K1969="A")),Q1969+14,Q1969+7)</f>
        <v>45287</v>
      </c>
      <c r="S1969" s="3" t="s">
        <v>30</v>
      </c>
      <c r="T1969" s="354" t="s">
        <v>2886</v>
      </c>
      <c r="U1969" s="259">
        <v>45275</v>
      </c>
      <c r="V1969" s="20" t="s">
        <v>2704</v>
      </c>
      <c r="W1969" s="3" t="s">
        <v>1453</v>
      </c>
      <c r="X1969" s="5"/>
      <c r="Y1969" s="5"/>
      <c r="Z1969" s="47" t="s">
        <v>1337</v>
      </c>
      <c r="AA1969" s="5"/>
      <c r="AB1969" s="5"/>
      <c r="AC1969" s="21"/>
      <c r="AD1969" s="21"/>
      <c r="AE1969" s="21"/>
      <c r="AF1969" s="13"/>
      <c r="AG1969" s="27"/>
      <c r="AH1969" s="34"/>
      <c r="AI1969" s="27"/>
      <c r="AJ1969" s="41"/>
      <c r="AK1969" s="21"/>
      <c r="AL1969" s="6"/>
      <c r="AM1969" s="6"/>
      <c r="AN1969" s="5" t="s">
        <v>3832</v>
      </c>
      <c r="AO1969" s="5" t="s">
        <v>3833</v>
      </c>
      <c r="AP1969" s="21">
        <v>45743</v>
      </c>
      <c r="AQ1969" s="224"/>
      <c r="AR1969" s="21"/>
      <c r="AS1969" s="6"/>
      <c r="AT1969" s="6"/>
      <c r="AU1969" s="4" t="s">
        <v>1134</v>
      </c>
      <c r="AV1969" s="13">
        <v>44890</v>
      </c>
      <c r="AW1969" s="224" t="s">
        <v>3836</v>
      </c>
      <c r="BJ1969" s="22">
        <f ca="1">IF(OR($N1969="аннулирован", $N1969="", TODAY()&lt;$E1969),0,1)</f>
        <v>1</v>
      </c>
      <c r="BK1969" s="22">
        <f ca="1">IF(AND($BJ1969=1, $J1969=""),1,0)</f>
        <v>1</v>
      </c>
      <c r="BL1969" s="22">
        <f ca="1">IF(AND($BJ1969=1, $N1969="не выдан"),1,0)</f>
        <v>0</v>
      </c>
      <c r="BM1969" s="22">
        <f ca="1">IF(AND($BK1969=1, $N1969="не выдан"),1,0)</f>
        <v>0</v>
      </c>
      <c r="BN1969" s="22">
        <f ca="1">IF(AND($BJ1969=1, $N1969="на проверке"),1,0)</f>
        <v>0</v>
      </c>
      <c r="BO1969" s="22">
        <f ca="1">IF(AND($BJ1969=1, $N1969="замечания"),1,0)</f>
        <v>0</v>
      </c>
      <c r="BP1969" s="22">
        <f ca="1">IF(AND($BK1969=1, $N1969="на проверке"),1,0)</f>
        <v>0</v>
      </c>
      <c r="BQ1969" s="22">
        <f ca="1">IF(AND($BK1969=1, $N1969="замечания"),1,0)</f>
        <v>0</v>
      </c>
      <c r="BR1969" s="22">
        <f ca="1">IF(AND($BJ1969=1, $N1969="согласовано"),1,0)</f>
        <v>1</v>
      </c>
      <c r="BS1969" s="22">
        <f ca="1">IF(AND($BK1969=1, $N1969="согласовано"),1,0)</f>
        <v>1</v>
      </c>
      <c r="BT1969" s="22">
        <f ca="1">IF(OR($Z1969="аннулирован", $Z1969="", TODAY()&lt;$E1969),0,1)</f>
        <v>1</v>
      </c>
      <c r="BU1969" s="22">
        <f ca="1">IF(AND($BT1969=1, $Z1969="не выдан"),1,0)</f>
        <v>1</v>
      </c>
      <c r="BV1969" s="22">
        <f ca="1">IF(AND($BT1969=1, $Z1969="на проверке"),1,0)</f>
        <v>0</v>
      </c>
      <c r="BW1969" s="22">
        <f ca="1">IF(AND($BT1969=1, $Z1969="замечания"),1,0)</f>
        <v>0</v>
      </c>
      <c r="BX1969" s="22">
        <f ca="1">IF(AND($BT1969=1, $Z1969="согласовано"),1,0)</f>
        <v>0</v>
      </c>
      <c r="BY1969" s="71">
        <f>IF(OR($N1969="аннулирован", $N1969=""),0,1)</f>
        <v>1</v>
      </c>
      <c r="BZ1969" s="71">
        <f>IF(AND($BY1969=1, $J1969=""),1,0)</f>
        <v>1</v>
      </c>
      <c r="CA1969" s="72">
        <f>IF(OR($Z1969="аннулирован", $Z1969=""),0,1)</f>
        <v>1</v>
      </c>
    </row>
    <row r="1970" spans="1:79" s="22" customFormat="1" ht="43.5" customHeight="1" x14ac:dyDescent="0.3">
      <c r="A1970" s="109">
        <v>7</v>
      </c>
      <c r="B1970" s="109" t="s">
        <v>1441</v>
      </c>
      <c r="C1970" s="109"/>
      <c r="D1970" s="110" t="s">
        <v>446</v>
      </c>
      <c r="E1970" s="110">
        <v>44620</v>
      </c>
      <c r="F1970" s="189" t="s">
        <v>129</v>
      </c>
      <c r="G1970" s="169" t="s">
        <v>1119</v>
      </c>
      <c r="H1970" s="135" t="s">
        <v>1077</v>
      </c>
      <c r="I1970" s="135"/>
      <c r="J1970" s="135"/>
      <c r="K1970" s="113" t="s">
        <v>778</v>
      </c>
      <c r="L1970" s="109">
        <v>0</v>
      </c>
      <c r="M1970" s="114" t="s">
        <v>79</v>
      </c>
      <c r="N1970" s="115" t="s">
        <v>26</v>
      </c>
      <c r="O1970" s="116"/>
      <c r="P1970" s="190" t="s">
        <v>3489</v>
      </c>
      <c r="Q1970" s="141">
        <v>44729</v>
      </c>
      <c r="R1970" s="118">
        <f t="shared" ref="R1970" si="1631">IF(AND(L1970&lt;1,OR(K1970&lt;1, K1970="A")),Q1970+14,Q1970+7)</f>
        <v>44743</v>
      </c>
      <c r="S1970" s="114" t="s">
        <v>31</v>
      </c>
      <c r="T1970" s="353"/>
      <c r="U1970" s="118"/>
      <c r="V1970" s="195"/>
      <c r="W1970" s="114"/>
      <c r="X1970" s="109"/>
      <c r="Y1970" s="109"/>
      <c r="Z1970" s="115"/>
      <c r="AA1970" s="110"/>
      <c r="AB1970" s="123"/>
      <c r="AC1970" s="191"/>
      <c r="AD1970" s="191"/>
      <c r="AE1970" s="118"/>
      <c r="AF1970" s="110"/>
      <c r="AG1970" s="110"/>
      <c r="AH1970" s="115"/>
      <c r="AI1970" s="110"/>
      <c r="AJ1970" s="113"/>
      <c r="AK1970" s="110"/>
      <c r="AL1970" s="121"/>
      <c r="AM1970" s="121"/>
      <c r="AN1970" s="109" t="s">
        <v>2355</v>
      </c>
      <c r="AO1970" s="121"/>
      <c r="AP1970" s="121"/>
      <c r="AQ1970" s="206"/>
      <c r="AR1970" s="110"/>
      <c r="AS1970" s="121"/>
      <c r="AT1970" s="121"/>
      <c r="AU1970" s="109" t="s">
        <v>1134</v>
      </c>
      <c r="AV1970" s="110">
        <v>44890</v>
      </c>
      <c r="AW1970" s="121"/>
      <c r="BJ1970" s="22">
        <f t="shared" ca="1" si="1604"/>
        <v>0</v>
      </c>
      <c r="BK1970" s="22">
        <f t="shared" ca="1" si="1605"/>
        <v>0</v>
      </c>
      <c r="BL1970" s="22">
        <f t="shared" ca="1" si="1483"/>
        <v>0</v>
      </c>
      <c r="BM1970" s="22">
        <f t="shared" ca="1" si="1484"/>
        <v>0</v>
      </c>
      <c r="BN1970" s="22">
        <f t="shared" ca="1" si="1485"/>
        <v>0</v>
      </c>
      <c r="BO1970" s="22">
        <f t="shared" ca="1" si="1486"/>
        <v>0</v>
      </c>
      <c r="BP1970" s="22">
        <f t="shared" ca="1" si="1487"/>
        <v>0</v>
      </c>
      <c r="BQ1970" s="22">
        <f t="shared" ca="1" si="1488"/>
        <v>0</v>
      </c>
      <c r="BR1970" s="22">
        <f t="shared" ca="1" si="1489"/>
        <v>0</v>
      </c>
      <c r="BS1970" s="22">
        <f t="shared" ca="1" si="1490"/>
        <v>0</v>
      </c>
      <c r="BT1970" s="22">
        <f t="shared" ca="1" si="1606"/>
        <v>0</v>
      </c>
      <c r="BU1970" s="22">
        <f t="shared" ca="1" si="1491"/>
        <v>0</v>
      </c>
      <c r="BV1970" s="22">
        <f t="shared" ca="1" si="1492"/>
        <v>0</v>
      </c>
      <c r="BW1970" s="22">
        <f t="shared" ca="1" si="1493"/>
        <v>0</v>
      </c>
      <c r="BX1970" s="22">
        <f t="shared" ca="1" si="1494"/>
        <v>0</v>
      </c>
      <c r="BY1970" s="22">
        <f t="shared" si="1513"/>
        <v>0</v>
      </c>
      <c r="BZ1970" s="22">
        <f t="shared" si="1607"/>
        <v>0</v>
      </c>
      <c r="CA1970" s="22">
        <f t="shared" si="1514"/>
        <v>0</v>
      </c>
    </row>
    <row r="1971" spans="1:79" s="22" customFormat="1" ht="43.5" customHeight="1" x14ac:dyDescent="0.3">
      <c r="A1971" s="109">
        <v>7</v>
      </c>
      <c r="B1971" s="109" t="s">
        <v>1441</v>
      </c>
      <c r="C1971" s="109"/>
      <c r="D1971" s="110" t="s">
        <v>446</v>
      </c>
      <c r="E1971" s="110">
        <v>44620</v>
      </c>
      <c r="F1971" s="189" t="s">
        <v>129</v>
      </c>
      <c r="G1971" s="169" t="s">
        <v>1119</v>
      </c>
      <c r="H1971" s="135" t="s">
        <v>1077</v>
      </c>
      <c r="I1971" s="135"/>
      <c r="J1971" s="135"/>
      <c r="K1971" s="113" t="s">
        <v>443</v>
      </c>
      <c r="L1971" s="109">
        <v>0</v>
      </c>
      <c r="M1971" s="114" t="s">
        <v>79</v>
      </c>
      <c r="N1971" s="115" t="s">
        <v>26</v>
      </c>
      <c r="O1971" s="116"/>
      <c r="P1971" s="190" t="s">
        <v>3490</v>
      </c>
      <c r="Q1971" s="141">
        <v>44746</v>
      </c>
      <c r="R1971" s="118">
        <f t="shared" ref="R1971" si="1632">IF(AND(L1971&lt;1,OR(K1971&lt;1, K1971="A")),Q1971+14,Q1971+7)</f>
        <v>44753</v>
      </c>
      <c r="S1971" s="114" t="s">
        <v>31</v>
      </c>
      <c r="T1971" s="353"/>
      <c r="U1971" s="118"/>
      <c r="V1971" s="195"/>
      <c r="W1971" s="114"/>
      <c r="X1971" s="109"/>
      <c r="Y1971" s="109"/>
      <c r="Z1971" s="115"/>
      <c r="AA1971" s="110"/>
      <c r="AB1971" s="123"/>
      <c r="AC1971" s="191"/>
      <c r="AD1971" s="191"/>
      <c r="AE1971" s="118"/>
      <c r="AF1971" s="110"/>
      <c r="AG1971" s="110"/>
      <c r="AH1971" s="115"/>
      <c r="AI1971" s="110"/>
      <c r="AJ1971" s="113"/>
      <c r="AK1971" s="110"/>
      <c r="AL1971" s="121"/>
      <c r="AM1971" s="121"/>
      <c r="AN1971" s="109" t="s">
        <v>2355</v>
      </c>
      <c r="AO1971" s="121"/>
      <c r="AP1971" s="121"/>
      <c r="AQ1971" s="206"/>
      <c r="AR1971" s="110"/>
      <c r="AS1971" s="121"/>
      <c r="AT1971" s="121"/>
      <c r="AU1971" s="109" t="s">
        <v>1134</v>
      </c>
      <c r="AV1971" s="110">
        <v>44890</v>
      </c>
      <c r="AW1971" s="121"/>
      <c r="BJ1971" s="22">
        <f t="shared" ca="1" si="1604"/>
        <v>0</v>
      </c>
      <c r="BK1971" s="22">
        <f t="shared" ca="1" si="1605"/>
        <v>0</v>
      </c>
      <c r="BL1971" s="22">
        <f t="shared" ca="1" si="1483"/>
        <v>0</v>
      </c>
      <c r="BM1971" s="22">
        <f t="shared" ca="1" si="1484"/>
        <v>0</v>
      </c>
      <c r="BN1971" s="22">
        <f t="shared" ca="1" si="1485"/>
        <v>0</v>
      </c>
      <c r="BO1971" s="22">
        <f t="shared" ca="1" si="1486"/>
        <v>0</v>
      </c>
      <c r="BP1971" s="22">
        <f t="shared" ca="1" si="1487"/>
        <v>0</v>
      </c>
      <c r="BQ1971" s="22">
        <f t="shared" ca="1" si="1488"/>
        <v>0</v>
      </c>
      <c r="BR1971" s="22">
        <f t="shared" ca="1" si="1489"/>
        <v>0</v>
      </c>
      <c r="BS1971" s="22">
        <f t="shared" ca="1" si="1490"/>
        <v>0</v>
      </c>
      <c r="BT1971" s="22">
        <f t="shared" ca="1" si="1606"/>
        <v>0</v>
      </c>
      <c r="BU1971" s="22">
        <f t="shared" ca="1" si="1491"/>
        <v>0</v>
      </c>
      <c r="BV1971" s="22">
        <f t="shared" ca="1" si="1492"/>
        <v>0</v>
      </c>
      <c r="BW1971" s="22">
        <f t="shared" ca="1" si="1493"/>
        <v>0</v>
      </c>
      <c r="BX1971" s="22">
        <f t="shared" ca="1" si="1494"/>
        <v>0</v>
      </c>
      <c r="BY1971" s="22">
        <f t="shared" si="1513"/>
        <v>0</v>
      </c>
      <c r="BZ1971" s="22">
        <f t="shared" si="1607"/>
        <v>0</v>
      </c>
      <c r="CA1971" s="22">
        <f t="shared" si="1514"/>
        <v>0</v>
      </c>
    </row>
    <row r="1972" spans="1:79" s="22" customFormat="1" ht="43.5" customHeight="1" x14ac:dyDescent="0.3">
      <c r="A1972" s="109">
        <v>7</v>
      </c>
      <c r="B1972" s="109" t="s">
        <v>1441</v>
      </c>
      <c r="C1972" s="109"/>
      <c r="D1972" s="110" t="s">
        <v>446</v>
      </c>
      <c r="E1972" s="110">
        <v>44620</v>
      </c>
      <c r="F1972" s="189" t="s">
        <v>129</v>
      </c>
      <c r="G1972" s="169" t="s">
        <v>1119</v>
      </c>
      <c r="H1972" s="135" t="s">
        <v>1077</v>
      </c>
      <c r="I1972" s="135"/>
      <c r="J1972" s="135"/>
      <c r="K1972" s="113" t="s">
        <v>572</v>
      </c>
      <c r="L1972" s="109">
        <v>0</v>
      </c>
      <c r="M1972" s="114" t="s">
        <v>79</v>
      </c>
      <c r="N1972" s="115" t="s">
        <v>26</v>
      </c>
      <c r="O1972" s="116"/>
      <c r="P1972" s="190" t="s">
        <v>3491</v>
      </c>
      <c r="Q1972" s="141">
        <v>44754</v>
      </c>
      <c r="R1972" s="118">
        <f t="shared" ref="R1972" si="1633">IF(AND(L1972&lt;1,OR(K1972&lt;1, K1972="A")),Q1972+14,Q1972+7)</f>
        <v>44761</v>
      </c>
      <c r="S1972" s="114" t="s">
        <v>31</v>
      </c>
      <c r="T1972" s="353"/>
      <c r="U1972" s="118"/>
      <c r="V1972" s="195"/>
      <c r="W1972" s="114"/>
      <c r="X1972" s="109"/>
      <c r="Y1972" s="109"/>
      <c r="Z1972" s="115"/>
      <c r="AA1972" s="110"/>
      <c r="AB1972" s="123"/>
      <c r="AC1972" s="191"/>
      <c r="AD1972" s="191"/>
      <c r="AE1972" s="118"/>
      <c r="AF1972" s="110"/>
      <c r="AG1972" s="110"/>
      <c r="AH1972" s="115"/>
      <c r="AI1972" s="110"/>
      <c r="AJ1972" s="113"/>
      <c r="AK1972" s="110"/>
      <c r="AL1972" s="121"/>
      <c r="AM1972" s="121"/>
      <c r="AN1972" s="109" t="s">
        <v>2355</v>
      </c>
      <c r="AO1972" s="121"/>
      <c r="AP1972" s="121"/>
      <c r="AQ1972" s="206"/>
      <c r="AR1972" s="110"/>
      <c r="AS1972" s="121"/>
      <c r="AT1972" s="121"/>
      <c r="AU1972" s="109" t="s">
        <v>1134</v>
      </c>
      <c r="AV1972" s="110">
        <v>44890</v>
      </c>
      <c r="AW1972" s="121"/>
      <c r="BJ1972" s="22">
        <f t="shared" ca="1" si="1604"/>
        <v>0</v>
      </c>
      <c r="BK1972" s="22">
        <f t="shared" ca="1" si="1605"/>
        <v>0</v>
      </c>
      <c r="BL1972" s="22">
        <f t="shared" ca="1" si="1483"/>
        <v>0</v>
      </c>
      <c r="BM1972" s="22">
        <f t="shared" ca="1" si="1484"/>
        <v>0</v>
      </c>
      <c r="BN1972" s="22">
        <f t="shared" ca="1" si="1485"/>
        <v>0</v>
      </c>
      <c r="BO1972" s="22">
        <f t="shared" ca="1" si="1486"/>
        <v>0</v>
      </c>
      <c r="BP1972" s="22">
        <f t="shared" ca="1" si="1487"/>
        <v>0</v>
      </c>
      <c r="BQ1972" s="22">
        <f t="shared" ca="1" si="1488"/>
        <v>0</v>
      </c>
      <c r="BR1972" s="22">
        <f t="shared" ca="1" si="1489"/>
        <v>0</v>
      </c>
      <c r="BS1972" s="22">
        <f t="shared" ca="1" si="1490"/>
        <v>0</v>
      </c>
      <c r="BT1972" s="22">
        <f t="shared" ca="1" si="1606"/>
        <v>0</v>
      </c>
      <c r="BU1972" s="22">
        <f t="shared" ca="1" si="1491"/>
        <v>0</v>
      </c>
      <c r="BV1972" s="22">
        <f t="shared" ca="1" si="1492"/>
        <v>0</v>
      </c>
      <c r="BW1972" s="22">
        <f t="shared" ca="1" si="1493"/>
        <v>0</v>
      </c>
      <c r="BX1972" s="22">
        <f t="shared" ca="1" si="1494"/>
        <v>0</v>
      </c>
      <c r="BY1972" s="22">
        <f t="shared" si="1513"/>
        <v>0</v>
      </c>
      <c r="BZ1972" s="22">
        <f t="shared" si="1607"/>
        <v>0</v>
      </c>
      <c r="CA1972" s="22">
        <f t="shared" si="1514"/>
        <v>0</v>
      </c>
    </row>
    <row r="1973" spans="1:79" ht="43.5" customHeight="1" x14ac:dyDescent="0.3">
      <c r="A1973" s="4">
        <v>7</v>
      </c>
      <c r="B1973" s="4" t="s">
        <v>1441</v>
      </c>
      <c r="C1973" s="4"/>
      <c r="D1973" s="139" t="s">
        <v>445</v>
      </c>
      <c r="E1973" s="13">
        <v>44620</v>
      </c>
      <c r="F1973" s="122" t="s">
        <v>129</v>
      </c>
      <c r="G1973" s="16" t="s">
        <v>1119</v>
      </c>
      <c r="H1973" s="130" t="s">
        <v>1077</v>
      </c>
      <c r="I1973" s="130"/>
      <c r="J1973" s="130"/>
      <c r="K1973" s="7">
        <v>0</v>
      </c>
      <c r="L1973" s="4">
        <v>0</v>
      </c>
      <c r="M1973" s="3" t="s">
        <v>79</v>
      </c>
      <c r="N1973" s="45" t="s">
        <v>1055</v>
      </c>
      <c r="O1973" s="76"/>
      <c r="P1973" s="124" t="s">
        <v>920</v>
      </c>
      <c r="Q1973" s="142">
        <v>44757</v>
      </c>
      <c r="R1973" s="9">
        <f t="shared" ref="R1973:R2003" si="1634">IF(AND(L1973&lt;1,OR(K1973&lt;1, K1973="A")),Q1973+14,Q1973+7)</f>
        <v>44771</v>
      </c>
      <c r="S1973" s="3" t="s">
        <v>30</v>
      </c>
      <c r="T1973" s="355" t="s">
        <v>1690</v>
      </c>
      <c r="U1973" s="9">
        <v>44757</v>
      </c>
      <c r="V1973" s="105" t="s">
        <v>2694</v>
      </c>
      <c r="W1973" s="3" t="s">
        <v>2705</v>
      </c>
      <c r="X1973" s="5">
        <v>0</v>
      </c>
      <c r="Y1973" s="5">
        <v>0</v>
      </c>
      <c r="Z1973" s="45" t="s">
        <v>1055</v>
      </c>
      <c r="AA1973" s="13">
        <v>45063</v>
      </c>
      <c r="AB1973" s="87" t="s">
        <v>921</v>
      </c>
      <c r="AC1973" s="103">
        <v>45204</v>
      </c>
      <c r="AD1973" s="103">
        <v>45204</v>
      </c>
      <c r="AE1973" s="9">
        <f t="shared" si="1610"/>
        <v>45218</v>
      </c>
      <c r="AF1973" s="13" t="s">
        <v>445</v>
      </c>
      <c r="AG1973" s="27"/>
      <c r="AH1973" s="34"/>
      <c r="AI1973" s="27"/>
      <c r="AJ1973" s="41"/>
      <c r="AK1973" s="21"/>
      <c r="AL1973" s="6"/>
      <c r="AM1973" s="6"/>
      <c r="AN1973" s="87" t="s">
        <v>3753</v>
      </c>
      <c r="AO1973" s="87" t="s">
        <v>3754</v>
      </c>
      <c r="AP1973" s="21">
        <v>45705</v>
      </c>
      <c r="AQ1973" s="224" t="s">
        <v>3755</v>
      </c>
      <c r="AR1973" s="21">
        <v>45728</v>
      </c>
      <c r="AS1973" s="6"/>
      <c r="AT1973" s="6"/>
      <c r="AU1973" s="4" t="s">
        <v>1134</v>
      </c>
      <c r="AV1973" s="13">
        <v>44890</v>
      </c>
      <c r="AW1973" s="207" t="s">
        <v>3812</v>
      </c>
      <c r="BJ1973" s="22">
        <f t="shared" ca="1" si="1604"/>
        <v>1</v>
      </c>
      <c r="BK1973" s="22">
        <f t="shared" ca="1" si="1605"/>
        <v>1</v>
      </c>
      <c r="BL1973" s="22">
        <f t="shared" ca="1" si="1483"/>
        <v>0</v>
      </c>
      <c r="BM1973" s="22">
        <f t="shared" ca="1" si="1484"/>
        <v>0</v>
      </c>
      <c r="BN1973" s="22">
        <f t="shared" ca="1" si="1485"/>
        <v>0</v>
      </c>
      <c r="BO1973" s="22">
        <f t="shared" ca="1" si="1486"/>
        <v>0</v>
      </c>
      <c r="BP1973" s="22">
        <f t="shared" ca="1" si="1487"/>
        <v>0</v>
      </c>
      <c r="BQ1973" s="22">
        <f t="shared" ca="1" si="1488"/>
        <v>0</v>
      </c>
      <c r="BR1973" s="22">
        <f t="shared" ca="1" si="1489"/>
        <v>1</v>
      </c>
      <c r="BS1973" s="22">
        <f t="shared" ca="1" si="1490"/>
        <v>1</v>
      </c>
      <c r="BT1973" s="22">
        <f t="shared" ca="1" si="1606"/>
        <v>1</v>
      </c>
      <c r="BU1973" s="22">
        <f t="shared" ca="1" si="1491"/>
        <v>0</v>
      </c>
      <c r="BV1973" s="22">
        <f t="shared" ca="1" si="1492"/>
        <v>0</v>
      </c>
      <c r="BW1973" s="22">
        <f t="shared" ca="1" si="1493"/>
        <v>0</v>
      </c>
      <c r="BX1973" s="22">
        <f t="shared" ca="1" si="1494"/>
        <v>1</v>
      </c>
      <c r="BY1973" s="71">
        <f t="shared" si="1513"/>
        <v>1</v>
      </c>
      <c r="BZ1973" s="71">
        <f t="shared" si="1607"/>
        <v>1</v>
      </c>
      <c r="CA1973" s="72">
        <f t="shared" si="1514"/>
        <v>1</v>
      </c>
    </row>
    <row r="1974" spans="1:79" s="22" customFormat="1" ht="51.9" customHeight="1" x14ac:dyDescent="0.3">
      <c r="A1974" s="109">
        <v>7</v>
      </c>
      <c r="B1974" s="109" t="s">
        <v>1441</v>
      </c>
      <c r="C1974" s="109"/>
      <c r="D1974" s="110" t="s">
        <v>446</v>
      </c>
      <c r="E1974" s="110">
        <v>44620</v>
      </c>
      <c r="F1974" s="189" t="s">
        <v>131</v>
      </c>
      <c r="G1974" s="169" t="s">
        <v>1119</v>
      </c>
      <c r="H1974" s="135" t="s">
        <v>1037</v>
      </c>
      <c r="I1974" s="135"/>
      <c r="J1974" s="135"/>
      <c r="K1974" s="113" t="s">
        <v>778</v>
      </c>
      <c r="L1974" s="109">
        <v>0</v>
      </c>
      <c r="M1974" s="114" t="s">
        <v>82</v>
      </c>
      <c r="N1974" s="115" t="s">
        <v>26</v>
      </c>
      <c r="O1974" s="116"/>
      <c r="P1974" s="190" t="s">
        <v>3489</v>
      </c>
      <c r="Q1974" s="141">
        <v>44729</v>
      </c>
      <c r="R1974" s="118">
        <f t="shared" si="1634"/>
        <v>44743</v>
      </c>
      <c r="S1974" s="114" t="s">
        <v>31</v>
      </c>
      <c r="T1974" s="353"/>
      <c r="U1974" s="118"/>
      <c r="V1974" s="195"/>
      <c r="W1974" s="114"/>
      <c r="X1974" s="109"/>
      <c r="Y1974" s="109"/>
      <c r="Z1974" s="115"/>
      <c r="AA1974" s="110"/>
      <c r="AB1974" s="123"/>
      <c r="AC1974" s="191"/>
      <c r="AD1974" s="191"/>
      <c r="AE1974" s="118"/>
      <c r="AF1974" s="110"/>
      <c r="AG1974" s="110"/>
      <c r="AH1974" s="115"/>
      <c r="AI1974" s="110"/>
      <c r="AJ1974" s="113"/>
      <c r="AK1974" s="110"/>
      <c r="AL1974" s="121"/>
      <c r="AM1974" s="121"/>
      <c r="AN1974" s="109" t="s">
        <v>2355</v>
      </c>
      <c r="AO1974" s="121"/>
      <c r="AP1974" s="121"/>
      <c r="AQ1974" s="206"/>
      <c r="AR1974" s="110"/>
      <c r="AS1974" s="121"/>
      <c r="AT1974" s="121"/>
      <c r="AU1974" s="109" t="s">
        <v>1134</v>
      </c>
      <c r="AV1974" s="110">
        <v>44890</v>
      </c>
      <c r="AW1974" s="121"/>
      <c r="BJ1974" s="22">
        <f t="shared" ca="1" si="1604"/>
        <v>0</v>
      </c>
      <c r="BK1974" s="22">
        <f t="shared" ca="1" si="1605"/>
        <v>0</v>
      </c>
      <c r="BL1974" s="22">
        <f t="shared" ca="1" si="1483"/>
        <v>0</v>
      </c>
      <c r="BM1974" s="22">
        <f t="shared" ca="1" si="1484"/>
        <v>0</v>
      </c>
      <c r="BN1974" s="22">
        <f t="shared" ca="1" si="1485"/>
        <v>0</v>
      </c>
      <c r="BO1974" s="22">
        <f t="shared" ca="1" si="1486"/>
        <v>0</v>
      </c>
      <c r="BP1974" s="22">
        <f t="shared" ca="1" si="1487"/>
        <v>0</v>
      </c>
      <c r="BQ1974" s="22">
        <f t="shared" ca="1" si="1488"/>
        <v>0</v>
      </c>
      <c r="BR1974" s="22">
        <f t="shared" ca="1" si="1489"/>
        <v>0</v>
      </c>
      <c r="BS1974" s="22">
        <f t="shared" ca="1" si="1490"/>
        <v>0</v>
      </c>
      <c r="BT1974" s="22">
        <f t="shared" ca="1" si="1606"/>
        <v>0</v>
      </c>
      <c r="BU1974" s="22">
        <f t="shared" ca="1" si="1491"/>
        <v>0</v>
      </c>
      <c r="BV1974" s="22">
        <f t="shared" ca="1" si="1492"/>
        <v>0</v>
      </c>
      <c r="BW1974" s="22">
        <f t="shared" ca="1" si="1493"/>
        <v>0</v>
      </c>
      <c r="BX1974" s="22">
        <f t="shared" ca="1" si="1494"/>
        <v>0</v>
      </c>
      <c r="BY1974" s="22">
        <f t="shared" si="1513"/>
        <v>0</v>
      </c>
      <c r="BZ1974" s="22">
        <f t="shared" si="1607"/>
        <v>0</v>
      </c>
      <c r="CA1974" s="22">
        <f t="shared" si="1514"/>
        <v>0</v>
      </c>
    </row>
    <row r="1975" spans="1:79" s="22" customFormat="1" ht="51.9" customHeight="1" x14ac:dyDescent="0.3">
      <c r="A1975" s="109">
        <v>7</v>
      </c>
      <c r="B1975" s="109" t="s">
        <v>1441</v>
      </c>
      <c r="C1975" s="109"/>
      <c r="D1975" s="110" t="s">
        <v>446</v>
      </c>
      <c r="E1975" s="110">
        <v>44620</v>
      </c>
      <c r="F1975" s="189" t="s">
        <v>131</v>
      </c>
      <c r="G1975" s="169" t="s">
        <v>1119</v>
      </c>
      <c r="H1975" s="135" t="s">
        <v>1037</v>
      </c>
      <c r="I1975" s="135"/>
      <c r="J1975" s="135"/>
      <c r="K1975" s="113" t="s">
        <v>443</v>
      </c>
      <c r="L1975" s="109">
        <v>0</v>
      </c>
      <c r="M1975" s="114" t="s">
        <v>82</v>
      </c>
      <c r="N1975" s="115" t="s">
        <v>26</v>
      </c>
      <c r="O1975" s="116"/>
      <c r="P1975" s="190" t="s">
        <v>3496</v>
      </c>
      <c r="Q1975" s="141">
        <v>44743</v>
      </c>
      <c r="R1975" s="118">
        <f t="shared" ref="R1975" si="1635">IF(AND(L1975&lt;1,OR(K1975&lt;1, K1975="A")),Q1975+14,Q1975+7)</f>
        <v>44750</v>
      </c>
      <c r="S1975" s="114" t="s">
        <v>31</v>
      </c>
      <c r="T1975" s="353"/>
      <c r="U1975" s="118"/>
      <c r="V1975" s="195"/>
      <c r="W1975" s="114"/>
      <c r="X1975" s="109"/>
      <c r="Y1975" s="109"/>
      <c r="Z1975" s="115"/>
      <c r="AA1975" s="110"/>
      <c r="AB1975" s="123"/>
      <c r="AC1975" s="191"/>
      <c r="AD1975" s="191"/>
      <c r="AE1975" s="118"/>
      <c r="AF1975" s="110"/>
      <c r="AG1975" s="110"/>
      <c r="AH1975" s="115"/>
      <c r="AI1975" s="110"/>
      <c r="AJ1975" s="113"/>
      <c r="AK1975" s="110"/>
      <c r="AL1975" s="121"/>
      <c r="AM1975" s="121"/>
      <c r="AN1975" s="109" t="s">
        <v>2355</v>
      </c>
      <c r="AO1975" s="121"/>
      <c r="AP1975" s="121"/>
      <c r="AQ1975" s="206"/>
      <c r="AR1975" s="110"/>
      <c r="AS1975" s="121"/>
      <c r="AT1975" s="121"/>
      <c r="AU1975" s="109" t="s">
        <v>1134</v>
      </c>
      <c r="AV1975" s="110">
        <v>44890</v>
      </c>
      <c r="AW1975" s="121"/>
      <c r="BJ1975" s="22">
        <f t="shared" ca="1" si="1604"/>
        <v>0</v>
      </c>
      <c r="BK1975" s="22">
        <f t="shared" ca="1" si="1605"/>
        <v>0</v>
      </c>
      <c r="BL1975" s="22">
        <f t="shared" ca="1" si="1483"/>
        <v>0</v>
      </c>
      <c r="BM1975" s="22">
        <f t="shared" ca="1" si="1484"/>
        <v>0</v>
      </c>
      <c r="BN1975" s="22">
        <f t="shared" ca="1" si="1485"/>
        <v>0</v>
      </c>
      <c r="BO1975" s="22">
        <f t="shared" ca="1" si="1486"/>
        <v>0</v>
      </c>
      <c r="BP1975" s="22">
        <f t="shared" ca="1" si="1487"/>
        <v>0</v>
      </c>
      <c r="BQ1975" s="22">
        <f t="shared" ca="1" si="1488"/>
        <v>0</v>
      </c>
      <c r="BR1975" s="22">
        <f t="shared" ca="1" si="1489"/>
        <v>0</v>
      </c>
      <c r="BS1975" s="22">
        <f t="shared" ca="1" si="1490"/>
        <v>0</v>
      </c>
      <c r="BT1975" s="22">
        <f t="shared" ca="1" si="1606"/>
        <v>0</v>
      </c>
      <c r="BU1975" s="22">
        <f t="shared" ca="1" si="1491"/>
        <v>0</v>
      </c>
      <c r="BV1975" s="22">
        <f t="shared" ca="1" si="1492"/>
        <v>0</v>
      </c>
      <c r="BW1975" s="22">
        <f t="shared" ca="1" si="1493"/>
        <v>0</v>
      </c>
      <c r="BX1975" s="22">
        <f t="shared" ca="1" si="1494"/>
        <v>0</v>
      </c>
      <c r="BY1975" s="22">
        <f t="shared" si="1513"/>
        <v>0</v>
      </c>
      <c r="BZ1975" s="22">
        <f t="shared" si="1607"/>
        <v>0</v>
      </c>
      <c r="CA1975" s="22">
        <f t="shared" si="1514"/>
        <v>0</v>
      </c>
    </row>
    <row r="1976" spans="1:79" ht="51.9" customHeight="1" x14ac:dyDescent="0.3">
      <c r="A1976" s="4">
        <v>7</v>
      </c>
      <c r="B1976" s="4" t="s">
        <v>1441</v>
      </c>
      <c r="C1976" s="4"/>
      <c r="D1976" s="139" t="s">
        <v>445</v>
      </c>
      <c r="E1976" s="13">
        <v>44620</v>
      </c>
      <c r="F1976" s="122" t="s">
        <v>131</v>
      </c>
      <c r="G1976" s="16" t="s">
        <v>1119</v>
      </c>
      <c r="H1976" s="130" t="s">
        <v>1037</v>
      </c>
      <c r="I1976" s="130"/>
      <c r="J1976" s="130"/>
      <c r="K1976" s="7">
        <v>0</v>
      </c>
      <c r="L1976" s="4">
        <v>0</v>
      </c>
      <c r="M1976" s="3" t="s">
        <v>82</v>
      </c>
      <c r="N1976" s="45" t="s">
        <v>1055</v>
      </c>
      <c r="O1976" s="76"/>
      <c r="P1976" s="124" t="s">
        <v>922</v>
      </c>
      <c r="Q1976" s="142">
        <v>44756</v>
      </c>
      <c r="R1976" s="9">
        <f t="shared" si="1634"/>
        <v>44770</v>
      </c>
      <c r="S1976" s="3" t="s">
        <v>30</v>
      </c>
      <c r="T1976" s="355" t="s">
        <v>1690</v>
      </c>
      <c r="U1976" s="9">
        <v>44757</v>
      </c>
      <c r="V1976" s="105" t="s">
        <v>2695</v>
      </c>
      <c r="W1976" s="3" t="s">
        <v>2706</v>
      </c>
      <c r="X1976" s="5">
        <v>0</v>
      </c>
      <c r="Y1976" s="5">
        <v>0</v>
      </c>
      <c r="Z1976" s="45" t="s">
        <v>1055</v>
      </c>
      <c r="AA1976" s="13">
        <v>45063</v>
      </c>
      <c r="AB1976" s="87" t="s">
        <v>921</v>
      </c>
      <c r="AC1976" s="103">
        <v>45204</v>
      </c>
      <c r="AD1976" s="103">
        <v>45204</v>
      </c>
      <c r="AE1976" s="9">
        <f t="shared" si="1610"/>
        <v>45218</v>
      </c>
      <c r="AF1976" s="13" t="s">
        <v>445</v>
      </c>
      <c r="AG1976" s="27"/>
      <c r="AH1976" s="34"/>
      <c r="AI1976" s="27"/>
      <c r="AJ1976" s="41"/>
      <c r="AK1976" s="21"/>
      <c r="AL1976" s="6"/>
      <c r="AM1976" s="6"/>
      <c r="AN1976" s="5" t="s">
        <v>2355</v>
      </c>
      <c r="AO1976" s="6"/>
      <c r="AP1976" s="6"/>
      <c r="AQ1976" s="207" t="s">
        <v>1907</v>
      </c>
      <c r="AR1976" s="21">
        <v>44762</v>
      </c>
      <c r="AS1976" s="6"/>
      <c r="AT1976" s="6"/>
      <c r="AU1976" s="4" t="s">
        <v>1134</v>
      </c>
      <c r="AV1976" s="13">
        <v>44890</v>
      </c>
      <c r="AW1976" s="6"/>
      <c r="BJ1976" s="22">
        <f t="shared" ca="1" si="1604"/>
        <v>1</v>
      </c>
      <c r="BK1976" s="22">
        <f t="shared" ca="1" si="1605"/>
        <v>1</v>
      </c>
      <c r="BL1976" s="22">
        <f t="shared" ca="1" si="1483"/>
        <v>0</v>
      </c>
      <c r="BM1976" s="22">
        <f t="shared" ca="1" si="1484"/>
        <v>0</v>
      </c>
      <c r="BN1976" s="22">
        <f t="shared" ca="1" si="1485"/>
        <v>0</v>
      </c>
      <c r="BO1976" s="22">
        <f t="shared" ca="1" si="1486"/>
        <v>0</v>
      </c>
      <c r="BP1976" s="22">
        <f t="shared" ca="1" si="1487"/>
        <v>0</v>
      </c>
      <c r="BQ1976" s="22">
        <f t="shared" ca="1" si="1488"/>
        <v>0</v>
      </c>
      <c r="BR1976" s="22">
        <f t="shared" ca="1" si="1489"/>
        <v>1</v>
      </c>
      <c r="BS1976" s="22">
        <f t="shared" ca="1" si="1490"/>
        <v>1</v>
      </c>
      <c r="BT1976" s="22">
        <f t="shared" ca="1" si="1606"/>
        <v>1</v>
      </c>
      <c r="BU1976" s="22">
        <f t="shared" ca="1" si="1491"/>
        <v>0</v>
      </c>
      <c r="BV1976" s="22">
        <f t="shared" ca="1" si="1492"/>
        <v>0</v>
      </c>
      <c r="BW1976" s="22">
        <f t="shared" ca="1" si="1493"/>
        <v>0</v>
      </c>
      <c r="BX1976" s="22">
        <f t="shared" ca="1" si="1494"/>
        <v>1</v>
      </c>
      <c r="BY1976" s="71">
        <f t="shared" si="1513"/>
        <v>1</v>
      </c>
      <c r="BZ1976" s="71">
        <f t="shared" si="1607"/>
        <v>1</v>
      </c>
      <c r="CA1976" s="72">
        <f t="shared" si="1514"/>
        <v>1</v>
      </c>
    </row>
    <row r="1977" spans="1:79" s="22" customFormat="1" ht="43.5" customHeight="1" x14ac:dyDescent="0.3">
      <c r="A1977" s="109">
        <v>7</v>
      </c>
      <c r="B1977" s="109" t="s">
        <v>1441</v>
      </c>
      <c r="C1977" s="109"/>
      <c r="D1977" s="110" t="s">
        <v>446</v>
      </c>
      <c r="E1977" s="110">
        <v>44620</v>
      </c>
      <c r="F1977" s="189" t="s">
        <v>132</v>
      </c>
      <c r="G1977" s="169" t="s">
        <v>1119</v>
      </c>
      <c r="H1977" s="135" t="s">
        <v>1073</v>
      </c>
      <c r="I1977" s="135"/>
      <c r="J1977" s="135"/>
      <c r="K1977" s="113" t="s">
        <v>778</v>
      </c>
      <c r="L1977" s="109">
        <v>0</v>
      </c>
      <c r="M1977" s="114" t="s">
        <v>138</v>
      </c>
      <c r="N1977" s="115" t="s">
        <v>26</v>
      </c>
      <c r="O1977" s="116"/>
      <c r="P1977" s="190" t="s">
        <v>3489</v>
      </c>
      <c r="Q1977" s="141">
        <v>44729</v>
      </c>
      <c r="R1977" s="118">
        <f t="shared" si="1634"/>
        <v>44743</v>
      </c>
      <c r="S1977" s="114" t="s">
        <v>31</v>
      </c>
      <c r="T1977" s="353"/>
      <c r="U1977" s="118"/>
      <c r="V1977" s="195"/>
      <c r="W1977" s="114"/>
      <c r="X1977" s="109"/>
      <c r="Y1977" s="109"/>
      <c r="Z1977" s="115"/>
      <c r="AA1977" s="110"/>
      <c r="AB1977" s="123"/>
      <c r="AC1977" s="191"/>
      <c r="AD1977" s="191"/>
      <c r="AE1977" s="118"/>
      <c r="AF1977" s="110"/>
      <c r="AG1977" s="110"/>
      <c r="AH1977" s="115"/>
      <c r="AI1977" s="110"/>
      <c r="AJ1977" s="113"/>
      <c r="AK1977" s="110"/>
      <c r="AL1977" s="121"/>
      <c r="AM1977" s="121"/>
      <c r="AN1977" s="109" t="s">
        <v>2355</v>
      </c>
      <c r="AO1977" s="121"/>
      <c r="AP1977" s="121"/>
      <c r="AQ1977" s="206"/>
      <c r="AR1977" s="110"/>
      <c r="AS1977" s="121"/>
      <c r="AT1977" s="121"/>
      <c r="AU1977" s="109" t="s">
        <v>1134</v>
      </c>
      <c r="AV1977" s="110">
        <v>44890</v>
      </c>
      <c r="AW1977" s="121"/>
      <c r="BJ1977" s="22">
        <f t="shared" ca="1" si="1604"/>
        <v>0</v>
      </c>
      <c r="BK1977" s="22">
        <f t="shared" ca="1" si="1605"/>
        <v>0</v>
      </c>
      <c r="BL1977" s="22">
        <f t="shared" ref="BL1977:BL2154" ca="1" si="1636">IF(AND($BJ1977=1, $N1977="не выдан"),1,0)</f>
        <v>0</v>
      </c>
      <c r="BM1977" s="22">
        <f t="shared" ref="BM1977:BM2154" ca="1" si="1637">IF(AND($BK1977=1, $N1977="не выдан"),1,0)</f>
        <v>0</v>
      </c>
      <c r="BN1977" s="22">
        <f t="shared" ref="BN1977:BN2154" ca="1" si="1638">IF(AND($BJ1977=1, $N1977="на проверке"),1,0)</f>
        <v>0</v>
      </c>
      <c r="BO1977" s="22">
        <f t="shared" ref="BO1977:BO2154" ca="1" si="1639">IF(AND($BJ1977=1, $N1977="замечания"),1,0)</f>
        <v>0</v>
      </c>
      <c r="BP1977" s="22">
        <f t="shared" ref="BP1977:BP2154" ca="1" si="1640">IF(AND($BK1977=1, $N1977="на проверке"),1,0)</f>
        <v>0</v>
      </c>
      <c r="BQ1977" s="22">
        <f t="shared" ref="BQ1977:BQ2154" ca="1" si="1641">IF(AND($BK1977=1, $N1977="замечания"),1,0)</f>
        <v>0</v>
      </c>
      <c r="BR1977" s="22">
        <f t="shared" ref="BR1977:BR2154" ca="1" si="1642">IF(AND($BJ1977=1, $N1977="согласовано"),1,0)</f>
        <v>0</v>
      </c>
      <c r="BS1977" s="22">
        <f t="shared" ref="BS1977:BS2154" ca="1" si="1643">IF(AND($BK1977=1, $N1977="согласовано"),1,0)</f>
        <v>0</v>
      </c>
      <c r="BT1977" s="22">
        <f t="shared" ca="1" si="1606"/>
        <v>0</v>
      </c>
      <c r="BU1977" s="22">
        <f t="shared" ref="BU1977:BU2145" ca="1" si="1644">IF(AND($BT1977=1, $Z1977="не выдан"),1,0)</f>
        <v>0</v>
      </c>
      <c r="BV1977" s="22">
        <f t="shared" ref="BV1977:BV2145" ca="1" si="1645">IF(AND($BT1977=1, $Z1977="на проверке"),1,0)</f>
        <v>0</v>
      </c>
      <c r="BW1977" s="22">
        <f t="shared" ref="BW1977:BW2145" ca="1" si="1646">IF(AND($BT1977=1, $Z1977="замечания"),1,0)</f>
        <v>0</v>
      </c>
      <c r="BX1977" s="22">
        <f t="shared" ref="BX1977:BX2145" ca="1" si="1647">IF(AND($BT1977=1, $Z1977="согласовано"),1,0)</f>
        <v>0</v>
      </c>
      <c r="BY1977" s="22">
        <f t="shared" si="1513"/>
        <v>0</v>
      </c>
      <c r="BZ1977" s="22">
        <f t="shared" si="1607"/>
        <v>0</v>
      </c>
      <c r="CA1977" s="22">
        <f t="shared" si="1514"/>
        <v>0</v>
      </c>
    </row>
    <row r="1978" spans="1:79" s="22" customFormat="1" ht="43.5" customHeight="1" x14ac:dyDescent="0.3">
      <c r="A1978" s="109">
        <v>7</v>
      </c>
      <c r="B1978" s="109" t="s">
        <v>1441</v>
      </c>
      <c r="C1978" s="109"/>
      <c r="D1978" s="110" t="s">
        <v>446</v>
      </c>
      <c r="E1978" s="110">
        <v>44620</v>
      </c>
      <c r="F1978" s="189" t="s">
        <v>132</v>
      </c>
      <c r="G1978" s="169" t="s">
        <v>1119</v>
      </c>
      <c r="H1978" s="135" t="s">
        <v>1073</v>
      </c>
      <c r="I1978" s="135"/>
      <c r="J1978" s="135"/>
      <c r="K1978" s="113" t="s">
        <v>443</v>
      </c>
      <c r="L1978" s="109">
        <v>0</v>
      </c>
      <c r="M1978" s="114" t="s">
        <v>138</v>
      </c>
      <c r="N1978" s="115" t="s">
        <v>26</v>
      </c>
      <c r="O1978" s="116"/>
      <c r="P1978" s="190" t="s">
        <v>3497</v>
      </c>
      <c r="Q1978" s="141">
        <v>44747</v>
      </c>
      <c r="R1978" s="118">
        <f t="shared" ref="R1978" si="1648">IF(AND(L1978&lt;1,OR(K1978&lt;1, K1978="A")),Q1978+14,Q1978+7)</f>
        <v>44754</v>
      </c>
      <c r="S1978" s="114" t="s">
        <v>31</v>
      </c>
      <c r="T1978" s="353"/>
      <c r="U1978" s="118"/>
      <c r="V1978" s="195"/>
      <c r="W1978" s="114"/>
      <c r="X1978" s="109"/>
      <c r="Y1978" s="109"/>
      <c r="Z1978" s="115"/>
      <c r="AA1978" s="110"/>
      <c r="AB1978" s="123"/>
      <c r="AC1978" s="191"/>
      <c r="AD1978" s="191"/>
      <c r="AE1978" s="118"/>
      <c r="AF1978" s="110"/>
      <c r="AG1978" s="110"/>
      <c r="AH1978" s="115"/>
      <c r="AI1978" s="110"/>
      <c r="AJ1978" s="113"/>
      <c r="AK1978" s="110"/>
      <c r="AL1978" s="121"/>
      <c r="AM1978" s="121"/>
      <c r="AN1978" s="109" t="s">
        <v>2355</v>
      </c>
      <c r="AO1978" s="121"/>
      <c r="AP1978" s="121"/>
      <c r="AQ1978" s="206"/>
      <c r="AR1978" s="110"/>
      <c r="AS1978" s="121"/>
      <c r="AT1978" s="121"/>
      <c r="AU1978" s="109" t="s">
        <v>1134</v>
      </c>
      <c r="AV1978" s="110">
        <v>44890</v>
      </c>
      <c r="AW1978" s="121"/>
      <c r="BJ1978" s="22">
        <f t="shared" ca="1" si="1604"/>
        <v>0</v>
      </c>
      <c r="BK1978" s="22">
        <f t="shared" ca="1" si="1605"/>
        <v>0</v>
      </c>
      <c r="BL1978" s="22">
        <f t="shared" ca="1" si="1636"/>
        <v>0</v>
      </c>
      <c r="BM1978" s="22">
        <f t="shared" ca="1" si="1637"/>
        <v>0</v>
      </c>
      <c r="BN1978" s="22">
        <f t="shared" ca="1" si="1638"/>
        <v>0</v>
      </c>
      <c r="BO1978" s="22">
        <f t="shared" ca="1" si="1639"/>
        <v>0</v>
      </c>
      <c r="BP1978" s="22">
        <f t="shared" ca="1" si="1640"/>
        <v>0</v>
      </c>
      <c r="BQ1978" s="22">
        <f t="shared" ca="1" si="1641"/>
        <v>0</v>
      </c>
      <c r="BR1978" s="22">
        <f t="shared" ca="1" si="1642"/>
        <v>0</v>
      </c>
      <c r="BS1978" s="22">
        <f t="shared" ca="1" si="1643"/>
        <v>0</v>
      </c>
      <c r="BT1978" s="22">
        <f t="shared" ca="1" si="1606"/>
        <v>0</v>
      </c>
      <c r="BU1978" s="22">
        <f t="shared" ca="1" si="1644"/>
        <v>0</v>
      </c>
      <c r="BV1978" s="22">
        <f t="shared" ca="1" si="1645"/>
        <v>0</v>
      </c>
      <c r="BW1978" s="22">
        <f t="shared" ca="1" si="1646"/>
        <v>0</v>
      </c>
      <c r="BX1978" s="22">
        <f t="shared" ca="1" si="1647"/>
        <v>0</v>
      </c>
      <c r="BY1978" s="22">
        <f t="shared" si="1513"/>
        <v>0</v>
      </c>
      <c r="BZ1978" s="22">
        <f t="shared" si="1607"/>
        <v>0</v>
      </c>
      <c r="CA1978" s="22">
        <f t="shared" si="1514"/>
        <v>0</v>
      </c>
    </row>
    <row r="1979" spans="1:79" ht="43.5" customHeight="1" x14ac:dyDescent="0.3">
      <c r="A1979" s="4">
        <v>7</v>
      </c>
      <c r="B1979" s="4" t="s">
        <v>1441</v>
      </c>
      <c r="C1979" s="4"/>
      <c r="D1979" s="139" t="s">
        <v>445</v>
      </c>
      <c r="E1979" s="13">
        <v>44620</v>
      </c>
      <c r="F1979" s="122" t="s">
        <v>132</v>
      </c>
      <c r="G1979" s="16" t="s">
        <v>1119</v>
      </c>
      <c r="H1979" s="130" t="s">
        <v>1073</v>
      </c>
      <c r="I1979" s="130"/>
      <c r="J1979" s="130"/>
      <c r="K1979" s="7">
        <v>0</v>
      </c>
      <c r="L1979" s="4">
        <v>0</v>
      </c>
      <c r="M1979" s="3" t="s">
        <v>138</v>
      </c>
      <c r="N1979" s="45" t="s">
        <v>1055</v>
      </c>
      <c r="O1979" s="76"/>
      <c r="P1979" s="124" t="s">
        <v>923</v>
      </c>
      <c r="Q1979" s="142">
        <v>44760</v>
      </c>
      <c r="R1979" s="9">
        <f t="shared" si="1634"/>
        <v>44774</v>
      </c>
      <c r="S1979" s="3" t="s">
        <v>30</v>
      </c>
      <c r="T1979" s="355" t="s">
        <v>1581</v>
      </c>
      <c r="U1979" s="9">
        <v>44764</v>
      </c>
      <c r="V1979" s="105" t="s">
        <v>2696</v>
      </c>
      <c r="W1979" s="3" t="s">
        <v>2707</v>
      </c>
      <c r="X1979" s="5">
        <v>0</v>
      </c>
      <c r="Y1979" s="5">
        <v>0</v>
      </c>
      <c r="Z1979" s="45" t="s">
        <v>1055</v>
      </c>
      <c r="AA1979" s="13">
        <v>45063</v>
      </c>
      <c r="AB1979" s="87" t="s">
        <v>921</v>
      </c>
      <c r="AC1979" s="103">
        <v>45204</v>
      </c>
      <c r="AD1979" s="103">
        <v>45204</v>
      </c>
      <c r="AE1979" s="9">
        <f t="shared" si="1610"/>
        <v>45218</v>
      </c>
      <c r="AF1979" s="13" t="s">
        <v>445</v>
      </c>
      <c r="AG1979" s="27"/>
      <c r="AH1979" s="34"/>
      <c r="AI1979" s="27"/>
      <c r="AJ1979" s="41"/>
      <c r="AK1979" s="21"/>
      <c r="AL1979" s="6"/>
      <c r="AM1979" s="6"/>
      <c r="AN1979" s="5" t="s">
        <v>2355</v>
      </c>
      <c r="AO1979" s="6"/>
      <c r="AP1979" s="6"/>
      <c r="AQ1979" s="207" t="s">
        <v>1907</v>
      </c>
      <c r="AR1979" s="21">
        <v>44767</v>
      </c>
      <c r="AS1979" s="6"/>
      <c r="AT1979" s="6"/>
      <c r="AU1979" s="4" t="s">
        <v>1134</v>
      </c>
      <c r="AV1979" s="13">
        <v>44890</v>
      </c>
      <c r="AW1979" s="6"/>
      <c r="BJ1979" s="22">
        <f t="shared" ca="1" si="1604"/>
        <v>1</v>
      </c>
      <c r="BK1979" s="22">
        <f t="shared" ca="1" si="1605"/>
        <v>1</v>
      </c>
      <c r="BL1979" s="22">
        <f t="shared" ca="1" si="1636"/>
        <v>0</v>
      </c>
      <c r="BM1979" s="22">
        <f t="shared" ca="1" si="1637"/>
        <v>0</v>
      </c>
      <c r="BN1979" s="22">
        <f t="shared" ca="1" si="1638"/>
        <v>0</v>
      </c>
      <c r="BO1979" s="22">
        <f t="shared" ca="1" si="1639"/>
        <v>0</v>
      </c>
      <c r="BP1979" s="22">
        <f t="shared" ca="1" si="1640"/>
        <v>0</v>
      </c>
      <c r="BQ1979" s="22">
        <f t="shared" ca="1" si="1641"/>
        <v>0</v>
      </c>
      <c r="BR1979" s="22">
        <f t="shared" ca="1" si="1642"/>
        <v>1</v>
      </c>
      <c r="BS1979" s="22">
        <f t="shared" ca="1" si="1643"/>
        <v>1</v>
      </c>
      <c r="BT1979" s="22">
        <f t="shared" ca="1" si="1606"/>
        <v>1</v>
      </c>
      <c r="BU1979" s="22">
        <f t="shared" ca="1" si="1644"/>
        <v>0</v>
      </c>
      <c r="BV1979" s="22">
        <f t="shared" ca="1" si="1645"/>
        <v>0</v>
      </c>
      <c r="BW1979" s="22">
        <f t="shared" ca="1" si="1646"/>
        <v>0</v>
      </c>
      <c r="BX1979" s="22">
        <f t="shared" ca="1" si="1647"/>
        <v>1</v>
      </c>
      <c r="BY1979" s="71">
        <f t="shared" si="1513"/>
        <v>1</v>
      </c>
      <c r="BZ1979" s="71">
        <f t="shared" si="1607"/>
        <v>1</v>
      </c>
      <c r="CA1979" s="72">
        <f t="shared" si="1514"/>
        <v>1</v>
      </c>
    </row>
    <row r="1980" spans="1:79" s="22" customFormat="1" ht="65.099999999999994" customHeight="1" x14ac:dyDescent="0.3">
      <c r="A1980" s="109">
        <v>7</v>
      </c>
      <c r="B1980" s="109" t="s">
        <v>1441</v>
      </c>
      <c r="C1980" s="109"/>
      <c r="D1980" s="110" t="s">
        <v>446</v>
      </c>
      <c r="E1980" s="110">
        <v>44620</v>
      </c>
      <c r="F1980" s="189" t="s">
        <v>135</v>
      </c>
      <c r="G1980" s="169" t="s">
        <v>1119</v>
      </c>
      <c r="H1980" s="135" t="s">
        <v>1079</v>
      </c>
      <c r="I1980" s="135"/>
      <c r="J1980" s="135"/>
      <c r="K1980" s="113" t="s">
        <v>778</v>
      </c>
      <c r="L1980" s="109">
        <v>0</v>
      </c>
      <c r="M1980" s="114" t="s">
        <v>139</v>
      </c>
      <c r="N1980" s="115" t="s">
        <v>26</v>
      </c>
      <c r="O1980" s="116"/>
      <c r="P1980" s="190" t="s">
        <v>3499</v>
      </c>
      <c r="Q1980" s="141">
        <v>44720</v>
      </c>
      <c r="R1980" s="118">
        <f t="shared" ref="R1980" si="1649">IF(AND(L1980&lt;1,OR(K1980&lt;1, K1980="A")),Q1980+14,Q1980+7)</f>
        <v>44734</v>
      </c>
      <c r="S1980" s="114" t="s">
        <v>31</v>
      </c>
      <c r="T1980" s="353"/>
      <c r="U1980" s="118"/>
      <c r="V1980" s="195"/>
      <c r="W1980" s="114"/>
      <c r="X1980" s="109"/>
      <c r="Y1980" s="109"/>
      <c r="Z1980" s="115"/>
      <c r="AA1980" s="110"/>
      <c r="AB1980" s="123"/>
      <c r="AC1980" s="191"/>
      <c r="AD1980" s="191"/>
      <c r="AE1980" s="118"/>
      <c r="AF1980" s="110"/>
      <c r="AG1980" s="110"/>
      <c r="AH1980" s="115"/>
      <c r="AI1980" s="110"/>
      <c r="AJ1980" s="113"/>
      <c r="AK1980" s="110"/>
      <c r="AL1980" s="121"/>
      <c r="AM1980" s="121"/>
      <c r="AN1980" s="109" t="s">
        <v>2355</v>
      </c>
      <c r="AO1980" s="121"/>
      <c r="AP1980" s="121"/>
      <c r="AQ1980" s="206"/>
      <c r="AR1980" s="110"/>
      <c r="AS1980" s="121"/>
      <c r="AT1980" s="121"/>
      <c r="AU1980" s="109" t="s">
        <v>1134</v>
      </c>
      <c r="AV1980" s="110">
        <v>44890</v>
      </c>
      <c r="AW1980" s="121"/>
      <c r="BJ1980" s="22">
        <f t="shared" ca="1" si="1604"/>
        <v>0</v>
      </c>
      <c r="BK1980" s="22">
        <f t="shared" ca="1" si="1605"/>
        <v>0</v>
      </c>
      <c r="BL1980" s="22">
        <f t="shared" ca="1" si="1636"/>
        <v>0</v>
      </c>
      <c r="BM1980" s="22">
        <f t="shared" ca="1" si="1637"/>
        <v>0</v>
      </c>
      <c r="BN1980" s="22">
        <f t="shared" ca="1" si="1638"/>
        <v>0</v>
      </c>
      <c r="BO1980" s="22">
        <f t="shared" ca="1" si="1639"/>
        <v>0</v>
      </c>
      <c r="BP1980" s="22">
        <f t="shared" ca="1" si="1640"/>
        <v>0</v>
      </c>
      <c r="BQ1980" s="22">
        <f t="shared" ca="1" si="1641"/>
        <v>0</v>
      </c>
      <c r="BR1980" s="22">
        <f t="shared" ca="1" si="1642"/>
        <v>0</v>
      </c>
      <c r="BS1980" s="22">
        <f t="shared" ca="1" si="1643"/>
        <v>0</v>
      </c>
      <c r="BT1980" s="22">
        <f t="shared" ca="1" si="1606"/>
        <v>0</v>
      </c>
      <c r="BU1980" s="22">
        <f t="shared" ca="1" si="1644"/>
        <v>0</v>
      </c>
      <c r="BV1980" s="22">
        <f t="shared" ca="1" si="1645"/>
        <v>0</v>
      </c>
      <c r="BW1980" s="22">
        <f t="shared" ca="1" si="1646"/>
        <v>0</v>
      </c>
      <c r="BX1980" s="22">
        <f t="shared" ca="1" si="1647"/>
        <v>0</v>
      </c>
      <c r="BY1980" s="22">
        <f t="shared" si="1513"/>
        <v>0</v>
      </c>
      <c r="BZ1980" s="22">
        <f t="shared" si="1607"/>
        <v>0</v>
      </c>
      <c r="CA1980" s="22">
        <f t="shared" si="1514"/>
        <v>0</v>
      </c>
    </row>
    <row r="1981" spans="1:79" s="22" customFormat="1" ht="65.099999999999994" customHeight="1" x14ac:dyDescent="0.3">
      <c r="A1981" s="109">
        <v>7</v>
      </c>
      <c r="B1981" s="109" t="s">
        <v>1441</v>
      </c>
      <c r="C1981" s="109"/>
      <c r="D1981" s="110" t="s">
        <v>446</v>
      </c>
      <c r="E1981" s="110">
        <v>44620</v>
      </c>
      <c r="F1981" s="189" t="s">
        <v>135</v>
      </c>
      <c r="G1981" s="169" t="s">
        <v>1119</v>
      </c>
      <c r="H1981" s="135" t="s">
        <v>1079</v>
      </c>
      <c r="I1981" s="135"/>
      <c r="J1981" s="135"/>
      <c r="K1981" s="113" t="s">
        <v>443</v>
      </c>
      <c r="L1981" s="109">
        <v>0</v>
      </c>
      <c r="M1981" s="114" t="s">
        <v>139</v>
      </c>
      <c r="N1981" s="115" t="s">
        <v>26</v>
      </c>
      <c r="O1981" s="116"/>
      <c r="P1981" s="190" t="s">
        <v>3500</v>
      </c>
      <c r="Q1981" s="141">
        <v>44729</v>
      </c>
      <c r="R1981" s="118">
        <f t="shared" si="1634"/>
        <v>44736</v>
      </c>
      <c r="S1981" s="114" t="s">
        <v>31</v>
      </c>
      <c r="T1981" s="353"/>
      <c r="U1981" s="118"/>
      <c r="V1981" s="195"/>
      <c r="W1981" s="114"/>
      <c r="X1981" s="109"/>
      <c r="Y1981" s="109"/>
      <c r="Z1981" s="115"/>
      <c r="AA1981" s="110"/>
      <c r="AB1981" s="123"/>
      <c r="AC1981" s="191"/>
      <c r="AD1981" s="191"/>
      <c r="AE1981" s="118"/>
      <c r="AF1981" s="110"/>
      <c r="AG1981" s="110"/>
      <c r="AH1981" s="115"/>
      <c r="AI1981" s="110"/>
      <c r="AJ1981" s="113"/>
      <c r="AK1981" s="110"/>
      <c r="AL1981" s="121"/>
      <c r="AM1981" s="121"/>
      <c r="AN1981" s="109" t="s">
        <v>2355</v>
      </c>
      <c r="AO1981" s="121"/>
      <c r="AP1981" s="121"/>
      <c r="AQ1981" s="206"/>
      <c r="AR1981" s="110"/>
      <c r="AS1981" s="121"/>
      <c r="AT1981" s="121"/>
      <c r="AU1981" s="109" t="s">
        <v>1134</v>
      </c>
      <c r="AV1981" s="110">
        <v>44890</v>
      </c>
      <c r="AW1981" s="121"/>
      <c r="BJ1981" s="22">
        <f t="shared" ca="1" si="1604"/>
        <v>0</v>
      </c>
      <c r="BK1981" s="22">
        <f t="shared" ca="1" si="1605"/>
        <v>0</v>
      </c>
      <c r="BL1981" s="22">
        <f t="shared" ca="1" si="1636"/>
        <v>0</v>
      </c>
      <c r="BM1981" s="22">
        <f t="shared" ca="1" si="1637"/>
        <v>0</v>
      </c>
      <c r="BN1981" s="22">
        <f t="shared" ca="1" si="1638"/>
        <v>0</v>
      </c>
      <c r="BO1981" s="22">
        <f t="shared" ca="1" si="1639"/>
        <v>0</v>
      </c>
      <c r="BP1981" s="22">
        <f t="shared" ca="1" si="1640"/>
        <v>0</v>
      </c>
      <c r="BQ1981" s="22">
        <f t="shared" ca="1" si="1641"/>
        <v>0</v>
      </c>
      <c r="BR1981" s="22">
        <f t="shared" ca="1" si="1642"/>
        <v>0</v>
      </c>
      <c r="BS1981" s="22">
        <f t="shared" ca="1" si="1643"/>
        <v>0</v>
      </c>
      <c r="BT1981" s="22">
        <f t="shared" ca="1" si="1606"/>
        <v>0</v>
      </c>
      <c r="BU1981" s="22">
        <f t="shared" ca="1" si="1644"/>
        <v>0</v>
      </c>
      <c r="BV1981" s="22">
        <f t="shared" ca="1" si="1645"/>
        <v>0</v>
      </c>
      <c r="BW1981" s="22">
        <f t="shared" ca="1" si="1646"/>
        <v>0</v>
      </c>
      <c r="BX1981" s="22">
        <f t="shared" ca="1" si="1647"/>
        <v>0</v>
      </c>
      <c r="BY1981" s="22">
        <f t="shared" si="1513"/>
        <v>0</v>
      </c>
      <c r="BZ1981" s="22">
        <f t="shared" si="1607"/>
        <v>0</v>
      </c>
      <c r="CA1981" s="22">
        <f t="shared" si="1514"/>
        <v>0</v>
      </c>
    </row>
    <row r="1982" spans="1:79" s="22" customFormat="1" ht="65.099999999999994" customHeight="1" x14ac:dyDescent="0.3">
      <c r="A1982" s="109">
        <v>7</v>
      </c>
      <c r="B1982" s="109" t="s">
        <v>1441</v>
      </c>
      <c r="C1982" s="109"/>
      <c r="D1982" s="110" t="s">
        <v>446</v>
      </c>
      <c r="E1982" s="110">
        <v>44620</v>
      </c>
      <c r="F1982" s="189" t="s">
        <v>135</v>
      </c>
      <c r="G1982" s="169" t="s">
        <v>1119</v>
      </c>
      <c r="H1982" s="135" t="s">
        <v>1079</v>
      </c>
      <c r="I1982" s="135"/>
      <c r="J1982" s="135"/>
      <c r="K1982" s="113" t="s">
        <v>572</v>
      </c>
      <c r="L1982" s="109">
        <v>0</v>
      </c>
      <c r="M1982" s="114" t="s">
        <v>139</v>
      </c>
      <c r="N1982" s="115" t="s">
        <v>26</v>
      </c>
      <c r="O1982" s="116"/>
      <c r="P1982" s="190" t="s">
        <v>912</v>
      </c>
      <c r="Q1982" s="141">
        <v>44734</v>
      </c>
      <c r="R1982" s="118">
        <f t="shared" ref="R1982:R1983" si="1650">IF(AND(L1982&lt;1,OR(K1982&lt;1, K1982="A")),Q1982+14,Q1982+7)</f>
        <v>44741</v>
      </c>
      <c r="S1982" s="114" t="s">
        <v>31</v>
      </c>
      <c r="T1982" s="353"/>
      <c r="U1982" s="118"/>
      <c r="V1982" s="195"/>
      <c r="W1982" s="114"/>
      <c r="X1982" s="109"/>
      <c r="Y1982" s="109"/>
      <c r="Z1982" s="115"/>
      <c r="AA1982" s="110"/>
      <c r="AB1982" s="123"/>
      <c r="AC1982" s="191"/>
      <c r="AD1982" s="191"/>
      <c r="AE1982" s="118"/>
      <c r="AF1982" s="110"/>
      <c r="AG1982" s="110"/>
      <c r="AH1982" s="115"/>
      <c r="AI1982" s="110"/>
      <c r="AJ1982" s="113"/>
      <c r="AK1982" s="110"/>
      <c r="AL1982" s="121"/>
      <c r="AM1982" s="121"/>
      <c r="AN1982" s="109" t="s">
        <v>2355</v>
      </c>
      <c r="AO1982" s="121"/>
      <c r="AP1982" s="121"/>
      <c r="AQ1982" s="206"/>
      <c r="AR1982" s="110"/>
      <c r="AS1982" s="121"/>
      <c r="AT1982" s="121"/>
      <c r="AU1982" s="109" t="s">
        <v>1134</v>
      </c>
      <c r="AV1982" s="110">
        <v>44890</v>
      </c>
      <c r="AW1982" s="121"/>
      <c r="BJ1982" s="22">
        <f t="shared" ca="1" si="1604"/>
        <v>0</v>
      </c>
      <c r="BK1982" s="22">
        <f t="shared" ca="1" si="1605"/>
        <v>0</v>
      </c>
      <c r="BL1982" s="22">
        <f t="shared" ca="1" si="1636"/>
        <v>0</v>
      </c>
      <c r="BM1982" s="22">
        <f t="shared" ca="1" si="1637"/>
        <v>0</v>
      </c>
      <c r="BN1982" s="22">
        <f t="shared" ca="1" si="1638"/>
        <v>0</v>
      </c>
      <c r="BO1982" s="22">
        <f t="shared" ca="1" si="1639"/>
        <v>0</v>
      </c>
      <c r="BP1982" s="22">
        <f t="shared" ca="1" si="1640"/>
        <v>0</v>
      </c>
      <c r="BQ1982" s="22">
        <f t="shared" ca="1" si="1641"/>
        <v>0</v>
      </c>
      <c r="BR1982" s="22">
        <f t="shared" ca="1" si="1642"/>
        <v>0</v>
      </c>
      <c r="BS1982" s="22">
        <f t="shared" ca="1" si="1643"/>
        <v>0</v>
      </c>
      <c r="BT1982" s="22">
        <f t="shared" ca="1" si="1606"/>
        <v>0</v>
      </c>
      <c r="BU1982" s="22">
        <f t="shared" ca="1" si="1644"/>
        <v>0</v>
      </c>
      <c r="BV1982" s="22">
        <f t="shared" ca="1" si="1645"/>
        <v>0</v>
      </c>
      <c r="BW1982" s="22">
        <f t="shared" ca="1" si="1646"/>
        <v>0</v>
      </c>
      <c r="BX1982" s="22">
        <f t="shared" ca="1" si="1647"/>
        <v>0</v>
      </c>
      <c r="BY1982" s="22">
        <f t="shared" si="1513"/>
        <v>0</v>
      </c>
      <c r="BZ1982" s="22">
        <f t="shared" si="1607"/>
        <v>0</v>
      </c>
      <c r="CA1982" s="22">
        <f t="shared" si="1514"/>
        <v>0</v>
      </c>
    </row>
    <row r="1983" spans="1:79" s="22" customFormat="1" ht="65.099999999999994" customHeight="1" x14ac:dyDescent="0.3">
      <c r="A1983" s="109">
        <v>7</v>
      </c>
      <c r="B1983" s="109" t="s">
        <v>1441</v>
      </c>
      <c r="C1983" s="109"/>
      <c r="D1983" s="110" t="s">
        <v>445</v>
      </c>
      <c r="E1983" s="110">
        <v>44620</v>
      </c>
      <c r="F1983" s="189" t="s">
        <v>135</v>
      </c>
      <c r="G1983" s="169" t="s">
        <v>1119</v>
      </c>
      <c r="H1983" s="135" t="s">
        <v>1079</v>
      </c>
      <c r="I1983" s="135"/>
      <c r="J1983" s="135"/>
      <c r="K1983" s="113">
        <v>0</v>
      </c>
      <c r="L1983" s="109">
        <v>0</v>
      </c>
      <c r="M1983" s="114" t="s">
        <v>139</v>
      </c>
      <c r="N1983" s="115" t="s">
        <v>26</v>
      </c>
      <c r="O1983" s="116"/>
      <c r="P1983" s="190" t="s">
        <v>785</v>
      </c>
      <c r="Q1983" s="141">
        <v>44746</v>
      </c>
      <c r="R1983" s="118">
        <f t="shared" si="1650"/>
        <v>44760</v>
      </c>
      <c r="S1983" s="114" t="s">
        <v>30</v>
      </c>
      <c r="T1983" s="353" t="s">
        <v>1691</v>
      </c>
      <c r="U1983" s="118">
        <v>44743</v>
      </c>
      <c r="V1983" s="195"/>
      <c r="W1983" s="114"/>
      <c r="X1983" s="109"/>
      <c r="Y1983" s="109"/>
      <c r="Z1983" s="115"/>
      <c r="AA1983" s="110"/>
      <c r="AB1983" s="123"/>
      <c r="AC1983" s="191"/>
      <c r="AD1983" s="191"/>
      <c r="AE1983" s="118"/>
      <c r="AF1983" s="110"/>
      <c r="AG1983" s="110"/>
      <c r="AH1983" s="115"/>
      <c r="AI1983" s="110"/>
      <c r="AJ1983" s="113"/>
      <c r="AK1983" s="110"/>
      <c r="AL1983" s="121"/>
      <c r="AM1983" s="121"/>
      <c r="AN1983" s="109" t="s">
        <v>2355</v>
      </c>
      <c r="AO1983" s="121"/>
      <c r="AP1983" s="121"/>
      <c r="AQ1983" s="206" t="s">
        <v>1907</v>
      </c>
      <c r="AR1983" s="110">
        <v>44753</v>
      </c>
      <c r="AS1983" s="121"/>
      <c r="AT1983" s="121"/>
      <c r="AU1983" s="109" t="s">
        <v>1134</v>
      </c>
      <c r="AV1983" s="110">
        <v>44890</v>
      </c>
      <c r="AW1983" s="121"/>
      <c r="BJ1983" s="22">
        <f t="shared" ca="1" si="1604"/>
        <v>0</v>
      </c>
      <c r="BK1983" s="22">
        <f t="shared" ca="1" si="1605"/>
        <v>0</v>
      </c>
      <c r="BL1983" s="22">
        <f t="shared" ca="1" si="1636"/>
        <v>0</v>
      </c>
      <c r="BM1983" s="22">
        <f t="shared" ca="1" si="1637"/>
        <v>0</v>
      </c>
      <c r="BN1983" s="22">
        <f t="shared" ca="1" si="1638"/>
        <v>0</v>
      </c>
      <c r="BO1983" s="22">
        <f t="shared" ca="1" si="1639"/>
        <v>0</v>
      </c>
      <c r="BP1983" s="22">
        <f t="shared" ca="1" si="1640"/>
        <v>0</v>
      </c>
      <c r="BQ1983" s="22">
        <f t="shared" ca="1" si="1641"/>
        <v>0</v>
      </c>
      <c r="BR1983" s="22">
        <f t="shared" ca="1" si="1642"/>
        <v>0</v>
      </c>
      <c r="BS1983" s="22">
        <f t="shared" ca="1" si="1643"/>
        <v>0</v>
      </c>
      <c r="BT1983" s="22">
        <f t="shared" ca="1" si="1606"/>
        <v>0</v>
      </c>
      <c r="BU1983" s="22">
        <f t="shared" ca="1" si="1644"/>
        <v>0</v>
      </c>
      <c r="BV1983" s="22">
        <f t="shared" ca="1" si="1645"/>
        <v>0</v>
      </c>
      <c r="BW1983" s="22">
        <f t="shared" ca="1" si="1646"/>
        <v>0</v>
      </c>
      <c r="BX1983" s="22">
        <f t="shared" ca="1" si="1647"/>
        <v>0</v>
      </c>
      <c r="BY1983" s="22">
        <f t="shared" si="1513"/>
        <v>0</v>
      </c>
      <c r="BZ1983" s="22">
        <f t="shared" si="1607"/>
        <v>0</v>
      </c>
      <c r="CA1983" s="22">
        <f t="shared" si="1514"/>
        <v>0</v>
      </c>
    </row>
    <row r="1984" spans="1:79" ht="65.099999999999994" customHeight="1" x14ac:dyDescent="0.3">
      <c r="A1984" s="4">
        <v>7</v>
      </c>
      <c r="B1984" s="4" t="s">
        <v>1441</v>
      </c>
      <c r="C1984" s="4"/>
      <c r="D1984" s="139" t="s">
        <v>445</v>
      </c>
      <c r="E1984" s="13">
        <v>44620</v>
      </c>
      <c r="F1984" s="122" t="s">
        <v>135</v>
      </c>
      <c r="G1984" s="16" t="s">
        <v>1119</v>
      </c>
      <c r="H1984" s="130" t="s">
        <v>1079</v>
      </c>
      <c r="I1984" s="130"/>
      <c r="J1984" s="130"/>
      <c r="K1984" s="7">
        <v>0</v>
      </c>
      <c r="L1984" s="4">
        <v>1</v>
      </c>
      <c r="M1984" s="3" t="s">
        <v>139</v>
      </c>
      <c r="N1984" s="45" t="s">
        <v>1055</v>
      </c>
      <c r="O1984" s="76">
        <v>45734</v>
      </c>
      <c r="P1984" s="124" t="s">
        <v>3683</v>
      </c>
      <c r="Q1984" s="142">
        <v>45686</v>
      </c>
      <c r="R1984" s="9">
        <f t="shared" si="1634"/>
        <v>45693</v>
      </c>
      <c r="S1984" s="3" t="s">
        <v>31</v>
      </c>
      <c r="T1984" s="355"/>
      <c r="U1984" s="9"/>
      <c r="V1984" s="91" t="s">
        <v>2697</v>
      </c>
      <c r="W1984" s="3" t="s">
        <v>2708</v>
      </c>
      <c r="X1984" s="5">
        <v>0</v>
      </c>
      <c r="Y1984" s="5">
        <v>0</v>
      </c>
      <c r="Z1984" s="45" t="s">
        <v>1055</v>
      </c>
      <c r="AA1984" s="13">
        <v>45063</v>
      </c>
      <c r="AB1984" s="87" t="s">
        <v>921</v>
      </c>
      <c r="AC1984" s="90">
        <v>45204</v>
      </c>
      <c r="AD1984" s="90">
        <v>45204</v>
      </c>
      <c r="AE1984" s="9">
        <f t="shared" si="1610"/>
        <v>45218</v>
      </c>
      <c r="AF1984" s="13" t="s">
        <v>445</v>
      </c>
      <c r="AG1984" s="27"/>
      <c r="AH1984" s="34"/>
      <c r="AI1984" s="27"/>
      <c r="AJ1984" s="41"/>
      <c r="AK1984" s="21"/>
      <c r="AL1984" s="6"/>
      <c r="AM1984" s="6"/>
      <c r="AN1984" s="5" t="s">
        <v>3749</v>
      </c>
      <c r="AO1984" s="87" t="s">
        <v>3747</v>
      </c>
      <c r="AP1984" s="21">
        <v>45714</v>
      </c>
      <c r="AQ1984" s="380" t="s">
        <v>3822</v>
      </c>
      <c r="AR1984" s="95">
        <v>45743</v>
      </c>
      <c r="AS1984" s="336" t="s">
        <v>3740</v>
      </c>
      <c r="AT1984" s="21">
        <v>45358</v>
      </c>
      <c r="AU1984" s="4" t="s">
        <v>1134</v>
      </c>
      <c r="AV1984" s="13">
        <v>44890</v>
      </c>
      <c r="AW1984" s="6"/>
      <c r="BJ1984" s="22">
        <f t="shared" ca="1" si="1604"/>
        <v>1</v>
      </c>
      <c r="BK1984" s="22">
        <f t="shared" ca="1" si="1605"/>
        <v>1</v>
      </c>
      <c r="BL1984" s="22">
        <f t="shared" ca="1" si="1636"/>
        <v>0</v>
      </c>
      <c r="BM1984" s="22">
        <f t="shared" ca="1" si="1637"/>
        <v>0</v>
      </c>
      <c r="BN1984" s="22">
        <f t="shared" ca="1" si="1638"/>
        <v>0</v>
      </c>
      <c r="BO1984" s="22">
        <f t="shared" ca="1" si="1639"/>
        <v>0</v>
      </c>
      <c r="BP1984" s="22">
        <f t="shared" ca="1" si="1640"/>
        <v>0</v>
      </c>
      <c r="BQ1984" s="22">
        <f t="shared" ca="1" si="1641"/>
        <v>0</v>
      </c>
      <c r="BR1984" s="22">
        <f t="shared" ca="1" si="1642"/>
        <v>1</v>
      </c>
      <c r="BS1984" s="22">
        <f t="shared" ca="1" si="1643"/>
        <v>1</v>
      </c>
      <c r="BT1984" s="22">
        <f t="shared" ca="1" si="1606"/>
        <v>1</v>
      </c>
      <c r="BU1984" s="22">
        <f t="shared" ca="1" si="1644"/>
        <v>0</v>
      </c>
      <c r="BV1984" s="22">
        <f t="shared" ca="1" si="1645"/>
        <v>0</v>
      </c>
      <c r="BW1984" s="22">
        <f t="shared" ca="1" si="1646"/>
        <v>0</v>
      </c>
      <c r="BX1984" s="22">
        <f t="shared" ca="1" si="1647"/>
        <v>1</v>
      </c>
      <c r="BY1984" s="71">
        <f t="shared" si="1513"/>
        <v>1</v>
      </c>
      <c r="BZ1984" s="71">
        <f t="shared" si="1607"/>
        <v>1</v>
      </c>
      <c r="CA1984" s="72">
        <f t="shared" si="1514"/>
        <v>1</v>
      </c>
    </row>
    <row r="1985" spans="1:79" s="22" customFormat="1" ht="51.9" customHeight="1" x14ac:dyDescent="0.3">
      <c r="A1985" s="109">
        <v>7</v>
      </c>
      <c r="B1985" s="109" t="s">
        <v>1441</v>
      </c>
      <c r="C1985" s="109"/>
      <c r="D1985" s="110" t="s">
        <v>446</v>
      </c>
      <c r="E1985" s="110">
        <v>44620</v>
      </c>
      <c r="F1985" s="189" t="s">
        <v>130</v>
      </c>
      <c r="G1985" s="169" t="s">
        <v>1119</v>
      </c>
      <c r="H1985" s="135" t="s">
        <v>1071</v>
      </c>
      <c r="I1985" s="135"/>
      <c r="J1985" s="135"/>
      <c r="K1985" s="113" t="s">
        <v>778</v>
      </c>
      <c r="L1985" s="109">
        <v>0</v>
      </c>
      <c r="M1985" s="114" t="s">
        <v>137</v>
      </c>
      <c r="N1985" s="115" t="s">
        <v>26</v>
      </c>
      <c r="O1985" s="116"/>
      <c r="P1985" s="190" t="s">
        <v>3492</v>
      </c>
      <c r="Q1985" s="141">
        <v>44729</v>
      </c>
      <c r="R1985" s="118">
        <f t="shared" ref="R1985" si="1651">IF(AND(L1985&lt;1,OR(K1985&lt;1, K1985="A")),Q1985+14,Q1985+7)</f>
        <v>44743</v>
      </c>
      <c r="S1985" s="114" t="s">
        <v>31</v>
      </c>
      <c r="T1985" s="353"/>
      <c r="U1985" s="118"/>
      <c r="V1985" s="195"/>
      <c r="W1985" s="114"/>
      <c r="X1985" s="109"/>
      <c r="Y1985" s="109"/>
      <c r="Z1985" s="115"/>
      <c r="AA1985" s="110"/>
      <c r="AB1985" s="123"/>
      <c r="AC1985" s="191"/>
      <c r="AD1985" s="191"/>
      <c r="AE1985" s="118"/>
      <c r="AF1985" s="110"/>
      <c r="AG1985" s="110"/>
      <c r="AH1985" s="115"/>
      <c r="AI1985" s="110"/>
      <c r="AJ1985" s="113"/>
      <c r="AK1985" s="110"/>
      <c r="AL1985" s="121"/>
      <c r="AM1985" s="121"/>
      <c r="AN1985" s="109" t="s">
        <v>2355</v>
      </c>
      <c r="AO1985" s="121"/>
      <c r="AP1985" s="121"/>
      <c r="AQ1985" s="206"/>
      <c r="AR1985" s="110"/>
      <c r="AS1985" s="121"/>
      <c r="AT1985" s="121"/>
      <c r="AU1985" s="109" t="s">
        <v>1134</v>
      </c>
      <c r="AV1985" s="110">
        <v>44890</v>
      </c>
      <c r="AW1985" s="121"/>
      <c r="BJ1985" s="22">
        <f t="shared" ca="1" si="1604"/>
        <v>0</v>
      </c>
      <c r="BK1985" s="22">
        <f t="shared" ca="1" si="1605"/>
        <v>0</v>
      </c>
      <c r="BL1985" s="22">
        <f t="shared" ca="1" si="1636"/>
        <v>0</v>
      </c>
      <c r="BM1985" s="22">
        <f t="shared" ca="1" si="1637"/>
        <v>0</v>
      </c>
      <c r="BN1985" s="22">
        <f t="shared" ca="1" si="1638"/>
        <v>0</v>
      </c>
      <c r="BO1985" s="22">
        <f t="shared" ca="1" si="1639"/>
        <v>0</v>
      </c>
      <c r="BP1985" s="22">
        <f t="shared" ca="1" si="1640"/>
        <v>0</v>
      </c>
      <c r="BQ1985" s="22">
        <f t="shared" ca="1" si="1641"/>
        <v>0</v>
      </c>
      <c r="BR1985" s="22">
        <f t="shared" ca="1" si="1642"/>
        <v>0</v>
      </c>
      <c r="BS1985" s="22">
        <f t="shared" ca="1" si="1643"/>
        <v>0</v>
      </c>
      <c r="BT1985" s="22">
        <f t="shared" ca="1" si="1606"/>
        <v>0</v>
      </c>
      <c r="BU1985" s="22">
        <f t="shared" ca="1" si="1644"/>
        <v>0</v>
      </c>
      <c r="BV1985" s="22">
        <f t="shared" ca="1" si="1645"/>
        <v>0</v>
      </c>
      <c r="BW1985" s="22">
        <f t="shared" ca="1" si="1646"/>
        <v>0</v>
      </c>
      <c r="BX1985" s="22">
        <f t="shared" ca="1" si="1647"/>
        <v>0</v>
      </c>
      <c r="BY1985" s="22">
        <f t="shared" si="1513"/>
        <v>0</v>
      </c>
      <c r="BZ1985" s="22">
        <f t="shared" si="1607"/>
        <v>0</v>
      </c>
      <c r="CA1985" s="22">
        <f t="shared" si="1514"/>
        <v>0</v>
      </c>
    </row>
    <row r="1986" spans="1:79" ht="51.9" customHeight="1" x14ac:dyDescent="0.3">
      <c r="A1986" s="4">
        <v>7</v>
      </c>
      <c r="B1986" s="4" t="s">
        <v>1441</v>
      </c>
      <c r="C1986" s="4"/>
      <c r="D1986" s="139" t="s">
        <v>445</v>
      </c>
      <c r="E1986" s="13">
        <v>44620</v>
      </c>
      <c r="F1986" s="122" t="s">
        <v>130</v>
      </c>
      <c r="G1986" s="16" t="s">
        <v>1119</v>
      </c>
      <c r="H1986" s="130" t="s">
        <v>1071</v>
      </c>
      <c r="I1986" s="130"/>
      <c r="J1986" s="130"/>
      <c r="K1986" s="7">
        <v>0</v>
      </c>
      <c r="L1986" s="4">
        <v>0</v>
      </c>
      <c r="M1986" s="3" t="s">
        <v>137</v>
      </c>
      <c r="N1986" s="45" t="s">
        <v>1055</v>
      </c>
      <c r="O1986" s="76"/>
      <c r="P1986" s="124" t="s">
        <v>785</v>
      </c>
      <c r="Q1986" s="142">
        <v>44746</v>
      </c>
      <c r="R1986" s="9">
        <f t="shared" si="1634"/>
        <v>44760</v>
      </c>
      <c r="S1986" s="3" t="s">
        <v>30</v>
      </c>
      <c r="T1986" s="355" t="s">
        <v>1691</v>
      </c>
      <c r="U1986" s="9">
        <v>44743</v>
      </c>
      <c r="V1986" s="105" t="s">
        <v>2698</v>
      </c>
      <c r="W1986" s="3" t="s">
        <v>924</v>
      </c>
      <c r="X1986" s="5">
        <v>0</v>
      </c>
      <c r="Y1986" s="5">
        <v>0</v>
      </c>
      <c r="Z1986" s="45" t="s">
        <v>1055</v>
      </c>
      <c r="AA1986" s="13">
        <v>45063</v>
      </c>
      <c r="AB1986" s="87" t="s">
        <v>921</v>
      </c>
      <c r="AC1986" s="103">
        <v>45204</v>
      </c>
      <c r="AD1986" s="103">
        <v>45204</v>
      </c>
      <c r="AE1986" s="9">
        <f t="shared" si="1610"/>
        <v>45218</v>
      </c>
      <c r="AF1986" s="13" t="s">
        <v>445</v>
      </c>
      <c r="AG1986" s="27"/>
      <c r="AH1986" s="34"/>
      <c r="AI1986" s="27"/>
      <c r="AJ1986" s="41"/>
      <c r="AK1986" s="21"/>
      <c r="AL1986" s="6"/>
      <c r="AM1986" s="6"/>
      <c r="AN1986" s="5" t="s">
        <v>3832</v>
      </c>
      <c r="AO1986" s="5" t="s">
        <v>3833</v>
      </c>
      <c r="AP1986" s="21">
        <v>45743</v>
      </c>
      <c r="AQ1986" s="207"/>
      <c r="AR1986" s="21"/>
      <c r="AS1986" s="6"/>
      <c r="AT1986" s="6"/>
      <c r="AU1986" s="4" t="s">
        <v>1134</v>
      </c>
      <c r="AV1986" s="13">
        <v>44890</v>
      </c>
      <c r="AW1986" s="207" t="s">
        <v>3813</v>
      </c>
      <c r="BJ1986" s="22">
        <f t="shared" ca="1" si="1604"/>
        <v>1</v>
      </c>
      <c r="BK1986" s="22">
        <f t="shared" ca="1" si="1605"/>
        <v>1</v>
      </c>
      <c r="BL1986" s="22">
        <f t="shared" ca="1" si="1636"/>
        <v>0</v>
      </c>
      <c r="BM1986" s="22">
        <f t="shared" ca="1" si="1637"/>
        <v>0</v>
      </c>
      <c r="BN1986" s="22">
        <f t="shared" ca="1" si="1638"/>
        <v>0</v>
      </c>
      <c r="BO1986" s="22">
        <f t="shared" ca="1" si="1639"/>
        <v>0</v>
      </c>
      <c r="BP1986" s="22">
        <f t="shared" ca="1" si="1640"/>
        <v>0</v>
      </c>
      <c r="BQ1986" s="22">
        <f t="shared" ca="1" si="1641"/>
        <v>0</v>
      </c>
      <c r="BR1986" s="22">
        <f t="shared" ca="1" si="1642"/>
        <v>1</v>
      </c>
      <c r="BS1986" s="22">
        <f t="shared" ca="1" si="1643"/>
        <v>1</v>
      </c>
      <c r="BT1986" s="22">
        <f t="shared" ca="1" si="1606"/>
        <v>1</v>
      </c>
      <c r="BU1986" s="22">
        <f t="shared" ca="1" si="1644"/>
        <v>0</v>
      </c>
      <c r="BV1986" s="22">
        <f t="shared" ca="1" si="1645"/>
        <v>0</v>
      </c>
      <c r="BW1986" s="22">
        <f t="shared" ca="1" si="1646"/>
        <v>0</v>
      </c>
      <c r="BX1986" s="22">
        <f t="shared" ca="1" si="1647"/>
        <v>1</v>
      </c>
      <c r="BY1986" s="71">
        <f t="shared" si="1513"/>
        <v>1</v>
      </c>
      <c r="BZ1986" s="71">
        <f t="shared" si="1607"/>
        <v>1</v>
      </c>
      <c r="CA1986" s="72">
        <f t="shared" si="1514"/>
        <v>1</v>
      </c>
    </row>
    <row r="1987" spans="1:79" s="22" customFormat="1" ht="51.9" customHeight="1" x14ac:dyDescent="0.3">
      <c r="A1987" s="109">
        <v>7</v>
      </c>
      <c r="B1987" s="109" t="s">
        <v>1441</v>
      </c>
      <c r="C1987" s="109"/>
      <c r="D1987" s="110" t="s">
        <v>446</v>
      </c>
      <c r="E1987" s="110">
        <v>44620</v>
      </c>
      <c r="F1987" s="189" t="s">
        <v>133</v>
      </c>
      <c r="G1987" s="169" t="s">
        <v>1119</v>
      </c>
      <c r="H1987" s="135" t="s">
        <v>1078</v>
      </c>
      <c r="I1987" s="135"/>
      <c r="J1987" s="135"/>
      <c r="K1987" s="113" t="s">
        <v>778</v>
      </c>
      <c r="L1987" s="109">
        <v>0</v>
      </c>
      <c r="M1987" s="114" t="s">
        <v>66</v>
      </c>
      <c r="N1987" s="115" t="s">
        <v>26</v>
      </c>
      <c r="O1987" s="116"/>
      <c r="P1987" s="190" t="s">
        <v>767</v>
      </c>
      <c r="Q1987" s="141">
        <v>44736</v>
      </c>
      <c r="R1987" s="118">
        <f t="shared" ref="R1987" si="1652">IF(AND(L1987&lt;1,OR(K1987&lt;1, K1987="A")),Q1987+14,Q1987+7)</f>
        <v>44750</v>
      </c>
      <c r="S1987" s="114" t="s">
        <v>31</v>
      </c>
      <c r="T1987" s="353"/>
      <c r="U1987" s="118"/>
      <c r="V1987" s="195"/>
      <c r="W1987" s="114"/>
      <c r="X1987" s="109"/>
      <c r="Y1987" s="109"/>
      <c r="Z1987" s="115"/>
      <c r="AA1987" s="110"/>
      <c r="AB1987" s="123"/>
      <c r="AC1987" s="191"/>
      <c r="AD1987" s="191"/>
      <c r="AE1987" s="118"/>
      <c r="AF1987" s="110"/>
      <c r="AG1987" s="110"/>
      <c r="AH1987" s="115"/>
      <c r="AI1987" s="110"/>
      <c r="AJ1987" s="113"/>
      <c r="AK1987" s="110"/>
      <c r="AL1987" s="121"/>
      <c r="AM1987" s="121"/>
      <c r="AN1987" s="109" t="s">
        <v>2355</v>
      </c>
      <c r="AO1987" s="121"/>
      <c r="AP1987" s="121"/>
      <c r="AQ1987" s="206"/>
      <c r="AR1987" s="110"/>
      <c r="AS1987" s="121"/>
      <c r="AT1987" s="121"/>
      <c r="AU1987" s="109" t="s">
        <v>1134</v>
      </c>
      <c r="AV1987" s="110">
        <v>44890</v>
      </c>
      <c r="AW1987" s="121"/>
      <c r="BJ1987" s="22">
        <f t="shared" ca="1" si="1604"/>
        <v>0</v>
      </c>
      <c r="BK1987" s="22">
        <f t="shared" ca="1" si="1605"/>
        <v>0</v>
      </c>
      <c r="BL1987" s="22">
        <f t="shared" ca="1" si="1636"/>
        <v>0</v>
      </c>
      <c r="BM1987" s="22">
        <f t="shared" ca="1" si="1637"/>
        <v>0</v>
      </c>
      <c r="BN1987" s="22">
        <f t="shared" ca="1" si="1638"/>
        <v>0</v>
      </c>
      <c r="BO1987" s="22">
        <f t="shared" ca="1" si="1639"/>
        <v>0</v>
      </c>
      <c r="BP1987" s="22">
        <f t="shared" ca="1" si="1640"/>
        <v>0</v>
      </c>
      <c r="BQ1987" s="22">
        <f t="shared" ca="1" si="1641"/>
        <v>0</v>
      </c>
      <c r="BR1987" s="22">
        <f t="shared" ca="1" si="1642"/>
        <v>0</v>
      </c>
      <c r="BS1987" s="22">
        <f t="shared" ca="1" si="1643"/>
        <v>0</v>
      </c>
      <c r="BT1987" s="22">
        <f t="shared" ca="1" si="1606"/>
        <v>0</v>
      </c>
      <c r="BU1987" s="22">
        <f t="shared" ca="1" si="1644"/>
        <v>0</v>
      </c>
      <c r="BV1987" s="22">
        <f t="shared" ca="1" si="1645"/>
        <v>0</v>
      </c>
      <c r="BW1987" s="22">
        <f t="shared" ca="1" si="1646"/>
        <v>0</v>
      </c>
      <c r="BX1987" s="22">
        <f t="shared" ca="1" si="1647"/>
        <v>0</v>
      </c>
      <c r="BY1987" s="22">
        <f t="shared" si="1513"/>
        <v>0</v>
      </c>
      <c r="BZ1987" s="22">
        <f t="shared" si="1607"/>
        <v>0</v>
      </c>
      <c r="CA1987" s="22">
        <f t="shared" si="1514"/>
        <v>0</v>
      </c>
    </row>
    <row r="1988" spans="1:79" ht="51.9" customHeight="1" x14ac:dyDescent="0.3">
      <c r="A1988" s="4">
        <v>7</v>
      </c>
      <c r="B1988" s="4" t="s">
        <v>1441</v>
      </c>
      <c r="C1988" s="4"/>
      <c r="D1988" s="139" t="s">
        <v>445</v>
      </c>
      <c r="E1988" s="13">
        <v>44620</v>
      </c>
      <c r="F1988" s="122" t="s">
        <v>133</v>
      </c>
      <c r="G1988" s="16" t="s">
        <v>1119</v>
      </c>
      <c r="H1988" s="130" t="s">
        <v>1078</v>
      </c>
      <c r="I1988" s="130"/>
      <c r="J1988" s="130"/>
      <c r="K1988" s="7">
        <v>0</v>
      </c>
      <c r="L1988" s="4">
        <v>0</v>
      </c>
      <c r="M1988" s="3" t="s">
        <v>66</v>
      </c>
      <c r="N1988" s="45" t="s">
        <v>1055</v>
      </c>
      <c r="O1988" s="76"/>
      <c r="P1988" s="124" t="s">
        <v>925</v>
      </c>
      <c r="Q1988" s="142">
        <v>44753</v>
      </c>
      <c r="R1988" s="9">
        <f t="shared" si="1634"/>
        <v>44767</v>
      </c>
      <c r="S1988" s="3" t="s">
        <v>30</v>
      </c>
      <c r="T1988" s="355" t="s">
        <v>1690</v>
      </c>
      <c r="U1988" s="9">
        <v>44757</v>
      </c>
      <c r="V1988" s="105" t="s">
        <v>2700</v>
      </c>
      <c r="W1988" s="3" t="s">
        <v>926</v>
      </c>
      <c r="X1988" s="5">
        <v>0</v>
      </c>
      <c r="Y1988" s="5">
        <v>0</v>
      </c>
      <c r="Z1988" s="45" t="s">
        <v>1055</v>
      </c>
      <c r="AA1988" s="13">
        <v>45063</v>
      </c>
      <c r="AB1988" s="87" t="s">
        <v>921</v>
      </c>
      <c r="AC1988" s="103">
        <v>45204</v>
      </c>
      <c r="AD1988" s="103">
        <v>45204</v>
      </c>
      <c r="AE1988" s="9">
        <f t="shared" si="1610"/>
        <v>45218</v>
      </c>
      <c r="AF1988" s="13" t="s">
        <v>445</v>
      </c>
      <c r="AG1988" s="27"/>
      <c r="AH1988" s="34"/>
      <c r="AI1988" s="27"/>
      <c r="AJ1988" s="41"/>
      <c r="AK1988" s="21"/>
      <c r="AL1988" s="6"/>
      <c r="AM1988" s="6"/>
      <c r="AN1988" s="5" t="s">
        <v>3832</v>
      </c>
      <c r="AO1988" s="5" t="s">
        <v>3833</v>
      </c>
      <c r="AP1988" s="21">
        <v>45743</v>
      </c>
      <c r="AQ1988" s="207"/>
      <c r="AR1988" s="21"/>
      <c r="AS1988" s="6"/>
      <c r="AT1988" s="6"/>
      <c r="AU1988" s="4" t="s">
        <v>1134</v>
      </c>
      <c r="AV1988" s="13">
        <v>44890</v>
      </c>
      <c r="AW1988" s="207" t="s">
        <v>3812</v>
      </c>
      <c r="BJ1988" s="22">
        <f t="shared" ca="1" si="1604"/>
        <v>1</v>
      </c>
      <c r="BK1988" s="22">
        <f t="shared" ca="1" si="1605"/>
        <v>1</v>
      </c>
      <c r="BL1988" s="22">
        <f t="shared" ca="1" si="1636"/>
        <v>0</v>
      </c>
      <c r="BM1988" s="22">
        <f t="shared" ca="1" si="1637"/>
        <v>0</v>
      </c>
      <c r="BN1988" s="22">
        <f t="shared" ca="1" si="1638"/>
        <v>0</v>
      </c>
      <c r="BO1988" s="22">
        <f t="shared" ca="1" si="1639"/>
        <v>0</v>
      </c>
      <c r="BP1988" s="22">
        <f t="shared" ca="1" si="1640"/>
        <v>0</v>
      </c>
      <c r="BQ1988" s="22">
        <f t="shared" ca="1" si="1641"/>
        <v>0</v>
      </c>
      <c r="BR1988" s="22">
        <f t="shared" ca="1" si="1642"/>
        <v>1</v>
      </c>
      <c r="BS1988" s="22">
        <f t="shared" ca="1" si="1643"/>
        <v>1</v>
      </c>
      <c r="BT1988" s="22">
        <f t="shared" ca="1" si="1606"/>
        <v>1</v>
      </c>
      <c r="BU1988" s="22">
        <f t="shared" ca="1" si="1644"/>
        <v>0</v>
      </c>
      <c r="BV1988" s="22">
        <f t="shared" ca="1" si="1645"/>
        <v>0</v>
      </c>
      <c r="BW1988" s="22">
        <f t="shared" ca="1" si="1646"/>
        <v>0</v>
      </c>
      <c r="BX1988" s="22">
        <f t="shared" ca="1" si="1647"/>
        <v>1</v>
      </c>
      <c r="BY1988" s="71">
        <f t="shared" si="1513"/>
        <v>1</v>
      </c>
      <c r="BZ1988" s="71">
        <f t="shared" si="1607"/>
        <v>1</v>
      </c>
      <c r="CA1988" s="72">
        <f t="shared" si="1514"/>
        <v>1</v>
      </c>
    </row>
    <row r="1989" spans="1:79" s="22" customFormat="1" ht="51.9" customHeight="1" x14ac:dyDescent="0.3">
      <c r="A1989" s="109">
        <v>7</v>
      </c>
      <c r="B1989" s="109" t="s">
        <v>1441</v>
      </c>
      <c r="C1989" s="109" t="s">
        <v>1324</v>
      </c>
      <c r="D1989" s="110" t="s">
        <v>446</v>
      </c>
      <c r="E1989" s="110">
        <v>44620</v>
      </c>
      <c r="F1989" s="189" t="s">
        <v>927</v>
      </c>
      <c r="G1989" s="169" t="s">
        <v>1119</v>
      </c>
      <c r="H1989" s="135" t="s">
        <v>1074</v>
      </c>
      <c r="I1989" s="135"/>
      <c r="J1989" s="135"/>
      <c r="K1989" s="113" t="s">
        <v>778</v>
      </c>
      <c r="L1989" s="109">
        <v>0</v>
      </c>
      <c r="M1989" s="114" t="s">
        <v>126</v>
      </c>
      <c r="N1989" s="115" t="s">
        <v>26</v>
      </c>
      <c r="O1989" s="319"/>
      <c r="P1989" s="190" t="s">
        <v>3498</v>
      </c>
      <c r="Q1989" s="141">
        <v>44722</v>
      </c>
      <c r="R1989" s="118">
        <f t="shared" ref="R1989" si="1653">IF(AND(L1989&lt;1,OR(K1989&lt;1, K1989="A")),Q1989+14,Q1989+7)</f>
        <v>44736</v>
      </c>
      <c r="S1989" s="114" t="s">
        <v>31</v>
      </c>
      <c r="T1989" s="353"/>
      <c r="U1989" s="118"/>
      <c r="V1989" s="195"/>
      <c r="W1989" s="114"/>
      <c r="X1989" s="109"/>
      <c r="Y1989" s="109"/>
      <c r="Z1989" s="115"/>
      <c r="AA1989" s="110"/>
      <c r="AB1989" s="123"/>
      <c r="AC1989" s="191"/>
      <c r="AD1989" s="191"/>
      <c r="AE1989" s="118"/>
      <c r="AF1989" s="110"/>
      <c r="AG1989" s="110"/>
      <c r="AH1989" s="115"/>
      <c r="AI1989" s="110"/>
      <c r="AJ1989" s="113"/>
      <c r="AK1989" s="110"/>
      <c r="AL1989" s="121"/>
      <c r="AM1989" s="121"/>
      <c r="AN1989" s="123" t="s">
        <v>2834</v>
      </c>
      <c r="AO1989" s="121"/>
      <c r="AP1989" s="121"/>
      <c r="AQ1989" s="206"/>
      <c r="AR1989" s="110"/>
      <c r="AS1989" s="121"/>
      <c r="AT1989" s="121"/>
      <c r="AU1989" s="109" t="s">
        <v>1134</v>
      </c>
      <c r="AV1989" s="110">
        <v>44890</v>
      </c>
      <c r="AW1989" s="121"/>
      <c r="BJ1989" s="22">
        <f t="shared" ca="1" si="1604"/>
        <v>0</v>
      </c>
      <c r="BK1989" s="22">
        <f t="shared" ca="1" si="1605"/>
        <v>0</v>
      </c>
      <c r="BL1989" s="22">
        <f t="shared" ca="1" si="1636"/>
        <v>0</v>
      </c>
      <c r="BM1989" s="22">
        <f t="shared" ca="1" si="1637"/>
        <v>0</v>
      </c>
      <c r="BN1989" s="22">
        <f t="shared" ca="1" si="1638"/>
        <v>0</v>
      </c>
      <c r="BO1989" s="22">
        <f t="shared" ca="1" si="1639"/>
        <v>0</v>
      </c>
      <c r="BP1989" s="22">
        <f t="shared" ca="1" si="1640"/>
        <v>0</v>
      </c>
      <c r="BQ1989" s="22">
        <f t="shared" ca="1" si="1641"/>
        <v>0</v>
      </c>
      <c r="BR1989" s="22">
        <f t="shared" ca="1" si="1642"/>
        <v>0</v>
      </c>
      <c r="BS1989" s="22">
        <f t="shared" ca="1" si="1643"/>
        <v>0</v>
      </c>
      <c r="BT1989" s="22">
        <f t="shared" ca="1" si="1606"/>
        <v>0</v>
      </c>
      <c r="BU1989" s="22">
        <f t="shared" ca="1" si="1644"/>
        <v>0</v>
      </c>
      <c r="BV1989" s="22">
        <f t="shared" ca="1" si="1645"/>
        <v>0</v>
      </c>
      <c r="BW1989" s="22">
        <f t="shared" ca="1" si="1646"/>
        <v>0</v>
      </c>
      <c r="BX1989" s="22">
        <f t="shared" ca="1" si="1647"/>
        <v>0</v>
      </c>
      <c r="BY1989" s="22">
        <f t="shared" si="1513"/>
        <v>0</v>
      </c>
      <c r="BZ1989" s="22">
        <f t="shared" si="1607"/>
        <v>0</v>
      </c>
      <c r="CA1989" s="22">
        <f t="shared" si="1514"/>
        <v>0</v>
      </c>
    </row>
    <row r="1990" spans="1:79" ht="51.9" customHeight="1" x14ac:dyDescent="0.3">
      <c r="A1990" s="4">
        <v>7</v>
      </c>
      <c r="B1990" s="4" t="s">
        <v>1441</v>
      </c>
      <c r="C1990" s="4" t="s">
        <v>1324</v>
      </c>
      <c r="D1990" s="139" t="s">
        <v>445</v>
      </c>
      <c r="E1990" s="13">
        <v>44620</v>
      </c>
      <c r="F1990" s="122" t="s">
        <v>927</v>
      </c>
      <c r="G1990" s="16" t="s">
        <v>1119</v>
      </c>
      <c r="H1990" s="130" t="s">
        <v>1074</v>
      </c>
      <c r="I1990" s="130"/>
      <c r="J1990" s="130"/>
      <c r="K1990" s="7">
        <v>0</v>
      </c>
      <c r="L1990" s="4">
        <v>0</v>
      </c>
      <c r="M1990" s="3" t="s">
        <v>126</v>
      </c>
      <c r="N1990" s="45" t="s">
        <v>1055</v>
      </c>
      <c r="O1990" s="104"/>
      <c r="P1990" s="124" t="s">
        <v>928</v>
      </c>
      <c r="Q1990" s="142">
        <v>44732</v>
      </c>
      <c r="R1990" s="9">
        <f t="shared" si="1634"/>
        <v>44746</v>
      </c>
      <c r="S1990" s="3" t="s">
        <v>30</v>
      </c>
      <c r="T1990" s="355" t="s">
        <v>1580</v>
      </c>
      <c r="U1990" s="9">
        <v>44908</v>
      </c>
      <c r="V1990" s="91" t="s">
        <v>2701</v>
      </c>
      <c r="W1990" s="3" t="s">
        <v>929</v>
      </c>
      <c r="X1990" s="5" t="s">
        <v>633</v>
      </c>
      <c r="Y1990" s="5">
        <v>0</v>
      </c>
      <c r="Z1990" s="45" t="s">
        <v>1055</v>
      </c>
      <c r="AA1990" s="13">
        <v>45068</v>
      </c>
      <c r="AB1990" s="87" t="s">
        <v>930</v>
      </c>
      <c r="AC1990" s="103">
        <v>45155</v>
      </c>
      <c r="AD1990" s="103">
        <v>45155</v>
      </c>
      <c r="AE1990" s="9">
        <f t="shared" si="1610"/>
        <v>45162</v>
      </c>
      <c r="AF1990" s="13" t="s">
        <v>445</v>
      </c>
      <c r="AG1990" s="27"/>
      <c r="AH1990" s="34"/>
      <c r="AI1990" s="27"/>
      <c r="AJ1990" s="41"/>
      <c r="AK1990" s="21"/>
      <c r="AL1990" s="6"/>
      <c r="AM1990" s="6"/>
      <c r="AN1990" s="87" t="s">
        <v>2834</v>
      </c>
      <c r="AO1990" s="6"/>
      <c r="AP1990" s="6"/>
      <c r="AQ1990" s="207" t="s">
        <v>1907</v>
      </c>
      <c r="AR1990" s="21">
        <v>44789</v>
      </c>
      <c r="AS1990" s="6"/>
      <c r="AT1990" s="6"/>
      <c r="AU1990" s="4" t="s">
        <v>1134</v>
      </c>
      <c r="AV1990" s="13">
        <v>44890</v>
      </c>
      <c r="AW1990" s="6"/>
      <c r="BJ1990" s="22">
        <f t="shared" ca="1" si="1604"/>
        <v>1</v>
      </c>
      <c r="BK1990" s="22">
        <f t="shared" ca="1" si="1605"/>
        <v>1</v>
      </c>
      <c r="BL1990" s="22">
        <f t="shared" ca="1" si="1636"/>
        <v>0</v>
      </c>
      <c r="BM1990" s="22">
        <f t="shared" ca="1" si="1637"/>
        <v>0</v>
      </c>
      <c r="BN1990" s="22">
        <f t="shared" ca="1" si="1638"/>
        <v>0</v>
      </c>
      <c r="BO1990" s="22">
        <f t="shared" ca="1" si="1639"/>
        <v>0</v>
      </c>
      <c r="BP1990" s="22">
        <f t="shared" ca="1" si="1640"/>
        <v>0</v>
      </c>
      <c r="BQ1990" s="22">
        <f t="shared" ca="1" si="1641"/>
        <v>0</v>
      </c>
      <c r="BR1990" s="22">
        <f t="shared" ca="1" si="1642"/>
        <v>1</v>
      </c>
      <c r="BS1990" s="22">
        <f t="shared" ca="1" si="1643"/>
        <v>1</v>
      </c>
      <c r="BT1990" s="22">
        <f t="shared" ca="1" si="1606"/>
        <v>1</v>
      </c>
      <c r="BU1990" s="22">
        <f t="shared" ca="1" si="1644"/>
        <v>0</v>
      </c>
      <c r="BV1990" s="22">
        <f t="shared" ca="1" si="1645"/>
        <v>0</v>
      </c>
      <c r="BW1990" s="22">
        <f t="shared" ca="1" si="1646"/>
        <v>0</v>
      </c>
      <c r="BX1990" s="22">
        <f t="shared" ca="1" si="1647"/>
        <v>1</v>
      </c>
      <c r="BY1990" s="71">
        <f t="shared" si="1513"/>
        <v>1</v>
      </c>
      <c r="BZ1990" s="71">
        <f t="shared" si="1607"/>
        <v>1</v>
      </c>
      <c r="CA1990" s="72">
        <f t="shared" si="1514"/>
        <v>1</v>
      </c>
    </row>
    <row r="1991" spans="1:79" s="22" customFormat="1" ht="51.9" customHeight="1" x14ac:dyDescent="0.3">
      <c r="A1991" s="109">
        <v>7</v>
      </c>
      <c r="B1991" s="109" t="s">
        <v>1441</v>
      </c>
      <c r="C1991" s="109" t="s">
        <v>1324</v>
      </c>
      <c r="D1991" s="110" t="s">
        <v>446</v>
      </c>
      <c r="E1991" s="110">
        <v>44620</v>
      </c>
      <c r="F1991" s="189" t="s">
        <v>931</v>
      </c>
      <c r="G1991" s="169" t="s">
        <v>1119</v>
      </c>
      <c r="H1991" s="135" t="s">
        <v>1100</v>
      </c>
      <c r="I1991" s="135"/>
      <c r="J1991" s="135"/>
      <c r="K1991" s="113" t="s">
        <v>778</v>
      </c>
      <c r="L1991" s="109">
        <v>0</v>
      </c>
      <c r="M1991" s="114" t="s">
        <v>125</v>
      </c>
      <c r="N1991" s="115" t="s">
        <v>26</v>
      </c>
      <c r="O1991" s="116"/>
      <c r="P1991" s="190" t="s">
        <v>3484</v>
      </c>
      <c r="Q1991" s="141">
        <v>44719</v>
      </c>
      <c r="R1991" s="118">
        <f t="shared" ref="R1991" si="1654">IF(AND(L1991&lt;1,OR(K1991&lt;1, K1991="A")),Q1991+14,Q1991+7)</f>
        <v>44733</v>
      </c>
      <c r="S1991" s="114" t="s">
        <v>31</v>
      </c>
      <c r="T1991" s="353"/>
      <c r="U1991" s="118"/>
      <c r="V1991" s="195"/>
      <c r="W1991" s="114"/>
      <c r="X1991" s="109"/>
      <c r="Y1991" s="109"/>
      <c r="Z1991" s="115"/>
      <c r="AA1991" s="110"/>
      <c r="AB1991" s="123"/>
      <c r="AC1991" s="191"/>
      <c r="AD1991" s="191"/>
      <c r="AE1991" s="118"/>
      <c r="AF1991" s="110"/>
      <c r="AG1991" s="110"/>
      <c r="AH1991" s="115"/>
      <c r="AI1991" s="110"/>
      <c r="AJ1991" s="113"/>
      <c r="AK1991" s="110"/>
      <c r="AL1991" s="121"/>
      <c r="AM1991" s="121"/>
      <c r="AN1991" s="123" t="s">
        <v>2834</v>
      </c>
      <c r="AO1991" s="121"/>
      <c r="AP1991" s="121"/>
      <c r="AQ1991" s="206"/>
      <c r="AR1991" s="110"/>
      <c r="AS1991" s="121"/>
      <c r="AT1991" s="121"/>
      <c r="AU1991" s="109" t="s">
        <v>1134</v>
      </c>
      <c r="AV1991" s="110">
        <v>44890</v>
      </c>
      <c r="AW1991" s="121"/>
      <c r="BJ1991" s="22">
        <f t="shared" ca="1" si="1604"/>
        <v>0</v>
      </c>
      <c r="BK1991" s="22">
        <f t="shared" ca="1" si="1605"/>
        <v>0</v>
      </c>
      <c r="BL1991" s="22">
        <f t="shared" ca="1" si="1636"/>
        <v>0</v>
      </c>
      <c r="BM1991" s="22">
        <f t="shared" ca="1" si="1637"/>
        <v>0</v>
      </c>
      <c r="BN1991" s="22">
        <f t="shared" ca="1" si="1638"/>
        <v>0</v>
      </c>
      <c r="BO1991" s="22">
        <f t="shared" ca="1" si="1639"/>
        <v>0</v>
      </c>
      <c r="BP1991" s="22">
        <f t="shared" ca="1" si="1640"/>
        <v>0</v>
      </c>
      <c r="BQ1991" s="22">
        <f t="shared" ca="1" si="1641"/>
        <v>0</v>
      </c>
      <c r="BR1991" s="22">
        <f t="shared" ca="1" si="1642"/>
        <v>0</v>
      </c>
      <c r="BS1991" s="22">
        <f t="shared" ca="1" si="1643"/>
        <v>0</v>
      </c>
      <c r="BT1991" s="22">
        <f t="shared" ca="1" si="1606"/>
        <v>0</v>
      </c>
      <c r="BU1991" s="22">
        <f t="shared" ca="1" si="1644"/>
        <v>0</v>
      </c>
      <c r="BV1991" s="22">
        <f t="shared" ca="1" si="1645"/>
        <v>0</v>
      </c>
      <c r="BW1991" s="22">
        <f t="shared" ca="1" si="1646"/>
        <v>0</v>
      </c>
      <c r="BX1991" s="22">
        <f t="shared" ca="1" si="1647"/>
        <v>0</v>
      </c>
      <c r="BY1991" s="22">
        <f t="shared" si="1513"/>
        <v>0</v>
      </c>
      <c r="BZ1991" s="22">
        <f t="shared" si="1607"/>
        <v>0</v>
      </c>
      <c r="CA1991" s="22">
        <f t="shared" si="1514"/>
        <v>0</v>
      </c>
    </row>
    <row r="1992" spans="1:79" ht="51.9" customHeight="1" x14ac:dyDescent="0.3">
      <c r="A1992" s="4">
        <v>7</v>
      </c>
      <c r="B1992" s="4" t="s">
        <v>1441</v>
      </c>
      <c r="C1992" s="4" t="s">
        <v>1324</v>
      </c>
      <c r="D1992" s="139" t="s">
        <v>445</v>
      </c>
      <c r="E1992" s="13">
        <v>44620</v>
      </c>
      <c r="F1992" s="122" t="s">
        <v>931</v>
      </c>
      <c r="G1992" s="16" t="s">
        <v>1119</v>
      </c>
      <c r="H1992" s="130" t="s">
        <v>1100</v>
      </c>
      <c r="I1992" s="130"/>
      <c r="J1992" s="130"/>
      <c r="K1992" s="7">
        <v>0</v>
      </c>
      <c r="L1992" s="4">
        <v>0</v>
      </c>
      <c r="M1992" s="3" t="s">
        <v>125</v>
      </c>
      <c r="N1992" s="45" t="s">
        <v>1055</v>
      </c>
      <c r="O1992" s="76"/>
      <c r="P1992" s="124" t="s">
        <v>912</v>
      </c>
      <c r="Q1992" s="142">
        <v>44734</v>
      </c>
      <c r="R1992" s="9">
        <f t="shared" si="1634"/>
        <v>44748</v>
      </c>
      <c r="S1992" s="3" t="s">
        <v>30</v>
      </c>
      <c r="T1992" s="355" t="s">
        <v>1671</v>
      </c>
      <c r="U1992" s="9">
        <v>44783</v>
      </c>
      <c r="V1992" s="105" t="s">
        <v>2699</v>
      </c>
      <c r="W1992" s="3" t="s">
        <v>932</v>
      </c>
      <c r="X1992" s="5" t="s">
        <v>633</v>
      </c>
      <c r="Y1992" s="5">
        <v>0</v>
      </c>
      <c r="Z1992" s="45" t="s">
        <v>1055</v>
      </c>
      <c r="AA1992" s="13">
        <v>45068</v>
      </c>
      <c r="AB1992" s="87" t="s">
        <v>930</v>
      </c>
      <c r="AC1992" s="103">
        <v>45155</v>
      </c>
      <c r="AD1992" s="103">
        <v>45155</v>
      </c>
      <c r="AE1992" s="9">
        <f t="shared" si="1610"/>
        <v>45162</v>
      </c>
      <c r="AF1992" s="13" t="s">
        <v>445</v>
      </c>
      <c r="AG1992" s="27"/>
      <c r="AH1992" s="34"/>
      <c r="AI1992" s="27"/>
      <c r="AJ1992" s="41"/>
      <c r="AK1992" s="21"/>
      <c r="AL1992" s="6"/>
      <c r="AM1992" s="6"/>
      <c r="AN1992" s="87" t="s">
        <v>2834</v>
      </c>
      <c r="AO1992" s="6"/>
      <c r="AP1992" s="6"/>
      <c r="AQ1992" s="207" t="s">
        <v>1907</v>
      </c>
      <c r="AR1992" s="21">
        <v>44789</v>
      </c>
      <c r="AS1992" s="6"/>
      <c r="AT1992" s="6"/>
      <c r="AU1992" s="4" t="s">
        <v>1134</v>
      </c>
      <c r="AV1992" s="13">
        <v>44890</v>
      </c>
      <c r="AW1992" s="6"/>
      <c r="BJ1992" s="22">
        <f t="shared" ca="1" si="1604"/>
        <v>1</v>
      </c>
      <c r="BK1992" s="22">
        <f t="shared" ca="1" si="1605"/>
        <v>1</v>
      </c>
      <c r="BL1992" s="22">
        <f t="shared" ca="1" si="1636"/>
        <v>0</v>
      </c>
      <c r="BM1992" s="22">
        <f t="shared" ca="1" si="1637"/>
        <v>0</v>
      </c>
      <c r="BN1992" s="22">
        <f t="shared" ca="1" si="1638"/>
        <v>0</v>
      </c>
      <c r="BO1992" s="22">
        <f t="shared" ca="1" si="1639"/>
        <v>0</v>
      </c>
      <c r="BP1992" s="22">
        <f t="shared" ca="1" si="1640"/>
        <v>0</v>
      </c>
      <c r="BQ1992" s="22">
        <f t="shared" ca="1" si="1641"/>
        <v>0</v>
      </c>
      <c r="BR1992" s="22">
        <f t="shared" ca="1" si="1642"/>
        <v>1</v>
      </c>
      <c r="BS1992" s="22">
        <f t="shared" ca="1" si="1643"/>
        <v>1</v>
      </c>
      <c r="BT1992" s="22">
        <f t="shared" ca="1" si="1606"/>
        <v>1</v>
      </c>
      <c r="BU1992" s="22">
        <f t="shared" ca="1" si="1644"/>
        <v>0</v>
      </c>
      <c r="BV1992" s="22">
        <f t="shared" ca="1" si="1645"/>
        <v>0</v>
      </c>
      <c r="BW1992" s="22">
        <f t="shared" ca="1" si="1646"/>
        <v>0</v>
      </c>
      <c r="BX1992" s="22">
        <f t="shared" ca="1" si="1647"/>
        <v>1</v>
      </c>
      <c r="BY1992" s="71">
        <f t="shared" si="1513"/>
        <v>1</v>
      </c>
      <c r="BZ1992" s="71">
        <f t="shared" si="1607"/>
        <v>1</v>
      </c>
      <c r="CA1992" s="72">
        <f t="shared" si="1514"/>
        <v>1</v>
      </c>
    </row>
    <row r="1993" spans="1:79" s="22" customFormat="1" ht="65.099999999999994" customHeight="1" x14ac:dyDescent="0.3">
      <c r="A1993" s="109">
        <v>7</v>
      </c>
      <c r="B1993" s="109" t="s">
        <v>1441</v>
      </c>
      <c r="C1993" s="109" t="s">
        <v>1324</v>
      </c>
      <c r="D1993" s="110" t="s">
        <v>446</v>
      </c>
      <c r="E1993" s="110">
        <v>44620</v>
      </c>
      <c r="F1993" s="189" t="s">
        <v>933</v>
      </c>
      <c r="G1993" s="169" t="s">
        <v>1119</v>
      </c>
      <c r="H1993" s="135" t="s">
        <v>1111</v>
      </c>
      <c r="I1993" s="135"/>
      <c r="J1993" s="135"/>
      <c r="K1993" s="113" t="s">
        <v>778</v>
      </c>
      <c r="L1993" s="109">
        <v>0</v>
      </c>
      <c r="M1993" s="114" t="s">
        <v>104</v>
      </c>
      <c r="N1993" s="115" t="s">
        <v>26</v>
      </c>
      <c r="O1993" s="116"/>
      <c r="P1993" s="190" t="s">
        <v>3493</v>
      </c>
      <c r="Q1993" s="141">
        <v>44743</v>
      </c>
      <c r="R1993" s="118">
        <f t="shared" si="1634"/>
        <v>44757</v>
      </c>
      <c r="S1993" s="114" t="s">
        <v>31</v>
      </c>
      <c r="T1993" s="353"/>
      <c r="U1993" s="118"/>
      <c r="V1993" s="195"/>
      <c r="W1993" s="114"/>
      <c r="X1993" s="109"/>
      <c r="Y1993" s="109"/>
      <c r="Z1993" s="115"/>
      <c r="AA1993" s="110"/>
      <c r="AB1993" s="123"/>
      <c r="AC1993" s="191"/>
      <c r="AD1993" s="191"/>
      <c r="AE1993" s="118"/>
      <c r="AF1993" s="110"/>
      <c r="AG1993" s="110"/>
      <c r="AH1993" s="115"/>
      <c r="AI1993" s="110"/>
      <c r="AJ1993" s="113"/>
      <c r="AK1993" s="110"/>
      <c r="AL1993" s="121"/>
      <c r="AM1993" s="121"/>
      <c r="AN1993" s="123" t="s">
        <v>2834</v>
      </c>
      <c r="AO1993" s="121"/>
      <c r="AP1993" s="121"/>
      <c r="AQ1993" s="206"/>
      <c r="AR1993" s="110"/>
      <c r="AS1993" s="121"/>
      <c r="AT1993" s="121"/>
      <c r="AU1993" s="109" t="s">
        <v>1134</v>
      </c>
      <c r="AV1993" s="110">
        <v>44890</v>
      </c>
      <c r="AW1993" s="121"/>
      <c r="BJ1993" s="22">
        <f t="shared" ca="1" si="1604"/>
        <v>0</v>
      </c>
      <c r="BK1993" s="22">
        <f t="shared" ca="1" si="1605"/>
        <v>0</v>
      </c>
      <c r="BL1993" s="22">
        <f t="shared" ca="1" si="1636"/>
        <v>0</v>
      </c>
      <c r="BM1993" s="22">
        <f t="shared" ca="1" si="1637"/>
        <v>0</v>
      </c>
      <c r="BN1993" s="22">
        <f t="shared" ca="1" si="1638"/>
        <v>0</v>
      </c>
      <c r="BO1993" s="22">
        <f t="shared" ca="1" si="1639"/>
        <v>0</v>
      </c>
      <c r="BP1993" s="22">
        <f t="shared" ca="1" si="1640"/>
        <v>0</v>
      </c>
      <c r="BQ1993" s="22">
        <f t="shared" ca="1" si="1641"/>
        <v>0</v>
      </c>
      <c r="BR1993" s="22">
        <f t="shared" ca="1" si="1642"/>
        <v>0</v>
      </c>
      <c r="BS1993" s="22">
        <f t="shared" ca="1" si="1643"/>
        <v>0</v>
      </c>
      <c r="BT1993" s="22">
        <f t="shared" ca="1" si="1606"/>
        <v>0</v>
      </c>
      <c r="BU1993" s="22">
        <f t="shared" ca="1" si="1644"/>
        <v>0</v>
      </c>
      <c r="BV1993" s="22">
        <f t="shared" ca="1" si="1645"/>
        <v>0</v>
      </c>
      <c r="BW1993" s="22">
        <f t="shared" ca="1" si="1646"/>
        <v>0</v>
      </c>
      <c r="BX1993" s="22">
        <f t="shared" ca="1" si="1647"/>
        <v>0</v>
      </c>
      <c r="BY1993" s="22">
        <f t="shared" si="1513"/>
        <v>0</v>
      </c>
      <c r="BZ1993" s="22">
        <f t="shared" si="1607"/>
        <v>0</v>
      </c>
      <c r="CA1993" s="22">
        <f t="shared" si="1514"/>
        <v>0</v>
      </c>
    </row>
    <row r="1994" spans="1:79" s="22" customFormat="1" ht="65.099999999999994" customHeight="1" x14ac:dyDescent="0.3">
      <c r="A1994" s="109">
        <v>7</v>
      </c>
      <c r="B1994" s="109" t="s">
        <v>1441</v>
      </c>
      <c r="C1994" s="109" t="s">
        <v>1324</v>
      </c>
      <c r="D1994" s="110" t="s">
        <v>446</v>
      </c>
      <c r="E1994" s="110">
        <v>44620</v>
      </c>
      <c r="F1994" s="189" t="s">
        <v>933</v>
      </c>
      <c r="G1994" s="169" t="s">
        <v>1119</v>
      </c>
      <c r="H1994" s="135" t="s">
        <v>1111</v>
      </c>
      <c r="I1994" s="135"/>
      <c r="J1994" s="135"/>
      <c r="K1994" s="113" t="s">
        <v>443</v>
      </c>
      <c r="L1994" s="109">
        <v>0</v>
      </c>
      <c r="M1994" s="114" t="s">
        <v>104</v>
      </c>
      <c r="N1994" s="115" t="s">
        <v>26</v>
      </c>
      <c r="O1994" s="116"/>
      <c r="P1994" s="190" t="s">
        <v>3494</v>
      </c>
      <c r="Q1994" s="141">
        <v>44754</v>
      </c>
      <c r="R1994" s="118">
        <f t="shared" ref="R1994" si="1655">IF(AND(L1994&lt;1,OR(K1994&lt;1, K1994="A")),Q1994+14,Q1994+7)</f>
        <v>44761</v>
      </c>
      <c r="S1994" s="114" t="s">
        <v>31</v>
      </c>
      <c r="T1994" s="353"/>
      <c r="U1994" s="118"/>
      <c r="V1994" s="195"/>
      <c r="W1994" s="114"/>
      <c r="X1994" s="109"/>
      <c r="Y1994" s="109"/>
      <c r="Z1994" s="115"/>
      <c r="AA1994" s="110"/>
      <c r="AB1994" s="123"/>
      <c r="AC1994" s="191"/>
      <c r="AD1994" s="191"/>
      <c r="AE1994" s="118"/>
      <c r="AF1994" s="110"/>
      <c r="AG1994" s="110"/>
      <c r="AH1994" s="115"/>
      <c r="AI1994" s="110"/>
      <c r="AJ1994" s="113"/>
      <c r="AK1994" s="110"/>
      <c r="AL1994" s="121"/>
      <c r="AM1994" s="121"/>
      <c r="AN1994" s="123" t="s">
        <v>2834</v>
      </c>
      <c r="AO1994" s="121"/>
      <c r="AP1994" s="121"/>
      <c r="AQ1994" s="206"/>
      <c r="AR1994" s="110"/>
      <c r="AS1994" s="121"/>
      <c r="AT1994" s="121"/>
      <c r="AU1994" s="109" t="s">
        <v>1134</v>
      </c>
      <c r="AV1994" s="110">
        <v>44890</v>
      </c>
      <c r="AW1994" s="121"/>
      <c r="BJ1994" s="22">
        <f t="shared" ca="1" si="1604"/>
        <v>0</v>
      </c>
      <c r="BK1994" s="22">
        <f t="shared" ca="1" si="1605"/>
        <v>0</v>
      </c>
      <c r="BL1994" s="22">
        <f t="shared" ca="1" si="1636"/>
        <v>0</v>
      </c>
      <c r="BM1994" s="22">
        <f t="shared" ca="1" si="1637"/>
        <v>0</v>
      </c>
      <c r="BN1994" s="22">
        <f t="shared" ca="1" si="1638"/>
        <v>0</v>
      </c>
      <c r="BO1994" s="22">
        <f t="shared" ca="1" si="1639"/>
        <v>0</v>
      </c>
      <c r="BP1994" s="22">
        <f t="shared" ca="1" si="1640"/>
        <v>0</v>
      </c>
      <c r="BQ1994" s="22">
        <f t="shared" ca="1" si="1641"/>
        <v>0</v>
      </c>
      <c r="BR1994" s="22">
        <f t="shared" ca="1" si="1642"/>
        <v>0</v>
      </c>
      <c r="BS1994" s="22">
        <f t="shared" ca="1" si="1643"/>
        <v>0</v>
      </c>
      <c r="BT1994" s="22">
        <f t="shared" ca="1" si="1606"/>
        <v>0</v>
      </c>
      <c r="BU1994" s="22">
        <f t="shared" ca="1" si="1644"/>
        <v>0</v>
      </c>
      <c r="BV1994" s="22">
        <f t="shared" ca="1" si="1645"/>
        <v>0</v>
      </c>
      <c r="BW1994" s="22">
        <f t="shared" ca="1" si="1646"/>
        <v>0</v>
      </c>
      <c r="BX1994" s="22">
        <f t="shared" ca="1" si="1647"/>
        <v>0</v>
      </c>
      <c r="BY1994" s="22">
        <f t="shared" si="1513"/>
        <v>0</v>
      </c>
      <c r="BZ1994" s="22">
        <f t="shared" si="1607"/>
        <v>0</v>
      </c>
      <c r="CA1994" s="22">
        <f t="shared" si="1514"/>
        <v>0</v>
      </c>
    </row>
    <row r="1995" spans="1:79" s="22" customFormat="1" ht="65.099999999999994" customHeight="1" x14ac:dyDescent="0.3">
      <c r="A1995" s="109">
        <v>7</v>
      </c>
      <c r="B1995" s="109" t="s">
        <v>1441</v>
      </c>
      <c r="C1995" s="109" t="s">
        <v>1324</v>
      </c>
      <c r="D1995" s="110" t="s">
        <v>446</v>
      </c>
      <c r="E1995" s="110">
        <v>44620</v>
      </c>
      <c r="F1995" s="189" t="s">
        <v>933</v>
      </c>
      <c r="G1995" s="169" t="s">
        <v>1119</v>
      </c>
      <c r="H1995" s="135" t="s">
        <v>1111</v>
      </c>
      <c r="I1995" s="135"/>
      <c r="J1995" s="135"/>
      <c r="K1995" s="113" t="s">
        <v>572</v>
      </c>
      <c r="L1995" s="109">
        <v>0</v>
      </c>
      <c r="M1995" s="114" t="s">
        <v>104</v>
      </c>
      <c r="N1995" s="115" t="s">
        <v>26</v>
      </c>
      <c r="O1995" s="116"/>
      <c r="P1995" s="190" t="s">
        <v>3495</v>
      </c>
      <c r="Q1995" s="141">
        <v>44775</v>
      </c>
      <c r="R1995" s="118">
        <f t="shared" si="1634"/>
        <v>44782</v>
      </c>
      <c r="S1995" s="114" t="s">
        <v>31</v>
      </c>
      <c r="T1995" s="353"/>
      <c r="U1995" s="118"/>
      <c r="V1995" s="195"/>
      <c r="W1995" s="114"/>
      <c r="X1995" s="109"/>
      <c r="Y1995" s="109"/>
      <c r="Z1995" s="115"/>
      <c r="AA1995" s="110"/>
      <c r="AB1995" s="123"/>
      <c r="AC1995" s="191"/>
      <c r="AD1995" s="191"/>
      <c r="AE1995" s="118"/>
      <c r="AF1995" s="110"/>
      <c r="AG1995" s="110"/>
      <c r="AH1995" s="115"/>
      <c r="AI1995" s="110"/>
      <c r="AJ1995" s="113"/>
      <c r="AK1995" s="110"/>
      <c r="AL1995" s="121"/>
      <c r="AM1995" s="121"/>
      <c r="AN1995" s="123" t="s">
        <v>2834</v>
      </c>
      <c r="AO1995" s="121"/>
      <c r="AP1995" s="121"/>
      <c r="AQ1995" s="206"/>
      <c r="AR1995" s="110"/>
      <c r="AS1995" s="121"/>
      <c r="AT1995" s="121"/>
      <c r="AU1995" s="109" t="s">
        <v>1134</v>
      </c>
      <c r="AV1995" s="110">
        <v>44890</v>
      </c>
      <c r="AW1995" s="121"/>
      <c r="BJ1995" s="22">
        <f t="shared" ca="1" si="1604"/>
        <v>0</v>
      </c>
      <c r="BK1995" s="22">
        <f t="shared" ca="1" si="1605"/>
        <v>0</v>
      </c>
      <c r="BL1995" s="22">
        <f t="shared" ca="1" si="1636"/>
        <v>0</v>
      </c>
      <c r="BM1995" s="22">
        <f t="shared" ca="1" si="1637"/>
        <v>0</v>
      </c>
      <c r="BN1995" s="22">
        <f t="shared" ca="1" si="1638"/>
        <v>0</v>
      </c>
      <c r="BO1995" s="22">
        <f t="shared" ca="1" si="1639"/>
        <v>0</v>
      </c>
      <c r="BP1995" s="22">
        <f t="shared" ca="1" si="1640"/>
        <v>0</v>
      </c>
      <c r="BQ1995" s="22">
        <f t="shared" ca="1" si="1641"/>
        <v>0</v>
      </c>
      <c r="BR1995" s="22">
        <f t="shared" ca="1" si="1642"/>
        <v>0</v>
      </c>
      <c r="BS1995" s="22">
        <f t="shared" ca="1" si="1643"/>
        <v>0</v>
      </c>
      <c r="BT1995" s="22">
        <f t="shared" ca="1" si="1606"/>
        <v>0</v>
      </c>
      <c r="BU1995" s="22">
        <f t="shared" ca="1" si="1644"/>
        <v>0</v>
      </c>
      <c r="BV1995" s="22">
        <f t="shared" ca="1" si="1645"/>
        <v>0</v>
      </c>
      <c r="BW1995" s="22">
        <f t="shared" ca="1" si="1646"/>
        <v>0</v>
      </c>
      <c r="BX1995" s="22">
        <f t="shared" ca="1" si="1647"/>
        <v>0</v>
      </c>
      <c r="BY1995" s="22">
        <f t="shared" si="1513"/>
        <v>0</v>
      </c>
      <c r="BZ1995" s="22">
        <f t="shared" si="1607"/>
        <v>0</v>
      </c>
      <c r="CA1995" s="22">
        <f t="shared" si="1514"/>
        <v>0</v>
      </c>
    </row>
    <row r="1996" spans="1:79" s="22" customFormat="1" ht="65.099999999999994" customHeight="1" x14ac:dyDescent="0.3">
      <c r="A1996" s="109">
        <v>7</v>
      </c>
      <c r="B1996" s="109" t="s">
        <v>1441</v>
      </c>
      <c r="C1996" s="109" t="s">
        <v>1324</v>
      </c>
      <c r="D1996" s="110" t="s">
        <v>446</v>
      </c>
      <c r="E1996" s="110">
        <v>44620</v>
      </c>
      <c r="F1996" s="189" t="s">
        <v>933</v>
      </c>
      <c r="G1996" s="169" t="s">
        <v>1119</v>
      </c>
      <c r="H1996" s="135" t="s">
        <v>1111</v>
      </c>
      <c r="I1996" s="135"/>
      <c r="J1996" s="135"/>
      <c r="K1996" s="113" t="s">
        <v>996</v>
      </c>
      <c r="L1996" s="109">
        <v>0</v>
      </c>
      <c r="M1996" s="114" t="s">
        <v>104</v>
      </c>
      <c r="N1996" s="115" t="s">
        <v>26</v>
      </c>
      <c r="O1996" s="116"/>
      <c r="P1996" s="190" t="s">
        <v>857</v>
      </c>
      <c r="Q1996" s="141">
        <v>44790</v>
      </c>
      <c r="R1996" s="118">
        <f t="shared" ref="R1996" si="1656">IF(AND(L1996&lt;1,OR(K1996&lt;1, K1996="A")),Q1996+14,Q1996+7)</f>
        <v>44797</v>
      </c>
      <c r="S1996" s="114" t="s">
        <v>31</v>
      </c>
      <c r="T1996" s="353"/>
      <c r="U1996" s="118"/>
      <c r="V1996" s="195"/>
      <c r="W1996" s="114"/>
      <c r="X1996" s="109"/>
      <c r="Y1996" s="109"/>
      <c r="Z1996" s="115"/>
      <c r="AA1996" s="110"/>
      <c r="AB1996" s="123"/>
      <c r="AC1996" s="191"/>
      <c r="AD1996" s="191"/>
      <c r="AE1996" s="118"/>
      <c r="AF1996" s="110"/>
      <c r="AG1996" s="110"/>
      <c r="AH1996" s="115"/>
      <c r="AI1996" s="110"/>
      <c r="AJ1996" s="113"/>
      <c r="AK1996" s="110"/>
      <c r="AL1996" s="121"/>
      <c r="AM1996" s="121"/>
      <c r="AN1996" s="123" t="s">
        <v>2834</v>
      </c>
      <c r="AO1996" s="121"/>
      <c r="AP1996" s="121"/>
      <c r="AQ1996" s="206"/>
      <c r="AR1996" s="110"/>
      <c r="AS1996" s="121"/>
      <c r="AT1996" s="121"/>
      <c r="AU1996" s="109" t="s">
        <v>1134</v>
      </c>
      <c r="AV1996" s="110">
        <v>44890</v>
      </c>
      <c r="AW1996" s="121"/>
      <c r="BJ1996" s="22">
        <f t="shared" ca="1" si="1604"/>
        <v>0</v>
      </c>
      <c r="BK1996" s="22">
        <f t="shared" ca="1" si="1605"/>
        <v>0</v>
      </c>
      <c r="BL1996" s="22">
        <f t="shared" ca="1" si="1636"/>
        <v>0</v>
      </c>
      <c r="BM1996" s="22">
        <f t="shared" ca="1" si="1637"/>
        <v>0</v>
      </c>
      <c r="BN1996" s="22">
        <f t="shared" ca="1" si="1638"/>
        <v>0</v>
      </c>
      <c r="BO1996" s="22">
        <f t="shared" ca="1" si="1639"/>
        <v>0</v>
      </c>
      <c r="BP1996" s="22">
        <f t="shared" ca="1" si="1640"/>
        <v>0</v>
      </c>
      <c r="BQ1996" s="22">
        <f t="shared" ca="1" si="1641"/>
        <v>0</v>
      </c>
      <c r="BR1996" s="22">
        <f t="shared" ca="1" si="1642"/>
        <v>0</v>
      </c>
      <c r="BS1996" s="22">
        <f t="shared" ca="1" si="1643"/>
        <v>0</v>
      </c>
      <c r="BT1996" s="22">
        <f t="shared" ca="1" si="1606"/>
        <v>0</v>
      </c>
      <c r="BU1996" s="22">
        <f t="shared" ca="1" si="1644"/>
        <v>0</v>
      </c>
      <c r="BV1996" s="22">
        <f t="shared" ca="1" si="1645"/>
        <v>0</v>
      </c>
      <c r="BW1996" s="22">
        <f t="shared" ca="1" si="1646"/>
        <v>0</v>
      </c>
      <c r="BX1996" s="22">
        <f t="shared" ca="1" si="1647"/>
        <v>0</v>
      </c>
      <c r="BY1996" s="22">
        <f t="shared" si="1513"/>
        <v>0</v>
      </c>
      <c r="BZ1996" s="22">
        <f t="shared" si="1607"/>
        <v>0</v>
      </c>
      <c r="CA1996" s="22">
        <f t="shared" si="1514"/>
        <v>0</v>
      </c>
    </row>
    <row r="1997" spans="1:79" ht="65.099999999999994" customHeight="1" x14ac:dyDescent="0.3">
      <c r="A1997" s="4">
        <v>7</v>
      </c>
      <c r="B1997" s="4" t="s">
        <v>1441</v>
      </c>
      <c r="C1997" s="4" t="s">
        <v>1324</v>
      </c>
      <c r="D1997" s="139" t="s">
        <v>445</v>
      </c>
      <c r="E1997" s="13">
        <v>44620</v>
      </c>
      <c r="F1997" s="122" t="s">
        <v>933</v>
      </c>
      <c r="G1997" s="16" t="s">
        <v>1119</v>
      </c>
      <c r="H1997" s="130" t="s">
        <v>1111</v>
      </c>
      <c r="I1997" s="130"/>
      <c r="J1997" s="130"/>
      <c r="K1997" s="7">
        <v>0</v>
      </c>
      <c r="L1997" s="4">
        <v>0</v>
      </c>
      <c r="M1997" s="3" t="s">
        <v>104</v>
      </c>
      <c r="N1997" s="45" t="s">
        <v>1055</v>
      </c>
      <c r="O1997" s="76"/>
      <c r="P1997" s="124" t="s">
        <v>934</v>
      </c>
      <c r="Q1997" s="142">
        <v>44802</v>
      </c>
      <c r="R1997" s="9">
        <f t="shared" si="1634"/>
        <v>44816</v>
      </c>
      <c r="S1997" s="3" t="s">
        <v>30</v>
      </c>
      <c r="T1997" s="355" t="s">
        <v>1689</v>
      </c>
      <c r="U1997" s="9">
        <v>44825</v>
      </c>
      <c r="V1997" s="105" t="s">
        <v>2703</v>
      </c>
      <c r="W1997" s="3" t="s">
        <v>935</v>
      </c>
      <c r="X1997" s="5" t="s">
        <v>778</v>
      </c>
      <c r="Y1997" s="5">
        <v>1</v>
      </c>
      <c r="Z1997" s="45" t="s">
        <v>1055</v>
      </c>
      <c r="AA1997" s="13">
        <v>45155</v>
      </c>
      <c r="AB1997" s="87" t="s">
        <v>930</v>
      </c>
      <c r="AC1997" s="103">
        <v>45155</v>
      </c>
      <c r="AD1997" s="103">
        <v>45155</v>
      </c>
      <c r="AE1997" s="9">
        <f t="shared" si="1610"/>
        <v>45162</v>
      </c>
      <c r="AF1997" s="13" t="s">
        <v>445</v>
      </c>
      <c r="AG1997" s="27"/>
      <c r="AH1997" s="34"/>
      <c r="AI1997" s="27"/>
      <c r="AJ1997" s="41"/>
      <c r="AK1997" s="21"/>
      <c r="AL1997" s="6"/>
      <c r="AM1997" s="6"/>
      <c r="AN1997" s="87" t="s">
        <v>2834</v>
      </c>
      <c r="AO1997" s="6"/>
      <c r="AP1997" s="6"/>
      <c r="AQ1997" s="207" t="s">
        <v>1907</v>
      </c>
      <c r="AR1997" s="21">
        <v>44832</v>
      </c>
      <c r="AS1997" s="6"/>
      <c r="AT1997" s="6"/>
      <c r="AU1997" s="4" t="s">
        <v>1134</v>
      </c>
      <c r="AV1997" s="13">
        <v>44890</v>
      </c>
      <c r="AW1997" s="6"/>
      <c r="BJ1997" s="22">
        <f t="shared" ca="1" si="1604"/>
        <v>1</v>
      </c>
      <c r="BK1997" s="22">
        <f t="shared" ca="1" si="1605"/>
        <v>1</v>
      </c>
      <c r="BL1997" s="22">
        <f t="shared" ca="1" si="1636"/>
        <v>0</v>
      </c>
      <c r="BM1997" s="22">
        <f t="shared" ca="1" si="1637"/>
        <v>0</v>
      </c>
      <c r="BN1997" s="22">
        <f t="shared" ca="1" si="1638"/>
        <v>0</v>
      </c>
      <c r="BO1997" s="22">
        <f t="shared" ca="1" si="1639"/>
        <v>0</v>
      </c>
      <c r="BP1997" s="22">
        <f t="shared" ca="1" si="1640"/>
        <v>0</v>
      </c>
      <c r="BQ1997" s="22">
        <f t="shared" ca="1" si="1641"/>
        <v>0</v>
      </c>
      <c r="BR1997" s="22">
        <f t="shared" ca="1" si="1642"/>
        <v>1</v>
      </c>
      <c r="BS1997" s="22">
        <f t="shared" ca="1" si="1643"/>
        <v>1</v>
      </c>
      <c r="BT1997" s="22">
        <f t="shared" ca="1" si="1606"/>
        <v>1</v>
      </c>
      <c r="BU1997" s="22">
        <f t="shared" ca="1" si="1644"/>
        <v>0</v>
      </c>
      <c r="BV1997" s="22">
        <f t="shared" ca="1" si="1645"/>
        <v>0</v>
      </c>
      <c r="BW1997" s="22">
        <f t="shared" ca="1" si="1646"/>
        <v>0</v>
      </c>
      <c r="BX1997" s="22">
        <f t="shared" ca="1" si="1647"/>
        <v>1</v>
      </c>
      <c r="BY1997" s="71">
        <f t="shared" si="1513"/>
        <v>1</v>
      </c>
      <c r="BZ1997" s="71">
        <f t="shared" si="1607"/>
        <v>1</v>
      </c>
      <c r="CA1997" s="72">
        <f t="shared" si="1514"/>
        <v>1</v>
      </c>
    </row>
    <row r="1998" spans="1:79" s="22" customFormat="1" ht="43.5" customHeight="1" x14ac:dyDescent="0.3">
      <c r="A1998" s="109">
        <v>7</v>
      </c>
      <c r="B1998" s="109" t="s">
        <v>1441</v>
      </c>
      <c r="C1998" s="109"/>
      <c r="D1998" s="110" t="s">
        <v>446</v>
      </c>
      <c r="E1998" s="110">
        <v>44620</v>
      </c>
      <c r="F1998" s="189" t="s">
        <v>134</v>
      </c>
      <c r="G1998" s="169" t="s">
        <v>1119</v>
      </c>
      <c r="H1998" s="135" t="s">
        <v>1081</v>
      </c>
      <c r="I1998" s="135"/>
      <c r="J1998" s="135"/>
      <c r="K1998" s="113" t="s">
        <v>778</v>
      </c>
      <c r="L1998" s="109">
        <v>0</v>
      </c>
      <c r="M1998" s="114" t="s">
        <v>87</v>
      </c>
      <c r="N1998" s="115" t="s">
        <v>26</v>
      </c>
      <c r="O1998" s="116"/>
      <c r="P1998" s="190" t="s">
        <v>767</v>
      </c>
      <c r="Q1998" s="141">
        <v>44736</v>
      </c>
      <c r="R1998" s="118">
        <f t="shared" ref="R1998" si="1657">IF(AND(L1998&lt;1,OR(K1998&lt;1, K1998="A")),Q1998+14,Q1998+7)</f>
        <v>44750</v>
      </c>
      <c r="S1998" s="114" t="s">
        <v>31</v>
      </c>
      <c r="T1998" s="353"/>
      <c r="U1998" s="118"/>
      <c r="V1998" s="195"/>
      <c r="W1998" s="114"/>
      <c r="X1998" s="109"/>
      <c r="Y1998" s="109"/>
      <c r="Z1998" s="115"/>
      <c r="AA1998" s="110"/>
      <c r="AB1998" s="123"/>
      <c r="AC1998" s="191"/>
      <c r="AD1998" s="191"/>
      <c r="AE1998" s="118"/>
      <c r="AF1998" s="110"/>
      <c r="AG1998" s="110"/>
      <c r="AH1998" s="115"/>
      <c r="AI1998" s="110"/>
      <c r="AJ1998" s="113"/>
      <c r="AK1998" s="110"/>
      <c r="AL1998" s="121"/>
      <c r="AM1998" s="121"/>
      <c r="AN1998" s="109" t="s">
        <v>2355</v>
      </c>
      <c r="AO1998" s="121"/>
      <c r="AP1998" s="121"/>
      <c r="AQ1998" s="206"/>
      <c r="AR1998" s="110"/>
      <c r="AS1998" s="121"/>
      <c r="AT1998" s="121"/>
      <c r="AU1998" s="109" t="s">
        <v>1134</v>
      </c>
      <c r="AV1998" s="110">
        <v>44890</v>
      </c>
      <c r="AW1998" s="121"/>
      <c r="BJ1998" s="22">
        <f t="shared" ref="BJ1998:BJ2063" ca="1" si="1658">IF(OR($N1998="аннулирован", $N1998="", TODAY()&lt;$E1998),0,1)</f>
        <v>0</v>
      </c>
      <c r="BK1998" s="22">
        <f t="shared" ref="BK1998:BK2063" ca="1" si="1659">IF(AND($BJ1998=1, $J1998=""),1,0)</f>
        <v>0</v>
      </c>
      <c r="BL1998" s="22">
        <f t="shared" ca="1" si="1636"/>
        <v>0</v>
      </c>
      <c r="BM1998" s="22">
        <f t="shared" ca="1" si="1637"/>
        <v>0</v>
      </c>
      <c r="BN1998" s="22">
        <f t="shared" ca="1" si="1638"/>
        <v>0</v>
      </c>
      <c r="BO1998" s="22">
        <f t="shared" ca="1" si="1639"/>
        <v>0</v>
      </c>
      <c r="BP1998" s="22">
        <f t="shared" ca="1" si="1640"/>
        <v>0</v>
      </c>
      <c r="BQ1998" s="22">
        <f t="shared" ca="1" si="1641"/>
        <v>0</v>
      </c>
      <c r="BR1998" s="22">
        <f t="shared" ca="1" si="1642"/>
        <v>0</v>
      </c>
      <c r="BS1998" s="22">
        <f t="shared" ca="1" si="1643"/>
        <v>0</v>
      </c>
      <c r="BT1998" s="22">
        <f t="shared" ref="BT1998:BT2146" ca="1" si="1660">IF(OR($Z1998="аннулирован", $Z1998="", TODAY()&lt;$E1998),0,1)</f>
        <v>0</v>
      </c>
      <c r="BU1998" s="22">
        <f t="shared" ca="1" si="1644"/>
        <v>0</v>
      </c>
      <c r="BV1998" s="22">
        <f t="shared" ca="1" si="1645"/>
        <v>0</v>
      </c>
      <c r="BW1998" s="22">
        <f t="shared" ca="1" si="1646"/>
        <v>0</v>
      </c>
      <c r="BX1998" s="22">
        <f t="shared" ca="1" si="1647"/>
        <v>0</v>
      </c>
      <c r="BY1998" s="22">
        <f t="shared" si="1513"/>
        <v>0</v>
      </c>
      <c r="BZ1998" s="22">
        <f t="shared" ref="BZ1998:BZ2063" si="1661">IF(AND($BY1998=1, $J1998=""),1,0)</f>
        <v>0</v>
      </c>
      <c r="CA1998" s="22">
        <f t="shared" si="1514"/>
        <v>0</v>
      </c>
    </row>
    <row r="1999" spans="1:79" ht="43.5" customHeight="1" x14ac:dyDescent="0.3">
      <c r="A1999" s="4">
        <v>7</v>
      </c>
      <c r="B1999" s="4" t="s">
        <v>1441</v>
      </c>
      <c r="C1999" s="4"/>
      <c r="D1999" s="139" t="s">
        <v>445</v>
      </c>
      <c r="E1999" s="13">
        <v>44620</v>
      </c>
      <c r="F1999" s="122" t="s">
        <v>134</v>
      </c>
      <c r="G1999" s="16" t="s">
        <v>1119</v>
      </c>
      <c r="H1999" s="130" t="s">
        <v>1081</v>
      </c>
      <c r="I1999" s="130"/>
      <c r="J1999" s="130"/>
      <c r="K1999" s="7">
        <v>0</v>
      </c>
      <c r="L1999" s="4">
        <v>0</v>
      </c>
      <c r="M1999" s="3" t="s">
        <v>87</v>
      </c>
      <c r="N1999" s="45" t="s">
        <v>1055</v>
      </c>
      <c r="O1999" s="76"/>
      <c r="P1999" s="124" t="s">
        <v>922</v>
      </c>
      <c r="Q1999" s="142">
        <v>44756</v>
      </c>
      <c r="R1999" s="9">
        <f t="shared" si="1634"/>
        <v>44770</v>
      </c>
      <c r="S1999" s="3" t="s">
        <v>30</v>
      </c>
      <c r="T1999" s="355" t="s">
        <v>1690</v>
      </c>
      <c r="U1999" s="9">
        <v>44757</v>
      </c>
      <c r="V1999" s="91" t="s">
        <v>2702</v>
      </c>
      <c r="W1999" s="3" t="s">
        <v>1457</v>
      </c>
      <c r="X1999" s="5">
        <v>0</v>
      </c>
      <c r="Y1999" s="5">
        <v>0</v>
      </c>
      <c r="Z1999" s="45" t="s">
        <v>1055</v>
      </c>
      <c r="AA1999" s="13">
        <v>45063</v>
      </c>
      <c r="AB1999" s="87" t="s">
        <v>921</v>
      </c>
      <c r="AC1999" s="90">
        <v>45204</v>
      </c>
      <c r="AD1999" s="90">
        <v>45204</v>
      </c>
      <c r="AE1999" s="9">
        <f t="shared" si="1610"/>
        <v>45218</v>
      </c>
      <c r="AF1999" s="13" t="s">
        <v>445</v>
      </c>
      <c r="AG1999" s="27"/>
      <c r="AH1999" s="34"/>
      <c r="AI1999" s="27"/>
      <c r="AJ1999" s="41"/>
      <c r="AK1999" s="21"/>
      <c r="AL1999" s="6"/>
      <c r="AM1999" s="6"/>
      <c r="AN1999" s="5" t="s">
        <v>3832</v>
      </c>
      <c r="AO1999" s="5" t="s">
        <v>3833</v>
      </c>
      <c r="AP1999" s="21">
        <v>45743</v>
      </c>
      <c r="AQ1999" s="207"/>
      <c r="AR1999" s="21"/>
      <c r="AS1999" s="6"/>
      <c r="AT1999" s="6"/>
      <c r="AU1999" s="4" t="s">
        <v>1134</v>
      </c>
      <c r="AV1999" s="13">
        <v>44890</v>
      </c>
      <c r="AW1999" s="207" t="s">
        <v>3812</v>
      </c>
      <c r="BJ1999" s="22">
        <f t="shared" ca="1" si="1658"/>
        <v>1</v>
      </c>
      <c r="BK1999" s="22">
        <f t="shared" ca="1" si="1659"/>
        <v>1</v>
      </c>
      <c r="BL1999" s="22">
        <f t="shared" ca="1" si="1636"/>
        <v>0</v>
      </c>
      <c r="BM1999" s="22">
        <f t="shared" ca="1" si="1637"/>
        <v>0</v>
      </c>
      <c r="BN1999" s="22">
        <f t="shared" ca="1" si="1638"/>
        <v>0</v>
      </c>
      <c r="BO1999" s="22">
        <f t="shared" ca="1" si="1639"/>
        <v>0</v>
      </c>
      <c r="BP1999" s="22">
        <f t="shared" ca="1" si="1640"/>
        <v>0</v>
      </c>
      <c r="BQ1999" s="22">
        <f t="shared" ca="1" si="1641"/>
        <v>0</v>
      </c>
      <c r="BR1999" s="22">
        <f t="shared" ca="1" si="1642"/>
        <v>1</v>
      </c>
      <c r="BS1999" s="22">
        <f t="shared" ca="1" si="1643"/>
        <v>1</v>
      </c>
      <c r="BT1999" s="22">
        <f t="shared" ca="1" si="1660"/>
        <v>1</v>
      </c>
      <c r="BU1999" s="22">
        <f t="shared" ca="1" si="1644"/>
        <v>0</v>
      </c>
      <c r="BV1999" s="22">
        <f t="shared" ca="1" si="1645"/>
        <v>0</v>
      </c>
      <c r="BW1999" s="22">
        <f t="shared" ca="1" si="1646"/>
        <v>0</v>
      </c>
      <c r="BX1999" s="22">
        <f t="shared" ca="1" si="1647"/>
        <v>1</v>
      </c>
      <c r="BY1999" s="71">
        <f t="shared" si="1513"/>
        <v>1</v>
      </c>
      <c r="BZ1999" s="71">
        <f t="shared" si="1661"/>
        <v>1</v>
      </c>
      <c r="CA1999" s="72">
        <f t="shared" si="1514"/>
        <v>1</v>
      </c>
    </row>
    <row r="2000" spans="1:79" s="22" customFormat="1" ht="39" customHeight="1" x14ac:dyDescent="0.3">
      <c r="A2000" s="109">
        <v>19</v>
      </c>
      <c r="B2000" s="109" t="s">
        <v>1441</v>
      </c>
      <c r="C2000" s="109" t="s">
        <v>1324</v>
      </c>
      <c r="D2000" s="110" t="s">
        <v>446</v>
      </c>
      <c r="E2000" s="110">
        <v>45128</v>
      </c>
      <c r="F2000" s="189" t="s">
        <v>1300</v>
      </c>
      <c r="G2000" s="169" t="s">
        <v>1119</v>
      </c>
      <c r="H2000" s="135" t="s">
        <v>1042</v>
      </c>
      <c r="I2000" s="135"/>
      <c r="J2000" s="135"/>
      <c r="K2000" s="113" t="s">
        <v>778</v>
      </c>
      <c r="L2000" s="109">
        <v>0</v>
      </c>
      <c r="M2000" s="114" t="s">
        <v>89</v>
      </c>
      <c r="N2000" s="115" t="s">
        <v>26</v>
      </c>
      <c r="O2000" s="116"/>
      <c r="P2000" s="123" t="s">
        <v>698</v>
      </c>
      <c r="Q2000" s="141">
        <v>45156</v>
      </c>
      <c r="R2000" s="118">
        <f t="shared" si="1634"/>
        <v>45170</v>
      </c>
      <c r="S2000" s="114" t="s">
        <v>31</v>
      </c>
      <c r="T2000" s="353"/>
      <c r="U2000" s="118"/>
      <c r="V2000" s="195"/>
      <c r="W2000" s="114"/>
      <c r="X2000" s="109"/>
      <c r="Y2000" s="109"/>
      <c r="Z2000" s="115"/>
      <c r="AA2000" s="109"/>
      <c r="AB2000" s="123"/>
      <c r="AC2000" s="191"/>
      <c r="AD2000" s="110"/>
      <c r="AE2000" s="110"/>
      <c r="AF2000" s="196"/>
      <c r="AG2000" s="110"/>
      <c r="AH2000" s="115"/>
      <c r="AI2000" s="110"/>
      <c r="AJ2000" s="113"/>
      <c r="AK2000" s="110"/>
      <c r="AL2000" s="121"/>
      <c r="AM2000" s="121"/>
      <c r="AN2000" s="123" t="s">
        <v>2861</v>
      </c>
      <c r="AO2000" s="121"/>
      <c r="AP2000" s="121"/>
      <c r="AQ2000" s="121"/>
      <c r="AR2000" s="121"/>
      <c r="AS2000" s="121"/>
      <c r="AT2000" s="121"/>
      <c r="AU2000" s="109"/>
      <c r="AV2000" s="110"/>
      <c r="AW2000" s="121"/>
      <c r="BJ2000" s="22">
        <f t="shared" ca="1" si="1658"/>
        <v>0</v>
      </c>
      <c r="BK2000" s="22">
        <f t="shared" ca="1" si="1659"/>
        <v>0</v>
      </c>
      <c r="BL2000" s="22">
        <f t="shared" ca="1" si="1636"/>
        <v>0</v>
      </c>
      <c r="BM2000" s="22">
        <f t="shared" ca="1" si="1637"/>
        <v>0</v>
      </c>
      <c r="BN2000" s="22">
        <f t="shared" ca="1" si="1638"/>
        <v>0</v>
      </c>
      <c r="BO2000" s="22">
        <f t="shared" ca="1" si="1639"/>
        <v>0</v>
      </c>
      <c r="BP2000" s="22">
        <f t="shared" ca="1" si="1640"/>
        <v>0</v>
      </c>
      <c r="BQ2000" s="22">
        <f t="shared" ca="1" si="1641"/>
        <v>0</v>
      </c>
      <c r="BR2000" s="22">
        <f t="shared" ca="1" si="1642"/>
        <v>0</v>
      </c>
      <c r="BS2000" s="22">
        <f t="shared" ca="1" si="1643"/>
        <v>0</v>
      </c>
      <c r="BT2000" s="22">
        <f t="shared" ca="1" si="1660"/>
        <v>0</v>
      </c>
      <c r="BU2000" s="22">
        <f t="shared" ca="1" si="1644"/>
        <v>0</v>
      </c>
      <c r="BV2000" s="22">
        <f t="shared" ca="1" si="1645"/>
        <v>0</v>
      </c>
      <c r="BW2000" s="22">
        <f t="shared" ca="1" si="1646"/>
        <v>0</v>
      </c>
      <c r="BX2000" s="22">
        <f t="shared" ca="1" si="1647"/>
        <v>0</v>
      </c>
      <c r="BY2000" s="22">
        <f t="shared" ref="BY2000:BY2154" si="1662">IF(OR($N2000="аннулирован", $N2000=""),0,1)</f>
        <v>0</v>
      </c>
      <c r="BZ2000" s="22">
        <f t="shared" si="1661"/>
        <v>0</v>
      </c>
      <c r="CA2000" s="22">
        <f t="shared" ref="CA2000:CA2145" si="1663">IF(OR($Z2000="аннулирован", $Z2000=""),0,1)</f>
        <v>0</v>
      </c>
    </row>
    <row r="2001" spans="1:79" s="22" customFormat="1" ht="39" customHeight="1" x14ac:dyDescent="0.3">
      <c r="A2001" s="109">
        <v>19</v>
      </c>
      <c r="B2001" s="109" t="s">
        <v>1441</v>
      </c>
      <c r="C2001" s="109" t="s">
        <v>1324</v>
      </c>
      <c r="D2001" s="110" t="s">
        <v>446</v>
      </c>
      <c r="E2001" s="110">
        <v>45128</v>
      </c>
      <c r="F2001" s="189" t="s">
        <v>1300</v>
      </c>
      <c r="G2001" s="169" t="s">
        <v>1119</v>
      </c>
      <c r="H2001" s="135" t="s">
        <v>1042</v>
      </c>
      <c r="I2001" s="135"/>
      <c r="J2001" s="135"/>
      <c r="K2001" s="113" t="s">
        <v>443</v>
      </c>
      <c r="L2001" s="109">
        <v>0</v>
      </c>
      <c r="M2001" s="114" t="s">
        <v>89</v>
      </c>
      <c r="N2001" s="115" t="s">
        <v>26</v>
      </c>
      <c r="O2001" s="116"/>
      <c r="P2001" s="123" t="s">
        <v>1296</v>
      </c>
      <c r="Q2001" s="141">
        <v>45247</v>
      </c>
      <c r="R2001" s="118">
        <f t="shared" si="1634"/>
        <v>45254</v>
      </c>
      <c r="S2001" s="114" t="s">
        <v>31</v>
      </c>
      <c r="T2001" s="353"/>
      <c r="U2001" s="118"/>
      <c r="V2001" s="195"/>
      <c r="W2001" s="114"/>
      <c r="X2001" s="109"/>
      <c r="Y2001" s="109"/>
      <c r="Z2001" s="115"/>
      <c r="AA2001" s="109"/>
      <c r="AB2001" s="123"/>
      <c r="AC2001" s="191"/>
      <c r="AD2001" s="110"/>
      <c r="AE2001" s="110"/>
      <c r="AF2001" s="196"/>
      <c r="AG2001" s="110"/>
      <c r="AH2001" s="115"/>
      <c r="AI2001" s="110"/>
      <c r="AJ2001" s="113"/>
      <c r="AK2001" s="110"/>
      <c r="AL2001" s="121"/>
      <c r="AM2001" s="121"/>
      <c r="AN2001" s="123" t="s">
        <v>2861</v>
      </c>
      <c r="AO2001" s="121"/>
      <c r="AP2001" s="121"/>
      <c r="AQ2001" s="121"/>
      <c r="AR2001" s="121"/>
      <c r="AS2001" s="121"/>
      <c r="AT2001" s="121"/>
      <c r="AU2001" s="109"/>
      <c r="AV2001" s="110"/>
      <c r="AW2001" s="121"/>
      <c r="BJ2001" s="22">
        <f t="shared" ca="1" si="1658"/>
        <v>0</v>
      </c>
      <c r="BK2001" s="22">
        <f t="shared" ca="1" si="1659"/>
        <v>0</v>
      </c>
      <c r="BL2001" s="22">
        <f t="shared" ca="1" si="1636"/>
        <v>0</v>
      </c>
      <c r="BM2001" s="22">
        <f t="shared" ca="1" si="1637"/>
        <v>0</v>
      </c>
      <c r="BN2001" s="22">
        <f t="shared" ca="1" si="1638"/>
        <v>0</v>
      </c>
      <c r="BO2001" s="22">
        <f t="shared" ca="1" si="1639"/>
        <v>0</v>
      </c>
      <c r="BP2001" s="22">
        <f t="shared" ca="1" si="1640"/>
        <v>0</v>
      </c>
      <c r="BQ2001" s="22">
        <f t="shared" ca="1" si="1641"/>
        <v>0</v>
      </c>
      <c r="BR2001" s="22">
        <f t="shared" ca="1" si="1642"/>
        <v>0</v>
      </c>
      <c r="BS2001" s="22">
        <f t="shared" ca="1" si="1643"/>
        <v>0</v>
      </c>
      <c r="BT2001" s="22">
        <f t="shared" ca="1" si="1660"/>
        <v>0</v>
      </c>
      <c r="BU2001" s="22">
        <f t="shared" ca="1" si="1644"/>
        <v>0</v>
      </c>
      <c r="BV2001" s="22">
        <f t="shared" ca="1" si="1645"/>
        <v>0</v>
      </c>
      <c r="BW2001" s="22">
        <f t="shared" ca="1" si="1646"/>
        <v>0</v>
      </c>
      <c r="BX2001" s="22">
        <f t="shared" ca="1" si="1647"/>
        <v>0</v>
      </c>
      <c r="BY2001" s="22">
        <f t="shared" si="1662"/>
        <v>0</v>
      </c>
      <c r="BZ2001" s="22">
        <f t="shared" si="1661"/>
        <v>0</v>
      </c>
      <c r="CA2001" s="22">
        <f t="shared" si="1663"/>
        <v>0</v>
      </c>
    </row>
    <row r="2002" spans="1:79" s="22" customFormat="1" ht="39" customHeight="1" x14ac:dyDescent="0.3">
      <c r="A2002" s="109">
        <v>19</v>
      </c>
      <c r="B2002" s="109" t="s">
        <v>1441</v>
      </c>
      <c r="C2002" s="109" t="s">
        <v>1324</v>
      </c>
      <c r="D2002" s="110" t="s">
        <v>446</v>
      </c>
      <c r="E2002" s="110">
        <v>45128</v>
      </c>
      <c r="F2002" s="189" t="s">
        <v>1300</v>
      </c>
      <c r="G2002" s="169" t="s">
        <v>1119</v>
      </c>
      <c r="H2002" s="135" t="s">
        <v>1042</v>
      </c>
      <c r="I2002" s="135"/>
      <c r="J2002" s="135"/>
      <c r="K2002" s="113" t="s">
        <v>572</v>
      </c>
      <c r="L2002" s="109">
        <v>0</v>
      </c>
      <c r="M2002" s="114" t="s">
        <v>89</v>
      </c>
      <c r="N2002" s="115" t="s">
        <v>26</v>
      </c>
      <c r="O2002" s="116"/>
      <c r="P2002" s="123" t="s">
        <v>3079</v>
      </c>
      <c r="Q2002" s="141">
        <v>45559</v>
      </c>
      <c r="R2002" s="118">
        <f t="shared" ref="R2002" si="1664">IF(AND(L2002&lt;1,OR(K2002&lt;1, K2002="A")),Q2002+14,Q2002+7)</f>
        <v>45566</v>
      </c>
      <c r="S2002" s="114" t="s">
        <v>31</v>
      </c>
      <c r="T2002" s="353"/>
      <c r="U2002" s="118"/>
      <c r="V2002" s="195"/>
      <c r="W2002" s="114"/>
      <c r="X2002" s="109"/>
      <c r="Y2002" s="109"/>
      <c r="Z2002" s="115"/>
      <c r="AA2002" s="109"/>
      <c r="AB2002" s="123"/>
      <c r="AC2002" s="191"/>
      <c r="AD2002" s="110"/>
      <c r="AE2002" s="110"/>
      <c r="AF2002" s="196"/>
      <c r="AG2002" s="110"/>
      <c r="AH2002" s="115"/>
      <c r="AI2002" s="110"/>
      <c r="AJ2002" s="113"/>
      <c r="AK2002" s="110"/>
      <c r="AL2002" s="121"/>
      <c r="AM2002" s="121"/>
      <c r="AN2002" s="123" t="s">
        <v>2861</v>
      </c>
      <c r="AO2002" s="121"/>
      <c r="AP2002" s="121"/>
      <c r="AQ2002" s="121"/>
      <c r="AR2002" s="121"/>
      <c r="AS2002" s="121"/>
      <c r="AT2002" s="121"/>
      <c r="AU2002" s="109"/>
      <c r="AV2002" s="110"/>
      <c r="AW2002" s="121"/>
      <c r="BJ2002" s="22">
        <f t="shared" ca="1" si="1658"/>
        <v>0</v>
      </c>
      <c r="BK2002" s="22">
        <f t="shared" ca="1" si="1659"/>
        <v>0</v>
      </c>
      <c r="BL2002" s="22">
        <f t="shared" ca="1" si="1636"/>
        <v>0</v>
      </c>
      <c r="BM2002" s="22">
        <f t="shared" ca="1" si="1637"/>
        <v>0</v>
      </c>
      <c r="BN2002" s="22">
        <f t="shared" ca="1" si="1638"/>
        <v>0</v>
      </c>
      <c r="BO2002" s="22">
        <f t="shared" ca="1" si="1639"/>
        <v>0</v>
      </c>
      <c r="BP2002" s="22">
        <f t="shared" ca="1" si="1640"/>
        <v>0</v>
      </c>
      <c r="BQ2002" s="22">
        <f t="shared" ca="1" si="1641"/>
        <v>0</v>
      </c>
      <c r="BR2002" s="22">
        <f t="shared" ca="1" si="1642"/>
        <v>0</v>
      </c>
      <c r="BS2002" s="22">
        <f t="shared" ca="1" si="1643"/>
        <v>0</v>
      </c>
      <c r="BT2002" s="22">
        <f t="shared" ca="1" si="1660"/>
        <v>0</v>
      </c>
      <c r="BU2002" s="22">
        <f t="shared" ca="1" si="1644"/>
        <v>0</v>
      </c>
      <c r="BV2002" s="22">
        <f t="shared" ca="1" si="1645"/>
        <v>0</v>
      </c>
      <c r="BW2002" s="22">
        <f t="shared" ca="1" si="1646"/>
        <v>0</v>
      </c>
      <c r="BX2002" s="22">
        <f t="shared" ca="1" si="1647"/>
        <v>0</v>
      </c>
      <c r="BY2002" s="22">
        <f t="shared" si="1662"/>
        <v>0</v>
      </c>
      <c r="BZ2002" s="22">
        <f t="shared" si="1661"/>
        <v>0</v>
      </c>
      <c r="CA2002" s="22">
        <f t="shared" si="1663"/>
        <v>0</v>
      </c>
    </row>
    <row r="2003" spans="1:79" s="22" customFormat="1" ht="39" customHeight="1" x14ac:dyDescent="0.3">
      <c r="A2003" s="109">
        <v>19</v>
      </c>
      <c r="B2003" s="109" t="s">
        <v>1441</v>
      </c>
      <c r="C2003" s="109" t="s">
        <v>1324</v>
      </c>
      <c r="D2003" s="110" t="s">
        <v>446</v>
      </c>
      <c r="E2003" s="110">
        <v>45128</v>
      </c>
      <c r="F2003" s="189" t="s">
        <v>1300</v>
      </c>
      <c r="G2003" s="169" t="s">
        <v>1119</v>
      </c>
      <c r="H2003" s="135" t="s">
        <v>1042</v>
      </c>
      <c r="I2003" s="135"/>
      <c r="J2003" s="135"/>
      <c r="K2003" s="113" t="s">
        <v>996</v>
      </c>
      <c r="L2003" s="109">
        <v>0</v>
      </c>
      <c r="M2003" s="114" t="s">
        <v>89</v>
      </c>
      <c r="N2003" s="115" t="s">
        <v>26</v>
      </c>
      <c r="O2003" s="116">
        <v>45707</v>
      </c>
      <c r="P2003" s="123" t="s">
        <v>3663</v>
      </c>
      <c r="Q2003" s="141">
        <v>45684</v>
      </c>
      <c r="R2003" s="118">
        <f t="shared" si="1634"/>
        <v>45691</v>
      </c>
      <c r="S2003" s="114" t="s">
        <v>31</v>
      </c>
      <c r="T2003" s="353"/>
      <c r="U2003" s="118"/>
      <c r="V2003" s="241"/>
      <c r="W2003" s="114"/>
      <c r="X2003" s="109"/>
      <c r="Y2003" s="109"/>
      <c r="Z2003" s="115"/>
      <c r="AA2003" s="109"/>
      <c r="AB2003" s="117"/>
      <c r="AC2003" s="110"/>
      <c r="AD2003" s="110"/>
      <c r="AE2003" s="118"/>
      <c r="AF2003" s="110"/>
      <c r="AG2003" s="110"/>
      <c r="AH2003" s="115"/>
      <c r="AI2003" s="110"/>
      <c r="AJ2003" s="113"/>
      <c r="AK2003" s="110"/>
      <c r="AL2003" s="121"/>
      <c r="AM2003" s="121"/>
      <c r="AN2003" s="123" t="s">
        <v>2861</v>
      </c>
      <c r="AO2003" s="121"/>
      <c r="AP2003" s="121"/>
      <c r="AQ2003" s="121"/>
      <c r="AR2003" s="121"/>
      <c r="AS2003" s="121"/>
      <c r="AT2003" s="121"/>
      <c r="AU2003" s="109"/>
      <c r="AV2003" s="110"/>
      <c r="AW2003" s="121"/>
      <c r="BJ2003" s="22">
        <f t="shared" ca="1" si="1658"/>
        <v>0</v>
      </c>
      <c r="BK2003" s="22">
        <f t="shared" ca="1" si="1659"/>
        <v>0</v>
      </c>
      <c r="BL2003" s="22">
        <f t="shared" ca="1" si="1636"/>
        <v>0</v>
      </c>
      <c r="BM2003" s="22">
        <f t="shared" ca="1" si="1637"/>
        <v>0</v>
      </c>
      <c r="BN2003" s="22">
        <f t="shared" ca="1" si="1638"/>
        <v>0</v>
      </c>
      <c r="BO2003" s="22">
        <f t="shared" ca="1" si="1639"/>
        <v>0</v>
      </c>
      <c r="BP2003" s="22">
        <f t="shared" ca="1" si="1640"/>
        <v>0</v>
      </c>
      <c r="BQ2003" s="22">
        <f t="shared" ca="1" si="1641"/>
        <v>0</v>
      </c>
      <c r="BR2003" s="22">
        <f t="shared" ca="1" si="1642"/>
        <v>0</v>
      </c>
      <c r="BS2003" s="22">
        <f t="shared" ca="1" si="1643"/>
        <v>0</v>
      </c>
      <c r="BT2003" s="22">
        <f t="shared" ca="1" si="1660"/>
        <v>0</v>
      </c>
      <c r="BU2003" s="22">
        <f t="shared" ca="1" si="1644"/>
        <v>0</v>
      </c>
      <c r="BV2003" s="22">
        <f t="shared" ca="1" si="1645"/>
        <v>0</v>
      </c>
      <c r="BW2003" s="22">
        <f t="shared" ca="1" si="1646"/>
        <v>0</v>
      </c>
      <c r="BX2003" s="22">
        <f t="shared" ca="1" si="1647"/>
        <v>0</v>
      </c>
      <c r="BY2003" s="22">
        <f t="shared" si="1662"/>
        <v>0</v>
      </c>
      <c r="BZ2003" s="22">
        <f t="shared" si="1661"/>
        <v>0</v>
      </c>
      <c r="CA2003" s="22">
        <f t="shared" si="1663"/>
        <v>0</v>
      </c>
    </row>
    <row r="2004" spans="1:79" ht="39" customHeight="1" x14ac:dyDescent="0.3">
      <c r="A2004" s="4">
        <v>19</v>
      </c>
      <c r="B2004" s="4" t="s">
        <v>1441</v>
      </c>
      <c r="C2004" s="4" t="s">
        <v>1324</v>
      </c>
      <c r="D2004" s="139" t="s">
        <v>445</v>
      </c>
      <c r="E2004" s="13">
        <v>45128</v>
      </c>
      <c r="F2004" s="175" t="s">
        <v>1300</v>
      </c>
      <c r="G2004" s="16" t="s">
        <v>1119</v>
      </c>
      <c r="H2004" s="130" t="s">
        <v>1042</v>
      </c>
      <c r="I2004" s="130"/>
      <c r="J2004" s="130"/>
      <c r="K2004" s="7">
        <v>0</v>
      </c>
      <c r="L2004" s="4">
        <v>0</v>
      </c>
      <c r="M2004" s="3" t="s">
        <v>89</v>
      </c>
      <c r="N2004" s="45" t="s">
        <v>1055</v>
      </c>
      <c r="O2004" s="76"/>
      <c r="P2004" s="87" t="s">
        <v>3823</v>
      </c>
      <c r="Q2004" s="142">
        <v>45743</v>
      </c>
      <c r="R2004" s="9">
        <f t="shared" ref="R2004" si="1665">IF(AND(L2004&lt;1,OR(K2004&lt;1, K2004="A")),Q2004+14,Q2004+7)</f>
        <v>45757</v>
      </c>
      <c r="S2004" s="3" t="s">
        <v>31</v>
      </c>
      <c r="T2004" s="355"/>
      <c r="U2004" s="9"/>
      <c r="V2004" s="208" t="s">
        <v>3789</v>
      </c>
      <c r="W2004" s="3" t="s">
        <v>1454</v>
      </c>
      <c r="X2004" s="5" t="s">
        <v>778</v>
      </c>
      <c r="Y2004" s="4">
        <v>0</v>
      </c>
      <c r="Z2004" s="46" t="s">
        <v>24</v>
      </c>
      <c r="AA2004" s="5"/>
      <c r="AB2004" s="78" t="s">
        <v>3783</v>
      </c>
      <c r="AC2004" s="21">
        <v>45740</v>
      </c>
      <c r="AD2004" s="21">
        <v>45740</v>
      </c>
      <c r="AE2004" s="9">
        <f t="shared" ref="AE2004" si="1666">IF(AND(Y2004&lt;1,OR(X2004&lt;1, X2004="A")),AD2004+14,AD2004+7)</f>
        <v>45754</v>
      </c>
      <c r="AF2004" s="13" t="s">
        <v>446</v>
      </c>
      <c r="AG2004" s="27"/>
      <c r="AH2004" s="34"/>
      <c r="AI2004" s="27"/>
      <c r="AJ2004" s="41"/>
      <c r="AK2004" s="21"/>
      <c r="AL2004" s="6"/>
      <c r="AM2004" s="6"/>
      <c r="AN2004" s="87" t="s">
        <v>2861</v>
      </c>
      <c r="AO2004" s="6"/>
      <c r="AP2004" s="6"/>
      <c r="AQ2004" s="6"/>
      <c r="AR2004" s="6"/>
      <c r="AS2004" s="6"/>
      <c r="AT2004" s="6"/>
      <c r="AU2004" s="4"/>
      <c r="AV2004" s="13"/>
      <c r="AW2004" s="6"/>
      <c r="BJ2004" s="22">
        <f t="shared" ca="1" si="1658"/>
        <v>1</v>
      </c>
      <c r="BK2004" s="22">
        <f t="shared" ca="1" si="1659"/>
        <v>1</v>
      </c>
      <c r="BL2004" s="22">
        <f t="shared" ca="1" si="1636"/>
        <v>0</v>
      </c>
      <c r="BM2004" s="22">
        <f t="shared" ca="1" si="1637"/>
        <v>0</v>
      </c>
      <c r="BN2004" s="22">
        <f t="shared" ca="1" si="1638"/>
        <v>0</v>
      </c>
      <c r="BO2004" s="22">
        <f t="shared" ca="1" si="1639"/>
        <v>0</v>
      </c>
      <c r="BP2004" s="22">
        <f t="shared" ca="1" si="1640"/>
        <v>0</v>
      </c>
      <c r="BQ2004" s="22">
        <f t="shared" ca="1" si="1641"/>
        <v>0</v>
      </c>
      <c r="BR2004" s="22">
        <f t="shared" ca="1" si="1642"/>
        <v>1</v>
      </c>
      <c r="BS2004" s="22">
        <f t="shared" ca="1" si="1643"/>
        <v>1</v>
      </c>
      <c r="BT2004" s="22">
        <f t="shared" ca="1" si="1660"/>
        <v>1</v>
      </c>
      <c r="BU2004" s="22">
        <f t="shared" ca="1" si="1644"/>
        <v>0</v>
      </c>
      <c r="BV2004" s="22">
        <f t="shared" ca="1" si="1645"/>
        <v>1</v>
      </c>
      <c r="BW2004" s="22">
        <f t="shared" ca="1" si="1646"/>
        <v>0</v>
      </c>
      <c r="BX2004" s="22">
        <f t="shared" ca="1" si="1647"/>
        <v>0</v>
      </c>
      <c r="BY2004" s="71">
        <f t="shared" si="1662"/>
        <v>1</v>
      </c>
      <c r="BZ2004" s="71">
        <f t="shared" si="1661"/>
        <v>1</v>
      </c>
      <c r="CA2004" s="72">
        <f t="shared" si="1663"/>
        <v>1</v>
      </c>
    </row>
    <row r="2005" spans="1:79" ht="29.1" customHeight="1" thickBot="1" x14ac:dyDescent="0.35">
      <c r="A2005" s="4">
        <v>19</v>
      </c>
      <c r="B2005" s="4"/>
      <c r="C2005" s="4"/>
      <c r="D2005" s="139"/>
      <c r="E2005" s="13"/>
      <c r="F2005" s="175"/>
      <c r="G2005" s="16"/>
      <c r="H2005" s="130"/>
      <c r="I2005" s="130"/>
      <c r="J2005" s="130"/>
      <c r="K2005" s="7"/>
      <c r="L2005" s="4"/>
      <c r="M2005" s="3"/>
      <c r="N2005" s="45"/>
      <c r="O2005" s="76"/>
      <c r="P2005" s="87"/>
      <c r="Q2005" s="142"/>
      <c r="R2005" s="9"/>
      <c r="S2005" s="3"/>
      <c r="T2005" s="355"/>
      <c r="U2005" s="9"/>
      <c r="V2005" s="208" t="s">
        <v>3788</v>
      </c>
      <c r="W2005" s="3" t="s">
        <v>1454</v>
      </c>
      <c r="X2005" s="5" t="s">
        <v>778</v>
      </c>
      <c r="Y2005" s="4">
        <v>0</v>
      </c>
      <c r="Z2005" s="46" t="s">
        <v>24</v>
      </c>
      <c r="AA2005" s="5"/>
      <c r="AB2005" s="78" t="s">
        <v>3783</v>
      </c>
      <c r="AC2005" s="21">
        <v>45740</v>
      </c>
      <c r="AD2005" s="21">
        <v>45740</v>
      </c>
      <c r="AE2005" s="9">
        <f t="shared" ref="AE2005" si="1667">IF(AND(Y2005&lt;1,OR(X2005&lt;1, X2005="A")),AD2005+14,AD2005+7)</f>
        <v>45754</v>
      </c>
      <c r="AF2005" s="13" t="s">
        <v>446</v>
      </c>
      <c r="AG2005" s="27"/>
      <c r="AH2005" s="34"/>
      <c r="AI2005" s="27"/>
      <c r="AJ2005" s="41"/>
      <c r="AK2005" s="21"/>
      <c r="AL2005" s="6"/>
      <c r="AM2005" s="6"/>
      <c r="AN2005" s="5"/>
      <c r="AO2005" s="6"/>
      <c r="AP2005" s="6"/>
      <c r="AQ2005" s="6"/>
      <c r="AR2005" s="6"/>
      <c r="AS2005" s="6"/>
      <c r="AT2005" s="6"/>
      <c r="AU2005" s="4"/>
      <c r="AV2005" s="13"/>
      <c r="AW2005" s="6"/>
      <c r="BJ2005" s="22">
        <f t="shared" ca="1" si="1658"/>
        <v>0</v>
      </c>
      <c r="BK2005" s="22">
        <f t="shared" ca="1" si="1659"/>
        <v>0</v>
      </c>
      <c r="BL2005" s="22">
        <f t="shared" ca="1" si="1636"/>
        <v>0</v>
      </c>
      <c r="BM2005" s="22">
        <f t="shared" ca="1" si="1637"/>
        <v>0</v>
      </c>
      <c r="BN2005" s="22">
        <f t="shared" ca="1" si="1638"/>
        <v>0</v>
      </c>
      <c r="BO2005" s="22">
        <f t="shared" ca="1" si="1639"/>
        <v>0</v>
      </c>
      <c r="BP2005" s="22">
        <f t="shared" ca="1" si="1640"/>
        <v>0</v>
      </c>
      <c r="BQ2005" s="22">
        <f t="shared" ca="1" si="1641"/>
        <v>0</v>
      </c>
      <c r="BR2005" s="22">
        <f t="shared" ca="1" si="1642"/>
        <v>0</v>
      </c>
      <c r="BS2005" s="22">
        <f t="shared" ca="1" si="1643"/>
        <v>0</v>
      </c>
      <c r="BT2005" s="22">
        <f t="shared" ca="1" si="1660"/>
        <v>1</v>
      </c>
      <c r="BU2005" s="22">
        <f t="shared" ca="1" si="1644"/>
        <v>0</v>
      </c>
      <c r="BV2005" s="22">
        <f t="shared" ca="1" si="1645"/>
        <v>1</v>
      </c>
      <c r="BW2005" s="22">
        <f t="shared" ca="1" si="1646"/>
        <v>0</v>
      </c>
      <c r="BX2005" s="22">
        <f t="shared" ca="1" si="1647"/>
        <v>0</v>
      </c>
      <c r="BY2005" s="71">
        <f t="shared" si="1662"/>
        <v>0</v>
      </c>
      <c r="BZ2005" s="71">
        <f t="shared" si="1661"/>
        <v>0</v>
      </c>
      <c r="CA2005" s="72">
        <f t="shared" si="1663"/>
        <v>1</v>
      </c>
    </row>
    <row r="2006" spans="1:79" s="38" customFormat="1" ht="21" customHeight="1" x14ac:dyDescent="0.4">
      <c r="A2006" s="44" t="s">
        <v>140</v>
      </c>
      <c r="B2006" s="44"/>
      <c r="C2006" s="44"/>
      <c r="D2006" s="44"/>
      <c r="E2006" s="44"/>
      <c r="F2006" s="44"/>
      <c r="G2006" s="44"/>
      <c r="H2006" s="134"/>
      <c r="I2006" s="134"/>
      <c r="J2006" s="134"/>
      <c r="K2006" s="44"/>
      <c r="L2006" s="44"/>
      <c r="M2006" s="44"/>
      <c r="N2006" s="44"/>
      <c r="O2006" s="44"/>
      <c r="P2006" s="127"/>
      <c r="Q2006" s="44"/>
      <c r="R2006" s="148"/>
      <c r="S2006" s="44"/>
      <c r="T2006" s="44"/>
      <c r="U2006" s="44"/>
      <c r="V2006" s="44"/>
      <c r="W2006" s="44"/>
      <c r="X2006" s="44"/>
      <c r="Y2006" s="44"/>
      <c r="Z2006" s="44"/>
      <c r="AA2006" s="44"/>
      <c r="AB2006" s="44"/>
      <c r="AC2006" s="36"/>
      <c r="AD2006" s="36"/>
      <c r="AE2006" s="36"/>
      <c r="AF2006" s="36"/>
      <c r="AG2006" s="36"/>
      <c r="AH2006" s="36"/>
      <c r="AI2006" s="36"/>
      <c r="AJ2006" s="36"/>
      <c r="AK2006" s="36"/>
      <c r="AL2006" s="37"/>
      <c r="AM2006" s="37"/>
      <c r="AN2006" s="37"/>
      <c r="AO2006" s="37"/>
      <c r="AP2006" s="37"/>
      <c r="AQ2006" s="37"/>
      <c r="AR2006" s="37"/>
      <c r="AS2006" s="37"/>
      <c r="AT2006" s="37"/>
      <c r="AU2006" s="37"/>
      <c r="AV2006" s="37"/>
      <c r="AW2006" s="37"/>
      <c r="BJ2006" s="22">
        <f t="shared" ca="1" si="1658"/>
        <v>0</v>
      </c>
      <c r="BK2006" s="22">
        <f t="shared" ca="1" si="1659"/>
        <v>0</v>
      </c>
      <c r="BL2006" s="22">
        <f t="shared" ca="1" si="1636"/>
        <v>0</v>
      </c>
      <c r="BM2006" s="22">
        <f t="shared" ca="1" si="1637"/>
        <v>0</v>
      </c>
      <c r="BN2006" s="22">
        <f t="shared" ca="1" si="1638"/>
        <v>0</v>
      </c>
      <c r="BO2006" s="22">
        <f t="shared" ca="1" si="1639"/>
        <v>0</v>
      </c>
      <c r="BP2006" s="22">
        <f t="shared" ca="1" si="1640"/>
        <v>0</v>
      </c>
      <c r="BQ2006" s="22">
        <f t="shared" ca="1" si="1641"/>
        <v>0</v>
      </c>
      <c r="BR2006" s="22">
        <f t="shared" ca="1" si="1642"/>
        <v>0</v>
      </c>
      <c r="BS2006" s="22">
        <f t="shared" ca="1" si="1643"/>
        <v>0</v>
      </c>
      <c r="BT2006" s="22">
        <f t="shared" ca="1" si="1660"/>
        <v>0</v>
      </c>
      <c r="BU2006" s="22">
        <f t="shared" ca="1" si="1644"/>
        <v>0</v>
      </c>
      <c r="BV2006" s="22">
        <f t="shared" ca="1" si="1645"/>
        <v>0</v>
      </c>
      <c r="BW2006" s="22">
        <f t="shared" ca="1" si="1646"/>
        <v>0</v>
      </c>
      <c r="BX2006" s="22">
        <f t="shared" ca="1" si="1647"/>
        <v>0</v>
      </c>
      <c r="BY2006" s="71">
        <f t="shared" si="1662"/>
        <v>0</v>
      </c>
      <c r="BZ2006" s="71">
        <f t="shared" si="1661"/>
        <v>0</v>
      </c>
      <c r="CA2006" s="72">
        <f t="shared" si="1663"/>
        <v>0</v>
      </c>
    </row>
    <row r="2007" spans="1:79" s="22" customFormat="1" ht="29.1" customHeight="1" x14ac:dyDescent="0.3">
      <c r="A2007" s="109">
        <v>7</v>
      </c>
      <c r="B2007" s="109" t="s">
        <v>1441</v>
      </c>
      <c r="C2007" s="109"/>
      <c r="D2007" s="110" t="s">
        <v>446</v>
      </c>
      <c r="E2007" s="110">
        <v>44620</v>
      </c>
      <c r="F2007" s="189" t="s">
        <v>3134</v>
      </c>
      <c r="G2007" s="169" t="s">
        <v>1120</v>
      </c>
      <c r="H2007" s="135" t="s">
        <v>1076</v>
      </c>
      <c r="I2007" s="135"/>
      <c r="J2007" s="135"/>
      <c r="K2007" s="113" t="s">
        <v>778</v>
      </c>
      <c r="L2007" s="109">
        <v>0</v>
      </c>
      <c r="M2007" s="114" t="s">
        <v>109</v>
      </c>
      <c r="N2007" s="115" t="s">
        <v>26</v>
      </c>
      <c r="O2007" s="116"/>
      <c r="P2007" s="190" t="s">
        <v>3135</v>
      </c>
      <c r="Q2007" s="141">
        <v>45118</v>
      </c>
      <c r="R2007" s="118">
        <f t="shared" ref="R2007:R2034" si="1668">IF(AND(L2007&lt;1,OR(K2007&lt;1, K2007="A")),Q2007+14,Q2007+7)</f>
        <v>45132</v>
      </c>
      <c r="S2007" s="114" t="s">
        <v>31</v>
      </c>
      <c r="T2007" s="353"/>
      <c r="U2007" s="118"/>
      <c r="V2007" s="120" t="s">
        <v>3134</v>
      </c>
      <c r="W2007" s="114" t="s">
        <v>1453</v>
      </c>
      <c r="X2007" s="109"/>
      <c r="Y2007" s="109"/>
      <c r="Z2007" s="115" t="s">
        <v>26</v>
      </c>
      <c r="AA2007" s="109"/>
      <c r="AB2007" s="109"/>
      <c r="AC2007" s="110"/>
      <c r="AD2007" s="110"/>
      <c r="AE2007" s="110"/>
      <c r="AF2007" s="110"/>
      <c r="AG2007" s="110"/>
      <c r="AH2007" s="115"/>
      <c r="AI2007" s="110"/>
      <c r="AJ2007" s="113"/>
      <c r="AK2007" s="110"/>
      <c r="AL2007" s="121"/>
      <c r="AM2007" s="121"/>
      <c r="AN2007" s="121"/>
      <c r="AO2007" s="121"/>
      <c r="AP2007" s="121"/>
      <c r="AQ2007" s="206"/>
      <c r="AR2007" s="110"/>
      <c r="AS2007" s="121"/>
      <c r="AT2007" s="121"/>
      <c r="AU2007" s="109" t="s">
        <v>1134</v>
      </c>
      <c r="AV2007" s="110">
        <v>44890</v>
      </c>
      <c r="AW2007" s="121"/>
      <c r="BJ2007" s="22">
        <f t="shared" ca="1" si="1658"/>
        <v>0</v>
      </c>
      <c r="BK2007" s="22">
        <f t="shared" ca="1" si="1659"/>
        <v>0</v>
      </c>
      <c r="BL2007" s="22">
        <f t="shared" ca="1" si="1636"/>
        <v>0</v>
      </c>
      <c r="BM2007" s="22">
        <f t="shared" ca="1" si="1637"/>
        <v>0</v>
      </c>
      <c r="BN2007" s="22">
        <f t="shared" ca="1" si="1638"/>
        <v>0</v>
      </c>
      <c r="BO2007" s="22">
        <f t="shared" ca="1" si="1639"/>
        <v>0</v>
      </c>
      <c r="BP2007" s="22">
        <f t="shared" ca="1" si="1640"/>
        <v>0</v>
      </c>
      <c r="BQ2007" s="22">
        <f t="shared" ca="1" si="1641"/>
        <v>0</v>
      </c>
      <c r="BR2007" s="22">
        <f t="shared" ca="1" si="1642"/>
        <v>0</v>
      </c>
      <c r="BS2007" s="22">
        <f t="shared" ca="1" si="1643"/>
        <v>0</v>
      </c>
      <c r="BT2007" s="22">
        <f t="shared" ca="1" si="1660"/>
        <v>0</v>
      </c>
      <c r="BU2007" s="22">
        <f t="shared" ca="1" si="1644"/>
        <v>0</v>
      </c>
      <c r="BV2007" s="22">
        <f t="shared" ca="1" si="1645"/>
        <v>0</v>
      </c>
      <c r="BW2007" s="22">
        <f t="shared" ca="1" si="1646"/>
        <v>0</v>
      </c>
      <c r="BX2007" s="22">
        <f t="shared" ca="1" si="1647"/>
        <v>0</v>
      </c>
      <c r="BY2007" s="22">
        <f t="shared" si="1662"/>
        <v>0</v>
      </c>
      <c r="BZ2007" s="22">
        <f t="shared" si="1661"/>
        <v>0</v>
      </c>
      <c r="CA2007" s="22">
        <f t="shared" si="1663"/>
        <v>0</v>
      </c>
    </row>
    <row r="2008" spans="1:79" s="22" customFormat="1" ht="29.1" customHeight="1" x14ac:dyDescent="0.3">
      <c r="A2008" s="109">
        <v>7</v>
      </c>
      <c r="B2008" s="109" t="s">
        <v>1441</v>
      </c>
      <c r="C2008" s="109"/>
      <c r="D2008" s="110" t="s">
        <v>446</v>
      </c>
      <c r="E2008" s="110">
        <v>44620</v>
      </c>
      <c r="F2008" s="189" t="s">
        <v>141</v>
      </c>
      <c r="G2008" s="169" t="s">
        <v>1120</v>
      </c>
      <c r="H2008" s="135" t="s">
        <v>1077</v>
      </c>
      <c r="I2008" s="135"/>
      <c r="J2008" s="135"/>
      <c r="K2008" s="113" t="s">
        <v>778</v>
      </c>
      <c r="L2008" s="109">
        <v>0</v>
      </c>
      <c r="M2008" s="114" t="s">
        <v>79</v>
      </c>
      <c r="N2008" s="115" t="s">
        <v>26</v>
      </c>
      <c r="O2008" s="116"/>
      <c r="P2008" s="190" t="s">
        <v>3136</v>
      </c>
      <c r="Q2008" s="141">
        <v>44715</v>
      </c>
      <c r="R2008" s="118">
        <f t="shared" si="1668"/>
        <v>44729</v>
      </c>
      <c r="S2008" s="114" t="s">
        <v>31</v>
      </c>
      <c r="T2008" s="353"/>
      <c r="U2008" s="118"/>
      <c r="V2008" s="120"/>
      <c r="W2008" s="114"/>
      <c r="X2008" s="109"/>
      <c r="Y2008" s="109"/>
      <c r="Z2008" s="115"/>
      <c r="AA2008" s="109"/>
      <c r="AB2008" s="109"/>
      <c r="AC2008" s="110"/>
      <c r="AD2008" s="110"/>
      <c r="AE2008" s="110"/>
      <c r="AF2008" s="110"/>
      <c r="AG2008" s="110"/>
      <c r="AH2008" s="115"/>
      <c r="AI2008" s="110"/>
      <c r="AJ2008" s="113"/>
      <c r="AK2008" s="110"/>
      <c r="AL2008" s="121"/>
      <c r="AM2008" s="121"/>
      <c r="AN2008" s="109" t="s">
        <v>2355</v>
      </c>
      <c r="AO2008" s="121"/>
      <c r="AP2008" s="121"/>
      <c r="AQ2008" s="206"/>
      <c r="AR2008" s="110"/>
      <c r="AS2008" s="121"/>
      <c r="AT2008" s="121"/>
      <c r="AU2008" s="109" t="s">
        <v>1134</v>
      </c>
      <c r="AV2008" s="110">
        <v>44890</v>
      </c>
      <c r="AW2008" s="121"/>
      <c r="BJ2008" s="22">
        <f t="shared" ca="1" si="1658"/>
        <v>0</v>
      </c>
      <c r="BK2008" s="22">
        <f t="shared" ca="1" si="1659"/>
        <v>0</v>
      </c>
      <c r="BL2008" s="22">
        <f t="shared" ca="1" si="1636"/>
        <v>0</v>
      </c>
      <c r="BM2008" s="22">
        <f t="shared" ca="1" si="1637"/>
        <v>0</v>
      </c>
      <c r="BN2008" s="22">
        <f t="shared" ca="1" si="1638"/>
        <v>0</v>
      </c>
      <c r="BO2008" s="22">
        <f t="shared" ca="1" si="1639"/>
        <v>0</v>
      </c>
      <c r="BP2008" s="22">
        <f t="shared" ca="1" si="1640"/>
        <v>0</v>
      </c>
      <c r="BQ2008" s="22">
        <f t="shared" ca="1" si="1641"/>
        <v>0</v>
      </c>
      <c r="BR2008" s="22">
        <f t="shared" ca="1" si="1642"/>
        <v>0</v>
      </c>
      <c r="BS2008" s="22">
        <f t="shared" ca="1" si="1643"/>
        <v>0</v>
      </c>
      <c r="BT2008" s="22">
        <f t="shared" ca="1" si="1660"/>
        <v>0</v>
      </c>
      <c r="BU2008" s="22">
        <f t="shared" ca="1" si="1644"/>
        <v>0</v>
      </c>
      <c r="BV2008" s="22">
        <f t="shared" ca="1" si="1645"/>
        <v>0</v>
      </c>
      <c r="BW2008" s="22">
        <f t="shared" ca="1" si="1646"/>
        <v>0</v>
      </c>
      <c r="BX2008" s="22">
        <f t="shared" ca="1" si="1647"/>
        <v>0</v>
      </c>
      <c r="BY2008" s="22">
        <f t="shared" si="1662"/>
        <v>0</v>
      </c>
      <c r="BZ2008" s="22">
        <f t="shared" si="1661"/>
        <v>0</v>
      </c>
      <c r="CA2008" s="22">
        <f t="shared" si="1663"/>
        <v>0</v>
      </c>
    </row>
    <row r="2009" spans="1:79" s="22" customFormat="1" ht="29.1" customHeight="1" x14ac:dyDescent="0.3">
      <c r="A2009" s="109">
        <v>7</v>
      </c>
      <c r="B2009" s="109" t="s">
        <v>1441</v>
      </c>
      <c r="C2009" s="109"/>
      <c r="D2009" s="110" t="s">
        <v>445</v>
      </c>
      <c r="E2009" s="110">
        <v>44620</v>
      </c>
      <c r="F2009" s="189" t="s">
        <v>141</v>
      </c>
      <c r="G2009" s="169" t="s">
        <v>1120</v>
      </c>
      <c r="H2009" s="135" t="s">
        <v>1077</v>
      </c>
      <c r="I2009" s="135"/>
      <c r="J2009" s="135"/>
      <c r="K2009" s="113">
        <v>0</v>
      </c>
      <c r="L2009" s="109">
        <v>0</v>
      </c>
      <c r="M2009" s="114" t="s">
        <v>79</v>
      </c>
      <c r="N2009" s="115" t="s">
        <v>26</v>
      </c>
      <c r="O2009" s="116"/>
      <c r="P2009" s="190" t="s">
        <v>936</v>
      </c>
      <c r="Q2009" s="141">
        <v>44739</v>
      </c>
      <c r="R2009" s="118">
        <f t="shared" si="1668"/>
        <v>44753</v>
      </c>
      <c r="S2009" s="114" t="s">
        <v>30</v>
      </c>
      <c r="T2009" s="353" t="s">
        <v>1690</v>
      </c>
      <c r="U2009" s="118">
        <v>44757</v>
      </c>
      <c r="V2009" s="120" t="s">
        <v>141</v>
      </c>
      <c r="W2009" s="114" t="s">
        <v>1458</v>
      </c>
      <c r="X2009" s="109"/>
      <c r="Y2009" s="109"/>
      <c r="Z2009" s="115" t="s">
        <v>26</v>
      </c>
      <c r="AA2009" s="109"/>
      <c r="AB2009" s="109"/>
      <c r="AC2009" s="110"/>
      <c r="AD2009" s="110"/>
      <c r="AE2009" s="110"/>
      <c r="AF2009" s="110"/>
      <c r="AG2009" s="110"/>
      <c r="AH2009" s="115"/>
      <c r="AI2009" s="110"/>
      <c r="AJ2009" s="113"/>
      <c r="AK2009" s="110"/>
      <c r="AL2009" s="121"/>
      <c r="AM2009" s="121"/>
      <c r="AN2009" s="109" t="s">
        <v>2355</v>
      </c>
      <c r="AO2009" s="121"/>
      <c r="AP2009" s="121"/>
      <c r="AQ2009" s="206" t="s">
        <v>1907</v>
      </c>
      <c r="AR2009" s="110">
        <v>44762</v>
      </c>
      <c r="AS2009" s="121"/>
      <c r="AT2009" s="121"/>
      <c r="AU2009" s="109" t="s">
        <v>1134</v>
      </c>
      <c r="AV2009" s="110">
        <v>44890</v>
      </c>
      <c r="AW2009" s="121"/>
      <c r="BJ2009" s="22">
        <f t="shared" ca="1" si="1658"/>
        <v>0</v>
      </c>
      <c r="BK2009" s="22">
        <f t="shared" ca="1" si="1659"/>
        <v>0</v>
      </c>
      <c r="BL2009" s="22">
        <f t="shared" ca="1" si="1636"/>
        <v>0</v>
      </c>
      <c r="BM2009" s="22">
        <f t="shared" ca="1" si="1637"/>
        <v>0</v>
      </c>
      <c r="BN2009" s="22">
        <f t="shared" ca="1" si="1638"/>
        <v>0</v>
      </c>
      <c r="BO2009" s="22">
        <f t="shared" ca="1" si="1639"/>
        <v>0</v>
      </c>
      <c r="BP2009" s="22">
        <f t="shared" ca="1" si="1640"/>
        <v>0</v>
      </c>
      <c r="BQ2009" s="22">
        <f t="shared" ca="1" si="1641"/>
        <v>0</v>
      </c>
      <c r="BR2009" s="22">
        <f t="shared" ca="1" si="1642"/>
        <v>0</v>
      </c>
      <c r="BS2009" s="22">
        <f t="shared" ca="1" si="1643"/>
        <v>0</v>
      </c>
      <c r="BT2009" s="22">
        <f t="shared" ca="1" si="1660"/>
        <v>0</v>
      </c>
      <c r="BU2009" s="22">
        <f t="shared" ca="1" si="1644"/>
        <v>0</v>
      </c>
      <c r="BV2009" s="22">
        <f t="shared" ca="1" si="1645"/>
        <v>0</v>
      </c>
      <c r="BW2009" s="22">
        <f t="shared" ca="1" si="1646"/>
        <v>0</v>
      </c>
      <c r="BX2009" s="22">
        <f t="shared" ca="1" si="1647"/>
        <v>0</v>
      </c>
      <c r="BY2009" s="22">
        <f t="shared" si="1662"/>
        <v>0</v>
      </c>
      <c r="BZ2009" s="22">
        <f t="shared" si="1661"/>
        <v>0</v>
      </c>
      <c r="CA2009" s="22">
        <f t="shared" si="1663"/>
        <v>0</v>
      </c>
    </row>
    <row r="2010" spans="1:79" s="22" customFormat="1" ht="43.5" customHeight="1" x14ac:dyDescent="0.3">
      <c r="A2010" s="109">
        <v>7</v>
      </c>
      <c r="B2010" s="109" t="s">
        <v>1441</v>
      </c>
      <c r="C2010" s="109"/>
      <c r="D2010" s="110" t="s">
        <v>446</v>
      </c>
      <c r="E2010" s="110">
        <v>44620</v>
      </c>
      <c r="F2010" s="189" t="s">
        <v>143</v>
      </c>
      <c r="G2010" s="169" t="s">
        <v>1120</v>
      </c>
      <c r="H2010" s="135" t="s">
        <v>1037</v>
      </c>
      <c r="I2010" s="135"/>
      <c r="J2010" s="135"/>
      <c r="K2010" s="113" t="s">
        <v>778</v>
      </c>
      <c r="L2010" s="109">
        <v>0</v>
      </c>
      <c r="M2010" s="114" t="s">
        <v>82</v>
      </c>
      <c r="N2010" s="115" t="s">
        <v>26</v>
      </c>
      <c r="O2010" s="116"/>
      <c r="P2010" s="190" t="s">
        <v>3141</v>
      </c>
      <c r="Q2010" s="141">
        <v>44712</v>
      </c>
      <c r="R2010" s="118">
        <f t="shared" si="1668"/>
        <v>44726</v>
      </c>
      <c r="S2010" s="114" t="s">
        <v>31</v>
      </c>
      <c r="T2010" s="353"/>
      <c r="U2010" s="118"/>
      <c r="V2010" s="195"/>
      <c r="W2010" s="114"/>
      <c r="X2010" s="109"/>
      <c r="Y2010" s="109"/>
      <c r="Z2010" s="115"/>
      <c r="AA2010" s="109"/>
      <c r="AB2010" s="123"/>
      <c r="AC2010" s="191"/>
      <c r="AD2010" s="191"/>
      <c r="AE2010" s="118"/>
      <c r="AF2010" s="110"/>
      <c r="AG2010" s="110"/>
      <c r="AH2010" s="115"/>
      <c r="AI2010" s="110"/>
      <c r="AJ2010" s="113"/>
      <c r="AK2010" s="110"/>
      <c r="AL2010" s="121"/>
      <c r="AM2010" s="121"/>
      <c r="AN2010" s="109" t="s">
        <v>2355</v>
      </c>
      <c r="AO2010" s="121"/>
      <c r="AP2010" s="121"/>
      <c r="AQ2010" s="206"/>
      <c r="AR2010" s="110"/>
      <c r="AS2010" s="121"/>
      <c r="AT2010" s="121"/>
      <c r="AU2010" s="109" t="s">
        <v>1134</v>
      </c>
      <c r="AV2010" s="110">
        <v>44890</v>
      </c>
      <c r="AW2010" s="121"/>
      <c r="BJ2010" s="22">
        <f t="shared" ca="1" si="1658"/>
        <v>0</v>
      </c>
      <c r="BK2010" s="22">
        <f t="shared" ca="1" si="1659"/>
        <v>0</v>
      </c>
      <c r="BL2010" s="22">
        <f t="shared" ca="1" si="1636"/>
        <v>0</v>
      </c>
      <c r="BM2010" s="22">
        <f t="shared" ca="1" si="1637"/>
        <v>0</v>
      </c>
      <c r="BN2010" s="22">
        <f t="shared" ca="1" si="1638"/>
        <v>0</v>
      </c>
      <c r="BO2010" s="22">
        <f t="shared" ca="1" si="1639"/>
        <v>0</v>
      </c>
      <c r="BP2010" s="22">
        <f t="shared" ca="1" si="1640"/>
        <v>0</v>
      </c>
      <c r="BQ2010" s="22">
        <f t="shared" ca="1" si="1641"/>
        <v>0</v>
      </c>
      <c r="BR2010" s="22">
        <f t="shared" ca="1" si="1642"/>
        <v>0</v>
      </c>
      <c r="BS2010" s="22">
        <f t="shared" ca="1" si="1643"/>
        <v>0</v>
      </c>
      <c r="BT2010" s="22">
        <f t="shared" ca="1" si="1660"/>
        <v>0</v>
      </c>
      <c r="BU2010" s="22">
        <f t="shared" ca="1" si="1644"/>
        <v>0</v>
      </c>
      <c r="BV2010" s="22">
        <f t="shared" ca="1" si="1645"/>
        <v>0</v>
      </c>
      <c r="BW2010" s="22">
        <f t="shared" ca="1" si="1646"/>
        <v>0</v>
      </c>
      <c r="BX2010" s="22">
        <f t="shared" ca="1" si="1647"/>
        <v>0</v>
      </c>
      <c r="BY2010" s="22">
        <f t="shared" si="1662"/>
        <v>0</v>
      </c>
      <c r="BZ2010" s="22">
        <f t="shared" si="1661"/>
        <v>0</v>
      </c>
      <c r="CA2010" s="22">
        <f t="shared" si="1663"/>
        <v>0</v>
      </c>
    </row>
    <row r="2011" spans="1:79" s="22" customFormat="1" ht="43.5" customHeight="1" x14ac:dyDescent="0.3">
      <c r="A2011" s="109">
        <v>7</v>
      </c>
      <c r="B2011" s="109" t="s">
        <v>1441</v>
      </c>
      <c r="C2011" s="109"/>
      <c r="D2011" s="110" t="s">
        <v>446</v>
      </c>
      <c r="E2011" s="110">
        <v>44620</v>
      </c>
      <c r="F2011" s="189" t="s">
        <v>143</v>
      </c>
      <c r="G2011" s="169" t="s">
        <v>1120</v>
      </c>
      <c r="H2011" s="135" t="s">
        <v>1037</v>
      </c>
      <c r="I2011" s="135"/>
      <c r="J2011" s="135"/>
      <c r="K2011" s="113" t="s">
        <v>443</v>
      </c>
      <c r="L2011" s="109">
        <v>0</v>
      </c>
      <c r="M2011" s="114" t="s">
        <v>82</v>
      </c>
      <c r="N2011" s="115" t="s">
        <v>26</v>
      </c>
      <c r="O2011" s="116"/>
      <c r="P2011" s="190" t="s">
        <v>3142</v>
      </c>
      <c r="Q2011" s="141">
        <v>44728</v>
      </c>
      <c r="R2011" s="118">
        <f t="shared" si="1668"/>
        <v>44735</v>
      </c>
      <c r="S2011" s="114" t="s">
        <v>31</v>
      </c>
      <c r="T2011" s="353"/>
      <c r="U2011" s="118"/>
      <c r="V2011" s="195"/>
      <c r="W2011" s="114"/>
      <c r="X2011" s="109"/>
      <c r="Y2011" s="109"/>
      <c r="Z2011" s="115"/>
      <c r="AA2011" s="109"/>
      <c r="AB2011" s="123"/>
      <c r="AC2011" s="191"/>
      <c r="AD2011" s="191"/>
      <c r="AE2011" s="118"/>
      <c r="AF2011" s="110"/>
      <c r="AG2011" s="110"/>
      <c r="AH2011" s="115"/>
      <c r="AI2011" s="110"/>
      <c r="AJ2011" s="113"/>
      <c r="AK2011" s="110"/>
      <c r="AL2011" s="121"/>
      <c r="AM2011" s="121"/>
      <c r="AN2011" s="109" t="s">
        <v>2355</v>
      </c>
      <c r="AO2011" s="121"/>
      <c r="AP2011" s="121"/>
      <c r="AQ2011" s="206"/>
      <c r="AR2011" s="110"/>
      <c r="AS2011" s="121"/>
      <c r="AT2011" s="121"/>
      <c r="AU2011" s="109" t="s">
        <v>1134</v>
      </c>
      <c r="AV2011" s="110">
        <v>44890</v>
      </c>
      <c r="AW2011" s="121"/>
      <c r="BJ2011" s="22">
        <f t="shared" ca="1" si="1658"/>
        <v>0</v>
      </c>
      <c r="BK2011" s="22">
        <f t="shared" ca="1" si="1659"/>
        <v>0</v>
      </c>
      <c r="BL2011" s="22">
        <f t="shared" ca="1" si="1636"/>
        <v>0</v>
      </c>
      <c r="BM2011" s="22">
        <f t="shared" ca="1" si="1637"/>
        <v>0</v>
      </c>
      <c r="BN2011" s="22">
        <f t="shared" ca="1" si="1638"/>
        <v>0</v>
      </c>
      <c r="BO2011" s="22">
        <f t="shared" ca="1" si="1639"/>
        <v>0</v>
      </c>
      <c r="BP2011" s="22">
        <f t="shared" ca="1" si="1640"/>
        <v>0</v>
      </c>
      <c r="BQ2011" s="22">
        <f t="shared" ca="1" si="1641"/>
        <v>0</v>
      </c>
      <c r="BR2011" s="22">
        <f t="shared" ca="1" si="1642"/>
        <v>0</v>
      </c>
      <c r="BS2011" s="22">
        <f t="shared" ca="1" si="1643"/>
        <v>0</v>
      </c>
      <c r="BT2011" s="22">
        <f t="shared" ca="1" si="1660"/>
        <v>0</v>
      </c>
      <c r="BU2011" s="22">
        <f t="shared" ca="1" si="1644"/>
        <v>0</v>
      </c>
      <c r="BV2011" s="22">
        <f t="shared" ca="1" si="1645"/>
        <v>0</v>
      </c>
      <c r="BW2011" s="22">
        <f t="shared" ca="1" si="1646"/>
        <v>0</v>
      </c>
      <c r="BX2011" s="22">
        <f t="shared" ca="1" si="1647"/>
        <v>0</v>
      </c>
      <c r="BY2011" s="22">
        <f t="shared" si="1662"/>
        <v>0</v>
      </c>
      <c r="BZ2011" s="22">
        <f t="shared" si="1661"/>
        <v>0</v>
      </c>
      <c r="CA2011" s="22">
        <f t="shared" si="1663"/>
        <v>0</v>
      </c>
    </row>
    <row r="2012" spans="1:79" s="22" customFormat="1" ht="43.5" customHeight="1" x14ac:dyDescent="0.3">
      <c r="A2012" s="109">
        <v>7</v>
      </c>
      <c r="B2012" s="109" t="s">
        <v>1441</v>
      </c>
      <c r="C2012" s="109"/>
      <c r="D2012" s="110" t="s">
        <v>445</v>
      </c>
      <c r="E2012" s="110">
        <v>44620</v>
      </c>
      <c r="F2012" s="189" t="s">
        <v>143</v>
      </c>
      <c r="G2012" s="169" t="s">
        <v>1120</v>
      </c>
      <c r="H2012" s="135" t="s">
        <v>1037</v>
      </c>
      <c r="I2012" s="135"/>
      <c r="J2012" s="135"/>
      <c r="K2012" s="113">
        <v>0</v>
      </c>
      <c r="L2012" s="109">
        <v>0</v>
      </c>
      <c r="M2012" s="114" t="s">
        <v>82</v>
      </c>
      <c r="N2012" s="115" t="s">
        <v>26</v>
      </c>
      <c r="O2012" s="116"/>
      <c r="P2012" s="190" t="s">
        <v>937</v>
      </c>
      <c r="Q2012" s="141">
        <v>44735</v>
      </c>
      <c r="R2012" s="118">
        <f t="shared" si="1668"/>
        <v>44749</v>
      </c>
      <c r="S2012" s="114" t="s">
        <v>30</v>
      </c>
      <c r="T2012" s="353" t="s">
        <v>1692</v>
      </c>
      <c r="U2012" s="118">
        <v>44736</v>
      </c>
      <c r="V2012" s="195" t="s">
        <v>938</v>
      </c>
      <c r="W2012" s="114" t="s">
        <v>939</v>
      </c>
      <c r="X2012" s="109" t="s">
        <v>633</v>
      </c>
      <c r="Y2012" s="109">
        <v>0</v>
      </c>
      <c r="Z2012" s="115" t="s">
        <v>26</v>
      </c>
      <c r="AA2012" s="109"/>
      <c r="AB2012" s="123" t="s">
        <v>600</v>
      </c>
      <c r="AC2012" s="191">
        <v>45215</v>
      </c>
      <c r="AD2012" s="191">
        <v>45215</v>
      </c>
      <c r="AE2012" s="118">
        <f t="shared" ref="AE2012:AE2016" si="1669">IF(AND(Y2012&lt;1,OR(X2012&lt;1, X2012="A")),AD2012+14,AD2012+7)</f>
        <v>45222</v>
      </c>
      <c r="AF2012" s="110" t="s">
        <v>446</v>
      </c>
      <c r="AG2012" s="110"/>
      <c r="AH2012" s="115"/>
      <c r="AI2012" s="110"/>
      <c r="AJ2012" s="113"/>
      <c r="AK2012" s="110"/>
      <c r="AL2012" s="121"/>
      <c r="AM2012" s="121"/>
      <c r="AN2012" s="109" t="s">
        <v>2355</v>
      </c>
      <c r="AO2012" s="121"/>
      <c r="AP2012" s="121"/>
      <c r="AQ2012" s="206" t="s">
        <v>1907</v>
      </c>
      <c r="AR2012" s="110">
        <v>44739</v>
      </c>
      <c r="AS2012" s="121"/>
      <c r="AT2012" s="121"/>
      <c r="AU2012" s="109" t="s">
        <v>1134</v>
      </c>
      <c r="AV2012" s="110">
        <v>44890</v>
      </c>
      <c r="AW2012" s="121"/>
      <c r="BJ2012" s="22">
        <f t="shared" ca="1" si="1658"/>
        <v>0</v>
      </c>
      <c r="BK2012" s="22">
        <f t="shared" ca="1" si="1659"/>
        <v>0</v>
      </c>
      <c r="BL2012" s="22">
        <f t="shared" ca="1" si="1636"/>
        <v>0</v>
      </c>
      <c r="BM2012" s="22">
        <f t="shared" ca="1" si="1637"/>
        <v>0</v>
      </c>
      <c r="BN2012" s="22">
        <f t="shared" ca="1" si="1638"/>
        <v>0</v>
      </c>
      <c r="BO2012" s="22">
        <f t="shared" ca="1" si="1639"/>
        <v>0</v>
      </c>
      <c r="BP2012" s="22">
        <f t="shared" ca="1" si="1640"/>
        <v>0</v>
      </c>
      <c r="BQ2012" s="22">
        <f t="shared" ca="1" si="1641"/>
        <v>0</v>
      </c>
      <c r="BR2012" s="22">
        <f t="shared" ca="1" si="1642"/>
        <v>0</v>
      </c>
      <c r="BS2012" s="22">
        <f t="shared" ca="1" si="1643"/>
        <v>0</v>
      </c>
      <c r="BT2012" s="22">
        <f t="shared" ca="1" si="1660"/>
        <v>0</v>
      </c>
      <c r="BU2012" s="22">
        <f t="shared" ca="1" si="1644"/>
        <v>0</v>
      </c>
      <c r="BV2012" s="22">
        <f t="shared" ca="1" si="1645"/>
        <v>0</v>
      </c>
      <c r="BW2012" s="22">
        <f t="shared" ca="1" si="1646"/>
        <v>0</v>
      </c>
      <c r="BX2012" s="22">
        <f t="shared" ca="1" si="1647"/>
        <v>0</v>
      </c>
      <c r="BY2012" s="22">
        <f t="shared" si="1662"/>
        <v>0</v>
      </c>
      <c r="BZ2012" s="22">
        <f t="shared" si="1661"/>
        <v>0</v>
      </c>
      <c r="CA2012" s="22">
        <f t="shared" si="1663"/>
        <v>0</v>
      </c>
    </row>
    <row r="2013" spans="1:79" s="22" customFormat="1" ht="43.5" customHeight="1" x14ac:dyDescent="0.3">
      <c r="A2013" s="109">
        <v>7</v>
      </c>
      <c r="B2013" s="109" t="s">
        <v>1441</v>
      </c>
      <c r="C2013" s="109"/>
      <c r="D2013" s="110" t="s">
        <v>446</v>
      </c>
      <c r="E2013" s="110">
        <v>44620</v>
      </c>
      <c r="F2013" s="189" t="s">
        <v>144</v>
      </c>
      <c r="G2013" s="169" t="s">
        <v>1120</v>
      </c>
      <c r="H2013" s="135" t="s">
        <v>1073</v>
      </c>
      <c r="I2013" s="135"/>
      <c r="J2013" s="135"/>
      <c r="K2013" s="113" t="s">
        <v>778</v>
      </c>
      <c r="L2013" s="109">
        <v>0</v>
      </c>
      <c r="M2013" s="114" t="s">
        <v>33</v>
      </c>
      <c r="N2013" s="115" t="s">
        <v>26</v>
      </c>
      <c r="O2013" s="116"/>
      <c r="P2013" s="190" t="s">
        <v>3143</v>
      </c>
      <c r="Q2013" s="141">
        <v>44771</v>
      </c>
      <c r="R2013" s="118">
        <f t="shared" si="1668"/>
        <v>44785</v>
      </c>
      <c r="S2013" s="114" t="s">
        <v>31</v>
      </c>
      <c r="T2013" s="353"/>
      <c r="U2013" s="118"/>
      <c r="V2013" s="195"/>
      <c r="W2013" s="114"/>
      <c r="X2013" s="109"/>
      <c r="Y2013" s="109"/>
      <c r="Z2013" s="115"/>
      <c r="AA2013" s="109"/>
      <c r="AB2013" s="123"/>
      <c r="AC2013" s="191"/>
      <c r="AD2013" s="191"/>
      <c r="AE2013" s="118"/>
      <c r="AF2013" s="110"/>
      <c r="AG2013" s="110"/>
      <c r="AH2013" s="115"/>
      <c r="AI2013" s="110"/>
      <c r="AJ2013" s="113"/>
      <c r="AK2013" s="110"/>
      <c r="AL2013" s="121"/>
      <c r="AM2013" s="121"/>
      <c r="AN2013" s="109" t="s">
        <v>2355</v>
      </c>
      <c r="AO2013" s="121"/>
      <c r="AP2013" s="121"/>
      <c r="AQ2013" s="206"/>
      <c r="AR2013" s="110"/>
      <c r="AS2013" s="121"/>
      <c r="AT2013" s="121"/>
      <c r="AU2013" s="109" t="s">
        <v>1134</v>
      </c>
      <c r="AV2013" s="110">
        <v>44890</v>
      </c>
      <c r="AW2013" s="121"/>
      <c r="BJ2013" s="22">
        <f t="shared" ca="1" si="1658"/>
        <v>0</v>
      </c>
      <c r="BK2013" s="22">
        <f t="shared" ca="1" si="1659"/>
        <v>0</v>
      </c>
      <c r="BL2013" s="22">
        <f t="shared" ca="1" si="1636"/>
        <v>0</v>
      </c>
      <c r="BM2013" s="22">
        <f t="shared" ca="1" si="1637"/>
        <v>0</v>
      </c>
      <c r="BN2013" s="22">
        <f t="shared" ca="1" si="1638"/>
        <v>0</v>
      </c>
      <c r="BO2013" s="22">
        <f t="shared" ca="1" si="1639"/>
        <v>0</v>
      </c>
      <c r="BP2013" s="22">
        <f t="shared" ca="1" si="1640"/>
        <v>0</v>
      </c>
      <c r="BQ2013" s="22">
        <f t="shared" ca="1" si="1641"/>
        <v>0</v>
      </c>
      <c r="BR2013" s="22">
        <f t="shared" ca="1" si="1642"/>
        <v>0</v>
      </c>
      <c r="BS2013" s="22">
        <f t="shared" ca="1" si="1643"/>
        <v>0</v>
      </c>
      <c r="BT2013" s="22">
        <f t="shared" ca="1" si="1660"/>
        <v>0</v>
      </c>
      <c r="BU2013" s="22">
        <f t="shared" ca="1" si="1644"/>
        <v>0</v>
      </c>
      <c r="BV2013" s="22">
        <f t="shared" ca="1" si="1645"/>
        <v>0</v>
      </c>
      <c r="BW2013" s="22">
        <f t="shared" ca="1" si="1646"/>
        <v>0</v>
      </c>
      <c r="BX2013" s="22">
        <f t="shared" ca="1" si="1647"/>
        <v>0</v>
      </c>
      <c r="BY2013" s="22">
        <f t="shared" si="1662"/>
        <v>0</v>
      </c>
      <c r="BZ2013" s="22">
        <f t="shared" si="1661"/>
        <v>0</v>
      </c>
      <c r="CA2013" s="22">
        <f t="shared" si="1663"/>
        <v>0</v>
      </c>
    </row>
    <row r="2014" spans="1:79" s="22" customFormat="1" ht="43.5" customHeight="1" x14ac:dyDescent="0.3">
      <c r="A2014" s="109">
        <v>7</v>
      </c>
      <c r="B2014" s="109" t="s">
        <v>1441</v>
      </c>
      <c r="C2014" s="109"/>
      <c r="D2014" s="110" t="s">
        <v>446</v>
      </c>
      <c r="E2014" s="110">
        <v>44620</v>
      </c>
      <c r="F2014" s="189" t="s">
        <v>144</v>
      </c>
      <c r="G2014" s="169" t="s">
        <v>1120</v>
      </c>
      <c r="H2014" s="135" t="s">
        <v>1073</v>
      </c>
      <c r="I2014" s="135"/>
      <c r="J2014" s="135"/>
      <c r="K2014" s="113" t="s">
        <v>443</v>
      </c>
      <c r="L2014" s="109">
        <v>0</v>
      </c>
      <c r="M2014" s="114" t="s">
        <v>33</v>
      </c>
      <c r="N2014" s="115" t="s">
        <v>26</v>
      </c>
      <c r="O2014" s="116"/>
      <c r="P2014" s="190" t="s">
        <v>940</v>
      </c>
      <c r="Q2014" s="141">
        <v>44771</v>
      </c>
      <c r="R2014" s="118">
        <f t="shared" si="1668"/>
        <v>44778</v>
      </c>
      <c r="S2014" s="114" t="s">
        <v>31</v>
      </c>
      <c r="T2014" s="353"/>
      <c r="U2014" s="118"/>
      <c r="V2014" s="195"/>
      <c r="W2014" s="114"/>
      <c r="X2014" s="109"/>
      <c r="Y2014" s="109"/>
      <c r="Z2014" s="115"/>
      <c r="AA2014" s="109"/>
      <c r="AB2014" s="123"/>
      <c r="AC2014" s="191"/>
      <c r="AD2014" s="191"/>
      <c r="AE2014" s="118"/>
      <c r="AF2014" s="110"/>
      <c r="AG2014" s="110"/>
      <c r="AH2014" s="115"/>
      <c r="AI2014" s="110"/>
      <c r="AJ2014" s="113"/>
      <c r="AK2014" s="110"/>
      <c r="AL2014" s="121"/>
      <c r="AM2014" s="121"/>
      <c r="AN2014" s="109" t="s">
        <v>2355</v>
      </c>
      <c r="AO2014" s="121"/>
      <c r="AP2014" s="121"/>
      <c r="AQ2014" s="206"/>
      <c r="AR2014" s="110"/>
      <c r="AS2014" s="121"/>
      <c r="AT2014" s="121"/>
      <c r="AU2014" s="109" t="s">
        <v>1134</v>
      </c>
      <c r="AV2014" s="110">
        <v>44890</v>
      </c>
      <c r="AW2014" s="121"/>
      <c r="BJ2014" s="22">
        <f t="shared" ca="1" si="1658"/>
        <v>0</v>
      </c>
      <c r="BK2014" s="22">
        <f t="shared" ca="1" si="1659"/>
        <v>0</v>
      </c>
      <c r="BL2014" s="22">
        <f t="shared" ca="1" si="1636"/>
        <v>0</v>
      </c>
      <c r="BM2014" s="22">
        <f t="shared" ca="1" si="1637"/>
        <v>0</v>
      </c>
      <c r="BN2014" s="22">
        <f t="shared" ca="1" si="1638"/>
        <v>0</v>
      </c>
      <c r="BO2014" s="22">
        <f t="shared" ca="1" si="1639"/>
        <v>0</v>
      </c>
      <c r="BP2014" s="22">
        <f t="shared" ca="1" si="1640"/>
        <v>0</v>
      </c>
      <c r="BQ2014" s="22">
        <f t="shared" ca="1" si="1641"/>
        <v>0</v>
      </c>
      <c r="BR2014" s="22">
        <f t="shared" ca="1" si="1642"/>
        <v>0</v>
      </c>
      <c r="BS2014" s="22">
        <f t="shared" ca="1" si="1643"/>
        <v>0</v>
      </c>
      <c r="BT2014" s="22">
        <f t="shared" ca="1" si="1660"/>
        <v>0</v>
      </c>
      <c r="BU2014" s="22">
        <f t="shared" ca="1" si="1644"/>
        <v>0</v>
      </c>
      <c r="BV2014" s="22">
        <f t="shared" ca="1" si="1645"/>
        <v>0</v>
      </c>
      <c r="BW2014" s="22">
        <f t="shared" ca="1" si="1646"/>
        <v>0</v>
      </c>
      <c r="BX2014" s="22">
        <f t="shared" ca="1" si="1647"/>
        <v>0</v>
      </c>
      <c r="BY2014" s="22">
        <f t="shared" si="1662"/>
        <v>0</v>
      </c>
      <c r="BZ2014" s="22">
        <f t="shared" si="1661"/>
        <v>0</v>
      </c>
      <c r="CA2014" s="22">
        <f t="shared" si="1663"/>
        <v>0</v>
      </c>
    </row>
    <row r="2015" spans="1:79" s="22" customFormat="1" ht="43.5" customHeight="1" x14ac:dyDescent="0.3">
      <c r="A2015" s="109">
        <v>7</v>
      </c>
      <c r="B2015" s="109" t="s">
        <v>1441</v>
      </c>
      <c r="C2015" s="109"/>
      <c r="D2015" s="110" t="s">
        <v>446</v>
      </c>
      <c r="E2015" s="110">
        <v>44620</v>
      </c>
      <c r="F2015" s="189" t="s">
        <v>144</v>
      </c>
      <c r="G2015" s="169" t="s">
        <v>1120</v>
      </c>
      <c r="H2015" s="135" t="s">
        <v>1073</v>
      </c>
      <c r="I2015" s="135"/>
      <c r="J2015" s="135"/>
      <c r="K2015" s="113" t="s">
        <v>572</v>
      </c>
      <c r="L2015" s="109">
        <v>0</v>
      </c>
      <c r="M2015" s="114" t="s">
        <v>33</v>
      </c>
      <c r="N2015" s="115" t="s">
        <v>26</v>
      </c>
      <c r="O2015" s="116"/>
      <c r="P2015" s="190" t="s">
        <v>940</v>
      </c>
      <c r="Q2015" s="141">
        <v>44771</v>
      </c>
      <c r="R2015" s="118">
        <f t="shared" si="1668"/>
        <v>44778</v>
      </c>
      <c r="S2015" s="114" t="s">
        <v>31</v>
      </c>
      <c r="T2015" s="353"/>
      <c r="U2015" s="118"/>
      <c r="V2015" s="195"/>
      <c r="W2015" s="114"/>
      <c r="X2015" s="109"/>
      <c r="Y2015" s="109"/>
      <c r="Z2015" s="115"/>
      <c r="AA2015" s="109"/>
      <c r="AB2015" s="123"/>
      <c r="AC2015" s="191"/>
      <c r="AD2015" s="191"/>
      <c r="AE2015" s="118"/>
      <c r="AF2015" s="110"/>
      <c r="AG2015" s="110"/>
      <c r="AH2015" s="115"/>
      <c r="AI2015" s="110"/>
      <c r="AJ2015" s="113"/>
      <c r="AK2015" s="110"/>
      <c r="AL2015" s="121"/>
      <c r="AM2015" s="121"/>
      <c r="AN2015" s="109" t="s">
        <v>2355</v>
      </c>
      <c r="AO2015" s="121"/>
      <c r="AP2015" s="121"/>
      <c r="AQ2015" s="206"/>
      <c r="AR2015" s="110"/>
      <c r="AS2015" s="121"/>
      <c r="AT2015" s="121"/>
      <c r="AU2015" s="109" t="s">
        <v>1134</v>
      </c>
      <c r="AV2015" s="110">
        <v>44890</v>
      </c>
      <c r="AW2015" s="121"/>
      <c r="BJ2015" s="22">
        <f t="shared" ca="1" si="1658"/>
        <v>0</v>
      </c>
      <c r="BK2015" s="22">
        <f t="shared" ca="1" si="1659"/>
        <v>0</v>
      </c>
      <c r="BL2015" s="22">
        <f t="shared" ca="1" si="1636"/>
        <v>0</v>
      </c>
      <c r="BM2015" s="22">
        <f t="shared" ca="1" si="1637"/>
        <v>0</v>
      </c>
      <c r="BN2015" s="22">
        <f t="shared" ca="1" si="1638"/>
        <v>0</v>
      </c>
      <c r="BO2015" s="22">
        <f t="shared" ca="1" si="1639"/>
        <v>0</v>
      </c>
      <c r="BP2015" s="22">
        <f t="shared" ca="1" si="1640"/>
        <v>0</v>
      </c>
      <c r="BQ2015" s="22">
        <f t="shared" ca="1" si="1641"/>
        <v>0</v>
      </c>
      <c r="BR2015" s="22">
        <f t="shared" ca="1" si="1642"/>
        <v>0</v>
      </c>
      <c r="BS2015" s="22">
        <f t="shared" ca="1" si="1643"/>
        <v>0</v>
      </c>
      <c r="BT2015" s="22">
        <f t="shared" ca="1" si="1660"/>
        <v>0</v>
      </c>
      <c r="BU2015" s="22">
        <f t="shared" ca="1" si="1644"/>
        <v>0</v>
      </c>
      <c r="BV2015" s="22">
        <f t="shared" ca="1" si="1645"/>
        <v>0</v>
      </c>
      <c r="BW2015" s="22">
        <f t="shared" ca="1" si="1646"/>
        <v>0</v>
      </c>
      <c r="BX2015" s="22">
        <f t="shared" ca="1" si="1647"/>
        <v>0</v>
      </c>
      <c r="BY2015" s="22">
        <f t="shared" si="1662"/>
        <v>0</v>
      </c>
      <c r="BZ2015" s="22">
        <f t="shared" si="1661"/>
        <v>0</v>
      </c>
      <c r="CA2015" s="22">
        <f t="shared" si="1663"/>
        <v>0</v>
      </c>
    </row>
    <row r="2016" spans="1:79" s="22" customFormat="1" ht="43.5" customHeight="1" x14ac:dyDescent="0.3">
      <c r="A2016" s="109">
        <v>7</v>
      </c>
      <c r="B2016" s="109" t="s">
        <v>1441</v>
      </c>
      <c r="C2016" s="109"/>
      <c r="D2016" s="110" t="s">
        <v>445</v>
      </c>
      <c r="E2016" s="110">
        <v>44620</v>
      </c>
      <c r="F2016" s="189" t="s">
        <v>144</v>
      </c>
      <c r="G2016" s="169" t="s">
        <v>1120</v>
      </c>
      <c r="H2016" s="135" t="s">
        <v>1073</v>
      </c>
      <c r="I2016" s="135"/>
      <c r="J2016" s="135"/>
      <c r="K2016" s="113">
        <v>0</v>
      </c>
      <c r="L2016" s="109">
        <v>0</v>
      </c>
      <c r="M2016" s="114" t="s">
        <v>33</v>
      </c>
      <c r="N2016" s="115" t="s">
        <v>26</v>
      </c>
      <c r="O2016" s="116"/>
      <c r="P2016" s="190" t="s">
        <v>940</v>
      </c>
      <c r="Q2016" s="141">
        <v>44771</v>
      </c>
      <c r="R2016" s="118">
        <f t="shared" si="1668"/>
        <v>44785</v>
      </c>
      <c r="S2016" s="114" t="s">
        <v>30</v>
      </c>
      <c r="T2016" s="353" t="s">
        <v>1582</v>
      </c>
      <c r="U2016" s="118">
        <v>44771</v>
      </c>
      <c r="V2016" s="195" t="s">
        <v>941</v>
      </c>
      <c r="W2016" s="114" t="s">
        <v>942</v>
      </c>
      <c r="X2016" s="109" t="s">
        <v>633</v>
      </c>
      <c r="Y2016" s="109">
        <v>0</v>
      </c>
      <c r="Z2016" s="115" t="s">
        <v>26</v>
      </c>
      <c r="AA2016" s="109"/>
      <c r="AB2016" s="123" t="s">
        <v>600</v>
      </c>
      <c r="AC2016" s="191">
        <v>45215</v>
      </c>
      <c r="AD2016" s="191">
        <v>45215</v>
      </c>
      <c r="AE2016" s="118">
        <f t="shared" si="1669"/>
        <v>45222</v>
      </c>
      <c r="AF2016" s="110" t="s">
        <v>446</v>
      </c>
      <c r="AG2016" s="110"/>
      <c r="AH2016" s="115"/>
      <c r="AI2016" s="110"/>
      <c r="AJ2016" s="113"/>
      <c r="AK2016" s="110"/>
      <c r="AL2016" s="121"/>
      <c r="AM2016" s="121"/>
      <c r="AN2016" s="109" t="s">
        <v>2355</v>
      </c>
      <c r="AO2016" s="121"/>
      <c r="AP2016" s="121"/>
      <c r="AQ2016" s="206" t="s">
        <v>1907</v>
      </c>
      <c r="AR2016" s="110">
        <v>44774</v>
      </c>
      <c r="AS2016" s="121"/>
      <c r="AT2016" s="121"/>
      <c r="AU2016" s="109" t="s">
        <v>1134</v>
      </c>
      <c r="AV2016" s="110">
        <v>44890</v>
      </c>
      <c r="AW2016" s="121"/>
      <c r="BJ2016" s="22">
        <f t="shared" ca="1" si="1658"/>
        <v>0</v>
      </c>
      <c r="BK2016" s="22">
        <f t="shared" ca="1" si="1659"/>
        <v>0</v>
      </c>
      <c r="BL2016" s="22">
        <f t="shared" ca="1" si="1636"/>
        <v>0</v>
      </c>
      <c r="BM2016" s="22">
        <f t="shared" ca="1" si="1637"/>
        <v>0</v>
      </c>
      <c r="BN2016" s="22">
        <f t="shared" ca="1" si="1638"/>
        <v>0</v>
      </c>
      <c r="BO2016" s="22">
        <f t="shared" ca="1" si="1639"/>
        <v>0</v>
      </c>
      <c r="BP2016" s="22">
        <f t="shared" ca="1" si="1640"/>
        <v>0</v>
      </c>
      <c r="BQ2016" s="22">
        <f t="shared" ca="1" si="1641"/>
        <v>0</v>
      </c>
      <c r="BR2016" s="22">
        <f t="shared" ca="1" si="1642"/>
        <v>0</v>
      </c>
      <c r="BS2016" s="22">
        <f t="shared" ca="1" si="1643"/>
        <v>0</v>
      </c>
      <c r="BT2016" s="22">
        <f t="shared" ca="1" si="1660"/>
        <v>0</v>
      </c>
      <c r="BU2016" s="22">
        <f t="shared" ca="1" si="1644"/>
        <v>0</v>
      </c>
      <c r="BV2016" s="22">
        <f t="shared" ca="1" si="1645"/>
        <v>0</v>
      </c>
      <c r="BW2016" s="22">
        <f t="shared" ca="1" si="1646"/>
        <v>0</v>
      </c>
      <c r="BX2016" s="22">
        <f t="shared" ca="1" si="1647"/>
        <v>0</v>
      </c>
      <c r="BY2016" s="22">
        <f t="shared" si="1662"/>
        <v>0</v>
      </c>
      <c r="BZ2016" s="22">
        <f t="shared" si="1661"/>
        <v>0</v>
      </c>
      <c r="CA2016" s="22">
        <f t="shared" si="1663"/>
        <v>0</v>
      </c>
    </row>
    <row r="2017" spans="1:79" s="22" customFormat="1" ht="39" customHeight="1" x14ac:dyDescent="0.3">
      <c r="A2017" s="109">
        <v>7</v>
      </c>
      <c r="B2017" s="109" t="s">
        <v>1441</v>
      </c>
      <c r="C2017" s="109"/>
      <c r="D2017" s="110" t="s">
        <v>445</v>
      </c>
      <c r="E2017" s="110">
        <v>44620</v>
      </c>
      <c r="F2017" s="189" t="s">
        <v>146</v>
      </c>
      <c r="G2017" s="169" t="s">
        <v>1120</v>
      </c>
      <c r="H2017" s="135" t="s">
        <v>1079</v>
      </c>
      <c r="I2017" s="135"/>
      <c r="J2017" s="135"/>
      <c r="K2017" s="113" t="s">
        <v>778</v>
      </c>
      <c r="L2017" s="109">
        <v>0</v>
      </c>
      <c r="M2017" s="114" t="s">
        <v>943</v>
      </c>
      <c r="N2017" s="115" t="s">
        <v>26</v>
      </c>
      <c r="O2017" s="116"/>
      <c r="P2017" s="190" t="s">
        <v>3504</v>
      </c>
      <c r="Q2017" s="141">
        <v>44715</v>
      </c>
      <c r="R2017" s="118">
        <f t="shared" si="1668"/>
        <v>44729</v>
      </c>
      <c r="S2017" s="114" t="s">
        <v>31</v>
      </c>
      <c r="T2017" s="353"/>
      <c r="U2017" s="118"/>
      <c r="V2017" s="120"/>
      <c r="W2017" s="114"/>
      <c r="X2017" s="109"/>
      <c r="Y2017" s="109"/>
      <c r="Z2017" s="115"/>
      <c r="AA2017" s="109"/>
      <c r="AB2017" s="109"/>
      <c r="AC2017" s="110"/>
      <c r="AD2017" s="110"/>
      <c r="AE2017" s="110"/>
      <c r="AF2017" s="110"/>
      <c r="AG2017" s="110"/>
      <c r="AH2017" s="115"/>
      <c r="AI2017" s="110"/>
      <c r="AJ2017" s="113"/>
      <c r="AK2017" s="110"/>
      <c r="AL2017" s="121"/>
      <c r="AM2017" s="121"/>
      <c r="AN2017" s="109" t="s">
        <v>2355</v>
      </c>
      <c r="AO2017" s="121"/>
      <c r="AP2017" s="121"/>
      <c r="AQ2017" s="206"/>
      <c r="AR2017" s="110"/>
      <c r="AS2017" s="121"/>
      <c r="AT2017" s="121"/>
      <c r="AU2017" s="109" t="s">
        <v>1134</v>
      </c>
      <c r="AV2017" s="110">
        <v>44890</v>
      </c>
      <c r="AW2017" s="121"/>
      <c r="BJ2017" s="22">
        <f t="shared" ca="1" si="1658"/>
        <v>0</v>
      </c>
      <c r="BK2017" s="22">
        <f t="shared" ca="1" si="1659"/>
        <v>0</v>
      </c>
      <c r="BL2017" s="22">
        <f t="shared" ca="1" si="1636"/>
        <v>0</v>
      </c>
      <c r="BM2017" s="22">
        <f t="shared" ca="1" si="1637"/>
        <v>0</v>
      </c>
      <c r="BN2017" s="22">
        <f t="shared" ca="1" si="1638"/>
        <v>0</v>
      </c>
      <c r="BO2017" s="22">
        <f t="shared" ca="1" si="1639"/>
        <v>0</v>
      </c>
      <c r="BP2017" s="22">
        <f t="shared" ca="1" si="1640"/>
        <v>0</v>
      </c>
      <c r="BQ2017" s="22">
        <f t="shared" ca="1" si="1641"/>
        <v>0</v>
      </c>
      <c r="BR2017" s="22">
        <f t="shared" ca="1" si="1642"/>
        <v>0</v>
      </c>
      <c r="BS2017" s="22">
        <f t="shared" ca="1" si="1643"/>
        <v>0</v>
      </c>
      <c r="BT2017" s="22">
        <f t="shared" ca="1" si="1660"/>
        <v>0</v>
      </c>
      <c r="BU2017" s="22">
        <f t="shared" ca="1" si="1644"/>
        <v>0</v>
      </c>
      <c r="BV2017" s="22">
        <f t="shared" ca="1" si="1645"/>
        <v>0</v>
      </c>
      <c r="BW2017" s="22">
        <f t="shared" ca="1" si="1646"/>
        <v>0</v>
      </c>
      <c r="BX2017" s="22">
        <f t="shared" ca="1" si="1647"/>
        <v>0</v>
      </c>
      <c r="BY2017" s="22">
        <f t="shared" si="1662"/>
        <v>0</v>
      </c>
      <c r="BZ2017" s="22">
        <f t="shared" si="1661"/>
        <v>0</v>
      </c>
      <c r="CA2017" s="22">
        <f t="shared" si="1663"/>
        <v>0</v>
      </c>
    </row>
    <row r="2018" spans="1:79" s="22" customFormat="1" ht="39" customHeight="1" x14ac:dyDescent="0.3">
      <c r="A2018" s="109">
        <v>7</v>
      </c>
      <c r="B2018" s="109" t="s">
        <v>1441</v>
      </c>
      <c r="C2018" s="109"/>
      <c r="D2018" s="110" t="s">
        <v>445</v>
      </c>
      <c r="E2018" s="110">
        <v>44620</v>
      </c>
      <c r="F2018" s="189" t="s">
        <v>146</v>
      </c>
      <c r="G2018" s="169" t="s">
        <v>1120</v>
      </c>
      <c r="H2018" s="135" t="s">
        <v>1079</v>
      </c>
      <c r="I2018" s="135"/>
      <c r="J2018" s="135"/>
      <c r="K2018" s="113" t="s">
        <v>443</v>
      </c>
      <c r="L2018" s="109">
        <v>0</v>
      </c>
      <c r="M2018" s="114" t="s">
        <v>943</v>
      </c>
      <c r="N2018" s="115" t="s">
        <v>26</v>
      </c>
      <c r="O2018" s="116"/>
      <c r="P2018" s="190" t="s">
        <v>946</v>
      </c>
      <c r="Q2018" s="141">
        <v>44729</v>
      </c>
      <c r="R2018" s="118">
        <f t="shared" ref="R2018" si="1670">IF(AND(L2018&lt;1,OR(K2018&lt;1, K2018="A")),Q2018+14,Q2018+7)</f>
        <v>44736</v>
      </c>
      <c r="S2018" s="114" t="s">
        <v>31</v>
      </c>
      <c r="T2018" s="353"/>
      <c r="U2018" s="118"/>
      <c r="V2018" s="120"/>
      <c r="W2018" s="114"/>
      <c r="X2018" s="109"/>
      <c r="Y2018" s="109"/>
      <c r="Z2018" s="115"/>
      <c r="AA2018" s="109"/>
      <c r="AB2018" s="109"/>
      <c r="AC2018" s="110"/>
      <c r="AD2018" s="110"/>
      <c r="AE2018" s="110"/>
      <c r="AF2018" s="110"/>
      <c r="AG2018" s="110"/>
      <c r="AH2018" s="115"/>
      <c r="AI2018" s="110"/>
      <c r="AJ2018" s="113"/>
      <c r="AK2018" s="110"/>
      <c r="AL2018" s="121"/>
      <c r="AM2018" s="121"/>
      <c r="AN2018" s="109" t="s">
        <v>2355</v>
      </c>
      <c r="AO2018" s="121"/>
      <c r="AP2018" s="121"/>
      <c r="AQ2018" s="206"/>
      <c r="AR2018" s="110"/>
      <c r="AS2018" s="121"/>
      <c r="AT2018" s="121"/>
      <c r="AU2018" s="109" t="s">
        <v>1134</v>
      </c>
      <c r="AV2018" s="110">
        <v>44890</v>
      </c>
      <c r="AW2018" s="121"/>
      <c r="BJ2018" s="22">
        <f t="shared" ca="1" si="1658"/>
        <v>0</v>
      </c>
      <c r="BK2018" s="22">
        <f t="shared" ca="1" si="1659"/>
        <v>0</v>
      </c>
      <c r="BL2018" s="22">
        <f t="shared" ca="1" si="1636"/>
        <v>0</v>
      </c>
      <c r="BM2018" s="22">
        <f t="shared" ca="1" si="1637"/>
        <v>0</v>
      </c>
      <c r="BN2018" s="22">
        <f t="shared" ca="1" si="1638"/>
        <v>0</v>
      </c>
      <c r="BO2018" s="22">
        <f t="shared" ca="1" si="1639"/>
        <v>0</v>
      </c>
      <c r="BP2018" s="22">
        <f t="shared" ca="1" si="1640"/>
        <v>0</v>
      </c>
      <c r="BQ2018" s="22">
        <f t="shared" ca="1" si="1641"/>
        <v>0</v>
      </c>
      <c r="BR2018" s="22">
        <f t="shared" ca="1" si="1642"/>
        <v>0</v>
      </c>
      <c r="BS2018" s="22">
        <f t="shared" ca="1" si="1643"/>
        <v>0</v>
      </c>
      <c r="BT2018" s="22">
        <f t="shared" ca="1" si="1660"/>
        <v>0</v>
      </c>
      <c r="BU2018" s="22">
        <f t="shared" ca="1" si="1644"/>
        <v>0</v>
      </c>
      <c r="BV2018" s="22">
        <f t="shared" ca="1" si="1645"/>
        <v>0</v>
      </c>
      <c r="BW2018" s="22">
        <f t="shared" ca="1" si="1646"/>
        <v>0</v>
      </c>
      <c r="BX2018" s="22">
        <f t="shared" ca="1" si="1647"/>
        <v>0</v>
      </c>
      <c r="BY2018" s="22">
        <f t="shared" si="1662"/>
        <v>0</v>
      </c>
      <c r="BZ2018" s="22">
        <f t="shared" si="1661"/>
        <v>0</v>
      </c>
      <c r="CA2018" s="22">
        <f t="shared" si="1663"/>
        <v>0</v>
      </c>
    </row>
    <row r="2019" spans="1:79" s="22" customFormat="1" ht="39" customHeight="1" x14ac:dyDescent="0.3">
      <c r="A2019" s="109">
        <v>7</v>
      </c>
      <c r="B2019" s="109" t="s">
        <v>1441</v>
      </c>
      <c r="C2019" s="109"/>
      <c r="D2019" s="110" t="s">
        <v>445</v>
      </c>
      <c r="E2019" s="110">
        <v>44620</v>
      </c>
      <c r="F2019" s="189" t="s">
        <v>146</v>
      </c>
      <c r="G2019" s="169" t="s">
        <v>1120</v>
      </c>
      <c r="H2019" s="135" t="s">
        <v>1079</v>
      </c>
      <c r="I2019" s="135"/>
      <c r="J2019" s="135"/>
      <c r="K2019" s="113">
        <v>0</v>
      </c>
      <c r="L2019" s="109">
        <v>0</v>
      </c>
      <c r="M2019" s="114" t="s">
        <v>943</v>
      </c>
      <c r="N2019" s="115" t="s">
        <v>26</v>
      </c>
      <c r="O2019" s="116"/>
      <c r="P2019" s="190" t="s">
        <v>785</v>
      </c>
      <c r="Q2019" s="141">
        <v>44746</v>
      </c>
      <c r="R2019" s="118">
        <f t="shared" si="1668"/>
        <v>44760</v>
      </c>
      <c r="S2019" s="114" t="s">
        <v>30</v>
      </c>
      <c r="T2019" s="353" t="s">
        <v>1572</v>
      </c>
      <c r="U2019" s="118">
        <v>44777</v>
      </c>
      <c r="V2019" s="120" t="s">
        <v>146</v>
      </c>
      <c r="W2019" s="114" t="s">
        <v>1459</v>
      </c>
      <c r="X2019" s="109"/>
      <c r="Y2019" s="109"/>
      <c r="Z2019" s="115" t="s">
        <v>26</v>
      </c>
      <c r="AA2019" s="109"/>
      <c r="AB2019" s="109"/>
      <c r="AC2019" s="110"/>
      <c r="AD2019" s="110"/>
      <c r="AE2019" s="110"/>
      <c r="AF2019" s="110"/>
      <c r="AG2019" s="110"/>
      <c r="AH2019" s="115"/>
      <c r="AI2019" s="110"/>
      <c r="AJ2019" s="113"/>
      <c r="AK2019" s="110"/>
      <c r="AL2019" s="121"/>
      <c r="AM2019" s="121"/>
      <c r="AN2019" s="109" t="s">
        <v>2355</v>
      </c>
      <c r="AO2019" s="121"/>
      <c r="AP2019" s="121"/>
      <c r="AQ2019" s="206" t="s">
        <v>1907</v>
      </c>
      <c r="AR2019" s="110">
        <v>44782</v>
      </c>
      <c r="AS2019" s="121"/>
      <c r="AT2019" s="121"/>
      <c r="AU2019" s="109" t="s">
        <v>1134</v>
      </c>
      <c r="AV2019" s="110">
        <v>44890</v>
      </c>
      <c r="AW2019" s="121"/>
      <c r="BJ2019" s="22">
        <f t="shared" ca="1" si="1658"/>
        <v>0</v>
      </c>
      <c r="BK2019" s="22">
        <f t="shared" ca="1" si="1659"/>
        <v>0</v>
      </c>
      <c r="BL2019" s="22">
        <f t="shared" ca="1" si="1636"/>
        <v>0</v>
      </c>
      <c r="BM2019" s="22">
        <f t="shared" ca="1" si="1637"/>
        <v>0</v>
      </c>
      <c r="BN2019" s="22">
        <f t="shared" ca="1" si="1638"/>
        <v>0</v>
      </c>
      <c r="BO2019" s="22">
        <f t="shared" ca="1" si="1639"/>
        <v>0</v>
      </c>
      <c r="BP2019" s="22">
        <f t="shared" ca="1" si="1640"/>
        <v>0</v>
      </c>
      <c r="BQ2019" s="22">
        <f t="shared" ca="1" si="1641"/>
        <v>0</v>
      </c>
      <c r="BR2019" s="22">
        <f t="shared" ca="1" si="1642"/>
        <v>0</v>
      </c>
      <c r="BS2019" s="22">
        <f t="shared" ca="1" si="1643"/>
        <v>0</v>
      </c>
      <c r="BT2019" s="22">
        <f t="shared" ca="1" si="1660"/>
        <v>0</v>
      </c>
      <c r="BU2019" s="22">
        <f t="shared" ca="1" si="1644"/>
        <v>0</v>
      </c>
      <c r="BV2019" s="22">
        <f t="shared" ca="1" si="1645"/>
        <v>0</v>
      </c>
      <c r="BW2019" s="22">
        <f t="shared" ca="1" si="1646"/>
        <v>0</v>
      </c>
      <c r="BX2019" s="22">
        <f t="shared" ca="1" si="1647"/>
        <v>0</v>
      </c>
      <c r="BY2019" s="22">
        <f t="shared" si="1662"/>
        <v>0</v>
      </c>
      <c r="BZ2019" s="22">
        <f t="shared" si="1661"/>
        <v>0</v>
      </c>
      <c r="CA2019" s="22">
        <f t="shared" si="1663"/>
        <v>0</v>
      </c>
    </row>
    <row r="2020" spans="1:79" s="22" customFormat="1" ht="43.5" customHeight="1" x14ac:dyDescent="0.3">
      <c r="A2020" s="109">
        <v>7</v>
      </c>
      <c r="B2020" s="109" t="s">
        <v>1441</v>
      </c>
      <c r="C2020" s="109"/>
      <c r="D2020" s="110" t="s">
        <v>446</v>
      </c>
      <c r="E2020" s="110">
        <v>44620</v>
      </c>
      <c r="F2020" s="189" t="s">
        <v>142</v>
      </c>
      <c r="G2020" s="169" t="s">
        <v>1120</v>
      </c>
      <c r="H2020" s="135" t="s">
        <v>1071</v>
      </c>
      <c r="I2020" s="135"/>
      <c r="J2020" s="135"/>
      <c r="K2020" s="113" t="s">
        <v>778</v>
      </c>
      <c r="L2020" s="109">
        <v>0</v>
      </c>
      <c r="M2020" s="114" t="s">
        <v>147</v>
      </c>
      <c r="N2020" s="115" t="s">
        <v>26</v>
      </c>
      <c r="O2020" s="116"/>
      <c r="P2020" s="190" t="s">
        <v>3137</v>
      </c>
      <c r="Q2020" s="141">
        <v>44698</v>
      </c>
      <c r="R2020" s="118">
        <f t="shared" si="1668"/>
        <v>44712</v>
      </c>
      <c r="S2020" s="114" t="s">
        <v>31</v>
      </c>
      <c r="T2020" s="353"/>
      <c r="U2020" s="118"/>
      <c r="V2020" s="195"/>
      <c r="W2020" s="114"/>
      <c r="X2020" s="109"/>
      <c r="Y2020" s="109"/>
      <c r="Z2020" s="115"/>
      <c r="AA2020" s="109"/>
      <c r="AB2020" s="123"/>
      <c r="AC2020" s="191"/>
      <c r="AD2020" s="191"/>
      <c r="AE2020" s="118"/>
      <c r="AF2020" s="110"/>
      <c r="AG2020" s="110"/>
      <c r="AH2020" s="115"/>
      <c r="AI2020" s="110"/>
      <c r="AJ2020" s="113"/>
      <c r="AK2020" s="110"/>
      <c r="AL2020" s="121"/>
      <c r="AM2020" s="121"/>
      <c r="AN2020" s="109" t="s">
        <v>2355</v>
      </c>
      <c r="AO2020" s="121"/>
      <c r="AP2020" s="121"/>
      <c r="AQ2020" s="206"/>
      <c r="AR2020" s="110"/>
      <c r="AS2020" s="121"/>
      <c r="AT2020" s="121"/>
      <c r="AU2020" s="109" t="s">
        <v>1134</v>
      </c>
      <c r="AV2020" s="110">
        <v>44890</v>
      </c>
      <c r="AW2020" s="121"/>
      <c r="BJ2020" s="22">
        <f t="shared" ca="1" si="1658"/>
        <v>0</v>
      </c>
      <c r="BK2020" s="22">
        <f t="shared" ca="1" si="1659"/>
        <v>0</v>
      </c>
      <c r="BL2020" s="22">
        <f t="shared" ca="1" si="1636"/>
        <v>0</v>
      </c>
      <c r="BM2020" s="22">
        <f t="shared" ca="1" si="1637"/>
        <v>0</v>
      </c>
      <c r="BN2020" s="22">
        <f t="shared" ca="1" si="1638"/>
        <v>0</v>
      </c>
      <c r="BO2020" s="22">
        <f t="shared" ca="1" si="1639"/>
        <v>0</v>
      </c>
      <c r="BP2020" s="22">
        <f t="shared" ca="1" si="1640"/>
        <v>0</v>
      </c>
      <c r="BQ2020" s="22">
        <f t="shared" ca="1" si="1641"/>
        <v>0</v>
      </c>
      <c r="BR2020" s="22">
        <f t="shared" ca="1" si="1642"/>
        <v>0</v>
      </c>
      <c r="BS2020" s="22">
        <f t="shared" ca="1" si="1643"/>
        <v>0</v>
      </c>
      <c r="BT2020" s="22">
        <f t="shared" ca="1" si="1660"/>
        <v>0</v>
      </c>
      <c r="BU2020" s="22">
        <f t="shared" ca="1" si="1644"/>
        <v>0</v>
      </c>
      <c r="BV2020" s="22">
        <f t="shared" ca="1" si="1645"/>
        <v>0</v>
      </c>
      <c r="BW2020" s="22">
        <f t="shared" ca="1" si="1646"/>
        <v>0</v>
      </c>
      <c r="BX2020" s="22">
        <f t="shared" ca="1" si="1647"/>
        <v>0</v>
      </c>
      <c r="BY2020" s="22">
        <f t="shared" si="1662"/>
        <v>0</v>
      </c>
      <c r="BZ2020" s="22">
        <f t="shared" si="1661"/>
        <v>0</v>
      </c>
      <c r="CA2020" s="22">
        <f t="shared" si="1663"/>
        <v>0</v>
      </c>
    </row>
    <row r="2021" spans="1:79" s="22" customFormat="1" ht="43.5" customHeight="1" x14ac:dyDescent="0.3">
      <c r="A2021" s="109">
        <v>7</v>
      </c>
      <c r="B2021" s="109" t="s">
        <v>1441</v>
      </c>
      <c r="C2021" s="109"/>
      <c r="D2021" s="110" t="s">
        <v>446</v>
      </c>
      <c r="E2021" s="110">
        <v>44620</v>
      </c>
      <c r="F2021" s="189" t="s">
        <v>142</v>
      </c>
      <c r="G2021" s="169" t="s">
        <v>1120</v>
      </c>
      <c r="H2021" s="135" t="s">
        <v>1071</v>
      </c>
      <c r="I2021" s="135"/>
      <c r="J2021" s="135"/>
      <c r="K2021" s="113" t="s">
        <v>443</v>
      </c>
      <c r="L2021" s="109">
        <v>0</v>
      </c>
      <c r="M2021" s="114" t="s">
        <v>147</v>
      </c>
      <c r="N2021" s="115" t="s">
        <v>26</v>
      </c>
      <c r="O2021" s="116"/>
      <c r="P2021" s="190" t="s">
        <v>3138</v>
      </c>
      <c r="Q2021" s="141">
        <v>44726</v>
      </c>
      <c r="R2021" s="118">
        <f t="shared" si="1668"/>
        <v>44733</v>
      </c>
      <c r="S2021" s="114" t="s">
        <v>31</v>
      </c>
      <c r="T2021" s="353"/>
      <c r="U2021" s="118"/>
      <c r="V2021" s="195"/>
      <c r="W2021" s="114"/>
      <c r="X2021" s="109"/>
      <c r="Y2021" s="109"/>
      <c r="Z2021" s="115"/>
      <c r="AA2021" s="109"/>
      <c r="AB2021" s="123"/>
      <c r="AC2021" s="191"/>
      <c r="AD2021" s="191"/>
      <c r="AE2021" s="118"/>
      <c r="AF2021" s="110"/>
      <c r="AG2021" s="110"/>
      <c r="AH2021" s="115"/>
      <c r="AI2021" s="110"/>
      <c r="AJ2021" s="113"/>
      <c r="AK2021" s="110"/>
      <c r="AL2021" s="121"/>
      <c r="AM2021" s="121"/>
      <c r="AN2021" s="109" t="s">
        <v>2355</v>
      </c>
      <c r="AO2021" s="121"/>
      <c r="AP2021" s="121"/>
      <c r="AQ2021" s="206"/>
      <c r="AR2021" s="110"/>
      <c r="AS2021" s="121"/>
      <c r="AT2021" s="121"/>
      <c r="AU2021" s="109" t="s">
        <v>1134</v>
      </c>
      <c r="AV2021" s="110">
        <v>44890</v>
      </c>
      <c r="AW2021" s="121"/>
      <c r="BJ2021" s="22">
        <f t="shared" ca="1" si="1658"/>
        <v>0</v>
      </c>
      <c r="BK2021" s="22">
        <f t="shared" ca="1" si="1659"/>
        <v>0</v>
      </c>
      <c r="BL2021" s="22">
        <f t="shared" ca="1" si="1636"/>
        <v>0</v>
      </c>
      <c r="BM2021" s="22">
        <f t="shared" ca="1" si="1637"/>
        <v>0</v>
      </c>
      <c r="BN2021" s="22">
        <f t="shared" ca="1" si="1638"/>
        <v>0</v>
      </c>
      <c r="BO2021" s="22">
        <f t="shared" ca="1" si="1639"/>
        <v>0</v>
      </c>
      <c r="BP2021" s="22">
        <f t="shared" ca="1" si="1640"/>
        <v>0</v>
      </c>
      <c r="BQ2021" s="22">
        <f t="shared" ca="1" si="1641"/>
        <v>0</v>
      </c>
      <c r="BR2021" s="22">
        <f t="shared" ca="1" si="1642"/>
        <v>0</v>
      </c>
      <c r="BS2021" s="22">
        <f t="shared" ca="1" si="1643"/>
        <v>0</v>
      </c>
      <c r="BT2021" s="22">
        <f t="shared" ca="1" si="1660"/>
        <v>0</v>
      </c>
      <c r="BU2021" s="22">
        <f t="shared" ca="1" si="1644"/>
        <v>0</v>
      </c>
      <c r="BV2021" s="22">
        <f t="shared" ca="1" si="1645"/>
        <v>0</v>
      </c>
      <c r="BW2021" s="22">
        <f t="shared" ca="1" si="1646"/>
        <v>0</v>
      </c>
      <c r="BX2021" s="22">
        <f t="shared" ca="1" si="1647"/>
        <v>0</v>
      </c>
      <c r="BY2021" s="22">
        <f t="shared" si="1662"/>
        <v>0</v>
      </c>
      <c r="BZ2021" s="22">
        <f t="shared" si="1661"/>
        <v>0</v>
      </c>
      <c r="CA2021" s="22">
        <f t="shared" si="1663"/>
        <v>0</v>
      </c>
    </row>
    <row r="2022" spans="1:79" s="22" customFormat="1" ht="43.5" customHeight="1" x14ac:dyDescent="0.3">
      <c r="A2022" s="109">
        <v>7</v>
      </c>
      <c r="B2022" s="109" t="s">
        <v>1441</v>
      </c>
      <c r="C2022" s="109"/>
      <c r="D2022" s="110" t="s">
        <v>445</v>
      </c>
      <c r="E2022" s="110">
        <v>44620</v>
      </c>
      <c r="F2022" s="189" t="s">
        <v>142</v>
      </c>
      <c r="G2022" s="169" t="s">
        <v>1120</v>
      </c>
      <c r="H2022" s="135" t="s">
        <v>1071</v>
      </c>
      <c r="I2022" s="135"/>
      <c r="J2022" s="135"/>
      <c r="K2022" s="113">
        <v>0</v>
      </c>
      <c r="L2022" s="109">
        <v>0</v>
      </c>
      <c r="M2022" s="114" t="s">
        <v>147</v>
      </c>
      <c r="N2022" s="115" t="s">
        <v>26</v>
      </c>
      <c r="O2022" s="116"/>
      <c r="P2022" s="190" t="s">
        <v>937</v>
      </c>
      <c r="Q2022" s="141">
        <v>44735</v>
      </c>
      <c r="R2022" s="118">
        <f t="shared" si="1668"/>
        <v>44749</v>
      </c>
      <c r="S2022" s="114" t="s">
        <v>30</v>
      </c>
      <c r="T2022" s="353" t="s">
        <v>1692</v>
      </c>
      <c r="U2022" s="118">
        <v>44736</v>
      </c>
      <c r="V2022" s="195" t="s">
        <v>944</v>
      </c>
      <c r="W2022" s="114" t="s">
        <v>945</v>
      </c>
      <c r="X2022" s="109" t="s">
        <v>778</v>
      </c>
      <c r="Y2022" s="109">
        <v>0</v>
      </c>
      <c r="Z2022" s="115" t="s">
        <v>26</v>
      </c>
      <c r="AA2022" s="109"/>
      <c r="AB2022" s="123" t="s">
        <v>583</v>
      </c>
      <c r="AC2022" s="191">
        <v>45210</v>
      </c>
      <c r="AD2022" s="191">
        <v>45210</v>
      </c>
      <c r="AE2022" s="118">
        <f t="shared" ref="AE2022" si="1671">IF(AND(Y2022&lt;1,OR(X2022&lt;1, X2022="A")),AD2022+14,AD2022+7)</f>
        <v>45224</v>
      </c>
      <c r="AF2022" s="110" t="s">
        <v>446</v>
      </c>
      <c r="AG2022" s="110"/>
      <c r="AH2022" s="115"/>
      <c r="AI2022" s="110"/>
      <c r="AJ2022" s="113"/>
      <c r="AK2022" s="110"/>
      <c r="AL2022" s="121"/>
      <c r="AM2022" s="121"/>
      <c r="AN2022" s="109" t="s">
        <v>2355</v>
      </c>
      <c r="AO2022" s="121"/>
      <c r="AP2022" s="121"/>
      <c r="AQ2022" s="206" t="s">
        <v>1907</v>
      </c>
      <c r="AR2022" s="110">
        <v>44739</v>
      </c>
      <c r="AS2022" s="121"/>
      <c r="AT2022" s="121"/>
      <c r="AU2022" s="109" t="s">
        <v>1134</v>
      </c>
      <c r="AV2022" s="110">
        <v>44890</v>
      </c>
      <c r="AW2022" s="121"/>
      <c r="BJ2022" s="22">
        <f t="shared" ca="1" si="1658"/>
        <v>0</v>
      </c>
      <c r="BK2022" s="22">
        <f t="shared" ca="1" si="1659"/>
        <v>0</v>
      </c>
      <c r="BL2022" s="22">
        <f t="shared" ca="1" si="1636"/>
        <v>0</v>
      </c>
      <c r="BM2022" s="22">
        <f t="shared" ca="1" si="1637"/>
        <v>0</v>
      </c>
      <c r="BN2022" s="22">
        <f t="shared" ca="1" si="1638"/>
        <v>0</v>
      </c>
      <c r="BO2022" s="22">
        <f t="shared" ca="1" si="1639"/>
        <v>0</v>
      </c>
      <c r="BP2022" s="22">
        <f t="shared" ca="1" si="1640"/>
        <v>0</v>
      </c>
      <c r="BQ2022" s="22">
        <f t="shared" ca="1" si="1641"/>
        <v>0</v>
      </c>
      <c r="BR2022" s="22">
        <f t="shared" ca="1" si="1642"/>
        <v>0</v>
      </c>
      <c r="BS2022" s="22">
        <f t="shared" ca="1" si="1643"/>
        <v>0</v>
      </c>
      <c r="BT2022" s="22">
        <f t="shared" ca="1" si="1660"/>
        <v>0</v>
      </c>
      <c r="BU2022" s="22">
        <f t="shared" ca="1" si="1644"/>
        <v>0</v>
      </c>
      <c r="BV2022" s="22">
        <f t="shared" ca="1" si="1645"/>
        <v>0</v>
      </c>
      <c r="BW2022" s="22">
        <f t="shared" ca="1" si="1646"/>
        <v>0</v>
      </c>
      <c r="BX2022" s="22">
        <f t="shared" ca="1" si="1647"/>
        <v>0</v>
      </c>
      <c r="BY2022" s="22">
        <f t="shared" si="1662"/>
        <v>0</v>
      </c>
      <c r="BZ2022" s="22">
        <f t="shared" si="1661"/>
        <v>0</v>
      </c>
      <c r="CA2022" s="22">
        <f t="shared" si="1663"/>
        <v>0</v>
      </c>
    </row>
    <row r="2023" spans="1:79" s="22" customFormat="1" ht="39" customHeight="1" x14ac:dyDescent="0.3">
      <c r="A2023" s="109">
        <v>7</v>
      </c>
      <c r="B2023" s="109" t="s">
        <v>1441</v>
      </c>
      <c r="C2023" s="109"/>
      <c r="D2023" s="110" t="s">
        <v>446</v>
      </c>
      <c r="E2023" s="110">
        <v>44620</v>
      </c>
      <c r="F2023" s="189" t="s">
        <v>145</v>
      </c>
      <c r="G2023" s="169" t="s">
        <v>1120</v>
      </c>
      <c r="H2023" s="135" t="s">
        <v>1078</v>
      </c>
      <c r="I2023" s="135"/>
      <c r="J2023" s="135"/>
      <c r="K2023" s="113" t="s">
        <v>778</v>
      </c>
      <c r="L2023" s="109">
        <v>0</v>
      </c>
      <c r="M2023" s="114" t="s">
        <v>83</v>
      </c>
      <c r="N2023" s="115" t="s">
        <v>26</v>
      </c>
      <c r="O2023" s="116"/>
      <c r="P2023" s="190" t="s">
        <v>3501</v>
      </c>
      <c r="Q2023" s="141">
        <v>44713</v>
      </c>
      <c r="R2023" s="118">
        <f t="shared" ref="R2023" si="1672">IF(AND(L2023&lt;1,OR(K2023&lt;1, K2023="A")),Q2023+14,Q2023+7)</f>
        <v>44727</v>
      </c>
      <c r="S2023" s="114" t="s">
        <v>31</v>
      </c>
      <c r="T2023" s="353"/>
      <c r="U2023" s="118"/>
      <c r="V2023" s="120"/>
      <c r="W2023" s="114"/>
      <c r="X2023" s="109"/>
      <c r="Y2023" s="109"/>
      <c r="Z2023" s="115"/>
      <c r="AA2023" s="109"/>
      <c r="AB2023" s="109"/>
      <c r="AC2023" s="110"/>
      <c r="AD2023" s="110"/>
      <c r="AE2023" s="110"/>
      <c r="AF2023" s="110"/>
      <c r="AG2023" s="110"/>
      <c r="AH2023" s="115"/>
      <c r="AI2023" s="110"/>
      <c r="AJ2023" s="113"/>
      <c r="AK2023" s="110"/>
      <c r="AL2023" s="121"/>
      <c r="AM2023" s="121"/>
      <c r="AN2023" s="109" t="s">
        <v>2355</v>
      </c>
      <c r="AO2023" s="121"/>
      <c r="AP2023" s="121"/>
      <c r="AQ2023" s="206"/>
      <c r="AR2023" s="110"/>
      <c r="AS2023" s="121"/>
      <c r="AT2023" s="121"/>
      <c r="AU2023" s="109" t="s">
        <v>1134</v>
      </c>
      <c r="AV2023" s="110">
        <v>44890</v>
      </c>
      <c r="AW2023" s="121"/>
      <c r="BJ2023" s="22">
        <f t="shared" ca="1" si="1658"/>
        <v>0</v>
      </c>
      <c r="BK2023" s="22">
        <f t="shared" ca="1" si="1659"/>
        <v>0</v>
      </c>
      <c r="BL2023" s="22">
        <f t="shared" ca="1" si="1636"/>
        <v>0</v>
      </c>
      <c r="BM2023" s="22">
        <f t="shared" ca="1" si="1637"/>
        <v>0</v>
      </c>
      <c r="BN2023" s="22">
        <f t="shared" ca="1" si="1638"/>
        <v>0</v>
      </c>
      <c r="BO2023" s="22">
        <f t="shared" ca="1" si="1639"/>
        <v>0</v>
      </c>
      <c r="BP2023" s="22">
        <f t="shared" ca="1" si="1640"/>
        <v>0</v>
      </c>
      <c r="BQ2023" s="22">
        <f t="shared" ca="1" si="1641"/>
        <v>0</v>
      </c>
      <c r="BR2023" s="22">
        <f t="shared" ca="1" si="1642"/>
        <v>0</v>
      </c>
      <c r="BS2023" s="22">
        <f t="shared" ca="1" si="1643"/>
        <v>0</v>
      </c>
      <c r="BT2023" s="22">
        <f t="shared" ca="1" si="1660"/>
        <v>0</v>
      </c>
      <c r="BU2023" s="22">
        <f t="shared" ca="1" si="1644"/>
        <v>0</v>
      </c>
      <c r="BV2023" s="22">
        <f t="shared" ca="1" si="1645"/>
        <v>0</v>
      </c>
      <c r="BW2023" s="22">
        <f t="shared" ca="1" si="1646"/>
        <v>0</v>
      </c>
      <c r="BX2023" s="22">
        <f t="shared" ca="1" si="1647"/>
        <v>0</v>
      </c>
      <c r="BY2023" s="22">
        <f t="shared" si="1662"/>
        <v>0</v>
      </c>
      <c r="BZ2023" s="22">
        <f t="shared" si="1661"/>
        <v>0</v>
      </c>
      <c r="CA2023" s="22">
        <f t="shared" si="1663"/>
        <v>0</v>
      </c>
    </row>
    <row r="2024" spans="1:79" s="22" customFormat="1" ht="39" customHeight="1" x14ac:dyDescent="0.3">
      <c r="A2024" s="109">
        <v>7</v>
      </c>
      <c r="B2024" s="109" t="s">
        <v>1441</v>
      </c>
      <c r="C2024" s="109"/>
      <c r="D2024" s="110" t="s">
        <v>445</v>
      </c>
      <c r="E2024" s="110">
        <v>44620</v>
      </c>
      <c r="F2024" s="189" t="s">
        <v>145</v>
      </c>
      <c r="G2024" s="169" t="s">
        <v>1120</v>
      </c>
      <c r="H2024" s="135" t="s">
        <v>1078</v>
      </c>
      <c r="I2024" s="135"/>
      <c r="J2024" s="135"/>
      <c r="K2024" s="113">
        <v>0</v>
      </c>
      <c r="L2024" s="109">
        <v>0</v>
      </c>
      <c r="M2024" s="114" t="s">
        <v>83</v>
      </c>
      <c r="N2024" s="115" t="s">
        <v>26</v>
      </c>
      <c r="O2024" s="116"/>
      <c r="P2024" s="190" t="s">
        <v>946</v>
      </c>
      <c r="Q2024" s="141">
        <v>44729</v>
      </c>
      <c r="R2024" s="118">
        <f t="shared" si="1668"/>
        <v>44743</v>
      </c>
      <c r="S2024" s="114" t="s">
        <v>30</v>
      </c>
      <c r="T2024" s="353" t="s">
        <v>1671</v>
      </c>
      <c r="U2024" s="118">
        <v>44783</v>
      </c>
      <c r="V2024" s="120" t="s">
        <v>145</v>
      </c>
      <c r="W2024" s="114" t="s">
        <v>1460</v>
      </c>
      <c r="X2024" s="109"/>
      <c r="Y2024" s="109"/>
      <c r="Z2024" s="115" t="s">
        <v>26</v>
      </c>
      <c r="AA2024" s="109"/>
      <c r="AB2024" s="109"/>
      <c r="AC2024" s="110"/>
      <c r="AD2024" s="110"/>
      <c r="AE2024" s="110"/>
      <c r="AF2024" s="110"/>
      <c r="AG2024" s="110"/>
      <c r="AH2024" s="115"/>
      <c r="AI2024" s="110"/>
      <c r="AJ2024" s="113"/>
      <c r="AK2024" s="110"/>
      <c r="AL2024" s="121"/>
      <c r="AM2024" s="121"/>
      <c r="AN2024" s="109" t="s">
        <v>2355</v>
      </c>
      <c r="AO2024" s="121"/>
      <c r="AP2024" s="121"/>
      <c r="AQ2024" s="206" t="s">
        <v>1907</v>
      </c>
      <c r="AR2024" s="110">
        <v>44789</v>
      </c>
      <c r="AS2024" s="121"/>
      <c r="AT2024" s="121"/>
      <c r="AU2024" s="109" t="s">
        <v>1134</v>
      </c>
      <c r="AV2024" s="110">
        <v>44890</v>
      </c>
      <c r="AW2024" s="121"/>
      <c r="BJ2024" s="22">
        <f t="shared" ca="1" si="1658"/>
        <v>0</v>
      </c>
      <c r="BK2024" s="22">
        <f t="shared" ca="1" si="1659"/>
        <v>0</v>
      </c>
      <c r="BL2024" s="22">
        <f t="shared" ca="1" si="1636"/>
        <v>0</v>
      </c>
      <c r="BM2024" s="22">
        <f t="shared" ca="1" si="1637"/>
        <v>0</v>
      </c>
      <c r="BN2024" s="22">
        <f t="shared" ca="1" si="1638"/>
        <v>0</v>
      </c>
      <c r="BO2024" s="22">
        <f t="shared" ca="1" si="1639"/>
        <v>0</v>
      </c>
      <c r="BP2024" s="22">
        <f t="shared" ca="1" si="1640"/>
        <v>0</v>
      </c>
      <c r="BQ2024" s="22">
        <f t="shared" ca="1" si="1641"/>
        <v>0</v>
      </c>
      <c r="BR2024" s="22">
        <f t="shared" ca="1" si="1642"/>
        <v>0</v>
      </c>
      <c r="BS2024" s="22">
        <f t="shared" ca="1" si="1643"/>
        <v>0</v>
      </c>
      <c r="BT2024" s="22">
        <f t="shared" ca="1" si="1660"/>
        <v>0</v>
      </c>
      <c r="BU2024" s="22">
        <f t="shared" ca="1" si="1644"/>
        <v>0</v>
      </c>
      <c r="BV2024" s="22">
        <f t="shared" ca="1" si="1645"/>
        <v>0</v>
      </c>
      <c r="BW2024" s="22">
        <f t="shared" ca="1" si="1646"/>
        <v>0</v>
      </c>
      <c r="BX2024" s="22">
        <f t="shared" ca="1" si="1647"/>
        <v>0</v>
      </c>
      <c r="BY2024" s="22">
        <f t="shared" si="1662"/>
        <v>0</v>
      </c>
      <c r="BZ2024" s="22">
        <f t="shared" si="1661"/>
        <v>0</v>
      </c>
      <c r="CA2024" s="22">
        <f t="shared" si="1663"/>
        <v>0</v>
      </c>
    </row>
    <row r="2025" spans="1:79" s="22" customFormat="1" ht="43.5" customHeight="1" x14ac:dyDescent="0.3">
      <c r="A2025" s="109">
        <v>7</v>
      </c>
      <c r="B2025" s="109" t="s">
        <v>1441</v>
      </c>
      <c r="C2025" s="109" t="s">
        <v>1324</v>
      </c>
      <c r="D2025" s="110" t="s">
        <v>445</v>
      </c>
      <c r="E2025" s="110">
        <v>44620</v>
      </c>
      <c r="F2025" s="189" t="s">
        <v>947</v>
      </c>
      <c r="G2025" s="169" t="s">
        <v>1120</v>
      </c>
      <c r="H2025" s="135" t="s">
        <v>1074</v>
      </c>
      <c r="I2025" s="135"/>
      <c r="J2025" s="135"/>
      <c r="K2025" s="113" t="s">
        <v>778</v>
      </c>
      <c r="L2025" s="109">
        <v>0</v>
      </c>
      <c r="M2025" s="114" t="s">
        <v>126</v>
      </c>
      <c r="N2025" s="115" t="s">
        <v>26</v>
      </c>
      <c r="O2025" s="116"/>
      <c r="P2025" s="190" t="s">
        <v>3503</v>
      </c>
      <c r="Q2025" s="141">
        <v>44697</v>
      </c>
      <c r="R2025" s="118">
        <f t="shared" si="1668"/>
        <v>44711</v>
      </c>
      <c r="S2025" s="114" t="s">
        <v>31</v>
      </c>
      <c r="T2025" s="353"/>
      <c r="U2025" s="118"/>
      <c r="V2025" s="195"/>
      <c r="W2025" s="114"/>
      <c r="X2025" s="109"/>
      <c r="Y2025" s="109"/>
      <c r="Z2025" s="115"/>
      <c r="AA2025" s="109"/>
      <c r="AB2025" s="123"/>
      <c r="AC2025" s="191"/>
      <c r="AD2025" s="191"/>
      <c r="AE2025" s="118"/>
      <c r="AF2025" s="110"/>
      <c r="AG2025" s="110"/>
      <c r="AH2025" s="115"/>
      <c r="AI2025" s="110"/>
      <c r="AJ2025" s="113"/>
      <c r="AK2025" s="110"/>
      <c r="AL2025" s="121"/>
      <c r="AM2025" s="121"/>
      <c r="AN2025" s="109" t="s">
        <v>2355</v>
      </c>
      <c r="AO2025" s="121"/>
      <c r="AP2025" s="121"/>
      <c r="AQ2025" s="206"/>
      <c r="AR2025" s="110"/>
      <c r="AS2025" s="121"/>
      <c r="AT2025" s="121"/>
      <c r="AU2025" s="109" t="s">
        <v>1134</v>
      </c>
      <c r="AV2025" s="110">
        <v>44890</v>
      </c>
      <c r="AW2025" s="121"/>
      <c r="BJ2025" s="22">
        <f t="shared" ca="1" si="1658"/>
        <v>0</v>
      </c>
      <c r="BK2025" s="22">
        <f t="shared" ca="1" si="1659"/>
        <v>0</v>
      </c>
      <c r="BL2025" s="22">
        <f t="shared" ca="1" si="1636"/>
        <v>0</v>
      </c>
      <c r="BM2025" s="22">
        <f t="shared" ca="1" si="1637"/>
        <v>0</v>
      </c>
      <c r="BN2025" s="22">
        <f t="shared" ca="1" si="1638"/>
        <v>0</v>
      </c>
      <c r="BO2025" s="22">
        <f t="shared" ca="1" si="1639"/>
        <v>0</v>
      </c>
      <c r="BP2025" s="22">
        <f t="shared" ca="1" si="1640"/>
        <v>0</v>
      </c>
      <c r="BQ2025" s="22">
        <f t="shared" ca="1" si="1641"/>
        <v>0</v>
      </c>
      <c r="BR2025" s="22">
        <f t="shared" ca="1" si="1642"/>
        <v>0</v>
      </c>
      <c r="BS2025" s="22">
        <f t="shared" ca="1" si="1643"/>
        <v>0</v>
      </c>
      <c r="BT2025" s="22">
        <f t="shared" ca="1" si="1660"/>
        <v>0</v>
      </c>
      <c r="BU2025" s="22">
        <f t="shared" ca="1" si="1644"/>
        <v>0</v>
      </c>
      <c r="BV2025" s="22">
        <f t="shared" ca="1" si="1645"/>
        <v>0</v>
      </c>
      <c r="BW2025" s="22">
        <f t="shared" ca="1" si="1646"/>
        <v>0</v>
      </c>
      <c r="BX2025" s="22">
        <f t="shared" ca="1" si="1647"/>
        <v>0</v>
      </c>
      <c r="BY2025" s="22">
        <f t="shared" si="1662"/>
        <v>0</v>
      </c>
      <c r="BZ2025" s="22">
        <f t="shared" si="1661"/>
        <v>0</v>
      </c>
      <c r="CA2025" s="22">
        <f t="shared" si="1663"/>
        <v>0</v>
      </c>
    </row>
    <row r="2026" spans="1:79" s="22" customFormat="1" ht="43.5" customHeight="1" x14ac:dyDescent="0.3">
      <c r="A2026" s="109">
        <v>7</v>
      </c>
      <c r="B2026" s="109" t="s">
        <v>1441</v>
      </c>
      <c r="C2026" s="109" t="s">
        <v>1324</v>
      </c>
      <c r="D2026" s="110" t="s">
        <v>445</v>
      </c>
      <c r="E2026" s="110">
        <v>44620</v>
      </c>
      <c r="F2026" s="189" t="s">
        <v>947</v>
      </c>
      <c r="G2026" s="169" t="s">
        <v>1120</v>
      </c>
      <c r="H2026" s="135" t="s">
        <v>1074</v>
      </c>
      <c r="I2026" s="135"/>
      <c r="J2026" s="135"/>
      <c r="K2026" s="113" t="s">
        <v>443</v>
      </c>
      <c r="L2026" s="109">
        <v>0</v>
      </c>
      <c r="M2026" s="114" t="s">
        <v>126</v>
      </c>
      <c r="N2026" s="115" t="s">
        <v>26</v>
      </c>
      <c r="O2026" s="116"/>
      <c r="P2026" s="190" t="s">
        <v>3486</v>
      </c>
      <c r="Q2026" s="141">
        <v>44713</v>
      </c>
      <c r="R2026" s="118">
        <f t="shared" ref="R2026" si="1673">IF(AND(L2026&lt;1,OR(K2026&lt;1, K2026="A")),Q2026+14,Q2026+7)</f>
        <v>44720</v>
      </c>
      <c r="S2026" s="114" t="s">
        <v>31</v>
      </c>
      <c r="T2026" s="353"/>
      <c r="U2026" s="118"/>
      <c r="V2026" s="195"/>
      <c r="W2026" s="114"/>
      <c r="X2026" s="109"/>
      <c r="Y2026" s="109"/>
      <c r="Z2026" s="115"/>
      <c r="AA2026" s="109"/>
      <c r="AB2026" s="123"/>
      <c r="AC2026" s="191"/>
      <c r="AD2026" s="191"/>
      <c r="AE2026" s="118"/>
      <c r="AF2026" s="110"/>
      <c r="AG2026" s="110"/>
      <c r="AH2026" s="115"/>
      <c r="AI2026" s="110"/>
      <c r="AJ2026" s="113"/>
      <c r="AK2026" s="110"/>
      <c r="AL2026" s="121"/>
      <c r="AM2026" s="121"/>
      <c r="AN2026" s="109" t="s">
        <v>2355</v>
      </c>
      <c r="AO2026" s="121"/>
      <c r="AP2026" s="121"/>
      <c r="AQ2026" s="206"/>
      <c r="AR2026" s="110"/>
      <c r="AS2026" s="121"/>
      <c r="AT2026" s="121"/>
      <c r="AU2026" s="109" t="s">
        <v>1134</v>
      </c>
      <c r="AV2026" s="110">
        <v>44890</v>
      </c>
      <c r="AW2026" s="121"/>
      <c r="BJ2026" s="22">
        <f t="shared" ca="1" si="1658"/>
        <v>0</v>
      </c>
      <c r="BK2026" s="22">
        <f t="shared" ca="1" si="1659"/>
        <v>0</v>
      </c>
      <c r="BL2026" s="22">
        <f t="shared" ca="1" si="1636"/>
        <v>0</v>
      </c>
      <c r="BM2026" s="22">
        <f t="shared" ca="1" si="1637"/>
        <v>0</v>
      </c>
      <c r="BN2026" s="22">
        <f t="shared" ca="1" si="1638"/>
        <v>0</v>
      </c>
      <c r="BO2026" s="22">
        <f t="shared" ca="1" si="1639"/>
        <v>0</v>
      </c>
      <c r="BP2026" s="22">
        <f t="shared" ca="1" si="1640"/>
        <v>0</v>
      </c>
      <c r="BQ2026" s="22">
        <f t="shared" ca="1" si="1641"/>
        <v>0</v>
      </c>
      <c r="BR2026" s="22">
        <f t="shared" ca="1" si="1642"/>
        <v>0</v>
      </c>
      <c r="BS2026" s="22">
        <f t="shared" ca="1" si="1643"/>
        <v>0</v>
      </c>
      <c r="BT2026" s="22">
        <f t="shared" ca="1" si="1660"/>
        <v>0</v>
      </c>
      <c r="BU2026" s="22">
        <f t="shared" ca="1" si="1644"/>
        <v>0</v>
      </c>
      <c r="BV2026" s="22">
        <f t="shared" ca="1" si="1645"/>
        <v>0</v>
      </c>
      <c r="BW2026" s="22">
        <f t="shared" ca="1" si="1646"/>
        <v>0</v>
      </c>
      <c r="BX2026" s="22">
        <f t="shared" ca="1" si="1647"/>
        <v>0</v>
      </c>
      <c r="BY2026" s="22">
        <f t="shared" si="1662"/>
        <v>0</v>
      </c>
      <c r="BZ2026" s="22">
        <f t="shared" si="1661"/>
        <v>0</v>
      </c>
      <c r="CA2026" s="22">
        <f t="shared" si="1663"/>
        <v>0</v>
      </c>
    </row>
    <row r="2027" spans="1:79" s="22" customFormat="1" ht="43.5" customHeight="1" x14ac:dyDescent="0.3">
      <c r="A2027" s="109">
        <v>7</v>
      </c>
      <c r="B2027" s="109" t="s">
        <v>1441</v>
      </c>
      <c r="C2027" s="109" t="s">
        <v>1324</v>
      </c>
      <c r="D2027" s="110" t="s">
        <v>445</v>
      </c>
      <c r="E2027" s="110">
        <v>44620</v>
      </c>
      <c r="F2027" s="189" t="s">
        <v>947</v>
      </c>
      <c r="G2027" s="169" t="s">
        <v>1120</v>
      </c>
      <c r="H2027" s="135" t="s">
        <v>1074</v>
      </c>
      <c r="I2027" s="135"/>
      <c r="J2027" s="135"/>
      <c r="K2027" s="113">
        <v>0</v>
      </c>
      <c r="L2027" s="109">
        <v>0</v>
      </c>
      <c r="M2027" s="114" t="s">
        <v>126</v>
      </c>
      <c r="N2027" s="115" t="s">
        <v>26</v>
      </c>
      <c r="O2027" s="116"/>
      <c r="P2027" s="190" t="s">
        <v>948</v>
      </c>
      <c r="Q2027" s="141">
        <v>44727</v>
      </c>
      <c r="R2027" s="118">
        <f t="shared" si="1668"/>
        <v>44741</v>
      </c>
      <c r="S2027" s="114" t="s">
        <v>30</v>
      </c>
      <c r="T2027" s="353" t="s">
        <v>1580</v>
      </c>
      <c r="U2027" s="118">
        <v>44908</v>
      </c>
      <c r="V2027" s="195" t="s">
        <v>949</v>
      </c>
      <c r="W2027" s="114" t="s">
        <v>950</v>
      </c>
      <c r="X2027" s="109" t="s">
        <v>778</v>
      </c>
      <c r="Y2027" s="109">
        <v>0</v>
      </c>
      <c r="Z2027" s="115" t="s">
        <v>26</v>
      </c>
      <c r="AA2027" s="109"/>
      <c r="AB2027" s="123" t="s">
        <v>910</v>
      </c>
      <c r="AC2027" s="191">
        <v>45068</v>
      </c>
      <c r="AD2027" s="191">
        <v>45068</v>
      </c>
      <c r="AE2027" s="118">
        <f t="shared" ref="AE2027:AE2032" si="1674">IF(AND(Y2027&lt;1,OR(X2027&lt;1, X2027="A")),AD2027+14,AD2027+7)</f>
        <v>45082</v>
      </c>
      <c r="AF2027" s="110" t="s">
        <v>446</v>
      </c>
      <c r="AG2027" s="110"/>
      <c r="AH2027" s="115"/>
      <c r="AI2027" s="110"/>
      <c r="AJ2027" s="113"/>
      <c r="AK2027" s="110"/>
      <c r="AL2027" s="121"/>
      <c r="AM2027" s="121"/>
      <c r="AN2027" s="109" t="s">
        <v>2355</v>
      </c>
      <c r="AO2027" s="121"/>
      <c r="AP2027" s="121"/>
      <c r="AQ2027" s="206" t="s">
        <v>1907</v>
      </c>
      <c r="AR2027" s="110">
        <v>44789</v>
      </c>
      <c r="AS2027" s="121"/>
      <c r="AT2027" s="121"/>
      <c r="AU2027" s="109" t="s">
        <v>1134</v>
      </c>
      <c r="AV2027" s="110">
        <v>44890</v>
      </c>
      <c r="AW2027" s="121"/>
      <c r="BJ2027" s="22">
        <f t="shared" ca="1" si="1658"/>
        <v>0</v>
      </c>
      <c r="BK2027" s="22">
        <f t="shared" ca="1" si="1659"/>
        <v>0</v>
      </c>
      <c r="BL2027" s="22">
        <f t="shared" ca="1" si="1636"/>
        <v>0</v>
      </c>
      <c r="BM2027" s="22">
        <f t="shared" ca="1" si="1637"/>
        <v>0</v>
      </c>
      <c r="BN2027" s="22">
        <f t="shared" ca="1" si="1638"/>
        <v>0</v>
      </c>
      <c r="BO2027" s="22">
        <f t="shared" ca="1" si="1639"/>
        <v>0</v>
      </c>
      <c r="BP2027" s="22">
        <f t="shared" ca="1" si="1640"/>
        <v>0</v>
      </c>
      <c r="BQ2027" s="22">
        <f t="shared" ca="1" si="1641"/>
        <v>0</v>
      </c>
      <c r="BR2027" s="22">
        <f t="shared" ca="1" si="1642"/>
        <v>0</v>
      </c>
      <c r="BS2027" s="22">
        <f t="shared" ca="1" si="1643"/>
        <v>0</v>
      </c>
      <c r="BT2027" s="22">
        <f t="shared" ca="1" si="1660"/>
        <v>0</v>
      </c>
      <c r="BU2027" s="22">
        <f t="shared" ca="1" si="1644"/>
        <v>0</v>
      </c>
      <c r="BV2027" s="22">
        <f t="shared" ca="1" si="1645"/>
        <v>0</v>
      </c>
      <c r="BW2027" s="22">
        <f t="shared" ca="1" si="1646"/>
        <v>0</v>
      </c>
      <c r="BX2027" s="22">
        <f t="shared" ca="1" si="1647"/>
        <v>0</v>
      </c>
      <c r="BY2027" s="22">
        <f t="shared" si="1662"/>
        <v>0</v>
      </c>
      <c r="BZ2027" s="22">
        <f t="shared" si="1661"/>
        <v>0</v>
      </c>
      <c r="CA2027" s="22">
        <f t="shared" si="1663"/>
        <v>0</v>
      </c>
    </row>
    <row r="2028" spans="1:79" s="22" customFormat="1" ht="78" customHeight="1" x14ac:dyDescent="0.3">
      <c r="A2028" s="109">
        <v>7</v>
      </c>
      <c r="B2028" s="109" t="s">
        <v>1441</v>
      </c>
      <c r="C2028" s="109" t="s">
        <v>1324</v>
      </c>
      <c r="D2028" s="110" t="s">
        <v>446</v>
      </c>
      <c r="E2028" s="110">
        <v>44620</v>
      </c>
      <c r="F2028" s="189" t="s">
        <v>951</v>
      </c>
      <c r="G2028" s="169" t="s">
        <v>1120</v>
      </c>
      <c r="H2028" s="135" t="s">
        <v>1100</v>
      </c>
      <c r="I2028" s="135"/>
      <c r="J2028" s="135"/>
      <c r="K2028" s="113" t="s">
        <v>778</v>
      </c>
      <c r="L2028" s="109">
        <v>0</v>
      </c>
      <c r="M2028" s="114" t="s">
        <v>125</v>
      </c>
      <c r="N2028" s="115" t="s">
        <v>26</v>
      </c>
      <c r="O2028" s="116"/>
      <c r="P2028" s="190" t="s">
        <v>3502</v>
      </c>
      <c r="Q2028" s="141">
        <v>44699</v>
      </c>
      <c r="R2028" s="118">
        <f t="shared" ref="R2028" si="1675">IF(AND(L2028&lt;1,OR(K2028&lt;1, K2028="A")),Q2028+14,Q2028+7)</f>
        <v>44713</v>
      </c>
      <c r="S2028" s="114" t="s">
        <v>31</v>
      </c>
      <c r="T2028" s="353"/>
      <c r="U2028" s="118"/>
      <c r="V2028" s="195"/>
      <c r="W2028" s="114"/>
      <c r="X2028" s="109"/>
      <c r="Y2028" s="109"/>
      <c r="Z2028" s="115"/>
      <c r="AA2028" s="109"/>
      <c r="AB2028" s="123"/>
      <c r="AC2028" s="191"/>
      <c r="AD2028" s="191"/>
      <c r="AE2028" s="118"/>
      <c r="AF2028" s="110"/>
      <c r="AG2028" s="110"/>
      <c r="AH2028" s="115"/>
      <c r="AI2028" s="110"/>
      <c r="AJ2028" s="113"/>
      <c r="AK2028" s="110"/>
      <c r="AL2028" s="121"/>
      <c r="AM2028" s="121"/>
      <c r="AN2028" s="109" t="s">
        <v>2355</v>
      </c>
      <c r="AO2028" s="121"/>
      <c r="AP2028" s="121"/>
      <c r="AQ2028" s="206"/>
      <c r="AR2028" s="110"/>
      <c r="AS2028" s="121"/>
      <c r="AT2028" s="121"/>
      <c r="AU2028" s="109" t="s">
        <v>1134</v>
      </c>
      <c r="AV2028" s="110">
        <v>44890</v>
      </c>
      <c r="AW2028" s="121"/>
      <c r="BJ2028" s="22">
        <f t="shared" ca="1" si="1658"/>
        <v>0</v>
      </c>
      <c r="BK2028" s="22">
        <f t="shared" ca="1" si="1659"/>
        <v>0</v>
      </c>
      <c r="BL2028" s="22">
        <f t="shared" ca="1" si="1636"/>
        <v>0</v>
      </c>
      <c r="BM2028" s="22">
        <f t="shared" ca="1" si="1637"/>
        <v>0</v>
      </c>
      <c r="BN2028" s="22">
        <f t="shared" ca="1" si="1638"/>
        <v>0</v>
      </c>
      <c r="BO2028" s="22">
        <f t="shared" ca="1" si="1639"/>
        <v>0</v>
      </c>
      <c r="BP2028" s="22">
        <f t="shared" ca="1" si="1640"/>
        <v>0</v>
      </c>
      <c r="BQ2028" s="22">
        <f t="shared" ca="1" si="1641"/>
        <v>0</v>
      </c>
      <c r="BR2028" s="22">
        <f t="shared" ca="1" si="1642"/>
        <v>0</v>
      </c>
      <c r="BS2028" s="22">
        <f t="shared" ca="1" si="1643"/>
        <v>0</v>
      </c>
      <c r="BT2028" s="22">
        <f t="shared" ca="1" si="1660"/>
        <v>0</v>
      </c>
      <c r="BU2028" s="22">
        <f t="shared" ca="1" si="1644"/>
        <v>0</v>
      </c>
      <c r="BV2028" s="22">
        <f t="shared" ca="1" si="1645"/>
        <v>0</v>
      </c>
      <c r="BW2028" s="22">
        <f t="shared" ca="1" si="1646"/>
        <v>0</v>
      </c>
      <c r="BX2028" s="22">
        <f t="shared" ca="1" si="1647"/>
        <v>0</v>
      </c>
      <c r="BY2028" s="22">
        <f t="shared" si="1662"/>
        <v>0</v>
      </c>
      <c r="BZ2028" s="22">
        <f t="shared" si="1661"/>
        <v>0</v>
      </c>
      <c r="CA2028" s="22">
        <f t="shared" si="1663"/>
        <v>0</v>
      </c>
    </row>
    <row r="2029" spans="1:79" s="22" customFormat="1" ht="78" customHeight="1" x14ac:dyDescent="0.3">
      <c r="A2029" s="109">
        <v>7</v>
      </c>
      <c r="B2029" s="109" t="s">
        <v>1441</v>
      </c>
      <c r="C2029" s="109" t="s">
        <v>1324</v>
      </c>
      <c r="D2029" s="110" t="s">
        <v>445</v>
      </c>
      <c r="E2029" s="110">
        <v>44620</v>
      </c>
      <c r="F2029" s="189" t="s">
        <v>951</v>
      </c>
      <c r="G2029" s="169" t="s">
        <v>1120</v>
      </c>
      <c r="H2029" s="135" t="s">
        <v>1100</v>
      </c>
      <c r="I2029" s="135"/>
      <c r="J2029" s="135"/>
      <c r="K2029" s="113">
        <v>0</v>
      </c>
      <c r="L2029" s="109">
        <v>0</v>
      </c>
      <c r="M2029" s="114" t="s">
        <v>125</v>
      </c>
      <c r="N2029" s="115" t="s">
        <v>26</v>
      </c>
      <c r="O2029" s="116"/>
      <c r="P2029" s="190" t="s">
        <v>568</v>
      </c>
      <c r="Q2029" s="141">
        <v>44712</v>
      </c>
      <c r="R2029" s="118">
        <f t="shared" si="1668"/>
        <v>44726</v>
      </c>
      <c r="S2029" s="114" t="s">
        <v>30</v>
      </c>
      <c r="T2029" s="353" t="s">
        <v>1671</v>
      </c>
      <c r="U2029" s="118">
        <v>44783</v>
      </c>
      <c r="V2029" s="195" t="s">
        <v>952</v>
      </c>
      <c r="W2029" s="114" t="s">
        <v>953</v>
      </c>
      <c r="X2029" s="109" t="s">
        <v>613</v>
      </c>
      <c r="Y2029" s="109">
        <v>0</v>
      </c>
      <c r="Z2029" s="115" t="s">
        <v>26</v>
      </c>
      <c r="AA2029" s="109"/>
      <c r="AB2029" s="123" t="s">
        <v>1371</v>
      </c>
      <c r="AC2029" s="191">
        <v>45226</v>
      </c>
      <c r="AD2029" s="191">
        <v>45226</v>
      </c>
      <c r="AE2029" s="118">
        <f t="shared" si="1674"/>
        <v>45233</v>
      </c>
      <c r="AF2029" s="110" t="s">
        <v>446</v>
      </c>
      <c r="AG2029" s="110"/>
      <c r="AH2029" s="115"/>
      <c r="AI2029" s="110"/>
      <c r="AJ2029" s="113"/>
      <c r="AK2029" s="110"/>
      <c r="AL2029" s="121"/>
      <c r="AM2029" s="121"/>
      <c r="AN2029" s="109" t="s">
        <v>2355</v>
      </c>
      <c r="AO2029" s="121"/>
      <c r="AP2029" s="121"/>
      <c r="AQ2029" s="206" t="s">
        <v>1907</v>
      </c>
      <c r="AR2029" s="110">
        <v>44789</v>
      </c>
      <c r="AS2029" s="121"/>
      <c r="AT2029" s="121"/>
      <c r="AU2029" s="109" t="s">
        <v>1134</v>
      </c>
      <c r="AV2029" s="110">
        <v>44890</v>
      </c>
      <c r="AW2029" s="121"/>
      <c r="BJ2029" s="22">
        <f t="shared" ca="1" si="1658"/>
        <v>0</v>
      </c>
      <c r="BK2029" s="22">
        <f t="shared" ca="1" si="1659"/>
        <v>0</v>
      </c>
      <c r="BL2029" s="22">
        <f t="shared" ca="1" si="1636"/>
        <v>0</v>
      </c>
      <c r="BM2029" s="22">
        <f t="shared" ca="1" si="1637"/>
        <v>0</v>
      </c>
      <c r="BN2029" s="22">
        <f t="shared" ca="1" si="1638"/>
        <v>0</v>
      </c>
      <c r="BO2029" s="22">
        <f t="shared" ca="1" si="1639"/>
        <v>0</v>
      </c>
      <c r="BP2029" s="22">
        <f t="shared" ca="1" si="1640"/>
        <v>0</v>
      </c>
      <c r="BQ2029" s="22">
        <f t="shared" ca="1" si="1641"/>
        <v>0</v>
      </c>
      <c r="BR2029" s="22">
        <f t="shared" ca="1" si="1642"/>
        <v>0</v>
      </c>
      <c r="BS2029" s="22">
        <f t="shared" ca="1" si="1643"/>
        <v>0</v>
      </c>
      <c r="BT2029" s="22">
        <f t="shared" ca="1" si="1660"/>
        <v>0</v>
      </c>
      <c r="BU2029" s="22">
        <f t="shared" ca="1" si="1644"/>
        <v>0</v>
      </c>
      <c r="BV2029" s="22">
        <f t="shared" ca="1" si="1645"/>
        <v>0</v>
      </c>
      <c r="BW2029" s="22">
        <f t="shared" ca="1" si="1646"/>
        <v>0</v>
      </c>
      <c r="BX2029" s="22">
        <f t="shared" ca="1" si="1647"/>
        <v>0</v>
      </c>
      <c r="BY2029" s="22">
        <f t="shared" si="1662"/>
        <v>0</v>
      </c>
      <c r="BZ2029" s="22">
        <f t="shared" si="1661"/>
        <v>0</v>
      </c>
      <c r="CA2029" s="22">
        <f t="shared" si="1663"/>
        <v>0</v>
      </c>
    </row>
    <row r="2030" spans="1:79" s="22" customFormat="1" ht="42.75" customHeight="1" x14ac:dyDescent="0.3">
      <c r="A2030" s="109">
        <v>7</v>
      </c>
      <c r="B2030" s="109" t="s">
        <v>1441</v>
      </c>
      <c r="C2030" s="109" t="s">
        <v>1324</v>
      </c>
      <c r="D2030" s="110" t="s">
        <v>446</v>
      </c>
      <c r="E2030" s="110">
        <v>44620</v>
      </c>
      <c r="F2030" s="189" t="s">
        <v>954</v>
      </c>
      <c r="G2030" s="169" t="s">
        <v>1120</v>
      </c>
      <c r="H2030" s="135" t="s">
        <v>1111</v>
      </c>
      <c r="I2030" s="135"/>
      <c r="J2030" s="135"/>
      <c r="K2030" s="113" t="s">
        <v>778</v>
      </c>
      <c r="L2030" s="109">
        <v>0</v>
      </c>
      <c r="M2030" s="114" t="s">
        <v>104</v>
      </c>
      <c r="N2030" s="115" t="s">
        <v>26</v>
      </c>
      <c r="O2030" s="116"/>
      <c r="P2030" s="190" t="s">
        <v>3139</v>
      </c>
      <c r="Q2030" s="141">
        <v>44729</v>
      </c>
      <c r="R2030" s="118">
        <f t="shared" si="1668"/>
        <v>44743</v>
      </c>
      <c r="S2030" s="114" t="s">
        <v>31</v>
      </c>
      <c r="T2030" s="353"/>
      <c r="U2030" s="118"/>
      <c r="V2030" s="195"/>
      <c r="W2030" s="114"/>
      <c r="X2030" s="109"/>
      <c r="Y2030" s="109"/>
      <c r="Z2030" s="115"/>
      <c r="AA2030" s="109"/>
      <c r="AB2030" s="123"/>
      <c r="AC2030" s="191"/>
      <c r="AD2030" s="191"/>
      <c r="AE2030" s="118"/>
      <c r="AF2030" s="110"/>
      <c r="AG2030" s="110"/>
      <c r="AH2030" s="115"/>
      <c r="AI2030" s="110"/>
      <c r="AJ2030" s="113"/>
      <c r="AK2030" s="110"/>
      <c r="AL2030" s="121"/>
      <c r="AM2030" s="121"/>
      <c r="AN2030" s="109" t="s">
        <v>2355</v>
      </c>
      <c r="AO2030" s="121"/>
      <c r="AP2030" s="121"/>
      <c r="AQ2030" s="206"/>
      <c r="AR2030" s="110"/>
      <c r="AS2030" s="121"/>
      <c r="AT2030" s="121"/>
      <c r="AU2030" s="109" t="s">
        <v>1134</v>
      </c>
      <c r="AV2030" s="110">
        <v>44890</v>
      </c>
      <c r="AW2030" s="121"/>
      <c r="BJ2030" s="22">
        <f t="shared" ca="1" si="1658"/>
        <v>0</v>
      </c>
      <c r="BK2030" s="22">
        <f t="shared" ca="1" si="1659"/>
        <v>0</v>
      </c>
      <c r="BL2030" s="22">
        <f t="shared" ca="1" si="1636"/>
        <v>0</v>
      </c>
      <c r="BM2030" s="22">
        <f t="shared" ca="1" si="1637"/>
        <v>0</v>
      </c>
      <c r="BN2030" s="22">
        <f t="shared" ca="1" si="1638"/>
        <v>0</v>
      </c>
      <c r="BO2030" s="22">
        <f t="shared" ca="1" si="1639"/>
        <v>0</v>
      </c>
      <c r="BP2030" s="22">
        <f t="shared" ca="1" si="1640"/>
        <v>0</v>
      </c>
      <c r="BQ2030" s="22">
        <f t="shared" ca="1" si="1641"/>
        <v>0</v>
      </c>
      <c r="BR2030" s="22">
        <f t="shared" ca="1" si="1642"/>
        <v>0</v>
      </c>
      <c r="BS2030" s="22">
        <f t="shared" ca="1" si="1643"/>
        <v>0</v>
      </c>
      <c r="BT2030" s="22">
        <f t="shared" ca="1" si="1660"/>
        <v>0</v>
      </c>
      <c r="BU2030" s="22">
        <f t="shared" ca="1" si="1644"/>
        <v>0</v>
      </c>
      <c r="BV2030" s="22">
        <f t="shared" ca="1" si="1645"/>
        <v>0</v>
      </c>
      <c r="BW2030" s="22">
        <f t="shared" ca="1" si="1646"/>
        <v>0</v>
      </c>
      <c r="BX2030" s="22">
        <f t="shared" ca="1" si="1647"/>
        <v>0</v>
      </c>
      <c r="BY2030" s="22">
        <f t="shared" si="1662"/>
        <v>0</v>
      </c>
      <c r="BZ2030" s="22">
        <f t="shared" si="1661"/>
        <v>0</v>
      </c>
      <c r="CA2030" s="22">
        <f t="shared" si="1663"/>
        <v>0</v>
      </c>
    </row>
    <row r="2031" spans="1:79" s="22" customFormat="1" ht="41.25" customHeight="1" x14ac:dyDescent="0.3">
      <c r="A2031" s="109">
        <v>7</v>
      </c>
      <c r="B2031" s="109" t="s">
        <v>1441</v>
      </c>
      <c r="C2031" s="109" t="s">
        <v>1324</v>
      </c>
      <c r="D2031" s="110" t="s">
        <v>446</v>
      </c>
      <c r="E2031" s="110">
        <v>44620</v>
      </c>
      <c r="F2031" s="189" t="s">
        <v>954</v>
      </c>
      <c r="G2031" s="169" t="s">
        <v>1120</v>
      </c>
      <c r="H2031" s="135" t="s">
        <v>1111</v>
      </c>
      <c r="I2031" s="135"/>
      <c r="J2031" s="135"/>
      <c r="K2031" s="113" t="s">
        <v>443</v>
      </c>
      <c r="L2031" s="109">
        <v>0</v>
      </c>
      <c r="M2031" s="114" t="s">
        <v>104</v>
      </c>
      <c r="N2031" s="115" t="s">
        <v>26</v>
      </c>
      <c r="O2031" s="116"/>
      <c r="P2031" s="190" t="s">
        <v>3140</v>
      </c>
      <c r="Q2031" s="141">
        <v>44753</v>
      </c>
      <c r="R2031" s="118">
        <f t="shared" si="1668"/>
        <v>44760</v>
      </c>
      <c r="S2031" s="114" t="s">
        <v>31</v>
      </c>
      <c r="T2031" s="353"/>
      <c r="U2031" s="118"/>
      <c r="V2031" s="195"/>
      <c r="W2031" s="114"/>
      <c r="X2031" s="109"/>
      <c r="Y2031" s="109"/>
      <c r="Z2031" s="115"/>
      <c r="AA2031" s="109"/>
      <c r="AB2031" s="123"/>
      <c r="AC2031" s="191"/>
      <c r="AD2031" s="191"/>
      <c r="AE2031" s="118"/>
      <c r="AF2031" s="110"/>
      <c r="AG2031" s="110"/>
      <c r="AH2031" s="115"/>
      <c r="AI2031" s="110"/>
      <c r="AJ2031" s="113"/>
      <c r="AK2031" s="110"/>
      <c r="AL2031" s="121"/>
      <c r="AM2031" s="121"/>
      <c r="AN2031" s="109" t="s">
        <v>2355</v>
      </c>
      <c r="AO2031" s="121"/>
      <c r="AP2031" s="121"/>
      <c r="AQ2031" s="206"/>
      <c r="AR2031" s="110"/>
      <c r="AS2031" s="121"/>
      <c r="AT2031" s="121"/>
      <c r="AU2031" s="109" t="s">
        <v>1134</v>
      </c>
      <c r="AV2031" s="110">
        <v>44890</v>
      </c>
      <c r="AW2031" s="121"/>
      <c r="BJ2031" s="22">
        <f t="shared" ca="1" si="1658"/>
        <v>0</v>
      </c>
      <c r="BK2031" s="22">
        <f t="shared" ca="1" si="1659"/>
        <v>0</v>
      </c>
      <c r="BL2031" s="22">
        <f t="shared" ca="1" si="1636"/>
        <v>0</v>
      </c>
      <c r="BM2031" s="22">
        <f t="shared" ca="1" si="1637"/>
        <v>0</v>
      </c>
      <c r="BN2031" s="22">
        <f t="shared" ca="1" si="1638"/>
        <v>0</v>
      </c>
      <c r="BO2031" s="22">
        <f t="shared" ca="1" si="1639"/>
        <v>0</v>
      </c>
      <c r="BP2031" s="22">
        <f t="shared" ca="1" si="1640"/>
        <v>0</v>
      </c>
      <c r="BQ2031" s="22">
        <f t="shared" ca="1" si="1641"/>
        <v>0</v>
      </c>
      <c r="BR2031" s="22">
        <f t="shared" ca="1" si="1642"/>
        <v>0</v>
      </c>
      <c r="BS2031" s="22">
        <f t="shared" ca="1" si="1643"/>
        <v>0</v>
      </c>
      <c r="BT2031" s="22">
        <f t="shared" ca="1" si="1660"/>
        <v>0</v>
      </c>
      <c r="BU2031" s="22">
        <f t="shared" ca="1" si="1644"/>
        <v>0</v>
      </c>
      <c r="BV2031" s="22">
        <f t="shared" ca="1" si="1645"/>
        <v>0</v>
      </c>
      <c r="BW2031" s="22">
        <f t="shared" ca="1" si="1646"/>
        <v>0</v>
      </c>
      <c r="BX2031" s="22">
        <f t="shared" ca="1" si="1647"/>
        <v>0</v>
      </c>
      <c r="BY2031" s="22">
        <f t="shared" si="1662"/>
        <v>0</v>
      </c>
      <c r="BZ2031" s="22">
        <f t="shared" si="1661"/>
        <v>0</v>
      </c>
      <c r="CA2031" s="22">
        <f t="shared" si="1663"/>
        <v>0</v>
      </c>
    </row>
    <row r="2032" spans="1:79" s="22" customFormat="1" ht="41.25" customHeight="1" x14ac:dyDescent="0.3">
      <c r="A2032" s="109">
        <v>7</v>
      </c>
      <c r="B2032" s="109" t="s">
        <v>1441</v>
      </c>
      <c r="C2032" s="109" t="s">
        <v>1324</v>
      </c>
      <c r="D2032" s="110" t="s">
        <v>445</v>
      </c>
      <c r="E2032" s="110">
        <v>44620</v>
      </c>
      <c r="F2032" s="189" t="s">
        <v>954</v>
      </c>
      <c r="G2032" s="169" t="s">
        <v>1120</v>
      </c>
      <c r="H2032" s="135" t="s">
        <v>1111</v>
      </c>
      <c r="I2032" s="135"/>
      <c r="J2032" s="135"/>
      <c r="K2032" s="113">
        <v>0</v>
      </c>
      <c r="L2032" s="109">
        <v>0</v>
      </c>
      <c r="M2032" s="114" t="s">
        <v>104</v>
      </c>
      <c r="N2032" s="115" t="s">
        <v>26</v>
      </c>
      <c r="O2032" s="116"/>
      <c r="P2032" s="190" t="s">
        <v>955</v>
      </c>
      <c r="Q2032" s="141">
        <v>44763</v>
      </c>
      <c r="R2032" s="118">
        <f t="shared" si="1668"/>
        <v>44777</v>
      </c>
      <c r="S2032" s="114" t="s">
        <v>30</v>
      </c>
      <c r="T2032" s="353" t="s">
        <v>1689</v>
      </c>
      <c r="U2032" s="118">
        <v>44825</v>
      </c>
      <c r="V2032" s="195" t="s">
        <v>956</v>
      </c>
      <c r="W2032" s="114" t="s">
        <v>957</v>
      </c>
      <c r="X2032" s="109">
        <v>0</v>
      </c>
      <c r="Y2032" s="109">
        <v>0</v>
      </c>
      <c r="Z2032" s="115" t="s">
        <v>26</v>
      </c>
      <c r="AA2032" s="109"/>
      <c r="AB2032" s="123" t="s">
        <v>919</v>
      </c>
      <c r="AC2032" s="191">
        <v>45093</v>
      </c>
      <c r="AD2032" s="191">
        <v>45093</v>
      </c>
      <c r="AE2032" s="118">
        <f t="shared" si="1674"/>
        <v>45107</v>
      </c>
      <c r="AF2032" s="110" t="s">
        <v>445</v>
      </c>
      <c r="AG2032" s="110"/>
      <c r="AH2032" s="115"/>
      <c r="AI2032" s="110"/>
      <c r="AJ2032" s="113"/>
      <c r="AK2032" s="110"/>
      <c r="AL2032" s="121"/>
      <c r="AM2032" s="121"/>
      <c r="AN2032" s="109" t="s">
        <v>2355</v>
      </c>
      <c r="AO2032" s="121"/>
      <c r="AP2032" s="121"/>
      <c r="AQ2032" s="206" t="s">
        <v>1907</v>
      </c>
      <c r="AR2032" s="110">
        <v>44832</v>
      </c>
      <c r="AS2032" s="121"/>
      <c r="AT2032" s="121"/>
      <c r="AU2032" s="109" t="s">
        <v>1134</v>
      </c>
      <c r="AV2032" s="110">
        <v>44890</v>
      </c>
      <c r="AW2032" s="121"/>
      <c r="BJ2032" s="22">
        <f t="shared" ca="1" si="1658"/>
        <v>0</v>
      </c>
      <c r="BK2032" s="22">
        <f t="shared" ca="1" si="1659"/>
        <v>0</v>
      </c>
      <c r="BL2032" s="22">
        <f t="shared" ca="1" si="1636"/>
        <v>0</v>
      </c>
      <c r="BM2032" s="22">
        <f t="shared" ca="1" si="1637"/>
        <v>0</v>
      </c>
      <c r="BN2032" s="22">
        <f t="shared" ca="1" si="1638"/>
        <v>0</v>
      </c>
      <c r="BO2032" s="22">
        <f t="shared" ca="1" si="1639"/>
        <v>0</v>
      </c>
      <c r="BP2032" s="22">
        <f t="shared" ca="1" si="1640"/>
        <v>0</v>
      </c>
      <c r="BQ2032" s="22">
        <f t="shared" ca="1" si="1641"/>
        <v>0</v>
      </c>
      <c r="BR2032" s="22">
        <f t="shared" ca="1" si="1642"/>
        <v>0</v>
      </c>
      <c r="BS2032" s="22">
        <f t="shared" ca="1" si="1643"/>
        <v>0</v>
      </c>
      <c r="BT2032" s="22">
        <f t="shared" ca="1" si="1660"/>
        <v>0</v>
      </c>
      <c r="BU2032" s="22">
        <f t="shared" ca="1" si="1644"/>
        <v>0</v>
      </c>
      <c r="BV2032" s="22">
        <f t="shared" ca="1" si="1645"/>
        <v>0</v>
      </c>
      <c r="BW2032" s="22">
        <f t="shared" ca="1" si="1646"/>
        <v>0</v>
      </c>
      <c r="BX2032" s="22">
        <f t="shared" ca="1" si="1647"/>
        <v>0</v>
      </c>
      <c r="BY2032" s="22">
        <f t="shared" si="1662"/>
        <v>0</v>
      </c>
      <c r="BZ2032" s="22">
        <f t="shared" si="1661"/>
        <v>0</v>
      </c>
      <c r="CA2032" s="22">
        <f t="shared" si="1663"/>
        <v>0</v>
      </c>
    </row>
    <row r="2033" spans="1:79" s="22" customFormat="1" ht="39" customHeight="1" x14ac:dyDescent="0.3">
      <c r="A2033" s="109">
        <v>19</v>
      </c>
      <c r="B2033" s="109" t="s">
        <v>1441</v>
      </c>
      <c r="C2033" s="109" t="s">
        <v>1324</v>
      </c>
      <c r="D2033" s="110" t="s">
        <v>446</v>
      </c>
      <c r="E2033" s="110">
        <v>45128</v>
      </c>
      <c r="F2033" s="189" t="s">
        <v>1301</v>
      </c>
      <c r="G2033" s="169" t="s">
        <v>1120</v>
      </c>
      <c r="H2033" s="135" t="s">
        <v>1042</v>
      </c>
      <c r="I2033" s="135"/>
      <c r="J2033" s="135"/>
      <c r="K2033" s="113" t="s">
        <v>778</v>
      </c>
      <c r="L2033" s="109">
        <v>0</v>
      </c>
      <c r="M2033" s="114" t="s">
        <v>1298</v>
      </c>
      <c r="N2033" s="115" t="s">
        <v>26</v>
      </c>
      <c r="O2033" s="116"/>
      <c r="P2033" s="123" t="s">
        <v>698</v>
      </c>
      <c r="Q2033" s="141">
        <v>45156</v>
      </c>
      <c r="R2033" s="118">
        <f t="shared" si="1668"/>
        <v>45170</v>
      </c>
      <c r="S2033" s="114" t="s">
        <v>31</v>
      </c>
      <c r="T2033" s="353"/>
      <c r="U2033" s="118"/>
      <c r="V2033" s="195"/>
      <c r="W2033" s="114"/>
      <c r="X2033" s="109"/>
      <c r="Y2033" s="109"/>
      <c r="Z2033" s="115"/>
      <c r="AA2033" s="109"/>
      <c r="AB2033" s="123"/>
      <c r="AC2033" s="191"/>
      <c r="AD2033" s="110"/>
      <c r="AE2033" s="110"/>
      <c r="AF2033" s="196"/>
      <c r="AG2033" s="110"/>
      <c r="AH2033" s="115"/>
      <c r="AI2033" s="110"/>
      <c r="AJ2033" s="113"/>
      <c r="AK2033" s="110"/>
      <c r="AL2033" s="121"/>
      <c r="AM2033" s="121"/>
      <c r="AN2033" s="123"/>
      <c r="AO2033" s="121"/>
      <c r="AP2033" s="121"/>
      <c r="AQ2033" s="121"/>
      <c r="AR2033" s="121"/>
      <c r="AS2033" s="121"/>
      <c r="AT2033" s="121"/>
      <c r="AU2033" s="109"/>
      <c r="AV2033" s="110"/>
      <c r="AW2033" s="121"/>
      <c r="BJ2033" s="22">
        <f t="shared" ca="1" si="1658"/>
        <v>0</v>
      </c>
      <c r="BK2033" s="22">
        <f t="shared" ca="1" si="1659"/>
        <v>0</v>
      </c>
      <c r="BL2033" s="22">
        <f t="shared" ca="1" si="1636"/>
        <v>0</v>
      </c>
      <c r="BM2033" s="22">
        <f t="shared" ca="1" si="1637"/>
        <v>0</v>
      </c>
      <c r="BN2033" s="22">
        <f t="shared" ca="1" si="1638"/>
        <v>0</v>
      </c>
      <c r="BO2033" s="22">
        <f t="shared" ca="1" si="1639"/>
        <v>0</v>
      </c>
      <c r="BP2033" s="22">
        <f t="shared" ca="1" si="1640"/>
        <v>0</v>
      </c>
      <c r="BQ2033" s="22">
        <f t="shared" ca="1" si="1641"/>
        <v>0</v>
      </c>
      <c r="BR2033" s="22">
        <f t="shared" ca="1" si="1642"/>
        <v>0</v>
      </c>
      <c r="BS2033" s="22">
        <f t="shared" ca="1" si="1643"/>
        <v>0</v>
      </c>
      <c r="BT2033" s="22">
        <f t="shared" ca="1" si="1660"/>
        <v>0</v>
      </c>
      <c r="BU2033" s="22">
        <f t="shared" ca="1" si="1644"/>
        <v>0</v>
      </c>
      <c r="BV2033" s="22">
        <f t="shared" ca="1" si="1645"/>
        <v>0</v>
      </c>
      <c r="BW2033" s="22">
        <f t="shared" ca="1" si="1646"/>
        <v>0</v>
      </c>
      <c r="BX2033" s="22">
        <f t="shared" ca="1" si="1647"/>
        <v>0</v>
      </c>
      <c r="BY2033" s="22">
        <f t="shared" si="1662"/>
        <v>0</v>
      </c>
      <c r="BZ2033" s="22">
        <f t="shared" si="1661"/>
        <v>0</v>
      </c>
      <c r="CA2033" s="22">
        <f t="shared" si="1663"/>
        <v>0</v>
      </c>
    </row>
    <row r="2034" spans="1:79" s="22" customFormat="1" ht="39" customHeight="1" thickBot="1" x14ac:dyDescent="0.35">
      <c r="A2034" s="109">
        <v>19</v>
      </c>
      <c r="B2034" s="109" t="s">
        <v>1441</v>
      </c>
      <c r="C2034" s="109" t="s">
        <v>1324</v>
      </c>
      <c r="D2034" s="110" t="s">
        <v>446</v>
      </c>
      <c r="E2034" s="110">
        <v>45128</v>
      </c>
      <c r="F2034" s="189" t="s">
        <v>1301</v>
      </c>
      <c r="G2034" s="169" t="s">
        <v>1120</v>
      </c>
      <c r="H2034" s="135" t="s">
        <v>1042</v>
      </c>
      <c r="I2034" s="135"/>
      <c r="J2034" s="135"/>
      <c r="K2034" s="113" t="s">
        <v>633</v>
      </c>
      <c r="L2034" s="109">
        <v>0</v>
      </c>
      <c r="M2034" s="114" t="s">
        <v>1298</v>
      </c>
      <c r="N2034" s="115" t="s">
        <v>26</v>
      </c>
      <c r="O2034" s="116">
        <v>45257</v>
      </c>
      <c r="P2034" s="123" t="s">
        <v>1296</v>
      </c>
      <c r="Q2034" s="141">
        <v>45247</v>
      </c>
      <c r="R2034" s="118">
        <f t="shared" si="1668"/>
        <v>45254</v>
      </c>
      <c r="S2034" s="114" t="s">
        <v>31</v>
      </c>
      <c r="T2034" s="353"/>
      <c r="U2034" s="118"/>
      <c r="V2034" s="195" t="s">
        <v>1301</v>
      </c>
      <c r="W2034" s="114" t="s">
        <v>1454</v>
      </c>
      <c r="X2034" s="109"/>
      <c r="Y2034" s="109"/>
      <c r="Z2034" s="115" t="s">
        <v>26</v>
      </c>
      <c r="AA2034" s="109"/>
      <c r="AB2034" s="123"/>
      <c r="AC2034" s="191"/>
      <c r="AD2034" s="110"/>
      <c r="AE2034" s="110"/>
      <c r="AF2034" s="196"/>
      <c r="AG2034" s="110"/>
      <c r="AH2034" s="115"/>
      <c r="AI2034" s="110"/>
      <c r="AJ2034" s="113"/>
      <c r="AK2034" s="110"/>
      <c r="AL2034" s="121"/>
      <c r="AM2034" s="121"/>
      <c r="AN2034" s="123"/>
      <c r="AO2034" s="121"/>
      <c r="AP2034" s="121"/>
      <c r="AQ2034" s="121"/>
      <c r="AR2034" s="121"/>
      <c r="AS2034" s="121"/>
      <c r="AT2034" s="121"/>
      <c r="AU2034" s="109"/>
      <c r="AV2034" s="110"/>
      <c r="AW2034" s="121"/>
      <c r="BJ2034" s="22">
        <f t="shared" ca="1" si="1658"/>
        <v>0</v>
      </c>
      <c r="BK2034" s="22">
        <f t="shared" ca="1" si="1659"/>
        <v>0</v>
      </c>
      <c r="BL2034" s="22">
        <f t="shared" ca="1" si="1636"/>
        <v>0</v>
      </c>
      <c r="BM2034" s="22">
        <f t="shared" ca="1" si="1637"/>
        <v>0</v>
      </c>
      <c r="BN2034" s="22">
        <f t="shared" ca="1" si="1638"/>
        <v>0</v>
      </c>
      <c r="BO2034" s="22">
        <f t="shared" ca="1" si="1639"/>
        <v>0</v>
      </c>
      <c r="BP2034" s="22">
        <f t="shared" ca="1" si="1640"/>
        <v>0</v>
      </c>
      <c r="BQ2034" s="22">
        <f t="shared" ca="1" si="1641"/>
        <v>0</v>
      </c>
      <c r="BR2034" s="22">
        <f t="shared" ca="1" si="1642"/>
        <v>0</v>
      </c>
      <c r="BS2034" s="22">
        <f t="shared" ca="1" si="1643"/>
        <v>0</v>
      </c>
      <c r="BT2034" s="22">
        <f t="shared" ca="1" si="1660"/>
        <v>0</v>
      </c>
      <c r="BU2034" s="22">
        <f t="shared" ca="1" si="1644"/>
        <v>0</v>
      </c>
      <c r="BV2034" s="22">
        <f t="shared" ca="1" si="1645"/>
        <v>0</v>
      </c>
      <c r="BW2034" s="22">
        <f t="shared" ca="1" si="1646"/>
        <v>0</v>
      </c>
      <c r="BX2034" s="22">
        <f t="shared" ca="1" si="1647"/>
        <v>0</v>
      </c>
      <c r="BY2034" s="22">
        <f t="shared" si="1662"/>
        <v>0</v>
      </c>
      <c r="BZ2034" s="22">
        <f t="shared" si="1661"/>
        <v>0</v>
      </c>
      <c r="CA2034" s="22">
        <f t="shared" si="1663"/>
        <v>0</v>
      </c>
    </row>
    <row r="2035" spans="1:79" s="38" customFormat="1" ht="21" customHeight="1" x14ac:dyDescent="0.4">
      <c r="A2035" s="44" t="s">
        <v>219</v>
      </c>
      <c r="B2035" s="44"/>
      <c r="C2035" s="44"/>
      <c r="D2035" s="44"/>
      <c r="E2035" s="44"/>
      <c r="F2035" s="44"/>
      <c r="G2035" s="44"/>
      <c r="H2035" s="134"/>
      <c r="I2035" s="134"/>
      <c r="J2035" s="134"/>
      <c r="K2035" s="44"/>
      <c r="L2035" s="44"/>
      <c r="M2035" s="44"/>
      <c r="N2035" s="44"/>
      <c r="O2035" s="44"/>
      <c r="P2035" s="127"/>
      <c r="Q2035" s="44"/>
      <c r="R2035" s="148"/>
      <c r="S2035" s="44"/>
      <c r="T2035" s="44"/>
      <c r="U2035" s="44"/>
      <c r="V2035" s="44"/>
      <c r="W2035" s="44"/>
      <c r="X2035" s="44"/>
      <c r="Y2035" s="44"/>
      <c r="Z2035" s="44"/>
      <c r="AA2035" s="44"/>
      <c r="AB2035" s="44"/>
      <c r="AC2035" s="36"/>
      <c r="AD2035" s="36"/>
      <c r="AE2035" s="36"/>
      <c r="AF2035" s="36"/>
      <c r="AG2035" s="36"/>
      <c r="AH2035" s="36"/>
      <c r="AI2035" s="36"/>
      <c r="AJ2035" s="36"/>
      <c r="AK2035" s="36"/>
      <c r="AL2035" s="37"/>
      <c r="AM2035" s="37"/>
      <c r="AN2035" s="37"/>
      <c r="AO2035" s="37"/>
      <c r="AP2035" s="37"/>
      <c r="AQ2035" s="37"/>
      <c r="AR2035" s="37"/>
      <c r="AS2035" s="37"/>
      <c r="AT2035" s="37"/>
      <c r="AU2035" s="37"/>
      <c r="AV2035" s="37"/>
      <c r="AW2035" s="37"/>
      <c r="BJ2035" s="22">
        <f t="shared" ca="1" si="1658"/>
        <v>0</v>
      </c>
      <c r="BK2035" s="22">
        <f t="shared" ca="1" si="1659"/>
        <v>0</v>
      </c>
      <c r="BL2035" s="22">
        <f t="shared" ca="1" si="1636"/>
        <v>0</v>
      </c>
      <c r="BM2035" s="22">
        <f t="shared" ca="1" si="1637"/>
        <v>0</v>
      </c>
      <c r="BN2035" s="22">
        <f t="shared" ca="1" si="1638"/>
        <v>0</v>
      </c>
      <c r="BO2035" s="22">
        <f t="shared" ca="1" si="1639"/>
        <v>0</v>
      </c>
      <c r="BP2035" s="22">
        <f t="shared" ca="1" si="1640"/>
        <v>0</v>
      </c>
      <c r="BQ2035" s="22">
        <f t="shared" ca="1" si="1641"/>
        <v>0</v>
      </c>
      <c r="BR2035" s="22">
        <f t="shared" ca="1" si="1642"/>
        <v>0</v>
      </c>
      <c r="BS2035" s="22">
        <f t="shared" ca="1" si="1643"/>
        <v>0</v>
      </c>
      <c r="BT2035" s="22">
        <f t="shared" ca="1" si="1660"/>
        <v>0</v>
      </c>
      <c r="BU2035" s="22">
        <f t="shared" ca="1" si="1644"/>
        <v>0</v>
      </c>
      <c r="BV2035" s="22">
        <f t="shared" ca="1" si="1645"/>
        <v>0</v>
      </c>
      <c r="BW2035" s="22">
        <f t="shared" ca="1" si="1646"/>
        <v>0</v>
      </c>
      <c r="BX2035" s="22">
        <f t="shared" ca="1" si="1647"/>
        <v>0</v>
      </c>
      <c r="BY2035" s="71">
        <f t="shared" si="1662"/>
        <v>0</v>
      </c>
      <c r="BZ2035" s="71">
        <f t="shared" si="1661"/>
        <v>0</v>
      </c>
      <c r="CA2035" s="72">
        <f t="shared" si="1663"/>
        <v>0</v>
      </c>
    </row>
    <row r="2036" spans="1:79" s="22" customFormat="1" ht="51.9" customHeight="1" x14ac:dyDescent="0.3">
      <c r="A2036" s="109">
        <v>7</v>
      </c>
      <c r="B2036" s="109" t="s">
        <v>1441</v>
      </c>
      <c r="C2036" s="109"/>
      <c r="D2036" s="110" t="s">
        <v>446</v>
      </c>
      <c r="E2036" s="110">
        <v>44812</v>
      </c>
      <c r="F2036" s="189" t="s">
        <v>224</v>
      </c>
      <c r="G2036" s="169" t="s">
        <v>1121</v>
      </c>
      <c r="H2036" s="135" t="s">
        <v>1076</v>
      </c>
      <c r="I2036" s="135"/>
      <c r="J2036" s="135"/>
      <c r="K2036" s="113" t="s">
        <v>778</v>
      </c>
      <c r="L2036" s="109">
        <v>0</v>
      </c>
      <c r="M2036" s="114" t="s">
        <v>985</v>
      </c>
      <c r="N2036" s="115" t="s">
        <v>26</v>
      </c>
      <c r="O2036" s="116"/>
      <c r="P2036" s="190" t="s">
        <v>3505</v>
      </c>
      <c r="Q2036" s="141">
        <v>44808</v>
      </c>
      <c r="R2036" s="118">
        <f>IF(AND(L2036&lt;1,OR(K2036&lt;1, K2036="A")),Q2036+14,Q2036+7)</f>
        <v>44822</v>
      </c>
      <c r="S2036" s="114" t="s">
        <v>31</v>
      </c>
      <c r="T2036" s="353"/>
      <c r="U2036" s="118"/>
      <c r="V2036" s="120"/>
      <c r="W2036" s="114"/>
      <c r="X2036" s="109"/>
      <c r="Y2036" s="109"/>
      <c r="Z2036" s="115"/>
      <c r="AA2036" s="115"/>
      <c r="AB2036" s="109"/>
      <c r="AC2036" s="110"/>
      <c r="AD2036" s="110"/>
      <c r="AE2036" s="110"/>
      <c r="AF2036" s="110"/>
      <c r="AG2036" s="110"/>
      <c r="AH2036" s="115"/>
      <c r="AI2036" s="110"/>
      <c r="AJ2036" s="113"/>
      <c r="AK2036" s="110"/>
      <c r="AL2036" s="121"/>
      <c r="AM2036" s="121"/>
      <c r="AN2036" s="123" t="s">
        <v>2834</v>
      </c>
      <c r="AO2036" s="121"/>
      <c r="AP2036" s="121"/>
      <c r="AQ2036" s="206"/>
      <c r="AR2036" s="110"/>
      <c r="AS2036" s="121"/>
      <c r="AT2036" s="121"/>
      <c r="AU2036" s="109" t="s">
        <v>1134</v>
      </c>
      <c r="AV2036" s="110">
        <v>44890</v>
      </c>
      <c r="AW2036" s="121"/>
      <c r="BJ2036" s="22">
        <f ca="1">IF(OR($N2036="аннулирован", $N2036="", TODAY()&lt;$E2036),0,1)</f>
        <v>0</v>
      </c>
      <c r="BK2036" s="22">
        <f ca="1">IF(AND($BJ2036=1, $J2036=""),1,0)</f>
        <v>0</v>
      </c>
      <c r="BL2036" s="22">
        <f ca="1">IF(AND($BJ2036=1, $N2036="не выдан"),1,0)</f>
        <v>0</v>
      </c>
      <c r="BM2036" s="22">
        <f ca="1">IF(AND($BK2036=1, $N2036="не выдан"),1,0)</f>
        <v>0</v>
      </c>
      <c r="BN2036" s="22">
        <f ca="1">IF(AND($BJ2036=1, $N2036="на проверке"),1,0)</f>
        <v>0</v>
      </c>
      <c r="BO2036" s="22">
        <f ca="1">IF(AND($BJ2036=1, $N2036="замечания"),1,0)</f>
        <v>0</v>
      </c>
      <c r="BP2036" s="22">
        <f ca="1">IF(AND($BK2036=1, $N2036="на проверке"),1,0)</f>
        <v>0</v>
      </c>
      <c r="BQ2036" s="22">
        <f ca="1">IF(AND($BK2036=1, $N2036="замечания"),1,0)</f>
        <v>0</v>
      </c>
      <c r="BR2036" s="22">
        <f ca="1">IF(AND($BJ2036=1, $N2036="согласовано"),1,0)</f>
        <v>0</v>
      </c>
      <c r="BS2036" s="22">
        <f ca="1">IF(AND($BK2036=1, $N2036="согласовано"),1,0)</f>
        <v>0</v>
      </c>
      <c r="BT2036" s="22">
        <f ca="1">IF(OR($Z2036="аннулирован", $Z2036="", TODAY()&lt;$E2036),0,1)</f>
        <v>0</v>
      </c>
      <c r="BU2036" s="22">
        <f ca="1">IF(AND($BT2036=1, $Z2036="не выдан"),1,0)</f>
        <v>0</v>
      </c>
      <c r="BV2036" s="22">
        <f ca="1">IF(AND($BT2036=1, $Z2036="на проверке"),1,0)</f>
        <v>0</v>
      </c>
      <c r="BW2036" s="22">
        <f ca="1">IF(AND($BT2036=1, $Z2036="замечания"),1,0)</f>
        <v>0</v>
      </c>
      <c r="BX2036" s="22">
        <f ca="1">IF(AND($BT2036=1, $Z2036="согласовано"),1,0)</f>
        <v>0</v>
      </c>
      <c r="BY2036" s="71">
        <f>IF(OR($N2036="аннулирован", $N2036=""),0,1)</f>
        <v>0</v>
      </c>
      <c r="BZ2036" s="71">
        <f>IF(AND($BY2036=1, $J2036=""),1,0)</f>
        <v>0</v>
      </c>
      <c r="CA2036" s="72">
        <f>IF(OR($Z2036="аннулирован", $Z2036=""),0,1)</f>
        <v>0</v>
      </c>
    </row>
    <row r="2037" spans="1:79" s="22" customFormat="1" ht="51.9" customHeight="1" x14ac:dyDescent="0.3">
      <c r="A2037" s="109">
        <v>7</v>
      </c>
      <c r="B2037" s="109" t="s">
        <v>1441</v>
      </c>
      <c r="C2037" s="109"/>
      <c r="D2037" s="110" t="s">
        <v>446</v>
      </c>
      <c r="E2037" s="110">
        <v>44812</v>
      </c>
      <c r="F2037" s="189" t="s">
        <v>224</v>
      </c>
      <c r="G2037" s="169" t="s">
        <v>1121</v>
      </c>
      <c r="H2037" s="135" t="s">
        <v>1076</v>
      </c>
      <c r="I2037" s="135"/>
      <c r="J2037" s="135"/>
      <c r="K2037" s="113" t="s">
        <v>443</v>
      </c>
      <c r="L2037" s="109">
        <v>0</v>
      </c>
      <c r="M2037" s="114" t="s">
        <v>985</v>
      </c>
      <c r="N2037" s="115" t="s">
        <v>26</v>
      </c>
      <c r="O2037" s="116"/>
      <c r="P2037" s="190" t="s">
        <v>3414</v>
      </c>
      <c r="Q2037" s="141">
        <v>44831</v>
      </c>
      <c r="R2037" s="118">
        <f>IF(AND(L2037&lt;1,OR(K2037&lt;1, K2037="A")),Q2037+14,Q2037+7)</f>
        <v>44838</v>
      </c>
      <c r="S2037" s="114" t="s">
        <v>31</v>
      </c>
      <c r="T2037" s="353"/>
      <c r="U2037" s="118"/>
      <c r="V2037" s="120"/>
      <c r="W2037" s="114"/>
      <c r="X2037" s="109"/>
      <c r="Y2037" s="109"/>
      <c r="Z2037" s="115"/>
      <c r="AA2037" s="115"/>
      <c r="AB2037" s="109"/>
      <c r="AC2037" s="110"/>
      <c r="AD2037" s="110"/>
      <c r="AE2037" s="110"/>
      <c r="AF2037" s="110"/>
      <c r="AG2037" s="110"/>
      <c r="AH2037" s="115"/>
      <c r="AI2037" s="110"/>
      <c r="AJ2037" s="113"/>
      <c r="AK2037" s="110"/>
      <c r="AL2037" s="121"/>
      <c r="AM2037" s="121"/>
      <c r="AN2037" s="123" t="s">
        <v>2834</v>
      </c>
      <c r="AO2037" s="121"/>
      <c r="AP2037" s="121"/>
      <c r="AQ2037" s="206"/>
      <c r="AR2037" s="110"/>
      <c r="AS2037" s="121"/>
      <c r="AT2037" s="121"/>
      <c r="AU2037" s="109" t="s">
        <v>1134</v>
      </c>
      <c r="AV2037" s="110">
        <v>44890</v>
      </c>
      <c r="AW2037" s="121"/>
      <c r="BJ2037" s="22">
        <f ca="1">IF(OR($N2037="аннулирован", $N2037="", TODAY()&lt;$E2037),0,1)</f>
        <v>0</v>
      </c>
      <c r="BK2037" s="22">
        <f ca="1">IF(AND($BJ2037=1, $J2037=""),1,0)</f>
        <v>0</v>
      </c>
      <c r="BL2037" s="22">
        <f ca="1">IF(AND($BJ2037=1, $N2037="не выдан"),1,0)</f>
        <v>0</v>
      </c>
      <c r="BM2037" s="22">
        <f ca="1">IF(AND($BK2037=1, $N2037="не выдан"),1,0)</f>
        <v>0</v>
      </c>
      <c r="BN2037" s="22">
        <f ca="1">IF(AND($BJ2037=1, $N2037="на проверке"),1,0)</f>
        <v>0</v>
      </c>
      <c r="BO2037" s="22">
        <f ca="1">IF(AND($BJ2037=1, $N2037="замечания"),1,0)</f>
        <v>0</v>
      </c>
      <c r="BP2037" s="22">
        <f ca="1">IF(AND($BK2037=1, $N2037="на проверке"),1,0)</f>
        <v>0</v>
      </c>
      <c r="BQ2037" s="22">
        <f ca="1">IF(AND($BK2037=1, $N2037="замечания"),1,0)</f>
        <v>0</v>
      </c>
      <c r="BR2037" s="22">
        <f ca="1">IF(AND($BJ2037=1, $N2037="согласовано"),1,0)</f>
        <v>0</v>
      </c>
      <c r="BS2037" s="22">
        <f ca="1">IF(AND($BK2037=1, $N2037="согласовано"),1,0)</f>
        <v>0</v>
      </c>
      <c r="BT2037" s="22">
        <f ca="1">IF(OR($Z2037="аннулирован", $Z2037="", TODAY()&lt;$E2037),0,1)</f>
        <v>0</v>
      </c>
      <c r="BU2037" s="22">
        <f ca="1">IF(AND($BT2037=1, $Z2037="не выдан"),1,0)</f>
        <v>0</v>
      </c>
      <c r="BV2037" s="22">
        <f ca="1">IF(AND($BT2037=1, $Z2037="на проверке"),1,0)</f>
        <v>0</v>
      </c>
      <c r="BW2037" s="22">
        <f ca="1">IF(AND($BT2037=1, $Z2037="замечания"),1,0)</f>
        <v>0</v>
      </c>
      <c r="BX2037" s="22">
        <f ca="1">IF(AND($BT2037=1, $Z2037="согласовано"),1,0)</f>
        <v>0</v>
      </c>
      <c r="BY2037" s="71">
        <f>IF(OR($N2037="аннулирован", $N2037=""),0,1)</f>
        <v>0</v>
      </c>
      <c r="BZ2037" s="71">
        <f>IF(AND($BY2037=1, $J2037=""),1,0)</f>
        <v>0</v>
      </c>
      <c r="CA2037" s="72">
        <f>IF(OR($Z2037="аннулирован", $Z2037=""),0,1)</f>
        <v>0</v>
      </c>
    </row>
    <row r="2038" spans="1:79" s="22" customFormat="1" ht="51.9" customHeight="1" x14ac:dyDescent="0.3">
      <c r="A2038" s="109">
        <v>7</v>
      </c>
      <c r="B2038" s="109" t="s">
        <v>1441</v>
      </c>
      <c r="C2038" s="109"/>
      <c r="D2038" s="110" t="s">
        <v>446</v>
      </c>
      <c r="E2038" s="110">
        <v>44812</v>
      </c>
      <c r="F2038" s="189" t="s">
        <v>224</v>
      </c>
      <c r="G2038" s="169" t="s">
        <v>1121</v>
      </c>
      <c r="H2038" s="135" t="s">
        <v>1076</v>
      </c>
      <c r="I2038" s="135"/>
      <c r="J2038" s="135"/>
      <c r="K2038" s="113" t="s">
        <v>572</v>
      </c>
      <c r="L2038" s="109">
        <v>0</v>
      </c>
      <c r="M2038" s="114" t="s">
        <v>985</v>
      </c>
      <c r="N2038" s="115" t="s">
        <v>26</v>
      </c>
      <c r="O2038" s="116"/>
      <c r="P2038" s="190" t="s">
        <v>3506</v>
      </c>
      <c r="Q2038" s="141">
        <v>44834</v>
      </c>
      <c r="R2038" s="118">
        <f>IF(AND(L2038&lt;1,OR(K2038&lt;1, K2038="A")),Q2038+14,Q2038+7)</f>
        <v>44841</v>
      </c>
      <c r="S2038" s="114" t="s">
        <v>31</v>
      </c>
      <c r="T2038" s="353"/>
      <c r="U2038" s="118"/>
      <c r="V2038" s="120"/>
      <c r="W2038" s="114"/>
      <c r="X2038" s="109"/>
      <c r="Y2038" s="109"/>
      <c r="Z2038" s="115"/>
      <c r="AA2038" s="115"/>
      <c r="AB2038" s="109"/>
      <c r="AC2038" s="110"/>
      <c r="AD2038" s="110"/>
      <c r="AE2038" s="110"/>
      <c r="AF2038" s="110"/>
      <c r="AG2038" s="110"/>
      <c r="AH2038" s="115"/>
      <c r="AI2038" s="110"/>
      <c r="AJ2038" s="113"/>
      <c r="AK2038" s="110"/>
      <c r="AL2038" s="121"/>
      <c r="AM2038" s="121"/>
      <c r="AN2038" s="123" t="s">
        <v>2834</v>
      </c>
      <c r="AO2038" s="121"/>
      <c r="AP2038" s="121"/>
      <c r="AQ2038" s="206"/>
      <c r="AR2038" s="110"/>
      <c r="AS2038" s="121"/>
      <c r="AT2038" s="121"/>
      <c r="AU2038" s="109" t="s">
        <v>1134</v>
      </c>
      <c r="AV2038" s="110">
        <v>44890</v>
      </c>
      <c r="AW2038" s="121"/>
      <c r="BJ2038" s="22">
        <f ca="1">IF(OR($N2038="аннулирован", $N2038="", TODAY()&lt;$E2038),0,1)</f>
        <v>0</v>
      </c>
      <c r="BK2038" s="22">
        <f ca="1">IF(AND($BJ2038=1, $J2038=""),1,0)</f>
        <v>0</v>
      </c>
      <c r="BL2038" s="22">
        <f ca="1">IF(AND($BJ2038=1, $N2038="не выдан"),1,0)</f>
        <v>0</v>
      </c>
      <c r="BM2038" s="22">
        <f ca="1">IF(AND($BK2038=1, $N2038="не выдан"),1,0)</f>
        <v>0</v>
      </c>
      <c r="BN2038" s="22">
        <f ca="1">IF(AND($BJ2038=1, $N2038="на проверке"),1,0)</f>
        <v>0</v>
      </c>
      <c r="BO2038" s="22">
        <f ca="1">IF(AND($BJ2038=1, $N2038="замечания"),1,0)</f>
        <v>0</v>
      </c>
      <c r="BP2038" s="22">
        <f ca="1">IF(AND($BK2038=1, $N2038="на проверке"),1,0)</f>
        <v>0</v>
      </c>
      <c r="BQ2038" s="22">
        <f ca="1">IF(AND($BK2038=1, $N2038="замечания"),1,0)</f>
        <v>0</v>
      </c>
      <c r="BR2038" s="22">
        <f ca="1">IF(AND($BJ2038=1, $N2038="согласовано"),1,0)</f>
        <v>0</v>
      </c>
      <c r="BS2038" s="22">
        <f ca="1">IF(AND($BK2038=1, $N2038="согласовано"),1,0)</f>
        <v>0</v>
      </c>
      <c r="BT2038" s="22">
        <f ca="1">IF(OR($Z2038="аннулирован", $Z2038="", TODAY()&lt;$E2038),0,1)</f>
        <v>0</v>
      </c>
      <c r="BU2038" s="22">
        <f ca="1">IF(AND($BT2038=1, $Z2038="не выдан"),1,0)</f>
        <v>0</v>
      </c>
      <c r="BV2038" s="22">
        <f ca="1">IF(AND($BT2038=1, $Z2038="на проверке"),1,0)</f>
        <v>0</v>
      </c>
      <c r="BW2038" s="22">
        <f ca="1">IF(AND($BT2038=1, $Z2038="замечания"),1,0)</f>
        <v>0</v>
      </c>
      <c r="BX2038" s="22">
        <f ca="1">IF(AND($BT2038=1, $Z2038="согласовано"),1,0)</f>
        <v>0</v>
      </c>
      <c r="BY2038" s="71">
        <f>IF(OR($N2038="аннулирован", $N2038=""),0,1)</f>
        <v>0</v>
      </c>
      <c r="BZ2038" s="71">
        <f>IF(AND($BY2038=1, $J2038=""),1,0)</f>
        <v>0</v>
      </c>
      <c r="CA2038" s="72">
        <f>IF(OR($Z2038="аннулирован", $Z2038=""),0,1)</f>
        <v>0</v>
      </c>
    </row>
    <row r="2039" spans="1:79" s="22" customFormat="1" ht="51.9" customHeight="1" x14ac:dyDescent="0.3">
      <c r="A2039" s="109">
        <v>7</v>
      </c>
      <c r="B2039" s="109" t="s">
        <v>1441</v>
      </c>
      <c r="C2039" s="109"/>
      <c r="D2039" s="110" t="s">
        <v>445</v>
      </c>
      <c r="E2039" s="110">
        <v>44812</v>
      </c>
      <c r="F2039" s="189" t="s">
        <v>224</v>
      </c>
      <c r="G2039" s="169" t="s">
        <v>1121</v>
      </c>
      <c r="H2039" s="135" t="s">
        <v>1076</v>
      </c>
      <c r="I2039" s="135"/>
      <c r="J2039" s="135"/>
      <c r="K2039" s="113">
        <v>0</v>
      </c>
      <c r="L2039" s="109">
        <v>0</v>
      </c>
      <c r="M2039" s="114" t="s">
        <v>985</v>
      </c>
      <c r="N2039" s="115" t="s">
        <v>26</v>
      </c>
      <c r="O2039" s="116"/>
      <c r="P2039" s="190" t="s">
        <v>986</v>
      </c>
      <c r="Q2039" s="141">
        <v>44837</v>
      </c>
      <c r="R2039" s="118">
        <f>IF(AND(L2039&lt;1,OR(K2039&lt;1, K2039="A")),Q2039+14,Q2039+7)</f>
        <v>44851</v>
      </c>
      <c r="S2039" s="114" t="s">
        <v>30</v>
      </c>
      <c r="T2039" s="353" t="s">
        <v>1665</v>
      </c>
      <c r="U2039" s="118">
        <v>44852</v>
      </c>
      <c r="V2039" s="120"/>
      <c r="W2039" s="114"/>
      <c r="X2039" s="109"/>
      <c r="Y2039" s="109"/>
      <c r="Z2039" s="115"/>
      <c r="AA2039" s="115"/>
      <c r="AB2039" s="109"/>
      <c r="AC2039" s="110"/>
      <c r="AD2039" s="110"/>
      <c r="AE2039" s="110"/>
      <c r="AF2039" s="110"/>
      <c r="AG2039" s="110"/>
      <c r="AH2039" s="115"/>
      <c r="AI2039" s="110"/>
      <c r="AJ2039" s="113"/>
      <c r="AK2039" s="110"/>
      <c r="AL2039" s="121"/>
      <c r="AM2039" s="121"/>
      <c r="AN2039" s="123" t="s">
        <v>2834</v>
      </c>
      <c r="AO2039" s="121"/>
      <c r="AP2039" s="121"/>
      <c r="AQ2039" s="206" t="s">
        <v>1907</v>
      </c>
      <c r="AR2039" s="110">
        <v>45146</v>
      </c>
      <c r="AS2039" s="121"/>
      <c r="AT2039" s="121"/>
      <c r="AU2039" s="109" t="s">
        <v>1134</v>
      </c>
      <c r="AV2039" s="110">
        <v>44890</v>
      </c>
      <c r="AW2039" s="121"/>
      <c r="BJ2039" s="22">
        <f ca="1">IF(OR($N2039="аннулирован", $N2039="", TODAY()&lt;$E2039),0,1)</f>
        <v>0</v>
      </c>
      <c r="BK2039" s="22">
        <f ca="1">IF(AND($BJ2039=1, $J2039=""),1,0)</f>
        <v>0</v>
      </c>
      <c r="BL2039" s="22">
        <f ca="1">IF(AND($BJ2039=1, $N2039="не выдан"),1,0)</f>
        <v>0</v>
      </c>
      <c r="BM2039" s="22">
        <f ca="1">IF(AND($BK2039=1, $N2039="не выдан"),1,0)</f>
        <v>0</v>
      </c>
      <c r="BN2039" s="22">
        <f ca="1">IF(AND($BJ2039=1, $N2039="на проверке"),1,0)</f>
        <v>0</v>
      </c>
      <c r="BO2039" s="22">
        <f ca="1">IF(AND($BJ2039=1, $N2039="замечания"),1,0)</f>
        <v>0</v>
      </c>
      <c r="BP2039" s="22">
        <f ca="1">IF(AND($BK2039=1, $N2039="на проверке"),1,0)</f>
        <v>0</v>
      </c>
      <c r="BQ2039" s="22">
        <f ca="1">IF(AND($BK2039=1, $N2039="замечания"),1,0)</f>
        <v>0</v>
      </c>
      <c r="BR2039" s="22">
        <f ca="1">IF(AND($BJ2039=1, $N2039="согласовано"),1,0)</f>
        <v>0</v>
      </c>
      <c r="BS2039" s="22">
        <f ca="1">IF(AND($BK2039=1, $N2039="согласовано"),1,0)</f>
        <v>0</v>
      </c>
      <c r="BT2039" s="22">
        <f ca="1">IF(OR($Z2039="аннулирован", $Z2039="", TODAY()&lt;$E2039),0,1)</f>
        <v>0</v>
      </c>
      <c r="BU2039" s="22">
        <f ca="1">IF(AND($BT2039=1, $Z2039="не выдан"),1,0)</f>
        <v>0</v>
      </c>
      <c r="BV2039" s="22">
        <f ca="1">IF(AND($BT2039=1, $Z2039="на проверке"),1,0)</f>
        <v>0</v>
      </c>
      <c r="BW2039" s="22">
        <f ca="1">IF(AND($BT2039=1, $Z2039="замечания"),1,0)</f>
        <v>0</v>
      </c>
      <c r="BX2039" s="22">
        <f ca="1">IF(AND($BT2039=1, $Z2039="согласовано"),1,0)</f>
        <v>0</v>
      </c>
      <c r="BY2039" s="71">
        <f>IF(OR($N2039="аннулирован", $N2039=""),0,1)</f>
        <v>0</v>
      </c>
      <c r="BZ2039" s="71">
        <f>IF(AND($BY2039=1, $J2039=""),1,0)</f>
        <v>0</v>
      </c>
      <c r="CA2039" s="72">
        <f>IF(OR($Z2039="аннулирован", $Z2039=""),0,1)</f>
        <v>0</v>
      </c>
    </row>
    <row r="2040" spans="1:79" ht="51.9" customHeight="1" x14ac:dyDescent="0.3">
      <c r="A2040" s="4">
        <v>7</v>
      </c>
      <c r="B2040" s="4" t="s">
        <v>1441</v>
      </c>
      <c r="C2040" s="4"/>
      <c r="D2040" s="139" t="s">
        <v>445</v>
      </c>
      <c r="E2040" s="13">
        <v>44812</v>
      </c>
      <c r="F2040" s="122" t="s">
        <v>224</v>
      </c>
      <c r="G2040" s="16" t="s">
        <v>1121</v>
      </c>
      <c r="H2040" s="130" t="s">
        <v>1076</v>
      </c>
      <c r="I2040" s="130"/>
      <c r="J2040" s="130"/>
      <c r="K2040" s="7">
        <v>0</v>
      </c>
      <c r="L2040" s="4">
        <v>1</v>
      </c>
      <c r="M2040" s="3" t="s">
        <v>985</v>
      </c>
      <c r="N2040" s="188" t="s">
        <v>27</v>
      </c>
      <c r="O2040" s="76">
        <v>45629</v>
      </c>
      <c r="P2040" s="124" t="s">
        <v>1762</v>
      </c>
      <c r="Q2040" s="142">
        <v>45303</v>
      </c>
      <c r="R2040" s="9">
        <f>IF(AND(L2040&lt;1,OR(K2040&lt;1, K2040="A")),Q2040+14,Q2040+7)</f>
        <v>45310</v>
      </c>
      <c r="S2040" s="3" t="s">
        <v>31</v>
      </c>
      <c r="T2040" s="355"/>
      <c r="U2040" s="9"/>
      <c r="V2040" s="20" t="s">
        <v>224</v>
      </c>
      <c r="W2040" s="3" t="s">
        <v>1461</v>
      </c>
      <c r="X2040" s="5"/>
      <c r="Y2040" s="5"/>
      <c r="Z2040" s="47" t="s">
        <v>1337</v>
      </c>
      <c r="AA2040" s="5"/>
      <c r="AB2040" s="5"/>
      <c r="AC2040" s="21"/>
      <c r="AD2040" s="21"/>
      <c r="AE2040" s="21"/>
      <c r="AF2040" s="13"/>
      <c r="AG2040" s="27"/>
      <c r="AH2040" s="34"/>
      <c r="AI2040" s="27"/>
      <c r="AJ2040" s="41"/>
      <c r="AK2040" s="21"/>
      <c r="AL2040" s="6"/>
      <c r="AM2040" s="6"/>
      <c r="AN2040" s="87" t="s">
        <v>2834</v>
      </c>
      <c r="AO2040" s="6"/>
      <c r="AP2040" s="6"/>
      <c r="AQ2040" s="207" t="s">
        <v>1907</v>
      </c>
      <c r="AR2040" s="21">
        <v>45323</v>
      </c>
      <c r="AS2040" s="6"/>
      <c r="AT2040" s="6"/>
      <c r="AU2040" s="4" t="s">
        <v>1134</v>
      </c>
      <c r="AV2040" s="13">
        <v>44890</v>
      </c>
      <c r="AW2040" s="6"/>
      <c r="BJ2040" s="22">
        <f ca="1">IF(OR($N2040="аннулирован", $N2040="", TODAY()&lt;$E2040),0,1)</f>
        <v>1</v>
      </c>
      <c r="BK2040" s="22">
        <f ca="1">IF(AND($BJ2040=1, $J2040=""),1,0)</f>
        <v>1</v>
      </c>
      <c r="BL2040" s="22">
        <f ca="1">IF(AND($BJ2040=1, $N2040="не выдан"),1,0)</f>
        <v>0</v>
      </c>
      <c r="BM2040" s="22">
        <f ca="1">IF(AND($BK2040=1, $N2040="не выдан"),1,0)</f>
        <v>0</v>
      </c>
      <c r="BN2040" s="22">
        <f ca="1">IF(AND($BJ2040=1, $N2040="на проверке"),1,0)</f>
        <v>0</v>
      </c>
      <c r="BO2040" s="22">
        <f ca="1">IF(AND($BJ2040=1, $N2040="замечания"),1,0)</f>
        <v>1</v>
      </c>
      <c r="BP2040" s="22">
        <f ca="1">IF(AND($BK2040=1, $N2040="на проверке"),1,0)</f>
        <v>0</v>
      </c>
      <c r="BQ2040" s="22">
        <f ca="1">IF(AND($BK2040=1, $N2040="замечания"),1,0)</f>
        <v>1</v>
      </c>
      <c r="BR2040" s="22">
        <f ca="1">IF(AND($BJ2040=1, $N2040="согласовано"),1,0)</f>
        <v>0</v>
      </c>
      <c r="BS2040" s="22">
        <f ca="1">IF(AND($BK2040=1, $N2040="согласовано"),1,0)</f>
        <v>0</v>
      </c>
      <c r="BT2040" s="22">
        <f ca="1">IF(OR($Z2040="аннулирован", $Z2040="", TODAY()&lt;$E2040),0,1)</f>
        <v>1</v>
      </c>
      <c r="BU2040" s="22">
        <f ca="1">IF(AND($BT2040=1, $Z2040="не выдан"),1,0)</f>
        <v>1</v>
      </c>
      <c r="BV2040" s="22">
        <f ca="1">IF(AND($BT2040=1, $Z2040="на проверке"),1,0)</f>
        <v>0</v>
      </c>
      <c r="BW2040" s="22">
        <f ca="1">IF(AND($BT2040=1, $Z2040="замечания"),1,0)</f>
        <v>0</v>
      </c>
      <c r="BX2040" s="22">
        <f ca="1">IF(AND($BT2040=1, $Z2040="согласовано"),1,0)</f>
        <v>0</v>
      </c>
      <c r="BY2040" s="71">
        <f>IF(OR($N2040="аннулирован", $N2040=""),0,1)</f>
        <v>1</v>
      </c>
      <c r="BZ2040" s="71">
        <f>IF(AND($BY2040=1, $J2040=""),1,0)</f>
        <v>1</v>
      </c>
      <c r="CA2040" s="72">
        <f>IF(OR($Z2040="аннулирован", $Z2040=""),0,1)</f>
        <v>1</v>
      </c>
    </row>
    <row r="2041" spans="1:79" s="22" customFormat="1" ht="51.9" customHeight="1" x14ac:dyDescent="0.3">
      <c r="A2041" s="109">
        <v>7</v>
      </c>
      <c r="B2041" s="109" t="s">
        <v>1441</v>
      </c>
      <c r="C2041" s="109"/>
      <c r="D2041" s="110" t="s">
        <v>446</v>
      </c>
      <c r="E2041" s="110">
        <v>44571</v>
      </c>
      <c r="F2041" s="189" t="s">
        <v>220</v>
      </c>
      <c r="G2041" s="169" t="s">
        <v>1121</v>
      </c>
      <c r="H2041" s="135" t="s">
        <v>1077</v>
      </c>
      <c r="I2041" s="135"/>
      <c r="J2041" s="135"/>
      <c r="K2041" s="113" t="s">
        <v>778</v>
      </c>
      <c r="L2041" s="109">
        <v>0</v>
      </c>
      <c r="M2041" s="114" t="s">
        <v>79</v>
      </c>
      <c r="N2041" s="115" t="s">
        <v>26</v>
      </c>
      <c r="O2041" s="116"/>
      <c r="P2041" s="190" t="s">
        <v>3507</v>
      </c>
      <c r="Q2041" s="141">
        <v>44663</v>
      </c>
      <c r="R2041" s="118">
        <f t="shared" ref="R2041" si="1676">IF(AND(L2041&lt;1,OR(K2041&lt;1, K2041="A")),Q2041+14,Q2041+7)</f>
        <v>44677</v>
      </c>
      <c r="S2041" s="114" t="s">
        <v>31</v>
      </c>
      <c r="T2041" s="353"/>
      <c r="U2041" s="118"/>
      <c r="V2041" s="195"/>
      <c r="W2041" s="114"/>
      <c r="X2041" s="109"/>
      <c r="Y2041" s="109"/>
      <c r="Z2041" s="115"/>
      <c r="AA2041" s="109"/>
      <c r="AB2041" s="123"/>
      <c r="AC2041" s="191"/>
      <c r="AD2041" s="191"/>
      <c r="AE2041" s="118"/>
      <c r="AF2041" s="196"/>
      <c r="AG2041" s="110"/>
      <c r="AH2041" s="115"/>
      <c r="AI2041" s="110"/>
      <c r="AJ2041" s="113"/>
      <c r="AK2041" s="110"/>
      <c r="AL2041" s="121"/>
      <c r="AM2041" s="121"/>
      <c r="AN2041" s="109" t="s">
        <v>2355</v>
      </c>
      <c r="AO2041" s="121"/>
      <c r="AP2041" s="121"/>
      <c r="AQ2041" s="206"/>
      <c r="AR2041" s="110"/>
      <c r="AS2041" s="121"/>
      <c r="AT2041" s="121"/>
      <c r="AU2041" s="109" t="s">
        <v>1134</v>
      </c>
      <c r="AV2041" s="110">
        <v>44890</v>
      </c>
      <c r="AW2041" s="121"/>
      <c r="BJ2041" s="22">
        <f t="shared" ca="1" si="1658"/>
        <v>0</v>
      </c>
      <c r="BK2041" s="22">
        <f t="shared" ca="1" si="1659"/>
        <v>0</v>
      </c>
      <c r="BL2041" s="22">
        <f t="shared" ca="1" si="1636"/>
        <v>0</v>
      </c>
      <c r="BM2041" s="22">
        <f t="shared" ca="1" si="1637"/>
        <v>0</v>
      </c>
      <c r="BN2041" s="22">
        <f t="shared" ca="1" si="1638"/>
        <v>0</v>
      </c>
      <c r="BO2041" s="22">
        <f t="shared" ca="1" si="1639"/>
        <v>0</v>
      </c>
      <c r="BP2041" s="22">
        <f t="shared" ca="1" si="1640"/>
        <v>0</v>
      </c>
      <c r="BQ2041" s="22">
        <f t="shared" ca="1" si="1641"/>
        <v>0</v>
      </c>
      <c r="BR2041" s="22">
        <f t="shared" ca="1" si="1642"/>
        <v>0</v>
      </c>
      <c r="BS2041" s="22">
        <f t="shared" ca="1" si="1643"/>
        <v>0</v>
      </c>
      <c r="BT2041" s="22">
        <f t="shared" ca="1" si="1660"/>
        <v>0</v>
      </c>
      <c r="BU2041" s="22">
        <f t="shared" ca="1" si="1644"/>
        <v>0</v>
      </c>
      <c r="BV2041" s="22">
        <f t="shared" ca="1" si="1645"/>
        <v>0</v>
      </c>
      <c r="BW2041" s="22">
        <f t="shared" ca="1" si="1646"/>
        <v>0</v>
      </c>
      <c r="BX2041" s="22">
        <f t="shared" ca="1" si="1647"/>
        <v>0</v>
      </c>
      <c r="BY2041" s="22">
        <f t="shared" si="1662"/>
        <v>0</v>
      </c>
      <c r="BZ2041" s="22">
        <f t="shared" si="1661"/>
        <v>0</v>
      </c>
      <c r="CA2041" s="22">
        <f t="shared" si="1663"/>
        <v>0</v>
      </c>
    </row>
    <row r="2042" spans="1:79" s="22" customFormat="1" ht="51.9" customHeight="1" x14ac:dyDescent="0.3">
      <c r="A2042" s="109">
        <v>7</v>
      </c>
      <c r="B2042" s="109" t="s">
        <v>1441</v>
      </c>
      <c r="C2042" s="109"/>
      <c r="D2042" s="110" t="s">
        <v>446</v>
      </c>
      <c r="E2042" s="110">
        <v>44571</v>
      </c>
      <c r="F2042" s="189" t="s">
        <v>220</v>
      </c>
      <c r="G2042" s="169" t="s">
        <v>1121</v>
      </c>
      <c r="H2042" s="135" t="s">
        <v>1077</v>
      </c>
      <c r="I2042" s="135"/>
      <c r="J2042" s="135"/>
      <c r="K2042" s="113" t="s">
        <v>443</v>
      </c>
      <c r="L2042" s="109">
        <v>0</v>
      </c>
      <c r="M2042" s="114" t="s">
        <v>79</v>
      </c>
      <c r="N2042" s="115" t="s">
        <v>26</v>
      </c>
      <c r="O2042" s="116"/>
      <c r="P2042" s="190" t="s">
        <v>3508</v>
      </c>
      <c r="Q2042" s="141">
        <v>44670</v>
      </c>
      <c r="R2042" s="118">
        <f t="shared" ref="R2042" si="1677">IF(AND(L2042&lt;1,OR(K2042&lt;1, K2042="A")),Q2042+14,Q2042+7)</f>
        <v>44677</v>
      </c>
      <c r="S2042" s="114" t="s">
        <v>31</v>
      </c>
      <c r="T2042" s="353"/>
      <c r="U2042" s="118"/>
      <c r="V2042" s="195"/>
      <c r="W2042" s="114"/>
      <c r="X2042" s="109"/>
      <c r="Y2042" s="109"/>
      <c r="Z2042" s="115"/>
      <c r="AA2042" s="109"/>
      <c r="AB2042" s="123"/>
      <c r="AC2042" s="191"/>
      <c r="AD2042" s="191"/>
      <c r="AE2042" s="118"/>
      <c r="AF2042" s="196"/>
      <c r="AG2042" s="110"/>
      <c r="AH2042" s="115"/>
      <c r="AI2042" s="110"/>
      <c r="AJ2042" s="113"/>
      <c r="AK2042" s="110"/>
      <c r="AL2042" s="121"/>
      <c r="AM2042" s="121"/>
      <c r="AN2042" s="109" t="s">
        <v>2355</v>
      </c>
      <c r="AO2042" s="121"/>
      <c r="AP2042" s="121"/>
      <c r="AQ2042" s="206"/>
      <c r="AR2042" s="110"/>
      <c r="AS2042" s="121"/>
      <c r="AT2042" s="121"/>
      <c r="AU2042" s="109" t="s">
        <v>1134</v>
      </c>
      <c r="AV2042" s="110">
        <v>44890</v>
      </c>
      <c r="AW2042" s="121"/>
      <c r="BJ2042" s="22">
        <f t="shared" ca="1" si="1658"/>
        <v>0</v>
      </c>
      <c r="BK2042" s="22">
        <f t="shared" ca="1" si="1659"/>
        <v>0</v>
      </c>
      <c r="BL2042" s="22">
        <f t="shared" ca="1" si="1636"/>
        <v>0</v>
      </c>
      <c r="BM2042" s="22">
        <f t="shared" ca="1" si="1637"/>
        <v>0</v>
      </c>
      <c r="BN2042" s="22">
        <f t="shared" ca="1" si="1638"/>
        <v>0</v>
      </c>
      <c r="BO2042" s="22">
        <f t="shared" ca="1" si="1639"/>
        <v>0</v>
      </c>
      <c r="BP2042" s="22">
        <f t="shared" ca="1" si="1640"/>
        <v>0</v>
      </c>
      <c r="BQ2042" s="22">
        <f t="shared" ca="1" si="1641"/>
        <v>0</v>
      </c>
      <c r="BR2042" s="22">
        <f t="shared" ca="1" si="1642"/>
        <v>0</v>
      </c>
      <c r="BS2042" s="22">
        <f t="shared" ca="1" si="1643"/>
        <v>0</v>
      </c>
      <c r="BT2042" s="22">
        <f t="shared" ca="1" si="1660"/>
        <v>0</v>
      </c>
      <c r="BU2042" s="22">
        <f t="shared" ca="1" si="1644"/>
        <v>0</v>
      </c>
      <c r="BV2042" s="22">
        <f t="shared" ca="1" si="1645"/>
        <v>0</v>
      </c>
      <c r="BW2042" s="22">
        <f t="shared" ca="1" si="1646"/>
        <v>0</v>
      </c>
      <c r="BX2042" s="22">
        <f t="shared" ca="1" si="1647"/>
        <v>0</v>
      </c>
      <c r="BY2042" s="22">
        <f t="shared" si="1662"/>
        <v>0</v>
      </c>
      <c r="BZ2042" s="22">
        <f t="shared" si="1661"/>
        <v>0</v>
      </c>
      <c r="CA2042" s="22">
        <f t="shared" si="1663"/>
        <v>0</v>
      </c>
    </row>
    <row r="2043" spans="1:79" s="22" customFormat="1" ht="51.9" customHeight="1" x14ac:dyDescent="0.3">
      <c r="A2043" s="109">
        <v>7</v>
      </c>
      <c r="B2043" s="109" t="s">
        <v>1441</v>
      </c>
      <c r="C2043" s="109"/>
      <c r="D2043" s="110" t="s">
        <v>446</v>
      </c>
      <c r="E2043" s="110">
        <v>44571</v>
      </c>
      <c r="F2043" s="189" t="s">
        <v>220</v>
      </c>
      <c r="G2043" s="169" t="s">
        <v>1121</v>
      </c>
      <c r="H2043" s="135" t="s">
        <v>1077</v>
      </c>
      <c r="I2043" s="135"/>
      <c r="J2043" s="135"/>
      <c r="K2043" s="113" t="s">
        <v>572</v>
      </c>
      <c r="L2043" s="109">
        <v>0</v>
      </c>
      <c r="M2043" s="114" t="s">
        <v>79</v>
      </c>
      <c r="N2043" s="115" t="s">
        <v>26</v>
      </c>
      <c r="O2043" s="116"/>
      <c r="P2043" s="190" t="s">
        <v>3509</v>
      </c>
      <c r="Q2043" s="141">
        <v>44679</v>
      </c>
      <c r="R2043" s="118">
        <f t="shared" ref="R2043" si="1678">IF(AND(L2043&lt;1,OR(K2043&lt;1, K2043="A")),Q2043+14,Q2043+7)</f>
        <v>44686</v>
      </c>
      <c r="S2043" s="114" t="s">
        <v>31</v>
      </c>
      <c r="T2043" s="353"/>
      <c r="U2043" s="118"/>
      <c r="V2043" s="195"/>
      <c r="W2043" s="114"/>
      <c r="X2043" s="109"/>
      <c r="Y2043" s="109"/>
      <c r="Z2043" s="115"/>
      <c r="AA2043" s="109"/>
      <c r="AB2043" s="123"/>
      <c r="AC2043" s="191"/>
      <c r="AD2043" s="191"/>
      <c r="AE2043" s="118"/>
      <c r="AF2043" s="196"/>
      <c r="AG2043" s="110"/>
      <c r="AH2043" s="115"/>
      <c r="AI2043" s="110"/>
      <c r="AJ2043" s="113"/>
      <c r="AK2043" s="110"/>
      <c r="AL2043" s="121"/>
      <c r="AM2043" s="121"/>
      <c r="AN2043" s="109" t="s">
        <v>2355</v>
      </c>
      <c r="AO2043" s="121"/>
      <c r="AP2043" s="121"/>
      <c r="AQ2043" s="206"/>
      <c r="AR2043" s="110"/>
      <c r="AS2043" s="121"/>
      <c r="AT2043" s="121"/>
      <c r="AU2043" s="109" t="s">
        <v>1134</v>
      </c>
      <c r="AV2043" s="110">
        <v>44890</v>
      </c>
      <c r="AW2043" s="121"/>
      <c r="BJ2043" s="22">
        <f t="shared" ca="1" si="1658"/>
        <v>0</v>
      </c>
      <c r="BK2043" s="22">
        <f t="shared" ca="1" si="1659"/>
        <v>0</v>
      </c>
      <c r="BL2043" s="22">
        <f t="shared" ca="1" si="1636"/>
        <v>0</v>
      </c>
      <c r="BM2043" s="22">
        <f t="shared" ca="1" si="1637"/>
        <v>0</v>
      </c>
      <c r="BN2043" s="22">
        <f t="shared" ca="1" si="1638"/>
        <v>0</v>
      </c>
      <c r="BO2043" s="22">
        <f t="shared" ca="1" si="1639"/>
        <v>0</v>
      </c>
      <c r="BP2043" s="22">
        <f t="shared" ca="1" si="1640"/>
        <v>0</v>
      </c>
      <c r="BQ2043" s="22">
        <f t="shared" ca="1" si="1641"/>
        <v>0</v>
      </c>
      <c r="BR2043" s="22">
        <f t="shared" ca="1" si="1642"/>
        <v>0</v>
      </c>
      <c r="BS2043" s="22">
        <f t="shared" ca="1" si="1643"/>
        <v>0</v>
      </c>
      <c r="BT2043" s="22">
        <f t="shared" ca="1" si="1660"/>
        <v>0</v>
      </c>
      <c r="BU2043" s="22">
        <f t="shared" ca="1" si="1644"/>
        <v>0</v>
      </c>
      <c r="BV2043" s="22">
        <f t="shared" ca="1" si="1645"/>
        <v>0</v>
      </c>
      <c r="BW2043" s="22">
        <f t="shared" ca="1" si="1646"/>
        <v>0</v>
      </c>
      <c r="BX2043" s="22">
        <f t="shared" ca="1" si="1647"/>
        <v>0</v>
      </c>
      <c r="BY2043" s="22">
        <f t="shared" si="1662"/>
        <v>0</v>
      </c>
      <c r="BZ2043" s="22">
        <f t="shared" si="1661"/>
        <v>0</v>
      </c>
      <c r="CA2043" s="22">
        <f t="shared" si="1663"/>
        <v>0</v>
      </c>
    </row>
    <row r="2044" spans="1:79" s="22" customFormat="1" ht="51.9" customHeight="1" x14ac:dyDescent="0.3">
      <c r="A2044" s="109">
        <v>7</v>
      </c>
      <c r="B2044" s="109" t="s">
        <v>1441</v>
      </c>
      <c r="C2044" s="109"/>
      <c r="D2044" s="110" t="s">
        <v>446</v>
      </c>
      <c r="E2044" s="110">
        <v>44571</v>
      </c>
      <c r="F2044" s="189" t="s">
        <v>220</v>
      </c>
      <c r="G2044" s="169" t="s">
        <v>1121</v>
      </c>
      <c r="H2044" s="135" t="s">
        <v>1077</v>
      </c>
      <c r="I2044" s="135"/>
      <c r="J2044" s="135"/>
      <c r="K2044" s="113" t="s">
        <v>996</v>
      </c>
      <c r="L2044" s="109">
        <v>0</v>
      </c>
      <c r="M2044" s="114" t="s">
        <v>79</v>
      </c>
      <c r="N2044" s="115" t="s">
        <v>26</v>
      </c>
      <c r="O2044" s="116"/>
      <c r="P2044" s="190" t="s">
        <v>3510</v>
      </c>
      <c r="Q2044" s="141">
        <v>44704</v>
      </c>
      <c r="R2044" s="118">
        <f t="shared" ref="R2044" si="1679">IF(AND(L2044&lt;1,OR(K2044&lt;1, K2044="A")),Q2044+14,Q2044+7)</f>
        <v>44711</v>
      </c>
      <c r="S2044" s="114" t="s">
        <v>31</v>
      </c>
      <c r="T2044" s="353"/>
      <c r="U2044" s="118"/>
      <c r="V2044" s="195"/>
      <c r="W2044" s="114"/>
      <c r="X2044" s="109"/>
      <c r="Y2044" s="109"/>
      <c r="Z2044" s="115"/>
      <c r="AA2044" s="109"/>
      <c r="AB2044" s="123"/>
      <c r="AC2044" s="191"/>
      <c r="AD2044" s="191"/>
      <c r="AE2044" s="118"/>
      <c r="AF2044" s="196"/>
      <c r="AG2044" s="110"/>
      <c r="AH2044" s="115"/>
      <c r="AI2044" s="110"/>
      <c r="AJ2044" s="113"/>
      <c r="AK2044" s="110"/>
      <c r="AL2044" s="121"/>
      <c r="AM2044" s="121"/>
      <c r="AN2044" s="109" t="s">
        <v>2355</v>
      </c>
      <c r="AO2044" s="121"/>
      <c r="AP2044" s="121"/>
      <c r="AQ2044" s="206"/>
      <c r="AR2044" s="110"/>
      <c r="AS2044" s="121"/>
      <c r="AT2044" s="121"/>
      <c r="AU2044" s="109" t="s">
        <v>1134</v>
      </c>
      <c r="AV2044" s="110">
        <v>44890</v>
      </c>
      <c r="AW2044" s="121"/>
      <c r="BJ2044" s="22">
        <f t="shared" ca="1" si="1658"/>
        <v>0</v>
      </c>
      <c r="BK2044" s="22">
        <f t="shared" ca="1" si="1659"/>
        <v>0</v>
      </c>
      <c r="BL2044" s="22">
        <f t="shared" ca="1" si="1636"/>
        <v>0</v>
      </c>
      <c r="BM2044" s="22">
        <f t="shared" ca="1" si="1637"/>
        <v>0</v>
      </c>
      <c r="BN2044" s="22">
        <f t="shared" ca="1" si="1638"/>
        <v>0</v>
      </c>
      <c r="BO2044" s="22">
        <f t="shared" ca="1" si="1639"/>
        <v>0</v>
      </c>
      <c r="BP2044" s="22">
        <f t="shared" ca="1" si="1640"/>
        <v>0</v>
      </c>
      <c r="BQ2044" s="22">
        <f t="shared" ca="1" si="1641"/>
        <v>0</v>
      </c>
      <c r="BR2044" s="22">
        <f t="shared" ca="1" si="1642"/>
        <v>0</v>
      </c>
      <c r="BS2044" s="22">
        <f t="shared" ca="1" si="1643"/>
        <v>0</v>
      </c>
      <c r="BT2044" s="22">
        <f t="shared" ca="1" si="1660"/>
        <v>0</v>
      </c>
      <c r="BU2044" s="22">
        <f t="shared" ca="1" si="1644"/>
        <v>0</v>
      </c>
      <c r="BV2044" s="22">
        <f t="shared" ca="1" si="1645"/>
        <v>0</v>
      </c>
      <c r="BW2044" s="22">
        <f t="shared" ca="1" si="1646"/>
        <v>0</v>
      </c>
      <c r="BX2044" s="22">
        <f t="shared" ca="1" si="1647"/>
        <v>0</v>
      </c>
      <c r="BY2044" s="22">
        <f t="shared" si="1662"/>
        <v>0</v>
      </c>
      <c r="BZ2044" s="22">
        <f t="shared" si="1661"/>
        <v>0</v>
      </c>
      <c r="CA2044" s="22">
        <f t="shared" si="1663"/>
        <v>0</v>
      </c>
    </row>
    <row r="2045" spans="1:79" ht="51.9" customHeight="1" x14ac:dyDescent="0.3">
      <c r="A2045" s="4">
        <v>7</v>
      </c>
      <c r="B2045" s="4" t="s">
        <v>1441</v>
      </c>
      <c r="C2045" s="4"/>
      <c r="D2045" s="139" t="s">
        <v>445</v>
      </c>
      <c r="E2045" s="13">
        <v>44571</v>
      </c>
      <c r="F2045" s="122" t="s">
        <v>220</v>
      </c>
      <c r="G2045" s="16" t="s">
        <v>1121</v>
      </c>
      <c r="H2045" s="130" t="s">
        <v>1077</v>
      </c>
      <c r="I2045" s="130"/>
      <c r="J2045" s="130"/>
      <c r="K2045" s="7">
        <v>0</v>
      </c>
      <c r="L2045" s="4">
        <v>0</v>
      </c>
      <c r="M2045" s="3" t="s">
        <v>79</v>
      </c>
      <c r="N2045" s="45" t="s">
        <v>1055</v>
      </c>
      <c r="O2045" s="76"/>
      <c r="P2045" s="124" t="s">
        <v>958</v>
      </c>
      <c r="Q2045" s="142">
        <v>44712</v>
      </c>
      <c r="R2045" s="9">
        <f t="shared" ref="R2045:R2150" si="1680">IF(AND(L2045&lt;1,OR(K2045&lt;1, K2045="A")),Q2045+14,Q2045+7)</f>
        <v>44726</v>
      </c>
      <c r="S2045" s="3" t="s">
        <v>30</v>
      </c>
      <c r="T2045" s="355" t="s">
        <v>1685</v>
      </c>
      <c r="U2045" s="9">
        <v>44749</v>
      </c>
      <c r="V2045" s="91" t="s">
        <v>3772</v>
      </c>
      <c r="W2045" s="3" t="s">
        <v>959</v>
      </c>
      <c r="X2045" s="5" t="s">
        <v>778</v>
      </c>
      <c r="Y2045" s="5">
        <v>0</v>
      </c>
      <c r="Z2045" s="45" t="s">
        <v>1055</v>
      </c>
      <c r="AA2045" s="21">
        <v>45734</v>
      </c>
      <c r="AB2045" s="87" t="s">
        <v>919</v>
      </c>
      <c r="AC2045" s="103">
        <v>45093</v>
      </c>
      <c r="AD2045" s="103">
        <v>45093</v>
      </c>
      <c r="AE2045" s="9">
        <f t="shared" ref="AE2045:AE2067" si="1681">IF(AND(Y2045&lt;1,OR(X2045&lt;1, X2045="A")),AD2045+14,AD2045+7)</f>
        <v>45107</v>
      </c>
      <c r="AF2045" s="92" t="s">
        <v>446</v>
      </c>
      <c r="AG2045" s="27"/>
      <c r="AH2045" s="34"/>
      <c r="AI2045" s="27"/>
      <c r="AJ2045" s="41"/>
      <c r="AK2045" s="21"/>
      <c r="AL2045" s="6"/>
      <c r="AM2045" s="6"/>
      <c r="AN2045" s="87" t="s">
        <v>3753</v>
      </c>
      <c r="AO2045" s="87" t="s">
        <v>3754</v>
      </c>
      <c r="AP2045" s="21">
        <v>45705</v>
      </c>
      <c r="AQ2045" s="224" t="s">
        <v>3755</v>
      </c>
      <c r="AR2045" s="21">
        <v>45728</v>
      </c>
      <c r="AS2045" s="6"/>
      <c r="AT2045" s="6"/>
      <c r="AU2045" s="4" t="s">
        <v>1134</v>
      </c>
      <c r="AV2045" s="13">
        <v>44890</v>
      </c>
      <c r="AW2045" s="207" t="s">
        <v>3813</v>
      </c>
      <c r="BJ2045" s="22">
        <f t="shared" ca="1" si="1658"/>
        <v>1</v>
      </c>
      <c r="BK2045" s="22">
        <f t="shared" ca="1" si="1659"/>
        <v>1</v>
      </c>
      <c r="BL2045" s="22">
        <f t="shared" ca="1" si="1636"/>
        <v>0</v>
      </c>
      <c r="BM2045" s="22">
        <f t="shared" ca="1" si="1637"/>
        <v>0</v>
      </c>
      <c r="BN2045" s="22">
        <f t="shared" ca="1" si="1638"/>
        <v>0</v>
      </c>
      <c r="BO2045" s="22">
        <f t="shared" ca="1" si="1639"/>
        <v>0</v>
      </c>
      <c r="BP2045" s="22">
        <f t="shared" ca="1" si="1640"/>
        <v>0</v>
      </c>
      <c r="BQ2045" s="22">
        <f t="shared" ca="1" si="1641"/>
        <v>0</v>
      </c>
      <c r="BR2045" s="22">
        <f t="shared" ca="1" si="1642"/>
        <v>1</v>
      </c>
      <c r="BS2045" s="22">
        <f t="shared" ca="1" si="1643"/>
        <v>1</v>
      </c>
      <c r="BT2045" s="22">
        <f t="shared" ca="1" si="1660"/>
        <v>1</v>
      </c>
      <c r="BU2045" s="22">
        <f t="shared" ca="1" si="1644"/>
        <v>0</v>
      </c>
      <c r="BV2045" s="22">
        <f t="shared" ca="1" si="1645"/>
        <v>0</v>
      </c>
      <c r="BW2045" s="22">
        <f t="shared" ca="1" si="1646"/>
        <v>0</v>
      </c>
      <c r="BX2045" s="22">
        <f t="shared" ca="1" si="1647"/>
        <v>1</v>
      </c>
      <c r="BY2045" s="71">
        <f t="shared" si="1662"/>
        <v>1</v>
      </c>
      <c r="BZ2045" s="71">
        <f t="shared" si="1661"/>
        <v>1</v>
      </c>
      <c r="CA2045" s="72">
        <f t="shared" si="1663"/>
        <v>1</v>
      </c>
    </row>
    <row r="2046" spans="1:79" s="22" customFormat="1" ht="43.5" customHeight="1" x14ac:dyDescent="0.3">
      <c r="A2046" s="109">
        <v>19</v>
      </c>
      <c r="B2046" s="109" t="s">
        <v>1441</v>
      </c>
      <c r="C2046" s="109" t="s">
        <v>1324</v>
      </c>
      <c r="D2046" s="110" t="s">
        <v>446</v>
      </c>
      <c r="E2046" s="110">
        <v>45128</v>
      </c>
      <c r="F2046" s="189" t="s">
        <v>1302</v>
      </c>
      <c r="G2046" s="169" t="s">
        <v>1121</v>
      </c>
      <c r="H2046" s="135" t="s">
        <v>1042</v>
      </c>
      <c r="I2046" s="135"/>
      <c r="J2046" s="135"/>
      <c r="K2046" s="113" t="s">
        <v>778</v>
      </c>
      <c r="L2046" s="109">
        <v>0</v>
      </c>
      <c r="M2046" s="114" t="s">
        <v>89</v>
      </c>
      <c r="N2046" s="115" t="s">
        <v>26</v>
      </c>
      <c r="O2046" s="116"/>
      <c r="P2046" s="123" t="s">
        <v>698</v>
      </c>
      <c r="Q2046" s="141">
        <v>45156</v>
      </c>
      <c r="R2046" s="118">
        <f t="shared" ref="R2046:R2062" si="1682">IF(AND(L2046&lt;1,OR(K2046&lt;1, K2046="A")),Q2046+14,Q2046+7)</f>
        <v>45170</v>
      </c>
      <c r="S2046" s="114" t="s">
        <v>31</v>
      </c>
      <c r="T2046" s="353"/>
      <c r="U2046" s="118"/>
      <c r="V2046" s="195"/>
      <c r="W2046" s="114"/>
      <c r="X2046" s="109"/>
      <c r="Y2046" s="109"/>
      <c r="Z2046" s="115"/>
      <c r="AA2046" s="109"/>
      <c r="AB2046" s="123"/>
      <c r="AC2046" s="191"/>
      <c r="AD2046" s="110"/>
      <c r="AE2046" s="110"/>
      <c r="AF2046" s="196"/>
      <c r="AG2046" s="110"/>
      <c r="AH2046" s="115"/>
      <c r="AI2046" s="110"/>
      <c r="AJ2046" s="113"/>
      <c r="AK2046" s="110"/>
      <c r="AL2046" s="121"/>
      <c r="AM2046" s="121"/>
      <c r="AN2046" s="123" t="s">
        <v>2861</v>
      </c>
      <c r="AO2046" s="121"/>
      <c r="AP2046" s="121"/>
      <c r="AQ2046" s="121"/>
      <c r="AR2046" s="121"/>
      <c r="AS2046" s="121"/>
      <c r="AT2046" s="121"/>
      <c r="AU2046" s="109"/>
      <c r="AV2046" s="110"/>
      <c r="AW2046" s="121"/>
      <c r="BJ2046" s="22">
        <f t="shared" ref="BJ2046:BJ2057" ca="1" si="1683">IF(OR($N2046="аннулирован", $N2046="", TODAY()&lt;$E2046),0,1)</f>
        <v>0</v>
      </c>
      <c r="BK2046" s="22">
        <f t="shared" ref="BK2046:BK2057" ca="1" si="1684">IF(AND($BJ2046=1, $J2046=""),1,0)</f>
        <v>0</v>
      </c>
      <c r="BL2046" s="22">
        <f t="shared" ref="BL2046:BL2057" ca="1" si="1685">IF(AND($BJ2046=1, $N2046="не выдан"),1,0)</f>
        <v>0</v>
      </c>
      <c r="BM2046" s="22">
        <f t="shared" ref="BM2046:BM2057" ca="1" si="1686">IF(AND($BK2046=1, $N2046="не выдан"),1,0)</f>
        <v>0</v>
      </c>
      <c r="BN2046" s="22">
        <f t="shared" ref="BN2046:BN2057" ca="1" si="1687">IF(AND($BJ2046=1, $N2046="на проверке"),1,0)</f>
        <v>0</v>
      </c>
      <c r="BO2046" s="22">
        <f t="shared" ref="BO2046:BO2057" ca="1" si="1688">IF(AND($BJ2046=1, $N2046="замечания"),1,0)</f>
        <v>0</v>
      </c>
      <c r="BP2046" s="22">
        <f t="shared" ref="BP2046:BP2057" ca="1" si="1689">IF(AND($BK2046=1, $N2046="на проверке"),1,0)</f>
        <v>0</v>
      </c>
      <c r="BQ2046" s="22">
        <f t="shared" ref="BQ2046:BQ2057" ca="1" si="1690">IF(AND($BK2046=1, $N2046="замечания"),1,0)</f>
        <v>0</v>
      </c>
      <c r="BR2046" s="22">
        <f t="shared" ref="BR2046:BR2057" ca="1" si="1691">IF(AND($BJ2046=1, $N2046="согласовано"),1,0)</f>
        <v>0</v>
      </c>
      <c r="BS2046" s="22">
        <f t="shared" ref="BS2046:BS2057" ca="1" si="1692">IF(AND($BK2046=1, $N2046="согласовано"),1,0)</f>
        <v>0</v>
      </c>
      <c r="BT2046" s="22">
        <f t="shared" ref="BT2046:BT2056" ca="1" si="1693">IF(OR($Z2046="аннулирован", $Z2046="", TODAY()&lt;$E2046),0,1)</f>
        <v>0</v>
      </c>
      <c r="BU2046" s="22">
        <f t="shared" ref="BU2046:BU2056" ca="1" si="1694">IF(AND($BT2046=1, $Z2046="не выдан"),1,0)</f>
        <v>0</v>
      </c>
      <c r="BV2046" s="22">
        <f t="shared" ref="BV2046:BV2056" ca="1" si="1695">IF(AND($BT2046=1, $Z2046="на проверке"),1,0)</f>
        <v>0</v>
      </c>
      <c r="BW2046" s="22">
        <f t="shared" ref="BW2046:BW2056" ca="1" si="1696">IF(AND($BT2046=1, $Z2046="замечания"),1,0)</f>
        <v>0</v>
      </c>
      <c r="BX2046" s="22">
        <f t="shared" ref="BX2046:BX2056" ca="1" si="1697">IF(AND($BT2046=1, $Z2046="согласовано"),1,0)</f>
        <v>0</v>
      </c>
      <c r="BY2046" s="22">
        <f t="shared" ref="BY2046:BY2057" si="1698">IF(OR($N2046="аннулирован", $N2046=""),0,1)</f>
        <v>0</v>
      </c>
      <c r="BZ2046" s="22">
        <f t="shared" ref="BZ2046:BZ2057" si="1699">IF(AND($BY2046=1, $J2046=""),1,0)</f>
        <v>0</v>
      </c>
      <c r="CA2046" s="22">
        <f t="shared" ref="CA2046:CA2056" si="1700">IF(OR($Z2046="аннулирован", $Z2046=""),0,1)</f>
        <v>0</v>
      </c>
    </row>
    <row r="2047" spans="1:79" s="22" customFormat="1" ht="43.5" customHeight="1" x14ac:dyDescent="0.3">
      <c r="A2047" s="109">
        <v>19</v>
      </c>
      <c r="B2047" s="109" t="s">
        <v>1441</v>
      </c>
      <c r="C2047" s="109" t="s">
        <v>1324</v>
      </c>
      <c r="D2047" s="110" t="s">
        <v>446</v>
      </c>
      <c r="E2047" s="110">
        <v>45128</v>
      </c>
      <c r="F2047" s="189" t="s">
        <v>1302</v>
      </c>
      <c r="G2047" s="169" t="s">
        <v>1121</v>
      </c>
      <c r="H2047" s="135" t="s">
        <v>1042</v>
      </c>
      <c r="I2047" s="135"/>
      <c r="J2047" s="135"/>
      <c r="K2047" s="113" t="s">
        <v>633</v>
      </c>
      <c r="L2047" s="109">
        <v>0</v>
      </c>
      <c r="M2047" s="114" t="s">
        <v>89</v>
      </c>
      <c r="N2047" s="115" t="s">
        <v>26</v>
      </c>
      <c r="O2047" s="116">
        <v>45261</v>
      </c>
      <c r="P2047" s="123" t="s">
        <v>1296</v>
      </c>
      <c r="Q2047" s="141">
        <v>45247</v>
      </c>
      <c r="R2047" s="118">
        <f t="shared" si="1682"/>
        <v>45254</v>
      </c>
      <c r="S2047" s="114" t="s">
        <v>31</v>
      </c>
      <c r="T2047" s="353"/>
      <c r="U2047" s="118"/>
      <c r="V2047" s="195"/>
      <c r="W2047" s="114"/>
      <c r="X2047" s="109"/>
      <c r="Y2047" s="109"/>
      <c r="Z2047" s="115"/>
      <c r="AA2047" s="109"/>
      <c r="AB2047" s="123"/>
      <c r="AC2047" s="191"/>
      <c r="AD2047" s="110"/>
      <c r="AE2047" s="110"/>
      <c r="AF2047" s="196"/>
      <c r="AG2047" s="110"/>
      <c r="AH2047" s="115"/>
      <c r="AI2047" s="110"/>
      <c r="AJ2047" s="113"/>
      <c r="AK2047" s="110"/>
      <c r="AL2047" s="121"/>
      <c r="AM2047" s="121"/>
      <c r="AN2047" s="123" t="s">
        <v>2861</v>
      </c>
      <c r="AO2047" s="121"/>
      <c r="AP2047" s="121"/>
      <c r="AQ2047" s="121"/>
      <c r="AR2047" s="121"/>
      <c r="AS2047" s="121"/>
      <c r="AT2047" s="121"/>
      <c r="AU2047" s="109"/>
      <c r="AV2047" s="110"/>
      <c r="AW2047" s="121"/>
      <c r="BJ2047" s="22">
        <f t="shared" ca="1" si="1683"/>
        <v>0</v>
      </c>
      <c r="BK2047" s="22">
        <f t="shared" ca="1" si="1684"/>
        <v>0</v>
      </c>
      <c r="BL2047" s="22">
        <f t="shared" ca="1" si="1685"/>
        <v>0</v>
      </c>
      <c r="BM2047" s="22">
        <f t="shared" ca="1" si="1686"/>
        <v>0</v>
      </c>
      <c r="BN2047" s="22">
        <f t="shared" ca="1" si="1687"/>
        <v>0</v>
      </c>
      <c r="BO2047" s="22">
        <f t="shared" ca="1" si="1688"/>
        <v>0</v>
      </c>
      <c r="BP2047" s="22">
        <f t="shared" ca="1" si="1689"/>
        <v>0</v>
      </c>
      <c r="BQ2047" s="22">
        <f t="shared" ca="1" si="1690"/>
        <v>0</v>
      </c>
      <c r="BR2047" s="22">
        <f t="shared" ca="1" si="1691"/>
        <v>0</v>
      </c>
      <c r="BS2047" s="22">
        <f t="shared" ca="1" si="1692"/>
        <v>0</v>
      </c>
      <c r="BT2047" s="22">
        <f t="shared" ca="1" si="1693"/>
        <v>0</v>
      </c>
      <c r="BU2047" s="22">
        <f t="shared" ca="1" si="1694"/>
        <v>0</v>
      </c>
      <c r="BV2047" s="22">
        <f t="shared" ca="1" si="1695"/>
        <v>0</v>
      </c>
      <c r="BW2047" s="22">
        <f t="shared" ca="1" si="1696"/>
        <v>0</v>
      </c>
      <c r="BX2047" s="22">
        <f t="shared" ca="1" si="1697"/>
        <v>0</v>
      </c>
      <c r="BY2047" s="22">
        <f t="shared" si="1698"/>
        <v>0</v>
      </c>
      <c r="BZ2047" s="22">
        <f t="shared" si="1699"/>
        <v>0</v>
      </c>
      <c r="CA2047" s="22">
        <f t="shared" si="1700"/>
        <v>0</v>
      </c>
    </row>
    <row r="2048" spans="1:79" s="22" customFormat="1" ht="43.5" customHeight="1" x14ac:dyDescent="0.3">
      <c r="A2048" s="109">
        <v>19</v>
      </c>
      <c r="B2048" s="109" t="s">
        <v>1441</v>
      </c>
      <c r="C2048" s="109" t="s">
        <v>1324</v>
      </c>
      <c r="D2048" s="110" t="s">
        <v>446</v>
      </c>
      <c r="E2048" s="110">
        <v>45128</v>
      </c>
      <c r="F2048" s="189" t="s">
        <v>1302</v>
      </c>
      <c r="G2048" s="169" t="s">
        <v>1121</v>
      </c>
      <c r="H2048" s="135" t="s">
        <v>1042</v>
      </c>
      <c r="I2048" s="135"/>
      <c r="J2048" s="135"/>
      <c r="K2048" s="113" t="s">
        <v>613</v>
      </c>
      <c r="L2048" s="109">
        <v>0</v>
      </c>
      <c r="M2048" s="114" t="s">
        <v>89</v>
      </c>
      <c r="N2048" s="115" t="s">
        <v>26</v>
      </c>
      <c r="O2048" s="116"/>
      <c r="P2048" s="123" t="s">
        <v>3079</v>
      </c>
      <c r="Q2048" s="141">
        <v>45559</v>
      </c>
      <c r="R2048" s="118">
        <f t="shared" ref="R2048" si="1701">IF(AND(L2048&lt;1,OR(K2048&lt;1, K2048="A")),Q2048+14,Q2048+7)</f>
        <v>45566</v>
      </c>
      <c r="S2048" s="114" t="s">
        <v>31</v>
      </c>
      <c r="T2048" s="353"/>
      <c r="U2048" s="118"/>
      <c r="V2048" s="195"/>
      <c r="W2048" s="114"/>
      <c r="X2048" s="109"/>
      <c r="Y2048" s="109"/>
      <c r="Z2048" s="115"/>
      <c r="AA2048" s="109"/>
      <c r="AB2048" s="123"/>
      <c r="AC2048" s="191"/>
      <c r="AD2048" s="110"/>
      <c r="AE2048" s="110"/>
      <c r="AF2048" s="196"/>
      <c r="AG2048" s="110"/>
      <c r="AH2048" s="115"/>
      <c r="AI2048" s="110"/>
      <c r="AJ2048" s="113"/>
      <c r="AK2048" s="110"/>
      <c r="AL2048" s="121"/>
      <c r="AM2048" s="121"/>
      <c r="AN2048" s="123" t="s">
        <v>2861</v>
      </c>
      <c r="AO2048" s="121"/>
      <c r="AP2048" s="121"/>
      <c r="AQ2048" s="121"/>
      <c r="AR2048" s="121"/>
      <c r="AS2048" s="121"/>
      <c r="AT2048" s="121"/>
      <c r="AU2048" s="109"/>
      <c r="AV2048" s="110"/>
      <c r="AW2048" s="121"/>
      <c r="BJ2048" s="22">
        <f t="shared" ca="1" si="1683"/>
        <v>0</v>
      </c>
      <c r="BK2048" s="22">
        <f t="shared" ca="1" si="1684"/>
        <v>0</v>
      </c>
      <c r="BL2048" s="22">
        <f t="shared" ca="1" si="1685"/>
        <v>0</v>
      </c>
      <c r="BM2048" s="22">
        <f t="shared" ca="1" si="1686"/>
        <v>0</v>
      </c>
      <c r="BN2048" s="22">
        <f t="shared" ca="1" si="1687"/>
        <v>0</v>
      </c>
      <c r="BO2048" s="22">
        <f t="shared" ca="1" si="1688"/>
        <v>0</v>
      </c>
      <c r="BP2048" s="22">
        <f t="shared" ca="1" si="1689"/>
        <v>0</v>
      </c>
      <c r="BQ2048" s="22">
        <f t="shared" ca="1" si="1690"/>
        <v>0</v>
      </c>
      <c r="BR2048" s="22">
        <f t="shared" ca="1" si="1691"/>
        <v>0</v>
      </c>
      <c r="BS2048" s="22">
        <f t="shared" ca="1" si="1692"/>
        <v>0</v>
      </c>
      <c r="BT2048" s="22">
        <f t="shared" ca="1" si="1693"/>
        <v>0</v>
      </c>
      <c r="BU2048" s="22">
        <f t="shared" ca="1" si="1694"/>
        <v>0</v>
      </c>
      <c r="BV2048" s="22">
        <f t="shared" ca="1" si="1695"/>
        <v>0</v>
      </c>
      <c r="BW2048" s="22">
        <f t="shared" ca="1" si="1696"/>
        <v>0</v>
      </c>
      <c r="BX2048" s="22">
        <f t="shared" ca="1" si="1697"/>
        <v>0</v>
      </c>
      <c r="BY2048" s="22">
        <f t="shared" si="1698"/>
        <v>0</v>
      </c>
      <c r="BZ2048" s="22">
        <f t="shared" si="1699"/>
        <v>0</v>
      </c>
      <c r="CA2048" s="22">
        <f t="shared" si="1700"/>
        <v>0</v>
      </c>
    </row>
    <row r="2049" spans="1:79" s="22" customFormat="1" ht="43.5" customHeight="1" x14ac:dyDescent="0.3">
      <c r="A2049" s="109">
        <v>19</v>
      </c>
      <c r="B2049" s="109" t="s">
        <v>1441</v>
      </c>
      <c r="C2049" s="109" t="s">
        <v>1324</v>
      </c>
      <c r="D2049" s="110" t="s">
        <v>446</v>
      </c>
      <c r="E2049" s="110">
        <v>45128</v>
      </c>
      <c r="F2049" s="189" t="s">
        <v>1302</v>
      </c>
      <c r="G2049" s="169" t="s">
        <v>1121</v>
      </c>
      <c r="H2049" s="135" t="s">
        <v>1042</v>
      </c>
      <c r="I2049" s="135"/>
      <c r="J2049" s="135"/>
      <c r="K2049" s="113" t="s">
        <v>996</v>
      </c>
      <c r="L2049" s="109">
        <v>0</v>
      </c>
      <c r="M2049" s="114" t="s">
        <v>89</v>
      </c>
      <c r="N2049" s="115" t="s">
        <v>26</v>
      </c>
      <c r="O2049" s="116">
        <v>45707</v>
      </c>
      <c r="P2049" s="123" t="s">
        <v>3663</v>
      </c>
      <c r="Q2049" s="141">
        <v>45684</v>
      </c>
      <c r="R2049" s="118">
        <f t="shared" si="1682"/>
        <v>45691</v>
      </c>
      <c r="S2049" s="114" t="s">
        <v>31</v>
      </c>
      <c r="T2049" s="353"/>
      <c r="U2049" s="118"/>
      <c r="V2049" s="241"/>
      <c r="W2049" s="114"/>
      <c r="X2049" s="109"/>
      <c r="Y2049" s="109"/>
      <c r="Z2049" s="115"/>
      <c r="AA2049" s="109"/>
      <c r="AB2049" s="117"/>
      <c r="AC2049" s="110"/>
      <c r="AD2049" s="110"/>
      <c r="AE2049" s="118"/>
      <c r="AF2049" s="110"/>
      <c r="AG2049" s="110"/>
      <c r="AH2049" s="115"/>
      <c r="AI2049" s="110"/>
      <c r="AJ2049" s="113"/>
      <c r="AK2049" s="110"/>
      <c r="AL2049" s="121"/>
      <c r="AM2049" s="121"/>
      <c r="AN2049" s="123" t="s">
        <v>2861</v>
      </c>
      <c r="AO2049" s="121"/>
      <c r="AP2049" s="121"/>
      <c r="AQ2049" s="121"/>
      <c r="AR2049" s="121"/>
      <c r="AS2049" s="121"/>
      <c r="AT2049" s="121"/>
      <c r="AU2049" s="109"/>
      <c r="AV2049" s="110"/>
      <c r="AW2049" s="121"/>
      <c r="BJ2049" s="22">
        <f t="shared" ca="1" si="1683"/>
        <v>0</v>
      </c>
      <c r="BK2049" s="22">
        <f t="shared" ca="1" si="1684"/>
        <v>0</v>
      </c>
      <c r="BL2049" s="22">
        <f t="shared" ca="1" si="1685"/>
        <v>0</v>
      </c>
      <c r="BM2049" s="22">
        <f t="shared" ca="1" si="1686"/>
        <v>0</v>
      </c>
      <c r="BN2049" s="22">
        <f t="shared" ca="1" si="1687"/>
        <v>0</v>
      </c>
      <c r="BO2049" s="22">
        <f t="shared" ca="1" si="1688"/>
        <v>0</v>
      </c>
      <c r="BP2049" s="22">
        <f t="shared" ca="1" si="1689"/>
        <v>0</v>
      </c>
      <c r="BQ2049" s="22">
        <f t="shared" ca="1" si="1690"/>
        <v>0</v>
      </c>
      <c r="BR2049" s="22">
        <f t="shared" ca="1" si="1691"/>
        <v>0</v>
      </c>
      <c r="BS2049" s="22">
        <f t="shared" ca="1" si="1692"/>
        <v>0</v>
      </c>
      <c r="BT2049" s="22">
        <f t="shared" ca="1" si="1693"/>
        <v>0</v>
      </c>
      <c r="BU2049" s="22">
        <f t="shared" ca="1" si="1694"/>
        <v>0</v>
      </c>
      <c r="BV2049" s="22">
        <f t="shared" ca="1" si="1695"/>
        <v>0</v>
      </c>
      <c r="BW2049" s="22">
        <f t="shared" ca="1" si="1696"/>
        <v>0</v>
      </c>
      <c r="BX2049" s="22">
        <f t="shared" ca="1" si="1697"/>
        <v>0</v>
      </c>
      <c r="BY2049" s="22">
        <f t="shared" si="1698"/>
        <v>0</v>
      </c>
      <c r="BZ2049" s="22">
        <f t="shared" si="1699"/>
        <v>0</v>
      </c>
      <c r="CA2049" s="22">
        <f t="shared" si="1700"/>
        <v>0</v>
      </c>
    </row>
    <row r="2050" spans="1:79" ht="43.5" customHeight="1" x14ac:dyDescent="0.3">
      <c r="A2050" s="4">
        <v>19</v>
      </c>
      <c r="B2050" s="4" t="s">
        <v>1441</v>
      </c>
      <c r="C2050" s="4" t="s">
        <v>1324</v>
      </c>
      <c r="D2050" s="139" t="s">
        <v>445</v>
      </c>
      <c r="E2050" s="13">
        <v>45128</v>
      </c>
      <c r="F2050" s="175" t="s">
        <v>1302</v>
      </c>
      <c r="G2050" s="16" t="s">
        <v>1121</v>
      </c>
      <c r="H2050" s="130" t="s">
        <v>1042</v>
      </c>
      <c r="I2050" s="130"/>
      <c r="J2050" s="130"/>
      <c r="K2050" s="7">
        <v>0</v>
      </c>
      <c r="L2050" s="4">
        <v>0</v>
      </c>
      <c r="M2050" s="3" t="s">
        <v>89</v>
      </c>
      <c r="N2050" s="45" t="s">
        <v>1055</v>
      </c>
      <c r="O2050" s="76"/>
      <c r="P2050" s="87" t="s">
        <v>3823</v>
      </c>
      <c r="Q2050" s="142">
        <v>45743</v>
      </c>
      <c r="R2050" s="9">
        <f t="shared" ref="R2050" si="1702">IF(AND(L2050&lt;1,OR(K2050&lt;1, K2050="A")),Q2050+14,Q2050+7)</f>
        <v>45757</v>
      </c>
      <c r="S2050" s="3" t="s">
        <v>31</v>
      </c>
      <c r="T2050" s="355"/>
      <c r="U2050" s="9"/>
      <c r="V2050" s="208" t="s">
        <v>3790</v>
      </c>
      <c r="W2050" s="3" t="s">
        <v>1454</v>
      </c>
      <c r="X2050" s="5" t="s">
        <v>778</v>
      </c>
      <c r="Y2050" s="4">
        <v>0</v>
      </c>
      <c r="Z2050" s="46" t="s">
        <v>24</v>
      </c>
      <c r="AA2050" s="5"/>
      <c r="AB2050" s="78" t="s">
        <v>3783</v>
      </c>
      <c r="AC2050" s="21">
        <v>45740</v>
      </c>
      <c r="AD2050" s="21">
        <v>45740</v>
      </c>
      <c r="AE2050" s="9">
        <f t="shared" ref="AE2050" si="1703">IF(AND(Y2050&lt;1,OR(X2050&lt;1, X2050="A")),AD2050+14,AD2050+7)</f>
        <v>45754</v>
      </c>
      <c r="AF2050" s="13" t="s">
        <v>446</v>
      </c>
      <c r="AG2050" s="27"/>
      <c r="AH2050" s="34"/>
      <c r="AI2050" s="27"/>
      <c r="AJ2050" s="41"/>
      <c r="AK2050" s="21"/>
      <c r="AL2050" s="6"/>
      <c r="AM2050" s="6"/>
      <c r="AN2050" s="87" t="s">
        <v>2861</v>
      </c>
      <c r="AO2050" s="6"/>
      <c r="AP2050" s="6"/>
      <c r="AQ2050" s="6"/>
      <c r="AR2050" s="6"/>
      <c r="AS2050" s="6"/>
      <c r="AT2050" s="6"/>
      <c r="AU2050" s="4"/>
      <c r="AV2050" s="13"/>
      <c r="AW2050" s="6"/>
      <c r="BJ2050" s="22">
        <f t="shared" ca="1" si="1683"/>
        <v>1</v>
      </c>
      <c r="BK2050" s="22">
        <f t="shared" ca="1" si="1684"/>
        <v>1</v>
      </c>
      <c r="BL2050" s="22">
        <f t="shared" ca="1" si="1685"/>
        <v>0</v>
      </c>
      <c r="BM2050" s="22">
        <f t="shared" ca="1" si="1686"/>
        <v>0</v>
      </c>
      <c r="BN2050" s="22">
        <f t="shared" ca="1" si="1687"/>
        <v>0</v>
      </c>
      <c r="BO2050" s="22">
        <f t="shared" ca="1" si="1688"/>
        <v>0</v>
      </c>
      <c r="BP2050" s="22">
        <f t="shared" ca="1" si="1689"/>
        <v>0</v>
      </c>
      <c r="BQ2050" s="22">
        <f t="shared" ca="1" si="1690"/>
        <v>0</v>
      </c>
      <c r="BR2050" s="22">
        <f t="shared" ca="1" si="1691"/>
        <v>1</v>
      </c>
      <c r="BS2050" s="22">
        <f t="shared" ca="1" si="1692"/>
        <v>1</v>
      </c>
      <c r="BT2050" s="22">
        <f t="shared" ca="1" si="1693"/>
        <v>1</v>
      </c>
      <c r="BU2050" s="22">
        <f t="shared" ca="1" si="1694"/>
        <v>0</v>
      </c>
      <c r="BV2050" s="22">
        <f t="shared" ca="1" si="1695"/>
        <v>1</v>
      </c>
      <c r="BW2050" s="22">
        <f t="shared" ca="1" si="1696"/>
        <v>0</v>
      </c>
      <c r="BX2050" s="22">
        <f t="shared" ca="1" si="1697"/>
        <v>0</v>
      </c>
      <c r="BY2050" s="71">
        <f t="shared" si="1698"/>
        <v>1</v>
      </c>
      <c r="BZ2050" s="71">
        <f t="shared" si="1699"/>
        <v>1</v>
      </c>
      <c r="CA2050" s="72">
        <f t="shared" si="1700"/>
        <v>1</v>
      </c>
    </row>
    <row r="2051" spans="1:79" ht="29.1" customHeight="1" x14ac:dyDescent="0.3">
      <c r="A2051" s="4">
        <v>19</v>
      </c>
      <c r="B2051" s="4"/>
      <c r="C2051" s="4"/>
      <c r="D2051" s="139"/>
      <c r="E2051" s="13"/>
      <c r="F2051" s="175"/>
      <c r="G2051" s="16"/>
      <c r="H2051" s="130"/>
      <c r="I2051" s="130"/>
      <c r="J2051" s="130"/>
      <c r="K2051" s="7"/>
      <c r="L2051" s="4"/>
      <c r="M2051" s="3"/>
      <c r="N2051" s="45"/>
      <c r="O2051" s="76"/>
      <c r="P2051" s="87"/>
      <c r="Q2051" s="142"/>
      <c r="R2051" s="9"/>
      <c r="S2051" s="3"/>
      <c r="T2051" s="355"/>
      <c r="U2051" s="9"/>
      <c r="V2051" s="208" t="s">
        <v>3791</v>
      </c>
      <c r="W2051" s="3" t="s">
        <v>1454</v>
      </c>
      <c r="X2051" s="5" t="s">
        <v>778</v>
      </c>
      <c r="Y2051" s="4">
        <v>0</v>
      </c>
      <c r="Z2051" s="46" t="s">
        <v>24</v>
      </c>
      <c r="AA2051" s="5"/>
      <c r="AB2051" s="78" t="s">
        <v>3783</v>
      </c>
      <c r="AC2051" s="21">
        <v>45740</v>
      </c>
      <c r="AD2051" s="21">
        <v>45740</v>
      </c>
      <c r="AE2051" s="9">
        <f t="shared" ref="AE2051" si="1704">IF(AND(Y2051&lt;1,OR(X2051&lt;1, X2051="A")),AD2051+14,AD2051+7)</f>
        <v>45754</v>
      </c>
      <c r="AF2051" s="13" t="s">
        <v>446</v>
      </c>
      <c r="AG2051" s="27"/>
      <c r="AH2051" s="34"/>
      <c r="AI2051" s="27"/>
      <c r="AJ2051" s="41"/>
      <c r="AK2051" s="21"/>
      <c r="AL2051" s="6"/>
      <c r="AM2051" s="6"/>
      <c r="AN2051" s="5"/>
      <c r="AO2051" s="6"/>
      <c r="AP2051" s="6"/>
      <c r="AQ2051" s="6"/>
      <c r="AR2051" s="6"/>
      <c r="AS2051" s="6"/>
      <c r="AT2051" s="6"/>
      <c r="AU2051" s="4"/>
      <c r="AV2051" s="13"/>
      <c r="AW2051" s="6"/>
      <c r="BJ2051" s="22">
        <f t="shared" ca="1" si="1658"/>
        <v>0</v>
      </c>
      <c r="BK2051" s="22">
        <f t="shared" ca="1" si="1659"/>
        <v>0</v>
      </c>
      <c r="BL2051" s="22">
        <f t="shared" ca="1" si="1636"/>
        <v>0</v>
      </c>
      <c r="BM2051" s="22">
        <f t="shared" ca="1" si="1637"/>
        <v>0</v>
      </c>
      <c r="BN2051" s="22">
        <f t="shared" ca="1" si="1638"/>
        <v>0</v>
      </c>
      <c r="BO2051" s="22">
        <f t="shared" ca="1" si="1639"/>
        <v>0</v>
      </c>
      <c r="BP2051" s="22">
        <f t="shared" ca="1" si="1640"/>
        <v>0</v>
      </c>
      <c r="BQ2051" s="22">
        <f t="shared" ca="1" si="1641"/>
        <v>0</v>
      </c>
      <c r="BR2051" s="22">
        <f t="shared" ca="1" si="1642"/>
        <v>0</v>
      </c>
      <c r="BS2051" s="22">
        <f t="shared" ca="1" si="1643"/>
        <v>0</v>
      </c>
      <c r="BT2051" s="22">
        <f t="shared" ca="1" si="1660"/>
        <v>1</v>
      </c>
      <c r="BU2051" s="22">
        <f t="shared" ca="1" si="1644"/>
        <v>0</v>
      </c>
      <c r="BV2051" s="22">
        <f t="shared" ca="1" si="1645"/>
        <v>1</v>
      </c>
      <c r="BW2051" s="22">
        <f t="shared" ca="1" si="1646"/>
        <v>0</v>
      </c>
      <c r="BX2051" s="22">
        <f t="shared" ca="1" si="1647"/>
        <v>0</v>
      </c>
      <c r="BY2051" s="71">
        <f t="shared" si="1662"/>
        <v>0</v>
      </c>
      <c r="BZ2051" s="71">
        <f t="shared" si="1661"/>
        <v>0</v>
      </c>
      <c r="CA2051" s="72">
        <f t="shared" si="1663"/>
        <v>1</v>
      </c>
    </row>
    <row r="2052" spans="1:79" s="22" customFormat="1" ht="51.9" customHeight="1" x14ac:dyDescent="0.3">
      <c r="A2052" s="109">
        <v>7</v>
      </c>
      <c r="B2052" s="109" t="s">
        <v>1441</v>
      </c>
      <c r="C2052" s="109"/>
      <c r="D2052" s="110" t="s">
        <v>446</v>
      </c>
      <c r="E2052" s="110">
        <v>44571</v>
      </c>
      <c r="F2052" s="189" t="s">
        <v>221</v>
      </c>
      <c r="G2052" s="169" t="s">
        <v>1121</v>
      </c>
      <c r="H2052" s="135" t="s">
        <v>1071</v>
      </c>
      <c r="I2052" s="135"/>
      <c r="J2052" s="135"/>
      <c r="K2052" s="113" t="s">
        <v>778</v>
      </c>
      <c r="L2052" s="109">
        <v>0</v>
      </c>
      <c r="M2052" s="114" t="s">
        <v>971</v>
      </c>
      <c r="N2052" s="115" t="s">
        <v>26</v>
      </c>
      <c r="O2052" s="116"/>
      <c r="P2052" s="190" t="s">
        <v>3511</v>
      </c>
      <c r="Q2052" s="141">
        <v>44718</v>
      </c>
      <c r="R2052" s="118">
        <f t="shared" si="1682"/>
        <v>44732</v>
      </c>
      <c r="S2052" s="114" t="s">
        <v>31</v>
      </c>
      <c r="T2052" s="353"/>
      <c r="U2052" s="118"/>
      <c r="V2052" s="195"/>
      <c r="W2052" s="114"/>
      <c r="X2052" s="109"/>
      <c r="Y2052" s="109"/>
      <c r="Z2052" s="115"/>
      <c r="AA2052" s="109"/>
      <c r="AB2052" s="123"/>
      <c r="AC2052" s="110"/>
      <c r="AD2052" s="110"/>
      <c r="AE2052" s="118"/>
      <c r="AF2052" s="192"/>
      <c r="AG2052" s="110"/>
      <c r="AH2052" s="115"/>
      <c r="AI2052" s="110"/>
      <c r="AJ2052" s="113"/>
      <c r="AK2052" s="110"/>
      <c r="AL2052" s="121"/>
      <c r="AM2052" s="121"/>
      <c r="AN2052" s="123" t="s">
        <v>2834</v>
      </c>
      <c r="AO2052" s="121"/>
      <c r="AP2052" s="121"/>
      <c r="AQ2052" s="206"/>
      <c r="AR2052" s="110"/>
      <c r="AS2052" s="121"/>
      <c r="AT2052" s="121"/>
      <c r="AU2052" s="109" t="s">
        <v>1134</v>
      </c>
      <c r="AV2052" s="110">
        <v>44890</v>
      </c>
      <c r="AW2052" s="121"/>
      <c r="BJ2052" s="22">
        <f t="shared" ca="1" si="1683"/>
        <v>0</v>
      </c>
      <c r="BK2052" s="22">
        <f t="shared" ca="1" si="1684"/>
        <v>0</v>
      </c>
      <c r="BL2052" s="22">
        <f t="shared" ca="1" si="1685"/>
        <v>0</v>
      </c>
      <c r="BM2052" s="22">
        <f t="shared" ca="1" si="1686"/>
        <v>0</v>
      </c>
      <c r="BN2052" s="22">
        <f t="shared" ca="1" si="1687"/>
        <v>0</v>
      </c>
      <c r="BO2052" s="22">
        <f t="shared" ca="1" si="1688"/>
        <v>0</v>
      </c>
      <c r="BP2052" s="22">
        <f t="shared" ca="1" si="1689"/>
        <v>0</v>
      </c>
      <c r="BQ2052" s="22">
        <f t="shared" ca="1" si="1690"/>
        <v>0</v>
      </c>
      <c r="BR2052" s="22">
        <f t="shared" ca="1" si="1691"/>
        <v>0</v>
      </c>
      <c r="BS2052" s="22">
        <f t="shared" ca="1" si="1692"/>
        <v>0</v>
      </c>
      <c r="BT2052" s="22">
        <f t="shared" ca="1" si="1693"/>
        <v>0</v>
      </c>
      <c r="BU2052" s="22">
        <f t="shared" ca="1" si="1694"/>
        <v>0</v>
      </c>
      <c r="BV2052" s="22">
        <f t="shared" ca="1" si="1695"/>
        <v>0</v>
      </c>
      <c r="BW2052" s="22">
        <f t="shared" ca="1" si="1696"/>
        <v>0</v>
      </c>
      <c r="BX2052" s="22">
        <f t="shared" ca="1" si="1697"/>
        <v>0</v>
      </c>
      <c r="BY2052" s="22">
        <f t="shared" si="1698"/>
        <v>0</v>
      </c>
      <c r="BZ2052" s="22">
        <f t="shared" si="1699"/>
        <v>0</v>
      </c>
      <c r="CA2052" s="22">
        <f t="shared" si="1700"/>
        <v>0</v>
      </c>
    </row>
    <row r="2053" spans="1:79" s="22" customFormat="1" ht="51.9" customHeight="1" x14ac:dyDescent="0.3">
      <c r="A2053" s="109">
        <v>7</v>
      </c>
      <c r="B2053" s="109" t="s">
        <v>1441</v>
      </c>
      <c r="C2053" s="109"/>
      <c r="D2053" s="110" t="s">
        <v>446</v>
      </c>
      <c r="E2053" s="110">
        <v>44571</v>
      </c>
      <c r="F2053" s="189" t="s">
        <v>221</v>
      </c>
      <c r="G2053" s="169" t="s">
        <v>1121</v>
      </c>
      <c r="H2053" s="135" t="s">
        <v>1071</v>
      </c>
      <c r="I2053" s="135"/>
      <c r="J2053" s="135"/>
      <c r="K2053" s="113" t="s">
        <v>443</v>
      </c>
      <c r="L2053" s="109">
        <v>0</v>
      </c>
      <c r="M2053" s="114" t="s">
        <v>971</v>
      </c>
      <c r="N2053" s="115" t="s">
        <v>26</v>
      </c>
      <c r="O2053" s="116"/>
      <c r="P2053" s="190" t="s">
        <v>3358</v>
      </c>
      <c r="Q2053" s="141">
        <v>44728</v>
      </c>
      <c r="R2053" s="118">
        <f t="shared" si="1682"/>
        <v>44735</v>
      </c>
      <c r="S2053" s="114" t="s">
        <v>31</v>
      </c>
      <c r="T2053" s="353"/>
      <c r="U2053" s="118"/>
      <c r="V2053" s="195"/>
      <c r="W2053" s="114"/>
      <c r="X2053" s="109"/>
      <c r="Y2053" s="109"/>
      <c r="Z2053" s="115"/>
      <c r="AA2053" s="109"/>
      <c r="AB2053" s="123"/>
      <c r="AC2053" s="110"/>
      <c r="AD2053" s="110"/>
      <c r="AE2053" s="118"/>
      <c r="AF2053" s="196"/>
      <c r="AG2053" s="110"/>
      <c r="AH2053" s="115"/>
      <c r="AI2053" s="110"/>
      <c r="AJ2053" s="113"/>
      <c r="AK2053" s="110"/>
      <c r="AL2053" s="121"/>
      <c r="AM2053" s="121"/>
      <c r="AN2053" s="123" t="s">
        <v>2834</v>
      </c>
      <c r="AO2053" s="121"/>
      <c r="AP2053" s="121"/>
      <c r="AQ2053" s="206"/>
      <c r="AR2053" s="110"/>
      <c r="AS2053" s="121"/>
      <c r="AT2053" s="121"/>
      <c r="AU2053" s="109" t="s">
        <v>1134</v>
      </c>
      <c r="AV2053" s="110">
        <v>44890</v>
      </c>
      <c r="AW2053" s="121"/>
      <c r="BJ2053" s="22">
        <f t="shared" ca="1" si="1683"/>
        <v>0</v>
      </c>
      <c r="BK2053" s="22">
        <f t="shared" ca="1" si="1684"/>
        <v>0</v>
      </c>
      <c r="BL2053" s="22">
        <f t="shared" ca="1" si="1685"/>
        <v>0</v>
      </c>
      <c r="BM2053" s="22">
        <f t="shared" ca="1" si="1686"/>
        <v>0</v>
      </c>
      <c r="BN2053" s="22">
        <f t="shared" ca="1" si="1687"/>
        <v>0</v>
      </c>
      <c r="BO2053" s="22">
        <f t="shared" ca="1" si="1688"/>
        <v>0</v>
      </c>
      <c r="BP2053" s="22">
        <f t="shared" ca="1" si="1689"/>
        <v>0</v>
      </c>
      <c r="BQ2053" s="22">
        <f t="shared" ca="1" si="1690"/>
        <v>0</v>
      </c>
      <c r="BR2053" s="22">
        <f t="shared" ca="1" si="1691"/>
        <v>0</v>
      </c>
      <c r="BS2053" s="22">
        <f t="shared" ca="1" si="1692"/>
        <v>0</v>
      </c>
      <c r="BT2053" s="22">
        <f t="shared" ca="1" si="1693"/>
        <v>0</v>
      </c>
      <c r="BU2053" s="22">
        <f t="shared" ca="1" si="1694"/>
        <v>0</v>
      </c>
      <c r="BV2053" s="22">
        <f t="shared" ca="1" si="1695"/>
        <v>0</v>
      </c>
      <c r="BW2053" s="22">
        <f t="shared" ca="1" si="1696"/>
        <v>0</v>
      </c>
      <c r="BX2053" s="22">
        <f t="shared" ca="1" si="1697"/>
        <v>0</v>
      </c>
      <c r="BY2053" s="22">
        <f t="shared" si="1698"/>
        <v>0</v>
      </c>
      <c r="BZ2053" s="22">
        <f t="shared" si="1699"/>
        <v>0</v>
      </c>
      <c r="CA2053" s="22">
        <f t="shared" si="1700"/>
        <v>0</v>
      </c>
    </row>
    <row r="2054" spans="1:79" ht="51.9" customHeight="1" x14ac:dyDescent="0.3">
      <c r="A2054" s="4">
        <v>7</v>
      </c>
      <c r="B2054" s="4" t="s">
        <v>1441</v>
      </c>
      <c r="C2054" s="4"/>
      <c r="D2054" s="139" t="s">
        <v>445</v>
      </c>
      <c r="E2054" s="13">
        <v>44571</v>
      </c>
      <c r="F2054" s="122" t="s">
        <v>221</v>
      </c>
      <c r="G2054" s="16" t="s">
        <v>1121</v>
      </c>
      <c r="H2054" s="130" t="s">
        <v>1071</v>
      </c>
      <c r="I2054" s="130"/>
      <c r="J2054" s="130"/>
      <c r="K2054" s="7">
        <v>0</v>
      </c>
      <c r="L2054" s="4">
        <v>0</v>
      </c>
      <c r="M2054" s="3" t="s">
        <v>971</v>
      </c>
      <c r="N2054" s="45" t="s">
        <v>1055</v>
      </c>
      <c r="O2054" s="76"/>
      <c r="P2054" s="124" t="s">
        <v>972</v>
      </c>
      <c r="Q2054" s="142">
        <v>44749</v>
      </c>
      <c r="R2054" s="9">
        <f t="shared" si="1682"/>
        <v>44763</v>
      </c>
      <c r="S2054" s="3" t="s">
        <v>30</v>
      </c>
      <c r="T2054" s="355" t="s">
        <v>1691</v>
      </c>
      <c r="U2054" s="9">
        <v>44743</v>
      </c>
      <c r="V2054" s="91" t="s">
        <v>973</v>
      </c>
      <c r="W2054" s="3" t="s">
        <v>974</v>
      </c>
      <c r="X2054" s="5" t="s">
        <v>778</v>
      </c>
      <c r="Y2054" s="5">
        <v>0</v>
      </c>
      <c r="Z2054" s="46" t="s">
        <v>24</v>
      </c>
      <c r="AA2054" s="5"/>
      <c r="AB2054" s="87" t="s">
        <v>583</v>
      </c>
      <c r="AC2054" s="21">
        <v>45065</v>
      </c>
      <c r="AD2054" s="21">
        <v>45065</v>
      </c>
      <c r="AE2054" s="9">
        <f t="shared" ref="AE2054" si="1705">IF(AND(Y2054&lt;1,OR(X2054&lt;1, X2054="A")),AD2054+14,AD2054+7)</f>
        <v>45079</v>
      </c>
      <c r="AF2054" s="92" t="s">
        <v>446</v>
      </c>
      <c r="AG2054" s="27"/>
      <c r="AH2054" s="34"/>
      <c r="AI2054" s="27"/>
      <c r="AJ2054" s="41"/>
      <c r="AK2054" s="21"/>
      <c r="AL2054" s="6"/>
      <c r="AM2054" s="6"/>
      <c r="AN2054" s="87" t="s">
        <v>2834</v>
      </c>
      <c r="AO2054" s="6"/>
      <c r="AP2054" s="6"/>
      <c r="AQ2054" s="207" t="s">
        <v>1907</v>
      </c>
      <c r="AR2054" s="21">
        <v>44753</v>
      </c>
      <c r="AS2054" s="6"/>
      <c r="AT2054" s="6"/>
      <c r="AU2054" s="4" t="s">
        <v>1134</v>
      </c>
      <c r="AV2054" s="13">
        <v>44890</v>
      </c>
      <c r="AW2054" s="6"/>
      <c r="BJ2054" s="22">
        <f t="shared" ca="1" si="1683"/>
        <v>1</v>
      </c>
      <c r="BK2054" s="22">
        <f t="shared" ca="1" si="1684"/>
        <v>1</v>
      </c>
      <c r="BL2054" s="22">
        <f t="shared" ca="1" si="1685"/>
        <v>0</v>
      </c>
      <c r="BM2054" s="22">
        <f t="shared" ca="1" si="1686"/>
        <v>0</v>
      </c>
      <c r="BN2054" s="22">
        <f t="shared" ca="1" si="1687"/>
        <v>0</v>
      </c>
      <c r="BO2054" s="22">
        <f t="shared" ca="1" si="1688"/>
        <v>0</v>
      </c>
      <c r="BP2054" s="22">
        <f t="shared" ca="1" si="1689"/>
        <v>0</v>
      </c>
      <c r="BQ2054" s="22">
        <f t="shared" ca="1" si="1690"/>
        <v>0</v>
      </c>
      <c r="BR2054" s="22">
        <f t="shared" ca="1" si="1691"/>
        <v>1</v>
      </c>
      <c r="BS2054" s="22">
        <f t="shared" ca="1" si="1692"/>
        <v>1</v>
      </c>
      <c r="BT2054" s="22">
        <f t="shared" ca="1" si="1693"/>
        <v>1</v>
      </c>
      <c r="BU2054" s="22">
        <f t="shared" ca="1" si="1694"/>
        <v>0</v>
      </c>
      <c r="BV2054" s="22">
        <f t="shared" ca="1" si="1695"/>
        <v>1</v>
      </c>
      <c r="BW2054" s="22">
        <f t="shared" ca="1" si="1696"/>
        <v>0</v>
      </c>
      <c r="BX2054" s="22">
        <f t="shared" ca="1" si="1697"/>
        <v>0</v>
      </c>
      <c r="BY2054" s="71">
        <f t="shared" si="1698"/>
        <v>1</v>
      </c>
      <c r="BZ2054" s="71">
        <f t="shared" si="1699"/>
        <v>1</v>
      </c>
      <c r="CA2054" s="72">
        <f t="shared" si="1700"/>
        <v>1</v>
      </c>
    </row>
    <row r="2055" spans="1:79" s="22" customFormat="1" ht="39" customHeight="1" x14ac:dyDescent="0.3">
      <c r="A2055" s="109">
        <v>7</v>
      </c>
      <c r="B2055" s="109" t="s">
        <v>1441</v>
      </c>
      <c r="C2055" s="109" t="s">
        <v>1325</v>
      </c>
      <c r="D2055" s="110" t="s">
        <v>446</v>
      </c>
      <c r="E2055" s="110">
        <v>44571</v>
      </c>
      <c r="F2055" s="189" t="s">
        <v>228</v>
      </c>
      <c r="G2055" s="169" t="s">
        <v>1121</v>
      </c>
      <c r="H2055" s="135" t="s">
        <v>1129</v>
      </c>
      <c r="I2055" s="135"/>
      <c r="J2055" s="135"/>
      <c r="K2055" s="113" t="s">
        <v>778</v>
      </c>
      <c r="L2055" s="109">
        <v>0</v>
      </c>
      <c r="M2055" s="114" t="s">
        <v>251</v>
      </c>
      <c r="N2055" s="115" t="s">
        <v>26</v>
      </c>
      <c r="O2055" s="116"/>
      <c r="P2055" s="190" t="s">
        <v>3512</v>
      </c>
      <c r="Q2055" s="141">
        <v>44826</v>
      </c>
      <c r="R2055" s="118">
        <f t="shared" si="1682"/>
        <v>44840</v>
      </c>
      <c r="S2055" s="114" t="s">
        <v>31</v>
      </c>
      <c r="T2055" s="315"/>
      <c r="U2055" s="260"/>
      <c r="V2055" s="120"/>
      <c r="W2055" s="114"/>
      <c r="X2055" s="109"/>
      <c r="Y2055" s="109"/>
      <c r="Z2055" s="115"/>
      <c r="AA2055" s="115"/>
      <c r="AB2055" s="109"/>
      <c r="AC2055" s="110"/>
      <c r="AD2055" s="110"/>
      <c r="AE2055" s="110"/>
      <c r="AF2055" s="110"/>
      <c r="AG2055" s="110"/>
      <c r="AH2055" s="115"/>
      <c r="AI2055" s="110"/>
      <c r="AJ2055" s="113"/>
      <c r="AK2055" s="110"/>
      <c r="AL2055" s="121"/>
      <c r="AM2055" s="121"/>
      <c r="AN2055" s="123" t="s">
        <v>2896</v>
      </c>
      <c r="AO2055" s="109" t="s">
        <v>3771</v>
      </c>
      <c r="AP2055" s="110">
        <v>45352</v>
      </c>
      <c r="AQ2055" s="121"/>
      <c r="AR2055" s="121"/>
      <c r="AS2055" s="121"/>
      <c r="AT2055" s="121"/>
      <c r="AU2055" s="109" t="s">
        <v>1134</v>
      </c>
      <c r="AV2055" s="110">
        <v>44890</v>
      </c>
      <c r="AW2055" s="121"/>
      <c r="BJ2055" s="22">
        <f t="shared" ca="1" si="1683"/>
        <v>0</v>
      </c>
      <c r="BK2055" s="22">
        <f t="shared" ca="1" si="1684"/>
        <v>0</v>
      </c>
      <c r="BL2055" s="22">
        <f t="shared" ca="1" si="1685"/>
        <v>0</v>
      </c>
      <c r="BM2055" s="22">
        <f t="shared" ca="1" si="1686"/>
        <v>0</v>
      </c>
      <c r="BN2055" s="22">
        <f t="shared" ca="1" si="1687"/>
        <v>0</v>
      </c>
      <c r="BO2055" s="22">
        <f t="shared" ca="1" si="1688"/>
        <v>0</v>
      </c>
      <c r="BP2055" s="22">
        <f t="shared" ca="1" si="1689"/>
        <v>0</v>
      </c>
      <c r="BQ2055" s="22">
        <f t="shared" ca="1" si="1690"/>
        <v>0</v>
      </c>
      <c r="BR2055" s="22">
        <f t="shared" ca="1" si="1691"/>
        <v>0</v>
      </c>
      <c r="BS2055" s="22">
        <f t="shared" ca="1" si="1692"/>
        <v>0</v>
      </c>
      <c r="BT2055" s="22">
        <f t="shared" ca="1" si="1693"/>
        <v>0</v>
      </c>
      <c r="BU2055" s="22">
        <f t="shared" ca="1" si="1694"/>
        <v>0</v>
      </c>
      <c r="BV2055" s="22">
        <f t="shared" ca="1" si="1695"/>
        <v>0</v>
      </c>
      <c r="BW2055" s="22">
        <f t="shared" ca="1" si="1696"/>
        <v>0</v>
      </c>
      <c r="BX2055" s="22">
        <f t="shared" ca="1" si="1697"/>
        <v>0</v>
      </c>
      <c r="BY2055" s="71">
        <f t="shared" si="1698"/>
        <v>0</v>
      </c>
      <c r="BZ2055" s="71">
        <f t="shared" si="1699"/>
        <v>0</v>
      </c>
      <c r="CA2055" s="72">
        <f t="shared" si="1700"/>
        <v>0</v>
      </c>
    </row>
    <row r="2056" spans="1:79" s="22" customFormat="1" ht="39" customHeight="1" x14ac:dyDescent="0.3">
      <c r="A2056" s="109">
        <v>7</v>
      </c>
      <c r="B2056" s="109" t="s">
        <v>1441</v>
      </c>
      <c r="C2056" s="109" t="s">
        <v>1325</v>
      </c>
      <c r="D2056" s="110" t="s">
        <v>445</v>
      </c>
      <c r="E2056" s="110">
        <v>44571</v>
      </c>
      <c r="F2056" s="189" t="s">
        <v>228</v>
      </c>
      <c r="G2056" s="169" t="s">
        <v>1121</v>
      </c>
      <c r="H2056" s="135" t="s">
        <v>1129</v>
      </c>
      <c r="I2056" s="135"/>
      <c r="J2056" s="135"/>
      <c r="K2056" s="113">
        <v>0</v>
      </c>
      <c r="L2056" s="109">
        <v>0</v>
      </c>
      <c r="M2056" s="114" t="s">
        <v>251</v>
      </c>
      <c r="N2056" s="115" t="s">
        <v>26</v>
      </c>
      <c r="O2056" s="116"/>
      <c r="P2056" s="190" t="s">
        <v>977</v>
      </c>
      <c r="Q2056" s="141">
        <v>44839</v>
      </c>
      <c r="R2056" s="118">
        <f t="shared" si="1682"/>
        <v>44853</v>
      </c>
      <c r="S2056" s="114" t="s">
        <v>30</v>
      </c>
      <c r="T2056" s="315" t="s">
        <v>2872</v>
      </c>
      <c r="U2056" s="260">
        <v>44847</v>
      </c>
      <c r="V2056" s="120"/>
      <c r="W2056" s="114"/>
      <c r="X2056" s="109"/>
      <c r="Y2056" s="109"/>
      <c r="Z2056" s="115"/>
      <c r="AA2056" s="115"/>
      <c r="AB2056" s="109"/>
      <c r="AC2056" s="110"/>
      <c r="AD2056" s="110"/>
      <c r="AE2056" s="110"/>
      <c r="AF2056" s="110"/>
      <c r="AG2056" s="110"/>
      <c r="AH2056" s="115"/>
      <c r="AI2056" s="110"/>
      <c r="AJ2056" s="113"/>
      <c r="AK2056" s="110"/>
      <c r="AL2056" s="121"/>
      <c r="AM2056" s="121"/>
      <c r="AN2056" s="123" t="s">
        <v>2896</v>
      </c>
      <c r="AO2056" s="109" t="s">
        <v>3771</v>
      </c>
      <c r="AP2056" s="110">
        <v>45352</v>
      </c>
      <c r="AQ2056" s="121"/>
      <c r="AR2056" s="121"/>
      <c r="AS2056" s="121"/>
      <c r="AT2056" s="121"/>
      <c r="AU2056" s="109" t="s">
        <v>1134</v>
      </c>
      <c r="AV2056" s="110">
        <v>44890</v>
      </c>
      <c r="AW2056" s="121"/>
      <c r="BJ2056" s="22">
        <f t="shared" ca="1" si="1683"/>
        <v>0</v>
      </c>
      <c r="BK2056" s="22">
        <f t="shared" ca="1" si="1684"/>
        <v>0</v>
      </c>
      <c r="BL2056" s="22">
        <f t="shared" ca="1" si="1685"/>
        <v>0</v>
      </c>
      <c r="BM2056" s="22">
        <f t="shared" ca="1" si="1686"/>
        <v>0</v>
      </c>
      <c r="BN2056" s="22">
        <f t="shared" ca="1" si="1687"/>
        <v>0</v>
      </c>
      <c r="BO2056" s="22">
        <f t="shared" ca="1" si="1688"/>
        <v>0</v>
      </c>
      <c r="BP2056" s="22">
        <f t="shared" ca="1" si="1689"/>
        <v>0</v>
      </c>
      <c r="BQ2056" s="22">
        <f t="shared" ca="1" si="1690"/>
        <v>0</v>
      </c>
      <c r="BR2056" s="22">
        <f t="shared" ca="1" si="1691"/>
        <v>0</v>
      </c>
      <c r="BS2056" s="22">
        <f t="shared" ca="1" si="1692"/>
        <v>0</v>
      </c>
      <c r="BT2056" s="22">
        <f t="shared" ca="1" si="1693"/>
        <v>0</v>
      </c>
      <c r="BU2056" s="22">
        <f t="shared" ca="1" si="1694"/>
        <v>0</v>
      </c>
      <c r="BV2056" s="22">
        <f t="shared" ca="1" si="1695"/>
        <v>0</v>
      </c>
      <c r="BW2056" s="22">
        <f t="shared" ca="1" si="1696"/>
        <v>0</v>
      </c>
      <c r="BX2056" s="22">
        <f t="shared" ca="1" si="1697"/>
        <v>0</v>
      </c>
      <c r="BY2056" s="71">
        <f t="shared" si="1698"/>
        <v>0</v>
      </c>
      <c r="BZ2056" s="71">
        <f t="shared" si="1699"/>
        <v>0</v>
      </c>
      <c r="CA2056" s="72">
        <f t="shared" si="1700"/>
        <v>0</v>
      </c>
    </row>
    <row r="2057" spans="1:79" s="22" customFormat="1" ht="51.9" customHeight="1" x14ac:dyDescent="0.3">
      <c r="A2057" s="109">
        <v>7</v>
      </c>
      <c r="B2057" s="109" t="s">
        <v>1441</v>
      </c>
      <c r="C2057" s="109" t="s">
        <v>1325</v>
      </c>
      <c r="D2057" s="110" t="s">
        <v>445</v>
      </c>
      <c r="E2057" s="110">
        <v>44571</v>
      </c>
      <c r="F2057" s="189" t="s">
        <v>228</v>
      </c>
      <c r="G2057" s="169" t="s">
        <v>1121</v>
      </c>
      <c r="H2057" s="135" t="s">
        <v>1129</v>
      </c>
      <c r="I2057" s="135"/>
      <c r="J2057" s="135"/>
      <c r="K2057" s="113">
        <v>0</v>
      </c>
      <c r="L2057" s="109">
        <v>0</v>
      </c>
      <c r="M2057" s="114" t="s">
        <v>251</v>
      </c>
      <c r="N2057" s="115" t="s">
        <v>26</v>
      </c>
      <c r="O2057" s="116"/>
      <c r="P2057" s="117" t="s">
        <v>1353</v>
      </c>
      <c r="Q2057" s="141">
        <v>45258</v>
      </c>
      <c r="R2057" s="118">
        <f t="shared" si="1682"/>
        <v>45272</v>
      </c>
      <c r="S2057" s="114" t="s">
        <v>31</v>
      </c>
      <c r="T2057" s="353"/>
      <c r="U2057" s="118"/>
      <c r="V2057" s="121"/>
      <c r="W2057" s="121"/>
      <c r="X2057" s="121"/>
      <c r="Y2057" s="121"/>
      <c r="Z2057" s="121"/>
      <c r="AA2057" s="121"/>
      <c r="AB2057" s="121"/>
      <c r="AC2057" s="121"/>
      <c r="AD2057" s="121"/>
      <c r="AE2057" s="121"/>
      <c r="AF2057" s="121"/>
      <c r="AG2057" s="110"/>
      <c r="AH2057" s="115"/>
      <c r="AI2057" s="110"/>
      <c r="AJ2057" s="113"/>
      <c r="AK2057" s="110"/>
      <c r="AL2057" s="121"/>
      <c r="AM2057" s="121"/>
      <c r="AN2057" s="123" t="s">
        <v>2896</v>
      </c>
      <c r="AO2057" s="109" t="s">
        <v>3771</v>
      </c>
      <c r="AP2057" s="110">
        <v>45352</v>
      </c>
      <c r="AQ2057" s="121"/>
      <c r="AR2057" s="121"/>
      <c r="AS2057" s="121"/>
      <c r="AT2057" s="121"/>
      <c r="AU2057" s="109" t="s">
        <v>1134</v>
      </c>
      <c r="AV2057" s="110">
        <v>44890</v>
      </c>
      <c r="AW2057" s="121"/>
      <c r="BJ2057" s="22">
        <f t="shared" ca="1" si="1683"/>
        <v>0</v>
      </c>
      <c r="BK2057" s="22">
        <f t="shared" ca="1" si="1684"/>
        <v>0</v>
      </c>
      <c r="BL2057" s="22">
        <f t="shared" ca="1" si="1685"/>
        <v>0</v>
      </c>
      <c r="BM2057" s="22">
        <f t="shared" ca="1" si="1686"/>
        <v>0</v>
      </c>
      <c r="BN2057" s="22">
        <f t="shared" ca="1" si="1687"/>
        <v>0</v>
      </c>
      <c r="BO2057" s="22">
        <f t="shared" ca="1" si="1688"/>
        <v>0</v>
      </c>
      <c r="BP2057" s="22">
        <f t="shared" ca="1" si="1689"/>
        <v>0</v>
      </c>
      <c r="BQ2057" s="22">
        <f t="shared" ca="1" si="1690"/>
        <v>0</v>
      </c>
      <c r="BR2057" s="22">
        <f t="shared" ca="1" si="1691"/>
        <v>0</v>
      </c>
      <c r="BS2057" s="22">
        <f t="shared" ca="1" si="1692"/>
        <v>0</v>
      </c>
      <c r="BT2057" s="22">
        <f ca="1">IF(OR($Z2058="аннулирован", $Z2058="", TODAY()&lt;$E2057),0,1)</f>
        <v>1</v>
      </c>
      <c r="BU2057" s="22">
        <f ca="1">IF(AND($BT2057=1, $Z2058="не выдан"),1,0)</f>
        <v>0</v>
      </c>
      <c r="BV2057" s="22">
        <f ca="1">IF(AND($BT2057=1, $Z2058="на проверке"),1,0)</f>
        <v>1</v>
      </c>
      <c r="BW2057" s="22">
        <f ca="1">IF(AND($BT2057=1, $Z2058="замечания"),1,0)</f>
        <v>0</v>
      </c>
      <c r="BX2057" s="22">
        <f ca="1">IF(AND($BT2057=1, $Z2058="согласовано"),1,0)</f>
        <v>0</v>
      </c>
      <c r="BY2057" s="22">
        <f t="shared" si="1698"/>
        <v>0</v>
      </c>
      <c r="BZ2057" s="22">
        <f t="shared" si="1699"/>
        <v>0</v>
      </c>
      <c r="CA2057" s="22">
        <f>IF(OR($Z2058="аннулирован", $Z2058=""),0,1)</f>
        <v>1</v>
      </c>
    </row>
    <row r="2058" spans="1:79" ht="51.9" customHeight="1" x14ac:dyDescent="0.3">
      <c r="A2058" s="4">
        <v>7</v>
      </c>
      <c r="B2058" s="4" t="s">
        <v>1441</v>
      </c>
      <c r="C2058" s="4" t="s">
        <v>1325</v>
      </c>
      <c r="D2058" s="139" t="s">
        <v>445</v>
      </c>
      <c r="E2058" s="13">
        <v>44571</v>
      </c>
      <c r="F2058" s="122" t="s">
        <v>228</v>
      </c>
      <c r="G2058" s="16" t="s">
        <v>1121</v>
      </c>
      <c r="H2058" s="130" t="s">
        <v>1129</v>
      </c>
      <c r="I2058" s="130"/>
      <c r="J2058" s="130"/>
      <c r="K2058" s="7">
        <v>0</v>
      </c>
      <c r="L2058" s="4">
        <v>1</v>
      </c>
      <c r="M2058" s="3" t="s">
        <v>251</v>
      </c>
      <c r="N2058" s="45" t="s">
        <v>1055</v>
      </c>
      <c r="O2058" s="76"/>
      <c r="P2058" s="125" t="s">
        <v>2936</v>
      </c>
      <c r="Q2058" s="145">
        <v>45488</v>
      </c>
      <c r="R2058" s="99">
        <f t="shared" si="1682"/>
        <v>45495</v>
      </c>
      <c r="S2058" s="3" t="s">
        <v>30</v>
      </c>
      <c r="T2058" s="354" t="s">
        <v>2885</v>
      </c>
      <c r="U2058" s="259">
        <v>45450</v>
      </c>
      <c r="V2058" s="20" t="s">
        <v>1372</v>
      </c>
      <c r="W2058" s="3" t="s">
        <v>1419</v>
      </c>
      <c r="X2058" s="5" t="s">
        <v>778</v>
      </c>
      <c r="Y2058" s="5">
        <v>0</v>
      </c>
      <c r="Z2058" s="46" t="s">
        <v>24</v>
      </c>
      <c r="AA2058" s="5"/>
      <c r="AB2058" s="87" t="s">
        <v>983</v>
      </c>
      <c r="AC2058" s="21">
        <v>45065</v>
      </c>
      <c r="AD2058" s="21">
        <v>45065</v>
      </c>
      <c r="AE2058" s="9">
        <f t="shared" ref="AE2058" si="1706">IF(AND(Y2058&lt;1,OR(X2058&lt;1, X2058="A")),AD2058+14,AD2058+7)</f>
        <v>45079</v>
      </c>
      <c r="AF2058" s="92" t="s">
        <v>446</v>
      </c>
      <c r="AG2058" s="27"/>
      <c r="AH2058" s="34"/>
      <c r="AI2058" s="27"/>
      <c r="AJ2058" s="41"/>
      <c r="AK2058" s="21"/>
      <c r="AL2058" s="6"/>
      <c r="AM2058" s="6"/>
      <c r="AN2058" s="108" t="s">
        <v>2896</v>
      </c>
      <c r="AO2058" s="94" t="s">
        <v>3771</v>
      </c>
      <c r="AP2058" s="95">
        <v>45352</v>
      </c>
      <c r="AQ2058" s="207" t="s">
        <v>2979</v>
      </c>
      <c r="AR2058" s="21">
        <v>45510</v>
      </c>
      <c r="AS2058" s="6"/>
      <c r="AT2058" s="6"/>
      <c r="AU2058" s="4" t="s">
        <v>1134</v>
      </c>
      <c r="AV2058" s="13">
        <v>44890</v>
      </c>
      <c r="AW2058" s="6"/>
      <c r="BJ2058" s="22"/>
      <c r="BK2058" s="22"/>
      <c r="BL2058" s="22"/>
      <c r="BM2058" s="22"/>
      <c r="BN2058" s="22"/>
      <c r="BO2058" s="22"/>
      <c r="BP2058" s="22"/>
      <c r="BQ2058" s="22"/>
      <c r="BR2058" s="22"/>
      <c r="BS2058" s="22"/>
      <c r="BT2058" s="22"/>
      <c r="BU2058" s="22"/>
      <c r="BV2058" s="22"/>
      <c r="BW2058" s="22"/>
      <c r="BX2058" s="22"/>
      <c r="BY2058" s="71"/>
      <c r="BZ2058" s="71"/>
      <c r="CA2058" s="72"/>
    </row>
    <row r="2059" spans="1:79" s="22" customFormat="1" ht="51.9" customHeight="1" x14ac:dyDescent="0.3">
      <c r="A2059" s="109">
        <v>7</v>
      </c>
      <c r="B2059" s="109" t="s">
        <v>1441</v>
      </c>
      <c r="C2059" s="109"/>
      <c r="D2059" s="110" t="s">
        <v>446</v>
      </c>
      <c r="E2059" s="110">
        <v>44571</v>
      </c>
      <c r="F2059" s="189" t="s">
        <v>222</v>
      </c>
      <c r="G2059" s="169" t="s">
        <v>1121</v>
      </c>
      <c r="H2059" s="135" t="s">
        <v>1037</v>
      </c>
      <c r="I2059" s="135"/>
      <c r="J2059" s="135"/>
      <c r="K2059" s="113" t="s">
        <v>778</v>
      </c>
      <c r="L2059" s="109">
        <v>0</v>
      </c>
      <c r="M2059" s="114" t="s">
        <v>960</v>
      </c>
      <c r="N2059" s="115" t="s">
        <v>26</v>
      </c>
      <c r="O2059" s="116"/>
      <c r="P2059" s="190" t="s">
        <v>3507</v>
      </c>
      <c r="Q2059" s="141">
        <v>44663</v>
      </c>
      <c r="R2059" s="118">
        <f t="shared" ref="R2059" si="1707">IF(AND(L2059&lt;1,OR(K2059&lt;1, K2059="A")),Q2059+14,Q2059+7)</f>
        <v>44677</v>
      </c>
      <c r="S2059" s="114" t="s">
        <v>31</v>
      </c>
      <c r="T2059" s="353"/>
      <c r="U2059" s="118"/>
      <c r="V2059" s="195"/>
      <c r="W2059" s="114"/>
      <c r="X2059" s="109"/>
      <c r="Y2059" s="109"/>
      <c r="Z2059" s="115"/>
      <c r="AA2059" s="109"/>
      <c r="AB2059" s="123"/>
      <c r="AC2059" s="191"/>
      <c r="AD2059" s="191"/>
      <c r="AE2059" s="118"/>
      <c r="AF2059" s="196"/>
      <c r="AG2059" s="110"/>
      <c r="AH2059" s="115"/>
      <c r="AI2059" s="110"/>
      <c r="AJ2059" s="113"/>
      <c r="AK2059" s="110"/>
      <c r="AL2059" s="121"/>
      <c r="AM2059" s="121"/>
      <c r="AN2059" s="109" t="s">
        <v>2355</v>
      </c>
      <c r="AO2059" s="121"/>
      <c r="AP2059" s="121"/>
      <c r="AQ2059" s="206"/>
      <c r="AR2059" s="110"/>
      <c r="AS2059" s="121"/>
      <c r="AT2059" s="121"/>
      <c r="AU2059" s="109" t="s">
        <v>1134</v>
      </c>
      <c r="AV2059" s="110">
        <v>44890</v>
      </c>
      <c r="AW2059" s="121"/>
      <c r="BJ2059" s="22">
        <f t="shared" ca="1" si="1658"/>
        <v>0</v>
      </c>
      <c r="BK2059" s="22">
        <f t="shared" ca="1" si="1659"/>
        <v>0</v>
      </c>
      <c r="BL2059" s="22">
        <f t="shared" ca="1" si="1636"/>
        <v>0</v>
      </c>
      <c r="BM2059" s="22">
        <f t="shared" ca="1" si="1637"/>
        <v>0</v>
      </c>
      <c r="BN2059" s="22">
        <f t="shared" ca="1" si="1638"/>
        <v>0</v>
      </c>
      <c r="BO2059" s="22">
        <f t="shared" ca="1" si="1639"/>
        <v>0</v>
      </c>
      <c r="BP2059" s="22">
        <f t="shared" ca="1" si="1640"/>
        <v>0</v>
      </c>
      <c r="BQ2059" s="22">
        <f t="shared" ca="1" si="1641"/>
        <v>0</v>
      </c>
      <c r="BR2059" s="22">
        <f t="shared" ca="1" si="1642"/>
        <v>0</v>
      </c>
      <c r="BS2059" s="22">
        <f t="shared" ca="1" si="1643"/>
        <v>0</v>
      </c>
      <c r="BT2059" s="22">
        <f t="shared" ca="1" si="1660"/>
        <v>0</v>
      </c>
      <c r="BU2059" s="22">
        <f t="shared" ca="1" si="1644"/>
        <v>0</v>
      </c>
      <c r="BV2059" s="22">
        <f t="shared" ca="1" si="1645"/>
        <v>0</v>
      </c>
      <c r="BW2059" s="22">
        <f t="shared" ca="1" si="1646"/>
        <v>0</v>
      </c>
      <c r="BX2059" s="22">
        <f t="shared" ca="1" si="1647"/>
        <v>0</v>
      </c>
      <c r="BY2059" s="22">
        <f t="shared" si="1662"/>
        <v>0</v>
      </c>
      <c r="BZ2059" s="22">
        <f t="shared" si="1661"/>
        <v>0</v>
      </c>
      <c r="CA2059" s="22">
        <f t="shared" si="1663"/>
        <v>0</v>
      </c>
    </row>
    <row r="2060" spans="1:79" s="22" customFormat="1" ht="51.9" customHeight="1" x14ac:dyDescent="0.3">
      <c r="A2060" s="109">
        <v>7</v>
      </c>
      <c r="B2060" s="109" t="s">
        <v>1441</v>
      </c>
      <c r="C2060" s="109"/>
      <c r="D2060" s="110" t="s">
        <v>446</v>
      </c>
      <c r="E2060" s="110">
        <v>44571</v>
      </c>
      <c r="F2060" s="189" t="s">
        <v>222</v>
      </c>
      <c r="G2060" s="169" t="s">
        <v>1121</v>
      </c>
      <c r="H2060" s="135" t="s">
        <v>1037</v>
      </c>
      <c r="I2060" s="135"/>
      <c r="J2060" s="135"/>
      <c r="K2060" s="113" t="s">
        <v>443</v>
      </c>
      <c r="L2060" s="109">
        <v>0</v>
      </c>
      <c r="M2060" s="114" t="s">
        <v>960</v>
      </c>
      <c r="N2060" s="115" t="s">
        <v>26</v>
      </c>
      <c r="O2060" s="116"/>
      <c r="P2060" s="190" t="s">
        <v>3508</v>
      </c>
      <c r="Q2060" s="141">
        <v>44670</v>
      </c>
      <c r="R2060" s="118">
        <f t="shared" si="1682"/>
        <v>44677</v>
      </c>
      <c r="S2060" s="114" t="s">
        <v>31</v>
      </c>
      <c r="T2060" s="353"/>
      <c r="U2060" s="118"/>
      <c r="V2060" s="195"/>
      <c r="W2060" s="114"/>
      <c r="X2060" s="109"/>
      <c r="Y2060" s="109"/>
      <c r="Z2060" s="115"/>
      <c r="AA2060" s="109"/>
      <c r="AB2060" s="123"/>
      <c r="AC2060" s="191"/>
      <c r="AD2060" s="191"/>
      <c r="AE2060" s="118"/>
      <c r="AF2060" s="196"/>
      <c r="AG2060" s="110"/>
      <c r="AH2060" s="115"/>
      <c r="AI2060" s="110"/>
      <c r="AJ2060" s="113"/>
      <c r="AK2060" s="110"/>
      <c r="AL2060" s="121"/>
      <c r="AM2060" s="121"/>
      <c r="AN2060" s="109" t="s">
        <v>2355</v>
      </c>
      <c r="AO2060" s="121"/>
      <c r="AP2060" s="121"/>
      <c r="AQ2060" s="206"/>
      <c r="AR2060" s="110"/>
      <c r="AS2060" s="121"/>
      <c r="AT2060" s="121"/>
      <c r="AU2060" s="109" t="s">
        <v>1134</v>
      </c>
      <c r="AV2060" s="110">
        <v>44890</v>
      </c>
      <c r="AW2060" s="121"/>
      <c r="BJ2060" s="22">
        <f t="shared" ca="1" si="1658"/>
        <v>0</v>
      </c>
      <c r="BK2060" s="22">
        <f t="shared" ca="1" si="1659"/>
        <v>0</v>
      </c>
      <c r="BL2060" s="22">
        <f t="shared" ca="1" si="1636"/>
        <v>0</v>
      </c>
      <c r="BM2060" s="22">
        <f t="shared" ca="1" si="1637"/>
        <v>0</v>
      </c>
      <c r="BN2060" s="22">
        <f t="shared" ca="1" si="1638"/>
        <v>0</v>
      </c>
      <c r="BO2060" s="22">
        <f t="shared" ca="1" si="1639"/>
        <v>0</v>
      </c>
      <c r="BP2060" s="22">
        <f t="shared" ca="1" si="1640"/>
        <v>0</v>
      </c>
      <c r="BQ2060" s="22">
        <f t="shared" ca="1" si="1641"/>
        <v>0</v>
      </c>
      <c r="BR2060" s="22">
        <f t="shared" ca="1" si="1642"/>
        <v>0</v>
      </c>
      <c r="BS2060" s="22">
        <f t="shared" ca="1" si="1643"/>
        <v>0</v>
      </c>
      <c r="BT2060" s="22">
        <f t="shared" ca="1" si="1660"/>
        <v>0</v>
      </c>
      <c r="BU2060" s="22">
        <f t="shared" ca="1" si="1644"/>
        <v>0</v>
      </c>
      <c r="BV2060" s="22">
        <f t="shared" ca="1" si="1645"/>
        <v>0</v>
      </c>
      <c r="BW2060" s="22">
        <f t="shared" ca="1" si="1646"/>
        <v>0</v>
      </c>
      <c r="BX2060" s="22">
        <f t="shared" ca="1" si="1647"/>
        <v>0</v>
      </c>
      <c r="BY2060" s="22">
        <f t="shared" si="1662"/>
        <v>0</v>
      </c>
      <c r="BZ2060" s="22">
        <f t="shared" si="1661"/>
        <v>0</v>
      </c>
      <c r="CA2060" s="22">
        <f t="shared" si="1663"/>
        <v>0</v>
      </c>
    </row>
    <row r="2061" spans="1:79" s="22" customFormat="1" ht="51.9" customHeight="1" x14ac:dyDescent="0.3">
      <c r="A2061" s="109">
        <v>7</v>
      </c>
      <c r="B2061" s="109" t="s">
        <v>1441</v>
      </c>
      <c r="C2061" s="109"/>
      <c r="D2061" s="110" t="s">
        <v>446</v>
      </c>
      <c r="E2061" s="110">
        <v>44571</v>
      </c>
      <c r="F2061" s="189" t="s">
        <v>222</v>
      </c>
      <c r="G2061" s="169" t="s">
        <v>1121</v>
      </c>
      <c r="H2061" s="135" t="s">
        <v>1037</v>
      </c>
      <c r="I2061" s="135"/>
      <c r="J2061" s="135"/>
      <c r="K2061" s="113" t="s">
        <v>572</v>
      </c>
      <c r="L2061" s="109">
        <v>0</v>
      </c>
      <c r="M2061" s="114" t="s">
        <v>960</v>
      </c>
      <c r="N2061" s="115" t="s">
        <v>26</v>
      </c>
      <c r="O2061" s="116"/>
      <c r="P2061" s="190" t="s">
        <v>3553</v>
      </c>
      <c r="Q2061" s="141">
        <v>44679</v>
      </c>
      <c r="R2061" s="118">
        <f t="shared" ref="R2061" si="1708">IF(AND(L2061&lt;1,OR(K2061&lt;1, K2061="A")),Q2061+14,Q2061+7)</f>
        <v>44686</v>
      </c>
      <c r="S2061" s="114" t="s">
        <v>31</v>
      </c>
      <c r="T2061" s="353"/>
      <c r="U2061" s="118"/>
      <c r="V2061" s="195"/>
      <c r="W2061" s="114"/>
      <c r="X2061" s="109"/>
      <c r="Y2061" s="109"/>
      <c r="Z2061" s="115"/>
      <c r="AA2061" s="109"/>
      <c r="AB2061" s="123"/>
      <c r="AC2061" s="191"/>
      <c r="AD2061" s="191"/>
      <c r="AE2061" s="118"/>
      <c r="AF2061" s="196"/>
      <c r="AG2061" s="110"/>
      <c r="AH2061" s="115"/>
      <c r="AI2061" s="110"/>
      <c r="AJ2061" s="113"/>
      <c r="AK2061" s="110"/>
      <c r="AL2061" s="121"/>
      <c r="AM2061" s="121"/>
      <c r="AN2061" s="109" t="s">
        <v>2355</v>
      </c>
      <c r="AO2061" s="121"/>
      <c r="AP2061" s="121"/>
      <c r="AQ2061" s="206"/>
      <c r="AR2061" s="110"/>
      <c r="AS2061" s="121"/>
      <c r="AT2061" s="121"/>
      <c r="AU2061" s="109" t="s">
        <v>1134</v>
      </c>
      <c r="AV2061" s="110">
        <v>44890</v>
      </c>
      <c r="AW2061" s="121"/>
      <c r="BJ2061" s="22">
        <f t="shared" ca="1" si="1658"/>
        <v>0</v>
      </c>
      <c r="BK2061" s="22">
        <f t="shared" ca="1" si="1659"/>
        <v>0</v>
      </c>
      <c r="BL2061" s="22">
        <f t="shared" ca="1" si="1636"/>
        <v>0</v>
      </c>
      <c r="BM2061" s="22">
        <f t="shared" ca="1" si="1637"/>
        <v>0</v>
      </c>
      <c r="BN2061" s="22">
        <f t="shared" ca="1" si="1638"/>
        <v>0</v>
      </c>
      <c r="BO2061" s="22">
        <f t="shared" ca="1" si="1639"/>
        <v>0</v>
      </c>
      <c r="BP2061" s="22">
        <f t="shared" ca="1" si="1640"/>
        <v>0</v>
      </c>
      <c r="BQ2061" s="22">
        <f t="shared" ca="1" si="1641"/>
        <v>0</v>
      </c>
      <c r="BR2061" s="22">
        <f t="shared" ca="1" si="1642"/>
        <v>0</v>
      </c>
      <c r="BS2061" s="22">
        <f t="shared" ca="1" si="1643"/>
        <v>0</v>
      </c>
      <c r="BT2061" s="22">
        <f t="shared" ca="1" si="1660"/>
        <v>0</v>
      </c>
      <c r="BU2061" s="22">
        <f t="shared" ca="1" si="1644"/>
        <v>0</v>
      </c>
      <c r="BV2061" s="22">
        <f t="shared" ca="1" si="1645"/>
        <v>0</v>
      </c>
      <c r="BW2061" s="22">
        <f t="shared" ca="1" si="1646"/>
        <v>0</v>
      </c>
      <c r="BX2061" s="22">
        <f t="shared" ca="1" si="1647"/>
        <v>0</v>
      </c>
      <c r="BY2061" s="22">
        <f t="shared" si="1662"/>
        <v>0</v>
      </c>
      <c r="BZ2061" s="22">
        <f t="shared" si="1661"/>
        <v>0</v>
      </c>
      <c r="CA2061" s="22">
        <f t="shared" si="1663"/>
        <v>0</v>
      </c>
    </row>
    <row r="2062" spans="1:79" s="22" customFormat="1" ht="51.9" customHeight="1" x14ac:dyDescent="0.3">
      <c r="A2062" s="109">
        <v>7</v>
      </c>
      <c r="B2062" s="109" t="s">
        <v>1441</v>
      </c>
      <c r="C2062" s="109"/>
      <c r="D2062" s="110" t="s">
        <v>446</v>
      </c>
      <c r="E2062" s="110">
        <v>44571</v>
      </c>
      <c r="F2062" s="189" t="s">
        <v>222</v>
      </c>
      <c r="G2062" s="169" t="s">
        <v>1121</v>
      </c>
      <c r="H2062" s="135" t="s">
        <v>1037</v>
      </c>
      <c r="I2062" s="135"/>
      <c r="J2062" s="135"/>
      <c r="K2062" s="113" t="s">
        <v>996</v>
      </c>
      <c r="L2062" s="109">
        <v>0</v>
      </c>
      <c r="M2062" s="114" t="s">
        <v>960</v>
      </c>
      <c r="N2062" s="115" t="s">
        <v>26</v>
      </c>
      <c r="O2062" s="116"/>
      <c r="P2062" s="190" t="s">
        <v>3554</v>
      </c>
      <c r="Q2062" s="141">
        <v>44698</v>
      </c>
      <c r="R2062" s="118">
        <f t="shared" si="1682"/>
        <v>44705</v>
      </c>
      <c r="S2062" s="114" t="s">
        <v>31</v>
      </c>
      <c r="T2062" s="353"/>
      <c r="U2062" s="118"/>
      <c r="V2062" s="195"/>
      <c r="W2062" s="114"/>
      <c r="X2062" s="109"/>
      <c r="Y2062" s="109"/>
      <c r="Z2062" s="115"/>
      <c r="AA2062" s="109"/>
      <c r="AB2062" s="123"/>
      <c r="AC2062" s="191"/>
      <c r="AD2062" s="191"/>
      <c r="AE2062" s="118"/>
      <c r="AF2062" s="196"/>
      <c r="AG2062" s="110"/>
      <c r="AH2062" s="115"/>
      <c r="AI2062" s="110"/>
      <c r="AJ2062" s="113"/>
      <c r="AK2062" s="110"/>
      <c r="AL2062" s="121"/>
      <c r="AM2062" s="121"/>
      <c r="AN2062" s="109" t="s">
        <v>2355</v>
      </c>
      <c r="AO2062" s="121"/>
      <c r="AP2062" s="121"/>
      <c r="AQ2062" s="206"/>
      <c r="AR2062" s="110"/>
      <c r="AS2062" s="121"/>
      <c r="AT2062" s="121"/>
      <c r="AU2062" s="109" t="s">
        <v>1134</v>
      </c>
      <c r="AV2062" s="110">
        <v>44890</v>
      </c>
      <c r="AW2062" s="121"/>
      <c r="BJ2062" s="22">
        <f t="shared" ca="1" si="1658"/>
        <v>0</v>
      </c>
      <c r="BK2062" s="22">
        <f t="shared" ca="1" si="1659"/>
        <v>0</v>
      </c>
      <c r="BL2062" s="22">
        <f t="shared" ca="1" si="1636"/>
        <v>0</v>
      </c>
      <c r="BM2062" s="22">
        <f t="shared" ca="1" si="1637"/>
        <v>0</v>
      </c>
      <c r="BN2062" s="22">
        <f t="shared" ca="1" si="1638"/>
        <v>0</v>
      </c>
      <c r="BO2062" s="22">
        <f t="shared" ca="1" si="1639"/>
        <v>0</v>
      </c>
      <c r="BP2062" s="22">
        <f t="shared" ca="1" si="1640"/>
        <v>0</v>
      </c>
      <c r="BQ2062" s="22">
        <f t="shared" ca="1" si="1641"/>
        <v>0</v>
      </c>
      <c r="BR2062" s="22">
        <f t="shared" ca="1" si="1642"/>
        <v>0</v>
      </c>
      <c r="BS2062" s="22">
        <f t="shared" ca="1" si="1643"/>
        <v>0</v>
      </c>
      <c r="BT2062" s="22">
        <f t="shared" ca="1" si="1660"/>
        <v>0</v>
      </c>
      <c r="BU2062" s="22">
        <f t="shared" ca="1" si="1644"/>
        <v>0</v>
      </c>
      <c r="BV2062" s="22">
        <f t="shared" ca="1" si="1645"/>
        <v>0</v>
      </c>
      <c r="BW2062" s="22">
        <f t="shared" ca="1" si="1646"/>
        <v>0</v>
      </c>
      <c r="BX2062" s="22">
        <f t="shared" ca="1" si="1647"/>
        <v>0</v>
      </c>
      <c r="BY2062" s="22">
        <f t="shared" si="1662"/>
        <v>0</v>
      </c>
      <c r="BZ2062" s="22">
        <f t="shared" si="1661"/>
        <v>0</v>
      </c>
      <c r="CA2062" s="22">
        <f t="shared" si="1663"/>
        <v>0</v>
      </c>
    </row>
    <row r="2063" spans="1:79" ht="51.9" customHeight="1" x14ac:dyDescent="0.3">
      <c r="A2063" s="4">
        <v>7</v>
      </c>
      <c r="B2063" s="4" t="s">
        <v>1441</v>
      </c>
      <c r="C2063" s="4"/>
      <c r="D2063" s="139" t="s">
        <v>445</v>
      </c>
      <c r="E2063" s="13">
        <v>44571</v>
      </c>
      <c r="F2063" s="122" t="s">
        <v>222</v>
      </c>
      <c r="G2063" s="16" t="s">
        <v>1121</v>
      </c>
      <c r="H2063" s="130" t="s">
        <v>1037</v>
      </c>
      <c r="I2063" s="130"/>
      <c r="J2063" s="130"/>
      <c r="K2063" s="7">
        <v>0</v>
      </c>
      <c r="L2063" s="4">
        <v>0</v>
      </c>
      <c r="M2063" s="3" t="s">
        <v>960</v>
      </c>
      <c r="N2063" s="45" t="s">
        <v>1055</v>
      </c>
      <c r="O2063" s="76"/>
      <c r="P2063" s="124" t="s">
        <v>961</v>
      </c>
      <c r="Q2063" s="142">
        <v>44704</v>
      </c>
      <c r="R2063" s="9">
        <f t="shared" si="1680"/>
        <v>44718</v>
      </c>
      <c r="S2063" s="3" t="s">
        <v>30</v>
      </c>
      <c r="T2063" s="355" t="s">
        <v>1685</v>
      </c>
      <c r="U2063" s="9">
        <v>44749</v>
      </c>
      <c r="V2063" s="91" t="s">
        <v>962</v>
      </c>
      <c r="W2063" s="3" t="s">
        <v>963</v>
      </c>
      <c r="X2063" s="5" t="s">
        <v>778</v>
      </c>
      <c r="Y2063" s="5">
        <v>0</v>
      </c>
      <c r="Z2063" s="46" t="s">
        <v>24</v>
      </c>
      <c r="AA2063" s="5"/>
      <c r="AB2063" s="87" t="s">
        <v>919</v>
      </c>
      <c r="AC2063" s="103">
        <v>45093</v>
      </c>
      <c r="AD2063" s="103">
        <v>45093</v>
      </c>
      <c r="AE2063" s="9">
        <f t="shared" si="1681"/>
        <v>45107</v>
      </c>
      <c r="AF2063" s="327" t="s">
        <v>446</v>
      </c>
      <c r="AG2063" s="27"/>
      <c r="AH2063" s="34"/>
      <c r="AI2063" s="27"/>
      <c r="AJ2063" s="41"/>
      <c r="AK2063" s="21"/>
      <c r="AL2063" s="6"/>
      <c r="AM2063" s="6"/>
      <c r="AN2063" s="5" t="s">
        <v>2355</v>
      </c>
      <c r="AO2063" s="6"/>
      <c r="AP2063" s="6"/>
      <c r="AQ2063" s="207" t="s">
        <v>1907</v>
      </c>
      <c r="AR2063" s="21">
        <v>44753</v>
      </c>
      <c r="AS2063" s="6"/>
      <c r="AT2063" s="6"/>
      <c r="AU2063" s="4" t="s">
        <v>1134</v>
      </c>
      <c r="AV2063" s="13">
        <v>44890</v>
      </c>
      <c r="AW2063" s="6"/>
      <c r="BJ2063" s="22">
        <f t="shared" ca="1" si="1658"/>
        <v>1</v>
      </c>
      <c r="BK2063" s="22">
        <f t="shared" ca="1" si="1659"/>
        <v>1</v>
      </c>
      <c r="BL2063" s="22">
        <f t="shared" ca="1" si="1636"/>
        <v>0</v>
      </c>
      <c r="BM2063" s="22">
        <f t="shared" ca="1" si="1637"/>
        <v>0</v>
      </c>
      <c r="BN2063" s="22">
        <f t="shared" ca="1" si="1638"/>
        <v>0</v>
      </c>
      <c r="BO2063" s="22">
        <f t="shared" ca="1" si="1639"/>
        <v>0</v>
      </c>
      <c r="BP2063" s="22">
        <f t="shared" ca="1" si="1640"/>
        <v>0</v>
      </c>
      <c r="BQ2063" s="22">
        <f t="shared" ca="1" si="1641"/>
        <v>0</v>
      </c>
      <c r="BR2063" s="22">
        <f t="shared" ca="1" si="1642"/>
        <v>1</v>
      </c>
      <c r="BS2063" s="22">
        <f t="shared" ca="1" si="1643"/>
        <v>1</v>
      </c>
      <c r="BT2063" s="22">
        <f t="shared" ca="1" si="1660"/>
        <v>1</v>
      </c>
      <c r="BU2063" s="22">
        <f t="shared" ca="1" si="1644"/>
        <v>0</v>
      </c>
      <c r="BV2063" s="22">
        <f t="shared" ca="1" si="1645"/>
        <v>1</v>
      </c>
      <c r="BW2063" s="22">
        <f t="shared" ca="1" si="1646"/>
        <v>0</v>
      </c>
      <c r="BX2063" s="22">
        <f t="shared" ca="1" si="1647"/>
        <v>0</v>
      </c>
      <c r="BY2063" s="71">
        <f t="shared" si="1662"/>
        <v>1</v>
      </c>
      <c r="BZ2063" s="71">
        <f t="shared" si="1661"/>
        <v>1</v>
      </c>
      <c r="CA2063" s="72">
        <f t="shared" si="1663"/>
        <v>1</v>
      </c>
    </row>
    <row r="2064" spans="1:79" s="22" customFormat="1" ht="51.9" customHeight="1" x14ac:dyDescent="0.3">
      <c r="A2064" s="109">
        <v>7</v>
      </c>
      <c r="B2064" s="109" t="s">
        <v>1441</v>
      </c>
      <c r="C2064" s="109"/>
      <c r="D2064" s="110" t="s">
        <v>446</v>
      </c>
      <c r="E2064" s="110">
        <v>44571</v>
      </c>
      <c r="F2064" s="189" t="s">
        <v>223</v>
      </c>
      <c r="G2064" s="169" t="s">
        <v>1121</v>
      </c>
      <c r="H2064" s="135" t="s">
        <v>1073</v>
      </c>
      <c r="I2064" s="135"/>
      <c r="J2064" s="135"/>
      <c r="K2064" s="113" t="s">
        <v>778</v>
      </c>
      <c r="L2064" s="109">
        <v>0</v>
      </c>
      <c r="M2064" s="114" t="s">
        <v>964</v>
      </c>
      <c r="N2064" s="115" t="s">
        <v>26</v>
      </c>
      <c r="O2064" s="116"/>
      <c r="P2064" s="190" t="s">
        <v>3507</v>
      </c>
      <c r="Q2064" s="141">
        <v>44663</v>
      </c>
      <c r="R2064" s="118">
        <f t="shared" ref="R2064" si="1709">IF(AND(L2064&lt;1,OR(K2064&lt;1, K2064="A")),Q2064+14,Q2064+7)</f>
        <v>44677</v>
      </c>
      <c r="S2064" s="114" t="s">
        <v>31</v>
      </c>
      <c r="T2064" s="353"/>
      <c r="U2064" s="118"/>
      <c r="V2064" s="195"/>
      <c r="W2064" s="114"/>
      <c r="X2064" s="109"/>
      <c r="Y2064" s="109"/>
      <c r="Z2064" s="115"/>
      <c r="AA2064" s="109"/>
      <c r="AB2064" s="123"/>
      <c r="AC2064" s="191"/>
      <c r="AD2064" s="191"/>
      <c r="AE2064" s="118"/>
      <c r="AF2064" s="196"/>
      <c r="AG2064" s="110"/>
      <c r="AH2064" s="115"/>
      <c r="AI2064" s="110"/>
      <c r="AJ2064" s="113"/>
      <c r="AK2064" s="110"/>
      <c r="AL2064" s="121"/>
      <c r="AM2064" s="121"/>
      <c r="AN2064" s="109" t="s">
        <v>2355</v>
      </c>
      <c r="AO2064" s="121"/>
      <c r="AP2064" s="121"/>
      <c r="AQ2064" s="189"/>
      <c r="AR2064" s="110"/>
      <c r="AS2064" s="121"/>
      <c r="AT2064" s="121"/>
      <c r="AU2064" s="109" t="s">
        <v>1134</v>
      </c>
      <c r="AV2064" s="110">
        <v>44890</v>
      </c>
      <c r="AW2064" s="121"/>
      <c r="BJ2064" s="22">
        <f t="shared" ref="BJ2064:BJ2150" ca="1" si="1710">IF(OR($N2064="аннулирован", $N2064="", TODAY()&lt;$E2064),0,1)</f>
        <v>0</v>
      </c>
      <c r="BK2064" s="22">
        <f t="shared" ref="BK2064:BK2150" ca="1" si="1711">IF(AND($BJ2064=1, $J2064=""),1,0)</f>
        <v>0</v>
      </c>
      <c r="BL2064" s="22">
        <f t="shared" ca="1" si="1636"/>
        <v>0</v>
      </c>
      <c r="BM2064" s="22">
        <f t="shared" ca="1" si="1637"/>
        <v>0</v>
      </c>
      <c r="BN2064" s="22">
        <f t="shared" ca="1" si="1638"/>
        <v>0</v>
      </c>
      <c r="BO2064" s="22">
        <f t="shared" ca="1" si="1639"/>
        <v>0</v>
      </c>
      <c r="BP2064" s="22">
        <f t="shared" ca="1" si="1640"/>
        <v>0</v>
      </c>
      <c r="BQ2064" s="22">
        <f t="shared" ca="1" si="1641"/>
        <v>0</v>
      </c>
      <c r="BR2064" s="22">
        <f t="shared" ca="1" si="1642"/>
        <v>0</v>
      </c>
      <c r="BS2064" s="22">
        <f t="shared" ca="1" si="1643"/>
        <v>0</v>
      </c>
      <c r="BT2064" s="22">
        <f t="shared" ca="1" si="1660"/>
        <v>0</v>
      </c>
      <c r="BU2064" s="22">
        <f t="shared" ca="1" si="1644"/>
        <v>0</v>
      </c>
      <c r="BV2064" s="22">
        <f t="shared" ca="1" si="1645"/>
        <v>0</v>
      </c>
      <c r="BW2064" s="22">
        <f t="shared" ca="1" si="1646"/>
        <v>0</v>
      </c>
      <c r="BX2064" s="22">
        <f t="shared" ca="1" si="1647"/>
        <v>0</v>
      </c>
      <c r="BY2064" s="22">
        <f t="shared" si="1662"/>
        <v>0</v>
      </c>
      <c r="BZ2064" s="22">
        <f t="shared" ref="BZ2064:BZ2150" si="1712">IF(AND($BY2064=1, $J2064=""),1,0)</f>
        <v>0</v>
      </c>
      <c r="CA2064" s="22">
        <f t="shared" si="1663"/>
        <v>0</v>
      </c>
    </row>
    <row r="2065" spans="1:79" s="22" customFormat="1" ht="51.9" customHeight="1" x14ac:dyDescent="0.3">
      <c r="A2065" s="109">
        <v>7</v>
      </c>
      <c r="B2065" s="109" t="s">
        <v>1441</v>
      </c>
      <c r="C2065" s="109"/>
      <c r="D2065" s="110" t="s">
        <v>446</v>
      </c>
      <c r="E2065" s="110">
        <v>44571</v>
      </c>
      <c r="F2065" s="189" t="s">
        <v>223</v>
      </c>
      <c r="G2065" s="169" t="s">
        <v>1121</v>
      </c>
      <c r="H2065" s="135" t="s">
        <v>1073</v>
      </c>
      <c r="I2065" s="135"/>
      <c r="J2065" s="135"/>
      <c r="K2065" s="113" t="s">
        <v>443</v>
      </c>
      <c r="L2065" s="109">
        <v>0</v>
      </c>
      <c r="M2065" s="114" t="s">
        <v>964</v>
      </c>
      <c r="N2065" s="115" t="s">
        <v>26</v>
      </c>
      <c r="O2065" s="116"/>
      <c r="P2065" s="190" t="s">
        <v>3508</v>
      </c>
      <c r="Q2065" s="141">
        <v>44670</v>
      </c>
      <c r="R2065" s="118">
        <f t="shared" si="1680"/>
        <v>44677</v>
      </c>
      <c r="S2065" s="114" t="s">
        <v>31</v>
      </c>
      <c r="T2065" s="353"/>
      <c r="U2065" s="118"/>
      <c r="V2065" s="195"/>
      <c r="W2065" s="114"/>
      <c r="X2065" s="109"/>
      <c r="Y2065" s="109"/>
      <c r="Z2065" s="115"/>
      <c r="AA2065" s="109"/>
      <c r="AB2065" s="123"/>
      <c r="AC2065" s="191"/>
      <c r="AD2065" s="191"/>
      <c r="AE2065" s="118"/>
      <c r="AF2065" s="196"/>
      <c r="AG2065" s="110"/>
      <c r="AH2065" s="115"/>
      <c r="AI2065" s="110"/>
      <c r="AJ2065" s="113"/>
      <c r="AK2065" s="110"/>
      <c r="AL2065" s="121"/>
      <c r="AM2065" s="121"/>
      <c r="AN2065" s="109" t="s">
        <v>2355</v>
      </c>
      <c r="AO2065" s="121"/>
      <c r="AP2065" s="121"/>
      <c r="AQ2065" s="189"/>
      <c r="AR2065" s="110"/>
      <c r="AS2065" s="121"/>
      <c r="AT2065" s="121"/>
      <c r="AU2065" s="109" t="s">
        <v>1134</v>
      </c>
      <c r="AV2065" s="110">
        <v>44890</v>
      </c>
      <c r="AW2065" s="121"/>
      <c r="BJ2065" s="22">
        <f t="shared" ca="1" si="1710"/>
        <v>0</v>
      </c>
      <c r="BK2065" s="22">
        <f t="shared" ca="1" si="1711"/>
        <v>0</v>
      </c>
      <c r="BL2065" s="22">
        <f t="shared" ca="1" si="1636"/>
        <v>0</v>
      </c>
      <c r="BM2065" s="22">
        <f t="shared" ca="1" si="1637"/>
        <v>0</v>
      </c>
      <c r="BN2065" s="22">
        <f t="shared" ca="1" si="1638"/>
        <v>0</v>
      </c>
      <c r="BO2065" s="22">
        <f t="shared" ca="1" si="1639"/>
        <v>0</v>
      </c>
      <c r="BP2065" s="22">
        <f t="shared" ca="1" si="1640"/>
        <v>0</v>
      </c>
      <c r="BQ2065" s="22">
        <f t="shared" ca="1" si="1641"/>
        <v>0</v>
      </c>
      <c r="BR2065" s="22">
        <f t="shared" ca="1" si="1642"/>
        <v>0</v>
      </c>
      <c r="BS2065" s="22">
        <f t="shared" ca="1" si="1643"/>
        <v>0</v>
      </c>
      <c r="BT2065" s="22">
        <f t="shared" ca="1" si="1660"/>
        <v>0</v>
      </c>
      <c r="BU2065" s="22">
        <f t="shared" ca="1" si="1644"/>
        <v>0</v>
      </c>
      <c r="BV2065" s="22">
        <f t="shared" ca="1" si="1645"/>
        <v>0</v>
      </c>
      <c r="BW2065" s="22">
        <f t="shared" ca="1" si="1646"/>
        <v>0</v>
      </c>
      <c r="BX2065" s="22">
        <f t="shared" ca="1" si="1647"/>
        <v>0</v>
      </c>
      <c r="BY2065" s="22">
        <f t="shared" si="1662"/>
        <v>0</v>
      </c>
      <c r="BZ2065" s="22">
        <f t="shared" si="1712"/>
        <v>0</v>
      </c>
      <c r="CA2065" s="22">
        <f t="shared" si="1663"/>
        <v>0</v>
      </c>
    </row>
    <row r="2066" spans="1:79" s="22" customFormat="1" ht="51.9" customHeight="1" x14ac:dyDescent="0.3">
      <c r="A2066" s="109">
        <v>7</v>
      </c>
      <c r="B2066" s="109" t="s">
        <v>1441</v>
      </c>
      <c r="C2066" s="109"/>
      <c r="D2066" s="110" t="s">
        <v>446</v>
      </c>
      <c r="E2066" s="110">
        <v>44571</v>
      </c>
      <c r="F2066" s="189" t="s">
        <v>223</v>
      </c>
      <c r="G2066" s="169" t="s">
        <v>1121</v>
      </c>
      <c r="H2066" s="135" t="s">
        <v>1073</v>
      </c>
      <c r="I2066" s="135"/>
      <c r="J2066" s="135"/>
      <c r="K2066" s="113" t="s">
        <v>572</v>
      </c>
      <c r="L2066" s="109">
        <v>0</v>
      </c>
      <c r="M2066" s="114" t="s">
        <v>964</v>
      </c>
      <c r="N2066" s="115" t="s">
        <v>26</v>
      </c>
      <c r="O2066" s="116"/>
      <c r="P2066" s="190" t="s">
        <v>3555</v>
      </c>
      <c r="Q2066" s="141">
        <v>44708</v>
      </c>
      <c r="R2066" s="118">
        <f t="shared" ref="R2066" si="1713">IF(AND(L2066&lt;1,OR(K2066&lt;1, K2066="A")),Q2066+14,Q2066+7)</f>
        <v>44715</v>
      </c>
      <c r="S2066" s="114" t="s">
        <v>31</v>
      </c>
      <c r="T2066" s="353"/>
      <c r="U2066" s="118"/>
      <c r="V2066" s="195"/>
      <c r="W2066" s="114"/>
      <c r="X2066" s="109"/>
      <c r="Y2066" s="109"/>
      <c r="Z2066" s="115"/>
      <c r="AA2066" s="109"/>
      <c r="AB2066" s="123"/>
      <c r="AC2066" s="191"/>
      <c r="AD2066" s="191"/>
      <c r="AE2066" s="118"/>
      <c r="AF2066" s="196"/>
      <c r="AG2066" s="110"/>
      <c r="AH2066" s="115"/>
      <c r="AI2066" s="110"/>
      <c r="AJ2066" s="113"/>
      <c r="AK2066" s="110"/>
      <c r="AL2066" s="121"/>
      <c r="AM2066" s="121"/>
      <c r="AN2066" s="109" t="s">
        <v>2355</v>
      </c>
      <c r="AO2066" s="121"/>
      <c r="AP2066" s="121"/>
      <c r="AQ2066" s="189"/>
      <c r="AR2066" s="110"/>
      <c r="AS2066" s="121"/>
      <c r="AT2066" s="121"/>
      <c r="AU2066" s="109" t="s">
        <v>1134</v>
      </c>
      <c r="AV2066" s="110">
        <v>44890</v>
      </c>
      <c r="AW2066" s="121"/>
      <c r="BJ2066" s="22">
        <f t="shared" ca="1" si="1710"/>
        <v>0</v>
      </c>
      <c r="BK2066" s="22">
        <f t="shared" ca="1" si="1711"/>
        <v>0</v>
      </c>
      <c r="BL2066" s="22">
        <f t="shared" ca="1" si="1636"/>
        <v>0</v>
      </c>
      <c r="BM2066" s="22">
        <f t="shared" ca="1" si="1637"/>
        <v>0</v>
      </c>
      <c r="BN2066" s="22">
        <f t="shared" ca="1" si="1638"/>
        <v>0</v>
      </c>
      <c r="BO2066" s="22">
        <f t="shared" ca="1" si="1639"/>
        <v>0</v>
      </c>
      <c r="BP2066" s="22">
        <f t="shared" ca="1" si="1640"/>
        <v>0</v>
      </c>
      <c r="BQ2066" s="22">
        <f t="shared" ca="1" si="1641"/>
        <v>0</v>
      </c>
      <c r="BR2066" s="22">
        <f t="shared" ca="1" si="1642"/>
        <v>0</v>
      </c>
      <c r="BS2066" s="22">
        <f t="shared" ca="1" si="1643"/>
        <v>0</v>
      </c>
      <c r="BT2066" s="22">
        <f t="shared" ca="1" si="1660"/>
        <v>0</v>
      </c>
      <c r="BU2066" s="22">
        <f t="shared" ca="1" si="1644"/>
        <v>0</v>
      </c>
      <c r="BV2066" s="22">
        <f t="shared" ca="1" si="1645"/>
        <v>0</v>
      </c>
      <c r="BW2066" s="22">
        <f t="shared" ca="1" si="1646"/>
        <v>0</v>
      </c>
      <c r="BX2066" s="22">
        <f t="shared" ca="1" si="1647"/>
        <v>0</v>
      </c>
      <c r="BY2066" s="22">
        <f t="shared" si="1662"/>
        <v>0</v>
      </c>
      <c r="BZ2066" s="22">
        <f t="shared" si="1712"/>
        <v>0</v>
      </c>
      <c r="CA2066" s="22">
        <f t="shared" si="1663"/>
        <v>0</v>
      </c>
    </row>
    <row r="2067" spans="1:79" ht="51.9" customHeight="1" x14ac:dyDescent="0.3">
      <c r="A2067" s="4">
        <v>7</v>
      </c>
      <c r="B2067" s="4" t="s">
        <v>1441</v>
      </c>
      <c r="C2067" s="4"/>
      <c r="D2067" s="139" t="s">
        <v>445</v>
      </c>
      <c r="E2067" s="13">
        <v>44571</v>
      </c>
      <c r="F2067" s="122" t="s">
        <v>223</v>
      </c>
      <c r="G2067" s="16" t="s">
        <v>1121</v>
      </c>
      <c r="H2067" s="130" t="s">
        <v>1073</v>
      </c>
      <c r="I2067" s="130"/>
      <c r="J2067" s="130"/>
      <c r="K2067" s="7">
        <v>0</v>
      </c>
      <c r="L2067" s="4">
        <v>0</v>
      </c>
      <c r="M2067" s="3" t="s">
        <v>964</v>
      </c>
      <c r="N2067" s="45" t="s">
        <v>1055</v>
      </c>
      <c r="O2067" s="76"/>
      <c r="P2067" s="124" t="s">
        <v>965</v>
      </c>
      <c r="Q2067" s="142">
        <v>44728</v>
      </c>
      <c r="R2067" s="9">
        <f t="shared" si="1680"/>
        <v>44742</v>
      </c>
      <c r="S2067" s="3" t="s">
        <v>30</v>
      </c>
      <c r="T2067" s="355" t="s">
        <v>1693</v>
      </c>
      <c r="U2067" s="9">
        <v>44729</v>
      </c>
      <c r="V2067" s="91" t="s">
        <v>2710</v>
      </c>
      <c r="W2067" s="3" t="s">
        <v>966</v>
      </c>
      <c r="X2067" s="5" t="s">
        <v>572</v>
      </c>
      <c r="Y2067" s="5">
        <v>0</v>
      </c>
      <c r="Z2067" s="46" t="s">
        <v>24</v>
      </c>
      <c r="AA2067" s="5"/>
      <c r="AB2067" s="87" t="s">
        <v>600</v>
      </c>
      <c r="AC2067" s="90">
        <v>45215</v>
      </c>
      <c r="AD2067" s="90">
        <v>45215</v>
      </c>
      <c r="AE2067" s="9">
        <f t="shared" si="1681"/>
        <v>45222</v>
      </c>
      <c r="AF2067" s="327" t="s">
        <v>446</v>
      </c>
      <c r="AG2067" s="27"/>
      <c r="AH2067" s="34"/>
      <c r="AI2067" s="27"/>
      <c r="AJ2067" s="41"/>
      <c r="AK2067" s="21"/>
      <c r="AL2067" s="6"/>
      <c r="AM2067" s="6"/>
      <c r="AN2067" s="5" t="s">
        <v>2355</v>
      </c>
      <c r="AO2067" s="6"/>
      <c r="AP2067" s="6"/>
      <c r="AQ2067" s="224" t="s">
        <v>1907</v>
      </c>
      <c r="AR2067" s="21">
        <v>44986</v>
      </c>
      <c r="AS2067" s="6"/>
      <c r="AT2067" s="6"/>
      <c r="AU2067" s="4" t="s">
        <v>1134</v>
      </c>
      <c r="AV2067" s="13">
        <v>44890</v>
      </c>
      <c r="AW2067" s="6"/>
      <c r="BJ2067" s="22">
        <f t="shared" ca="1" si="1710"/>
        <v>1</v>
      </c>
      <c r="BK2067" s="22">
        <f t="shared" ca="1" si="1711"/>
        <v>1</v>
      </c>
      <c r="BL2067" s="22">
        <f t="shared" ca="1" si="1636"/>
        <v>0</v>
      </c>
      <c r="BM2067" s="22">
        <f t="shared" ca="1" si="1637"/>
        <v>0</v>
      </c>
      <c r="BN2067" s="22">
        <f t="shared" ca="1" si="1638"/>
        <v>0</v>
      </c>
      <c r="BO2067" s="22">
        <f t="shared" ca="1" si="1639"/>
        <v>0</v>
      </c>
      <c r="BP2067" s="22">
        <f t="shared" ca="1" si="1640"/>
        <v>0</v>
      </c>
      <c r="BQ2067" s="22">
        <f t="shared" ca="1" si="1641"/>
        <v>0</v>
      </c>
      <c r="BR2067" s="22">
        <f t="shared" ca="1" si="1642"/>
        <v>1</v>
      </c>
      <c r="BS2067" s="22">
        <f t="shared" ca="1" si="1643"/>
        <v>1</v>
      </c>
      <c r="BT2067" s="22">
        <f t="shared" ca="1" si="1660"/>
        <v>1</v>
      </c>
      <c r="BU2067" s="22">
        <f t="shared" ca="1" si="1644"/>
        <v>0</v>
      </c>
      <c r="BV2067" s="22">
        <f t="shared" ca="1" si="1645"/>
        <v>1</v>
      </c>
      <c r="BW2067" s="22">
        <f t="shared" ca="1" si="1646"/>
        <v>0</v>
      </c>
      <c r="BX2067" s="22">
        <f t="shared" ca="1" si="1647"/>
        <v>0</v>
      </c>
      <c r="BY2067" s="71">
        <f t="shared" si="1662"/>
        <v>1</v>
      </c>
      <c r="BZ2067" s="71">
        <f t="shared" si="1712"/>
        <v>1</v>
      </c>
      <c r="CA2067" s="72">
        <f t="shared" si="1663"/>
        <v>1</v>
      </c>
    </row>
    <row r="2068" spans="1:79" s="22" customFormat="1" ht="51.9" customHeight="1" x14ac:dyDescent="0.3">
      <c r="A2068" s="109">
        <v>7</v>
      </c>
      <c r="B2068" s="109" t="s">
        <v>1441</v>
      </c>
      <c r="C2068" s="109" t="s">
        <v>1325</v>
      </c>
      <c r="D2068" s="110" t="s">
        <v>445</v>
      </c>
      <c r="E2068" s="110">
        <v>44571</v>
      </c>
      <c r="F2068" s="189" t="s">
        <v>227</v>
      </c>
      <c r="G2068" s="169" t="s">
        <v>1121</v>
      </c>
      <c r="H2068" s="135" t="s">
        <v>1128</v>
      </c>
      <c r="I2068" s="135" t="s">
        <v>1040</v>
      </c>
      <c r="J2068" s="135"/>
      <c r="K2068" s="113">
        <v>0</v>
      </c>
      <c r="L2068" s="109">
        <v>0</v>
      </c>
      <c r="M2068" s="114" t="s">
        <v>984</v>
      </c>
      <c r="N2068" s="115" t="s">
        <v>26</v>
      </c>
      <c r="O2068" s="116"/>
      <c r="P2068" s="190" t="s">
        <v>977</v>
      </c>
      <c r="Q2068" s="141">
        <v>44839</v>
      </c>
      <c r="R2068" s="118">
        <f t="shared" ref="R2068:R2079" si="1714">IF(AND(L2068&lt;1,OR(K2068&lt;1, K2068="A")),Q2068+14,Q2068+7)</f>
        <v>44853</v>
      </c>
      <c r="S2068" s="114" t="s">
        <v>30</v>
      </c>
      <c r="T2068" s="315" t="s">
        <v>2872</v>
      </c>
      <c r="U2068" s="260">
        <v>44847</v>
      </c>
      <c r="V2068" s="120"/>
      <c r="W2068" s="114"/>
      <c r="X2068" s="109"/>
      <c r="Y2068" s="109"/>
      <c r="Z2068" s="115"/>
      <c r="AA2068" s="115"/>
      <c r="AB2068" s="109"/>
      <c r="AC2068" s="110"/>
      <c r="AD2068" s="110"/>
      <c r="AE2068" s="110"/>
      <c r="AF2068" s="110"/>
      <c r="AG2068" s="110"/>
      <c r="AH2068" s="115"/>
      <c r="AI2068" s="110"/>
      <c r="AJ2068" s="113"/>
      <c r="AK2068" s="110"/>
      <c r="AL2068" s="121"/>
      <c r="AM2068" s="121"/>
      <c r="AN2068" s="123" t="s">
        <v>2896</v>
      </c>
      <c r="AO2068" s="109" t="s">
        <v>3771</v>
      </c>
      <c r="AP2068" s="110">
        <v>45352</v>
      </c>
      <c r="AQ2068" s="121"/>
      <c r="AR2068" s="121"/>
      <c r="AS2068" s="121"/>
      <c r="AT2068" s="121"/>
      <c r="AU2068" s="109" t="s">
        <v>1134</v>
      </c>
      <c r="AV2068" s="110">
        <v>44890</v>
      </c>
      <c r="AW2068" s="121"/>
      <c r="BJ2068" s="22">
        <f t="shared" ref="BJ2068:BJ2092" ca="1" si="1715">IF(OR($N2068="аннулирован", $N2068="", TODAY()&lt;$E2068),0,1)</f>
        <v>0</v>
      </c>
      <c r="BK2068" s="22">
        <f t="shared" ref="BK2068:BK2092" ca="1" si="1716">IF(AND($BJ2068=1, $J2068=""),1,0)</f>
        <v>0</v>
      </c>
      <c r="BL2068" s="22">
        <f t="shared" ref="BL2068:BL2092" ca="1" si="1717">IF(AND($BJ2068=1, $N2068="не выдан"),1,0)</f>
        <v>0</v>
      </c>
      <c r="BM2068" s="22">
        <f t="shared" ref="BM2068:BM2092" ca="1" si="1718">IF(AND($BK2068=1, $N2068="не выдан"),1,0)</f>
        <v>0</v>
      </c>
      <c r="BN2068" s="22">
        <f t="shared" ref="BN2068:BN2092" ca="1" si="1719">IF(AND($BJ2068=1, $N2068="на проверке"),1,0)</f>
        <v>0</v>
      </c>
      <c r="BO2068" s="22">
        <f t="shared" ref="BO2068:BO2092" ca="1" si="1720">IF(AND($BJ2068=1, $N2068="замечания"),1,0)</f>
        <v>0</v>
      </c>
      <c r="BP2068" s="22">
        <f t="shared" ref="BP2068:BP2092" ca="1" si="1721">IF(AND($BK2068=1, $N2068="на проверке"),1,0)</f>
        <v>0</v>
      </c>
      <c r="BQ2068" s="22">
        <f t="shared" ref="BQ2068:BQ2092" ca="1" si="1722">IF(AND($BK2068=1, $N2068="замечания"),1,0)</f>
        <v>0</v>
      </c>
      <c r="BR2068" s="22">
        <f t="shared" ref="BR2068:BR2092" ca="1" si="1723">IF(AND($BJ2068=1, $N2068="согласовано"),1,0)</f>
        <v>0</v>
      </c>
      <c r="BS2068" s="22">
        <f t="shared" ref="BS2068:BS2092" ca="1" si="1724">IF(AND($BK2068=1, $N2068="согласовано"),1,0)</f>
        <v>0</v>
      </c>
      <c r="BT2068" s="22">
        <f t="shared" ref="BT2068:BT2091" ca="1" si="1725">IF(OR($Z2068="аннулирован", $Z2068="", TODAY()&lt;$E2068),0,1)</f>
        <v>0</v>
      </c>
      <c r="BU2068" s="22">
        <f t="shared" ref="BU2068:BU2091" ca="1" si="1726">IF(AND($BT2068=1, $Z2068="не выдан"),1,0)</f>
        <v>0</v>
      </c>
      <c r="BV2068" s="22">
        <f t="shared" ref="BV2068:BV2091" ca="1" si="1727">IF(AND($BT2068=1, $Z2068="на проверке"),1,0)</f>
        <v>0</v>
      </c>
      <c r="BW2068" s="22">
        <f t="shared" ref="BW2068:BW2091" ca="1" si="1728">IF(AND($BT2068=1, $Z2068="замечания"),1,0)</f>
        <v>0</v>
      </c>
      <c r="BX2068" s="22">
        <f t="shared" ref="BX2068:BX2091" ca="1" si="1729">IF(AND($BT2068=1, $Z2068="согласовано"),1,0)</f>
        <v>0</v>
      </c>
      <c r="BY2068" s="71">
        <f t="shared" ref="BY2068:BY2092" si="1730">IF(OR($N2068="аннулирован", $N2068=""),0,1)</f>
        <v>0</v>
      </c>
      <c r="BZ2068" s="71">
        <f t="shared" ref="BZ2068:BZ2092" si="1731">IF(AND($BY2068=1, $J2068=""),1,0)</f>
        <v>0</v>
      </c>
      <c r="CA2068" s="72">
        <f t="shared" ref="CA2068:CA2091" si="1732">IF(OR($Z2068="аннулирован", $Z2068=""),0,1)</f>
        <v>0</v>
      </c>
    </row>
    <row r="2069" spans="1:79" ht="90.9" customHeight="1" x14ac:dyDescent="0.3">
      <c r="A2069" s="4">
        <v>7</v>
      </c>
      <c r="B2069" s="4" t="s">
        <v>1441</v>
      </c>
      <c r="C2069" s="4" t="s">
        <v>1325</v>
      </c>
      <c r="D2069" s="139" t="s">
        <v>445</v>
      </c>
      <c r="E2069" s="13">
        <v>44859</v>
      </c>
      <c r="F2069" s="122" t="s">
        <v>227</v>
      </c>
      <c r="G2069" s="16" t="s">
        <v>1121</v>
      </c>
      <c r="H2069" s="130" t="s">
        <v>1128</v>
      </c>
      <c r="I2069" s="130" t="s">
        <v>1040</v>
      </c>
      <c r="J2069" s="130"/>
      <c r="K2069" s="7">
        <v>0</v>
      </c>
      <c r="L2069" s="4">
        <v>1</v>
      </c>
      <c r="M2069" s="3" t="s">
        <v>1354</v>
      </c>
      <c r="N2069" s="45" t="s">
        <v>1055</v>
      </c>
      <c r="O2069" s="76"/>
      <c r="P2069" s="78" t="s">
        <v>1353</v>
      </c>
      <c r="Q2069" s="142">
        <v>45258</v>
      </c>
      <c r="R2069" s="9">
        <f t="shared" si="1714"/>
        <v>45265</v>
      </c>
      <c r="S2069" s="3" t="s">
        <v>30</v>
      </c>
      <c r="T2069" s="354" t="s">
        <v>2885</v>
      </c>
      <c r="U2069" s="259">
        <v>45450</v>
      </c>
      <c r="V2069" s="20" t="s">
        <v>1373</v>
      </c>
      <c r="W2069" s="3" t="s">
        <v>1409</v>
      </c>
      <c r="X2069" s="5" t="s">
        <v>778</v>
      </c>
      <c r="Y2069" s="5">
        <v>0</v>
      </c>
      <c r="Z2069" s="46" t="s">
        <v>24</v>
      </c>
      <c r="AA2069" s="5"/>
      <c r="AB2069" s="87" t="s">
        <v>983</v>
      </c>
      <c r="AC2069" s="21">
        <v>45065</v>
      </c>
      <c r="AD2069" s="21">
        <v>45065</v>
      </c>
      <c r="AE2069" s="9">
        <f t="shared" ref="AE2069" si="1733">IF(AND(Y2069&lt;1,OR(X2069&lt;1, X2069="A")),AD2069+14,AD2069+7)</f>
        <v>45079</v>
      </c>
      <c r="AF2069" s="92" t="s">
        <v>446</v>
      </c>
      <c r="AG2069" s="27"/>
      <c r="AH2069" s="34"/>
      <c r="AI2069" s="27"/>
      <c r="AJ2069" s="41"/>
      <c r="AK2069" s="21"/>
      <c r="AL2069" s="6"/>
      <c r="AM2069" s="6"/>
      <c r="AN2069" s="87" t="s">
        <v>2896</v>
      </c>
      <c r="AO2069" s="94" t="s">
        <v>3771</v>
      </c>
      <c r="AP2069" s="95">
        <v>45352</v>
      </c>
      <c r="AQ2069" s="207" t="s">
        <v>2897</v>
      </c>
      <c r="AR2069" s="21">
        <v>45470</v>
      </c>
      <c r="AS2069" s="6"/>
      <c r="AT2069" s="6"/>
      <c r="AU2069" s="4" t="s">
        <v>1134</v>
      </c>
      <c r="AV2069" s="13">
        <v>44890</v>
      </c>
      <c r="AW2069" s="6"/>
      <c r="BJ2069" s="22">
        <f t="shared" ca="1" si="1715"/>
        <v>1</v>
      </c>
      <c r="BK2069" s="22">
        <f t="shared" ca="1" si="1716"/>
        <v>1</v>
      </c>
      <c r="BL2069" s="22">
        <f t="shared" ca="1" si="1717"/>
        <v>0</v>
      </c>
      <c r="BM2069" s="22">
        <f t="shared" ca="1" si="1718"/>
        <v>0</v>
      </c>
      <c r="BN2069" s="22">
        <f t="shared" ca="1" si="1719"/>
        <v>0</v>
      </c>
      <c r="BO2069" s="22">
        <f t="shared" ca="1" si="1720"/>
        <v>0</v>
      </c>
      <c r="BP2069" s="22">
        <f t="shared" ca="1" si="1721"/>
        <v>0</v>
      </c>
      <c r="BQ2069" s="22">
        <f t="shared" ca="1" si="1722"/>
        <v>0</v>
      </c>
      <c r="BR2069" s="22">
        <f t="shared" ca="1" si="1723"/>
        <v>1</v>
      </c>
      <c r="BS2069" s="22">
        <f t="shared" ca="1" si="1724"/>
        <v>1</v>
      </c>
      <c r="BT2069" s="22">
        <f t="shared" ca="1" si="1725"/>
        <v>1</v>
      </c>
      <c r="BU2069" s="22">
        <f t="shared" ca="1" si="1726"/>
        <v>0</v>
      </c>
      <c r="BV2069" s="22">
        <f t="shared" ca="1" si="1727"/>
        <v>1</v>
      </c>
      <c r="BW2069" s="22">
        <f t="shared" ca="1" si="1728"/>
        <v>0</v>
      </c>
      <c r="BX2069" s="22">
        <f t="shared" ca="1" si="1729"/>
        <v>0</v>
      </c>
      <c r="BY2069" s="71">
        <f t="shared" si="1730"/>
        <v>1</v>
      </c>
      <c r="BZ2069" s="71">
        <f t="shared" si="1731"/>
        <v>1</v>
      </c>
      <c r="CA2069" s="72">
        <f t="shared" si="1732"/>
        <v>1</v>
      </c>
    </row>
    <row r="2070" spans="1:79" ht="51.9" customHeight="1" x14ac:dyDescent="0.3">
      <c r="A2070" s="4">
        <v>7</v>
      </c>
      <c r="B2070" s="4" t="s">
        <v>1441</v>
      </c>
      <c r="C2070" s="4" t="s">
        <v>1325</v>
      </c>
      <c r="D2070" s="139" t="s">
        <v>445</v>
      </c>
      <c r="E2070" s="13">
        <v>44859</v>
      </c>
      <c r="F2070" s="122" t="s">
        <v>1355</v>
      </c>
      <c r="G2070" s="16" t="s">
        <v>1121</v>
      </c>
      <c r="H2070" s="130" t="s">
        <v>1128</v>
      </c>
      <c r="I2070" s="130" t="s">
        <v>1057</v>
      </c>
      <c r="J2070" s="130"/>
      <c r="K2070" s="7">
        <v>0</v>
      </c>
      <c r="L2070" s="4">
        <v>1</v>
      </c>
      <c r="M2070" s="3" t="s">
        <v>1356</v>
      </c>
      <c r="N2070" s="45" t="s">
        <v>1055</v>
      </c>
      <c r="O2070" s="76"/>
      <c r="P2070" s="78" t="s">
        <v>1353</v>
      </c>
      <c r="Q2070" s="142">
        <v>45258</v>
      </c>
      <c r="R2070" s="9">
        <f t="shared" si="1714"/>
        <v>45265</v>
      </c>
      <c r="S2070" s="3" t="s">
        <v>30</v>
      </c>
      <c r="T2070" s="354" t="s">
        <v>2885</v>
      </c>
      <c r="U2070" s="259">
        <v>45450</v>
      </c>
      <c r="V2070" s="20" t="s">
        <v>2711</v>
      </c>
      <c r="W2070" s="3" t="s">
        <v>1356</v>
      </c>
      <c r="X2070" s="5"/>
      <c r="Y2070" s="5"/>
      <c r="Z2070" s="47" t="s">
        <v>1337</v>
      </c>
      <c r="AA2070" s="5"/>
      <c r="AB2070" s="5"/>
      <c r="AC2070" s="21"/>
      <c r="AD2070" s="21"/>
      <c r="AE2070" s="21"/>
      <c r="AF2070" s="13"/>
      <c r="AG2070" s="27"/>
      <c r="AH2070" s="34"/>
      <c r="AI2070" s="27"/>
      <c r="AJ2070" s="41"/>
      <c r="AK2070" s="21"/>
      <c r="AL2070" s="6"/>
      <c r="AM2070" s="6"/>
      <c r="AN2070" s="87" t="s">
        <v>2896</v>
      </c>
      <c r="AO2070" s="94" t="s">
        <v>3771</v>
      </c>
      <c r="AP2070" s="95">
        <v>45352</v>
      </c>
      <c r="AQ2070" s="207" t="s">
        <v>2897</v>
      </c>
      <c r="AR2070" s="21">
        <v>45470</v>
      </c>
      <c r="AS2070" s="6"/>
      <c r="AT2070" s="6"/>
      <c r="AU2070" s="4" t="s">
        <v>1134</v>
      </c>
      <c r="AV2070" s="13">
        <v>44890</v>
      </c>
      <c r="AW2070" s="6"/>
      <c r="BJ2070" s="22">
        <f t="shared" ca="1" si="1715"/>
        <v>1</v>
      </c>
      <c r="BK2070" s="22">
        <f t="shared" ca="1" si="1716"/>
        <v>1</v>
      </c>
      <c r="BL2070" s="22">
        <f t="shared" ca="1" si="1717"/>
        <v>0</v>
      </c>
      <c r="BM2070" s="22">
        <f t="shared" ca="1" si="1718"/>
        <v>0</v>
      </c>
      <c r="BN2070" s="22">
        <f t="shared" ca="1" si="1719"/>
        <v>0</v>
      </c>
      <c r="BO2070" s="22">
        <f t="shared" ca="1" si="1720"/>
        <v>0</v>
      </c>
      <c r="BP2070" s="22">
        <f t="shared" ca="1" si="1721"/>
        <v>0</v>
      </c>
      <c r="BQ2070" s="22">
        <f t="shared" ca="1" si="1722"/>
        <v>0</v>
      </c>
      <c r="BR2070" s="22">
        <f t="shared" ca="1" si="1723"/>
        <v>1</v>
      </c>
      <c r="BS2070" s="22">
        <f t="shared" ca="1" si="1724"/>
        <v>1</v>
      </c>
      <c r="BT2070" s="22">
        <f t="shared" ca="1" si="1725"/>
        <v>1</v>
      </c>
      <c r="BU2070" s="22">
        <f t="shared" ca="1" si="1726"/>
        <v>1</v>
      </c>
      <c r="BV2070" s="22">
        <f t="shared" ca="1" si="1727"/>
        <v>0</v>
      </c>
      <c r="BW2070" s="22">
        <f t="shared" ca="1" si="1728"/>
        <v>0</v>
      </c>
      <c r="BX2070" s="22">
        <f t="shared" ca="1" si="1729"/>
        <v>0</v>
      </c>
      <c r="BY2070" s="71">
        <f t="shared" si="1730"/>
        <v>1</v>
      </c>
      <c r="BZ2070" s="71">
        <f t="shared" si="1731"/>
        <v>1</v>
      </c>
      <c r="CA2070" s="72">
        <f t="shared" si="1732"/>
        <v>1</v>
      </c>
    </row>
    <row r="2071" spans="1:79" s="22" customFormat="1" ht="39" customHeight="1" x14ac:dyDescent="0.3">
      <c r="A2071" s="109">
        <v>7</v>
      </c>
      <c r="B2071" s="109" t="s">
        <v>1441</v>
      </c>
      <c r="C2071" s="109"/>
      <c r="D2071" s="110" t="s">
        <v>446</v>
      </c>
      <c r="E2071" s="110">
        <v>44571</v>
      </c>
      <c r="F2071" s="189" t="s">
        <v>225</v>
      </c>
      <c r="G2071" s="169" t="s">
        <v>1121</v>
      </c>
      <c r="H2071" s="135" t="s">
        <v>1078</v>
      </c>
      <c r="I2071" s="135"/>
      <c r="J2071" s="135"/>
      <c r="K2071" s="113" t="s">
        <v>778</v>
      </c>
      <c r="L2071" s="109">
        <v>0</v>
      </c>
      <c r="M2071" s="114" t="s">
        <v>975</v>
      </c>
      <c r="N2071" s="115" t="s">
        <v>26</v>
      </c>
      <c r="O2071" s="116"/>
      <c r="P2071" s="190" t="s">
        <v>3556</v>
      </c>
      <c r="Q2071" s="141">
        <v>44623</v>
      </c>
      <c r="R2071" s="118">
        <f t="shared" si="1714"/>
        <v>44637</v>
      </c>
      <c r="S2071" s="114" t="s">
        <v>31</v>
      </c>
      <c r="T2071" s="353"/>
      <c r="U2071" s="118"/>
      <c r="V2071" s="120"/>
      <c r="W2071" s="114"/>
      <c r="X2071" s="109"/>
      <c r="Y2071" s="109"/>
      <c r="Z2071" s="115"/>
      <c r="AA2071" s="109"/>
      <c r="AB2071" s="109"/>
      <c r="AC2071" s="110"/>
      <c r="AD2071" s="110"/>
      <c r="AE2071" s="110"/>
      <c r="AF2071" s="110"/>
      <c r="AG2071" s="110"/>
      <c r="AH2071" s="115"/>
      <c r="AI2071" s="110"/>
      <c r="AJ2071" s="113"/>
      <c r="AK2071" s="110"/>
      <c r="AL2071" s="121"/>
      <c r="AM2071" s="121"/>
      <c r="AN2071" s="123" t="s">
        <v>2834</v>
      </c>
      <c r="AO2071" s="121"/>
      <c r="AP2071" s="121"/>
      <c r="AQ2071" s="206"/>
      <c r="AR2071" s="110"/>
      <c r="AS2071" s="121"/>
      <c r="AT2071" s="121"/>
      <c r="AU2071" s="109" t="s">
        <v>1134</v>
      </c>
      <c r="AV2071" s="110">
        <v>44890</v>
      </c>
      <c r="AW2071" s="121"/>
      <c r="BJ2071" s="22">
        <f t="shared" ca="1" si="1715"/>
        <v>0</v>
      </c>
      <c r="BK2071" s="22">
        <f t="shared" ca="1" si="1716"/>
        <v>0</v>
      </c>
      <c r="BL2071" s="22">
        <f t="shared" ca="1" si="1717"/>
        <v>0</v>
      </c>
      <c r="BM2071" s="22">
        <f t="shared" ca="1" si="1718"/>
        <v>0</v>
      </c>
      <c r="BN2071" s="22">
        <f t="shared" ca="1" si="1719"/>
        <v>0</v>
      </c>
      <c r="BO2071" s="22">
        <f t="shared" ca="1" si="1720"/>
        <v>0</v>
      </c>
      <c r="BP2071" s="22">
        <f t="shared" ca="1" si="1721"/>
        <v>0</v>
      </c>
      <c r="BQ2071" s="22">
        <f t="shared" ca="1" si="1722"/>
        <v>0</v>
      </c>
      <c r="BR2071" s="22">
        <f t="shared" ca="1" si="1723"/>
        <v>0</v>
      </c>
      <c r="BS2071" s="22">
        <f t="shared" ca="1" si="1724"/>
        <v>0</v>
      </c>
      <c r="BT2071" s="22">
        <f t="shared" ca="1" si="1725"/>
        <v>0</v>
      </c>
      <c r="BU2071" s="22">
        <f t="shared" ca="1" si="1726"/>
        <v>0</v>
      </c>
      <c r="BV2071" s="22">
        <f t="shared" ca="1" si="1727"/>
        <v>0</v>
      </c>
      <c r="BW2071" s="22">
        <f t="shared" ca="1" si="1728"/>
        <v>0</v>
      </c>
      <c r="BX2071" s="22">
        <f t="shared" ca="1" si="1729"/>
        <v>0</v>
      </c>
      <c r="BY2071" s="22">
        <f t="shared" si="1730"/>
        <v>0</v>
      </c>
      <c r="BZ2071" s="22">
        <f t="shared" si="1731"/>
        <v>0</v>
      </c>
      <c r="CA2071" s="22">
        <f t="shared" si="1732"/>
        <v>0</v>
      </c>
    </row>
    <row r="2072" spans="1:79" s="22" customFormat="1" ht="39" customHeight="1" x14ac:dyDescent="0.3">
      <c r="A2072" s="109">
        <v>7</v>
      </c>
      <c r="B2072" s="109" t="s">
        <v>1441</v>
      </c>
      <c r="C2072" s="109"/>
      <c r="D2072" s="110" t="s">
        <v>446</v>
      </c>
      <c r="E2072" s="110">
        <v>44571</v>
      </c>
      <c r="F2072" s="189" t="s">
        <v>225</v>
      </c>
      <c r="G2072" s="169" t="s">
        <v>1121</v>
      </c>
      <c r="H2072" s="135" t="s">
        <v>1078</v>
      </c>
      <c r="I2072" s="135"/>
      <c r="J2072" s="135"/>
      <c r="K2072" s="113" t="s">
        <v>443</v>
      </c>
      <c r="L2072" s="109">
        <v>0</v>
      </c>
      <c r="M2072" s="114" t="s">
        <v>975</v>
      </c>
      <c r="N2072" s="115" t="s">
        <v>26</v>
      </c>
      <c r="O2072" s="116"/>
      <c r="P2072" s="190" t="s">
        <v>3557</v>
      </c>
      <c r="Q2072" s="141">
        <v>44634</v>
      </c>
      <c r="R2072" s="118">
        <f t="shared" si="1714"/>
        <v>44641</v>
      </c>
      <c r="S2072" s="114" t="s">
        <v>31</v>
      </c>
      <c r="T2072" s="353"/>
      <c r="U2072" s="118"/>
      <c r="V2072" s="120"/>
      <c r="W2072" s="114"/>
      <c r="X2072" s="109"/>
      <c r="Y2072" s="109"/>
      <c r="Z2072" s="115"/>
      <c r="AA2072" s="109"/>
      <c r="AB2072" s="109"/>
      <c r="AC2072" s="110"/>
      <c r="AD2072" s="110"/>
      <c r="AE2072" s="110"/>
      <c r="AF2072" s="110"/>
      <c r="AG2072" s="110"/>
      <c r="AH2072" s="115"/>
      <c r="AI2072" s="110"/>
      <c r="AJ2072" s="113"/>
      <c r="AK2072" s="110"/>
      <c r="AL2072" s="121"/>
      <c r="AM2072" s="121"/>
      <c r="AN2072" s="123" t="s">
        <v>2834</v>
      </c>
      <c r="AO2072" s="121"/>
      <c r="AP2072" s="121"/>
      <c r="AQ2072" s="206"/>
      <c r="AR2072" s="110"/>
      <c r="AS2072" s="121"/>
      <c r="AT2072" s="121"/>
      <c r="AU2072" s="109" t="s">
        <v>1134</v>
      </c>
      <c r="AV2072" s="110">
        <v>44890</v>
      </c>
      <c r="AW2072" s="121"/>
      <c r="BJ2072" s="22">
        <f t="shared" ca="1" si="1715"/>
        <v>0</v>
      </c>
      <c r="BK2072" s="22">
        <f t="shared" ca="1" si="1716"/>
        <v>0</v>
      </c>
      <c r="BL2072" s="22">
        <f t="shared" ca="1" si="1717"/>
        <v>0</v>
      </c>
      <c r="BM2072" s="22">
        <f t="shared" ca="1" si="1718"/>
        <v>0</v>
      </c>
      <c r="BN2072" s="22">
        <f t="shared" ca="1" si="1719"/>
        <v>0</v>
      </c>
      <c r="BO2072" s="22">
        <f t="shared" ca="1" si="1720"/>
        <v>0</v>
      </c>
      <c r="BP2072" s="22">
        <f t="shared" ca="1" si="1721"/>
        <v>0</v>
      </c>
      <c r="BQ2072" s="22">
        <f t="shared" ca="1" si="1722"/>
        <v>0</v>
      </c>
      <c r="BR2072" s="22">
        <f t="shared" ca="1" si="1723"/>
        <v>0</v>
      </c>
      <c r="BS2072" s="22">
        <f t="shared" ca="1" si="1724"/>
        <v>0</v>
      </c>
      <c r="BT2072" s="22">
        <f t="shared" ca="1" si="1725"/>
        <v>0</v>
      </c>
      <c r="BU2072" s="22">
        <f t="shared" ca="1" si="1726"/>
        <v>0</v>
      </c>
      <c r="BV2072" s="22">
        <f t="shared" ca="1" si="1727"/>
        <v>0</v>
      </c>
      <c r="BW2072" s="22">
        <f t="shared" ca="1" si="1728"/>
        <v>0</v>
      </c>
      <c r="BX2072" s="22">
        <f t="shared" ca="1" si="1729"/>
        <v>0</v>
      </c>
      <c r="BY2072" s="22">
        <f t="shared" si="1730"/>
        <v>0</v>
      </c>
      <c r="BZ2072" s="22">
        <f t="shared" si="1731"/>
        <v>0</v>
      </c>
      <c r="CA2072" s="22">
        <f t="shared" si="1732"/>
        <v>0</v>
      </c>
    </row>
    <row r="2073" spans="1:79" ht="39" customHeight="1" x14ac:dyDescent="0.3">
      <c r="A2073" s="4">
        <v>7</v>
      </c>
      <c r="B2073" s="4" t="s">
        <v>1441</v>
      </c>
      <c r="C2073" s="4"/>
      <c r="D2073" s="139" t="s">
        <v>445</v>
      </c>
      <c r="E2073" s="13">
        <v>44571</v>
      </c>
      <c r="F2073" s="122" t="s">
        <v>225</v>
      </c>
      <c r="G2073" s="16" t="s">
        <v>1121</v>
      </c>
      <c r="H2073" s="130" t="s">
        <v>1078</v>
      </c>
      <c r="I2073" s="130"/>
      <c r="J2073" s="130"/>
      <c r="K2073" s="7">
        <v>0</v>
      </c>
      <c r="L2073" s="4">
        <v>0</v>
      </c>
      <c r="M2073" s="3" t="s">
        <v>975</v>
      </c>
      <c r="N2073" s="45" t="s">
        <v>1055</v>
      </c>
      <c r="O2073" s="76"/>
      <c r="P2073" s="124" t="s">
        <v>976</v>
      </c>
      <c r="Q2073" s="142">
        <v>44655</v>
      </c>
      <c r="R2073" s="9">
        <f t="shared" si="1714"/>
        <v>44669</v>
      </c>
      <c r="S2073" s="3" t="s">
        <v>30</v>
      </c>
      <c r="T2073" s="355" t="s">
        <v>1685</v>
      </c>
      <c r="U2073" s="9">
        <v>44749</v>
      </c>
      <c r="V2073" s="20" t="s">
        <v>225</v>
      </c>
      <c r="W2073" s="3" t="s">
        <v>1460</v>
      </c>
      <c r="X2073" s="5"/>
      <c r="Y2073" s="5"/>
      <c r="Z2073" s="47" t="s">
        <v>1337</v>
      </c>
      <c r="AA2073" s="5"/>
      <c r="AB2073" s="5"/>
      <c r="AC2073" s="21"/>
      <c r="AD2073" s="21"/>
      <c r="AE2073" s="21"/>
      <c r="AF2073" s="13"/>
      <c r="AG2073" s="27"/>
      <c r="AH2073" s="34"/>
      <c r="AI2073" s="27"/>
      <c r="AJ2073" s="41"/>
      <c r="AK2073" s="21"/>
      <c r="AL2073" s="6"/>
      <c r="AM2073" s="6"/>
      <c r="AN2073" s="87" t="s">
        <v>2834</v>
      </c>
      <c r="AO2073" s="6"/>
      <c r="AP2073" s="6"/>
      <c r="AQ2073" s="207" t="s">
        <v>1907</v>
      </c>
      <c r="AR2073" s="21">
        <v>44753</v>
      </c>
      <c r="AS2073" s="6"/>
      <c r="AT2073" s="6"/>
      <c r="AU2073" s="4" t="s">
        <v>1134</v>
      </c>
      <c r="AV2073" s="13">
        <v>44890</v>
      </c>
      <c r="AW2073" s="6"/>
      <c r="BJ2073" s="22">
        <f t="shared" ca="1" si="1715"/>
        <v>1</v>
      </c>
      <c r="BK2073" s="22">
        <f t="shared" ca="1" si="1716"/>
        <v>1</v>
      </c>
      <c r="BL2073" s="22">
        <f t="shared" ca="1" si="1717"/>
        <v>0</v>
      </c>
      <c r="BM2073" s="22">
        <f t="shared" ca="1" si="1718"/>
        <v>0</v>
      </c>
      <c r="BN2073" s="22">
        <f t="shared" ca="1" si="1719"/>
        <v>0</v>
      </c>
      <c r="BO2073" s="22">
        <f t="shared" ca="1" si="1720"/>
        <v>0</v>
      </c>
      <c r="BP2073" s="22">
        <f t="shared" ca="1" si="1721"/>
        <v>0</v>
      </c>
      <c r="BQ2073" s="22">
        <f t="shared" ca="1" si="1722"/>
        <v>0</v>
      </c>
      <c r="BR2073" s="22">
        <f t="shared" ca="1" si="1723"/>
        <v>1</v>
      </c>
      <c r="BS2073" s="22">
        <f t="shared" ca="1" si="1724"/>
        <v>1</v>
      </c>
      <c r="BT2073" s="22">
        <f t="shared" ca="1" si="1725"/>
        <v>1</v>
      </c>
      <c r="BU2073" s="22">
        <f t="shared" ca="1" si="1726"/>
        <v>1</v>
      </c>
      <c r="BV2073" s="22">
        <f t="shared" ca="1" si="1727"/>
        <v>0</v>
      </c>
      <c r="BW2073" s="22">
        <f t="shared" ca="1" si="1728"/>
        <v>0</v>
      </c>
      <c r="BX2073" s="22">
        <f t="shared" ca="1" si="1729"/>
        <v>0</v>
      </c>
      <c r="BY2073" s="71">
        <f t="shared" si="1730"/>
        <v>1</v>
      </c>
      <c r="BZ2073" s="71">
        <f t="shared" si="1731"/>
        <v>1</v>
      </c>
      <c r="CA2073" s="72">
        <f t="shared" si="1732"/>
        <v>1</v>
      </c>
    </row>
    <row r="2074" spans="1:79" s="22" customFormat="1" ht="51.9" customHeight="1" x14ac:dyDescent="0.3">
      <c r="A2074" s="109">
        <v>7</v>
      </c>
      <c r="B2074" s="109" t="s">
        <v>1441</v>
      </c>
      <c r="C2074" s="109" t="s">
        <v>1325</v>
      </c>
      <c r="D2074" s="110" t="s">
        <v>446</v>
      </c>
      <c r="E2074" s="110">
        <v>44571</v>
      </c>
      <c r="F2074" s="189" t="s">
        <v>247</v>
      </c>
      <c r="G2074" s="169" t="s">
        <v>1121</v>
      </c>
      <c r="H2074" s="135" t="s">
        <v>1127</v>
      </c>
      <c r="I2074" s="135" t="s">
        <v>1040</v>
      </c>
      <c r="J2074" s="135"/>
      <c r="K2074" s="113" t="s">
        <v>778</v>
      </c>
      <c r="L2074" s="109">
        <v>0</v>
      </c>
      <c r="M2074" s="114" t="s">
        <v>270</v>
      </c>
      <c r="N2074" s="115" t="s">
        <v>26</v>
      </c>
      <c r="O2074" s="116"/>
      <c r="P2074" s="190" t="s">
        <v>3512</v>
      </c>
      <c r="Q2074" s="141">
        <v>44826</v>
      </c>
      <c r="R2074" s="118">
        <f t="shared" si="1714"/>
        <v>44840</v>
      </c>
      <c r="S2074" s="114" t="s">
        <v>31</v>
      </c>
      <c r="T2074" s="315"/>
      <c r="U2074" s="260"/>
      <c r="V2074" s="120"/>
      <c r="W2074" s="114"/>
      <c r="X2074" s="109"/>
      <c r="Y2074" s="109"/>
      <c r="Z2074" s="115"/>
      <c r="AA2074" s="115"/>
      <c r="AB2074" s="109"/>
      <c r="AC2074" s="110"/>
      <c r="AD2074" s="110"/>
      <c r="AE2074" s="110"/>
      <c r="AF2074" s="110"/>
      <c r="AG2074" s="110"/>
      <c r="AH2074" s="115"/>
      <c r="AI2074" s="110"/>
      <c r="AJ2074" s="113"/>
      <c r="AK2074" s="110"/>
      <c r="AL2074" s="121"/>
      <c r="AM2074" s="121"/>
      <c r="AN2074" s="123" t="s">
        <v>2896</v>
      </c>
      <c r="AO2074" s="109" t="s">
        <v>3771</v>
      </c>
      <c r="AP2074" s="110">
        <v>45352</v>
      </c>
      <c r="AQ2074" s="121"/>
      <c r="AR2074" s="121"/>
      <c r="AS2074" s="121"/>
      <c r="AT2074" s="121"/>
      <c r="AU2074" s="109" t="s">
        <v>1134</v>
      </c>
      <c r="AV2074" s="110">
        <v>44890</v>
      </c>
      <c r="AW2074" s="121"/>
      <c r="BJ2074" s="22">
        <f t="shared" ca="1" si="1715"/>
        <v>0</v>
      </c>
      <c r="BK2074" s="22">
        <f t="shared" ca="1" si="1716"/>
        <v>0</v>
      </c>
      <c r="BL2074" s="22">
        <f t="shared" ca="1" si="1717"/>
        <v>0</v>
      </c>
      <c r="BM2074" s="22">
        <f t="shared" ca="1" si="1718"/>
        <v>0</v>
      </c>
      <c r="BN2074" s="22">
        <f t="shared" ca="1" si="1719"/>
        <v>0</v>
      </c>
      <c r="BO2074" s="22">
        <f t="shared" ca="1" si="1720"/>
        <v>0</v>
      </c>
      <c r="BP2074" s="22">
        <f t="shared" ca="1" si="1721"/>
        <v>0</v>
      </c>
      <c r="BQ2074" s="22">
        <f t="shared" ca="1" si="1722"/>
        <v>0</v>
      </c>
      <c r="BR2074" s="22">
        <f t="shared" ca="1" si="1723"/>
        <v>0</v>
      </c>
      <c r="BS2074" s="22">
        <f t="shared" ca="1" si="1724"/>
        <v>0</v>
      </c>
      <c r="BT2074" s="22">
        <f t="shared" ca="1" si="1725"/>
        <v>0</v>
      </c>
      <c r="BU2074" s="22">
        <f t="shared" ca="1" si="1726"/>
        <v>0</v>
      </c>
      <c r="BV2074" s="22">
        <f t="shared" ca="1" si="1727"/>
        <v>0</v>
      </c>
      <c r="BW2074" s="22">
        <f t="shared" ca="1" si="1728"/>
        <v>0</v>
      </c>
      <c r="BX2074" s="22">
        <f t="shared" ca="1" si="1729"/>
        <v>0</v>
      </c>
      <c r="BY2074" s="71">
        <f t="shared" si="1730"/>
        <v>0</v>
      </c>
      <c r="BZ2074" s="71">
        <f t="shared" si="1731"/>
        <v>0</v>
      </c>
      <c r="CA2074" s="72">
        <f t="shared" si="1732"/>
        <v>0</v>
      </c>
    </row>
    <row r="2075" spans="1:79" s="22" customFormat="1" ht="51.9" customHeight="1" x14ac:dyDescent="0.3">
      <c r="A2075" s="109">
        <v>7</v>
      </c>
      <c r="B2075" s="109" t="s">
        <v>1441</v>
      </c>
      <c r="C2075" s="109" t="s">
        <v>1325</v>
      </c>
      <c r="D2075" s="110" t="s">
        <v>445</v>
      </c>
      <c r="E2075" s="110">
        <v>44571</v>
      </c>
      <c r="F2075" s="189" t="s">
        <v>247</v>
      </c>
      <c r="G2075" s="169" t="s">
        <v>1121</v>
      </c>
      <c r="H2075" s="135" t="s">
        <v>1127</v>
      </c>
      <c r="I2075" s="135" t="s">
        <v>1040</v>
      </c>
      <c r="J2075" s="135"/>
      <c r="K2075" s="113">
        <v>0</v>
      </c>
      <c r="L2075" s="109">
        <v>0</v>
      </c>
      <c r="M2075" s="114" t="s">
        <v>270</v>
      </c>
      <c r="N2075" s="115" t="s">
        <v>26</v>
      </c>
      <c r="O2075" s="116"/>
      <c r="P2075" s="190" t="s">
        <v>977</v>
      </c>
      <c r="Q2075" s="141">
        <v>44839</v>
      </c>
      <c r="R2075" s="118">
        <f t="shared" si="1714"/>
        <v>44853</v>
      </c>
      <c r="S2075" s="114" t="s">
        <v>30</v>
      </c>
      <c r="T2075" s="315" t="s">
        <v>2872</v>
      </c>
      <c r="U2075" s="260">
        <v>44847</v>
      </c>
      <c r="V2075" s="120"/>
      <c r="W2075" s="114"/>
      <c r="X2075" s="109"/>
      <c r="Y2075" s="109"/>
      <c r="Z2075" s="115"/>
      <c r="AA2075" s="115"/>
      <c r="AB2075" s="109"/>
      <c r="AC2075" s="110"/>
      <c r="AD2075" s="110"/>
      <c r="AE2075" s="110"/>
      <c r="AF2075" s="110"/>
      <c r="AG2075" s="110"/>
      <c r="AH2075" s="115"/>
      <c r="AI2075" s="110"/>
      <c r="AJ2075" s="113"/>
      <c r="AK2075" s="110"/>
      <c r="AL2075" s="121"/>
      <c r="AM2075" s="121"/>
      <c r="AN2075" s="123" t="s">
        <v>2896</v>
      </c>
      <c r="AO2075" s="109" t="s">
        <v>3771</v>
      </c>
      <c r="AP2075" s="110">
        <v>45352</v>
      </c>
      <c r="AQ2075" s="121"/>
      <c r="AR2075" s="121"/>
      <c r="AS2075" s="121"/>
      <c r="AT2075" s="121"/>
      <c r="AU2075" s="109" t="s">
        <v>1134</v>
      </c>
      <c r="AV2075" s="110">
        <v>44890</v>
      </c>
      <c r="AW2075" s="121"/>
      <c r="BJ2075" s="22">
        <f t="shared" ca="1" si="1715"/>
        <v>0</v>
      </c>
      <c r="BK2075" s="22">
        <f t="shared" ca="1" si="1716"/>
        <v>0</v>
      </c>
      <c r="BL2075" s="22">
        <f t="shared" ca="1" si="1717"/>
        <v>0</v>
      </c>
      <c r="BM2075" s="22">
        <f t="shared" ca="1" si="1718"/>
        <v>0</v>
      </c>
      <c r="BN2075" s="22">
        <f t="shared" ca="1" si="1719"/>
        <v>0</v>
      </c>
      <c r="BO2075" s="22">
        <f t="shared" ca="1" si="1720"/>
        <v>0</v>
      </c>
      <c r="BP2075" s="22">
        <f t="shared" ca="1" si="1721"/>
        <v>0</v>
      </c>
      <c r="BQ2075" s="22">
        <f t="shared" ca="1" si="1722"/>
        <v>0</v>
      </c>
      <c r="BR2075" s="22">
        <f t="shared" ca="1" si="1723"/>
        <v>0</v>
      </c>
      <c r="BS2075" s="22">
        <f t="shared" ca="1" si="1724"/>
        <v>0</v>
      </c>
      <c r="BT2075" s="22">
        <f t="shared" ca="1" si="1725"/>
        <v>0</v>
      </c>
      <c r="BU2075" s="22">
        <f t="shared" ca="1" si="1726"/>
        <v>0</v>
      </c>
      <c r="BV2075" s="22">
        <f t="shared" ca="1" si="1727"/>
        <v>0</v>
      </c>
      <c r="BW2075" s="22">
        <f t="shared" ca="1" si="1728"/>
        <v>0</v>
      </c>
      <c r="BX2075" s="22">
        <f t="shared" ca="1" si="1729"/>
        <v>0</v>
      </c>
      <c r="BY2075" s="71">
        <f t="shared" si="1730"/>
        <v>0</v>
      </c>
      <c r="BZ2075" s="71">
        <f t="shared" si="1731"/>
        <v>0</v>
      </c>
      <c r="CA2075" s="72">
        <f t="shared" si="1732"/>
        <v>0</v>
      </c>
    </row>
    <row r="2076" spans="1:79" ht="78" customHeight="1" x14ac:dyDescent="0.3">
      <c r="A2076" s="4">
        <v>7</v>
      </c>
      <c r="B2076" s="4" t="s">
        <v>1441</v>
      </c>
      <c r="C2076" s="4" t="s">
        <v>1325</v>
      </c>
      <c r="D2076" s="139" t="s">
        <v>445</v>
      </c>
      <c r="E2076" s="13">
        <v>44571</v>
      </c>
      <c r="F2076" s="122" t="s">
        <v>247</v>
      </c>
      <c r="G2076" s="16" t="s">
        <v>1121</v>
      </c>
      <c r="H2076" s="130" t="s">
        <v>1127</v>
      </c>
      <c r="I2076" s="130" t="s">
        <v>1040</v>
      </c>
      <c r="J2076" s="130"/>
      <c r="K2076" s="7">
        <v>0</v>
      </c>
      <c r="L2076" s="4">
        <v>1</v>
      </c>
      <c r="M2076" s="3" t="s">
        <v>270</v>
      </c>
      <c r="N2076" s="45" t="s">
        <v>1055</v>
      </c>
      <c r="O2076" s="76"/>
      <c r="P2076" s="78" t="s">
        <v>1353</v>
      </c>
      <c r="Q2076" s="142">
        <v>45258</v>
      </c>
      <c r="R2076" s="9">
        <f t="shared" si="1714"/>
        <v>45265</v>
      </c>
      <c r="S2076" s="3" t="s">
        <v>30</v>
      </c>
      <c r="T2076" s="354" t="s">
        <v>2885</v>
      </c>
      <c r="U2076" s="259">
        <v>45450</v>
      </c>
      <c r="V2076" s="20" t="s">
        <v>1393</v>
      </c>
      <c r="W2076" s="3" t="s">
        <v>1415</v>
      </c>
      <c r="X2076" s="5" t="s">
        <v>778</v>
      </c>
      <c r="Y2076" s="5">
        <v>0</v>
      </c>
      <c r="Z2076" s="46" t="s">
        <v>24</v>
      </c>
      <c r="AA2076" s="5"/>
      <c r="AB2076" s="87" t="s">
        <v>983</v>
      </c>
      <c r="AC2076" s="90">
        <v>45065</v>
      </c>
      <c r="AD2076" s="90">
        <v>45065</v>
      </c>
      <c r="AE2076" s="9">
        <f t="shared" ref="AE2076" si="1734">IF(AND(Y2076&lt;1,OR(X2076&lt;1, X2076="A")),AD2076+14,AD2076+7)</f>
        <v>45079</v>
      </c>
      <c r="AF2076" s="106" t="s">
        <v>446</v>
      </c>
      <c r="AG2076" s="27"/>
      <c r="AH2076" s="34"/>
      <c r="AI2076" s="27"/>
      <c r="AJ2076" s="41"/>
      <c r="AK2076" s="21"/>
      <c r="AL2076" s="6"/>
      <c r="AM2076" s="6"/>
      <c r="AN2076" s="246" t="s">
        <v>2896</v>
      </c>
      <c r="AO2076" s="94" t="s">
        <v>3771</v>
      </c>
      <c r="AP2076" s="95">
        <v>45352</v>
      </c>
      <c r="AQ2076" s="207" t="s">
        <v>2897</v>
      </c>
      <c r="AR2076" s="21">
        <v>45470</v>
      </c>
      <c r="AS2076" s="6"/>
      <c r="AT2076" s="6"/>
      <c r="AU2076" s="4" t="s">
        <v>1134</v>
      </c>
      <c r="AV2076" s="13">
        <v>44890</v>
      </c>
      <c r="AW2076" s="6"/>
      <c r="AX2076" s="22"/>
      <c r="BJ2076" s="22">
        <f t="shared" ca="1" si="1715"/>
        <v>1</v>
      </c>
      <c r="BK2076" s="22">
        <f t="shared" ca="1" si="1716"/>
        <v>1</v>
      </c>
      <c r="BL2076" s="22">
        <f t="shared" ca="1" si="1717"/>
        <v>0</v>
      </c>
      <c r="BM2076" s="22">
        <f t="shared" ca="1" si="1718"/>
        <v>0</v>
      </c>
      <c r="BN2076" s="22">
        <f t="shared" ca="1" si="1719"/>
        <v>0</v>
      </c>
      <c r="BO2076" s="22">
        <f t="shared" ca="1" si="1720"/>
        <v>0</v>
      </c>
      <c r="BP2076" s="22">
        <f t="shared" ca="1" si="1721"/>
        <v>0</v>
      </c>
      <c r="BQ2076" s="22">
        <f t="shared" ca="1" si="1722"/>
        <v>0</v>
      </c>
      <c r="BR2076" s="22">
        <f t="shared" ca="1" si="1723"/>
        <v>1</v>
      </c>
      <c r="BS2076" s="22">
        <f t="shared" ca="1" si="1724"/>
        <v>1</v>
      </c>
      <c r="BT2076" s="22">
        <f t="shared" ca="1" si="1725"/>
        <v>1</v>
      </c>
      <c r="BU2076" s="22">
        <f t="shared" ca="1" si="1726"/>
        <v>0</v>
      </c>
      <c r="BV2076" s="22">
        <f t="shared" ca="1" si="1727"/>
        <v>1</v>
      </c>
      <c r="BW2076" s="22">
        <f t="shared" ca="1" si="1728"/>
        <v>0</v>
      </c>
      <c r="BX2076" s="22">
        <f t="shared" ca="1" si="1729"/>
        <v>0</v>
      </c>
      <c r="BY2076" s="71">
        <f t="shared" si="1730"/>
        <v>1</v>
      </c>
      <c r="BZ2076" s="71">
        <f t="shared" si="1731"/>
        <v>1</v>
      </c>
      <c r="CA2076" s="72">
        <f t="shared" si="1732"/>
        <v>1</v>
      </c>
    </row>
    <row r="2077" spans="1:79" s="22" customFormat="1" ht="51.9" customHeight="1" x14ac:dyDescent="0.3">
      <c r="A2077" s="109">
        <v>7</v>
      </c>
      <c r="B2077" s="109" t="s">
        <v>1441</v>
      </c>
      <c r="C2077" s="109" t="s">
        <v>1325</v>
      </c>
      <c r="D2077" s="110" t="s">
        <v>446</v>
      </c>
      <c r="E2077" s="110">
        <v>44571</v>
      </c>
      <c r="F2077" s="189" t="s">
        <v>248</v>
      </c>
      <c r="G2077" s="169" t="s">
        <v>1121</v>
      </c>
      <c r="H2077" s="135" t="s">
        <v>1127</v>
      </c>
      <c r="I2077" s="135" t="s">
        <v>1057</v>
      </c>
      <c r="J2077" s="135"/>
      <c r="K2077" s="113" t="s">
        <v>778</v>
      </c>
      <c r="L2077" s="109">
        <v>0</v>
      </c>
      <c r="M2077" s="114" t="s">
        <v>271</v>
      </c>
      <c r="N2077" s="115" t="s">
        <v>26</v>
      </c>
      <c r="O2077" s="116"/>
      <c r="P2077" s="190" t="s">
        <v>3558</v>
      </c>
      <c r="Q2077" s="141">
        <v>44830</v>
      </c>
      <c r="R2077" s="118">
        <f t="shared" si="1714"/>
        <v>44844</v>
      </c>
      <c r="S2077" s="114" t="s">
        <v>31</v>
      </c>
      <c r="T2077" s="315"/>
      <c r="U2077" s="260"/>
      <c r="V2077" s="120"/>
      <c r="W2077" s="114"/>
      <c r="X2077" s="109"/>
      <c r="Y2077" s="109"/>
      <c r="Z2077" s="115"/>
      <c r="AA2077" s="115"/>
      <c r="AB2077" s="109"/>
      <c r="AC2077" s="110"/>
      <c r="AD2077" s="110"/>
      <c r="AE2077" s="110"/>
      <c r="AF2077" s="110"/>
      <c r="AG2077" s="110"/>
      <c r="AH2077" s="115"/>
      <c r="AI2077" s="110"/>
      <c r="AJ2077" s="113"/>
      <c r="AK2077" s="110"/>
      <c r="AL2077" s="121"/>
      <c r="AM2077" s="121"/>
      <c r="AN2077" s="123" t="s">
        <v>2896</v>
      </c>
      <c r="AO2077" s="109" t="s">
        <v>3771</v>
      </c>
      <c r="AP2077" s="110">
        <v>45352</v>
      </c>
      <c r="AQ2077" s="121"/>
      <c r="AR2077" s="121"/>
      <c r="AS2077" s="121"/>
      <c r="AT2077" s="121"/>
      <c r="AU2077" s="109" t="s">
        <v>1134</v>
      </c>
      <c r="AV2077" s="110">
        <v>44890</v>
      </c>
      <c r="AW2077" s="121"/>
      <c r="BJ2077" s="22">
        <f t="shared" ca="1" si="1715"/>
        <v>0</v>
      </c>
      <c r="BK2077" s="22">
        <f t="shared" ca="1" si="1716"/>
        <v>0</v>
      </c>
      <c r="BL2077" s="22">
        <f t="shared" ca="1" si="1717"/>
        <v>0</v>
      </c>
      <c r="BM2077" s="22">
        <f t="shared" ca="1" si="1718"/>
        <v>0</v>
      </c>
      <c r="BN2077" s="22">
        <f t="shared" ca="1" si="1719"/>
        <v>0</v>
      </c>
      <c r="BO2077" s="22">
        <f t="shared" ca="1" si="1720"/>
        <v>0</v>
      </c>
      <c r="BP2077" s="22">
        <f t="shared" ca="1" si="1721"/>
        <v>0</v>
      </c>
      <c r="BQ2077" s="22">
        <f t="shared" ca="1" si="1722"/>
        <v>0</v>
      </c>
      <c r="BR2077" s="22">
        <f t="shared" ca="1" si="1723"/>
        <v>0</v>
      </c>
      <c r="BS2077" s="22">
        <f t="shared" ca="1" si="1724"/>
        <v>0</v>
      </c>
      <c r="BT2077" s="22">
        <f t="shared" ca="1" si="1725"/>
        <v>0</v>
      </c>
      <c r="BU2077" s="22">
        <f t="shared" ca="1" si="1726"/>
        <v>0</v>
      </c>
      <c r="BV2077" s="22">
        <f t="shared" ca="1" si="1727"/>
        <v>0</v>
      </c>
      <c r="BW2077" s="22">
        <f t="shared" ca="1" si="1728"/>
        <v>0</v>
      </c>
      <c r="BX2077" s="22">
        <f t="shared" ca="1" si="1729"/>
        <v>0</v>
      </c>
      <c r="BY2077" s="71">
        <f t="shared" si="1730"/>
        <v>0</v>
      </c>
      <c r="BZ2077" s="71">
        <f t="shared" si="1731"/>
        <v>0</v>
      </c>
      <c r="CA2077" s="72">
        <f t="shared" si="1732"/>
        <v>0</v>
      </c>
    </row>
    <row r="2078" spans="1:79" s="22" customFormat="1" ht="51.9" customHeight="1" x14ac:dyDescent="0.3">
      <c r="A2078" s="109">
        <v>7</v>
      </c>
      <c r="B2078" s="109" t="s">
        <v>1441</v>
      </c>
      <c r="C2078" s="109" t="s">
        <v>1325</v>
      </c>
      <c r="D2078" s="110" t="s">
        <v>445</v>
      </c>
      <c r="E2078" s="110">
        <v>44571</v>
      </c>
      <c r="F2078" s="189" t="s">
        <v>248</v>
      </c>
      <c r="G2078" s="169" t="s">
        <v>1121</v>
      </c>
      <c r="H2078" s="135" t="s">
        <v>1127</v>
      </c>
      <c r="I2078" s="135" t="s">
        <v>1057</v>
      </c>
      <c r="J2078" s="135"/>
      <c r="K2078" s="113">
        <v>0</v>
      </c>
      <c r="L2078" s="109">
        <v>0</v>
      </c>
      <c r="M2078" s="114" t="s">
        <v>271</v>
      </c>
      <c r="N2078" s="115" t="s">
        <v>26</v>
      </c>
      <c r="O2078" s="116"/>
      <c r="P2078" s="190" t="s">
        <v>977</v>
      </c>
      <c r="Q2078" s="141">
        <v>44839</v>
      </c>
      <c r="R2078" s="118">
        <f t="shared" si="1714"/>
        <v>44853</v>
      </c>
      <c r="S2078" s="114" t="s">
        <v>30</v>
      </c>
      <c r="T2078" s="315" t="s">
        <v>2872</v>
      </c>
      <c r="U2078" s="260">
        <v>44847</v>
      </c>
      <c r="V2078" s="120"/>
      <c r="W2078" s="114"/>
      <c r="X2078" s="109"/>
      <c r="Y2078" s="109"/>
      <c r="Z2078" s="115"/>
      <c r="AA2078" s="115"/>
      <c r="AB2078" s="109"/>
      <c r="AC2078" s="110"/>
      <c r="AD2078" s="110"/>
      <c r="AE2078" s="110"/>
      <c r="AF2078" s="110"/>
      <c r="AG2078" s="110"/>
      <c r="AH2078" s="115"/>
      <c r="AI2078" s="110"/>
      <c r="AJ2078" s="113"/>
      <c r="AK2078" s="110"/>
      <c r="AL2078" s="121"/>
      <c r="AM2078" s="121"/>
      <c r="AN2078" s="123" t="s">
        <v>2896</v>
      </c>
      <c r="AO2078" s="109" t="s">
        <v>3771</v>
      </c>
      <c r="AP2078" s="110">
        <v>45352</v>
      </c>
      <c r="AQ2078" s="121"/>
      <c r="AR2078" s="121"/>
      <c r="AS2078" s="121"/>
      <c r="AT2078" s="121"/>
      <c r="AU2078" s="109" t="s">
        <v>1134</v>
      </c>
      <c r="AV2078" s="110">
        <v>44890</v>
      </c>
      <c r="AW2078" s="121"/>
      <c r="BJ2078" s="22">
        <f t="shared" ca="1" si="1715"/>
        <v>0</v>
      </c>
      <c r="BK2078" s="22">
        <f t="shared" ca="1" si="1716"/>
        <v>0</v>
      </c>
      <c r="BL2078" s="22">
        <f t="shared" ca="1" si="1717"/>
        <v>0</v>
      </c>
      <c r="BM2078" s="22">
        <f t="shared" ca="1" si="1718"/>
        <v>0</v>
      </c>
      <c r="BN2078" s="22">
        <f t="shared" ca="1" si="1719"/>
        <v>0</v>
      </c>
      <c r="BO2078" s="22">
        <f t="shared" ca="1" si="1720"/>
        <v>0</v>
      </c>
      <c r="BP2078" s="22">
        <f t="shared" ca="1" si="1721"/>
        <v>0</v>
      </c>
      <c r="BQ2078" s="22">
        <f t="shared" ca="1" si="1722"/>
        <v>0</v>
      </c>
      <c r="BR2078" s="22">
        <f t="shared" ca="1" si="1723"/>
        <v>0</v>
      </c>
      <c r="BS2078" s="22">
        <f t="shared" ca="1" si="1724"/>
        <v>0</v>
      </c>
      <c r="BT2078" s="22">
        <f t="shared" ca="1" si="1725"/>
        <v>0</v>
      </c>
      <c r="BU2078" s="22">
        <f t="shared" ca="1" si="1726"/>
        <v>0</v>
      </c>
      <c r="BV2078" s="22">
        <f t="shared" ca="1" si="1727"/>
        <v>0</v>
      </c>
      <c r="BW2078" s="22">
        <f t="shared" ca="1" si="1728"/>
        <v>0</v>
      </c>
      <c r="BX2078" s="22">
        <f t="shared" ca="1" si="1729"/>
        <v>0</v>
      </c>
      <c r="BY2078" s="71">
        <f t="shared" si="1730"/>
        <v>0</v>
      </c>
      <c r="BZ2078" s="71">
        <f t="shared" si="1731"/>
        <v>0</v>
      </c>
      <c r="CA2078" s="72">
        <f t="shared" si="1732"/>
        <v>0</v>
      </c>
    </row>
    <row r="2079" spans="1:79" ht="78" customHeight="1" x14ac:dyDescent="0.3">
      <c r="A2079" s="4">
        <v>7</v>
      </c>
      <c r="B2079" s="4" t="s">
        <v>1441</v>
      </c>
      <c r="C2079" s="4" t="s">
        <v>1325</v>
      </c>
      <c r="D2079" s="139" t="s">
        <v>445</v>
      </c>
      <c r="E2079" s="13">
        <v>44571</v>
      </c>
      <c r="F2079" s="122" t="s">
        <v>248</v>
      </c>
      <c r="G2079" s="16" t="s">
        <v>1121</v>
      </c>
      <c r="H2079" s="130" t="s">
        <v>1127</v>
      </c>
      <c r="I2079" s="130" t="s">
        <v>1057</v>
      </c>
      <c r="J2079" s="130"/>
      <c r="K2079" s="7">
        <v>0</v>
      </c>
      <c r="L2079" s="4">
        <v>1</v>
      </c>
      <c r="M2079" s="3" t="s">
        <v>271</v>
      </c>
      <c r="N2079" s="45" t="s">
        <v>1055</v>
      </c>
      <c r="O2079" s="76"/>
      <c r="P2079" s="78" t="s">
        <v>1353</v>
      </c>
      <c r="Q2079" s="142">
        <v>45258</v>
      </c>
      <c r="R2079" s="9">
        <f t="shared" si="1714"/>
        <v>45265</v>
      </c>
      <c r="S2079" s="3" t="s">
        <v>30</v>
      </c>
      <c r="T2079" s="354" t="s">
        <v>2885</v>
      </c>
      <c r="U2079" s="259">
        <v>45450</v>
      </c>
      <c r="V2079" s="20" t="s">
        <v>1394</v>
      </c>
      <c r="W2079" s="3" t="s">
        <v>1416</v>
      </c>
      <c r="X2079" s="5" t="s">
        <v>778</v>
      </c>
      <c r="Y2079" s="5">
        <v>0</v>
      </c>
      <c r="Z2079" s="46" t="s">
        <v>24</v>
      </c>
      <c r="AA2079" s="5"/>
      <c r="AB2079" s="87" t="s">
        <v>983</v>
      </c>
      <c r="AC2079" s="90">
        <v>45065</v>
      </c>
      <c r="AD2079" s="90">
        <v>45065</v>
      </c>
      <c r="AE2079" s="9">
        <f t="shared" ref="AE2079:AE2080" si="1735">IF(AND(Y2079&lt;1,OR(X2079&lt;1, X2079="A")),AD2079+14,AD2079+7)</f>
        <v>45079</v>
      </c>
      <c r="AF2079" s="92" t="s">
        <v>446</v>
      </c>
      <c r="AG2079" s="27"/>
      <c r="AH2079" s="34"/>
      <c r="AI2079" s="27"/>
      <c r="AJ2079" s="41"/>
      <c r="AK2079" s="21"/>
      <c r="AL2079" s="6"/>
      <c r="AM2079" s="6"/>
      <c r="AN2079" s="246" t="s">
        <v>2896</v>
      </c>
      <c r="AO2079" s="94" t="s">
        <v>3771</v>
      </c>
      <c r="AP2079" s="95">
        <v>45352</v>
      </c>
      <c r="AQ2079" s="207" t="s">
        <v>2897</v>
      </c>
      <c r="AR2079" s="21">
        <v>45470</v>
      </c>
      <c r="AS2079" s="6"/>
      <c r="AT2079" s="6"/>
      <c r="AU2079" s="4" t="s">
        <v>1134</v>
      </c>
      <c r="AV2079" s="13">
        <v>44890</v>
      </c>
      <c r="AW2079" s="6"/>
      <c r="BJ2079" s="22">
        <f t="shared" ca="1" si="1715"/>
        <v>1</v>
      </c>
      <c r="BK2079" s="22">
        <f t="shared" ca="1" si="1716"/>
        <v>1</v>
      </c>
      <c r="BL2079" s="22">
        <f t="shared" ca="1" si="1717"/>
        <v>0</v>
      </c>
      <c r="BM2079" s="22">
        <f t="shared" ca="1" si="1718"/>
        <v>0</v>
      </c>
      <c r="BN2079" s="22">
        <f t="shared" ca="1" si="1719"/>
        <v>0</v>
      </c>
      <c r="BO2079" s="22">
        <f t="shared" ca="1" si="1720"/>
        <v>0</v>
      </c>
      <c r="BP2079" s="22">
        <f t="shared" ca="1" si="1721"/>
        <v>0</v>
      </c>
      <c r="BQ2079" s="22">
        <f t="shared" ca="1" si="1722"/>
        <v>0</v>
      </c>
      <c r="BR2079" s="22">
        <f t="shared" ca="1" si="1723"/>
        <v>1</v>
      </c>
      <c r="BS2079" s="22">
        <f t="shared" ca="1" si="1724"/>
        <v>1</v>
      </c>
      <c r="BT2079" s="22">
        <f t="shared" ca="1" si="1725"/>
        <v>1</v>
      </c>
      <c r="BU2079" s="22">
        <f t="shared" ca="1" si="1726"/>
        <v>0</v>
      </c>
      <c r="BV2079" s="22">
        <f t="shared" ca="1" si="1727"/>
        <v>1</v>
      </c>
      <c r="BW2079" s="22">
        <f t="shared" ca="1" si="1728"/>
        <v>0</v>
      </c>
      <c r="BX2079" s="22">
        <f t="shared" ca="1" si="1729"/>
        <v>0</v>
      </c>
      <c r="BY2079" s="71">
        <f t="shared" si="1730"/>
        <v>1</v>
      </c>
      <c r="BZ2079" s="71">
        <f t="shared" si="1731"/>
        <v>1</v>
      </c>
      <c r="CA2079" s="72">
        <f t="shared" si="1732"/>
        <v>1</v>
      </c>
    </row>
    <row r="2080" spans="1:79" ht="78" customHeight="1" x14ac:dyDescent="0.3">
      <c r="A2080" s="4"/>
      <c r="B2080" s="4"/>
      <c r="C2080" s="4"/>
      <c r="D2080" s="13"/>
      <c r="E2080" s="13"/>
      <c r="F2080" s="42"/>
      <c r="G2080" s="16"/>
      <c r="H2080" s="130"/>
      <c r="I2080" s="130"/>
      <c r="J2080" s="130"/>
      <c r="K2080" s="7"/>
      <c r="L2080" s="4"/>
      <c r="M2080" s="3"/>
      <c r="N2080" s="8"/>
      <c r="O2080" s="76"/>
      <c r="P2080" s="107"/>
      <c r="Q2080" s="142"/>
      <c r="R2080" s="9"/>
      <c r="S2080" s="3"/>
      <c r="T2080" s="357"/>
      <c r="U2080" s="9"/>
      <c r="V2080" s="208" t="s">
        <v>2892</v>
      </c>
      <c r="W2080" s="3" t="s">
        <v>1416</v>
      </c>
      <c r="X2080" s="5">
        <v>0</v>
      </c>
      <c r="Y2080" s="5">
        <v>0</v>
      </c>
      <c r="Z2080" s="46" t="s">
        <v>24</v>
      </c>
      <c r="AA2080" s="5"/>
      <c r="AB2080" s="87" t="s">
        <v>2891</v>
      </c>
      <c r="AC2080" s="21">
        <v>45464</v>
      </c>
      <c r="AD2080" s="21">
        <v>45464</v>
      </c>
      <c r="AE2080" s="9">
        <f t="shared" si="1735"/>
        <v>45478</v>
      </c>
      <c r="AF2080" s="92" t="s">
        <v>446</v>
      </c>
      <c r="AG2080" s="27"/>
      <c r="AH2080" s="34"/>
      <c r="AI2080" s="27"/>
      <c r="AJ2080" s="41"/>
      <c r="AK2080" s="21"/>
      <c r="AL2080" s="6"/>
      <c r="AM2080" s="6"/>
      <c r="AN2080" s="87" t="s">
        <v>2861</v>
      </c>
      <c r="AO2080" s="6"/>
      <c r="AP2080" s="6"/>
      <c r="AQ2080" s="6"/>
      <c r="AR2080" s="6"/>
      <c r="AS2080" s="6"/>
      <c r="AT2080" s="6"/>
      <c r="AU2080" s="4"/>
      <c r="AV2080" s="13"/>
      <c r="AW2080" s="6"/>
      <c r="BJ2080" s="22">
        <f t="shared" ca="1" si="1715"/>
        <v>0</v>
      </c>
      <c r="BK2080" s="22">
        <f t="shared" ca="1" si="1716"/>
        <v>0</v>
      </c>
      <c r="BL2080" s="22">
        <f t="shared" ca="1" si="1717"/>
        <v>0</v>
      </c>
      <c r="BM2080" s="22">
        <f t="shared" ca="1" si="1718"/>
        <v>0</v>
      </c>
      <c r="BN2080" s="22">
        <f t="shared" ca="1" si="1719"/>
        <v>0</v>
      </c>
      <c r="BO2080" s="22">
        <f t="shared" ca="1" si="1720"/>
        <v>0</v>
      </c>
      <c r="BP2080" s="22">
        <f t="shared" ca="1" si="1721"/>
        <v>0</v>
      </c>
      <c r="BQ2080" s="22">
        <f t="shared" ca="1" si="1722"/>
        <v>0</v>
      </c>
      <c r="BR2080" s="22">
        <f t="shared" ca="1" si="1723"/>
        <v>0</v>
      </c>
      <c r="BS2080" s="22">
        <f t="shared" ca="1" si="1724"/>
        <v>0</v>
      </c>
      <c r="BT2080" s="22">
        <f t="shared" ca="1" si="1725"/>
        <v>1</v>
      </c>
      <c r="BU2080" s="22">
        <f t="shared" ca="1" si="1726"/>
        <v>0</v>
      </c>
      <c r="BV2080" s="22">
        <f t="shared" ca="1" si="1727"/>
        <v>1</v>
      </c>
      <c r="BW2080" s="22">
        <f t="shared" ca="1" si="1728"/>
        <v>0</v>
      </c>
      <c r="BX2080" s="22">
        <f t="shared" ca="1" si="1729"/>
        <v>0</v>
      </c>
      <c r="BY2080" s="71">
        <f t="shared" si="1730"/>
        <v>0</v>
      </c>
      <c r="BZ2080" s="71">
        <f t="shared" si="1731"/>
        <v>0</v>
      </c>
      <c r="CA2080" s="72">
        <f t="shared" si="1732"/>
        <v>1</v>
      </c>
    </row>
    <row r="2081" spans="1:79" s="22" customFormat="1" ht="75.75" customHeight="1" x14ac:dyDescent="0.3">
      <c r="A2081" s="109">
        <v>7</v>
      </c>
      <c r="B2081" s="109" t="s">
        <v>1441</v>
      </c>
      <c r="C2081" s="109" t="s">
        <v>1325</v>
      </c>
      <c r="D2081" s="110" t="s">
        <v>446</v>
      </c>
      <c r="E2081" s="110">
        <v>44571</v>
      </c>
      <c r="F2081" s="189" t="s">
        <v>249</v>
      </c>
      <c r="G2081" s="169" t="s">
        <v>1121</v>
      </c>
      <c r="H2081" s="135" t="s">
        <v>1127</v>
      </c>
      <c r="I2081" s="135" t="s">
        <v>1059</v>
      </c>
      <c r="J2081" s="135"/>
      <c r="K2081" s="113" t="s">
        <v>778</v>
      </c>
      <c r="L2081" s="109">
        <v>0</v>
      </c>
      <c r="M2081" s="114" t="s">
        <v>272</v>
      </c>
      <c r="N2081" s="115" t="s">
        <v>26</v>
      </c>
      <c r="O2081" s="116"/>
      <c r="P2081" s="190" t="s">
        <v>3512</v>
      </c>
      <c r="Q2081" s="141">
        <v>44826</v>
      </c>
      <c r="R2081" s="118">
        <f t="shared" ref="R2081:R2092" si="1736">IF(AND(L2081&lt;1,OR(K2081&lt;1, K2081="A")),Q2081+14,Q2081+7)</f>
        <v>44840</v>
      </c>
      <c r="S2081" s="114" t="s">
        <v>31</v>
      </c>
      <c r="T2081" s="315"/>
      <c r="U2081" s="260"/>
      <c r="V2081" s="120"/>
      <c r="W2081" s="114"/>
      <c r="X2081" s="109"/>
      <c r="Y2081" s="109"/>
      <c r="Z2081" s="115"/>
      <c r="AA2081" s="115"/>
      <c r="AB2081" s="109"/>
      <c r="AC2081" s="110"/>
      <c r="AD2081" s="110"/>
      <c r="AE2081" s="110"/>
      <c r="AF2081" s="110"/>
      <c r="AG2081" s="110"/>
      <c r="AH2081" s="115"/>
      <c r="AI2081" s="110"/>
      <c r="AJ2081" s="113"/>
      <c r="AK2081" s="110"/>
      <c r="AL2081" s="121"/>
      <c r="AM2081" s="121"/>
      <c r="AN2081" s="123" t="s">
        <v>2896</v>
      </c>
      <c r="AO2081" s="109" t="s">
        <v>3771</v>
      </c>
      <c r="AP2081" s="110">
        <v>45352</v>
      </c>
      <c r="AQ2081" s="121"/>
      <c r="AR2081" s="121"/>
      <c r="AS2081" s="121"/>
      <c r="AT2081" s="121"/>
      <c r="AU2081" s="109" t="s">
        <v>1134</v>
      </c>
      <c r="AV2081" s="110">
        <v>44890</v>
      </c>
      <c r="AW2081" s="121"/>
      <c r="BJ2081" s="22">
        <f t="shared" ca="1" si="1715"/>
        <v>0</v>
      </c>
      <c r="BK2081" s="22">
        <f t="shared" ca="1" si="1716"/>
        <v>0</v>
      </c>
      <c r="BL2081" s="22">
        <f t="shared" ca="1" si="1717"/>
        <v>0</v>
      </c>
      <c r="BM2081" s="22">
        <f t="shared" ca="1" si="1718"/>
        <v>0</v>
      </c>
      <c r="BN2081" s="22">
        <f t="shared" ca="1" si="1719"/>
        <v>0</v>
      </c>
      <c r="BO2081" s="22">
        <f t="shared" ca="1" si="1720"/>
        <v>0</v>
      </c>
      <c r="BP2081" s="22">
        <f t="shared" ca="1" si="1721"/>
        <v>0</v>
      </c>
      <c r="BQ2081" s="22">
        <f t="shared" ca="1" si="1722"/>
        <v>0</v>
      </c>
      <c r="BR2081" s="22">
        <f t="shared" ca="1" si="1723"/>
        <v>0</v>
      </c>
      <c r="BS2081" s="22">
        <f t="shared" ca="1" si="1724"/>
        <v>0</v>
      </c>
      <c r="BT2081" s="22">
        <f t="shared" ca="1" si="1725"/>
        <v>0</v>
      </c>
      <c r="BU2081" s="22">
        <f t="shared" ca="1" si="1726"/>
        <v>0</v>
      </c>
      <c r="BV2081" s="22">
        <f t="shared" ca="1" si="1727"/>
        <v>0</v>
      </c>
      <c r="BW2081" s="22">
        <f t="shared" ca="1" si="1728"/>
        <v>0</v>
      </c>
      <c r="BX2081" s="22">
        <f t="shared" ca="1" si="1729"/>
        <v>0</v>
      </c>
      <c r="BY2081" s="71">
        <f t="shared" si="1730"/>
        <v>0</v>
      </c>
      <c r="BZ2081" s="71">
        <f t="shared" si="1731"/>
        <v>0</v>
      </c>
      <c r="CA2081" s="72">
        <f t="shared" si="1732"/>
        <v>0</v>
      </c>
    </row>
    <row r="2082" spans="1:79" s="22" customFormat="1" ht="71.25" customHeight="1" x14ac:dyDescent="0.3">
      <c r="A2082" s="109">
        <v>7</v>
      </c>
      <c r="B2082" s="109" t="s">
        <v>1441</v>
      </c>
      <c r="C2082" s="109" t="s">
        <v>1325</v>
      </c>
      <c r="D2082" s="110" t="s">
        <v>445</v>
      </c>
      <c r="E2082" s="110">
        <v>44571</v>
      </c>
      <c r="F2082" s="189" t="s">
        <v>249</v>
      </c>
      <c r="G2082" s="169" t="s">
        <v>1121</v>
      </c>
      <c r="H2082" s="135" t="s">
        <v>1127</v>
      </c>
      <c r="I2082" s="135" t="s">
        <v>1059</v>
      </c>
      <c r="J2082" s="135"/>
      <c r="K2082" s="113">
        <v>0</v>
      </c>
      <c r="L2082" s="109">
        <v>0</v>
      </c>
      <c r="M2082" s="114" t="s">
        <v>272</v>
      </c>
      <c r="N2082" s="115" t="s">
        <v>26</v>
      </c>
      <c r="O2082" s="116"/>
      <c r="P2082" s="190" t="s">
        <v>977</v>
      </c>
      <c r="Q2082" s="141">
        <v>44839</v>
      </c>
      <c r="R2082" s="118">
        <f t="shared" si="1736"/>
        <v>44853</v>
      </c>
      <c r="S2082" s="114" t="s">
        <v>30</v>
      </c>
      <c r="T2082" s="315" t="s">
        <v>2872</v>
      </c>
      <c r="U2082" s="260">
        <v>44847</v>
      </c>
      <c r="V2082" s="120"/>
      <c r="W2082" s="114"/>
      <c r="X2082" s="109"/>
      <c r="Y2082" s="109"/>
      <c r="Z2082" s="115"/>
      <c r="AA2082" s="115"/>
      <c r="AB2082" s="109"/>
      <c r="AC2082" s="110"/>
      <c r="AD2082" s="110"/>
      <c r="AE2082" s="110"/>
      <c r="AF2082" s="110"/>
      <c r="AG2082" s="110"/>
      <c r="AH2082" s="115"/>
      <c r="AI2082" s="110"/>
      <c r="AJ2082" s="113"/>
      <c r="AK2082" s="110"/>
      <c r="AL2082" s="121"/>
      <c r="AM2082" s="121"/>
      <c r="AN2082" s="123" t="s">
        <v>2896</v>
      </c>
      <c r="AO2082" s="109" t="s">
        <v>3771</v>
      </c>
      <c r="AP2082" s="110">
        <v>45352</v>
      </c>
      <c r="AQ2082" s="121"/>
      <c r="AR2082" s="121"/>
      <c r="AS2082" s="121"/>
      <c r="AT2082" s="121"/>
      <c r="AU2082" s="109" t="s">
        <v>1134</v>
      </c>
      <c r="AV2082" s="110">
        <v>44890</v>
      </c>
      <c r="AW2082" s="121"/>
      <c r="BJ2082" s="22">
        <f t="shared" ca="1" si="1715"/>
        <v>0</v>
      </c>
      <c r="BK2082" s="22">
        <f t="shared" ca="1" si="1716"/>
        <v>0</v>
      </c>
      <c r="BL2082" s="22">
        <f t="shared" ca="1" si="1717"/>
        <v>0</v>
      </c>
      <c r="BM2082" s="22">
        <f t="shared" ca="1" si="1718"/>
        <v>0</v>
      </c>
      <c r="BN2082" s="22">
        <f t="shared" ca="1" si="1719"/>
        <v>0</v>
      </c>
      <c r="BO2082" s="22">
        <f t="shared" ca="1" si="1720"/>
        <v>0</v>
      </c>
      <c r="BP2082" s="22">
        <f t="shared" ca="1" si="1721"/>
        <v>0</v>
      </c>
      <c r="BQ2082" s="22">
        <f t="shared" ca="1" si="1722"/>
        <v>0</v>
      </c>
      <c r="BR2082" s="22">
        <f t="shared" ca="1" si="1723"/>
        <v>0</v>
      </c>
      <c r="BS2082" s="22">
        <f t="shared" ca="1" si="1724"/>
        <v>0</v>
      </c>
      <c r="BT2082" s="22">
        <f t="shared" ca="1" si="1725"/>
        <v>0</v>
      </c>
      <c r="BU2082" s="22">
        <f t="shared" ca="1" si="1726"/>
        <v>0</v>
      </c>
      <c r="BV2082" s="22">
        <f t="shared" ca="1" si="1727"/>
        <v>0</v>
      </c>
      <c r="BW2082" s="22">
        <f t="shared" ca="1" si="1728"/>
        <v>0</v>
      </c>
      <c r="BX2082" s="22">
        <f t="shared" ca="1" si="1729"/>
        <v>0</v>
      </c>
      <c r="BY2082" s="71">
        <f t="shared" si="1730"/>
        <v>0</v>
      </c>
      <c r="BZ2082" s="71">
        <f t="shared" si="1731"/>
        <v>0</v>
      </c>
      <c r="CA2082" s="72">
        <f t="shared" si="1732"/>
        <v>0</v>
      </c>
    </row>
    <row r="2083" spans="1:79" ht="90.9" customHeight="1" x14ac:dyDescent="0.3">
      <c r="A2083" s="4">
        <v>7</v>
      </c>
      <c r="B2083" s="4" t="s">
        <v>1441</v>
      </c>
      <c r="C2083" s="4" t="s">
        <v>1325</v>
      </c>
      <c r="D2083" s="139" t="s">
        <v>445</v>
      </c>
      <c r="E2083" s="13">
        <v>44571</v>
      </c>
      <c r="F2083" s="122" t="s">
        <v>249</v>
      </c>
      <c r="G2083" s="16" t="s">
        <v>1121</v>
      </c>
      <c r="H2083" s="130" t="s">
        <v>1127</v>
      </c>
      <c r="I2083" s="130" t="s">
        <v>1059</v>
      </c>
      <c r="J2083" s="130"/>
      <c r="K2083" s="7">
        <v>0</v>
      </c>
      <c r="L2083" s="4">
        <v>1</v>
      </c>
      <c r="M2083" s="3" t="s">
        <v>272</v>
      </c>
      <c r="N2083" s="45" t="s">
        <v>1055</v>
      </c>
      <c r="O2083" s="76"/>
      <c r="P2083" s="78" t="s">
        <v>1353</v>
      </c>
      <c r="Q2083" s="142">
        <v>45258</v>
      </c>
      <c r="R2083" s="9">
        <f t="shared" si="1736"/>
        <v>45265</v>
      </c>
      <c r="S2083" s="3" t="s">
        <v>30</v>
      </c>
      <c r="T2083" s="354" t="s">
        <v>2885</v>
      </c>
      <c r="U2083" s="259">
        <v>45450</v>
      </c>
      <c r="V2083" s="20" t="s">
        <v>1395</v>
      </c>
      <c r="W2083" s="3" t="s">
        <v>1417</v>
      </c>
      <c r="X2083" s="5" t="s">
        <v>778</v>
      </c>
      <c r="Y2083" s="5">
        <v>0</v>
      </c>
      <c r="Z2083" s="46" t="s">
        <v>24</v>
      </c>
      <c r="AA2083" s="5"/>
      <c r="AB2083" s="87" t="s">
        <v>983</v>
      </c>
      <c r="AC2083" s="90">
        <v>45065</v>
      </c>
      <c r="AD2083" s="90">
        <v>45065</v>
      </c>
      <c r="AE2083" s="9">
        <f t="shared" ref="AE2083" si="1737">IF(AND(Y2083&lt;1,OR(X2083&lt;1, X2083="A")),AD2083+14,AD2083+7)</f>
        <v>45079</v>
      </c>
      <c r="AF2083" s="106" t="s">
        <v>446</v>
      </c>
      <c r="AG2083" s="27"/>
      <c r="AH2083" s="34"/>
      <c r="AI2083" s="27"/>
      <c r="AJ2083" s="41"/>
      <c r="AK2083" s="21"/>
      <c r="AL2083" s="6"/>
      <c r="AM2083" s="6"/>
      <c r="AN2083" s="246" t="s">
        <v>2896</v>
      </c>
      <c r="AO2083" s="94" t="s">
        <v>3771</v>
      </c>
      <c r="AP2083" s="95">
        <v>45352</v>
      </c>
      <c r="AQ2083" s="207" t="s">
        <v>2897</v>
      </c>
      <c r="AR2083" s="21">
        <v>45470</v>
      </c>
      <c r="AS2083" s="6"/>
      <c r="AT2083" s="6"/>
      <c r="AU2083" s="4" t="s">
        <v>1134</v>
      </c>
      <c r="AV2083" s="13">
        <v>44890</v>
      </c>
      <c r="AW2083" s="6"/>
      <c r="BJ2083" s="22">
        <f t="shared" ca="1" si="1715"/>
        <v>1</v>
      </c>
      <c r="BK2083" s="22">
        <f t="shared" ca="1" si="1716"/>
        <v>1</v>
      </c>
      <c r="BL2083" s="22">
        <f t="shared" ca="1" si="1717"/>
        <v>0</v>
      </c>
      <c r="BM2083" s="22">
        <f t="shared" ca="1" si="1718"/>
        <v>0</v>
      </c>
      <c r="BN2083" s="22">
        <f t="shared" ca="1" si="1719"/>
        <v>0</v>
      </c>
      <c r="BO2083" s="22">
        <f t="shared" ca="1" si="1720"/>
        <v>0</v>
      </c>
      <c r="BP2083" s="22">
        <f t="shared" ca="1" si="1721"/>
        <v>0</v>
      </c>
      <c r="BQ2083" s="22">
        <f t="shared" ca="1" si="1722"/>
        <v>0</v>
      </c>
      <c r="BR2083" s="22">
        <f t="shared" ca="1" si="1723"/>
        <v>1</v>
      </c>
      <c r="BS2083" s="22">
        <f t="shared" ca="1" si="1724"/>
        <v>1</v>
      </c>
      <c r="BT2083" s="22">
        <f t="shared" ca="1" si="1725"/>
        <v>1</v>
      </c>
      <c r="BU2083" s="22">
        <f t="shared" ca="1" si="1726"/>
        <v>0</v>
      </c>
      <c r="BV2083" s="22">
        <f t="shared" ca="1" si="1727"/>
        <v>1</v>
      </c>
      <c r="BW2083" s="22">
        <f t="shared" ca="1" si="1728"/>
        <v>0</v>
      </c>
      <c r="BX2083" s="22">
        <f t="shared" ca="1" si="1729"/>
        <v>0</v>
      </c>
      <c r="BY2083" s="71">
        <f t="shared" si="1730"/>
        <v>1</v>
      </c>
      <c r="BZ2083" s="71">
        <f t="shared" si="1731"/>
        <v>1</v>
      </c>
      <c r="CA2083" s="72">
        <f t="shared" si="1732"/>
        <v>1</v>
      </c>
    </row>
    <row r="2084" spans="1:79" s="22" customFormat="1" ht="65.099999999999994" customHeight="1" x14ac:dyDescent="0.3">
      <c r="A2084" s="109">
        <v>7</v>
      </c>
      <c r="B2084" s="109" t="s">
        <v>1441</v>
      </c>
      <c r="C2084" s="109" t="s">
        <v>1325</v>
      </c>
      <c r="D2084" s="110" t="s">
        <v>446</v>
      </c>
      <c r="E2084" s="110">
        <v>44571</v>
      </c>
      <c r="F2084" s="189" t="s">
        <v>978</v>
      </c>
      <c r="G2084" s="169" t="s">
        <v>1121</v>
      </c>
      <c r="H2084" s="135" t="s">
        <v>1100</v>
      </c>
      <c r="I2084" s="135"/>
      <c r="J2084" s="135"/>
      <c r="K2084" s="113" t="s">
        <v>778</v>
      </c>
      <c r="L2084" s="109">
        <v>0</v>
      </c>
      <c r="M2084" s="114" t="s">
        <v>979</v>
      </c>
      <c r="N2084" s="115" t="s">
        <v>26</v>
      </c>
      <c r="O2084" s="116"/>
      <c r="P2084" s="190" t="s">
        <v>3564</v>
      </c>
      <c r="Q2084" s="141">
        <v>44799</v>
      </c>
      <c r="R2084" s="118">
        <f t="shared" ref="R2084" si="1738">IF(AND(L2084&lt;1,OR(K2084&lt;1, K2084="A")),Q2084+14,Q2084+7)</f>
        <v>44813</v>
      </c>
      <c r="S2084" s="114" t="s">
        <v>31</v>
      </c>
      <c r="T2084" s="315"/>
      <c r="U2084" s="260"/>
      <c r="V2084" s="120"/>
      <c r="W2084" s="114"/>
      <c r="X2084" s="109"/>
      <c r="Y2084" s="109"/>
      <c r="Z2084" s="115"/>
      <c r="AA2084" s="109"/>
      <c r="AB2084" s="123"/>
      <c r="AC2084" s="191"/>
      <c r="AD2084" s="191"/>
      <c r="AE2084" s="118"/>
      <c r="AF2084" s="196"/>
      <c r="AG2084" s="110"/>
      <c r="AH2084" s="115"/>
      <c r="AI2084" s="110"/>
      <c r="AJ2084" s="113"/>
      <c r="AK2084" s="110"/>
      <c r="AL2084" s="121"/>
      <c r="AM2084" s="121"/>
      <c r="AN2084" s="123" t="s">
        <v>2896</v>
      </c>
      <c r="AO2084" s="109" t="s">
        <v>3771</v>
      </c>
      <c r="AP2084" s="110">
        <v>45352</v>
      </c>
      <c r="AQ2084" s="206"/>
      <c r="AR2084" s="110"/>
      <c r="AS2084" s="121"/>
      <c r="AT2084" s="121"/>
      <c r="AU2084" s="109" t="s">
        <v>1134</v>
      </c>
      <c r="AV2084" s="110">
        <v>44890</v>
      </c>
      <c r="AW2084" s="121"/>
      <c r="BJ2084" s="22">
        <f t="shared" ca="1" si="1715"/>
        <v>0</v>
      </c>
      <c r="BK2084" s="22">
        <f t="shared" ca="1" si="1716"/>
        <v>0</v>
      </c>
      <c r="BL2084" s="22">
        <f t="shared" ca="1" si="1717"/>
        <v>0</v>
      </c>
      <c r="BM2084" s="22">
        <f t="shared" ca="1" si="1718"/>
        <v>0</v>
      </c>
      <c r="BN2084" s="22">
        <f t="shared" ca="1" si="1719"/>
        <v>0</v>
      </c>
      <c r="BO2084" s="22">
        <f t="shared" ca="1" si="1720"/>
        <v>0</v>
      </c>
      <c r="BP2084" s="22">
        <f t="shared" ca="1" si="1721"/>
        <v>0</v>
      </c>
      <c r="BQ2084" s="22">
        <f t="shared" ca="1" si="1722"/>
        <v>0</v>
      </c>
      <c r="BR2084" s="22">
        <f t="shared" ca="1" si="1723"/>
        <v>0</v>
      </c>
      <c r="BS2084" s="22">
        <f t="shared" ca="1" si="1724"/>
        <v>0</v>
      </c>
      <c r="BT2084" s="22">
        <f t="shared" ca="1" si="1725"/>
        <v>0</v>
      </c>
      <c r="BU2084" s="22">
        <f t="shared" ca="1" si="1726"/>
        <v>0</v>
      </c>
      <c r="BV2084" s="22">
        <f t="shared" ca="1" si="1727"/>
        <v>0</v>
      </c>
      <c r="BW2084" s="22">
        <f t="shared" ca="1" si="1728"/>
        <v>0</v>
      </c>
      <c r="BX2084" s="22">
        <f t="shared" ca="1" si="1729"/>
        <v>0</v>
      </c>
      <c r="BY2084" s="22">
        <f t="shared" si="1730"/>
        <v>0</v>
      </c>
      <c r="BZ2084" s="22">
        <f t="shared" si="1731"/>
        <v>0</v>
      </c>
      <c r="CA2084" s="22">
        <f t="shared" si="1732"/>
        <v>0</v>
      </c>
    </row>
    <row r="2085" spans="1:79" s="22" customFormat="1" ht="65.099999999999994" customHeight="1" x14ac:dyDescent="0.3">
      <c r="A2085" s="109">
        <v>7</v>
      </c>
      <c r="B2085" s="109" t="s">
        <v>1441</v>
      </c>
      <c r="C2085" s="109" t="s">
        <v>1325</v>
      </c>
      <c r="D2085" s="110" t="s">
        <v>445</v>
      </c>
      <c r="E2085" s="110">
        <v>44571</v>
      </c>
      <c r="F2085" s="189" t="s">
        <v>978</v>
      </c>
      <c r="G2085" s="169" t="s">
        <v>1121</v>
      </c>
      <c r="H2085" s="135" t="s">
        <v>1100</v>
      </c>
      <c r="I2085" s="135"/>
      <c r="J2085" s="135"/>
      <c r="K2085" s="113">
        <v>0</v>
      </c>
      <c r="L2085" s="109">
        <v>0</v>
      </c>
      <c r="M2085" s="114" t="s">
        <v>979</v>
      </c>
      <c r="N2085" s="115" t="s">
        <v>26</v>
      </c>
      <c r="O2085" s="116"/>
      <c r="P2085" s="190" t="s">
        <v>980</v>
      </c>
      <c r="Q2085" s="141">
        <v>44811</v>
      </c>
      <c r="R2085" s="118">
        <f t="shared" si="1736"/>
        <v>44825</v>
      </c>
      <c r="S2085" s="114" t="s">
        <v>30</v>
      </c>
      <c r="T2085" s="315" t="s">
        <v>2874</v>
      </c>
      <c r="U2085" s="260">
        <v>44830</v>
      </c>
      <c r="V2085" s="120"/>
      <c r="W2085" s="114"/>
      <c r="X2085" s="109"/>
      <c r="Y2085" s="109"/>
      <c r="Z2085" s="115"/>
      <c r="AA2085" s="109"/>
      <c r="AB2085" s="123"/>
      <c r="AC2085" s="191"/>
      <c r="AD2085" s="191"/>
      <c r="AE2085" s="118"/>
      <c r="AF2085" s="196"/>
      <c r="AG2085" s="110"/>
      <c r="AH2085" s="115"/>
      <c r="AI2085" s="110"/>
      <c r="AJ2085" s="113"/>
      <c r="AK2085" s="110"/>
      <c r="AL2085" s="121"/>
      <c r="AM2085" s="121"/>
      <c r="AN2085" s="123" t="s">
        <v>2896</v>
      </c>
      <c r="AO2085" s="109" t="s">
        <v>3771</v>
      </c>
      <c r="AP2085" s="110">
        <v>45352</v>
      </c>
      <c r="AQ2085" s="206" t="s">
        <v>1907</v>
      </c>
      <c r="AR2085" s="110">
        <v>44845</v>
      </c>
      <c r="AS2085" s="121"/>
      <c r="AT2085" s="121"/>
      <c r="AU2085" s="109" t="s">
        <v>1134</v>
      </c>
      <c r="AV2085" s="110">
        <v>44890</v>
      </c>
      <c r="AW2085" s="121"/>
      <c r="BJ2085" s="22">
        <f t="shared" ca="1" si="1715"/>
        <v>0</v>
      </c>
      <c r="BK2085" s="22">
        <f t="shared" ca="1" si="1716"/>
        <v>0</v>
      </c>
      <c r="BL2085" s="22">
        <f t="shared" ca="1" si="1717"/>
        <v>0</v>
      </c>
      <c r="BM2085" s="22">
        <f t="shared" ca="1" si="1718"/>
        <v>0</v>
      </c>
      <c r="BN2085" s="22">
        <f t="shared" ca="1" si="1719"/>
        <v>0</v>
      </c>
      <c r="BO2085" s="22">
        <f t="shared" ca="1" si="1720"/>
        <v>0</v>
      </c>
      <c r="BP2085" s="22">
        <f t="shared" ca="1" si="1721"/>
        <v>0</v>
      </c>
      <c r="BQ2085" s="22">
        <f t="shared" ca="1" si="1722"/>
        <v>0</v>
      </c>
      <c r="BR2085" s="22">
        <f t="shared" ca="1" si="1723"/>
        <v>0</v>
      </c>
      <c r="BS2085" s="22">
        <f t="shared" ca="1" si="1724"/>
        <v>0</v>
      </c>
      <c r="BT2085" s="22">
        <f t="shared" ca="1" si="1725"/>
        <v>0</v>
      </c>
      <c r="BU2085" s="22">
        <f t="shared" ca="1" si="1726"/>
        <v>0</v>
      </c>
      <c r="BV2085" s="22">
        <f t="shared" ca="1" si="1727"/>
        <v>0</v>
      </c>
      <c r="BW2085" s="22">
        <f t="shared" ca="1" si="1728"/>
        <v>0</v>
      </c>
      <c r="BX2085" s="22">
        <f t="shared" ca="1" si="1729"/>
        <v>0</v>
      </c>
      <c r="BY2085" s="22">
        <f t="shared" si="1730"/>
        <v>0</v>
      </c>
      <c r="BZ2085" s="22">
        <f t="shared" si="1731"/>
        <v>0</v>
      </c>
      <c r="CA2085" s="22">
        <f t="shared" si="1732"/>
        <v>0</v>
      </c>
    </row>
    <row r="2086" spans="1:79" s="223" customFormat="1" ht="78" customHeight="1" x14ac:dyDescent="0.3">
      <c r="A2086" s="4">
        <v>7</v>
      </c>
      <c r="B2086" s="4" t="s">
        <v>1441</v>
      </c>
      <c r="C2086" s="4" t="s">
        <v>1325</v>
      </c>
      <c r="D2086" s="139" t="s">
        <v>445</v>
      </c>
      <c r="E2086" s="13">
        <v>44571</v>
      </c>
      <c r="F2086" s="122" t="s">
        <v>978</v>
      </c>
      <c r="G2086" s="16" t="s">
        <v>1121</v>
      </c>
      <c r="H2086" s="130" t="s">
        <v>1100</v>
      </c>
      <c r="I2086" s="130"/>
      <c r="J2086" s="130"/>
      <c r="K2086" s="7">
        <v>0</v>
      </c>
      <c r="L2086" s="4">
        <v>1</v>
      </c>
      <c r="M2086" s="3" t="s">
        <v>979</v>
      </c>
      <c r="N2086" s="45" t="s">
        <v>1055</v>
      </c>
      <c r="O2086" s="76"/>
      <c r="P2086" s="107" t="s">
        <v>1353</v>
      </c>
      <c r="Q2086" s="142">
        <v>45258</v>
      </c>
      <c r="R2086" s="9">
        <f t="shared" si="1736"/>
        <v>45265</v>
      </c>
      <c r="S2086" s="3" t="s">
        <v>30</v>
      </c>
      <c r="T2086" s="358" t="s">
        <v>2895</v>
      </c>
      <c r="U2086" s="259">
        <v>45469</v>
      </c>
      <c r="V2086" s="242" t="s">
        <v>981</v>
      </c>
      <c r="W2086" s="3" t="s">
        <v>982</v>
      </c>
      <c r="X2086" s="4" t="s">
        <v>778</v>
      </c>
      <c r="Y2086" s="4">
        <v>0</v>
      </c>
      <c r="Z2086" s="46" t="s">
        <v>24</v>
      </c>
      <c r="AA2086" s="4"/>
      <c r="AB2086" s="108" t="s">
        <v>983</v>
      </c>
      <c r="AC2086" s="286">
        <v>45065</v>
      </c>
      <c r="AD2086" s="286">
        <v>45065</v>
      </c>
      <c r="AE2086" s="9">
        <f t="shared" ref="AE2086" si="1739">IF(AND(Y2086&lt;1,OR(X2086&lt;1, X2086="A")),AD2086+14,AD2086+7)</f>
        <v>45079</v>
      </c>
      <c r="AF2086" s="287" t="s">
        <v>446</v>
      </c>
      <c r="AG2086" s="13"/>
      <c r="AH2086" s="8"/>
      <c r="AI2086" s="13"/>
      <c r="AJ2086" s="7"/>
      <c r="AK2086" s="13"/>
      <c r="AL2086" s="222"/>
      <c r="AM2086" s="222"/>
      <c r="AN2086" s="108" t="s">
        <v>2896</v>
      </c>
      <c r="AO2086" s="94" t="s">
        <v>3771</v>
      </c>
      <c r="AP2086" s="95">
        <v>45352</v>
      </c>
      <c r="AQ2086" s="250" t="s">
        <v>2945</v>
      </c>
      <c r="AR2086" s="95">
        <v>45491</v>
      </c>
      <c r="AS2086" s="222"/>
      <c r="AT2086" s="222"/>
      <c r="AU2086" s="4" t="s">
        <v>1134</v>
      </c>
      <c r="AV2086" s="13">
        <v>44890</v>
      </c>
      <c r="AW2086" s="121"/>
      <c r="BJ2086" s="223">
        <f t="shared" ca="1" si="1715"/>
        <v>1</v>
      </c>
      <c r="BK2086" s="223">
        <f t="shared" ca="1" si="1716"/>
        <v>1</v>
      </c>
      <c r="BL2086" s="223">
        <f t="shared" ca="1" si="1717"/>
        <v>0</v>
      </c>
      <c r="BM2086" s="223">
        <f t="shared" ca="1" si="1718"/>
        <v>0</v>
      </c>
      <c r="BN2086" s="223">
        <f t="shared" ca="1" si="1719"/>
        <v>0</v>
      </c>
      <c r="BO2086" s="223">
        <f t="shared" ca="1" si="1720"/>
        <v>0</v>
      </c>
      <c r="BP2086" s="223">
        <f t="shared" ca="1" si="1721"/>
        <v>0</v>
      </c>
      <c r="BQ2086" s="223">
        <f t="shared" ca="1" si="1722"/>
        <v>0</v>
      </c>
      <c r="BR2086" s="223">
        <f t="shared" ca="1" si="1723"/>
        <v>1</v>
      </c>
      <c r="BS2086" s="223">
        <f t="shared" ca="1" si="1724"/>
        <v>1</v>
      </c>
      <c r="BT2086" s="223">
        <f t="shared" ca="1" si="1725"/>
        <v>1</v>
      </c>
      <c r="BU2086" s="223">
        <f t="shared" ca="1" si="1726"/>
        <v>0</v>
      </c>
      <c r="BV2086" s="223">
        <f t="shared" ca="1" si="1727"/>
        <v>1</v>
      </c>
      <c r="BW2086" s="223">
        <f t="shared" ca="1" si="1728"/>
        <v>0</v>
      </c>
      <c r="BX2086" s="223">
        <f t="shared" ca="1" si="1729"/>
        <v>0</v>
      </c>
      <c r="BY2086" s="223">
        <f t="shared" si="1730"/>
        <v>1</v>
      </c>
      <c r="BZ2086" s="223">
        <f t="shared" si="1731"/>
        <v>1</v>
      </c>
      <c r="CA2086" s="223">
        <f t="shared" si="1732"/>
        <v>1</v>
      </c>
    </row>
    <row r="2087" spans="1:79" s="22" customFormat="1" ht="52.5" customHeight="1" x14ac:dyDescent="0.3">
      <c r="A2087" s="109">
        <v>7</v>
      </c>
      <c r="B2087" s="109" t="s">
        <v>1441</v>
      </c>
      <c r="C2087" s="109" t="s">
        <v>1325</v>
      </c>
      <c r="D2087" s="110" t="s">
        <v>446</v>
      </c>
      <c r="E2087" s="110">
        <v>44571</v>
      </c>
      <c r="F2087" s="189" t="s">
        <v>239</v>
      </c>
      <c r="G2087" s="169" t="s">
        <v>1121</v>
      </c>
      <c r="H2087" s="135" t="s">
        <v>1124</v>
      </c>
      <c r="I2087" s="135" t="s">
        <v>1040</v>
      </c>
      <c r="J2087" s="135"/>
      <c r="K2087" s="113" t="s">
        <v>778</v>
      </c>
      <c r="L2087" s="109">
        <v>0</v>
      </c>
      <c r="M2087" s="114" t="s">
        <v>262</v>
      </c>
      <c r="N2087" s="115" t="s">
        <v>26</v>
      </c>
      <c r="O2087" s="116"/>
      <c r="P2087" s="190" t="s">
        <v>3512</v>
      </c>
      <c r="Q2087" s="141">
        <v>44826</v>
      </c>
      <c r="R2087" s="118">
        <f t="shared" si="1736"/>
        <v>44840</v>
      </c>
      <c r="S2087" s="114" t="s">
        <v>31</v>
      </c>
      <c r="T2087" s="315"/>
      <c r="U2087" s="260"/>
      <c r="V2087" s="120"/>
      <c r="W2087" s="114"/>
      <c r="X2087" s="109"/>
      <c r="Y2087" s="109"/>
      <c r="Z2087" s="115"/>
      <c r="AA2087" s="115"/>
      <c r="AB2087" s="109"/>
      <c r="AC2087" s="110"/>
      <c r="AD2087" s="110"/>
      <c r="AE2087" s="110"/>
      <c r="AF2087" s="110"/>
      <c r="AG2087" s="110"/>
      <c r="AH2087" s="115"/>
      <c r="AI2087" s="110"/>
      <c r="AJ2087" s="113"/>
      <c r="AK2087" s="110"/>
      <c r="AL2087" s="121"/>
      <c r="AM2087" s="121"/>
      <c r="AN2087" s="123" t="s">
        <v>2896</v>
      </c>
      <c r="AO2087" s="109" t="s">
        <v>3771</v>
      </c>
      <c r="AP2087" s="110">
        <v>45352</v>
      </c>
      <c r="AQ2087" s="121"/>
      <c r="AR2087" s="121"/>
      <c r="AS2087" s="121"/>
      <c r="AT2087" s="121"/>
      <c r="AU2087" s="109" t="s">
        <v>1134</v>
      </c>
      <c r="AV2087" s="110">
        <v>44890</v>
      </c>
      <c r="AW2087" s="121"/>
      <c r="BJ2087" s="22">
        <f t="shared" ca="1" si="1715"/>
        <v>0</v>
      </c>
      <c r="BK2087" s="22">
        <f t="shared" ca="1" si="1716"/>
        <v>0</v>
      </c>
      <c r="BL2087" s="22">
        <f t="shared" ca="1" si="1717"/>
        <v>0</v>
      </c>
      <c r="BM2087" s="22">
        <f t="shared" ca="1" si="1718"/>
        <v>0</v>
      </c>
      <c r="BN2087" s="22">
        <f t="shared" ca="1" si="1719"/>
        <v>0</v>
      </c>
      <c r="BO2087" s="22">
        <f t="shared" ca="1" si="1720"/>
        <v>0</v>
      </c>
      <c r="BP2087" s="22">
        <f t="shared" ca="1" si="1721"/>
        <v>0</v>
      </c>
      <c r="BQ2087" s="22">
        <f t="shared" ca="1" si="1722"/>
        <v>0</v>
      </c>
      <c r="BR2087" s="22">
        <f t="shared" ca="1" si="1723"/>
        <v>0</v>
      </c>
      <c r="BS2087" s="22">
        <f t="shared" ca="1" si="1724"/>
        <v>0</v>
      </c>
      <c r="BT2087" s="22">
        <f t="shared" ca="1" si="1725"/>
        <v>0</v>
      </c>
      <c r="BU2087" s="22">
        <f t="shared" ca="1" si="1726"/>
        <v>0</v>
      </c>
      <c r="BV2087" s="22">
        <f t="shared" ca="1" si="1727"/>
        <v>0</v>
      </c>
      <c r="BW2087" s="22">
        <f t="shared" ca="1" si="1728"/>
        <v>0</v>
      </c>
      <c r="BX2087" s="22">
        <f t="shared" ca="1" si="1729"/>
        <v>0</v>
      </c>
      <c r="BY2087" s="71">
        <f t="shared" si="1730"/>
        <v>0</v>
      </c>
      <c r="BZ2087" s="71">
        <f t="shared" si="1731"/>
        <v>0</v>
      </c>
      <c r="CA2087" s="72">
        <f t="shared" si="1732"/>
        <v>0</v>
      </c>
    </row>
    <row r="2088" spans="1:79" s="22" customFormat="1" ht="53.25" customHeight="1" x14ac:dyDescent="0.3">
      <c r="A2088" s="109">
        <v>7</v>
      </c>
      <c r="B2088" s="109" t="s">
        <v>1441</v>
      </c>
      <c r="C2088" s="109" t="s">
        <v>1325</v>
      </c>
      <c r="D2088" s="110" t="s">
        <v>445</v>
      </c>
      <c r="E2088" s="110">
        <v>44571</v>
      </c>
      <c r="F2088" s="189" t="s">
        <v>239</v>
      </c>
      <c r="G2088" s="169" t="s">
        <v>1121</v>
      </c>
      <c r="H2088" s="135" t="s">
        <v>1124</v>
      </c>
      <c r="I2088" s="135" t="s">
        <v>1040</v>
      </c>
      <c r="J2088" s="135"/>
      <c r="K2088" s="113">
        <v>0</v>
      </c>
      <c r="L2088" s="109">
        <v>0</v>
      </c>
      <c r="M2088" s="114" t="s">
        <v>262</v>
      </c>
      <c r="N2088" s="115" t="s">
        <v>26</v>
      </c>
      <c r="O2088" s="116"/>
      <c r="P2088" s="190" t="s">
        <v>977</v>
      </c>
      <c r="Q2088" s="141">
        <v>44839</v>
      </c>
      <c r="R2088" s="118">
        <f t="shared" si="1736"/>
        <v>44853</v>
      </c>
      <c r="S2088" s="114" t="s">
        <v>30</v>
      </c>
      <c r="T2088" s="315" t="s">
        <v>2872</v>
      </c>
      <c r="U2088" s="260">
        <v>44847</v>
      </c>
      <c r="V2088" s="120"/>
      <c r="W2088" s="114"/>
      <c r="X2088" s="109"/>
      <c r="Y2088" s="109"/>
      <c r="Z2088" s="115"/>
      <c r="AA2088" s="115"/>
      <c r="AB2088" s="109"/>
      <c r="AC2088" s="110"/>
      <c r="AD2088" s="110"/>
      <c r="AE2088" s="110"/>
      <c r="AF2088" s="110"/>
      <c r="AG2088" s="110"/>
      <c r="AH2088" s="115"/>
      <c r="AI2088" s="110"/>
      <c r="AJ2088" s="113"/>
      <c r="AK2088" s="110"/>
      <c r="AL2088" s="121"/>
      <c r="AM2088" s="121"/>
      <c r="AN2088" s="123" t="s">
        <v>2896</v>
      </c>
      <c r="AO2088" s="109" t="s">
        <v>3771</v>
      </c>
      <c r="AP2088" s="110">
        <v>45352</v>
      </c>
      <c r="AQ2088" s="121"/>
      <c r="AR2088" s="121"/>
      <c r="AS2088" s="121"/>
      <c r="AT2088" s="121"/>
      <c r="AU2088" s="109" t="s">
        <v>1134</v>
      </c>
      <c r="AV2088" s="110">
        <v>44890</v>
      </c>
      <c r="AW2088" s="121"/>
      <c r="BJ2088" s="22">
        <f t="shared" ca="1" si="1715"/>
        <v>0</v>
      </c>
      <c r="BK2088" s="22">
        <f t="shared" ca="1" si="1716"/>
        <v>0</v>
      </c>
      <c r="BL2088" s="22">
        <f t="shared" ca="1" si="1717"/>
        <v>0</v>
      </c>
      <c r="BM2088" s="22">
        <f t="shared" ca="1" si="1718"/>
        <v>0</v>
      </c>
      <c r="BN2088" s="22">
        <f t="shared" ca="1" si="1719"/>
        <v>0</v>
      </c>
      <c r="BO2088" s="22">
        <f t="shared" ca="1" si="1720"/>
        <v>0</v>
      </c>
      <c r="BP2088" s="22">
        <f t="shared" ca="1" si="1721"/>
        <v>0</v>
      </c>
      <c r="BQ2088" s="22">
        <f t="shared" ca="1" si="1722"/>
        <v>0</v>
      </c>
      <c r="BR2088" s="22">
        <f t="shared" ca="1" si="1723"/>
        <v>0</v>
      </c>
      <c r="BS2088" s="22">
        <f t="shared" ca="1" si="1724"/>
        <v>0</v>
      </c>
      <c r="BT2088" s="22">
        <f t="shared" ca="1" si="1725"/>
        <v>0</v>
      </c>
      <c r="BU2088" s="22">
        <f t="shared" ca="1" si="1726"/>
        <v>0</v>
      </c>
      <c r="BV2088" s="22">
        <f t="shared" ca="1" si="1727"/>
        <v>0</v>
      </c>
      <c r="BW2088" s="22">
        <f t="shared" ca="1" si="1728"/>
        <v>0</v>
      </c>
      <c r="BX2088" s="22">
        <f t="shared" ca="1" si="1729"/>
        <v>0</v>
      </c>
      <c r="BY2088" s="71">
        <f t="shared" si="1730"/>
        <v>0</v>
      </c>
      <c r="BZ2088" s="71">
        <f t="shared" si="1731"/>
        <v>0</v>
      </c>
      <c r="CA2088" s="72">
        <f t="shared" si="1732"/>
        <v>0</v>
      </c>
    </row>
    <row r="2089" spans="1:79" ht="43.5" customHeight="1" x14ac:dyDescent="0.3">
      <c r="A2089" s="4">
        <v>7</v>
      </c>
      <c r="B2089" s="4" t="s">
        <v>1441</v>
      </c>
      <c r="C2089" s="4" t="s">
        <v>1325</v>
      </c>
      <c r="D2089" s="139" t="s">
        <v>445</v>
      </c>
      <c r="E2089" s="13">
        <v>44571</v>
      </c>
      <c r="F2089" s="122" t="s">
        <v>239</v>
      </c>
      <c r="G2089" s="16" t="s">
        <v>1121</v>
      </c>
      <c r="H2089" s="130" t="s">
        <v>1124</v>
      </c>
      <c r="I2089" s="130" t="s">
        <v>1040</v>
      </c>
      <c r="J2089" s="130"/>
      <c r="K2089" s="7">
        <v>0</v>
      </c>
      <c r="L2089" s="4">
        <v>0</v>
      </c>
      <c r="M2089" s="3" t="s">
        <v>262</v>
      </c>
      <c r="N2089" s="45" t="s">
        <v>1055</v>
      </c>
      <c r="O2089" s="76"/>
      <c r="P2089" s="78" t="s">
        <v>1353</v>
      </c>
      <c r="Q2089" s="142">
        <v>45258</v>
      </c>
      <c r="R2089" s="9">
        <f t="shared" si="1736"/>
        <v>45272</v>
      </c>
      <c r="S2089" s="3" t="s">
        <v>30</v>
      </c>
      <c r="T2089" s="354" t="s">
        <v>2885</v>
      </c>
      <c r="U2089" s="259">
        <v>45450</v>
      </c>
      <c r="V2089" s="20" t="s">
        <v>1384</v>
      </c>
      <c r="W2089" s="3" t="s">
        <v>1403</v>
      </c>
      <c r="X2089" s="5" t="s">
        <v>778</v>
      </c>
      <c r="Y2089" s="5">
        <v>0</v>
      </c>
      <c r="Z2089" s="46" t="s">
        <v>24</v>
      </c>
      <c r="AA2089" s="5"/>
      <c r="AB2089" s="87" t="s">
        <v>983</v>
      </c>
      <c r="AC2089" s="21">
        <v>45065</v>
      </c>
      <c r="AD2089" s="21">
        <v>45065</v>
      </c>
      <c r="AE2089" s="9">
        <f t="shared" ref="AE2089" si="1740">IF(AND(Y2089&lt;1,OR(X2089&lt;1, X2089="A")),AD2089+14,AD2089+7)</f>
        <v>45079</v>
      </c>
      <c r="AF2089" s="92" t="s">
        <v>446</v>
      </c>
      <c r="AG2089" s="27"/>
      <c r="AH2089" s="34"/>
      <c r="AI2089" s="27"/>
      <c r="AJ2089" s="41"/>
      <c r="AK2089" s="21"/>
      <c r="AL2089" s="6"/>
      <c r="AM2089" s="6"/>
      <c r="AN2089" s="87" t="s">
        <v>2896</v>
      </c>
      <c r="AO2089" s="94" t="s">
        <v>3771</v>
      </c>
      <c r="AP2089" s="95">
        <v>45352</v>
      </c>
      <c r="AQ2089" s="207" t="s">
        <v>2897</v>
      </c>
      <c r="AR2089" s="21">
        <v>45470</v>
      </c>
      <c r="AS2089" s="6"/>
      <c r="AT2089" s="6"/>
      <c r="AU2089" s="4" t="s">
        <v>1134</v>
      </c>
      <c r="AV2089" s="13">
        <v>44890</v>
      </c>
      <c r="AW2089" s="6"/>
      <c r="BJ2089" s="22">
        <f t="shared" ca="1" si="1715"/>
        <v>1</v>
      </c>
      <c r="BK2089" s="22">
        <f t="shared" ca="1" si="1716"/>
        <v>1</v>
      </c>
      <c r="BL2089" s="22">
        <f t="shared" ca="1" si="1717"/>
        <v>0</v>
      </c>
      <c r="BM2089" s="22">
        <f t="shared" ca="1" si="1718"/>
        <v>0</v>
      </c>
      <c r="BN2089" s="22">
        <f t="shared" ca="1" si="1719"/>
        <v>0</v>
      </c>
      <c r="BO2089" s="22">
        <f t="shared" ca="1" si="1720"/>
        <v>0</v>
      </c>
      <c r="BP2089" s="22">
        <f t="shared" ca="1" si="1721"/>
        <v>0</v>
      </c>
      <c r="BQ2089" s="22">
        <f t="shared" ca="1" si="1722"/>
        <v>0</v>
      </c>
      <c r="BR2089" s="22">
        <f t="shared" ca="1" si="1723"/>
        <v>1</v>
      </c>
      <c r="BS2089" s="22">
        <f t="shared" ca="1" si="1724"/>
        <v>1</v>
      </c>
      <c r="BT2089" s="22">
        <f t="shared" ca="1" si="1725"/>
        <v>1</v>
      </c>
      <c r="BU2089" s="22">
        <f t="shared" ca="1" si="1726"/>
        <v>0</v>
      </c>
      <c r="BV2089" s="22">
        <f t="shared" ca="1" si="1727"/>
        <v>1</v>
      </c>
      <c r="BW2089" s="22">
        <f t="shared" ca="1" si="1728"/>
        <v>0</v>
      </c>
      <c r="BX2089" s="22">
        <f t="shared" ca="1" si="1729"/>
        <v>0</v>
      </c>
      <c r="BY2089" s="71">
        <f t="shared" si="1730"/>
        <v>1</v>
      </c>
      <c r="BZ2089" s="71">
        <f t="shared" si="1731"/>
        <v>1</v>
      </c>
      <c r="CA2089" s="72">
        <f t="shared" si="1732"/>
        <v>1</v>
      </c>
    </row>
    <row r="2090" spans="1:79" s="22" customFormat="1" ht="51.9" customHeight="1" x14ac:dyDescent="0.3">
      <c r="A2090" s="109">
        <v>7</v>
      </c>
      <c r="B2090" s="109" t="s">
        <v>1441</v>
      </c>
      <c r="C2090" s="109" t="s">
        <v>1325</v>
      </c>
      <c r="D2090" s="110" t="s">
        <v>446</v>
      </c>
      <c r="E2090" s="110">
        <v>44571</v>
      </c>
      <c r="F2090" s="189" t="s">
        <v>240</v>
      </c>
      <c r="G2090" s="169" t="s">
        <v>1121</v>
      </c>
      <c r="H2090" s="135" t="s">
        <v>1124</v>
      </c>
      <c r="I2090" s="135" t="s">
        <v>1057</v>
      </c>
      <c r="J2090" s="135"/>
      <c r="K2090" s="113" t="s">
        <v>778</v>
      </c>
      <c r="L2090" s="109">
        <v>0</v>
      </c>
      <c r="M2090" s="114" t="s">
        <v>263</v>
      </c>
      <c r="N2090" s="115" t="s">
        <v>26</v>
      </c>
      <c r="O2090" s="116"/>
      <c r="P2090" s="190" t="s">
        <v>3512</v>
      </c>
      <c r="Q2090" s="141">
        <v>44826</v>
      </c>
      <c r="R2090" s="118">
        <f t="shared" si="1736"/>
        <v>44840</v>
      </c>
      <c r="S2090" s="114" t="s">
        <v>31</v>
      </c>
      <c r="T2090" s="315"/>
      <c r="U2090" s="260"/>
      <c r="V2090" s="120"/>
      <c r="W2090" s="114"/>
      <c r="X2090" s="109"/>
      <c r="Y2090" s="109"/>
      <c r="Z2090" s="115"/>
      <c r="AA2090" s="115"/>
      <c r="AB2090" s="109"/>
      <c r="AC2090" s="110"/>
      <c r="AD2090" s="110"/>
      <c r="AE2090" s="110"/>
      <c r="AF2090" s="110"/>
      <c r="AG2090" s="110"/>
      <c r="AH2090" s="115"/>
      <c r="AI2090" s="110"/>
      <c r="AJ2090" s="113"/>
      <c r="AK2090" s="110"/>
      <c r="AL2090" s="121"/>
      <c r="AM2090" s="121"/>
      <c r="AN2090" s="123" t="s">
        <v>2896</v>
      </c>
      <c r="AO2090" s="109" t="s">
        <v>3771</v>
      </c>
      <c r="AP2090" s="110">
        <v>45352</v>
      </c>
      <c r="AQ2090" s="121"/>
      <c r="AR2090" s="121"/>
      <c r="AS2090" s="121"/>
      <c r="AT2090" s="121"/>
      <c r="AU2090" s="109" t="s">
        <v>1134</v>
      </c>
      <c r="AV2090" s="110">
        <v>44890</v>
      </c>
      <c r="AW2090" s="121"/>
      <c r="BJ2090" s="22">
        <f t="shared" ca="1" si="1715"/>
        <v>0</v>
      </c>
      <c r="BK2090" s="22">
        <f t="shared" ca="1" si="1716"/>
        <v>0</v>
      </c>
      <c r="BL2090" s="22">
        <f t="shared" ca="1" si="1717"/>
        <v>0</v>
      </c>
      <c r="BM2090" s="22">
        <f t="shared" ca="1" si="1718"/>
        <v>0</v>
      </c>
      <c r="BN2090" s="22">
        <f t="shared" ca="1" si="1719"/>
        <v>0</v>
      </c>
      <c r="BO2090" s="22">
        <f t="shared" ca="1" si="1720"/>
        <v>0</v>
      </c>
      <c r="BP2090" s="22">
        <f t="shared" ca="1" si="1721"/>
        <v>0</v>
      </c>
      <c r="BQ2090" s="22">
        <f t="shared" ca="1" si="1722"/>
        <v>0</v>
      </c>
      <c r="BR2090" s="22">
        <f t="shared" ca="1" si="1723"/>
        <v>0</v>
      </c>
      <c r="BS2090" s="22">
        <f t="shared" ca="1" si="1724"/>
        <v>0</v>
      </c>
      <c r="BT2090" s="22">
        <f t="shared" ca="1" si="1725"/>
        <v>0</v>
      </c>
      <c r="BU2090" s="22">
        <f t="shared" ca="1" si="1726"/>
        <v>0</v>
      </c>
      <c r="BV2090" s="22">
        <f t="shared" ca="1" si="1727"/>
        <v>0</v>
      </c>
      <c r="BW2090" s="22">
        <f t="shared" ca="1" si="1728"/>
        <v>0</v>
      </c>
      <c r="BX2090" s="22">
        <f t="shared" ca="1" si="1729"/>
        <v>0</v>
      </c>
      <c r="BY2090" s="71">
        <f t="shared" si="1730"/>
        <v>0</v>
      </c>
      <c r="BZ2090" s="71">
        <f t="shared" si="1731"/>
        <v>0</v>
      </c>
      <c r="CA2090" s="72">
        <f t="shared" si="1732"/>
        <v>0</v>
      </c>
    </row>
    <row r="2091" spans="1:79" s="22" customFormat="1" ht="51.9" customHeight="1" x14ac:dyDescent="0.3">
      <c r="A2091" s="109">
        <v>7</v>
      </c>
      <c r="B2091" s="109" t="s">
        <v>1441</v>
      </c>
      <c r="C2091" s="109" t="s">
        <v>1325</v>
      </c>
      <c r="D2091" s="110" t="s">
        <v>445</v>
      </c>
      <c r="E2091" s="110">
        <v>44571</v>
      </c>
      <c r="F2091" s="189" t="s">
        <v>240</v>
      </c>
      <c r="G2091" s="169" t="s">
        <v>1121</v>
      </c>
      <c r="H2091" s="135" t="s">
        <v>1124</v>
      </c>
      <c r="I2091" s="135" t="s">
        <v>1057</v>
      </c>
      <c r="J2091" s="135"/>
      <c r="K2091" s="113">
        <v>0</v>
      </c>
      <c r="L2091" s="109">
        <v>0</v>
      </c>
      <c r="M2091" s="114" t="s">
        <v>263</v>
      </c>
      <c r="N2091" s="115" t="s">
        <v>26</v>
      </c>
      <c r="O2091" s="116"/>
      <c r="P2091" s="190" t="s">
        <v>977</v>
      </c>
      <c r="Q2091" s="141">
        <v>44839</v>
      </c>
      <c r="R2091" s="118">
        <f t="shared" si="1736"/>
        <v>44853</v>
      </c>
      <c r="S2091" s="114" t="s">
        <v>30</v>
      </c>
      <c r="T2091" s="315" t="s">
        <v>2872</v>
      </c>
      <c r="U2091" s="260">
        <v>44847</v>
      </c>
      <c r="V2091" s="120"/>
      <c r="W2091" s="114"/>
      <c r="X2091" s="109"/>
      <c r="Y2091" s="109"/>
      <c r="Z2091" s="115"/>
      <c r="AA2091" s="115"/>
      <c r="AB2091" s="109"/>
      <c r="AC2091" s="110"/>
      <c r="AD2091" s="110"/>
      <c r="AE2091" s="110"/>
      <c r="AF2091" s="110"/>
      <c r="AG2091" s="110"/>
      <c r="AH2091" s="115"/>
      <c r="AI2091" s="110"/>
      <c r="AJ2091" s="113"/>
      <c r="AK2091" s="110"/>
      <c r="AL2091" s="121"/>
      <c r="AM2091" s="121"/>
      <c r="AN2091" s="123" t="s">
        <v>2896</v>
      </c>
      <c r="AO2091" s="109" t="s">
        <v>3771</v>
      </c>
      <c r="AP2091" s="110">
        <v>45352</v>
      </c>
      <c r="AQ2091" s="121"/>
      <c r="AR2091" s="121"/>
      <c r="AS2091" s="121"/>
      <c r="AT2091" s="121"/>
      <c r="AU2091" s="109" t="s">
        <v>1134</v>
      </c>
      <c r="AV2091" s="110">
        <v>44890</v>
      </c>
      <c r="AW2091" s="121"/>
      <c r="BJ2091" s="22">
        <f t="shared" ca="1" si="1715"/>
        <v>0</v>
      </c>
      <c r="BK2091" s="22">
        <f t="shared" ca="1" si="1716"/>
        <v>0</v>
      </c>
      <c r="BL2091" s="22">
        <f t="shared" ca="1" si="1717"/>
        <v>0</v>
      </c>
      <c r="BM2091" s="22">
        <f t="shared" ca="1" si="1718"/>
        <v>0</v>
      </c>
      <c r="BN2091" s="22">
        <f t="shared" ca="1" si="1719"/>
        <v>0</v>
      </c>
      <c r="BO2091" s="22">
        <f t="shared" ca="1" si="1720"/>
        <v>0</v>
      </c>
      <c r="BP2091" s="22">
        <f t="shared" ca="1" si="1721"/>
        <v>0</v>
      </c>
      <c r="BQ2091" s="22">
        <f t="shared" ca="1" si="1722"/>
        <v>0</v>
      </c>
      <c r="BR2091" s="22">
        <f t="shared" ca="1" si="1723"/>
        <v>0</v>
      </c>
      <c r="BS2091" s="22">
        <f t="shared" ca="1" si="1724"/>
        <v>0</v>
      </c>
      <c r="BT2091" s="22">
        <f t="shared" ca="1" si="1725"/>
        <v>0</v>
      </c>
      <c r="BU2091" s="22">
        <f t="shared" ca="1" si="1726"/>
        <v>0</v>
      </c>
      <c r="BV2091" s="22">
        <f t="shared" ca="1" si="1727"/>
        <v>0</v>
      </c>
      <c r="BW2091" s="22">
        <f t="shared" ca="1" si="1728"/>
        <v>0</v>
      </c>
      <c r="BX2091" s="22">
        <f t="shared" ca="1" si="1729"/>
        <v>0</v>
      </c>
      <c r="BY2091" s="71">
        <f t="shared" si="1730"/>
        <v>0</v>
      </c>
      <c r="BZ2091" s="71">
        <f t="shared" si="1731"/>
        <v>0</v>
      </c>
      <c r="CA2091" s="72">
        <f t="shared" si="1732"/>
        <v>0</v>
      </c>
    </row>
    <row r="2092" spans="1:79" s="22" customFormat="1" ht="78" customHeight="1" x14ac:dyDescent="0.3">
      <c r="A2092" s="109">
        <v>7</v>
      </c>
      <c r="B2092" s="109" t="s">
        <v>1441</v>
      </c>
      <c r="C2092" s="109" t="s">
        <v>1325</v>
      </c>
      <c r="D2092" s="110" t="s">
        <v>445</v>
      </c>
      <c r="E2092" s="110">
        <v>44571</v>
      </c>
      <c r="F2092" s="189" t="s">
        <v>240</v>
      </c>
      <c r="G2092" s="169" t="s">
        <v>1121</v>
      </c>
      <c r="H2092" s="135" t="s">
        <v>1124</v>
      </c>
      <c r="I2092" s="135" t="s">
        <v>1057</v>
      </c>
      <c r="J2092" s="135"/>
      <c r="K2092" s="113">
        <v>0</v>
      </c>
      <c r="L2092" s="109">
        <v>0</v>
      </c>
      <c r="M2092" s="114" t="s">
        <v>263</v>
      </c>
      <c r="N2092" s="115" t="s">
        <v>26</v>
      </c>
      <c r="O2092" s="116"/>
      <c r="P2092" s="117" t="s">
        <v>1353</v>
      </c>
      <c r="Q2092" s="141">
        <v>45258</v>
      </c>
      <c r="R2092" s="118">
        <f t="shared" si="1736"/>
        <v>45272</v>
      </c>
      <c r="S2092" s="114" t="s">
        <v>31</v>
      </c>
      <c r="T2092" s="315"/>
      <c r="U2092" s="260"/>
      <c r="V2092" s="121"/>
      <c r="W2092" s="121"/>
      <c r="X2092" s="121"/>
      <c r="Y2092" s="121"/>
      <c r="Z2092" s="121"/>
      <c r="AA2092" s="121"/>
      <c r="AB2092" s="121"/>
      <c r="AC2092" s="121"/>
      <c r="AD2092" s="121"/>
      <c r="AE2092" s="121"/>
      <c r="AF2092" s="121"/>
      <c r="AG2092" s="110"/>
      <c r="AH2092" s="115"/>
      <c r="AI2092" s="110"/>
      <c r="AJ2092" s="113"/>
      <c r="AK2092" s="110"/>
      <c r="AL2092" s="121"/>
      <c r="AM2092" s="121"/>
      <c r="AN2092" s="123" t="s">
        <v>2896</v>
      </c>
      <c r="AO2092" s="109" t="s">
        <v>3771</v>
      </c>
      <c r="AP2092" s="110">
        <v>45352</v>
      </c>
      <c r="AQ2092" s="121"/>
      <c r="AR2092" s="121"/>
      <c r="AS2092" s="121"/>
      <c r="AT2092" s="121"/>
      <c r="AU2092" s="109" t="s">
        <v>1134</v>
      </c>
      <c r="AV2092" s="110">
        <v>44890</v>
      </c>
      <c r="AW2092" s="121"/>
      <c r="BJ2092" s="22">
        <f t="shared" ca="1" si="1715"/>
        <v>0</v>
      </c>
      <c r="BK2092" s="22">
        <f t="shared" ca="1" si="1716"/>
        <v>0</v>
      </c>
      <c r="BL2092" s="22">
        <f t="shared" ca="1" si="1717"/>
        <v>0</v>
      </c>
      <c r="BM2092" s="22">
        <f t="shared" ca="1" si="1718"/>
        <v>0</v>
      </c>
      <c r="BN2092" s="22">
        <f t="shared" ca="1" si="1719"/>
        <v>0</v>
      </c>
      <c r="BO2092" s="22">
        <f t="shared" ca="1" si="1720"/>
        <v>0</v>
      </c>
      <c r="BP2092" s="22">
        <f t="shared" ca="1" si="1721"/>
        <v>0</v>
      </c>
      <c r="BQ2092" s="22">
        <f t="shared" ca="1" si="1722"/>
        <v>0</v>
      </c>
      <c r="BR2092" s="22">
        <f t="shared" ca="1" si="1723"/>
        <v>0</v>
      </c>
      <c r="BS2092" s="22">
        <f t="shared" ca="1" si="1724"/>
        <v>0</v>
      </c>
      <c r="BT2092" s="22">
        <f ca="1">IF(OR($Z2093="аннулирован", $Z2093="", TODAY()&lt;$E2092),0,1)</f>
        <v>1</v>
      </c>
      <c r="BU2092" s="22">
        <f ca="1">IF(AND($BT2092=1, $Z2093="не выдан"),1,0)</f>
        <v>0</v>
      </c>
      <c r="BV2092" s="22">
        <f ca="1">IF(AND($BT2092=1, $Z2093="на проверке"),1,0)</f>
        <v>1</v>
      </c>
      <c r="BW2092" s="22">
        <f ca="1">IF(AND($BT2092=1, $Z2093="замечания"),1,0)</f>
        <v>0</v>
      </c>
      <c r="BX2092" s="22">
        <f ca="1">IF(AND($BT2092=1, $Z2093="согласовано"),1,0)</f>
        <v>0</v>
      </c>
      <c r="BY2092" s="22">
        <f t="shared" si="1730"/>
        <v>0</v>
      </c>
      <c r="BZ2092" s="22">
        <f t="shared" si="1731"/>
        <v>0</v>
      </c>
      <c r="CA2092" s="22">
        <f>IF(OR($Z2093="аннулирован", $Z2093=""),0,1)</f>
        <v>1</v>
      </c>
    </row>
    <row r="2093" spans="1:79" ht="78" customHeight="1" x14ac:dyDescent="0.3">
      <c r="A2093" s="4">
        <v>7</v>
      </c>
      <c r="B2093" s="4" t="s">
        <v>1441</v>
      </c>
      <c r="C2093" s="4" t="s">
        <v>1325</v>
      </c>
      <c r="D2093" s="139" t="s">
        <v>445</v>
      </c>
      <c r="E2093" s="13">
        <v>44571</v>
      </c>
      <c r="F2093" s="122" t="s">
        <v>240</v>
      </c>
      <c r="G2093" s="16" t="s">
        <v>1121</v>
      </c>
      <c r="H2093" s="130" t="s">
        <v>1124</v>
      </c>
      <c r="I2093" s="130" t="s">
        <v>1057</v>
      </c>
      <c r="J2093" s="130"/>
      <c r="K2093" s="7">
        <v>0</v>
      </c>
      <c r="L2093" s="4">
        <v>0</v>
      </c>
      <c r="M2093" s="3" t="s">
        <v>263</v>
      </c>
      <c r="N2093" s="45" t="s">
        <v>1055</v>
      </c>
      <c r="O2093" s="76"/>
      <c r="P2093" s="125" t="s">
        <v>2936</v>
      </c>
      <c r="Q2093" s="145">
        <v>45488</v>
      </c>
      <c r="R2093" s="9"/>
      <c r="S2093" s="3" t="s">
        <v>30</v>
      </c>
      <c r="T2093" s="354" t="s">
        <v>2885</v>
      </c>
      <c r="U2093" s="259">
        <v>45450</v>
      </c>
      <c r="V2093" s="20" t="s">
        <v>1385</v>
      </c>
      <c r="W2093" s="3" t="s">
        <v>1402</v>
      </c>
      <c r="X2093" s="5" t="s">
        <v>778</v>
      </c>
      <c r="Y2093" s="5">
        <v>0</v>
      </c>
      <c r="Z2093" s="46" t="s">
        <v>24</v>
      </c>
      <c r="AA2093" s="5"/>
      <c r="AB2093" s="87" t="s">
        <v>983</v>
      </c>
      <c r="AC2093" s="21">
        <v>45065</v>
      </c>
      <c r="AD2093" s="21">
        <v>45065</v>
      </c>
      <c r="AE2093" s="9">
        <f t="shared" ref="AE2093" si="1741">IF(AND(Y2093&lt;1,OR(X2093&lt;1, X2093="A")),AD2093+14,AD2093+7)</f>
        <v>45079</v>
      </c>
      <c r="AF2093" s="92" t="s">
        <v>446</v>
      </c>
      <c r="AG2093" s="27"/>
      <c r="AH2093" s="34"/>
      <c r="AI2093" s="27"/>
      <c r="AJ2093" s="41"/>
      <c r="AK2093" s="21"/>
      <c r="AL2093" s="6"/>
      <c r="AM2093" s="6"/>
      <c r="AN2093" s="87" t="s">
        <v>2896</v>
      </c>
      <c r="AO2093" s="94" t="s">
        <v>3771</v>
      </c>
      <c r="AP2093" s="95">
        <v>45352</v>
      </c>
      <c r="AQ2093" s="207" t="s">
        <v>2979</v>
      </c>
      <c r="AR2093" s="21">
        <v>45510</v>
      </c>
      <c r="AS2093" s="6"/>
      <c r="AT2093" s="6"/>
      <c r="AU2093" s="4" t="s">
        <v>1134</v>
      </c>
      <c r="AV2093" s="13">
        <v>44890</v>
      </c>
      <c r="AW2093" s="121"/>
      <c r="BJ2093" s="22"/>
      <c r="BK2093" s="22"/>
      <c r="BL2093" s="22"/>
      <c r="BM2093" s="22"/>
      <c r="BN2093" s="22"/>
      <c r="BO2093" s="22"/>
      <c r="BP2093" s="22"/>
      <c r="BQ2093" s="22"/>
      <c r="BR2093" s="22"/>
      <c r="BS2093" s="22"/>
      <c r="BT2093" s="22"/>
      <c r="BU2093" s="22"/>
      <c r="BV2093" s="22"/>
      <c r="BW2093" s="22"/>
      <c r="BX2093" s="22"/>
      <c r="BY2093" s="71"/>
      <c r="BZ2093" s="71"/>
      <c r="CA2093" s="72"/>
    </row>
    <row r="2094" spans="1:79" s="22" customFormat="1" ht="29.1" customHeight="1" x14ac:dyDescent="0.3">
      <c r="A2094" s="109">
        <v>7</v>
      </c>
      <c r="B2094" s="109" t="s">
        <v>1441</v>
      </c>
      <c r="C2094" s="109" t="s">
        <v>1325</v>
      </c>
      <c r="D2094" s="110" t="s">
        <v>446</v>
      </c>
      <c r="E2094" s="110">
        <v>44571</v>
      </c>
      <c r="F2094" s="189" t="s">
        <v>241</v>
      </c>
      <c r="G2094" s="169" t="s">
        <v>1121</v>
      </c>
      <c r="H2094" s="135" t="s">
        <v>1124</v>
      </c>
      <c r="I2094" s="135" t="s">
        <v>1059</v>
      </c>
      <c r="J2094" s="135"/>
      <c r="K2094" s="113" t="s">
        <v>778</v>
      </c>
      <c r="L2094" s="109">
        <v>0</v>
      </c>
      <c r="M2094" s="114" t="s">
        <v>264</v>
      </c>
      <c r="N2094" s="115" t="s">
        <v>26</v>
      </c>
      <c r="O2094" s="116"/>
      <c r="P2094" s="190" t="s">
        <v>3512</v>
      </c>
      <c r="Q2094" s="141">
        <v>44826</v>
      </c>
      <c r="R2094" s="118">
        <f t="shared" ref="R2094:R2109" si="1742">IF(AND(L2094&lt;1,OR(K2094&lt;1, K2094="A")),Q2094+14,Q2094+7)</f>
        <v>44840</v>
      </c>
      <c r="S2094" s="114" t="s">
        <v>31</v>
      </c>
      <c r="T2094" s="315"/>
      <c r="U2094" s="260"/>
      <c r="V2094" s="120"/>
      <c r="W2094" s="114"/>
      <c r="X2094" s="109"/>
      <c r="Y2094" s="109"/>
      <c r="Z2094" s="115"/>
      <c r="AA2094" s="115"/>
      <c r="AB2094" s="109"/>
      <c r="AC2094" s="110"/>
      <c r="AD2094" s="110"/>
      <c r="AE2094" s="110"/>
      <c r="AF2094" s="110"/>
      <c r="AG2094" s="110"/>
      <c r="AH2094" s="115"/>
      <c r="AI2094" s="110"/>
      <c r="AJ2094" s="113"/>
      <c r="AK2094" s="110"/>
      <c r="AL2094" s="121"/>
      <c r="AM2094" s="121"/>
      <c r="AN2094" s="123" t="s">
        <v>2896</v>
      </c>
      <c r="AO2094" s="109" t="s">
        <v>3771</v>
      </c>
      <c r="AP2094" s="110">
        <v>45352</v>
      </c>
      <c r="AQ2094" s="121"/>
      <c r="AR2094" s="121"/>
      <c r="AS2094" s="121"/>
      <c r="AT2094" s="121"/>
      <c r="AU2094" s="109" t="s">
        <v>1134</v>
      </c>
      <c r="AV2094" s="110">
        <v>44890</v>
      </c>
      <c r="AW2094" s="121"/>
      <c r="BJ2094" s="22">
        <f t="shared" ref="BJ2094:BJ2105" ca="1" si="1743">IF(OR($N2094="аннулирован", $N2094="", TODAY()&lt;$E2094),0,1)</f>
        <v>0</v>
      </c>
      <c r="BK2094" s="22">
        <f t="shared" ref="BK2094:BK2105" ca="1" si="1744">IF(AND($BJ2094=1, $J2094=""),1,0)</f>
        <v>0</v>
      </c>
      <c r="BL2094" s="22">
        <f t="shared" ref="BL2094:BL2105" ca="1" si="1745">IF(AND($BJ2094=1, $N2094="не выдан"),1,0)</f>
        <v>0</v>
      </c>
      <c r="BM2094" s="22">
        <f t="shared" ref="BM2094:BM2105" ca="1" si="1746">IF(AND($BK2094=1, $N2094="не выдан"),1,0)</f>
        <v>0</v>
      </c>
      <c r="BN2094" s="22">
        <f t="shared" ref="BN2094:BN2105" ca="1" si="1747">IF(AND($BJ2094=1, $N2094="на проверке"),1,0)</f>
        <v>0</v>
      </c>
      <c r="BO2094" s="22">
        <f t="shared" ref="BO2094:BO2105" ca="1" si="1748">IF(AND($BJ2094=1, $N2094="замечания"),1,0)</f>
        <v>0</v>
      </c>
      <c r="BP2094" s="22">
        <f t="shared" ref="BP2094:BP2105" ca="1" si="1749">IF(AND($BK2094=1, $N2094="на проверке"),1,0)</f>
        <v>0</v>
      </c>
      <c r="BQ2094" s="22">
        <f t="shared" ref="BQ2094:BQ2105" ca="1" si="1750">IF(AND($BK2094=1, $N2094="замечания"),1,0)</f>
        <v>0</v>
      </c>
      <c r="BR2094" s="22">
        <f t="shared" ref="BR2094:BR2105" ca="1" si="1751">IF(AND($BJ2094=1, $N2094="согласовано"),1,0)</f>
        <v>0</v>
      </c>
      <c r="BS2094" s="22">
        <f t="shared" ref="BS2094:BS2105" ca="1" si="1752">IF(AND($BK2094=1, $N2094="согласовано"),1,0)</f>
        <v>0</v>
      </c>
      <c r="BT2094" s="22">
        <f t="shared" ref="BT2094:BT2104" ca="1" si="1753">IF(OR($Z2094="аннулирован", $Z2094="", TODAY()&lt;$E2094),0,1)</f>
        <v>0</v>
      </c>
      <c r="BU2094" s="22">
        <f t="shared" ref="BU2094:BU2104" ca="1" si="1754">IF(AND($BT2094=1, $Z2094="не выдан"),1,0)</f>
        <v>0</v>
      </c>
      <c r="BV2094" s="22">
        <f t="shared" ref="BV2094:BV2104" ca="1" si="1755">IF(AND($BT2094=1, $Z2094="на проверке"),1,0)</f>
        <v>0</v>
      </c>
      <c r="BW2094" s="22">
        <f t="shared" ref="BW2094:BW2104" ca="1" si="1756">IF(AND($BT2094=1, $Z2094="замечания"),1,0)</f>
        <v>0</v>
      </c>
      <c r="BX2094" s="22">
        <f t="shared" ref="BX2094:BX2104" ca="1" si="1757">IF(AND($BT2094=1, $Z2094="согласовано"),1,0)</f>
        <v>0</v>
      </c>
      <c r="BY2094" s="71">
        <f t="shared" ref="BY2094:BY2105" si="1758">IF(OR($N2094="аннулирован", $N2094=""),0,1)</f>
        <v>0</v>
      </c>
      <c r="BZ2094" s="71">
        <f t="shared" ref="BZ2094:BZ2105" si="1759">IF(AND($BY2094=1, $J2094=""),1,0)</f>
        <v>0</v>
      </c>
      <c r="CA2094" s="72">
        <f t="shared" ref="CA2094:CA2104" si="1760">IF(OR($Z2094="аннулирован", $Z2094=""),0,1)</f>
        <v>0</v>
      </c>
    </row>
    <row r="2095" spans="1:79" s="22" customFormat="1" ht="29.1" customHeight="1" x14ac:dyDescent="0.3">
      <c r="A2095" s="109">
        <v>7</v>
      </c>
      <c r="B2095" s="109" t="s">
        <v>1441</v>
      </c>
      <c r="C2095" s="109" t="s">
        <v>1325</v>
      </c>
      <c r="D2095" s="110" t="s">
        <v>445</v>
      </c>
      <c r="E2095" s="110">
        <v>44571</v>
      </c>
      <c r="F2095" s="189" t="s">
        <v>241</v>
      </c>
      <c r="G2095" s="169" t="s">
        <v>1121</v>
      </c>
      <c r="H2095" s="135" t="s">
        <v>1124</v>
      </c>
      <c r="I2095" s="135" t="s">
        <v>1059</v>
      </c>
      <c r="J2095" s="135"/>
      <c r="K2095" s="113">
        <v>0</v>
      </c>
      <c r="L2095" s="109">
        <v>0</v>
      </c>
      <c r="M2095" s="114" t="s">
        <v>264</v>
      </c>
      <c r="N2095" s="115" t="s">
        <v>26</v>
      </c>
      <c r="O2095" s="116"/>
      <c r="P2095" s="190" t="s">
        <v>977</v>
      </c>
      <c r="Q2095" s="141">
        <v>44839</v>
      </c>
      <c r="R2095" s="118">
        <f t="shared" si="1742"/>
        <v>44853</v>
      </c>
      <c r="S2095" s="114" t="s">
        <v>30</v>
      </c>
      <c r="T2095" s="315" t="s">
        <v>2872</v>
      </c>
      <c r="U2095" s="260">
        <v>44847</v>
      </c>
      <c r="V2095" s="120"/>
      <c r="W2095" s="114"/>
      <c r="X2095" s="109"/>
      <c r="Y2095" s="109"/>
      <c r="Z2095" s="115"/>
      <c r="AA2095" s="115"/>
      <c r="AB2095" s="109"/>
      <c r="AC2095" s="110"/>
      <c r="AD2095" s="110"/>
      <c r="AE2095" s="110"/>
      <c r="AF2095" s="110"/>
      <c r="AG2095" s="110"/>
      <c r="AH2095" s="115"/>
      <c r="AI2095" s="110"/>
      <c r="AJ2095" s="113"/>
      <c r="AK2095" s="110"/>
      <c r="AL2095" s="121"/>
      <c r="AM2095" s="121"/>
      <c r="AN2095" s="123" t="s">
        <v>2896</v>
      </c>
      <c r="AO2095" s="109" t="s">
        <v>3771</v>
      </c>
      <c r="AP2095" s="110">
        <v>45352</v>
      </c>
      <c r="AQ2095" s="121"/>
      <c r="AR2095" s="121"/>
      <c r="AS2095" s="121"/>
      <c r="AT2095" s="121"/>
      <c r="AU2095" s="109" t="s">
        <v>1134</v>
      </c>
      <c r="AV2095" s="110">
        <v>44890</v>
      </c>
      <c r="AW2095" s="121"/>
      <c r="BJ2095" s="22">
        <f t="shared" ca="1" si="1743"/>
        <v>0</v>
      </c>
      <c r="BK2095" s="22">
        <f t="shared" ca="1" si="1744"/>
        <v>0</v>
      </c>
      <c r="BL2095" s="22">
        <f t="shared" ca="1" si="1745"/>
        <v>0</v>
      </c>
      <c r="BM2095" s="22">
        <f t="shared" ca="1" si="1746"/>
        <v>0</v>
      </c>
      <c r="BN2095" s="22">
        <f t="shared" ca="1" si="1747"/>
        <v>0</v>
      </c>
      <c r="BO2095" s="22">
        <f t="shared" ca="1" si="1748"/>
        <v>0</v>
      </c>
      <c r="BP2095" s="22">
        <f t="shared" ca="1" si="1749"/>
        <v>0</v>
      </c>
      <c r="BQ2095" s="22">
        <f t="shared" ca="1" si="1750"/>
        <v>0</v>
      </c>
      <c r="BR2095" s="22">
        <f t="shared" ca="1" si="1751"/>
        <v>0</v>
      </c>
      <c r="BS2095" s="22">
        <f t="shared" ca="1" si="1752"/>
        <v>0</v>
      </c>
      <c r="BT2095" s="22">
        <f t="shared" ca="1" si="1753"/>
        <v>0</v>
      </c>
      <c r="BU2095" s="22">
        <f t="shared" ca="1" si="1754"/>
        <v>0</v>
      </c>
      <c r="BV2095" s="22">
        <f t="shared" ca="1" si="1755"/>
        <v>0</v>
      </c>
      <c r="BW2095" s="22">
        <f t="shared" ca="1" si="1756"/>
        <v>0</v>
      </c>
      <c r="BX2095" s="22">
        <f t="shared" ca="1" si="1757"/>
        <v>0</v>
      </c>
      <c r="BY2095" s="71">
        <f t="shared" si="1758"/>
        <v>0</v>
      </c>
      <c r="BZ2095" s="71">
        <f t="shared" si="1759"/>
        <v>0</v>
      </c>
      <c r="CA2095" s="72">
        <f t="shared" si="1760"/>
        <v>0</v>
      </c>
    </row>
    <row r="2096" spans="1:79" ht="43.5" customHeight="1" x14ac:dyDescent="0.3">
      <c r="A2096" s="4">
        <v>7</v>
      </c>
      <c r="B2096" s="4" t="s">
        <v>1441</v>
      </c>
      <c r="C2096" s="4" t="s">
        <v>1325</v>
      </c>
      <c r="D2096" s="139" t="s">
        <v>445</v>
      </c>
      <c r="E2096" s="13">
        <v>44571</v>
      </c>
      <c r="F2096" s="122" t="s">
        <v>241</v>
      </c>
      <c r="G2096" s="16" t="s">
        <v>1121</v>
      </c>
      <c r="H2096" s="130" t="s">
        <v>1124</v>
      </c>
      <c r="I2096" s="130" t="s">
        <v>1059</v>
      </c>
      <c r="J2096" s="130"/>
      <c r="K2096" s="7">
        <v>0</v>
      </c>
      <c r="L2096" s="4">
        <v>1</v>
      </c>
      <c r="M2096" s="3" t="s">
        <v>264</v>
      </c>
      <c r="N2096" s="45" t="s">
        <v>1055</v>
      </c>
      <c r="O2096" s="76"/>
      <c r="P2096" s="78" t="s">
        <v>1353</v>
      </c>
      <c r="Q2096" s="142">
        <v>45258</v>
      </c>
      <c r="R2096" s="9">
        <f t="shared" si="1742"/>
        <v>45265</v>
      </c>
      <c r="S2096" s="3" t="s">
        <v>30</v>
      </c>
      <c r="T2096" s="354" t="s">
        <v>2885</v>
      </c>
      <c r="U2096" s="259">
        <v>45450</v>
      </c>
      <c r="V2096" s="20" t="s">
        <v>1386</v>
      </c>
      <c r="W2096" s="3" t="s">
        <v>1401</v>
      </c>
      <c r="X2096" s="5" t="s">
        <v>778</v>
      </c>
      <c r="Y2096" s="5">
        <v>0</v>
      </c>
      <c r="Z2096" s="46" t="s">
        <v>24</v>
      </c>
      <c r="AA2096" s="5"/>
      <c r="AB2096" s="87" t="s">
        <v>983</v>
      </c>
      <c r="AC2096" s="21">
        <v>45065</v>
      </c>
      <c r="AD2096" s="21">
        <v>45065</v>
      </c>
      <c r="AE2096" s="9">
        <f t="shared" ref="AE2096" si="1761">IF(AND(Y2096&lt;1,OR(X2096&lt;1, X2096="A")),AD2096+14,AD2096+7)</f>
        <v>45079</v>
      </c>
      <c r="AF2096" s="92" t="s">
        <v>446</v>
      </c>
      <c r="AG2096" s="27"/>
      <c r="AH2096" s="34"/>
      <c r="AI2096" s="27"/>
      <c r="AJ2096" s="41"/>
      <c r="AK2096" s="21"/>
      <c r="AL2096" s="6"/>
      <c r="AM2096" s="6"/>
      <c r="AN2096" s="87" t="s">
        <v>2896</v>
      </c>
      <c r="AO2096" s="94" t="s">
        <v>3771</v>
      </c>
      <c r="AP2096" s="95">
        <v>45352</v>
      </c>
      <c r="AQ2096" s="207" t="s">
        <v>2897</v>
      </c>
      <c r="AR2096" s="21">
        <v>45470</v>
      </c>
      <c r="AS2096" s="6"/>
      <c r="AT2096" s="6"/>
      <c r="AU2096" s="4" t="s">
        <v>1134</v>
      </c>
      <c r="AV2096" s="13">
        <v>44890</v>
      </c>
      <c r="AW2096" s="6"/>
      <c r="BJ2096" s="22">
        <f t="shared" ca="1" si="1743"/>
        <v>1</v>
      </c>
      <c r="BK2096" s="22">
        <f t="shared" ca="1" si="1744"/>
        <v>1</v>
      </c>
      <c r="BL2096" s="22">
        <f t="shared" ca="1" si="1745"/>
        <v>0</v>
      </c>
      <c r="BM2096" s="22">
        <f t="shared" ca="1" si="1746"/>
        <v>0</v>
      </c>
      <c r="BN2096" s="22">
        <f t="shared" ca="1" si="1747"/>
        <v>0</v>
      </c>
      <c r="BO2096" s="22">
        <f t="shared" ca="1" si="1748"/>
        <v>0</v>
      </c>
      <c r="BP2096" s="22">
        <f t="shared" ca="1" si="1749"/>
        <v>0</v>
      </c>
      <c r="BQ2096" s="22">
        <f t="shared" ca="1" si="1750"/>
        <v>0</v>
      </c>
      <c r="BR2096" s="22">
        <f t="shared" ca="1" si="1751"/>
        <v>1</v>
      </c>
      <c r="BS2096" s="22">
        <f t="shared" ca="1" si="1752"/>
        <v>1</v>
      </c>
      <c r="BT2096" s="22">
        <f t="shared" ca="1" si="1753"/>
        <v>1</v>
      </c>
      <c r="BU2096" s="22">
        <f t="shared" ca="1" si="1754"/>
        <v>0</v>
      </c>
      <c r="BV2096" s="22">
        <f t="shared" ca="1" si="1755"/>
        <v>1</v>
      </c>
      <c r="BW2096" s="22">
        <f t="shared" ca="1" si="1756"/>
        <v>0</v>
      </c>
      <c r="BX2096" s="22">
        <f t="shared" ca="1" si="1757"/>
        <v>0</v>
      </c>
      <c r="BY2096" s="71">
        <f t="shared" si="1758"/>
        <v>1</v>
      </c>
      <c r="BZ2096" s="71">
        <f t="shared" si="1759"/>
        <v>1</v>
      </c>
      <c r="CA2096" s="72">
        <f t="shared" si="1760"/>
        <v>1</v>
      </c>
    </row>
    <row r="2097" spans="1:79" s="22" customFormat="1" ht="51.9" customHeight="1" x14ac:dyDescent="0.3">
      <c r="A2097" s="109">
        <v>7</v>
      </c>
      <c r="B2097" s="109" t="s">
        <v>1441</v>
      </c>
      <c r="C2097" s="109" t="s">
        <v>1325</v>
      </c>
      <c r="D2097" s="110" t="s">
        <v>446</v>
      </c>
      <c r="E2097" s="110">
        <v>44859</v>
      </c>
      <c r="F2097" s="189" t="s">
        <v>242</v>
      </c>
      <c r="G2097" s="169" t="s">
        <v>1121</v>
      </c>
      <c r="H2097" s="135" t="s">
        <v>1124</v>
      </c>
      <c r="I2097" s="135" t="s">
        <v>35</v>
      </c>
      <c r="J2097" s="135"/>
      <c r="K2097" s="113" t="s">
        <v>778</v>
      </c>
      <c r="L2097" s="109">
        <v>0</v>
      </c>
      <c r="M2097" s="114" t="s">
        <v>265</v>
      </c>
      <c r="N2097" s="115" t="s">
        <v>26</v>
      </c>
      <c r="O2097" s="116"/>
      <c r="P2097" s="190" t="s">
        <v>3559</v>
      </c>
      <c r="Q2097" s="141">
        <v>44839</v>
      </c>
      <c r="R2097" s="118">
        <f t="shared" si="1742"/>
        <v>44853</v>
      </c>
      <c r="S2097" s="114" t="s">
        <v>31</v>
      </c>
      <c r="T2097" s="315"/>
      <c r="U2097" s="260"/>
      <c r="V2097" s="120"/>
      <c r="W2097" s="114"/>
      <c r="X2097" s="109"/>
      <c r="Y2097" s="109"/>
      <c r="Z2097" s="115"/>
      <c r="AA2097" s="115"/>
      <c r="AB2097" s="109"/>
      <c r="AC2097" s="110"/>
      <c r="AD2097" s="110"/>
      <c r="AE2097" s="110"/>
      <c r="AF2097" s="110"/>
      <c r="AG2097" s="110"/>
      <c r="AH2097" s="115"/>
      <c r="AI2097" s="110"/>
      <c r="AJ2097" s="113"/>
      <c r="AK2097" s="110"/>
      <c r="AL2097" s="121"/>
      <c r="AM2097" s="121"/>
      <c r="AN2097" s="123" t="s">
        <v>2896</v>
      </c>
      <c r="AO2097" s="109" t="s">
        <v>3771</v>
      </c>
      <c r="AP2097" s="110">
        <v>45352</v>
      </c>
      <c r="AQ2097" s="121"/>
      <c r="AR2097" s="121"/>
      <c r="AS2097" s="121"/>
      <c r="AT2097" s="121"/>
      <c r="AU2097" s="109" t="s">
        <v>1134</v>
      </c>
      <c r="AV2097" s="110">
        <v>44890</v>
      </c>
      <c r="AW2097" s="121"/>
      <c r="BJ2097" s="22">
        <f t="shared" ca="1" si="1743"/>
        <v>0</v>
      </c>
      <c r="BK2097" s="22">
        <f t="shared" ca="1" si="1744"/>
        <v>0</v>
      </c>
      <c r="BL2097" s="22">
        <f t="shared" ca="1" si="1745"/>
        <v>0</v>
      </c>
      <c r="BM2097" s="22">
        <f t="shared" ca="1" si="1746"/>
        <v>0</v>
      </c>
      <c r="BN2097" s="22">
        <f t="shared" ca="1" si="1747"/>
        <v>0</v>
      </c>
      <c r="BO2097" s="22">
        <f t="shared" ca="1" si="1748"/>
        <v>0</v>
      </c>
      <c r="BP2097" s="22">
        <f t="shared" ca="1" si="1749"/>
        <v>0</v>
      </c>
      <c r="BQ2097" s="22">
        <f t="shared" ca="1" si="1750"/>
        <v>0</v>
      </c>
      <c r="BR2097" s="22">
        <f t="shared" ca="1" si="1751"/>
        <v>0</v>
      </c>
      <c r="BS2097" s="22">
        <f t="shared" ca="1" si="1752"/>
        <v>0</v>
      </c>
      <c r="BT2097" s="22">
        <f t="shared" ca="1" si="1753"/>
        <v>0</v>
      </c>
      <c r="BU2097" s="22">
        <f t="shared" ca="1" si="1754"/>
        <v>0</v>
      </c>
      <c r="BV2097" s="22">
        <f t="shared" ca="1" si="1755"/>
        <v>0</v>
      </c>
      <c r="BW2097" s="22">
        <f t="shared" ca="1" si="1756"/>
        <v>0</v>
      </c>
      <c r="BX2097" s="22">
        <f t="shared" ca="1" si="1757"/>
        <v>0</v>
      </c>
      <c r="BY2097" s="71">
        <f t="shared" si="1758"/>
        <v>0</v>
      </c>
      <c r="BZ2097" s="71">
        <f t="shared" si="1759"/>
        <v>0</v>
      </c>
      <c r="CA2097" s="72">
        <f t="shared" si="1760"/>
        <v>0</v>
      </c>
    </row>
    <row r="2098" spans="1:79" s="22" customFormat="1" ht="51.9" customHeight="1" x14ac:dyDescent="0.3">
      <c r="A2098" s="109">
        <v>7</v>
      </c>
      <c r="B2098" s="109" t="s">
        <v>1441</v>
      </c>
      <c r="C2098" s="109" t="s">
        <v>1325</v>
      </c>
      <c r="D2098" s="110" t="s">
        <v>445</v>
      </c>
      <c r="E2098" s="110">
        <v>44859</v>
      </c>
      <c r="F2098" s="189" t="s">
        <v>242</v>
      </c>
      <c r="G2098" s="169" t="s">
        <v>1121</v>
      </c>
      <c r="H2098" s="135" t="s">
        <v>1124</v>
      </c>
      <c r="I2098" s="135" t="s">
        <v>35</v>
      </c>
      <c r="J2098" s="135"/>
      <c r="K2098" s="113">
        <v>0</v>
      </c>
      <c r="L2098" s="109">
        <v>0</v>
      </c>
      <c r="M2098" s="114" t="s">
        <v>265</v>
      </c>
      <c r="N2098" s="115" t="s">
        <v>26</v>
      </c>
      <c r="O2098" s="116"/>
      <c r="P2098" s="190" t="s">
        <v>969</v>
      </c>
      <c r="Q2098" s="141">
        <v>44847</v>
      </c>
      <c r="R2098" s="118">
        <f t="shared" si="1742"/>
        <v>44861</v>
      </c>
      <c r="S2098" s="114" t="s">
        <v>30</v>
      </c>
      <c r="T2098" s="315" t="s">
        <v>2873</v>
      </c>
      <c r="U2098" s="260">
        <v>44872</v>
      </c>
      <c r="V2098" s="120"/>
      <c r="W2098" s="114"/>
      <c r="X2098" s="109"/>
      <c r="Y2098" s="109"/>
      <c r="Z2098" s="115"/>
      <c r="AA2098" s="115"/>
      <c r="AB2098" s="109"/>
      <c r="AC2098" s="110"/>
      <c r="AD2098" s="110"/>
      <c r="AE2098" s="110"/>
      <c r="AF2098" s="110"/>
      <c r="AG2098" s="110"/>
      <c r="AH2098" s="115"/>
      <c r="AI2098" s="110"/>
      <c r="AJ2098" s="113"/>
      <c r="AK2098" s="110"/>
      <c r="AL2098" s="121"/>
      <c r="AM2098" s="121"/>
      <c r="AN2098" s="123" t="s">
        <v>2896</v>
      </c>
      <c r="AO2098" s="109" t="s">
        <v>3771</v>
      </c>
      <c r="AP2098" s="110">
        <v>45352</v>
      </c>
      <c r="AQ2098" s="121"/>
      <c r="AR2098" s="121"/>
      <c r="AS2098" s="121"/>
      <c r="AT2098" s="121"/>
      <c r="AU2098" s="109" t="s">
        <v>1134</v>
      </c>
      <c r="AV2098" s="110">
        <v>44890</v>
      </c>
      <c r="AW2098" s="121"/>
      <c r="BJ2098" s="22">
        <f t="shared" ca="1" si="1743"/>
        <v>0</v>
      </c>
      <c r="BK2098" s="22">
        <f t="shared" ca="1" si="1744"/>
        <v>0</v>
      </c>
      <c r="BL2098" s="22">
        <f t="shared" ca="1" si="1745"/>
        <v>0</v>
      </c>
      <c r="BM2098" s="22">
        <f t="shared" ca="1" si="1746"/>
        <v>0</v>
      </c>
      <c r="BN2098" s="22">
        <f t="shared" ca="1" si="1747"/>
        <v>0</v>
      </c>
      <c r="BO2098" s="22">
        <f t="shared" ca="1" si="1748"/>
        <v>0</v>
      </c>
      <c r="BP2098" s="22">
        <f t="shared" ca="1" si="1749"/>
        <v>0</v>
      </c>
      <c r="BQ2098" s="22">
        <f t="shared" ca="1" si="1750"/>
        <v>0</v>
      </c>
      <c r="BR2098" s="22">
        <f t="shared" ca="1" si="1751"/>
        <v>0</v>
      </c>
      <c r="BS2098" s="22">
        <f t="shared" ca="1" si="1752"/>
        <v>0</v>
      </c>
      <c r="BT2098" s="22">
        <f t="shared" ca="1" si="1753"/>
        <v>0</v>
      </c>
      <c r="BU2098" s="22">
        <f t="shared" ca="1" si="1754"/>
        <v>0</v>
      </c>
      <c r="BV2098" s="22">
        <f t="shared" ca="1" si="1755"/>
        <v>0</v>
      </c>
      <c r="BW2098" s="22">
        <f t="shared" ca="1" si="1756"/>
        <v>0</v>
      </c>
      <c r="BX2098" s="22">
        <f t="shared" ca="1" si="1757"/>
        <v>0</v>
      </c>
      <c r="BY2098" s="71">
        <f t="shared" si="1758"/>
        <v>0</v>
      </c>
      <c r="BZ2098" s="71">
        <f t="shared" si="1759"/>
        <v>0</v>
      </c>
      <c r="CA2098" s="72">
        <f t="shared" si="1760"/>
        <v>0</v>
      </c>
    </row>
    <row r="2099" spans="1:79" ht="65.099999999999994" customHeight="1" x14ac:dyDescent="0.3">
      <c r="A2099" s="4">
        <v>7</v>
      </c>
      <c r="B2099" s="4" t="s">
        <v>1441</v>
      </c>
      <c r="C2099" s="4" t="s">
        <v>1325</v>
      </c>
      <c r="D2099" s="139" t="s">
        <v>445</v>
      </c>
      <c r="E2099" s="13">
        <v>44859</v>
      </c>
      <c r="F2099" s="122" t="s">
        <v>242</v>
      </c>
      <c r="G2099" s="16" t="s">
        <v>1121</v>
      </c>
      <c r="H2099" s="130" t="s">
        <v>1124</v>
      </c>
      <c r="I2099" s="130" t="s">
        <v>35</v>
      </c>
      <c r="J2099" s="130"/>
      <c r="K2099" s="7">
        <v>0</v>
      </c>
      <c r="L2099" s="4">
        <v>0</v>
      </c>
      <c r="M2099" s="3" t="s">
        <v>265</v>
      </c>
      <c r="N2099" s="45" t="s">
        <v>1055</v>
      </c>
      <c r="O2099" s="76"/>
      <c r="P2099" s="78" t="s">
        <v>1353</v>
      </c>
      <c r="Q2099" s="142">
        <v>45258</v>
      </c>
      <c r="R2099" s="9">
        <f t="shared" si="1742"/>
        <v>45272</v>
      </c>
      <c r="S2099" s="3" t="s">
        <v>30</v>
      </c>
      <c r="T2099" s="354" t="s">
        <v>2885</v>
      </c>
      <c r="U2099" s="259">
        <v>45450</v>
      </c>
      <c r="V2099" s="20" t="s">
        <v>1387</v>
      </c>
      <c r="W2099" s="3" t="s">
        <v>1400</v>
      </c>
      <c r="X2099" s="5" t="s">
        <v>778</v>
      </c>
      <c r="Y2099" s="5">
        <v>0</v>
      </c>
      <c r="Z2099" s="46" t="s">
        <v>24</v>
      </c>
      <c r="AA2099" s="5"/>
      <c r="AB2099" s="87" t="s">
        <v>983</v>
      </c>
      <c r="AC2099" s="21">
        <v>45065</v>
      </c>
      <c r="AD2099" s="21">
        <v>45065</v>
      </c>
      <c r="AE2099" s="9">
        <f t="shared" ref="AE2099" si="1762">IF(AND(Y2099&lt;1,OR(X2099&lt;1, X2099="A")),AD2099+14,AD2099+7)</f>
        <v>45079</v>
      </c>
      <c r="AF2099" s="92" t="s">
        <v>446</v>
      </c>
      <c r="AG2099" s="27"/>
      <c r="AH2099" s="34"/>
      <c r="AI2099" s="27"/>
      <c r="AJ2099" s="41"/>
      <c r="AK2099" s="21"/>
      <c r="AL2099" s="6"/>
      <c r="AM2099" s="6"/>
      <c r="AN2099" s="87" t="s">
        <v>2896</v>
      </c>
      <c r="AO2099" s="94" t="s">
        <v>3771</v>
      </c>
      <c r="AP2099" s="95">
        <v>45352</v>
      </c>
      <c r="AQ2099" s="207" t="s">
        <v>2897</v>
      </c>
      <c r="AR2099" s="21">
        <v>45470</v>
      </c>
      <c r="AS2099" s="6"/>
      <c r="AT2099" s="6"/>
      <c r="AU2099" s="4" t="s">
        <v>1134</v>
      </c>
      <c r="AV2099" s="13">
        <v>44890</v>
      </c>
      <c r="AW2099" s="6"/>
      <c r="BJ2099" s="22">
        <f t="shared" ca="1" si="1743"/>
        <v>1</v>
      </c>
      <c r="BK2099" s="22">
        <f t="shared" ca="1" si="1744"/>
        <v>1</v>
      </c>
      <c r="BL2099" s="22">
        <f t="shared" ca="1" si="1745"/>
        <v>0</v>
      </c>
      <c r="BM2099" s="22">
        <f t="shared" ca="1" si="1746"/>
        <v>0</v>
      </c>
      <c r="BN2099" s="22">
        <f t="shared" ca="1" si="1747"/>
        <v>0</v>
      </c>
      <c r="BO2099" s="22">
        <f t="shared" ca="1" si="1748"/>
        <v>0</v>
      </c>
      <c r="BP2099" s="22">
        <f t="shared" ca="1" si="1749"/>
        <v>0</v>
      </c>
      <c r="BQ2099" s="22">
        <f t="shared" ca="1" si="1750"/>
        <v>0</v>
      </c>
      <c r="BR2099" s="22">
        <f t="shared" ca="1" si="1751"/>
        <v>1</v>
      </c>
      <c r="BS2099" s="22">
        <f t="shared" ca="1" si="1752"/>
        <v>1</v>
      </c>
      <c r="BT2099" s="22">
        <f t="shared" ca="1" si="1753"/>
        <v>1</v>
      </c>
      <c r="BU2099" s="22">
        <f t="shared" ca="1" si="1754"/>
        <v>0</v>
      </c>
      <c r="BV2099" s="22">
        <f t="shared" ca="1" si="1755"/>
        <v>1</v>
      </c>
      <c r="BW2099" s="22">
        <f t="shared" ca="1" si="1756"/>
        <v>0</v>
      </c>
      <c r="BX2099" s="22">
        <f t="shared" ca="1" si="1757"/>
        <v>0</v>
      </c>
      <c r="BY2099" s="71">
        <f t="shared" si="1758"/>
        <v>1</v>
      </c>
      <c r="BZ2099" s="71">
        <f t="shared" si="1759"/>
        <v>1</v>
      </c>
      <c r="CA2099" s="72">
        <f t="shared" si="1760"/>
        <v>1</v>
      </c>
    </row>
    <row r="2100" spans="1:79" s="22" customFormat="1" ht="65.099999999999994" customHeight="1" x14ac:dyDescent="0.3">
      <c r="A2100" s="109">
        <v>7</v>
      </c>
      <c r="B2100" s="109" t="s">
        <v>1441</v>
      </c>
      <c r="C2100" s="109" t="s">
        <v>1325</v>
      </c>
      <c r="D2100" s="110" t="s">
        <v>446</v>
      </c>
      <c r="E2100" s="110">
        <v>44571</v>
      </c>
      <c r="F2100" s="189" t="s">
        <v>243</v>
      </c>
      <c r="G2100" s="169" t="s">
        <v>1121</v>
      </c>
      <c r="H2100" s="135" t="s">
        <v>1124</v>
      </c>
      <c r="I2100" s="135" t="s">
        <v>1125</v>
      </c>
      <c r="J2100" s="135"/>
      <c r="K2100" s="113" t="s">
        <v>778</v>
      </c>
      <c r="L2100" s="109">
        <v>0</v>
      </c>
      <c r="M2100" s="114" t="s">
        <v>266</v>
      </c>
      <c r="N2100" s="115" t="s">
        <v>26</v>
      </c>
      <c r="O2100" s="116"/>
      <c r="P2100" s="190" t="s">
        <v>3512</v>
      </c>
      <c r="Q2100" s="141">
        <v>44826</v>
      </c>
      <c r="R2100" s="118">
        <f t="shared" si="1742"/>
        <v>44840</v>
      </c>
      <c r="S2100" s="114" t="s">
        <v>31</v>
      </c>
      <c r="T2100" s="315"/>
      <c r="U2100" s="260"/>
      <c r="V2100" s="120"/>
      <c r="W2100" s="114"/>
      <c r="X2100" s="109"/>
      <c r="Y2100" s="109"/>
      <c r="Z2100" s="115"/>
      <c r="AA2100" s="115"/>
      <c r="AB2100" s="109"/>
      <c r="AC2100" s="110"/>
      <c r="AD2100" s="110"/>
      <c r="AE2100" s="110"/>
      <c r="AF2100" s="110"/>
      <c r="AG2100" s="110"/>
      <c r="AH2100" s="115"/>
      <c r="AI2100" s="110"/>
      <c r="AJ2100" s="113"/>
      <c r="AK2100" s="110"/>
      <c r="AL2100" s="121"/>
      <c r="AM2100" s="121"/>
      <c r="AN2100" s="123" t="s">
        <v>2896</v>
      </c>
      <c r="AO2100" s="109" t="s">
        <v>3771</v>
      </c>
      <c r="AP2100" s="110">
        <v>45352</v>
      </c>
      <c r="AQ2100" s="121"/>
      <c r="AR2100" s="121"/>
      <c r="AS2100" s="121"/>
      <c r="AT2100" s="121"/>
      <c r="AU2100" s="109" t="s">
        <v>1134</v>
      </c>
      <c r="AV2100" s="110">
        <v>44890</v>
      </c>
      <c r="AW2100" s="121"/>
      <c r="BJ2100" s="22">
        <f t="shared" ca="1" si="1743"/>
        <v>0</v>
      </c>
      <c r="BK2100" s="22">
        <f t="shared" ca="1" si="1744"/>
        <v>0</v>
      </c>
      <c r="BL2100" s="22">
        <f t="shared" ca="1" si="1745"/>
        <v>0</v>
      </c>
      <c r="BM2100" s="22">
        <f t="shared" ca="1" si="1746"/>
        <v>0</v>
      </c>
      <c r="BN2100" s="22">
        <f t="shared" ca="1" si="1747"/>
        <v>0</v>
      </c>
      <c r="BO2100" s="22">
        <f t="shared" ca="1" si="1748"/>
        <v>0</v>
      </c>
      <c r="BP2100" s="22">
        <f t="shared" ca="1" si="1749"/>
        <v>0</v>
      </c>
      <c r="BQ2100" s="22">
        <f t="shared" ca="1" si="1750"/>
        <v>0</v>
      </c>
      <c r="BR2100" s="22">
        <f t="shared" ca="1" si="1751"/>
        <v>0</v>
      </c>
      <c r="BS2100" s="22">
        <f t="shared" ca="1" si="1752"/>
        <v>0</v>
      </c>
      <c r="BT2100" s="22">
        <f t="shared" ca="1" si="1753"/>
        <v>0</v>
      </c>
      <c r="BU2100" s="22">
        <f t="shared" ca="1" si="1754"/>
        <v>0</v>
      </c>
      <c r="BV2100" s="22">
        <f t="shared" ca="1" si="1755"/>
        <v>0</v>
      </c>
      <c r="BW2100" s="22">
        <f t="shared" ca="1" si="1756"/>
        <v>0</v>
      </c>
      <c r="BX2100" s="22">
        <f t="shared" ca="1" si="1757"/>
        <v>0</v>
      </c>
      <c r="BY2100" s="71">
        <f t="shared" si="1758"/>
        <v>0</v>
      </c>
      <c r="BZ2100" s="71">
        <f t="shared" si="1759"/>
        <v>0</v>
      </c>
      <c r="CA2100" s="72">
        <f t="shared" si="1760"/>
        <v>0</v>
      </c>
    </row>
    <row r="2101" spans="1:79" s="22" customFormat="1" ht="65.099999999999994" customHeight="1" x14ac:dyDescent="0.3">
      <c r="A2101" s="109">
        <v>7</v>
      </c>
      <c r="B2101" s="109" t="s">
        <v>1441</v>
      </c>
      <c r="C2101" s="109" t="s">
        <v>1325</v>
      </c>
      <c r="D2101" s="110" t="s">
        <v>445</v>
      </c>
      <c r="E2101" s="110">
        <v>44571</v>
      </c>
      <c r="F2101" s="189" t="s">
        <v>243</v>
      </c>
      <c r="G2101" s="169" t="s">
        <v>1121</v>
      </c>
      <c r="H2101" s="135" t="s">
        <v>1124</v>
      </c>
      <c r="I2101" s="135" t="s">
        <v>1125</v>
      </c>
      <c r="J2101" s="135"/>
      <c r="K2101" s="113">
        <v>0</v>
      </c>
      <c r="L2101" s="109">
        <v>0</v>
      </c>
      <c r="M2101" s="114" t="s">
        <v>266</v>
      </c>
      <c r="N2101" s="115" t="s">
        <v>26</v>
      </c>
      <c r="O2101" s="116"/>
      <c r="P2101" s="190" t="s">
        <v>977</v>
      </c>
      <c r="Q2101" s="141">
        <v>44839</v>
      </c>
      <c r="R2101" s="118">
        <f t="shared" si="1742"/>
        <v>44853</v>
      </c>
      <c r="S2101" s="114" t="s">
        <v>30</v>
      </c>
      <c r="T2101" s="315" t="s">
        <v>2872</v>
      </c>
      <c r="U2101" s="260">
        <v>44847</v>
      </c>
      <c r="V2101" s="120"/>
      <c r="W2101" s="114"/>
      <c r="X2101" s="109"/>
      <c r="Y2101" s="109"/>
      <c r="Z2101" s="115"/>
      <c r="AA2101" s="115"/>
      <c r="AB2101" s="109"/>
      <c r="AC2101" s="110"/>
      <c r="AD2101" s="110"/>
      <c r="AE2101" s="110"/>
      <c r="AF2101" s="110"/>
      <c r="AG2101" s="110"/>
      <c r="AH2101" s="115"/>
      <c r="AI2101" s="110"/>
      <c r="AJ2101" s="113"/>
      <c r="AK2101" s="110"/>
      <c r="AL2101" s="121"/>
      <c r="AM2101" s="121"/>
      <c r="AN2101" s="123" t="s">
        <v>2896</v>
      </c>
      <c r="AO2101" s="109" t="s">
        <v>3771</v>
      </c>
      <c r="AP2101" s="110">
        <v>45352</v>
      </c>
      <c r="AQ2101" s="121"/>
      <c r="AR2101" s="121"/>
      <c r="AS2101" s="121"/>
      <c r="AT2101" s="121"/>
      <c r="AU2101" s="109" t="s">
        <v>1134</v>
      </c>
      <c r="AV2101" s="110">
        <v>44890</v>
      </c>
      <c r="AW2101" s="121"/>
      <c r="BJ2101" s="22">
        <f t="shared" ca="1" si="1743"/>
        <v>0</v>
      </c>
      <c r="BK2101" s="22">
        <f t="shared" ca="1" si="1744"/>
        <v>0</v>
      </c>
      <c r="BL2101" s="22">
        <f t="shared" ca="1" si="1745"/>
        <v>0</v>
      </c>
      <c r="BM2101" s="22">
        <f t="shared" ca="1" si="1746"/>
        <v>0</v>
      </c>
      <c r="BN2101" s="22">
        <f t="shared" ca="1" si="1747"/>
        <v>0</v>
      </c>
      <c r="BO2101" s="22">
        <f t="shared" ca="1" si="1748"/>
        <v>0</v>
      </c>
      <c r="BP2101" s="22">
        <f t="shared" ca="1" si="1749"/>
        <v>0</v>
      </c>
      <c r="BQ2101" s="22">
        <f t="shared" ca="1" si="1750"/>
        <v>0</v>
      </c>
      <c r="BR2101" s="22">
        <f t="shared" ca="1" si="1751"/>
        <v>0</v>
      </c>
      <c r="BS2101" s="22">
        <f t="shared" ca="1" si="1752"/>
        <v>0</v>
      </c>
      <c r="BT2101" s="22">
        <f t="shared" ca="1" si="1753"/>
        <v>0</v>
      </c>
      <c r="BU2101" s="22">
        <f t="shared" ca="1" si="1754"/>
        <v>0</v>
      </c>
      <c r="BV2101" s="22">
        <f t="shared" ca="1" si="1755"/>
        <v>0</v>
      </c>
      <c r="BW2101" s="22">
        <f t="shared" ca="1" si="1756"/>
        <v>0</v>
      </c>
      <c r="BX2101" s="22">
        <f t="shared" ca="1" si="1757"/>
        <v>0</v>
      </c>
      <c r="BY2101" s="71">
        <f t="shared" si="1758"/>
        <v>0</v>
      </c>
      <c r="BZ2101" s="71">
        <f t="shared" si="1759"/>
        <v>0</v>
      </c>
      <c r="CA2101" s="72">
        <f t="shared" si="1760"/>
        <v>0</v>
      </c>
    </row>
    <row r="2102" spans="1:79" ht="89.25" customHeight="1" x14ac:dyDescent="0.3">
      <c r="A2102" s="4">
        <v>7</v>
      </c>
      <c r="B2102" s="4" t="s">
        <v>1441</v>
      </c>
      <c r="C2102" s="4" t="s">
        <v>1325</v>
      </c>
      <c r="D2102" s="139" t="s">
        <v>445</v>
      </c>
      <c r="E2102" s="13">
        <v>44571</v>
      </c>
      <c r="F2102" s="122" t="s">
        <v>243</v>
      </c>
      <c r="G2102" s="16" t="s">
        <v>1121</v>
      </c>
      <c r="H2102" s="130" t="s">
        <v>1124</v>
      </c>
      <c r="I2102" s="130" t="s">
        <v>1125</v>
      </c>
      <c r="J2102" s="130"/>
      <c r="K2102" s="7">
        <v>0</v>
      </c>
      <c r="L2102" s="4">
        <v>1</v>
      </c>
      <c r="M2102" s="3" t="s">
        <v>266</v>
      </c>
      <c r="N2102" s="45" t="s">
        <v>1055</v>
      </c>
      <c r="O2102" s="76"/>
      <c r="P2102" s="78" t="s">
        <v>1353</v>
      </c>
      <c r="Q2102" s="142">
        <v>45258</v>
      </c>
      <c r="R2102" s="9">
        <f t="shared" si="1742"/>
        <v>45265</v>
      </c>
      <c r="S2102" s="3" t="s">
        <v>30</v>
      </c>
      <c r="T2102" s="354" t="s">
        <v>2885</v>
      </c>
      <c r="U2102" s="259">
        <v>45450</v>
      </c>
      <c r="V2102" s="20" t="s">
        <v>1388</v>
      </c>
      <c r="W2102" s="3" t="s">
        <v>1399</v>
      </c>
      <c r="X2102" s="5" t="s">
        <v>778</v>
      </c>
      <c r="Y2102" s="5">
        <v>0</v>
      </c>
      <c r="Z2102" s="46" t="s">
        <v>24</v>
      </c>
      <c r="AA2102" s="5"/>
      <c r="AB2102" s="87" t="s">
        <v>983</v>
      </c>
      <c r="AC2102" s="21">
        <v>45065</v>
      </c>
      <c r="AD2102" s="21">
        <v>45065</v>
      </c>
      <c r="AE2102" s="9">
        <f t="shared" ref="AE2102" si="1763">IF(AND(Y2102&lt;1,OR(X2102&lt;1, X2102="A")),AD2102+14,AD2102+7)</f>
        <v>45079</v>
      </c>
      <c r="AF2102" s="92" t="s">
        <v>446</v>
      </c>
      <c r="AG2102" s="27"/>
      <c r="AH2102" s="34"/>
      <c r="AI2102" s="27"/>
      <c r="AJ2102" s="41"/>
      <c r="AK2102" s="21"/>
      <c r="AL2102" s="6"/>
      <c r="AM2102" s="6"/>
      <c r="AN2102" s="87" t="s">
        <v>2896</v>
      </c>
      <c r="AO2102" s="94" t="s">
        <v>3771</v>
      </c>
      <c r="AP2102" s="95">
        <v>45352</v>
      </c>
      <c r="AQ2102" s="207" t="s">
        <v>2897</v>
      </c>
      <c r="AR2102" s="21">
        <v>45470</v>
      </c>
      <c r="AS2102" s="6"/>
      <c r="AT2102" s="6"/>
      <c r="AU2102" s="4" t="s">
        <v>1134</v>
      </c>
      <c r="AV2102" s="13">
        <v>44890</v>
      </c>
      <c r="AW2102" s="6"/>
      <c r="BJ2102" s="22">
        <f t="shared" ca="1" si="1743"/>
        <v>1</v>
      </c>
      <c r="BK2102" s="22">
        <f t="shared" ca="1" si="1744"/>
        <v>1</v>
      </c>
      <c r="BL2102" s="22">
        <f t="shared" ca="1" si="1745"/>
        <v>0</v>
      </c>
      <c r="BM2102" s="22">
        <f t="shared" ca="1" si="1746"/>
        <v>0</v>
      </c>
      <c r="BN2102" s="22">
        <f t="shared" ca="1" si="1747"/>
        <v>0</v>
      </c>
      <c r="BO2102" s="22">
        <f t="shared" ca="1" si="1748"/>
        <v>0</v>
      </c>
      <c r="BP2102" s="22">
        <f t="shared" ca="1" si="1749"/>
        <v>0</v>
      </c>
      <c r="BQ2102" s="22">
        <f t="shared" ca="1" si="1750"/>
        <v>0</v>
      </c>
      <c r="BR2102" s="22">
        <f t="shared" ca="1" si="1751"/>
        <v>1</v>
      </c>
      <c r="BS2102" s="22">
        <f t="shared" ca="1" si="1752"/>
        <v>1</v>
      </c>
      <c r="BT2102" s="22">
        <f t="shared" ca="1" si="1753"/>
        <v>1</v>
      </c>
      <c r="BU2102" s="22">
        <f t="shared" ca="1" si="1754"/>
        <v>0</v>
      </c>
      <c r="BV2102" s="22">
        <f t="shared" ca="1" si="1755"/>
        <v>1</v>
      </c>
      <c r="BW2102" s="22">
        <f t="shared" ca="1" si="1756"/>
        <v>0</v>
      </c>
      <c r="BX2102" s="22">
        <f t="shared" ca="1" si="1757"/>
        <v>0</v>
      </c>
      <c r="BY2102" s="71">
        <f t="shared" si="1758"/>
        <v>1</v>
      </c>
      <c r="BZ2102" s="71">
        <f t="shared" si="1759"/>
        <v>1</v>
      </c>
      <c r="CA2102" s="72">
        <f t="shared" si="1760"/>
        <v>1</v>
      </c>
    </row>
    <row r="2103" spans="1:79" s="22" customFormat="1" ht="39" customHeight="1" x14ac:dyDescent="0.3">
      <c r="A2103" s="109">
        <v>7</v>
      </c>
      <c r="B2103" s="109" t="s">
        <v>1441</v>
      </c>
      <c r="C2103" s="109" t="s">
        <v>1325</v>
      </c>
      <c r="D2103" s="110" t="s">
        <v>446</v>
      </c>
      <c r="E2103" s="110">
        <v>44571</v>
      </c>
      <c r="F2103" s="189" t="s">
        <v>229</v>
      </c>
      <c r="G2103" s="169" t="s">
        <v>1121</v>
      </c>
      <c r="H2103" s="135" t="s">
        <v>1074</v>
      </c>
      <c r="I2103" s="135" t="s">
        <v>1040</v>
      </c>
      <c r="J2103" s="135"/>
      <c r="K2103" s="113" t="s">
        <v>778</v>
      </c>
      <c r="L2103" s="109">
        <v>0</v>
      </c>
      <c r="M2103" s="114" t="s">
        <v>252</v>
      </c>
      <c r="N2103" s="115" t="s">
        <v>26</v>
      </c>
      <c r="O2103" s="116"/>
      <c r="P2103" s="190" t="s">
        <v>3512</v>
      </c>
      <c r="Q2103" s="141">
        <v>44826</v>
      </c>
      <c r="R2103" s="118">
        <f t="shared" si="1742"/>
        <v>44840</v>
      </c>
      <c r="S2103" s="114" t="s">
        <v>31</v>
      </c>
      <c r="T2103" s="315"/>
      <c r="U2103" s="260"/>
      <c r="V2103" s="120"/>
      <c r="W2103" s="114"/>
      <c r="X2103" s="109"/>
      <c r="Y2103" s="109"/>
      <c r="Z2103" s="115"/>
      <c r="AA2103" s="115"/>
      <c r="AB2103" s="109"/>
      <c r="AC2103" s="110"/>
      <c r="AD2103" s="110"/>
      <c r="AE2103" s="110"/>
      <c r="AF2103" s="110"/>
      <c r="AG2103" s="110"/>
      <c r="AH2103" s="115"/>
      <c r="AI2103" s="110"/>
      <c r="AJ2103" s="113"/>
      <c r="AK2103" s="110"/>
      <c r="AL2103" s="121"/>
      <c r="AM2103" s="121"/>
      <c r="AN2103" s="123" t="s">
        <v>2896</v>
      </c>
      <c r="AO2103" s="109" t="s">
        <v>3771</v>
      </c>
      <c r="AP2103" s="110">
        <v>45352</v>
      </c>
      <c r="AQ2103" s="121"/>
      <c r="AR2103" s="121"/>
      <c r="AS2103" s="121"/>
      <c r="AT2103" s="121"/>
      <c r="AU2103" s="109" t="s">
        <v>1134</v>
      </c>
      <c r="AV2103" s="110">
        <v>44890</v>
      </c>
      <c r="AW2103" s="121"/>
      <c r="BJ2103" s="22">
        <f t="shared" ca="1" si="1743"/>
        <v>0</v>
      </c>
      <c r="BK2103" s="22">
        <f t="shared" ca="1" si="1744"/>
        <v>0</v>
      </c>
      <c r="BL2103" s="22">
        <f t="shared" ca="1" si="1745"/>
        <v>0</v>
      </c>
      <c r="BM2103" s="22">
        <f t="shared" ca="1" si="1746"/>
        <v>0</v>
      </c>
      <c r="BN2103" s="22">
        <f t="shared" ca="1" si="1747"/>
        <v>0</v>
      </c>
      <c r="BO2103" s="22">
        <f t="shared" ca="1" si="1748"/>
        <v>0</v>
      </c>
      <c r="BP2103" s="22">
        <f t="shared" ca="1" si="1749"/>
        <v>0</v>
      </c>
      <c r="BQ2103" s="22">
        <f t="shared" ca="1" si="1750"/>
        <v>0</v>
      </c>
      <c r="BR2103" s="22">
        <f t="shared" ca="1" si="1751"/>
        <v>0</v>
      </c>
      <c r="BS2103" s="22">
        <f t="shared" ca="1" si="1752"/>
        <v>0</v>
      </c>
      <c r="BT2103" s="22">
        <f t="shared" ca="1" si="1753"/>
        <v>0</v>
      </c>
      <c r="BU2103" s="22">
        <f t="shared" ca="1" si="1754"/>
        <v>0</v>
      </c>
      <c r="BV2103" s="22">
        <f t="shared" ca="1" si="1755"/>
        <v>0</v>
      </c>
      <c r="BW2103" s="22">
        <f t="shared" ca="1" si="1756"/>
        <v>0</v>
      </c>
      <c r="BX2103" s="22">
        <f t="shared" ca="1" si="1757"/>
        <v>0</v>
      </c>
      <c r="BY2103" s="71">
        <f t="shared" si="1758"/>
        <v>0</v>
      </c>
      <c r="BZ2103" s="71">
        <f t="shared" si="1759"/>
        <v>0</v>
      </c>
      <c r="CA2103" s="72">
        <f t="shared" si="1760"/>
        <v>0</v>
      </c>
    </row>
    <row r="2104" spans="1:79" s="22" customFormat="1" ht="39" customHeight="1" x14ac:dyDescent="0.3">
      <c r="A2104" s="109">
        <v>7</v>
      </c>
      <c r="B2104" s="109" t="s">
        <v>1441</v>
      </c>
      <c r="C2104" s="109" t="s">
        <v>1325</v>
      </c>
      <c r="D2104" s="110" t="s">
        <v>445</v>
      </c>
      <c r="E2104" s="110">
        <v>44571</v>
      </c>
      <c r="F2104" s="189" t="s">
        <v>229</v>
      </c>
      <c r="G2104" s="169" t="s">
        <v>1121</v>
      </c>
      <c r="H2104" s="135" t="s">
        <v>1074</v>
      </c>
      <c r="I2104" s="135" t="s">
        <v>1040</v>
      </c>
      <c r="J2104" s="135"/>
      <c r="K2104" s="113">
        <v>0</v>
      </c>
      <c r="L2104" s="109">
        <v>0</v>
      </c>
      <c r="M2104" s="114" t="s">
        <v>252</v>
      </c>
      <c r="N2104" s="115" t="s">
        <v>26</v>
      </c>
      <c r="O2104" s="116"/>
      <c r="P2104" s="190" t="s">
        <v>977</v>
      </c>
      <c r="Q2104" s="141">
        <v>44839</v>
      </c>
      <c r="R2104" s="118">
        <f t="shared" si="1742"/>
        <v>44853</v>
      </c>
      <c r="S2104" s="114" t="s">
        <v>30</v>
      </c>
      <c r="T2104" s="315" t="s">
        <v>2872</v>
      </c>
      <c r="U2104" s="260">
        <v>44847</v>
      </c>
      <c r="V2104" s="120"/>
      <c r="W2104" s="114"/>
      <c r="X2104" s="109"/>
      <c r="Y2104" s="109"/>
      <c r="Z2104" s="115"/>
      <c r="AA2104" s="115"/>
      <c r="AB2104" s="109"/>
      <c r="AC2104" s="110"/>
      <c r="AD2104" s="110"/>
      <c r="AE2104" s="110"/>
      <c r="AF2104" s="110"/>
      <c r="AG2104" s="110"/>
      <c r="AH2104" s="115"/>
      <c r="AI2104" s="110"/>
      <c r="AJ2104" s="113"/>
      <c r="AK2104" s="110"/>
      <c r="AL2104" s="121"/>
      <c r="AM2104" s="121"/>
      <c r="AN2104" s="123" t="s">
        <v>2896</v>
      </c>
      <c r="AO2104" s="109" t="s">
        <v>3771</v>
      </c>
      <c r="AP2104" s="110">
        <v>45352</v>
      </c>
      <c r="AQ2104" s="121"/>
      <c r="AR2104" s="121"/>
      <c r="AS2104" s="121"/>
      <c r="AT2104" s="121"/>
      <c r="AU2104" s="109" t="s">
        <v>1134</v>
      </c>
      <c r="AV2104" s="110">
        <v>44890</v>
      </c>
      <c r="AW2104" s="121"/>
      <c r="BJ2104" s="22">
        <f t="shared" ca="1" si="1743"/>
        <v>0</v>
      </c>
      <c r="BK2104" s="22">
        <f t="shared" ca="1" si="1744"/>
        <v>0</v>
      </c>
      <c r="BL2104" s="22">
        <f t="shared" ca="1" si="1745"/>
        <v>0</v>
      </c>
      <c r="BM2104" s="22">
        <f t="shared" ca="1" si="1746"/>
        <v>0</v>
      </c>
      <c r="BN2104" s="22">
        <f t="shared" ca="1" si="1747"/>
        <v>0</v>
      </c>
      <c r="BO2104" s="22">
        <f t="shared" ca="1" si="1748"/>
        <v>0</v>
      </c>
      <c r="BP2104" s="22">
        <f t="shared" ca="1" si="1749"/>
        <v>0</v>
      </c>
      <c r="BQ2104" s="22">
        <f t="shared" ca="1" si="1750"/>
        <v>0</v>
      </c>
      <c r="BR2104" s="22">
        <f t="shared" ca="1" si="1751"/>
        <v>0</v>
      </c>
      <c r="BS2104" s="22">
        <f t="shared" ca="1" si="1752"/>
        <v>0</v>
      </c>
      <c r="BT2104" s="22">
        <f t="shared" ca="1" si="1753"/>
        <v>0</v>
      </c>
      <c r="BU2104" s="22">
        <f t="shared" ca="1" si="1754"/>
        <v>0</v>
      </c>
      <c r="BV2104" s="22">
        <f t="shared" ca="1" si="1755"/>
        <v>0</v>
      </c>
      <c r="BW2104" s="22">
        <f t="shared" ca="1" si="1756"/>
        <v>0</v>
      </c>
      <c r="BX2104" s="22">
        <f t="shared" ca="1" si="1757"/>
        <v>0</v>
      </c>
      <c r="BY2104" s="71">
        <f t="shared" si="1758"/>
        <v>0</v>
      </c>
      <c r="BZ2104" s="71">
        <f t="shared" si="1759"/>
        <v>0</v>
      </c>
      <c r="CA2104" s="72">
        <f t="shared" si="1760"/>
        <v>0</v>
      </c>
    </row>
    <row r="2105" spans="1:79" s="22" customFormat="1" ht="45.75" customHeight="1" x14ac:dyDescent="0.3">
      <c r="A2105" s="109">
        <v>7</v>
      </c>
      <c r="B2105" s="109" t="s">
        <v>1441</v>
      </c>
      <c r="C2105" s="109" t="s">
        <v>1325</v>
      </c>
      <c r="D2105" s="110" t="s">
        <v>445</v>
      </c>
      <c r="E2105" s="110">
        <v>44571</v>
      </c>
      <c r="F2105" s="189" t="s">
        <v>229</v>
      </c>
      <c r="G2105" s="169" t="s">
        <v>1121</v>
      </c>
      <c r="H2105" s="135" t="s">
        <v>1074</v>
      </c>
      <c r="I2105" s="135" t="s">
        <v>1040</v>
      </c>
      <c r="J2105" s="135"/>
      <c r="K2105" s="113">
        <v>0</v>
      </c>
      <c r="L2105" s="109">
        <v>0</v>
      </c>
      <c r="M2105" s="114" t="s">
        <v>252</v>
      </c>
      <c r="N2105" s="115" t="s">
        <v>26</v>
      </c>
      <c r="O2105" s="116"/>
      <c r="P2105" s="117" t="s">
        <v>1353</v>
      </c>
      <c r="Q2105" s="141">
        <v>45258</v>
      </c>
      <c r="R2105" s="118">
        <f t="shared" si="1742"/>
        <v>45272</v>
      </c>
      <c r="S2105" s="114" t="s">
        <v>31</v>
      </c>
      <c r="T2105" s="353"/>
      <c r="U2105" s="118"/>
      <c r="V2105" s="121"/>
      <c r="W2105" s="121"/>
      <c r="X2105" s="121"/>
      <c r="Y2105" s="121"/>
      <c r="Z2105" s="121"/>
      <c r="AA2105" s="121"/>
      <c r="AB2105" s="121"/>
      <c r="AC2105" s="121"/>
      <c r="AD2105" s="121"/>
      <c r="AE2105" s="121"/>
      <c r="AF2105" s="121"/>
      <c r="AG2105" s="110"/>
      <c r="AH2105" s="115"/>
      <c r="AI2105" s="110"/>
      <c r="AJ2105" s="113"/>
      <c r="AK2105" s="110"/>
      <c r="AL2105" s="121"/>
      <c r="AM2105" s="121"/>
      <c r="AN2105" s="123" t="s">
        <v>2896</v>
      </c>
      <c r="AO2105" s="109" t="s">
        <v>3771</v>
      </c>
      <c r="AP2105" s="110">
        <v>45352</v>
      </c>
      <c r="AQ2105" s="121"/>
      <c r="AR2105" s="121"/>
      <c r="AS2105" s="121"/>
      <c r="AT2105" s="121"/>
      <c r="AU2105" s="109" t="s">
        <v>1134</v>
      </c>
      <c r="AV2105" s="110">
        <v>44890</v>
      </c>
      <c r="AW2105" s="121"/>
      <c r="BJ2105" s="22">
        <f t="shared" ca="1" si="1743"/>
        <v>0</v>
      </c>
      <c r="BK2105" s="22">
        <f t="shared" ca="1" si="1744"/>
        <v>0</v>
      </c>
      <c r="BL2105" s="22">
        <f t="shared" ca="1" si="1745"/>
        <v>0</v>
      </c>
      <c r="BM2105" s="22">
        <f t="shared" ca="1" si="1746"/>
        <v>0</v>
      </c>
      <c r="BN2105" s="22">
        <f t="shared" ca="1" si="1747"/>
        <v>0</v>
      </c>
      <c r="BO2105" s="22">
        <f t="shared" ca="1" si="1748"/>
        <v>0</v>
      </c>
      <c r="BP2105" s="22">
        <f t="shared" ca="1" si="1749"/>
        <v>0</v>
      </c>
      <c r="BQ2105" s="22">
        <f t="shared" ca="1" si="1750"/>
        <v>0</v>
      </c>
      <c r="BR2105" s="22">
        <f t="shared" ca="1" si="1751"/>
        <v>0</v>
      </c>
      <c r="BS2105" s="22">
        <f t="shared" ca="1" si="1752"/>
        <v>0</v>
      </c>
      <c r="BT2105" s="22">
        <f ca="1">IF(OR($Z2106="аннулирован", $Z2106="", TODAY()&lt;$E2105),0,1)</f>
        <v>1</v>
      </c>
      <c r="BU2105" s="22">
        <f ca="1">IF(AND($BT2105=1, $Z2106="не выдан"),1,0)</f>
        <v>0</v>
      </c>
      <c r="BV2105" s="22">
        <f ca="1">IF(AND($BT2105=1, $Z2106="на проверке"),1,0)</f>
        <v>1</v>
      </c>
      <c r="BW2105" s="22">
        <f ca="1">IF(AND($BT2105=1, $Z2106="замечания"),1,0)</f>
        <v>0</v>
      </c>
      <c r="BX2105" s="22">
        <f ca="1">IF(AND($BT2105=1, $Z2106="согласовано"),1,0)</f>
        <v>0</v>
      </c>
      <c r="BY2105" s="22">
        <f t="shared" si="1758"/>
        <v>0</v>
      </c>
      <c r="BZ2105" s="22">
        <f t="shared" si="1759"/>
        <v>0</v>
      </c>
      <c r="CA2105" s="22">
        <f>IF(OR($Z2106="аннулирован", $Z2106=""),0,1)</f>
        <v>1</v>
      </c>
    </row>
    <row r="2106" spans="1:79" ht="51.9" customHeight="1" x14ac:dyDescent="0.3">
      <c r="A2106" s="4">
        <v>7</v>
      </c>
      <c r="B2106" s="4" t="s">
        <v>1441</v>
      </c>
      <c r="C2106" s="4" t="s">
        <v>1325</v>
      </c>
      <c r="D2106" s="139" t="s">
        <v>445</v>
      </c>
      <c r="E2106" s="13">
        <v>44571</v>
      </c>
      <c r="F2106" s="122" t="s">
        <v>229</v>
      </c>
      <c r="G2106" s="16" t="s">
        <v>1121</v>
      </c>
      <c r="H2106" s="130" t="s">
        <v>1074</v>
      </c>
      <c r="I2106" s="130" t="s">
        <v>1040</v>
      </c>
      <c r="J2106" s="130"/>
      <c r="K2106" s="7">
        <v>0</v>
      </c>
      <c r="L2106" s="4">
        <v>1</v>
      </c>
      <c r="M2106" s="3" t="s">
        <v>252</v>
      </c>
      <c r="N2106" s="45" t="s">
        <v>1055</v>
      </c>
      <c r="O2106" s="76"/>
      <c r="P2106" s="125" t="s">
        <v>2936</v>
      </c>
      <c r="Q2106" s="145">
        <v>45488</v>
      </c>
      <c r="R2106" s="99">
        <f t="shared" si="1742"/>
        <v>45495</v>
      </c>
      <c r="S2106" s="3" t="s">
        <v>30</v>
      </c>
      <c r="T2106" s="354" t="s">
        <v>2885</v>
      </c>
      <c r="U2106" s="259">
        <v>45450</v>
      </c>
      <c r="V2106" s="20" t="s">
        <v>1377</v>
      </c>
      <c r="W2106" s="3" t="s">
        <v>1378</v>
      </c>
      <c r="X2106" s="5" t="s">
        <v>778</v>
      </c>
      <c r="Y2106" s="5">
        <v>0</v>
      </c>
      <c r="Z2106" s="46" t="s">
        <v>24</v>
      </c>
      <c r="AA2106" s="5"/>
      <c r="AB2106" s="87" t="s">
        <v>983</v>
      </c>
      <c r="AC2106" s="21">
        <v>45065</v>
      </c>
      <c r="AD2106" s="21">
        <v>45065</v>
      </c>
      <c r="AE2106" s="9">
        <f t="shared" ref="AE2106" si="1764">IF(AND(Y2106&lt;1,OR(X2106&lt;1, X2106="A")),AD2106+14,AD2106+7)</f>
        <v>45079</v>
      </c>
      <c r="AF2106" s="92" t="s">
        <v>446</v>
      </c>
      <c r="AG2106" s="27"/>
      <c r="AH2106" s="34"/>
      <c r="AI2106" s="27"/>
      <c r="AJ2106" s="41"/>
      <c r="AK2106" s="21"/>
      <c r="AL2106" s="6"/>
      <c r="AM2106" s="6"/>
      <c r="AN2106" s="246" t="s">
        <v>2896</v>
      </c>
      <c r="AO2106" s="94" t="s">
        <v>3771</v>
      </c>
      <c r="AP2106" s="95">
        <v>45352</v>
      </c>
      <c r="AQ2106" s="207" t="s">
        <v>2979</v>
      </c>
      <c r="AR2106" s="21">
        <v>45510</v>
      </c>
      <c r="AS2106" s="6"/>
      <c r="AT2106" s="6"/>
      <c r="AU2106" s="4" t="s">
        <v>1134</v>
      </c>
      <c r="AV2106" s="13">
        <v>44890</v>
      </c>
      <c r="AW2106" s="6"/>
      <c r="BJ2106" s="22"/>
      <c r="BK2106" s="22"/>
      <c r="BL2106" s="22"/>
      <c r="BM2106" s="22"/>
      <c r="BN2106" s="22"/>
      <c r="BO2106" s="22"/>
      <c r="BP2106" s="22"/>
      <c r="BQ2106" s="22"/>
      <c r="BR2106" s="22"/>
      <c r="BS2106" s="22"/>
      <c r="BT2106" s="22"/>
      <c r="BU2106" s="22"/>
      <c r="BV2106" s="22"/>
      <c r="BW2106" s="22"/>
      <c r="BX2106" s="22"/>
      <c r="BY2106" s="71"/>
      <c r="BZ2106" s="71"/>
      <c r="CA2106" s="72"/>
    </row>
    <row r="2107" spans="1:79" s="22" customFormat="1" ht="39" customHeight="1" x14ac:dyDescent="0.3">
      <c r="A2107" s="109">
        <v>7</v>
      </c>
      <c r="B2107" s="109" t="s">
        <v>1441</v>
      </c>
      <c r="C2107" s="109" t="s">
        <v>1325</v>
      </c>
      <c r="D2107" s="110" t="s">
        <v>446</v>
      </c>
      <c r="E2107" s="110">
        <v>44571</v>
      </c>
      <c r="F2107" s="189" t="s">
        <v>230</v>
      </c>
      <c r="G2107" s="169" t="s">
        <v>1121</v>
      </c>
      <c r="H2107" s="135" t="s">
        <v>1074</v>
      </c>
      <c r="I2107" s="135" t="s">
        <v>1057</v>
      </c>
      <c r="J2107" s="135"/>
      <c r="K2107" s="113" t="s">
        <v>778</v>
      </c>
      <c r="L2107" s="109">
        <v>0</v>
      </c>
      <c r="M2107" s="114" t="s">
        <v>253</v>
      </c>
      <c r="N2107" s="115" t="s">
        <v>26</v>
      </c>
      <c r="O2107" s="116"/>
      <c r="P2107" s="190" t="s">
        <v>3512</v>
      </c>
      <c r="Q2107" s="141">
        <v>44826</v>
      </c>
      <c r="R2107" s="118">
        <f t="shared" ref="R2107" si="1765">IF(AND(L2107&lt;1,OR(K2107&lt;1, K2107="A")),Q2107+14,Q2107+7)</f>
        <v>44840</v>
      </c>
      <c r="S2107" s="114" t="s">
        <v>31</v>
      </c>
      <c r="T2107" s="315"/>
      <c r="U2107" s="260"/>
      <c r="V2107" s="120"/>
      <c r="W2107" s="114"/>
      <c r="X2107" s="109"/>
      <c r="Y2107" s="109"/>
      <c r="Z2107" s="115"/>
      <c r="AA2107" s="115"/>
      <c r="AB2107" s="109"/>
      <c r="AC2107" s="110"/>
      <c r="AD2107" s="110"/>
      <c r="AE2107" s="110"/>
      <c r="AF2107" s="110"/>
      <c r="AG2107" s="110"/>
      <c r="AH2107" s="115"/>
      <c r="AI2107" s="110"/>
      <c r="AJ2107" s="113"/>
      <c r="AK2107" s="110"/>
      <c r="AL2107" s="121"/>
      <c r="AM2107" s="121"/>
      <c r="AN2107" s="123" t="s">
        <v>2896</v>
      </c>
      <c r="AO2107" s="109" t="s">
        <v>3771</v>
      </c>
      <c r="AP2107" s="110">
        <v>45352</v>
      </c>
      <c r="AQ2107" s="121"/>
      <c r="AR2107" s="121"/>
      <c r="AS2107" s="121"/>
      <c r="AT2107" s="121"/>
      <c r="AU2107" s="109" t="s">
        <v>1134</v>
      </c>
      <c r="AV2107" s="110">
        <v>44890</v>
      </c>
      <c r="AW2107" s="121"/>
      <c r="BJ2107" s="22">
        <f ca="1">IF(OR($N2107="аннулирован", $N2107="", TODAY()&lt;$E2107),0,1)</f>
        <v>0</v>
      </c>
      <c r="BK2107" s="22">
        <f ca="1">IF(AND($BJ2107=1, $J2107=""),1,0)</f>
        <v>0</v>
      </c>
      <c r="BL2107" s="22">
        <f ca="1">IF(AND($BJ2107=1, $N2107="не выдан"),1,0)</f>
        <v>0</v>
      </c>
      <c r="BM2107" s="22">
        <f ca="1">IF(AND($BK2107=1, $N2107="не выдан"),1,0)</f>
        <v>0</v>
      </c>
      <c r="BN2107" s="22">
        <f ca="1">IF(AND($BJ2107=1, $N2107="на проверке"),1,0)</f>
        <v>0</v>
      </c>
      <c r="BO2107" s="22">
        <f ca="1">IF(AND($BJ2107=1, $N2107="замечания"),1,0)</f>
        <v>0</v>
      </c>
      <c r="BP2107" s="22">
        <f ca="1">IF(AND($BK2107=1, $N2107="на проверке"),1,0)</f>
        <v>0</v>
      </c>
      <c r="BQ2107" s="22">
        <f ca="1">IF(AND($BK2107=1, $N2107="замечания"),1,0)</f>
        <v>0</v>
      </c>
      <c r="BR2107" s="22">
        <f ca="1">IF(AND($BJ2107=1, $N2107="согласовано"),1,0)</f>
        <v>0</v>
      </c>
      <c r="BS2107" s="22">
        <f ca="1">IF(AND($BK2107=1, $N2107="согласовано"),1,0)</f>
        <v>0</v>
      </c>
      <c r="BT2107" s="22">
        <f ca="1">IF(OR($Z2107="аннулирован", $Z2107="", TODAY()&lt;$E2107),0,1)</f>
        <v>0</v>
      </c>
      <c r="BU2107" s="22">
        <f ca="1">IF(AND($BT2107=1, $Z2107="не выдан"),1,0)</f>
        <v>0</v>
      </c>
      <c r="BV2107" s="22">
        <f ca="1">IF(AND($BT2107=1, $Z2107="на проверке"),1,0)</f>
        <v>0</v>
      </c>
      <c r="BW2107" s="22">
        <f ca="1">IF(AND($BT2107=1, $Z2107="замечания"),1,0)</f>
        <v>0</v>
      </c>
      <c r="BX2107" s="22">
        <f ca="1">IF(AND($BT2107=1, $Z2107="согласовано"),1,0)</f>
        <v>0</v>
      </c>
      <c r="BY2107" s="71">
        <f>IF(OR($N2107="аннулирован", $N2107=""),0,1)</f>
        <v>0</v>
      </c>
      <c r="BZ2107" s="71">
        <f>IF(AND($BY2107=1, $J2107=""),1,0)</f>
        <v>0</v>
      </c>
      <c r="CA2107" s="72">
        <f>IF(OR($Z2107="аннулирован", $Z2107=""),0,1)</f>
        <v>0</v>
      </c>
    </row>
    <row r="2108" spans="1:79" s="22" customFormat="1" ht="39" customHeight="1" x14ac:dyDescent="0.3">
      <c r="A2108" s="109">
        <v>7</v>
      </c>
      <c r="B2108" s="109" t="s">
        <v>1441</v>
      </c>
      <c r="C2108" s="109" t="s">
        <v>1325</v>
      </c>
      <c r="D2108" s="110" t="s">
        <v>445</v>
      </c>
      <c r="E2108" s="110">
        <v>44571</v>
      </c>
      <c r="F2108" s="189" t="s">
        <v>230</v>
      </c>
      <c r="G2108" s="169" t="s">
        <v>1121</v>
      </c>
      <c r="H2108" s="135" t="s">
        <v>1074</v>
      </c>
      <c r="I2108" s="135" t="s">
        <v>1057</v>
      </c>
      <c r="J2108" s="135"/>
      <c r="K2108" s="113">
        <v>0</v>
      </c>
      <c r="L2108" s="109">
        <v>0</v>
      </c>
      <c r="M2108" s="114" t="s">
        <v>253</v>
      </c>
      <c r="N2108" s="115" t="s">
        <v>26</v>
      </c>
      <c r="O2108" s="116"/>
      <c r="P2108" s="190" t="s">
        <v>977</v>
      </c>
      <c r="Q2108" s="141">
        <v>44839</v>
      </c>
      <c r="R2108" s="118">
        <f t="shared" si="1742"/>
        <v>44853</v>
      </c>
      <c r="S2108" s="114" t="s">
        <v>30</v>
      </c>
      <c r="T2108" s="315" t="s">
        <v>2872</v>
      </c>
      <c r="U2108" s="260">
        <v>44847</v>
      </c>
      <c r="V2108" s="120"/>
      <c r="W2108" s="114"/>
      <c r="X2108" s="109"/>
      <c r="Y2108" s="109"/>
      <c r="Z2108" s="115"/>
      <c r="AA2108" s="115"/>
      <c r="AB2108" s="109"/>
      <c r="AC2108" s="110"/>
      <c r="AD2108" s="110"/>
      <c r="AE2108" s="110"/>
      <c r="AF2108" s="110"/>
      <c r="AG2108" s="110"/>
      <c r="AH2108" s="115"/>
      <c r="AI2108" s="110"/>
      <c r="AJ2108" s="113"/>
      <c r="AK2108" s="110"/>
      <c r="AL2108" s="121"/>
      <c r="AM2108" s="121"/>
      <c r="AN2108" s="123" t="s">
        <v>2896</v>
      </c>
      <c r="AO2108" s="109" t="s">
        <v>3771</v>
      </c>
      <c r="AP2108" s="110">
        <v>45352</v>
      </c>
      <c r="AQ2108" s="121"/>
      <c r="AR2108" s="121"/>
      <c r="AS2108" s="121"/>
      <c r="AT2108" s="121"/>
      <c r="AU2108" s="109" t="s">
        <v>1134</v>
      </c>
      <c r="AV2108" s="110">
        <v>44890</v>
      </c>
      <c r="AW2108" s="121"/>
      <c r="BJ2108" s="22">
        <f ca="1">IF(OR($N2108="аннулирован", $N2108="", TODAY()&lt;$E2108),0,1)</f>
        <v>0</v>
      </c>
      <c r="BK2108" s="22">
        <f ca="1">IF(AND($BJ2108=1, $J2108=""),1,0)</f>
        <v>0</v>
      </c>
      <c r="BL2108" s="22">
        <f ca="1">IF(AND($BJ2108=1, $N2108="не выдан"),1,0)</f>
        <v>0</v>
      </c>
      <c r="BM2108" s="22">
        <f ca="1">IF(AND($BK2108=1, $N2108="не выдан"),1,0)</f>
        <v>0</v>
      </c>
      <c r="BN2108" s="22">
        <f ca="1">IF(AND($BJ2108=1, $N2108="на проверке"),1,0)</f>
        <v>0</v>
      </c>
      <c r="BO2108" s="22">
        <f ca="1">IF(AND($BJ2108=1, $N2108="замечания"),1,0)</f>
        <v>0</v>
      </c>
      <c r="BP2108" s="22">
        <f ca="1">IF(AND($BK2108=1, $N2108="на проверке"),1,0)</f>
        <v>0</v>
      </c>
      <c r="BQ2108" s="22">
        <f ca="1">IF(AND($BK2108=1, $N2108="замечания"),1,0)</f>
        <v>0</v>
      </c>
      <c r="BR2108" s="22">
        <f ca="1">IF(AND($BJ2108=1, $N2108="согласовано"),1,0)</f>
        <v>0</v>
      </c>
      <c r="BS2108" s="22">
        <f ca="1">IF(AND($BK2108=1, $N2108="согласовано"),1,0)</f>
        <v>0</v>
      </c>
      <c r="BT2108" s="22">
        <f ca="1">IF(OR($Z2108="аннулирован", $Z2108="", TODAY()&lt;$E2108),0,1)</f>
        <v>0</v>
      </c>
      <c r="BU2108" s="22">
        <f ca="1">IF(AND($BT2108=1, $Z2108="не выдан"),1,0)</f>
        <v>0</v>
      </c>
      <c r="BV2108" s="22">
        <f ca="1">IF(AND($BT2108=1, $Z2108="на проверке"),1,0)</f>
        <v>0</v>
      </c>
      <c r="BW2108" s="22">
        <f ca="1">IF(AND($BT2108=1, $Z2108="замечания"),1,0)</f>
        <v>0</v>
      </c>
      <c r="BX2108" s="22">
        <f ca="1">IF(AND($BT2108=1, $Z2108="согласовано"),1,0)</f>
        <v>0</v>
      </c>
      <c r="BY2108" s="71">
        <f>IF(OR($N2108="аннулирован", $N2108=""),0,1)</f>
        <v>0</v>
      </c>
      <c r="BZ2108" s="71">
        <f>IF(AND($BY2108=1, $J2108=""),1,0)</f>
        <v>0</v>
      </c>
      <c r="CA2108" s="72">
        <f>IF(OR($Z2108="аннулирован", $Z2108=""),0,1)</f>
        <v>0</v>
      </c>
    </row>
    <row r="2109" spans="1:79" s="22" customFormat="1" ht="51.9" customHeight="1" x14ac:dyDescent="0.3">
      <c r="A2109" s="109">
        <v>7</v>
      </c>
      <c r="B2109" s="109" t="s">
        <v>1441</v>
      </c>
      <c r="C2109" s="109" t="s">
        <v>1325</v>
      </c>
      <c r="D2109" s="110" t="s">
        <v>445</v>
      </c>
      <c r="E2109" s="110">
        <v>44571</v>
      </c>
      <c r="F2109" s="189" t="s">
        <v>230</v>
      </c>
      <c r="G2109" s="169" t="s">
        <v>1121</v>
      </c>
      <c r="H2109" s="135" t="s">
        <v>1074</v>
      </c>
      <c r="I2109" s="135" t="s">
        <v>1057</v>
      </c>
      <c r="J2109" s="135"/>
      <c r="K2109" s="113">
        <v>0</v>
      </c>
      <c r="L2109" s="109">
        <v>0</v>
      </c>
      <c r="M2109" s="114" t="s">
        <v>253</v>
      </c>
      <c r="N2109" s="115" t="s">
        <v>26</v>
      </c>
      <c r="O2109" s="116"/>
      <c r="P2109" s="117" t="s">
        <v>1353</v>
      </c>
      <c r="Q2109" s="141">
        <v>45258</v>
      </c>
      <c r="R2109" s="118">
        <f t="shared" si="1742"/>
        <v>45272</v>
      </c>
      <c r="S2109" s="114" t="s">
        <v>31</v>
      </c>
      <c r="T2109" s="353"/>
      <c r="U2109" s="118"/>
      <c r="V2109" s="121"/>
      <c r="W2109" s="121"/>
      <c r="X2109" s="121"/>
      <c r="Y2109" s="121"/>
      <c r="Z2109" s="121"/>
      <c r="AA2109" s="121"/>
      <c r="AB2109" s="121"/>
      <c r="AC2109" s="121"/>
      <c r="AD2109" s="121"/>
      <c r="AE2109" s="121"/>
      <c r="AF2109" s="121"/>
      <c r="AG2109" s="110"/>
      <c r="AH2109" s="115"/>
      <c r="AI2109" s="110"/>
      <c r="AJ2109" s="113"/>
      <c r="AK2109" s="110"/>
      <c r="AL2109" s="121"/>
      <c r="AM2109" s="121"/>
      <c r="AN2109" s="123" t="s">
        <v>2896</v>
      </c>
      <c r="AO2109" s="109" t="s">
        <v>3771</v>
      </c>
      <c r="AP2109" s="110">
        <v>45352</v>
      </c>
      <c r="AQ2109" s="121"/>
      <c r="AR2109" s="121"/>
      <c r="AS2109" s="121"/>
      <c r="AT2109" s="121"/>
      <c r="AU2109" s="109" t="s">
        <v>1134</v>
      </c>
      <c r="AV2109" s="110">
        <v>44890</v>
      </c>
      <c r="AW2109" s="121"/>
      <c r="BJ2109" s="22">
        <f ca="1">IF(OR($N2109="аннулирован", $N2109="", TODAY()&lt;$E2109),0,1)</f>
        <v>0</v>
      </c>
      <c r="BK2109" s="22">
        <f ca="1">IF(AND($BJ2109=1, $J2109=""),1,0)</f>
        <v>0</v>
      </c>
      <c r="BL2109" s="22">
        <f ca="1">IF(AND($BJ2109=1, $N2109="не выдан"),1,0)</f>
        <v>0</v>
      </c>
      <c r="BM2109" s="22">
        <f ca="1">IF(AND($BK2109=1, $N2109="не выдан"),1,0)</f>
        <v>0</v>
      </c>
      <c r="BN2109" s="22">
        <f ca="1">IF(AND($BJ2109=1, $N2109="на проверке"),1,0)</f>
        <v>0</v>
      </c>
      <c r="BO2109" s="22">
        <f ca="1">IF(AND($BJ2109=1, $N2109="замечания"),1,0)</f>
        <v>0</v>
      </c>
      <c r="BP2109" s="22">
        <f ca="1">IF(AND($BK2109=1, $N2109="на проверке"),1,0)</f>
        <v>0</v>
      </c>
      <c r="BQ2109" s="22">
        <f ca="1">IF(AND($BK2109=1, $N2109="замечания"),1,0)</f>
        <v>0</v>
      </c>
      <c r="BR2109" s="22">
        <f ca="1">IF(AND($BJ2109=1, $N2109="согласовано"),1,0)</f>
        <v>0</v>
      </c>
      <c r="BS2109" s="22">
        <f ca="1">IF(AND($BK2109=1, $N2109="согласовано"),1,0)</f>
        <v>0</v>
      </c>
      <c r="BT2109" s="22">
        <f ca="1">IF(OR($Z2110="аннулирован", $Z2110="", TODAY()&lt;$E2109),0,1)</f>
        <v>1</v>
      </c>
      <c r="BU2109" s="22">
        <f ca="1">IF(AND($BT2109=1, $Z2110="не выдан"),1,0)</f>
        <v>0</v>
      </c>
      <c r="BV2109" s="22">
        <f ca="1">IF(AND($BT2109=1, $Z2110="на проверке"),1,0)</f>
        <v>1</v>
      </c>
      <c r="BW2109" s="22">
        <f ca="1">IF(AND($BT2109=1, $Z2110="замечания"),1,0)</f>
        <v>0</v>
      </c>
      <c r="BX2109" s="22">
        <f ca="1">IF(AND($BT2109=1, $Z2110="согласовано"),1,0)</f>
        <v>0</v>
      </c>
      <c r="BY2109" s="22">
        <f>IF(OR($N2109="аннулирован", $N2109=""),0,1)</f>
        <v>0</v>
      </c>
      <c r="BZ2109" s="22">
        <f>IF(AND($BY2109=1, $J2109=""),1,0)</f>
        <v>0</v>
      </c>
      <c r="CA2109" s="22">
        <f>IF(OR($Z2110="аннулирован", $Z2110=""),0,1)</f>
        <v>1</v>
      </c>
    </row>
    <row r="2110" spans="1:79" ht="51.9" customHeight="1" x14ac:dyDescent="0.3">
      <c r="A2110" s="4">
        <v>7</v>
      </c>
      <c r="B2110" s="4" t="s">
        <v>1441</v>
      </c>
      <c r="C2110" s="4" t="s">
        <v>1325</v>
      </c>
      <c r="D2110" s="139" t="s">
        <v>445</v>
      </c>
      <c r="E2110" s="13">
        <v>44571</v>
      </c>
      <c r="F2110" s="122" t="s">
        <v>230</v>
      </c>
      <c r="G2110" s="16" t="s">
        <v>1121</v>
      </c>
      <c r="H2110" s="130" t="s">
        <v>1074</v>
      </c>
      <c r="I2110" s="130" t="s">
        <v>1057</v>
      </c>
      <c r="J2110" s="130"/>
      <c r="K2110" s="7">
        <v>0</v>
      </c>
      <c r="L2110" s="4">
        <v>1</v>
      </c>
      <c r="M2110" s="3" t="s">
        <v>253</v>
      </c>
      <c r="N2110" s="45" t="s">
        <v>1055</v>
      </c>
      <c r="O2110" s="76"/>
      <c r="P2110" s="125" t="s">
        <v>2936</v>
      </c>
      <c r="Q2110" s="145">
        <v>45488</v>
      </c>
      <c r="R2110" s="99">
        <f t="shared" ref="R2110" si="1766">IF(AND(L2110&lt;1,OR(K2110&lt;1, K2110="A")),Q2110+14,Q2110+7)</f>
        <v>45495</v>
      </c>
      <c r="S2110" s="3" t="s">
        <v>30</v>
      </c>
      <c r="T2110" s="354" t="s">
        <v>2885</v>
      </c>
      <c r="U2110" s="259">
        <v>45450</v>
      </c>
      <c r="V2110" s="20" t="s">
        <v>1379</v>
      </c>
      <c r="W2110" s="3" t="s">
        <v>1407</v>
      </c>
      <c r="X2110" s="5" t="s">
        <v>778</v>
      </c>
      <c r="Y2110" s="5">
        <v>0</v>
      </c>
      <c r="Z2110" s="46" t="s">
        <v>24</v>
      </c>
      <c r="AA2110" s="5"/>
      <c r="AB2110" s="87" t="s">
        <v>983</v>
      </c>
      <c r="AC2110" s="21">
        <v>45065</v>
      </c>
      <c r="AD2110" s="21">
        <v>45065</v>
      </c>
      <c r="AE2110" s="9">
        <f t="shared" ref="AE2110" si="1767">IF(AND(Y2110&lt;1,OR(X2110&lt;1, X2110="A")),AD2110+14,AD2110+7)</f>
        <v>45079</v>
      </c>
      <c r="AF2110" s="92" t="s">
        <v>446</v>
      </c>
      <c r="AG2110" s="27"/>
      <c r="AH2110" s="34"/>
      <c r="AI2110" s="27"/>
      <c r="AJ2110" s="41"/>
      <c r="AK2110" s="21"/>
      <c r="AL2110" s="6"/>
      <c r="AM2110" s="6"/>
      <c r="AN2110" s="246" t="s">
        <v>2896</v>
      </c>
      <c r="AO2110" s="94" t="s">
        <v>3771</v>
      </c>
      <c r="AP2110" s="95">
        <v>45352</v>
      </c>
      <c r="AQ2110" s="207" t="s">
        <v>2979</v>
      </c>
      <c r="AR2110" s="21">
        <v>45510</v>
      </c>
      <c r="AS2110" s="6"/>
      <c r="AT2110" s="6"/>
      <c r="AU2110" s="4" t="s">
        <v>1134</v>
      </c>
      <c r="AV2110" s="13">
        <v>44890</v>
      </c>
      <c r="AW2110" s="6"/>
      <c r="BJ2110" s="22"/>
      <c r="BK2110" s="22"/>
      <c r="BL2110" s="22"/>
      <c r="BM2110" s="22"/>
      <c r="BN2110" s="22"/>
      <c r="BO2110" s="22"/>
      <c r="BP2110" s="22"/>
      <c r="BQ2110" s="22"/>
      <c r="BR2110" s="22"/>
      <c r="BS2110" s="22"/>
      <c r="BT2110" s="22"/>
      <c r="BU2110" s="22"/>
      <c r="BV2110" s="22"/>
      <c r="BW2110" s="22"/>
      <c r="BX2110" s="22"/>
      <c r="BY2110" s="71"/>
      <c r="BZ2110" s="71"/>
      <c r="CA2110" s="72"/>
    </row>
    <row r="2111" spans="1:79" s="22" customFormat="1" ht="39" customHeight="1" x14ac:dyDescent="0.3">
      <c r="A2111" s="109">
        <v>7</v>
      </c>
      <c r="B2111" s="109" t="s">
        <v>1441</v>
      </c>
      <c r="C2111" s="109" t="s">
        <v>1325</v>
      </c>
      <c r="D2111" s="110" t="s">
        <v>446</v>
      </c>
      <c r="E2111" s="110">
        <v>44571</v>
      </c>
      <c r="F2111" s="189" t="s">
        <v>231</v>
      </c>
      <c r="G2111" s="169" t="s">
        <v>1121</v>
      </c>
      <c r="H2111" s="135" t="s">
        <v>1074</v>
      </c>
      <c r="I2111" s="135" t="s">
        <v>1059</v>
      </c>
      <c r="J2111" s="135"/>
      <c r="K2111" s="113" t="s">
        <v>778</v>
      </c>
      <c r="L2111" s="109">
        <v>0</v>
      </c>
      <c r="M2111" s="114" t="s">
        <v>254</v>
      </c>
      <c r="N2111" s="115" t="s">
        <v>26</v>
      </c>
      <c r="O2111" s="116"/>
      <c r="P2111" s="190" t="s">
        <v>3512</v>
      </c>
      <c r="Q2111" s="141">
        <v>44826</v>
      </c>
      <c r="R2111" s="118">
        <f>IF(AND(L2111&lt;1,OR(K2111&lt;1, K2111="A")),Q2111+14,Q2111+7)</f>
        <v>44840</v>
      </c>
      <c r="S2111" s="114" t="s">
        <v>31</v>
      </c>
      <c r="T2111" s="315"/>
      <c r="U2111" s="260"/>
      <c r="V2111" s="120"/>
      <c r="W2111" s="114"/>
      <c r="X2111" s="109"/>
      <c r="Y2111" s="109"/>
      <c r="Z2111" s="115"/>
      <c r="AA2111" s="115"/>
      <c r="AB2111" s="109"/>
      <c r="AC2111" s="110"/>
      <c r="AD2111" s="110"/>
      <c r="AE2111" s="110"/>
      <c r="AF2111" s="110"/>
      <c r="AG2111" s="110"/>
      <c r="AH2111" s="115"/>
      <c r="AI2111" s="110"/>
      <c r="AJ2111" s="113"/>
      <c r="AK2111" s="110"/>
      <c r="AL2111" s="121"/>
      <c r="AM2111" s="121"/>
      <c r="AN2111" s="123" t="s">
        <v>2896</v>
      </c>
      <c r="AO2111" s="109" t="s">
        <v>3771</v>
      </c>
      <c r="AP2111" s="110">
        <v>45352</v>
      </c>
      <c r="AQ2111" s="121"/>
      <c r="AR2111" s="121"/>
      <c r="AS2111" s="121"/>
      <c r="AT2111" s="121"/>
      <c r="AU2111" s="109" t="s">
        <v>1134</v>
      </c>
      <c r="AV2111" s="110">
        <v>44890</v>
      </c>
      <c r="AW2111" s="121"/>
      <c r="BJ2111" s="22">
        <f ca="1">IF(OR($N2111="аннулирован", $N2111="", TODAY()&lt;$E2111),0,1)</f>
        <v>0</v>
      </c>
      <c r="BK2111" s="22">
        <f ca="1">IF(AND($BJ2111=1, $J2111=""),1,0)</f>
        <v>0</v>
      </c>
      <c r="BL2111" s="22">
        <f ca="1">IF(AND($BJ2111=1, $N2111="не выдан"),1,0)</f>
        <v>0</v>
      </c>
      <c r="BM2111" s="22">
        <f ca="1">IF(AND($BK2111=1, $N2111="не выдан"),1,0)</f>
        <v>0</v>
      </c>
      <c r="BN2111" s="22">
        <f ca="1">IF(AND($BJ2111=1, $N2111="на проверке"),1,0)</f>
        <v>0</v>
      </c>
      <c r="BO2111" s="22">
        <f ca="1">IF(AND($BJ2111=1, $N2111="замечания"),1,0)</f>
        <v>0</v>
      </c>
      <c r="BP2111" s="22">
        <f ca="1">IF(AND($BK2111=1, $N2111="на проверке"),1,0)</f>
        <v>0</v>
      </c>
      <c r="BQ2111" s="22">
        <f ca="1">IF(AND($BK2111=1, $N2111="замечания"),1,0)</f>
        <v>0</v>
      </c>
      <c r="BR2111" s="22">
        <f ca="1">IF(AND($BJ2111=1, $N2111="согласовано"),1,0)</f>
        <v>0</v>
      </c>
      <c r="BS2111" s="22">
        <f ca="1">IF(AND($BK2111=1, $N2111="согласовано"),1,0)</f>
        <v>0</v>
      </c>
      <c r="BT2111" s="22">
        <f ca="1">IF(OR($Z2111="аннулирован", $Z2111="", TODAY()&lt;$E2111),0,1)</f>
        <v>0</v>
      </c>
      <c r="BU2111" s="22">
        <f ca="1">IF(AND($BT2111=1, $Z2111="не выдан"),1,0)</f>
        <v>0</v>
      </c>
      <c r="BV2111" s="22">
        <f ca="1">IF(AND($BT2111=1, $Z2111="на проверке"),1,0)</f>
        <v>0</v>
      </c>
      <c r="BW2111" s="22">
        <f ca="1">IF(AND($BT2111=1, $Z2111="замечания"),1,0)</f>
        <v>0</v>
      </c>
      <c r="BX2111" s="22">
        <f ca="1">IF(AND($BT2111=1, $Z2111="согласовано"),1,0)</f>
        <v>0</v>
      </c>
      <c r="BY2111" s="71">
        <f>IF(OR($N2111="аннулирован", $N2111=""),0,1)</f>
        <v>0</v>
      </c>
      <c r="BZ2111" s="71">
        <f>IF(AND($BY2111=1, $J2111=""),1,0)</f>
        <v>0</v>
      </c>
      <c r="CA2111" s="72">
        <f>IF(OR($Z2111="аннулирован", $Z2111=""),0,1)</f>
        <v>0</v>
      </c>
    </row>
    <row r="2112" spans="1:79" s="22" customFormat="1" ht="39" customHeight="1" x14ac:dyDescent="0.3">
      <c r="A2112" s="109">
        <v>7</v>
      </c>
      <c r="B2112" s="109" t="s">
        <v>1441</v>
      </c>
      <c r="C2112" s="109" t="s">
        <v>1325</v>
      </c>
      <c r="D2112" s="110" t="s">
        <v>445</v>
      </c>
      <c r="E2112" s="110">
        <v>44571</v>
      </c>
      <c r="F2112" s="189" t="s">
        <v>231</v>
      </c>
      <c r="G2112" s="169" t="s">
        <v>1121</v>
      </c>
      <c r="H2112" s="135" t="s">
        <v>1074</v>
      </c>
      <c r="I2112" s="135" t="s">
        <v>1059</v>
      </c>
      <c r="J2112" s="135"/>
      <c r="K2112" s="113">
        <v>0</v>
      </c>
      <c r="L2112" s="109">
        <v>0</v>
      </c>
      <c r="M2112" s="114" t="s">
        <v>254</v>
      </c>
      <c r="N2112" s="115" t="s">
        <v>26</v>
      </c>
      <c r="O2112" s="116"/>
      <c r="P2112" s="190" t="s">
        <v>977</v>
      </c>
      <c r="Q2112" s="141">
        <v>44839</v>
      </c>
      <c r="R2112" s="118">
        <f>IF(AND(L2112&lt;1,OR(K2112&lt;1, K2112="A")),Q2112+14,Q2112+7)</f>
        <v>44853</v>
      </c>
      <c r="S2112" s="114" t="s">
        <v>30</v>
      </c>
      <c r="T2112" s="315" t="s">
        <v>2872</v>
      </c>
      <c r="U2112" s="260">
        <v>44847</v>
      </c>
      <c r="V2112" s="120"/>
      <c r="W2112" s="114"/>
      <c r="X2112" s="109"/>
      <c r="Y2112" s="109"/>
      <c r="Z2112" s="115"/>
      <c r="AA2112" s="115"/>
      <c r="AB2112" s="109"/>
      <c r="AC2112" s="110"/>
      <c r="AD2112" s="110"/>
      <c r="AE2112" s="110"/>
      <c r="AF2112" s="110"/>
      <c r="AG2112" s="110"/>
      <c r="AH2112" s="115"/>
      <c r="AI2112" s="110"/>
      <c r="AJ2112" s="113"/>
      <c r="AK2112" s="110"/>
      <c r="AL2112" s="121"/>
      <c r="AM2112" s="121"/>
      <c r="AN2112" s="123" t="s">
        <v>2896</v>
      </c>
      <c r="AO2112" s="109" t="s">
        <v>3771</v>
      </c>
      <c r="AP2112" s="110">
        <v>45352</v>
      </c>
      <c r="AQ2112" s="121"/>
      <c r="AR2112" s="121"/>
      <c r="AS2112" s="121"/>
      <c r="AT2112" s="121"/>
      <c r="AU2112" s="109" t="s">
        <v>1134</v>
      </c>
      <c r="AV2112" s="110">
        <v>44890</v>
      </c>
      <c r="AW2112" s="121"/>
      <c r="BJ2112" s="22">
        <f ca="1">IF(OR($N2112="аннулирован", $N2112="", TODAY()&lt;$E2112),0,1)</f>
        <v>0</v>
      </c>
      <c r="BK2112" s="22">
        <f ca="1">IF(AND($BJ2112=1, $J2112=""),1,0)</f>
        <v>0</v>
      </c>
      <c r="BL2112" s="22">
        <f ca="1">IF(AND($BJ2112=1, $N2112="не выдан"),1,0)</f>
        <v>0</v>
      </c>
      <c r="BM2112" s="22">
        <f ca="1">IF(AND($BK2112=1, $N2112="не выдан"),1,0)</f>
        <v>0</v>
      </c>
      <c r="BN2112" s="22">
        <f ca="1">IF(AND($BJ2112=1, $N2112="на проверке"),1,0)</f>
        <v>0</v>
      </c>
      <c r="BO2112" s="22">
        <f ca="1">IF(AND($BJ2112=1, $N2112="замечания"),1,0)</f>
        <v>0</v>
      </c>
      <c r="BP2112" s="22">
        <f ca="1">IF(AND($BK2112=1, $N2112="на проверке"),1,0)</f>
        <v>0</v>
      </c>
      <c r="BQ2112" s="22">
        <f ca="1">IF(AND($BK2112=1, $N2112="замечания"),1,0)</f>
        <v>0</v>
      </c>
      <c r="BR2112" s="22">
        <f ca="1">IF(AND($BJ2112=1, $N2112="согласовано"),1,0)</f>
        <v>0</v>
      </c>
      <c r="BS2112" s="22">
        <f ca="1">IF(AND($BK2112=1, $N2112="согласовано"),1,0)</f>
        <v>0</v>
      </c>
      <c r="BT2112" s="22">
        <f ca="1">IF(OR($Z2112="аннулирован", $Z2112="", TODAY()&lt;$E2112),0,1)</f>
        <v>0</v>
      </c>
      <c r="BU2112" s="22">
        <f ca="1">IF(AND($BT2112=1, $Z2112="не выдан"),1,0)</f>
        <v>0</v>
      </c>
      <c r="BV2112" s="22">
        <f ca="1">IF(AND($BT2112=1, $Z2112="на проверке"),1,0)</f>
        <v>0</v>
      </c>
      <c r="BW2112" s="22">
        <f ca="1">IF(AND($BT2112=1, $Z2112="замечания"),1,0)</f>
        <v>0</v>
      </c>
      <c r="BX2112" s="22">
        <f ca="1">IF(AND($BT2112=1, $Z2112="согласовано"),1,0)</f>
        <v>0</v>
      </c>
      <c r="BY2112" s="71">
        <f>IF(OR($N2112="аннулирован", $N2112=""),0,1)</f>
        <v>0</v>
      </c>
      <c r="BZ2112" s="71">
        <f>IF(AND($BY2112=1, $J2112=""),1,0)</f>
        <v>0</v>
      </c>
      <c r="CA2112" s="72">
        <f>IF(OR($Z2112="аннулирован", $Z2112=""),0,1)</f>
        <v>0</v>
      </c>
    </row>
    <row r="2113" spans="1:79" s="22" customFormat="1" ht="51.9" customHeight="1" x14ac:dyDescent="0.3">
      <c r="A2113" s="109">
        <v>7</v>
      </c>
      <c r="B2113" s="109" t="s">
        <v>1441</v>
      </c>
      <c r="C2113" s="109" t="s">
        <v>1325</v>
      </c>
      <c r="D2113" s="110" t="s">
        <v>445</v>
      </c>
      <c r="E2113" s="110">
        <v>44571</v>
      </c>
      <c r="F2113" s="189" t="s">
        <v>231</v>
      </c>
      <c r="G2113" s="169" t="s">
        <v>1121</v>
      </c>
      <c r="H2113" s="135" t="s">
        <v>1074</v>
      </c>
      <c r="I2113" s="135" t="s">
        <v>1059</v>
      </c>
      <c r="J2113" s="135"/>
      <c r="K2113" s="113">
        <v>0</v>
      </c>
      <c r="L2113" s="109">
        <v>0</v>
      </c>
      <c r="M2113" s="114" t="s">
        <v>254</v>
      </c>
      <c r="N2113" s="115" t="s">
        <v>26</v>
      </c>
      <c r="O2113" s="116"/>
      <c r="P2113" s="117" t="s">
        <v>1353</v>
      </c>
      <c r="Q2113" s="141">
        <v>45258</v>
      </c>
      <c r="R2113" s="118">
        <f>IF(AND(L2113&lt;1,OR(K2113&lt;1, K2113="A")),Q2113+14,Q2113+7)</f>
        <v>45272</v>
      </c>
      <c r="S2113" s="114" t="s">
        <v>31</v>
      </c>
      <c r="T2113" s="353"/>
      <c r="U2113" s="118"/>
      <c r="V2113" s="121"/>
      <c r="W2113" s="121"/>
      <c r="X2113" s="121"/>
      <c r="Y2113" s="121"/>
      <c r="Z2113" s="121"/>
      <c r="AA2113" s="121"/>
      <c r="AB2113" s="121"/>
      <c r="AC2113" s="121"/>
      <c r="AD2113" s="121"/>
      <c r="AE2113" s="121"/>
      <c r="AF2113" s="121"/>
      <c r="AG2113" s="110"/>
      <c r="AH2113" s="115"/>
      <c r="AI2113" s="110"/>
      <c r="AJ2113" s="113"/>
      <c r="AK2113" s="110"/>
      <c r="AL2113" s="121"/>
      <c r="AM2113" s="121"/>
      <c r="AN2113" s="123" t="s">
        <v>2896</v>
      </c>
      <c r="AO2113" s="109" t="s">
        <v>3771</v>
      </c>
      <c r="AP2113" s="110">
        <v>45352</v>
      </c>
      <c r="AQ2113" s="121"/>
      <c r="AR2113" s="121"/>
      <c r="AS2113" s="121"/>
      <c r="AT2113" s="121"/>
      <c r="AU2113" s="109" t="s">
        <v>1134</v>
      </c>
      <c r="AV2113" s="110">
        <v>44890</v>
      </c>
      <c r="AW2113" s="121"/>
      <c r="BJ2113" s="22">
        <f ca="1">IF(OR($N2113="аннулирован", $N2113="", TODAY()&lt;$E2113),0,1)</f>
        <v>0</v>
      </c>
      <c r="BK2113" s="22">
        <f ca="1">IF(AND($BJ2113=1, $J2113=""),1,0)</f>
        <v>0</v>
      </c>
      <c r="BL2113" s="22">
        <f ca="1">IF(AND($BJ2113=1, $N2113="не выдан"),1,0)</f>
        <v>0</v>
      </c>
      <c r="BM2113" s="22">
        <f ca="1">IF(AND($BK2113=1, $N2113="не выдан"),1,0)</f>
        <v>0</v>
      </c>
      <c r="BN2113" s="22">
        <f ca="1">IF(AND($BJ2113=1, $N2113="на проверке"),1,0)</f>
        <v>0</v>
      </c>
      <c r="BO2113" s="22">
        <f ca="1">IF(AND($BJ2113=1, $N2113="замечания"),1,0)</f>
        <v>0</v>
      </c>
      <c r="BP2113" s="22">
        <f ca="1">IF(AND($BK2113=1, $N2113="на проверке"),1,0)</f>
        <v>0</v>
      </c>
      <c r="BQ2113" s="22">
        <f ca="1">IF(AND($BK2113=1, $N2113="замечания"),1,0)</f>
        <v>0</v>
      </c>
      <c r="BR2113" s="22">
        <f ca="1">IF(AND($BJ2113=1, $N2113="согласовано"),1,0)</f>
        <v>0</v>
      </c>
      <c r="BS2113" s="22">
        <f ca="1">IF(AND($BK2113=1, $N2113="согласовано"),1,0)</f>
        <v>0</v>
      </c>
      <c r="BT2113" s="22">
        <f ca="1">IF(OR($Z2114="аннулирован", $Z2114="", TODAY()&lt;$E2113),0,1)</f>
        <v>1</v>
      </c>
      <c r="BU2113" s="22">
        <f ca="1">IF(AND($BT2113=1, $Z2114="не выдан"),1,0)</f>
        <v>0</v>
      </c>
      <c r="BV2113" s="22">
        <f ca="1">IF(AND($BT2113=1, $Z2114="на проверке"),1,0)</f>
        <v>1</v>
      </c>
      <c r="BW2113" s="22">
        <f ca="1">IF(AND($BT2113=1, $Z2114="замечания"),1,0)</f>
        <v>0</v>
      </c>
      <c r="BX2113" s="22">
        <f ca="1">IF(AND($BT2113=1, $Z2114="согласовано"),1,0)</f>
        <v>0</v>
      </c>
      <c r="BY2113" s="22">
        <f>IF(OR($N2113="аннулирован", $N2113=""),0,1)</f>
        <v>0</v>
      </c>
      <c r="BZ2113" s="22">
        <f>IF(AND($BY2113=1, $J2113=""),1,0)</f>
        <v>0</v>
      </c>
      <c r="CA2113" s="22">
        <f>IF(OR($Z2114="аннулирован", $Z2114=""),0,1)</f>
        <v>1</v>
      </c>
    </row>
    <row r="2114" spans="1:79" ht="51.9" customHeight="1" x14ac:dyDescent="0.3">
      <c r="A2114" s="4">
        <v>7</v>
      </c>
      <c r="B2114" s="4" t="s">
        <v>1441</v>
      </c>
      <c r="C2114" s="4" t="s">
        <v>1325</v>
      </c>
      <c r="D2114" s="139" t="s">
        <v>445</v>
      </c>
      <c r="E2114" s="13">
        <v>44571</v>
      </c>
      <c r="F2114" s="122" t="s">
        <v>231</v>
      </c>
      <c r="G2114" s="16" t="s">
        <v>1121</v>
      </c>
      <c r="H2114" s="130" t="s">
        <v>1074</v>
      </c>
      <c r="I2114" s="130" t="s">
        <v>1059</v>
      </c>
      <c r="J2114" s="130"/>
      <c r="K2114" s="7">
        <v>0</v>
      </c>
      <c r="L2114" s="4">
        <v>1</v>
      </c>
      <c r="M2114" s="3" t="s">
        <v>254</v>
      </c>
      <c r="N2114" s="45" t="s">
        <v>1055</v>
      </c>
      <c r="O2114" s="76"/>
      <c r="P2114" s="125" t="s">
        <v>2936</v>
      </c>
      <c r="Q2114" s="145">
        <v>45488</v>
      </c>
      <c r="R2114" s="99">
        <f t="shared" ref="R2114" si="1768">IF(AND(L2114&lt;1,OR(K2114&lt;1, K2114="A")),Q2114+14,Q2114+7)</f>
        <v>45495</v>
      </c>
      <c r="S2114" s="3" t="s">
        <v>30</v>
      </c>
      <c r="T2114" s="354" t="s">
        <v>2885</v>
      </c>
      <c r="U2114" s="259">
        <v>45450</v>
      </c>
      <c r="V2114" s="20" t="s">
        <v>1380</v>
      </c>
      <c r="W2114" s="3" t="s">
        <v>1406</v>
      </c>
      <c r="X2114" s="5" t="s">
        <v>778</v>
      </c>
      <c r="Y2114" s="5">
        <v>0</v>
      </c>
      <c r="Z2114" s="46" t="s">
        <v>24</v>
      </c>
      <c r="AA2114" s="5"/>
      <c r="AB2114" s="87" t="s">
        <v>983</v>
      </c>
      <c r="AC2114" s="21">
        <v>45065</v>
      </c>
      <c r="AD2114" s="21">
        <v>45065</v>
      </c>
      <c r="AE2114" s="9">
        <f t="shared" ref="AE2114" si="1769">IF(AND(Y2114&lt;1,OR(X2114&lt;1, X2114="A")),AD2114+14,AD2114+7)</f>
        <v>45079</v>
      </c>
      <c r="AF2114" s="92" t="s">
        <v>446</v>
      </c>
      <c r="AG2114" s="27"/>
      <c r="AH2114" s="34"/>
      <c r="AI2114" s="27"/>
      <c r="AJ2114" s="41"/>
      <c r="AK2114" s="21"/>
      <c r="AL2114" s="6"/>
      <c r="AM2114" s="6"/>
      <c r="AN2114" s="246" t="s">
        <v>2896</v>
      </c>
      <c r="AO2114" s="94" t="s">
        <v>3771</v>
      </c>
      <c r="AP2114" s="95">
        <v>45352</v>
      </c>
      <c r="AQ2114" s="207" t="s">
        <v>2979</v>
      </c>
      <c r="AR2114" s="21">
        <v>45510</v>
      </c>
      <c r="AS2114" s="6"/>
      <c r="AT2114" s="6"/>
      <c r="AU2114" s="4" t="s">
        <v>1134</v>
      </c>
      <c r="AV2114" s="13">
        <v>44890</v>
      </c>
      <c r="AW2114" s="6"/>
      <c r="BJ2114" s="22"/>
      <c r="BK2114" s="22"/>
      <c r="BL2114" s="22"/>
      <c r="BM2114" s="22"/>
      <c r="BN2114" s="22"/>
      <c r="BO2114" s="22"/>
      <c r="BP2114" s="22"/>
      <c r="BQ2114" s="22"/>
      <c r="BR2114" s="22"/>
      <c r="BS2114" s="22"/>
      <c r="BT2114" s="22"/>
      <c r="BU2114" s="22"/>
      <c r="BV2114" s="22"/>
      <c r="BW2114" s="22"/>
      <c r="BX2114" s="22"/>
      <c r="BY2114" s="71"/>
      <c r="BZ2114" s="71"/>
      <c r="CA2114" s="72"/>
    </row>
    <row r="2115" spans="1:79" s="22" customFormat="1" ht="62.25" customHeight="1" x14ac:dyDescent="0.3">
      <c r="A2115" s="109">
        <v>7</v>
      </c>
      <c r="B2115" s="109" t="s">
        <v>1441</v>
      </c>
      <c r="C2115" s="109" t="s">
        <v>1325</v>
      </c>
      <c r="D2115" s="110" t="s">
        <v>446</v>
      </c>
      <c r="E2115" s="110">
        <v>44571</v>
      </c>
      <c r="F2115" s="189" t="s">
        <v>232</v>
      </c>
      <c r="G2115" s="169" t="s">
        <v>1121</v>
      </c>
      <c r="H2115" s="135" t="s">
        <v>1074</v>
      </c>
      <c r="I2115" s="135" t="s">
        <v>35</v>
      </c>
      <c r="J2115" s="135"/>
      <c r="K2115" s="113" t="s">
        <v>778</v>
      </c>
      <c r="L2115" s="109">
        <v>0</v>
      </c>
      <c r="M2115" s="114" t="s">
        <v>255</v>
      </c>
      <c r="N2115" s="115" t="s">
        <v>26</v>
      </c>
      <c r="O2115" s="116"/>
      <c r="P2115" s="190" t="s">
        <v>3512</v>
      </c>
      <c r="Q2115" s="141">
        <v>44826</v>
      </c>
      <c r="R2115" s="118">
        <f>IF(AND(L2115&lt;1,OR(K2115&lt;1, K2115="A")),Q2115+14,Q2115+7)</f>
        <v>44840</v>
      </c>
      <c r="S2115" s="114" t="s">
        <v>31</v>
      </c>
      <c r="T2115" s="315"/>
      <c r="U2115" s="260"/>
      <c r="V2115" s="120"/>
      <c r="W2115" s="114"/>
      <c r="X2115" s="109"/>
      <c r="Y2115" s="109"/>
      <c r="Z2115" s="115"/>
      <c r="AA2115" s="115"/>
      <c r="AB2115" s="109"/>
      <c r="AC2115" s="110"/>
      <c r="AD2115" s="110"/>
      <c r="AE2115" s="110"/>
      <c r="AF2115" s="110"/>
      <c r="AG2115" s="110"/>
      <c r="AH2115" s="115"/>
      <c r="AI2115" s="110"/>
      <c r="AJ2115" s="113"/>
      <c r="AK2115" s="110"/>
      <c r="AL2115" s="121"/>
      <c r="AM2115" s="121"/>
      <c r="AN2115" s="123" t="s">
        <v>2896</v>
      </c>
      <c r="AO2115" s="109" t="s">
        <v>3771</v>
      </c>
      <c r="AP2115" s="110">
        <v>45352</v>
      </c>
      <c r="AQ2115" s="121"/>
      <c r="AR2115" s="121"/>
      <c r="AS2115" s="121"/>
      <c r="AT2115" s="121"/>
      <c r="AU2115" s="109" t="s">
        <v>1134</v>
      </c>
      <c r="AV2115" s="110">
        <v>44890</v>
      </c>
      <c r="AW2115" s="121"/>
      <c r="BJ2115" s="22">
        <f ca="1">IF(OR($N2115="аннулирован", $N2115="", TODAY()&lt;$E2115),0,1)</f>
        <v>0</v>
      </c>
      <c r="BK2115" s="22">
        <f ca="1">IF(AND($BJ2115=1, $J2115=""),1,0)</f>
        <v>0</v>
      </c>
      <c r="BL2115" s="22">
        <f ca="1">IF(AND($BJ2115=1, $N2115="не выдан"),1,0)</f>
        <v>0</v>
      </c>
      <c r="BM2115" s="22">
        <f ca="1">IF(AND($BK2115=1, $N2115="не выдан"),1,0)</f>
        <v>0</v>
      </c>
      <c r="BN2115" s="22">
        <f ca="1">IF(AND($BJ2115=1, $N2115="на проверке"),1,0)</f>
        <v>0</v>
      </c>
      <c r="BO2115" s="22">
        <f ca="1">IF(AND($BJ2115=1, $N2115="замечания"),1,0)</f>
        <v>0</v>
      </c>
      <c r="BP2115" s="22">
        <f ca="1">IF(AND($BK2115=1, $N2115="на проверке"),1,0)</f>
        <v>0</v>
      </c>
      <c r="BQ2115" s="22">
        <f ca="1">IF(AND($BK2115=1, $N2115="замечания"),1,0)</f>
        <v>0</v>
      </c>
      <c r="BR2115" s="22">
        <f ca="1">IF(AND($BJ2115=1, $N2115="согласовано"),1,0)</f>
        <v>0</v>
      </c>
      <c r="BS2115" s="22">
        <f ca="1">IF(AND($BK2115=1, $N2115="согласовано"),1,0)</f>
        <v>0</v>
      </c>
      <c r="BT2115" s="22">
        <f ca="1">IF(OR($Z2115="аннулирован", $Z2115="", TODAY()&lt;$E2115),0,1)</f>
        <v>0</v>
      </c>
      <c r="BU2115" s="22">
        <f ca="1">IF(AND($BT2115=1, $Z2115="не выдан"),1,0)</f>
        <v>0</v>
      </c>
      <c r="BV2115" s="22">
        <f ca="1">IF(AND($BT2115=1, $Z2115="на проверке"),1,0)</f>
        <v>0</v>
      </c>
      <c r="BW2115" s="22">
        <f ca="1">IF(AND($BT2115=1, $Z2115="замечания"),1,0)</f>
        <v>0</v>
      </c>
      <c r="BX2115" s="22">
        <f ca="1">IF(AND($BT2115=1, $Z2115="согласовано"),1,0)</f>
        <v>0</v>
      </c>
      <c r="BY2115" s="71">
        <f>IF(OR($N2115="аннулирован", $N2115=""),0,1)</f>
        <v>0</v>
      </c>
      <c r="BZ2115" s="71">
        <f>IF(AND($BY2115=1, $J2115=""),1,0)</f>
        <v>0</v>
      </c>
      <c r="CA2115" s="72">
        <f>IF(OR($Z2115="аннулирован", $Z2115=""),0,1)</f>
        <v>0</v>
      </c>
    </row>
    <row r="2116" spans="1:79" s="22" customFormat="1" ht="59.25" customHeight="1" x14ac:dyDescent="0.3">
      <c r="A2116" s="109">
        <v>7</v>
      </c>
      <c r="B2116" s="109" t="s">
        <v>1441</v>
      </c>
      <c r="C2116" s="109" t="s">
        <v>1325</v>
      </c>
      <c r="D2116" s="110" t="s">
        <v>445</v>
      </c>
      <c r="E2116" s="110">
        <v>44571</v>
      </c>
      <c r="F2116" s="189" t="s">
        <v>232</v>
      </c>
      <c r="G2116" s="169" t="s">
        <v>1121</v>
      </c>
      <c r="H2116" s="135" t="s">
        <v>1074</v>
      </c>
      <c r="I2116" s="135" t="s">
        <v>35</v>
      </c>
      <c r="J2116" s="135"/>
      <c r="K2116" s="113">
        <v>0</v>
      </c>
      <c r="L2116" s="109">
        <v>0</v>
      </c>
      <c r="M2116" s="114" t="s">
        <v>255</v>
      </c>
      <c r="N2116" s="115" t="s">
        <v>26</v>
      </c>
      <c r="O2116" s="116"/>
      <c r="P2116" s="190" t="s">
        <v>977</v>
      </c>
      <c r="Q2116" s="141">
        <v>44839</v>
      </c>
      <c r="R2116" s="118">
        <f>IF(AND(L2116&lt;1,OR(K2116&lt;1, K2116="A")),Q2116+14,Q2116+7)</f>
        <v>44853</v>
      </c>
      <c r="S2116" s="114" t="s">
        <v>30</v>
      </c>
      <c r="T2116" s="315" t="s">
        <v>2872</v>
      </c>
      <c r="U2116" s="260">
        <v>44847</v>
      </c>
      <c r="V2116" s="120"/>
      <c r="W2116" s="114"/>
      <c r="X2116" s="109"/>
      <c r="Y2116" s="109"/>
      <c r="Z2116" s="115"/>
      <c r="AA2116" s="115"/>
      <c r="AB2116" s="109"/>
      <c r="AC2116" s="110"/>
      <c r="AD2116" s="110"/>
      <c r="AE2116" s="110"/>
      <c r="AF2116" s="110"/>
      <c r="AG2116" s="110"/>
      <c r="AH2116" s="115"/>
      <c r="AI2116" s="110"/>
      <c r="AJ2116" s="113"/>
      <c r="AK2116" s="110"/>
      <c r="AL2116" s="121"/>
      <c r="AM2116" s="121"/>
      <c r="AN2116" s="123" t="s">
        <v>2896</v>
      </c>
      <c r="AO2116" s="109" t="s">
        <v>3771</v>
      </c>
      <c r="AP2116" s="110">
        <v>45352</v>
      </c>
      <c r="AQ2116" s="121"/>
      <c r="AR2116" s="121"/>
      <c r="AS2116" s="121"/>
      <c r="AT2116" s="121"/>
      <c r="AU2116" s="109" t="s">
        <v>1134</v>
      </c>
      <c r="AV2116" s="110">
        <v>44890</v>
      </c>
      <c r="AW2116" s="121"/>
      <c r="BJ2116" s="22">
        <f ca="1">IF(OR($N2116="аннулирован", $N2116="", TODAY()&lt;$E2116),0,1)</f>
        <v>0</v>
      </c>
      <c r="BK2116" s="22">
        <f ca="1">IF(AND($BJ2116=1, $J2116=""),1,0)</f>
        <v>0</v>
      </c>
      <c r="BL2116" s="22">
        <f ca="1">IF(AND($BJ2116=1, $N2116="не выдан"),1,0)</f>
        <v>0</v>
      </c>
      <c r="BM2116" s="22">
        <f ca="1">IF(AND($BK2116=1, $N2116="не выдан"),1,0)</f>
        <v>0</v>
      </c>
      <c r="BN2116" s="22">
        <f ca="1">IF(AND($BJ2116=1, $N2116="на проверке"),1,0)</f>
        <v>0</v>
      </c>
      <c r="BO2116" s="22">
        <f ca="1">IF(AND($BJ2116=1, $N2116="замечания"),1,0)</f>
        <v>0</v>
      </c>
      <c r="BP2116" s="22">
        <f ca="1">IF(AND($BK2116=1, $N2116="на проверке"),1,0)</f>
        <v>0</v>
      </c>
      <c r="BQ2116" s="22">
        <f ca="1">IF(AND($BK2116=1, $N2116="замечания"),1,0)</f>
        <v>0</v>
      </c>
      <c r="BR2116" s="22">
        <f ca="1">IF(AND($BJ2116=1, $N2116="согласовано"),1,0)</f>
        <v>0</v>
      </c>
      <c r="BS2116" s="22">
        <f ca="1">IF(AND($BK2116=1, $N2116="согласовано"),1,0)</f>
        <v>0</v>
      </c>
      <c r="BT2116" s="22">
        <f ca="1">IF(OR($Z2116="аннулирован", $Z2116="", TODAY()&lt;$E2116),0,1)</f>
        <v>0</v>
      </c>
      <c r="BU2116" s="22">
        <f ca="1">IF(AND($BT2116=1, $Z2116="не выдан"),1,0)</f>
        <v>0</v>
      </c>
      <c r="BV2116" s="22">
        <f ca="1">IF(AND($BT2116=1, $Z2116="на проверке"),1,0)</f>
        <v>0</v>
      </c>
      <c r="BW2116" s="22">
        <f ca="1">IF(AND($BT2116=1, $Z2116="замечания"),1,0)</f>
        <v>0</v>
      </c>
      <c r="BX2116" s="22">
        <f ca="1">IF(AND($BT2116=1, $Z2116="согласовано"),1,0)</f>
        <v>0</v>
      </c>
      <c r="BY2116" s="71">
        <f>IF(OR($N2116="аннулирован", $N2116=""),0,1)</f>
        <v>0</v>
      </c>
      <c r="BZ2116" s="71">
        <f>IF(AND($BY2116=1, $J2116=""),1,0)</f>
        <v>0</v>
      </c>
      <c r="CA2116" s="72">
        <f>IF(OR($Z2116="аннулирован", $Z2116=""),0,1)</f>
        <v>0</v>
      </c>
    </row>
    <row r="2117" spans="1:79" s="22" customFormat="1" ht="69.75" customHeight="1" x14ac:dyDescent="0.3">
      <c r="A2117" s="109">
        <v>7</v>
      </c>
      <c r="B2117" s="109" t="s">
        <v>1441</v>
      </c>
      <c r="C2117" s="109" t="s">
        <v>1325</v>
      </c>
      <c r="D2117" s="110" t="s">
        <v>445</v>
      </c>
      <c r="E2117" s="110">
        <v>44571</v>
      </c>
      <c r="F2117" s="189" t="s">
        <v>232</v>
      </c>
      <c r="G2117" s="169" t="s">
        <v>1121</v>
      </c>
      <c r="H2117" s="135" t="s">
        <v>1074</v>
      </c>
      <c r="I2117" s="135" t="s">
        <v>35</v>
      </c>
      <c r="J2117" s="135"/>
      <c r="K2117" s="113">
        <v>0</v>
      </c>
      <c r="L2117" s="109">
        <v>0</v>
      </c>
      <c r="M2117" s="114" t="s">
        <v>255</v>
      </c>
      <c r="N2117" s="115" t="s">
        <v>26</v>
      </c>
      <c r="O2117" s="116"/>
      <c r="P2117" s="117" t="s">
        <v>1353</v>
      </c>
      <c r="Q2117" s="141">
        <v>45258</v>
      </c>
      <c r="R2117" s="118">
        <f>IF(AND(L2117&lt;1,OR(K2117&lt;1, K2117="A")),Q2117+14,Q2117+7)</f>
        <v>45272</v>
      </c>
      <c r="S2117" s="114" t="s">
        <v>31</v>
      </c>
      <c r="T2117" s="353"/>
      <c r="U2117" s="118"/>
      <c r="V2117" s="121"/>
      <c r="W2117" s="121"/>
      <c r="X2117" s="121"/>
      <c r="Y2117" s="121"/>
      <c r="Z2117" s="121"/>
      <c r="AA2117" s="121"/>
      <c r="AB2117" s="121"/>
      <c r="AC2117" s="121"/>
      <c r="AD2117" s="121"/>
      <c r="AE2117" s="121"/>
      <c r="AF2117" s="121"/>
      <c r="AG2117" s="110"/>
      <c r="AH2117" s="115"/>
      <c r="AI2117" s="110"/>
      <c r="AJ2117" s="113"/>
      <c r="AK2117" s="110"/>
      <c r="AL2117" s="121"/>
      <c r="AM2117" s="121"/>
      <c r="AN2117" s="123" t="s">
        <v>2896</v>
      </c>
      <c r="AO2117" s="109" t="s">
        <v>3771</v>
      </c>
      <c r="AP2117" s="110">
        <v>45352</v>
      </c>
      <c r="AQ2117" s="121"/>
      <c r="AR2117" s="121"/>
      <c r="AS2117" s="121"/>
      <c r="AT2117" s="121"/>
      <c r="AU2117" s="109" t="s">
        <v>1134</v>
      </c>
      <c r="AV2117" s="110">
        <v>44890</v>
      </c>
      <c r="AW2117" s="121"/>
      <c r="BJ2117" s="22">
        <f ca="1">IF(OR($N2117="аннулирован", $N2117="", TODAY()&lt;$E2117),0,1)</f>
        <v>0</v>
      </c>
      <c r="BK2117" s="22">
        <f ca="1">IF(AND($BJ2117=1, $J2117=""),1,0)</f>
        <v>0</v>
      </c>
      <c r="BL2117" s="22">
        <f ca="1">IF(AND($BJ2117=1, $N2117="не выдан"),1,0)</f>
        <v>0</v>
      </c>
      <c r="BM2117" s="22">
        <f ca="1">IF(AND($BK2117=1, $N2117="не выдан"),1,0)</f>
        <v>0</v>
      </c>
      <c r="BN2117" s="22">
        <f ca="1">IF(AND($BJ2117=1, $N2117="на проверке"),1,0)</f>
        <v>0</v>
      </c>
      <c r="BO2117" s="22">
        <f ca="1">IF(AND($BJ2117=1, $N2117="замечания"),1,0)</f>
        <v>0</v>
      </c>
      <c r="BP2117" s="22">
        <f ca="1">IF(AND($BK2117=1, $N2117="на проверке"),1,0)</f>
        <v>0</v>
      </c>
      <c r="BQ2117" s="22">
        <f ca="1">IF(AND($BK2117=1, $N2117="замечания"),1,0)</f>
        <v>0</v>
      </c>
      <c r="BR2117" s="22">
        <f ca="1">IF(AND($BJ2117=1, $N2117="согласовано"),1,0)</f>
        <v>0</v>
      </c>
      <c r="BS2117" s="22">
        <f ca="1">IF(AND($BK2117=1, $N2117="согласовано"),1,0)</f>
        <v>0</v>
      </c>
      <c r="BT2117" s="22">
        <f ca="1">IF(OR($Z2118="аннулирован", $Z2118="", TODAY()&lt;$E2117),0,1)</f>
        <v>1</v>
      </c>
      <c r="BU2117" s="22">
        <f ca="1">IF(AND($BT2117=1, $Z2118="не выдан"),1,0)</f>
        <v>0</v>
      </c>
      <c r="BV2117" s="22">
        <f ca="1">IF(AND($BT2117=1, $Z2118="на проверке"),1,0)</f>
        <v>1</v>
      </c>
      <c r="BW2117" s="22">
        <f ca="1">IF(AND($BT2117=1, $Z2118="замечания"),1,0)</f>
        <v>0</v>
      </c>
      <c r="BX2117" s="22">
        <f ca="1">IF(AND($BT2117=1, $Z2118="согласовано"),1,0)</f>
        <v>0</v>
      </c>
      <c r="BY2117" s="22">
        <f>IF(OR($N2117="аннулирован", $N2117=""),0,1)</f>
        <v>0</v>
      </c>
      <c r="BZ2117" s="22">
        <f>IF(AND($BY2117=1, $J2117=""),1,0)</f>
        <v>0</v>
      </c>
      <c r="CA2117" s="22">
        <f>IF(OR($Z2118="аннулирован", $Z2118=""),0,1)</f>
        <v>1</v>
      </c>
    </row>
    <row r="2118" spans="1:79" ht="90.9" customHeight="1" x14ac:dyDescent="0.3">
      <c r="A2118" s="4">
        <v>7</v>
      </c>
      <c r="B2118" s="4" t="s">
        <v>1441</v>
      </c>
      <c r="C2118" s="4" t="s">
        <v>1325</v>
      </c>
      <c r="D2118" s="139" t="s">
        <v>445</v>
      </c>
      <c r="E2118" s="13">
        <v>44571</v>
      </c>
      <c r="F2118" s="122" t="s">
        <v>232</v>
      </c>
      <c r="G2118" s="16" t="s">
        <v>1121</v>
      </c>
      <c r="H2118" s="130" t="s">
        <v>1074</v>
      </c>
      <c r="I2118" s="130" t="s">
        <v>35</v>
      </c>
      <c r="J2118" s="130"/>
      <c r="K2118" s="7">
        <v>0</v>
      </c>
      <c r="L2118" s="4">
        <v>1</v>
      </c>
      <c r="M2118" s="3" t="s">
        <v>255</v>
      </c>
      <c r="N2118" s="45" t="s">
        <v>1055</v>
      </c>
      <c r="O2118" s="76"/>
      <c r="P2118" s="125" t="s">
        <v>2936</v>
      </c>
      <c r="Q2118" s="145">
        <v>45488</v>
      </c>
      <c r="R2118" s="99">
        <f t="shared" ref="R2118" si="1770">IF(AND(L2118&lt;1,OR(K2118&lt;1, K2118="A")),Q2118+14,Q2118+7)</f>
        <v>45495</v>
      </c>
      <c r="S2118" s="3" t="s">
        <v>30</v>
      </c>
      <c r="T2118" s="354" t="s">
        <v>2885</v>
      </c>
      <c r="U2118" s="259">
        <v>45450</v>
      </c>
      <c r="V2118" s="20" t="s">
        <v>1381</v>
      </c>
      <c r="W2118" s="3" t="s">
        <v>1408</v>
      </c>
      <c r="X2118" s="5" t="s">
        <v>778</v>
      </c>
      <c r="Y2118" s="5">
        <v>0</v>
      </c>
      <c r="Z2118" s="46" t="s">
        <v>24</v>
      </c>
      <c r="AA2118" s="5"/>
      <c r="AB2118" s="87" t="s">
        <v>983</v>
      </c>
      <c r="AC2118" s="21">
        <v>45065</v>
      </c>
      <c r="AD2118" s="21">
        <v>45065</v>
      </c>
      <c r="AE2118" s="9">
        <f t="shared" ref="AE2118" si="1771">IF(AND(Y2118&lt;1,OR(X2118&lt;1, X2118="A")),AD2118+14,AD2118+7)</f>
        <v>45079</v>
      </c>
      <c r="AF2118" s="92" t="s">
        <v>446</v>
      </c>
      <c r="AG2118" s="27"/>
      <c r="AH2118" s="34"/>
      <c r="AI2118" s="27"/>
      <c r="AJ2118" s="41"/>
      <c r="AK2118" s="21"/>
      <c r="AL2118" s="6"/>
      <c r="AM2118" s="6"/>
      <c r="AN2118" s="246" t="s">
        <v>2896</v>
      </c>
      <c r="AO2118" s="94" t="s">
        <v>3771</v>
      </c>
      <c r="AP2118" s="95">
        <v>45352</v>
      </c>
      <c r="AQ2118" s="207" t="s">
        <v>2979</v>
      </c>
      <c r="AR2118" s="21">
        <v>45510</v>
      </c>
      <c r="AS2118" s="6"/>
      <c r="AT2118" s="6"/>
      <c r="AU2118" s="4" t="s">
        <v>1134</v>
      </c>
      <c r="AV2118" s="13">
        <v>44890</v>
      </c>
      <c r="AW2118" s="121"/>
      <c r="BJ2118" s="22"/>
      <c r="BK2118" s="22"/>
      <c r="BL2118" s="22"/>
      <c r="BM2118" s="22"/>
      <c r="BN2118" s="22"/>
      <c r="BO2118" s="22"/>
      <c r="BP2118" s="22"/>
      <c r="BQ2118" s="22"/>
      <c r="BR2118" s="22"/>
      <c r="BS2118" s="22"/>
      <c r="BT2118" s="22"/>
      <c r="BU2118" s="22"/>
      <c r="BV2118" s="22"/>
      <c r="BW2118" s="22"/>
      <c r="BX2118" s="22"/>
      <c r="BY2118" s="71"/>
      <c r="BZ2118" s="71"/>
      <c r="CA2118" s="72"/>
    </row>
    <row r="2119" spans="1:79" s="22" customFormat="1" ht="29.1" customHeight="1" x14ac:dyDescent="0.3">
      <c r="A2119" s="109">
        <v>7</v>
      </c>
      <c r="B2119" s="109" t="s">
        <v>1441</v>
      </c>
      <c r="C2119" s="109" t="s">
        <v>1325</v>
      </c>
      <c r="D2119" s="110" t="s">
        <v>446</v>
      </c>
      <c r="E2119" s="110">
        <v>44571</v>
      </c>
      <c r="F2119" s="189" t="s">
        <v>233</v>
      </c>
      <c r="G2119" s="169" t="s">
        <v>1121</v>
      </c>
      <c r="H2119" s="135" t="s">
        <v>1074</v>
      </c>
      <c r="I2119" s="135" t="s">
        <v>1125</v>
      </c>
      <c r="J2119" s="135"/>
      <c r="K2119" s="113" t="s">
        <v>778</v>
      </c>
      <c r="L2119" s="109">
        <v>0</v>
      </c>
      <c r="M2119" s="114" t="s">
        <v>256</v>
      </c>
      <c r="N2119" s="115" t="s">
        <v>26</v>
      </c>
      <c r="O2119" s="116"/>
      <c r="P2119" s="190" t="s">
        <v>3512</v>
      </c>
      <c r="Q2119" s="141">
        <v>44826</v>
      </c>
      <c r="R2119" s="118">
        <f>IF(AND(L2119&lt;1,OR(K2119&lt;1, K2119="A")),Q2119+14,Q2119+7)</f>
        <v>44840</v>
      </c>
      <c r="S2119" s="114" t="s">
        <v>31</v>
      </c>
      <c r="T2119" s="315"/>
      <c r="U2119" s="260"/>
      <c r="V2119" s="120"/>
      <c r="W2119" s="114"/>
      <c r="X2119" s="109"/>
      <c r="Y2119" s="109"/>
      <c r="Z2119" s="115"/>
      <c r="AA2119" s="115"/>
      <c r="AB2119" s="109"/>
      <c r="AC2119" s="110"/>
      <c r="AD2119" s="110"/>
      <c r="AE2119" s="110"/>
      <c r="AF2119" s="110"/>
      <c r="AG2119" s="110"/>
      <c r="AH2119" s="115"/>
      <c r="AI2119" s="110"/>
      <c r="AJ2119" s="113"/>
      <c r="AK2119" s="110"/>
      <c r="AL2119" s="121"/>
      <c r="AM2119" s="121"/>
      <c r="AN2119" s="123" t="s">
        <v>2896</v>
      </c>
      <c r="AO2119" s="109" t="s">
        <v>3771</v>
      </c>
      <c r="AP2119" s="110">
        <v>45352</v>
      </c>
      <c r="AQ2119" s="121"/>
      <c r="AR2119" s="121"/>
      <c r="AS2119" s="121"/>
      <c r="AT2119" s="121"/>
      <c r="AU2119" s="109" t="s">
        <v>1134</v>
      </c>
      <c r="AV2119" s="110">
        <v>44890</v>
      </c>
      <c r="AW2119" s="121"/>
      <c r="BJ2119" s="22">
        <f ca="1">IF(OR($N2119="аннулирован", $N2119="", TODAY()&lt;$E2119),0,1)</f>
        <v>0</v>
      </c>
      <c r="BK2119" s="22">
        <f ca="1">IF(AND($BJ2119=1, $J2119=""),1,0)</f>
        <v>0</v>
      </c>
      <c r="BL2119" s="22">
        <f ca="1">IF(AND($BJ2119=1, $N2119="не выдан"),1,0)</f>
        <v>0</v>
      </c>
      <c r="BM2119" s="22">
        <f ca="1">IF(AND($BK2119=1, $N2119="не выдан"),1,0)</f>
        <v>0</v>
      </c>
      <c r="BN2119" s="22">
        <f ca="1">IF(AND($BJ2119=1, $N2119="на проверке"),1,0)</f>
        <v>0</v>
      </c>
      <c r="BO2119" s="22">
        <f ca="1">IF(AND($BJ2119=1, $N2119="замечания"),1,0)</f>
        <v>0</v>
      </c>
      <c r="BP2119" s="22">
        <f ca="1">IF(AND($BK2119=1, $N2119="на проверке"),1,0)</f>
        <v>0</v>
      </c>
      <c r="BQ2119" s="22">
        <f ca="1">IF(AND($BK2119=1, $N2119="замечания"),1,0)</f>
        <v>0</v>
      </c>
      <c r="BR2119" s="22">
        <f ca="1">IF(AND($BJ2119=1, $N2119="согласовано"),1,0)</f>
        <v>0</v>
      </c>
      <c r="BS2119" s="22">
        <f ca="1">IF(AND($BK2119=1, $N2119="согласовано"),1,0)</f>
        <v>0</v>
      </c>
      <c r="BT2119" s="22">
        <f ca="1">IF(OR($Z2119="аннулирован", $Z2119="", TODAY()&lt;$E2119),0,1)</f>
        <v>0</v>
      </c>
      <c r="BU2119" s="22">
        <f ca="1">IF(AND($BT2119=1, $Z2119="не выдан"),1,0)</f>
        <v>0</v>
      </c>
      <c r="BV2119" s="22">
        <f ca="1">IF(AND($BT2119=1, $Z2119="на проверке"),1,0)</f>
        <v>0</v>
      </c>
      <c r="BW2119" s="22">
        <f ca="1">IF(AND($BT2119=1, $Z2119="замечания"),1,0)</f>
        <v>0</v>
      </c>
      <c r="BX2119" s="22">
        <f ca="1">IF(AND($BT2119=1, $Z2119="согласовано"),1,0)</f>
        <v>0</v>
      </c>
      <c r="BY2119" s="71">
        <f>IF(OR($N2119="аннулирован", $N2119=""),0,1)</f>
        <v>0</v>
      </c>
      <c r="BZ2119" s="71">
        <f>IF(AND($BY2119=1, $J2119=""),1,0)</f>
        <v>0</v>
      </c>
      <c r="CA2119" s="72">
        <f>IF(OR($Z2119="аннулирован", $Z2119=""),0,1)</f>
        <v>0</v>
      </c>
    </row>
    <row r="2120" spans="1:79" s="22" customFormat="1" ht="29.1" customHeight="1" x14ac:dyDescent="0.3">
      <c r="A2120" s="109">
        <v>7</v>
      </c>
      <c r="B2120" s="109" t="s">
        <v>1441</v>
      </c>
      <c r="C2120" s="109" t="s">
        <v>1325</v>
      </c>
      <c r="D2120" s="110" t="s">
        <v>445</v>
      </c>
      <c r="E2120" s="110">
        <v>44571</v>
      </c>
      <c r="F2120" s="189" t="s">
        <v>233</v>
      </c>
      <c r="G2120" s="169" t="s">
        <v>1121</v>
      </c>
      <c r="H2120" s="135" t="s">
        <v>1074</v>
      </c>
      <c r="I2120" s="135" t="s">
        <v>1125</v>
      </c>
      <c r="J2120" s="135"/>
      <c r="K2120" s="113">
        <v>0</v>
      </c>
      <c r="L2120" s="109">
        <v>0</v>
      </c>
      <c r="M2120" s="114" t="s">
        <v>256</v>
      </c>
      <c r="N2120" s="115" t="s">
        <v>26</v>
      </c>
      <c r="O2120" s="116"/>
      <c r="P2120" s="190" t="s">
        <v>977</v>
      </c>
      <c r="Q2120" s="141">
        <v>44839</v>
      </c>
      <c r="R2120" s="118">
        <f>IF(AND(L2120&lt;1,OR(K2120&lt;1, K2120="A")),Q2120+14,Q2120+7)</f>
        <v>44853</v>
      </c>
      <c r="S2120" s="114" t="s">
        <v>30</v>
      </c>
      <c r="T2120" s="315" t="s">
        <v>2872</v>
      </c>
      <c r="U2120" s="260">
        <v>44847</v>
      </c>
      <c r="V2120" s="120"/>
      <c r="W2120" s="114"/>
      <c r="X2120" s="109"/>
      <c r="Y2120" s="109"/>
      <c r="Z2120" s="115"/>
      <c r="AA2120" s="115"/>
      <c r="AB2120" s="109"/>
      <c r="AC2120" s="110"/>
      <c r="AD2120" s="110"/>
      <c r="AE2120" s="110"/>
      <c r="AF2120" s="110"/>
      <c r="AG2120" s="110"/>
      <c r="AH2120" s="115"/>
      <c r="AI2120" s="110"/>
      <c r="AJ2120" s="113"/>
      <c r="AK2120" s="110"/>
      <c r="AL2120" s="121"/>
      <c r="AM2120" s="121"/>
      <c r="AN2120" s="123" t="s">
        <v>2896</v>
      </c>
      <c r="AO2120" s="109" t="s">
        <v>3771</v>
      </c>
      <c r="AP2120" s="110">
        <v>45352</v>
      </c>
      <c r="AQ2120" s="121"/>
      <c r="AR2120" s="121"/>
      <c r="AS2120" s="121"/>
      <c r="AT2120" s="121"/>
      <c r="AU2120" s="109" t="s">
        <v>1134</v>
      </c>
      <c r="AV2120" s="110">
        <v>44890</v>
      </c>
      <c r="AW2120" s="121"/>
      <c r="BJ2120" s="22">
        <f ca="1">IF(OR($N2120="аннулирован", $N2120="", TODAY()&lt;$E2120),0,1)</f>
        <v>0</v>
      </c>
      <c r="BK2120" s="22">
        <f ca="1">IF(AND($BJ2120=1, $J2120=""),1,0)</f>
        <v>0</v>
      </c>
      <c r="BL2120" s="22">
        <f ca="1">IF(AND($BJ2120=1, $N2120="не выдан"),1,0)</f>
        <v>0</v>
      </c>
      <c r="BM2120" s="22">
        <f ca="1">IF(AND($BK2120=1, $N2120="не выдан"),1,0)</f>
        <v>0</v>
      </c>
      <c r="BN2120" s="22">
        <f ca="1">IF(AND($BJ2120=1, $N2120="на проверке"),1,0)</f>
        <v>0</v>
      </c>
      <c r="BO2120" s="22">
        <f ca="1">IF(AND($BJ2120=1, $N2120="замечания"),1,0)</f>
        <v>0</v>
      </c>
      <c r="BP2120" s="22">
        <f ca="1">IF(AND($BK2120=1, $N2120="на проверке"),1,0)</f>
        <v>0</v>
      </c>
      <c r="BQ2120" s="22">
        <f ca="1">IF(AND($BK2120=1, $N2120="замечания"),1,0)</f>
        <v>0</v>
      </c>
      <c r="BR2120" s="22">
        <f ca="1">IF(AND($BJ2120=1, $N2120="согласовано"),1,0)</f>
        <v>0</v>
      </c>
      <c r="BS2120" s="22">
        <f ca="1">IF(AND($BK2120=1, $N2120="согласовано"),1,0)</f>
        <v>0</v>
      </c>
      <c r="BT2120" s="22">
        <f ca="1">IF(OR($Z2120="аннулирован", $Z2120="", TODAY()&lt;$E2120),0,1)</f>
        <v>0</v>
      </c>
      <c r="BU2120" s="22">
        <f ca="1">IF(AND($BT2120=1, $Z2120="не выдан"),1,0)</f>
        <v>0</v>
      </c>
      <c r="BV2120" s="22">
        <f ca="1">IF(AND($BT2120=1, $Z2120="на проверке"),1,0)</f>
        <v>0</v>
      </c>
      <c r="BW2120" s="22">
        <f ca="1">IF(AND($BT2120=1, $Z2120="замечания"),1,0)</f>
        <v>0</v>
      </c>
      <c r="BX2120" s="22">
        <f ca="1">IF(AND($BT2120=1, $Z2120="согласовано"),1,0)</f>
        <v>0</v>
      </c>
      <c r="BY2120" s="71">
        <f>IF(OR($N2120="аннулирован", $N2120=""),0,1)</f>
        <v>0</v>
      </c>
      <c r="BZ2120" s="71">
        <f>IF(AND($BY2120=1, $J2120=""),1,0)</f>
        <v>0</v>
      </c>
      <c r="CA2120" s="72">
        <f>IF(OR($Z2120="аннулирован", $Z2120=""),0,1)</f>
        <v>0</v>
      </c>
    </row>
    <row r="2121" spans="1:79" s="22" customFormat="1" ht="43.5" customHeight="1" x14ac:dyDescent="0.3">
      <c r="A2121" s="109">
        <v>7</v>
      </c>
      <c r="B2121" s="109" t="s">
        <v>1441</v>
      </c>
      <c r="C2121" s="109" t="s">
        <v>1325</v>
      </c>
      <c r="D2121" s="110" t="s">
        <v>445</v>
      </c>
      <c r="E2121" s="110">
        <v>44571</v>
      </c>
      <c r="F2121" s="189" t="s">
        <v>233</v>
      </c>
      <c r="G2121" s="169" t="s">
        <v>1121</v>
      </c>
      <c r="H2121" s="135" t="s">
        <v>1074</v>
      </c>
      <c r="I2121" s="135" t="s">
        <v>1125</v>
      </c>
      <c r="J2121" s="135"/>
      <c r="K2121" s="113">
        <v>0</v>
      </c>
      <c r="L2121" s="109">
        <v>0</v>
      </c>
      <c r="M2121" s="114" t="s">
        <v>256</v>
      </c>
      <c r="N2121" s="115" t="s">
        <v>26</v>
      </c>
      <c r="O2121" s="116"/>
      <c r="P2121" s="117" t="s">
        <v>1353</v>
      </c>
      <c r="Q2121" s="141">
        <v>45258</v>
      </c>
      <c r="R2121" s="118">
        <f>IF(AND(L2121&lt;1,OR(K2121&lt;1, K2121="A")),Q2121+14,Q2121+7)</f>
        <v>45272</v>
      </c>
      <c r="S2121" s="114" t="s">
        <v>31</v>
      </c>
      <c r="T2121" s="353"/>
      <c r="U2121" s="118"/>
      <c r="V2121" s="121"/>
      <c r="W2121" s="121"/>
      <c r="X2121" s="121"/>
      <c r="Y2121" s="121"/>
      <c r="Z2121" s="121"/>
      <c r="AA2121" s="121"/>
      <c r="AB2121" s="121"/>
      <c r="AC2121" s="121"/>
      <c r="AD2121" s="121"/>
      <c r="AE2121" s="121"/>
      <c r="AF2121" s="121"/>
      <c r="AG2121" s="110"/>
      <c r="AH2121" s="115"/>
      <c r="AI2121" s="110"/>
      <c r="AJ2121" s="113"/>
      <c r="AK2121" s="110"/>
      <c r="AL2121" s="121"/>
      <c r="AM2121" s="121"/>
      <c r="AN2121" s="123" t="s">
        <v>2896</v>
      </c>
      <c r="AO2121" s="109" t="s">
        <v>3771</v>
      </c>
      <c r="AP2121" s="110">
        <v>45352</v>
      </c>
      <c r="AQ2121" s="121"/>
      <c r="AR2121" s="121"/>
      <c r="AS2121" s="121"/>
      <c r="AT2121" s="121"/>
      <c r="AU2121" s="109" t="s">
        <v>1134</v>
      </c>
      <c r="AV2121" s="110">
        <v>44890</v>
      </c>
      <c r="AW2121" s="121"/>
      <c r="BJ2121" s="22">
        <f ca="1">IF(OR($N2121="аннулирован", $N2121="", TODAY()&lt;$E2121),0,1)</f>
        <v>0</v>
      </c>
      <c r="BK2121" s="22">
        <f ca="1">IF(AND($BJ2121=1, $J2121=""),1,0)</f>
        <v>0</v>
      </c>
      <c r="BL2121" s="22">
        <f ca="1">IF(AND($BJ2121=1, $N2121="не выдан"),1,0)</f>
        <v>0</v>
      </c>
      <c r="BM2121" s="22">
        <f ca="1">IF(AND($BK2121=1, $N2121="не выдан"),1,0)</f>
        <v>0</v>
      </c>
      <c r="BN2121" s="22">
        <f ca="1">IF(AND($BJ2121=1, $N2121="на проверке"),1,0)</f>
        <v>0</v>
      </c>
      <c r="BO2121" s="22">
        <f ca="1">IF(AND($BJ2121=1, $N2121="замечания"),1,0)</f>
        <v>0</v>
      </c>
      <c r="BP2121" s="22">
        <f ca="1">IF(AND($BK2121=1, $N2121="на проверке"),1,0)</f>
        <v>0</v>
      </c>
      <c r="BQ2121" s="22">
        <f ca="1">IF(AND($BK2121=1, $N2121="замечания"),1,0)</f>
        <v>0</v>
      </c>
      <c r="BR2121" s="22">
        <f ca="1">IF(AND($BJ2121=1, $N2121="согласовано"),1,0)</f>
        <v>0</v>
      </c>
      <c r="BS2121" s="22">
        <f ca="1">IF(AND($BK2121=1, $N2121="согласовано"),1,0)</f>
        <v>0</v>
      </c>
      <c r="BT2121" s="22">
        <f ca="1">IF(OR($Z2122="аннулирован", $Z2122="", TODAY()&lt;$E2121),0,1)</f>
        <v>1</v>
      </c>
      <c r="BU2121" s="22">
        <f ca="1">IF(AND($BT2121=1, $Z2122="не выдан"),1,0)</f>
        <v>0</v>
      </c>
      <c r="BV2121" s="22">
        <f ca="1">IF(AND($BT2121=1, $Z2122="на проверке"),1,0)</f>
        <v>1</v>
      </c>
      <c r="BW2121" s="22">
        <f ca="1">IF(AND($BT2121=1, $Z2122="замечания"),1,0)</f>
        <v>0</v>
      </c>
      <c r="BX2121" s="22">
        <f ca="1">IF(AND($BT2121=1, $Z2122="согласовано"),1,0)</f>
        <v>0</v>
      </c>
      <c r="BY2121" s="22">
        <f>IF(OR($N2121="аннулирован", $N2121=""),0,1)</f>
        <v>0</v>
      </c>
      <c r="BZ2121" s="22">
        <f>IF(AND($BY2121=1, $J2121=""),1,0)</f>
        <v>0</v>
      </c>
      <c r="CA2121" s="22">
        <f>IF(OR($Z2122="аннулирован", $Z2122=""),0,1)</f>
        <v>1</v>
      </c>
    </row>
    <row r="2122" spans="1:79" ht="28.95" customHeight="1" x14ac:dyDescent="0.3">
      <c r="A2122" s="4">
        <v>7</v>
      </c>
      <c r="B2122" s="4" t="s">
        <v>1441</v>
      </c>
      <c r="C2122" s="4" t="s">
        <v>1325</v>
      </c>
      <c r="D2122" s="139" t="s">
        <v>445</v>
      </c>
      <c r="E2122" s="13">
        <v>44571</v>
      </c>
      <c r="F2122" s="122" t="s">
        <v>233</v>
      </c>
      <c r="G2122" s="16" t="s">
        <v>1121</v>
      </c>
      <c r="H2122" s="130" t="s">
        <v>1074</v>
      </c>
      <c r="I2122" s="130" t="s">
        <v>1125</v>
      </c>
      <c r="J2122" s="130"/>
      <c r="K2122" s="7">
        <v>0</v>
      </c>
      <c r="L2122" s="4">
        <v>1</v>
      </c>
      <c r="M2122" s="3" t="s">
        <v>256</v>
      </c>
      <c r="N2122" s="45" t="s">
        <v>1055</v>
      </c>
      <c r="O2122" s="76"/>
      <c r="P2122" s="125" t="s">
        <v>2936</v>
      </c>
      <c r="Q2122" s="145">
        <v>45488</v>
      </c>
      <c r="R2122" s="99">
        <f t="shared" ref="R2122:R2126" si="1772">IF(AND(L2122&lt;1,OR(K2122&lt;1, K2122="A")),Q2122+14,Q2122+7)</f>
        <v>45495</v>
      </c>
      <c r="S2122" s="3" t="s">
        <v>30</v>
      </c>
      <c r="T2122" s="354" t="s">
        <v>2885</v>
      </c>
      <c r="U2122" s="259">
        <v>45450</v>
      </c>
      <c r="V2122" s="20" t="s">
        <v>1382</v>
      </c>
      <c r="W2122" s="3" t="s">
        <v>1405</v>
      </c>
      <c r="X2122" s="5" t="s">
        <v>778</v>
      </c>
      <c r="Y2122" s="5">
        <v>0</v>
      </c>
      <c r="Z2122" s="46" t="s">
        <v>24</v>
      </c>
      <c r="AA2122" s="5"/>
      <c r="AB2122" s="87" t="s">
        <v>983</v>
      </c>
      <c r="AC2122" s="21">
        <v>45065</v>
      </c>
      <c r="AD2122" s="21">
        <v>45065</v>
      </c>
      <c r="AE2122" s="9">
        <f t="shared" ref="AE2122" si="1773">IF(AND(Y2122&lt;1,OR(X2122&lt;1, X2122="A")),AD2122+14,AD2122+7)</f>
        <v>45079</v>
      </c>
      <c r="AF2122" s="92" t="s">
        <v>446</v>
      </c>
      <c r="AG2122" s="27"/>
      <c r="AH2122" s="34"/>
      <c r="AI2122" s="27"/>
      <c r="AJ2122" s="41"/>
      <c r="AK2122" s="21"/>
      <c r="AL2122" s="6"/>
      <c r="AM2122" s="6"/>
      <c r="AN2122" s="246" t="s">
        <v>2896</v>
      </c>
      <c r="AO2122" s="94" t="s">
        <v>3771</v>
      </c>
      <c r="AP2122" s="95">
        <v>45352</v>
      </c>
      <c r="AQ2122" s="207" t="s">
        <v>2979</v>
      </c>
      <c r="AR2122" s="21">
        <v>45510</v>
      </c>
      <c r="AS2122" s="6"/>
      <c r="AT2122" s="6"/>
      <c r="AU2122" s="4" t="s">
        <v>1134</v>
      </c>
      <c r="AV2122" s="13">
        <v>44890</v>
      </c>
      <c r="AW2122" s="6"/>
      <c r="BJ2122" s="22"/>
      <c r="BK2122" s="22"/>
      <c r="BL2122" s="22"/>
      <c r="BM2122" s="22"/>
      <c r="BN2122" s="22"/>
      <c r="BO2122" s="22"/>
      <c r="BP2122" s="22"/>
      <c r="BQ2122" s="22"/>
      <c r="BR2122" s="22"/>
      <c r="BS2122" s="22"/>
      <c r="BT2122" s="22"/>
      <c r="BU2122" s="22"/>
      <c r="BV2122" s="22"/>
      <c r="BW2122" s="22"/>
      <c r="BX2122" s="22"/>
      <c r="BY2122" s="71"/>
      <c r="BZ2122" s="71"/>
      <c r="CA2122" s="72"/>
    </row>
    <row r="2123" spans="1:79" s="22" customFormat="1" ht="29.1" customHeight="1" x14ac:dyDescent="0.3">
      <c r="A2123" s="109">
        <v>7</v>
      </c>
      <c r="B2123" s="109" t="s">
        <v>1441</v>
      </c>
      <c r="C2123" s="109" t="s">
        <v>1325</v>
      </c>
      <c r="D2123" s="110" t="s">
        <v>446</v>
      </c>
      <c r="E2123" s="110">
        <v>44571</v>
      </c>
      <c r="F2123" s="189" t="s">
        <v>234</v>
      </c>
      <c r="G2123" s="169" t="s">
        <v>1121</v>
      </c>
      <c r="H2123" s="135" t="s">
        <v>1074</v>
      </c>
      <c r="I2123" s="135" t="s">
        <v>1126</v>
      </c>
      <c r="J2123" s="135"/>
      <c r="K2123" s="113" t="s">
        <v>778</v>
      </c>
      <c r="L2123" s="109">
        <v>0</v>
      </c>
      <c r="M2123" s="114" t="s">
        <v>257</v>
      </c>
      <c r="N2123" s="115" t="s">
        <v>26</v>
      </c>
      <c r="O2123" s="116"/>
      <c r="P2123" s="190" t="s">
        <v>3512</v>
      </c>
      <c r="Q2123" s="141">
        <v>44826</v>
      </c>
      <c r="R2123" s="118">
        <f t="shared" ref="R2123" si="1774">IF(AND(L2123&lt;1,OR(K2123&lt;1, K2123="A")),Q2123+14,Q2123+7)</f>
        <v>44840</v>
      </c>
      <c r="S2123" s="114" t="s">
        <v>31</v>
      </c>
      <c r="T2123" s="353"/>
      <c r="U2123" s="118"/>
      <c r="V2123" s="120"/>
      <c r="W2123" s="114"/>
      <c r="X2123" s="109"/>
      <c r="Y2123" s="109"/>
      <c r="Z2123" s="115"/>
      <c r="AA2123" s="109"/>
      <c r="AB2123" s="123"/>
      <c r="AC2123" s="110"/>
      <c r="AD2123" s="110"/>
      <c r="AE2123" s="118"/>
      <c r="AF2123" s="196"/>
      <c r="AG2123" s="110"/>
      <c r="AH2123" s="115"/>
      <c r="AI2123" s="110"/>
      <c r="AJ2123" s="113"/>
      <c r="AK2123" s="110"/>
      <c r="AL2123" s="121"/>
      <c r="AM2123" s="121"/>
      <c r="AN2123" s="123" t="s">
        <v>2896</v>
      </c>
      <c r="AO2123" s="109" t="s">
        <v>3771</v>
      </c>
      <c r="AP2123" s="110">
        <v>45352</v>
      </c>
      <c r="AQ2123" s="121"/>
      <c r="AR2123" s="121"/>
      <c r="AS2123" s="121"/>
      <c r="AT2123" s="121"/>
      <c r="AU2123" s="109" t="s">
        <v>1134</v>
      </c>
      <c r="AV2123" s="110">
        <v>44890</v>
      </c>
      <c r="AW2123" s="121"/>
      <c r="BJ2123" s="22">
        <f t="shared" ref="BJ2123:BJ2140" ca="1" si="1775">IF(OR($N2123="аннулирован", $N2123="", TODAY()&lt;$E2123),0,1)</f>
        <v>0</v>
      </c>
      <c r="BK2123" s="22">
        <f t="shared" ref="BK2123:BK2140" ca="1" si="1776">IF(AND($BJ2123=1, $J2123=""),1,0)</f>
        <v>0</v>
      </c>
      <c r="BL2123" s="22">
        <f t="shared" ref="BL2123:BL2140" ca="1" si="1777">IF(AND($BJ2123=1, $N2123="не выдан"),1,0)</f>
        <v>0</v>
      </c>
      <c r="BM2123" s="22">
        <f t="shared" ref="BM2123:BM2140" ca="1" si="1778">IF(AND($BK2123=1, $N2123="не выдан"),1,0)</f>
        <v>0</v>
      </c>
      <c r="BN2123" s="22">
        <f t="shared" ref="BN2123:BN2140" ca="1" si="1779">IF(AND($BJ2123=1, $N2123="на проверке"),1,0)</f>
        <v>0</v>
      </c>
      <c r="BO2123" s="22">
        <f t="shared" ref="BO2123:BO2140" ca="1" si="1780">IF(AND($BJ2123=1, $N2123="замечания"),1,0)</f>
        <v>0</v>
      </c>
      <c r="BP2123" s="22">
        <f t="shared" ref="BP2123:BP2140" ca="1" si="1781">IF(AND($BK2123=1, $N2123="на проверке"),1,0)</f>
        <v>0</v>
      </c>
      <c r="BQ2123" s="22">
        <f t="shared" ref="BQ2123:BQ2140" ca="1" si="1782">IF(AND($BK2123=1, $N2123="замечания"),1,0)</f>
        <v>0</v>
      </c>
      <c r="BR2123" s="22">
        <f t="shared" ref="BR2123:BR2140" ca="1" si="1783">IF(AND($BJ2123=1, $N2123="согласовано"),1,0)</f>
        <v>0</v>
      </c>
      <c r="BS2123" s="22">
        <f t="shared" ref="BS2123:BS2140" ca="1" si="1784">IF(AND($BK2123=1, $N2123="согласовано"),1,0)</f>
        <v>0</v>
      </c>
      <c r="BT2123" s="22">
        <f t="shared" ref="BT2123:BT2140" ca="1" si="1785">IF(OR($Z2123="аннулирован", $Z2123="", TODAY()&lt;$E2123),0,1)</f>
        <v>0</v>
      </c>
      <c r="BU2123" s="22">
        <f t="shared" ref="BU2123:BU2140" ca="1" si="1786">IF(AND($BT2123=1, $Z2123="не выдан"),1,0)</f>
        <v>0</v>
      </c>
      <c r="BV2123" s="22">
        <f t="shared" ref="BV2123:BV2140" ca="1" si="1787">IF(AND($BT2123=1, $Z2123="на проверке"),1,0)</f>
        <v>0</v>
      </c>
      <c r="BW2123" s="22">
        <f t="shared" ref="BW2123:BW2140" ca="1" si="1788">IF(AND($BT2123=1, $Z2123="замечания"),1,0)</f>
        <v>0</v>
      </c>
      <c r="BX2123" s="22">
        <f t="shared" ref="BX2123:BX2140" ca="1" si="1789">IF(AND($BT2123=1, $Z2123="согласовано"),1,0)</f>
        <v>0</v>
      </c>
      <c r="BY2123" s="22">
        <f t="shared" ref="BY2123:BY2140" si="1790">IF(OR($N2123="аннулирован", $N2123=""),0,1)</f>
        <v>0</v>
      </c>
      <c r="BZ2123" s="22">
        <f t="shared" ref="BZ2123:BZ2140" si="1791">IF(AND($BY2123=1, $J2123=""),1,0)</f>
        <v>0</v>
      </c>
      <c r="CA2123" s="22">
        <f t="shared" ref="CA2123:CA2140" si="1792">IF(OR($Z2123="аннулирован", $Z2123=""),0,1)</f>
        <v>0</v>
      </c>
    </row>
    <row r="2124" spans="1:79" s="22" customFormat="1" ht="29.1" customHeight="1" x14ac:dyDescent="0.3">
      <c r="A2124" s="109">
        <v>7</v>
      </c>
      <c r="B2124" s="109" t="s">
        <v>1441</v>
      </c>
      <c r="C2124" s="109" t="s">
        <v>1325</v>
      </c>
      <c r="D2124" s="110" t="s">
        <v>445</v>
      </c>
      <c r="E2124" s="110">
        <v>44571</v>
      </c>
      <c r="F2124" s="189" t="s">
        <v>234</v>
      </c>
      <c r="G2124" s="169" t="s">
        <v>1121</v>
      </c>
      <c r="H2124" s="135" t="s">
        <v>1074</v>
      </c>
      <c r="I2124" s="135" t="s">
        <v>1126</v>
      </c>
      <c r="J2124" s="135"/>
      <c r="K2124" s="113">
        <v>0</v>
      </c>
      <c r="L2124" s="109">
        <v>0</v>
      </c>
      <c r="M2124" s="114" t="s">
        <v>257</v>
      </c>
      <c r="N2124" s="115" t="s">
        <v>26</v>
      </c>
      <c r="O2124" s="116"/>
      <c r="P2124" s="190" t="s">
        <v>977</v>
      </c>
      <c r="Q2124" s="141">
        <v>44839</v>
      </c>
      <c r="R2124" s="118">
        <f t="shared" si="1772"/>
        <v>44853</v>
      </c>
      <c r="S2124" s="114" t="s">
        <v>31</v>
      </c>
      <c r="T2124" s="353"/>
      <c r="U2124" s="118"/>
      <c r="V2124" s="120"/>
      <c r="W2124" s="114"/>
      <c r="X2124" s="109"/>
      <c r="Y2124" s="109"/>
      <c r="Z2124" s="115"/>
      <c r="AA2124" s="109"/>
      <c r="AB2124" s="123"/>
      <c r="AC2124" s="110"/>
      <c r="AD2124" s="110"/>
      <c r="AE2124" s="118"/>
      <c r="AF2124" s="196"/>
      <c r="AG2124" s="110"/>
      <c r="AH2124" s="115"/>
      <c r="AI2124" s="110"/>
      <c r="AJ2124" s="113"/>
      <c r="AK2124" s="110"/>
      <c r="AL2124" s="121"/>
      <c r="AM2124" s="121"/>
      <c r="AN2124" s="123" t="s">
        <v>2896</v>
      </c>
      <c r="AO2124" s="109" t="s">
        <v>3771</v>
      </c>
      <c r="AP2124" s="110">
        <v>45352</v>
      </c>
      <c r="AQ2124" s="121"/>
      <c r="AR2124" s="121"/>
      <c r="AS2124" s="121"/>
      <c r="AT2124" s="121"/>
      <c r="AU2124" s="109" t="s">
        <v>1134</v>
      </c>
      <c r="AV2124" s="110">
        <v>44890</v>
      </c>
      <c r="AW2124" s="121"/>
      <c r="BJ2124" s="22">
        <f t="shared" ca="1" si="1775"/>
        <v>0</v>
      </c>
      <c r="BK2124" s="22">
        <f t="shared" ca="1" si="1776"/>
        <v>0</v>
      </c>
      <c r="BL2124" s="22">
        <f t="shared" ca="1" si="1777"/>
        <v>0</v>
      </c>
      <c r="BM2124" s="22">
        <f t="shared" ca="1" si="1778"/>
        <v>0</v>
      </c>
      <c r="BN2124" s="22">
        <f t="shared" ca="1" si="1779"/>
        <v>0</v>
      </c>
      <c r="BO2124" s="22">
        <f t="shared" ca="1" si="1780"/>
        <v>0</v>
      </c>
      <c r="BP2124" s="22">
        <f t="shared" ca="1" si="1781"/>
        <v>0</v>
      </c>
      <c r="BQ2124" s="22">
        <f t="shared" ca="1" si="1782"/>
        <v>0</v>
      </c>
      <c r="BR2124" s="22">
        <f t="shared" ca="1" si="1783"/>
        <v>0</v>
      </c>
      <c r="BS2124" s="22">
        <f t="shared" ca="1" si="1784"/>
        <v>0</v>
      </c>
      <c r="BT2124" s="22">
        <f t="shared" ca="1" si="1785"/>
        <v>0</v>
      </c>
      <c r="BU2124" s="22">
        <f t="shared" ca="1" si="1786"/>
        <v>0</v>
      </c>
      <c r="BV2124" s="22">
        <f t="shared" ca="1" si="1787"/>
        <v>0</v>
      </c>
      <c r="BW2124" s="22">
        <f t="shared" ca="1" si="1788"/>
        <v>0</v>
      </c>
      <c r="BX2124" s="22">
        <f t="shared" ca="1" si="1789"/>
        <v>0</v>
      </c>
      <c r="BY2124" s="22">
        <f t="shared" si="1790"/>
        <v>0</v>
      </c>
      <c r="BZ2124" s="22">
        <f t="shared" si="1791"/>
        <v>0</v>
      </c>
      <c r="CA2124" s="22">
        <f t="shared" si="1792"/>
        <v>0</v>
      </c>
    </row>
    <row r="2125" spans="1:79" s="101" customFormat="1" ht="43.5" customHeight="1" x14ac:dyDescent="0.3">
      <c r="A2125" s="94">
        <v>7</v>
      </c>
      <c r="B2125" s="94" t="s">
        <v>1441</v>
      </c>
      <c r="C2125" s="94" t="s">
        <v>1325</v>
      </c>
      <c r="D2125" s="139" t="s">
        <v>445</v>
      </c>
      <c r="E2125" s="95">
        <v>44571</v>
      </c>
      <c r="F2125" s="175" t="s">
        <v>234</v>
      </c>
      <c r="G2125" s="277" t="s">
        <v>1121</v>
      </c>
      <c r="H2125" s="136" t="s">
        <v>1074</v>
      </c>
      <c r="I2125" s="136" t="s">
        <v>1126</v>
      </c>
      <c r="J2125" s="136"/>
      <c r="K2125" s="96">
        <v>0</v>
      </c>
      <c r="L2125" s="94">
        <v>0</v>
      </c>
      <c r="M2125" s="97" t="s">
        <v>257</v>
      </c>
      <c r="N2125" s="45" t="s">
        <v>1055</v>
      </c>
      <c r="O2125" s="98"/>
      <c r="P2125" s="125" t="s">
        <v>1353</v>
      </c>
      <c r="Q2125" s="145">
        <v>45258</v>
      </c>
      <c r="R2125" s="99">
        <f t="shared" si="1772"/>
        <v>45272</v>
      </c>
      <c r="S2125" s="97" t="s">
        <v>30</v>
      </c>
      <c r="T2125" s="310" t="s">
        <v>2872</v>
      </c>
      <c r="U2125" s="261">
        <v>44847</v>
      </c>
      <c r="V2125" s="278" t="s">
        <v>1383</v>
      </c>
      <c r="W2125" s="97" t="s">
        <v>1404</v>
      </c>
      <c r="X2125" s="94">
        <v>0</v>
      </c>
      <c r="Y2125" s="94">
        <v>0</v>
      </c>
      <c r="Z2125" s="88" t="s">
        <v>24</v>
      </c>
      <c r="AA2125" s="94"/>
      <c r="AB2125" s="246" t="s">
        <v>983</v>
      </c>
      <c r="AC2125" s="95">
        <v>45065</v>
      </c>
      <c r="AD2125" s="95">
        <v>45065</v>
      </c>
      <c r="AE2125" s="99">
        <f t="shared" ref="AE2125" si="1793">IF(AND(Y2125&lt;1,OR(X2125&lt;1, X2125="A")),AD2125+14,AD2125+7)</f>
        <v>45079</v>
      </c>
      <c r="AF2125" s="92" t="s">
        <v>446</v>
      </c>
      <c r="AG2125" s="95"/>
      <c r="AH2125" s="88"/>
      <c r="AI2125" s="95"/>
      <c r="AJ2125" s="96"/>
      <c r="AK2125" s="95"/>
      <c r="AL2125" s="100"/>
      <c r="AM2125" s="100"/>
      <c r="AN2125" s="246" t="s">
        <v>2896</v>
      </c>
      <c r="AO2125" s="94" t="s">
        <v>3771</v>
      </c>
      <c r="AP2125" s="95">
        <v>45352</v>
      </c>
      <c r="AQ2125" s="250" t="s">
        <v>2945</v>
      </c>
      <c r="AR2125" s="95">
        <v>45491</v>
      </c>
      <c r="AS2125" s="100"/>
      <c r="AT2125" s="100"/>
      <c r="AU2125" s="4" t="s">
        <v>1134</v>
      </c>
      <c r="AV2125" s="13">
        <v>44890</v>
      </c>
      <c r="AW2125" s="100"/>
      <c r="BJ2125" s="101">
        <f t="shared" ca="1" si="1775"/>
        <v>1</v>
      </c>
      <c r="BK2125" s="101">
        <f t="shared" ca="1" si="1776"/>
        <v>1</v>
      </c>
      <c r="BL2125" s="101">
        <f t="shared" ca="1" si="1777"/>
        <v>0</v>
      </c>
      <c r="BM2125" s="101">
        <f t="shared" ca="1" si="1778"/>
        <v>0</v>
      </c>
      <c r="BN2125" s="101">
        <f t="shared" ca="1" si="1779"/>
        <v>0</v>
      </c>
      <c r="BO2125" s="101">
        <f t="shared" ca="1" si="1780"/>
        <v>0</v>
      </c>
      <c r="BP2125" s="101">
        <f t="shared" ca="1" si="1781"/>
        <v>0</v>
      </c>
      <c r="BQ2125" s="101">
        <f t="shared" ca="1" si="1782"/>
        <v>0</v>
      </c>
      <c r="BR2125" s="101">
        <f t="shared" ca="1" si="1783"/>
        <v>1</v>
      </c>
      <c r="BS2125" s="101">
        <f t="shared" ca="1" si="1784"/>
        <v>1</v>
      </c>
      <c r="BT2125" s="101">
        <f t="shared" ca="1" si="1785"/>
        <v>1</v>
      </c>
      <c r="BU2125" s="101">
        <f t="shared" ca="1" si="1786"/>
        <v>0</v>
      </c>
      <c r="BV2125" s="101">
        <f t="shared" ca="1" si="1787"/>
        <v>1</v>
      </c>
      <c r="BW2125" s="101">
        <f t="shared" ca="1" si="1788"/>
        <v>0</v>
      </c>
      <c r="BX2125" s="101">
        <f t="shared" ca="1" si="1789"/>
        <v>0</v>
      </c>
      <c r="BY2125" s="101">
        <f t="shared" si="1790"/>
        <v>1</v>
      </c>
      <c r="BZ2125" s="101">
        <f t="shared" si="1791"/>
        <v>1</v>
      </c>
      <c r="CA2125" s="101">
        <f t="shared" si="1792"/>
        <v>1</v>
      </c>
    </row>
    <row r="2126" spans="1:79" s="22" customFormat="1" ht="39.75" customHeight="1" x14ac:dyDescent="0.3">
      <c r="A2126" s="109">
        <v>7</v>
      </c>
      <c r="B2126" s="109" t="s">
        <v>1441</v>
      </c>
      <c r="C2126" s="109" t="s">
        <v>1325</v>
      </c>
      <c r="D2126" s="110" t="s">
        <v>446</v>
      </c>
      <c r="E2126" s="110">
        <v>44571</v>
      </c>
      <c r="F2126" s="189" t="s">
        <v>250</v>
      </c>
      <c r="G2126" s="169" t="s">
        <v>1121</v>
      </c>
      <c r="H2126" s="135" t="s">
        <v>1075</v>
      </c>
      <c r="I2126" s="135"/>
      <c r="J2126" s="135"/>
      <c r="K2126" s="113" t="s">
        <v>778</v>
      </c>
      <c r="L2126" s="109">
        <v>0</v>
      </c>
      <c r="M2126" s="114" t="s">
        <v>273</v>
      </c>
      <c r="N2126" s="115" t="s">
        <v>26</v>
      </c>
      <c r="O2126" s="116"/>
      <c r="P2126" s="117" t="s">
        <v>3558</v>
      </c>
      <c r="Q2126" s="141">
        <v>44830</v>
      </c>
      <c r="R2126" s="118">
        <f t="shared" si="1772"/>
        <v>44844</v>
      </c>
      <c r="S2126" s="114" t="s">
        <v>31</v>
      </c>
      <c r="T2126" s="315"/>
      <c r="U2126" s="260"/>
      <c r="V2126" s="120"/>
      <c r="W2126" s="114"/>
      <c r="X2126" s="109"/>
      <c r="Y2126" s="109"/>
      <c r="Z2126" s="115"/>
      <c r="AA2126" s="115"/>
      <c r="AB2126" s="109"/>
      <c r="AC2126" s="110"/>
      <c r="AD2126" s="110"/>
      <c r="AE2126" s="110"/>
      <c r="AF2126" s="110"/>
      <c r="AG2126" s="110"/>
      <c r="AH2126" s="115"/>
      <c r="AI2126" s="110"/>
      <c r="AJ2126" s="113"/>
      <c r="AK2126" s="110"/>
      <c r="AL2126" s="121"/>
      <c r="AM2126" s="121"/>
      <c r="AN2126" s="123" t="s">
        <v>2896</v>
      </c>
      <c r="AO2126" s="109" t="s">
        <v>3771</v>
      </c>
      <c r="AP2126" s="110">
        <v>45352</v>
      </c>
      <c r="AQ2126" s="121"/>
      <c r="AR2126" s="121"/>
      <c r="AS2126" s="121"/>
      <c r="AT2126" s="121"/>
      <c r="AU2126" s="109" t="s">
        <v>1134</v>
      </c>
      <c r="AV2126" s="110">
        <v>44890</v>
      </c>
      <c r="AW2126" s="121"/>
      <c r="BJ2126" s="22">
        <f t="shared" ca="1" si="1775"/>
        <v>0</v>
      </c>
      <c r="BK2126" s="22">
        <f t="shared" ca="1" si="1776"/>
        <v>0</v>
      </c>
      <c r="BL2126" s="22">
        <f t="shared" ca="1" si="1777"/>
        <v>0</v>
      </c>
      <c r="BM2126" s="22">
        <f t="shared" ca="1" si="1778"/>
        <v>0</v>
      </c>
      <c r="BN2126" s="22">
        <f t="shared" ca="1" si="1779"/>
        <v>0</v>
      </c>
      <c r="BO2126" s="22">
        <f t="shared" ca="1" si="1780"/>
        <v>0</v>
      </c>
      <c r="BP2126" s="22">
        <f t="shared" ca="1" si="1781"/>
        <v>0</v>
      </c>
      <c r="BQ2126" s="22">
        <f t="shared" ca="1" si="1782"/>
        <v>0</v>
      </c>
      <c r="BR2126" s="22">
        <f t="shared" ca="1" si="1783"/>
        <v>0</v>
      </c>
      <c r="BS2126" s="22">
        <f t="shared" ca="1" si="1784"/>
        <v>0</v>
      </c>
      <c r="BT2126" s="22">
        <f t="shared" ca="1" si="1785"/>
        <v>0</v>
      </c>
      <c r="BU2126" s="22">
        <f t="shared" ca="1" si="1786"/>
        <v>0</v>
      </c>
      <c r="BV2126" s="22">
        <f t="shared" ca="1" si="1787"/>
        <v>0</v>
      </c>
      <c r="BW2126" s="22">
        <f t="shared" ca="1" si="1788"/>
        <v>0</v>
      </c>
      <c r="BX2126" s="22">
        <f t="shared" ca="1" si="1789"/>
        <v>0</v>
      </c>
      <c r="BY2126" s="71">
        <f t="shared" si="1790"/>
        <v>0</v>
      </c>
      <c r="BZ2126" s="71">
        <f t="shared" si="1791"/>
        <v>0</v>
      </c>
      <c r="CA2126" s="72">
        <f t="shared" si="1792"/>
        <v>0</v>
      </c>
    </row>
    <row r="2127" spans="1:79" s="22" customFormat="1" ht="41.25" customHeight="1" x14ac:dyDescent="0.3">
      <c r="A2127" s="109">
        <v>7</v>
      </c>
      <c r="B2127" s="109" t="s">
        <v>1441</v>
      </c>
      <c r="C2127" s="109" t="s">
        <v>1325</v>
      </c>
      <c r="D2127" s="110" t="s">
        <v>445</v>
      </c>
      <c r="E2127" s="110">
        <v>44571</v>
      </c>
      <c r="F2127" s="189" t="s">
        <v>250</v>
      </c>
      <c r="G2127" s="169" t="s">
        <v>1121</v>
      </c>
      <c r="H2127" s="135" t="s">
        <v>1075</v>
      </c>
      <c r="I2127" s="135"/>
      <c r="J2127" s="135"/>
      <c r="K2127" s="113">
        <v>0</v>
      </c>
      <c r="L2127" s="109">
        <v>0</v>
      </c>
      <c r="M2127" s="114" t="s">
        <v>273</v>
      </c>
      <c r="N2127" s="115" t="s">
        <v>26</v>
      </c>
      <c r="O2127" s="116"/>
      <c r="P2127" s="117" t="s">
        <v>977</v>
      </c>
      <c r="Q2127" s="141">
        <v>44839</v>
      </c>
      <c r="R2127" s="118">
        <f t="shared" ref="R2127:R2128" si="1794">IF(AND(L2127&lt;1,OR(K2127&lt;1, K2127="A")),Q2127+14,Q2127+7)</f>
        <v>44853</v>
      </c>
      <c r="S2127" s="114" t="s">
        <v>30</v>
      </c>
      <c r="T2127" s="315" t="s">
        <v>2873</v>
      </c>
      <c r="U2127" s="260">
        <v>44872</v>
      </c>
      <c r="V2127" s="120"/>
      <c r="W2127" s="114"/>
      <c r="X2127" s="109"/>
      <c r="Y2127" s="109"/>
      <c r="Z2127" s="115"/>
      <c r="AA2127" s="115"/>
      <c r="AB2127" s="109"/>
      <c r="AC2127" s="110"/>
      <c r="AD2127" s="110"/>
      <c r="AE2127" s="110"/>
      <c r="AF2127" s="110"/>
      <c r="AG2127" s="110"/>
      <c r="AH2127" s="115"/>
      <c r="AI2127" s="110"/>
      <c r="AJ2127" s="113"/>
      <c r="AK2127" s="110"/>
      <c r="AL2127" s="121"/>
      <c r="AM2127" s="121"/>
      <c r="AN2127" s="123" t="s">
        <v>2896</v>
      </c>
      <c r="AO2127" s="109" t="s">
        <v>3771</v>
      </c>
      <c r="AP2127" s="110">
        <v>45352</v>
      </c>
      <c r="AQ2127" s="121"/>
      <c r="AR2127" s="121"/>
      <c r="AS2127" s="121"/>
      <c r="AT2127" s="121"/>
      <c r="AU2127" s="109" t="s">
        <v>1134</v>
      </c>
      <c r="AV2127" s="110">
        <v>44890</v>
      </c>
      <c r="AW2127" s="121"/>
      <c r="BJ2127" s="22">
        <f t="shared" ca="1" si="1775"/>
        <v>0</v>
      </c>
      <c r="BK2127" s="22">
        <f t="shared" ca="1" si="1776"/>
        <v>0</v>
      </c>
      <c r="BL2127" s="22">
        <f t="shared" ca="1" si="1777"/>
        <v>0</v>
      </c>
      <c r="BM2127" s="22">
        <f t="shared" ca="1" si="1778"/>
        <v>0</v>
      </c>
      <c r="BN2127" s="22">
        <f t="shared" ca="1" si="1779"/>
        <v>0</v>
      </c>
      <c r="BO2127" s="22">
        <f t="shared" ca="1" si="1780"/>
        <v>0</v>
      </c>
      <c r="BP2127" s="22">
        <f t="shared" ca="1" si="1781"/>
        <v>0</v>
      </c>
      <c r="BQ2127" s="22">
        <f t="shared" ca="1" si="1782"/>
        <v>0</v>
      </c>
      <c r="BR2127" s="22">
        <f t="shared" ca="1" si="1783"/>
        <v>0</v>
      </c>
      <c r="BS2127" s="22">
        <f t="shared" ca="1" si="1784"/>
        <v>0</v>
      </c>
      <c r="BT2127" s="22">
        <f t="shared" ca="1" si="1785"/>
        <v>0</v>
      </c>
      <c r="BU2127" s="22">
        <f t="shared" ca="1" si="1786"/>
        <v>0</v>
      </c>
      <c r="BV2127" s="22">
        <f t="shared" ca="1" si="1787"/>
        <v>0</v>
      </c>
      <c r="BW2127" s="22">
        <f t="shared" ca="1" si="1788"/>
        <v>0</v>
      </c>
      <c r="BX2127" s="22">
        <f t="shared" ca="1" si="1789"/>
        <v>0</v>
      </c>
      <c r="BY2127" s="71">
        <f t="shared" si="1790"/>
        <v>0</v>
      </c>
      <c r="BZ2127" s="71">
        <f t="shared" si="1791"/>
        <v>0</v>
      </c>
      <c r="CA2127" s="72">
        <f t="shared" si="1792"/>
        <v>0</v>
      </c>
    </row>
    <row r="2128" spans="1:79" ht="63" customHeight="1" x14ac:dyDescent="0.3">
      <c r="A2128" s="4">
        <v>7</v>
      </c>
      <c r="B2128" s="4" t="s">
        <v>1441</v>
      </c>
      <c r="C2128" s="4" t="s">
        <v>1325</v>
      </c>
      <c r="D2128" s="139" t="s">
        <v>445</v>
      </c>
      <c r="E2128" s="13">
        <v>44571</v>
      </c>
      <c r="F2128" s="122" t="s">
        <v>250</v>
      </c>
      <c r="G2128" s="16" t="s">
        <v>1121</v>
      </c>
      <c r="H2128" s="130" t="s">
        <v>1075</v>
      </c>
      <c r="I2128" s="130"/>
      <c r="J2128" s="130"/>
      <c r="K2128" s="7">
        <v>0</v>
      </c>
      <c r="L2128" s="4">
        <v>1</v>
      </c>
      <c r="M2128" s="3" t="s">
        <v>273</v>
      </c>
      <c r="N2128" s="45" t="s">
        <v>1055</v>
      </c>
      <c r="O2128" s="76"/>
      <c r="P2128" s="78" t="s">
        <v>1353</v>
      </c>
      <c r="Q2128" s="142">
        <v>45258</v>
      </c>
      <c r="R2128" s="9">
        <f t="shared" si="1794"/>
        <v>45265</v>
      </c>
      <c r="S2128" s="3" t="s">
        <v>30</v>
      </c>
      <c r="T2128" s="354" t="s">
        <v>2885</v>
      </c>
      <c r="U2128" s="259">
        <v>45450</v>
      </c>
      <c r="V2128" s="20" t="s">
        <v>1392</v>
      </c>
      <c r="W2128" s="3" t="s">
        <v>1418</v>
      </c>
      <c r="X2128" s="5" t="s">
        <v>778</v>
      </c>
      <c r="Y2128" s="5">
        <v>0</v>
      </c>
      <c r="Z2128" s="46" t="s">
        <v>24</v>
      </c>
      <c r="AA2128" s="5"/>
      <c r="AB2128" s="87" t="s">
        <v>983</v>
      </c>
      <c r="AC2128" s="21">
        <v>45065</v>
      </c>
      <c r="AD2128" s="21">
        <v>45065</v>
      </c>
      <c r="AE2128" s="9">
        <f t="shared" ref="AE2128" si="1795">IF(AND(Y2128&lt;1,OR(X2128&lt;1, X2128="A")),AD2128+14,AD2128+7)</f>
        <v>45079</v>
      </c>
      <c r="AF2128" s="92" t="s">
        <v>446</v>
      </c>
      <c r="AG2128" s="27"/>
      <c r="AH2128" s="34"/>
      <c r="AI2128" s="27"/>
      <c r="AJ2128" s="41"/>
      <c r="AK2128" s="21"/>
      <c r="AL2128" s="6"/>
      <c r="AM2128" s="6"/>
      <c r="AN2128" s="87" t="s">
        <v>2896</v>
      </c>
      <c r="AO2128" s="94" t="s">
        <v>3771</v>
      </c>
      <c r="AP2128" s="95">
        <v>45352</v>
      </c>
      <c r="AQ2128" s="207" t="s">
        <v>2897</v>
      </c>
      <c r="AR2128" s="21">
        <v>45470</v>
      </c>
      <c r="AS2128" s="6"/>
      <c r="AT2128" s="6"/>
      <c r="AU2128" s="4" t="s">
        <v>1134</v>
      </c>
      <c r="AV2128" s="13">
        <v>44890</v>
      </c>
      <c r="AW2128" s="6"/>
      <c r="BJ2128" s="22">
        <f t="shared" ca="1" si="1775"/>
        <v>1</v>
      </c>
      <c r="BK2128" s="22">
        <f t="shared" ca="1" si="1776"/>
        <v>1</v>
      </c>
      <c r="BL2128" s="22">
        <f t="shared" ca="1" si="1777"/>
        <v>0</v>
      </c>
      <c r="BM2128" s="22">
        <f t="shared" ca="1" si="1778"/>
        <v>0</v>
      </c>
      <c r="BN2128" s="22">
        <f t="shared" ca="1" si="1779"/>
        <v>0</v>
      </c>
      <c r="BO2128" s="22">
        <f t="shared" ca="1" si="1780"/>
        <v>0</v>
      </c>
      <c r="BP2128" s="22">
        <f t="shared" ca="1" si="1781"/>
        <v>0</v>
      </c>
      <c r="BQ2128" s="22">
        <f t="shared" ca="1" si="1782"/>
        <v>0</v>
      </c>
      <c r="BR2128" s="22">
        <f t="shared" ca="1" si="1783"/>
        <v>1</v>
      </c>
      <c r="BS2128" s="22">
        <f t="shared" ca="1" si="1784"/>
        <v>1</v>
      </c>
      <c r="BT2128" s="22">
        <f t="shared" ca="1" si="1785"/>
        <v>1</v>
      </c>
      <c r="BU2128" s="22">
        <f t="shared" ca="1" si="1786"/>
        <v>0</v>
      </c>
      <c r="BV2128" s="22">
        <f t="shared" ca="1" si="1787"/>
        <v>1</v>
      </c>
      <c r="BW2128" s="22">
        <f t="shared" ca="1" si="1788"/>
        <v>0</v>
      </c>
      <c r="BX2128" s="22">
        <f t="shared" ca="1" si="1789"/>
        <v>0</v>
      </c>
      <c r="BY2128" s="71">
        <f t="shared" si="1790"/>
        <v>1</v>
      </c>
      <c r="BZ2128" s="71">
        <f t="shared" si="1791"/>
        <v>1</v>
      </c>
      <c r="CA2128" s="72">
        <f t="shared" si="1792"/>
        <v>1</v>
      </c>
    </row>
    <row r="2129" spans="1:79" s="22" customFormat="1" ht="78" customHeight="1" x14ac:dyDescent="0.3">
      <c r="A2129" s="109">
        <v>7</v>
      </c>
      <c r="B2129" s="109" t="s">
        <v>1441</v>
      </c>
      <c r="C2129" s="109" t="s">
        <v>1325</v>
      </c>
      <c r="D2129" s="110" t="s">
        <v>446</v>
      </c>
      <c r="E2129" s="110">
        <v>44571</v>
      </c>
      <c r="F2129" s="189" t="s">
        <v>244</v>
      </c>
      <c r="G2129" s="169" t="s">
        <v>1121</v>
      </c>
      <c r="H2129" s="135" t="s">
        <v>1099</v>
      </c>
      <c r="I2129" s="135"/>
      <c r="J2129" s="135"/>
      <c r="K2129" s="113" t="s">
        <v>778</v>
      </c>
      <c r="L2129" s="109">
        <v>0</v>
      </c>
      <c r="M2129" s="114" t="s">
        <v>267</v>
      </c>
      <c r="N2129" s="115" t="s">
        <v>26</v>
      </c>
      <c r="O2129" s="116"/>
      <c r="P2129" s="190" t="s">
        <v>3512</v>
      </c>
      <c r="Q2129" s="141">
        <v>44826</v>
      </c>
      <c r="R2129" s="118">
        <f t="shared" ref="R2129:R2136" si="1796">IF(AND(L2129&lt;1,OR(K2129&lt;1, K2129="A")),Q2129+14,Q2129+7)</f>
        <v>44840</v>
      </c>
      <c r="S2129" s="114" t="s">
        <v>31</v>
      </c>
      <c r="T2129" s="353"/>
      <c r="U2129" s="118"/>
      <c r="V2129" s="120"/>
      <c r="W2129" s="114"/>
      <c r="X2129" s="109"/>
      <c r="Y2129" s="109"/>
      <c r="Z2129" s="115"/>
      <c r="AA2129" s="109"/>
      <c r="AB2129" s="123"/>
      <c r="AC2129" s="110"/>
      <c r="AD2129" s="110"/>
      <c r="AE2129" s="118"/>
      <c r="AF2129" s="196"/>
      <c r="AG2129" s="110"/>
      <c r="AH2129" s="115"/>
      <c r="AI2129" s="110"/>
      <c r="AJ2129" s="113"/>
      <c r="AK2129" s="110"/>
      <c r="AL2129" s="121"/>
      <c r="AM2129" s="121"/>
      <c r="AN2129" s="123" t="s">
        <v>2896</v>
      </c>
      <c r="AO2129" s="109" t="s">
        <v>3771</v>
      </c>
      <c r="AP2129" s="110">
        <v>45352</v>
      </c>
      <c r="AQ2129" s="121"/>
      <c r="AR2129" s="121"/>
      <c r="AS2129" s="121"/>
      <c r="AT2129" s="121"/>
      <c r="AU2129" s="109" t="s">
        <v>1134</v>
      </c>
      <c r="AV2129" s="110">
        <v>44890</v>
      </c>
      <c r="AW2129" s="121"/>
      <c r="BJ2129" s="22">
        <f t="shared" ca="1" si="1775"/>
        <v>0</v>
      </c>
      <c r="BK2129" s="22">
        <f t="shared" ca="1" si="1776"/>
        <v>0</v>
      </c>
      <c r="BL2129" s="22">
        <f t="shared" ca="1" si="1777"/>
        <v>0</v>
      </c>
      <c r="BM2129" s="22">
        <f t="shared" ca="1" si="1778"/>
        <v>0</v>
      </c>
      <c r="BN2129" s="22">
        <f t="shared" ca="1" si="1779"/>
        <v>0</v>
      </c>
      <c r="BO2129" s="22">
        <f t="shared" ca="1" si="1780"/>
        <v>0</v>
      </c>
      <c r="BP2129" s="22">
        <f t="shared" ca="1" si="1781"/>
        <v>0</v>
      </c>
      <c r="BQ2129" s="22">
        <f t="shared" ca="1" si="1782"/>
        <v>0</v>
      </c>
      <c r="BR2129" s="22">
        <f t="shared" ca="1" si="1783"/>
        <v>0</v>
      </c>
      <c r="BS2129" s="22">
        <f t="shared" ca="1" si="1784"/>
        <v>0</v>
      </c>
      <c r="BT2129" s="22">
        <f t="shared" ca="1" si="1785"/>
        <v>0</v>
      </c>
      <c r="BU2129" s="22">
        <f t="shared" ca="1" si="1786"/>
        <v>0</v>
      </c>
      <c r="BV2129" s="22">
        <f t="shared" ca="1" si="1787"/>
        <v>0</v>
      </c>
      <c r="BW2129" s="22">
        <f t="shared" ca="1" si="1788"/>
        <v>0</v>
      </c>
      <c r="BX2129" s="22">
        <f t="shared" ca="1" si="1789"/>
        <v>0</v>
      </c>
      <c r="BY2129" s="22">
        <f t="shared" si="1790"/>
        <v>0</v>
      </c>
      <c r="BZ2129" s="22">
        <f t="shared" si="1791"/>
        <v>0</v>
      </c>
      <c r="CA2129" s="22">
        <f t="shared" si="1792"/>
        <v>0</v>
      </c>
    </row>
    <row r="2130" spans="1:79" s="22" customFormat="1" ht="78" customHeight="1" x14ac:dyDescent="0.3">
      <c r="A2130" s="109">
        <v>7</v>
      </c>
      <c r="B2130" s="109" t="s">
        <v>1441</v>
      </c>
      <c r="C2130" s="109" t="s">
        <v>1325</v>
      </c>
      <c r="D2130" s="110" t="s">
        <v>445</v>
      </c>
      <c r="E2130" s="110">
        <v>44571</v>
      </c>
      <c r="F2130" s="189" t="s">
        <v>244</v>
      </c>
      <c r="G2130" s="169" t="s">
        <v>1121</v>
      </c>
      <c r="H2130" s="135" t="s">
        <v>1099</v>
      </c>
      <c r="I2130" s="135"/>
      <c r="J2130" s="135"/>
      <c r="K2130" s="113">
        <v>0</v>
      </c>
      <c r="L2130" s="109">
        <v>0</v>
      </c>
      <c r="M2130" s="114" t="s">
        <v>267</v>
      </c>
      <c r="N2130" s="115" t="s">
        <v>26</v>
      </c>
      <c r="O2130" s="116"/>
      <c r="P2130" s="117" t="s">
        <v>1353</v>
      </c>
      <c r="Q2130" s="141">
        <v>45258</v>
      </c>
      <c r="R2130" s="118">
        <f t="shared" si="1796"/>
        <v>45272</v>
      </c>
      <c r="S2130" s="114" t="s">
        <v>31</v>
      </c>
      <c r="T2130" s="353"/>
      <c r="U2130" s="118"/>
      <c r="V2130" s="120"/>
      <c r="W2130" s="114"/>
      <c r="X2130" s="109"/>
      <c r="Y2130" s="109"/>
      <c r="Z2130" s="115"/>
      <c r="AA2130" s="109"/>
      <c r="AB2130" s="123"/>
      <c r="AC2130" s="110"/>
      <c r="AD2130" s="110"/>
      <c r="AE2130" s="118"/>
      <c r="AF2130" s="196"/>
      <c r="AG2130" s="110"/>
      <c r="AH2130" s="115"/>
      <c r="AI2130" s="110"/>
      <c r="AJ2130" s="113"/>
      <c r="AK2130" s="110"/>
      <c r="AL2130" s="121"/>
      <c r="AM2130" s="121"/>
      <c r="AN2130" s="123" t="s">
        <v>2896</v>
      </c>
      <c r="AO2130" s="109" t="s">
        <v>3771</v>
      </c>
      <c r="AP2130" s="110">
        <v>45352</v>
      </c>
      <c r="AQ2130" s="121"/>
      <c r="AR2130" s="121"/>
      <c r="AS2130" s="121"/>
      <c r="AT2130" s="121"/>
      <c r="AU2130" s="109" t="s">
        <v>1134</v>
      </c>
      <c r="AV2130" s="110">
        <v>44890</v>
      </c>
      <c r="AW2130" s="121"/>
      <c r="BJ2130" s="22">
        <f t="shared" ca="1" si="1775"/>
        <v>0</v>
      </c>
      <c r="BK2130" s="22">
        <f t="shared" ca="1" si="1776"/>
        <v>0</v>
      </c>
      <c r="BL2130" s="22">
        <f t="shared" ca="1" si="1777"/>
        <v>0</v>
      </c>
      <c r="BM2130" s="22">
        <f t="shared" ca="1" si="1778"/>
        <v>0</v>
      </c>
      <c r="BN2130" s="22">
        <f t="shared" ca="1" si="1779"/>
        <v>0</v>
      </c>
      <c r="BO2130" s="22">
        <f t="shared" ca="1" si="1780"/>
        <v>0</v>
      </c>
      <c r="BP2130" s="22">
        <f t="shared" ca="1" si="1781"/>
        <v>0</v>
      </c>
      <c r="BQ2130" s="22">
        <f t="shared" ca="1" si="1782"/>
        <v>0</v>
      </c>
      <c r="BR2130" s="22">
        <f t="shared" ca="1" si="1783"/>
        <v>0</v>
      </c>
      <c r="BS2130" s="22">
        <f t="shared" ca="1" si="1784"/>
        <v>0</v>
      </c>
      <c r="BT2130" s="22">
        <f t="shared" ca="1" si="1785"/>
        <v>0</v>
      </c>
      <c r="BU2130" s="22">
        <f t="shared" ca="1" si="1786"/>
        <v>0</v>
      </c>
      <c r="BV2130" s="22">
        <f t="shared" ca="1" si="1787"/>
        <v>0</v>
      </c>
      <c r="BW2130" s="22">
        <f t="shared" ca="1" si="1788"/>
        <v>0</v>
      </c>
      <c r="BX2130" s="22">
        <f t="shared" ca="1" si="1789"/>
        <v>0</v>
      </c>
      <c r="BY2130" s="22">
        <f t="shared" si="1790"/>
        <v>0</v>
      </c>
      <c r="BZ2130" s="22">
        <f t="shared" si="1791"/>
        <v>0</v>
      </c>
      <c r="CA2130" s="22">
        <f t="shared" si="1792"/>
        <v>0</v>
      </c>
    </row>
    <row r="2131" spans="1:79" s="223" customFormat="1" ht="65.099999999999994" customHeight="1" x14ac:dyDescent="0.3">
      <c r="A2131" s="4">
        <v>7</v>
      </c>
      <c r="B2131" s="4" t="s">
        <v>1441</v>
      </c>
      <c r="C2131" s="4" t="s">
        <v>1325</v>
      </c>
      <c r="D2131" s="139" t="s">
        <v>445</v>
      </c>
      <c r="E2131" s="13">
        <v>44571</v>
      </c>
      <c r="F2131" s="122" t="s">
        <v>244</v>
      </c>
      <c r="G2131" s="16" t="s">
        <v>1121</v>
      </c>
      <c r="H2131" s="130" t="s">
        <v>1099</v>
      </c>
      <c r="I2131" s="130"/>
      <c r="J2131" s="130"/>
      <c r="K2131" s="7">
        <v>0</v>
      </c>
      <c r="L2131" s="4">
        <v>0</v>
      </c>
      <c r="M2131" s="3" t="s">
        <v>267</v>
      </c>
      <c r="N2131" s="45" t="s">
        <v>1055</v>
      </c>
      <c r="O2131" s="76"/>
      <c r="P2131" s="276" t="s">
        <v>977</v>
      </c>
      <c r="Q2131" s="142">
        <v>44839</v>
      </c>
      <c r="R2131" s="9">
        <f t="shared" si="1796"/>
        <v>44853</v>
      </c>
      <c r="S2131" s="3" t="s">
        <v>30</v>
      </c>
      <c r="T2131" s="358" t="s">
        <v>2872</v>
      </c>
      <c r="U2131" s="259">
        <v>44847</v>
      </c>
      <c r="V2131" s="20" t="s">
        <v>1391</v>
      </c>
      <c r="W2131" s="3" t="s">
        <v>1419</v>
      </c>
      <c r="X2131" s="5" t="s">
        <v>778</v>
      </c>
      <c r="Y2131" s="5">
        <v>0</v>
      </c>
      <c r="Z2131" s="46" t="s">
        <v>24</v>
      </c>
      <c r="AA2131" s="5"/>
      <c r="AB2131" s="87" t="s">
        <v>983</v>
      </c>
      <c r="AC2131" s="21">
        <v>45065</v>
      </c>
      <c r="AD2131" s="21">
        <v>45065</v>
      </c>
      <c r="AE2131" s="9">
        <f t="shared" ref="AE2131" si="1797">IF(AND(Y2131&lt;1,OR(X2131&lt;1, X2131="A")),AD2131+14,AD2131+7)</f>
        <v>45079</v>
      </c>
      <c r="AF2131" s="92" t="s">
        <v>446</v>
      </c>
      <c r="AG2131" s="27"/>
      <c r="AH2131" s="34"/>
      <c r="AI2131" s="27"/>
      <c r="AJ2131" s="7"/>
      <c r="AK2131" s="13"/>
      <c r="AL2131" s="222"/>
      <c r="AM2131" s="222"/>
      <c r="AN2131" s="108" t="s">
        <v>2896</v>
      </c>
      <c r="AO2131" s="94" t="s">
        <v>3771</v>
      </c>
      <c r="AP2131" s="95">
        <v>45352</v>
      </c>
      <c r="AQ2131" s="207" t="s">
        <v>2897</v>
      </c>
      <c r="AR2131" s="13">
        <v>45470</v>
      </c>
      <c r="AS2131" s="222"/>
      <c r="AT2131" s="222"/>
      <c r="AU2131" s="4" t="s">
        <v>1134</v>
      </c>
      <c r="AV2131" s="13">
        <v>44890</v>
      </c>
      <c r="AW2131" s="222"/>
      <c r="BJ2131" s="223">
        <f t="shared" ca="1" si="1775"/>
        <v>1</v>
      </c>
      <c r="BK2131" s="223">
        <f t="shared" ca="1" si="1776"/>
        <v>1</v>
      </c>
      <c r="BL2131" s="223">
        <f t="shared" ca="1" si="1777"/>
        <v>0</v>
      </c>
      <c r="BM2131" s="223">
        <f t="shared" ca="1" si="1778"/>
        <v>0</v>
      </c>
      <c r="BN2131" s="223">
        <f t="shared" ca="1" si="1779"/>
        <v>0</v>
      </c>
      <c r="BO2131" s="223">
        <f t="shared" ca="1" si="1780"/>
        <v>0</v>
      </c>
      <c r="BP2131" s="223">
        <f t="shared" ca="1" si="1781"/>
        <v>0</v>
      </c>
      <c r="BQ2131" s="223">
        <f t="shared" ca="1" si="1782"/>
        <v>0</v>
      </c>
      <c r="BR2131" s="223">
        <f t="shared" ca="1" si="1783"/>
        <v>1</v>
      </c>
      <c r="BS2131" s="223">
        <f t="shared" ca="1" si="1784"/>
        <v>1</v>
      </c>
      <c r="BT2131" s="223">
        <f t="shared" ca="1" si="1785"/>
        <v>1</v>
      </c>
      <c r="BU2131" s="223">
        <f t="shared" ca="1" si="1786"/>
        <v>0</v>
      </c>
      <c r="BV2131" s="223">
        <f t="shared" ca="1" si="1787"/>
        <v>1</v>
      </c>
      <c r="BW2131" s="223">
        <f t="shared" ca="1" si="1788"/>
        <v>0</v>
      </c>
      <c r="BX2131" s="223">
        <f t="shared" ca="1" si="1789"/>
        <v>0</v>
      </c>
      <c r="BY2131" s="223">
        <f t="shared" si="1790"/>
        <v>1</v>
      </c>
      <c r="BZ2131" s="223">
        <f t="shared" si="1791"/>
        <v>1</v>
      </c>
      <c r="CA2131" s="223">
        <f t="shared" si="1792"/>
        <v>1</v>
      </c>
    </row>
    <row r="2132" spans="1:79" s="22" customFormat="1" ht="43.5" customHeight="1" x14ac:dyDescent="0.3">
      <c r="A2132" s="109">
        <v>7</v>
      </c>
      <c r="B2132" s="109" t="s">
        <v>1441</v>
      </c>
      <c r="C2132" s="109" t="s">
        <v>1325</v>
      </c>
      <c r="D2132" s="110" t="s">
        <v>446</v>
      </c>
      <c r="E2132" s="110">
        <v>44571</v>
      </c>
      <c r="F2132" s="189" t="s">
        <v>245</v>
      </c>
      <c r="G2132" s="169" t="s">
        <v>1121</v>
      </c>
      <c r="H2132" s="135" t="s">
        <v>1097</v>
      </c>
      <c r="I2132" s="135"/>
      <c r="J2132" s="135"/>
      <c r="K2132" s="113" t="s">
        <v>778</v>
      </c>
      <c r="L2132" s="109">
        <v>0</v>
      </c>
      <c r="M2132" s="114" t="s">
        <v>268</v>
      </c>
      <c r="N2132" s="115" t="s">
        <v>26</v>
      </c>
      <c r="O2132" s="116"/>
      <c r="P2132" s="190" t="s">
        <v>3512</v>
      </c>
      <c r="Q2132" s="141">
        <v>44826</v>
      </c>
      <c r="R2132" s="118">
        <f t="shared" si="1796"/>
        <v>44840</v>
      </c>
      <c r="S2132" s="114" t="s">
        <v>31</v>
      </c>
      <c r="T2132" s="353"/>
      <c r="U2132" s="118"/>
      <c r="V2132" s="120"/>
      <c r="W2132" s="114"/>
      <c r="X2132" s="109"/>
      <c r="Y2132" s="109"/>
      <c r="Z2132" s="115"/>
      <c r="AA2132" s="109"/>
      <c r="AB2132" s="123"/>
      <c r="AC2132" s="191"/>
      <c r="AD2132" s="191"/>
      <c r="AE2132" s="118"/>
      <c r="AF2132" s="192"/>
      <c r="AG2132" s="110"/>
      <c r="AH2132" s="115"/>
      <c r="AI2132" s="110"/>
      <c r="AJ2132" s="113"/>
      <c r="AK2132" s="110"/>
      <c r="AL2132" s="121"/>
      <c r="AM2132" s="121"/>
      <c r="AN2132" s="123" t="s">
        <v>2896</v>
      </c>
      <c r="AO2132" s="109" t="s">
        <v>3771</v>
      </c>
      <c r="AP2132" s="110">
        <v>45352</v>
      </c>
      <c r="AQ2132" s="121"/>
      <c r="AR2132" s="121"/>
      <c r="AS2132" s="121"/>
      <c r="AT2132" s="121"/>
      <c r="AU2132" s="109" t="s">
        <v>1134</v>
      </c>
      <c r="AV2132" s="110">
        <v>44890</v>
      </c>
      <c r="AW2132" s="121"/>
      <c r="BJ2132" s="22">
        <f t="shared" ca="1" si="1775"/>
        <v>0</v>
      </c>
      <c r="BK2132" s="22">
        <f t="shared" ca="1" si="1776"/>
        <v>0</v>
      </c>
      <c r="BL2132" s="22">
        <f t="shared" ca="1" si="1777"/>
        <v>0</v>
      </c>
      <c r="BM2132" s="22">
        <f t="shared" ca="1" si="1778"/>
        <v>0</v>
      </c>
      <c r="BN2132" s="22">
        <f t="shared" ca="1" si="1779"/>
        <v>0</v>
      </c>
      <c r="BO2132" s="22">
        <f t="shared" ca="1" si="1780"/>
        <v>0</v>
      </c>
      <c r="BP2132" s="22">
        <f t="shared" ca="1" si="1781"/>
        <v>0</v>
      </c>
      <c r="BQ2132" s="22">
        <f t="shared" ca="1" si="1782"/>
        <v>0</v>
      </c>
      <c r="BR2132" s="22">
        <f t="shared" ca="1" si="1783"/>
        <v>0</v>
      </c>
      <c r="BS2132" s="22">
        <f t="shared" ca="1" si="1784"/>
        <v>0</v>
      </c>
      <c r="BT2132" s="22">
        <f t="shared" ca="1" si="1785"/>
        <v>0</v>
      </c>
      <c r="BU2132" s="22">
        <f t="shared" ca="1" si="1786"/>
        <v>0</v>
      </c>
      <c r="BV2132" s="22">
        <f t="shared" ca="1" si="1787"/>
        <v>0</v>
      </c>
      <c r="BW2132" s="22">
        <f t="shared" ca="1" si="1788"/>
        <v>0</v>
      </c>
      <c r="BX2132" s="22">
        <f t="shared" ca="1" si="1789"/>
        <v>0</v>
      </c>
      <c r="BY2132" s="22">
        <f t="shared" si="1790"/>
        <v>0</v>
      </c>
      <c r="BZ2132" s="22">
        <f t="shared" si="1791"/>
        <v>0</v>
      </c>
      <c r="CA2132" s="22">
        <f t="shared" si="1792"/>
        <v>0</v>
      </c>
    </row>
    <row r="2133" spans="1:79" s="22" customFormat="1" ht="43.5" customHeight="1" x14ac:dyDescent="0.3">
      <c r="A2133" s="109">
        <v>7</v>
      </c>
      <c r="B2133" s="109" t="s">
        <v>1441</v>
      </c>
      <c r="C2133" s="109" t="s">
        <v>1325</v>
      </c>
      <c r="D2133" s="110" t="s">
        <v>445</v>
      </c>
      <c r="E2133" s="110">
        <v>44571</v>
      </c>
      <c r="F2133" s="189" t="s">
        <v>245</v>
      </c>
      <c r="G2133" s="169" t="s">
        <v>1121</v>
      </c>
      <c r="H2133" s="135" t="s">
        <v>1097</v>
      </c>
      <c r="I2133" s="135"/>
      <c r="J2133" s="135"/>
      <c r="K2133" s="113">
        <v>0</v>
      </c>
      <c r="L2133" s="109">
        <v>0</v>
      </c>
      <c r="M2133" s="114" t="s">
        <v>268</v>
      </c>
      <c r="N2133" s="115" t="s">
        <v>26</v>
      </c>
      <c r="O2133" s="116"/>
      <c r="P2133" s="117" t="s">
        <v>1353</v>
      </c>
      <c r="Q2133" s="141">
        <v>45258</v>
      </c>
      <c r="R2133" s="118">
        <f t="shared" si="1796"/>
        <v>45272</v>
      </c>
      <c r="S2133" s="114" t="s">
        <v>31</v>
      </c>
      <c r="T2133" s="353"/>
      <c r="U2133" s="118"/>
      <c r="V2133" s="120"/>
      <c r="W2133" s="114"/>
      <c r="X2133" s="109"/>
      <c r="Y2133" s="109"/>
      <c r="Z2133" s="115"/>
      <c r="AA2133" s="109"/>
      <c r="AB2133" s="123"/>
      <c r="AC2133" s="191"/>
      <c r="AD2133" s="191"/>
      <c r="AE2133" s="118"/>
      <c r="AF2133" s="192"/>
      <c r="AG2133" s="110"/>
      <c r="AH2133" s="115"/>
      <c r="AI2133" s="110"/>
      <c r="AJ2133" s="113"/>
      <c r="AK2133" s="110"/>
      <c r="AL2133" s="121"/>
      <c r="AM2133" s="121"/>
      <c r="AN2133" s="123" t="s">
        <v>2896</v>
      </c>
      <c r="AO2133" s="109" t="s">
        <v>3771</v>
      </c>
      <c r="AP2133" s="110">
        <v>45352</v>
      </c>
      <c r="AQ2133" s="121"/>
      <c r="AR2133" s="121"/>
      <c r="AS2133" s="121"/>
      <c r="AT2133" s="121"/>
      <c r="AU2133" s="109" t="s">
        <v>1134</v>
      </c>
      <c r="AV2133" s="110">
        <v>44890</v>
      </c>
      <c r="AW2133" s="121"/>
      <c r="BJ2133" s="22">
        <f t="shared" ca="1" si="1775"/>
        <v>0</v>
      </c>
      <c r="BK2133" s="22">
        <f t="shared" ca="1" si="1776"/>
        <v>0</v>
      </c>
      <c r="BL2133" s="22">
        <f t="shared" ca="1" si="1777"/>
        <v>0</v>
      </c>
      <c r="BM2133" s="22">
        <f t="shared" ca="1" si="1778"/>
        <v>0</v>
      </c>
      <c r="BN2133" s="22">
        <f t="shared" ca="1" si="1779"/>
        <v>0</v>
      </c>
      <c r="BO2133" s="22">
        <f t="shared" ca="1" si="1780"/>
        <v>0</v>
      </c>
      <c r="BP2133" s="22">
        <f t="shared" ca="1" si="1781"/>
        <v>0</v>
      </c>
      <c r="BQ2133" s="22">
        <f t="shared" ca="1" si="1782"/>
        <v>0</v>
      </c>
      <c r="BR2133" s="22">
        <f t="shared" ca="1" si="1783"/>
        <v>0</v>
      </c>
      <c r="BS2133" s="22">
        <f t="shared" ca="1" si="1784"/>
        <v>0</v>
      </c>
      <c r="BT2133" s="22">
        <f t="shared" ca="1" si="1785"/>
        <v>0</v>
      </c>
      <c r="BU2133" s="22">
        <f t="shared" ca="1" si="1786"/>
        <v>0</v>
      </c>
      <c r="BV2133" s="22">
        <f t="shared" ca="1" si="1787"/>
        <v>0</v>
      </c>
      <c r="BW2133" s="22">
        <f t="shared" ca="1" si="1788"/>
        <v>0</v>
      </c>
      <c r="BX2133" s="22">
        <f t="shared" ca="1" si="1789"/>
        <v>0</v>
      </c>
      <c r="BY2133" s="22">
        <f t="shared" si="1790"/>
        <v>0</v>
      </c>
      <c r="BZ2133" s="22">
        <f t="shared" si="1791"/>
        <v>0</v>
      </c>
      <c r="CA2133" s="22">
        <f t="shared" si="1792"/>
        <v>0</v>
      </c>
    </row>
    <row r="2134" spans="1:79" s="223" customFormat="1" ht="45.75" customHeight="1" x14ac:dyDescent="0.3">
      <c r="A2134" s="4">
        <v>7</v>
      </c>
      <c r="B2134" s="4" t="s">
        <v>1441</v>
      </c>
      <c r="C2134" s="4" t="s">
        <v>1325</v>
      </c>
      <c r="D2134" s="139" t="s">
        <v>445</v>
      </c>
      <c r="E2134" s="13">
        <v>44571</v>
      </c>
      <c r="F2134" s="122" t="s">
        <v>245</v>
      </c>
      <c r="G2134" s="16" t="s">
        <v>1121</v>
      </c>
      <c r="H2134" s="130" t="s">
        <v>1097</v>
      </c>
      <c r="I2134" s="130"/>
      <c r="J2134" s="130"/>
      <c r="K2134" s="7">
        <v>0</v>
      </c>
      <c r="L2134" s="4">
        <v>0</v>
      </c>
      <c r="M2134" s="3" t="s">
        <v>268</v>
      </c>
      <c r="N2134" s="45" t="s">
        <v>1055</v>
      </c>
      <c r="O2134" s="76"/>
      <c r="P2134" s="276" t="s">
        <v>977</v>
      </c>
      <c r="Q2134" s="142">
        <v>44839</v>
      </c>
      <c r="R2134" s="9">
        <f t="shared" si="1796"/>
        <v>44853</v>
      </c>
      <c r="S2134" s="3" t="s">
        <v>30</v>
      </c>
      <c r="T2134" s="358" t="s">
        <v>2872</v>
      </c>
      <c r="U2134" s="259">
        <v>44847</v>
      </c>
      <c r="V2134" s="20" t="s">
        <v>1389</v>
      </c>
      <c r="W2134" s="3" t="s">
        <v>1413</v>
      </c>
      <c r="X2134" s="5" t="s">
        <v>778</v>
      </c>
      <c r="Y2134" s="5">
        <v>0</v>
      </c>
      <c r="Z2134" s="46" t="s">
        <v>24</v>
      </c>
      <c r="AA2134" s="5"/>
      <c r="AB2134" s="87" t="s">
        <v>983</v>
      </c>
      <c r="AC2134" s="90">
        <v>45065</v>
      </c>
      <c r="AD2134" s="90">
        <v>45065</v>
      </c>
      <c r="AE2134" s="9">
        <f t="shared" ref="AE2134" si="1798">IF(AND(Y2134&lt;1,OR(X2134&lt;1, X2134="A")),AD2134+14,AD2134+7)</f>
        <v>45079</v>
      </c>
      <c r="AF2134" s="92" t="s">
        <v>446</v>
      </c>
      <c r="AG2134" s="27"/>
      <c r="AH2134" s="34"/>
      <c r="AI2134" s="27"/>
      <c r="AJ2134" s="7"/>
      <c r="AK2134" s="13"/>
      <c r="AL2134" s="222"/>
      <c r="AM2134" s="222"/>
      <c r="AN2134" s="246" t="s">
        <v>2896</v>
      </c>
      <c r="AO2134" s="94" t="s">
        <v>3771</v>
      </c>
      <c r="AP2134" s="95">
        <v>45352</v>
      </c>
      <c r="AQ2134" s="207" t="s">
        <v>2897</v>
      </c>
      <c r="AR2134" s="21">
        <v>45470</v>
      </c>
      <c r="AS2134" s="222"/>
      <c r="AT2134" s="222"/>
      <c r="AU2134" s="4" t="s">
        <v>1134</v>
      </c>
      <c r="AV2134" s="13">
        <v>44890</v>
      </c>
      <c r="AW2134" s="222"/>
      <c r="BJ2134" s="223">
        <f t="shared" ca="1" si="1775"/>
        <v>1</v>
      </c>
      <c r="BK2134" s="223">
        <f t="shared" ca="1" si="1776"/>
        <v>1</v>
      </c>
      <c r="BL2134" s="223">
        <f t="shared" ca="1" si="1777"/>
        <v>0</v>
      </c>
      <c r="BM2134" s="223">
        <f t="shared" ca="1" si="1778"/>
        <v>0</v>
      </c>
      <c r="BN2134" s="223">
        <f t="shared" ca="1" si="1779"/>
        <v>0</v>
      </c>
      <c r="BO2134" s="223">
        <f t="shared" ca="1" si="1780"/>
        <v>0</v>
      </c>
      <c r="BP2134" s="223">
        <f t="shared" ca="1" si="1781"/>
        <v>0</v>
      </c>
      <c r="BQ2134" s="223">
        <f t="shared" ca="1" si="1782"/>
        <v>0</v>
      </c>
      <c r="BR2134" s="223">
        <f t="shared" ca="1" si="1783"/>
        <v>1</v>
      </c>
      <c r="BS2134" s="223">
        <f t="shared" ca="1" si="1784"/>
        <v>1</v>
      </c>
      <c r="BT2134" s="223">
        <f t="shared" ca="1" si="1785"/>
        <v>1</v>
      </c>
      <c r="BU2134" s="223">
        <f t="shared" ca="1" si="1786"/>
        <v>0</v>
      </c>
      <c r="BV2134" s="223">
        <f t="shared" ca="1" si="1787"/>
        <v>1</v>
      </c>
      <c r="BW2134" s="223">
        <f t="shared" ca="1" si="1788"/>
        <v>0</v>
      </c>
      <c r="BX2134" s="223">
        <f t="shared" ca="1" si="1789"/>
        <v>0</v>
      </c>
      <c r="BY2134" s="223">
        <f t="shared" si="1790"/>
        <v>1</v>
      </c>
      <c r="BZ2134" s="223">
        <f t="shared" si="1791"/>
        <v>1</v>
      </c>
      <c r="CA2134" s="223">
        <f t="shared" si="1792"/>
        <v>1</v>
      </c>
    </row>
    <row r="2135" spans="1:79" s="22" customFormat="1" ht="43.5" customHeight="1" x14ac:dyDescent="0.3">
      <c r="A2135" s="109">
        <v>7</v>
      </c>
      <c r="B2135" s="109" t="s">
        <v>1441</v>
      </c>
      <c r="C2135" s="109" t="s">
        <v>1325</v>
      </c>
      <c r="D2135" s="110" t="s">
        <v>446</v>
      </c>
      <c r="E2135" s="110">
        <v>44571</v>
      </c>
      <c r="F2135" s="189" t="s">
        <v>246</v>
      </c>
      <c r="G2135" s="169" t="s">
        <v>1121</v>
      </c>
      <c r="H2135" s="135" t="s">
        <v>1098</v>
      </c>
      <c r="I2135" s="135"/>
      <c r="J2135" s="135"/>
      <c r="K2135" s="113" t="s">
        <v>778</v>
      </c>
      <c r="L2135" s="109">
        <v>0</v>
      </c>
      <c r="M2135" s="114" t="s">
        <v>269</v>
      </c>
      <c r="N2135" s="115" t="s">
        <v>26</v>
      </c>
      <c r="O2135" s="116"/>
      <c r="P2135" s="190" t="s">
        <v>3512</v>
      </c>
      <c r="Q2135" s="141">
        <v>44826</v>
      </c>
      <c r="R2135" s="118">
        <f t="shared" si="1796"/>
        <v>44840</v>
      </c>
      <c r="S2135" s="114" t="s">
        <v>31</v>
      </c>
      <c r="T2135" s="353"/>
      <c r="U2135" s="118"/>
      <c r="V2135" s="120"/>
      <c r="W2135" s="114"/>
      <c r="X2135" s="109"/>
      <c r="Y2135" s="109"/>
      <c r="Z2135" s="115"/>
      <c r="AA2135" s="109"/>
      <c r="AB2135" s="123"/>
      <c r="AC2135" s="191"/>
      <c r="AD2135" s="191"/>
      <c r="AE2135" s="118"/>
      <c r="AF2135" s="196"/>
      <c r="AG2135" s="110"/>
      <c r="AH2135" s="115"/>
      <c r="AI2135" s="110"/>
      <c r="AJ2135" s="113"/>
      <c r="AK2135" s="110"/>
      <c r="AL2135" s="121"/>
      <c r="AM2135" s="121"/>
      <c r="AN2135" s="123" t="s">
        <v>2896</v>
      </c>
      <c r="AO2135" s="109" t="s">
        <v>3771</v>
      </c>
      <c r="AP2135" s="110">
        <v>45352</v>
      </c>
      <c r="AQ2135" s="121"/>
      <c r="AR2135" s="121"/>
      <c r="AS2135" s="121"/>
      <c r="AT2135" s="121"/>
      <c r="AU2135" s="109" t="s">
        <v>1134</v>
      </c>
      <c r="AV2135" s="110">
        <v>44890</v>
      </c>
      <c r="AW2135" s="121"/>
      <c r="BJ2135" s="22">
        <f t="shared" ca="1" si="1775"/>
        <v>0</v>
      </c>
      <c r="BK2135" s="22">
        <f t="shared" ca="1" si="1776"/>
        <v>0</v>
      </c>
      <c r="BL2135" s="22">
        <f t="shared" ca="1" si="1777"/>
        <v>0</v>
      </c>
      <c r="BM2135" s="22">
        <f t="shared" ca="1" si="1778"/>
        <v>0</v>
      </c>
      <c r="BN2135" s="22">
        <f t="shared" ca="1" si="1779"/>
        <v>0</v>
      </c>
      <c r="BO2135" s="22">
        <f t="shared" ca="1" si="1780"/>
        <v>0</v>
      </c>
      <c r="BP2135" s="22">
        <f t="shared" ca="1" si="1781"/>
        <v>0</v>
      </c>
      <c r="BQ2135" s="22">
        <f t="shared" ca="1" si="1782"/>
        <v>0</v>
      </c>
      <c r="BR2135" s="22">
        <f t="shared" ca="1" si="1783"/>
        <v>0</v>
      </c>
      <c r="BS2135" s="22">
        <f t="shared" ca="1" si="1784"/>
        <v>0</v>
      </c>
      <c r="BT2135" s="22">
        <f t="shared" ca="1" si="1785"/>
        <v>0</v>
      </c>
      <c r="BU2135" s="22">
        <f t="shared" ca="1" si="1786"/>
        <v>0</v>
      </c>
      <c r="BV2135" s="22">
        <f t="shared" ca="1" si="1787"/>
        <v>0</v>
      </c>
      <c r="BW2135" s="22">
        <f t="shared" ca="1" si="1788"/>
        <v>0</v>
      </c>
      <c r="BX2135" s="22">
        <f t="shared" ca="1" si="1789"/>
        <v>0</v>
      </c>
      <c r="BY2135" s="22">
        <f t="shared" si="1790"/>
        <v>0</v>
      </c>
      <c r="BZ2135" s="22">
        <f t="shared" si="1791"/>
        <v>0</v>
      </c>
      <c r="CA2135" s="22">
        <f t="shared" si="1792"/>
        <v>0</v>
      </c>
    </row>
    <row r="2136" spans="1:79" s="22" customFormat="1" ht="43.5" customHeight="1" x14ac:dyDescent="0.3">
      <c r="A2136" s="109">
        <v>7</v>
      </c>
      <c r="B2136" s="109" t="s">
        <v>1441</v>
      </c>
      <c r="C2136" s="109" t="s">
        <v>1325</v>
      </c>
      <c r="D2136" s="110" t="s">
        <v>445</v>
      </c>
      <c r="E2136" s="110">
        <v>44571</v>
      </c>
      <c r="F2136" s="189" t="s">
        <v>246</v>
      </c>
      <c r="G2136" s="169" t="s">
        <v>1121</v>
      </c>
      <c r="H2136" s="135" t="s">
        <v>1098</v>
      </c>
      <c r="I2136" s="135"/>
      <c r="J2136" s="135"/>
      <c r="K2136" s="113">
        <v>0</v>
      </c>
      <c r="L2136" s="109">
        <v>0</v>
      </c>
      <c r="M2136" s="114" t="s">
        <v>269</v>
      </c>
      <c r="N2136" s="115" t="s">
        <v>26</v>
      </c>
      <c r="O2136" s="116"/>
      <c r="P2136" s="117" t="s">
        <v>1353</v>
      </c>
      <c r="Q2136" s="141">
        <v>45258</v>
      </c>
      <c r="R2136" s="118">
        <f t="shared" si="1796"/>
        <v>45272</v>
      </c>
      <c r="S2136" s="114" t="s">
        <v>31</v>
      </c>
      <c r="T2136" s="353"/>
      <c r="U2136" s="118"/>
      <c r="V2136" s="120"/>
      <c r="W2136" s="114"/>
      <c r="X2136" s="109"/>
      <c r="Y2136" s="109"/>
      <c r="Z2136" s="115"/>
      <c r="AA2136" s="109"/>
      <c r="AB2136" s="123"/>
      <c r="AC2136" s="191"/>
      <c r="AD2136" s="191"/>
      <c r="AE2136" s="118"/>
      <c r="AF2136" s="196"/>
      <c r="AG2136" s="110"/>
      <c r="AH2136" s="115"/>
      <c r="AI2136" s="110"/>
      <c r="AJ2136" s="113"/>
      <c r="AK2136" s="110"/>
      <c r="AL2136" s="121"/>
      <c r="AM2136" s="121"/>
      <c r="AN2136" s="123" t="s">
        <v>2896</v>
      </c>
      <c r="AO2136" s="109" t="s">
        <v>3771</v>
      </c>
      <c r="AP2136" s="110">
        <v>45352</v>
      </c>
      <c r="AQ2136" s="121"/>
      <c r="AR2136" s="121"/>
      <c r="AS2136" s="121"/>
      <c r="AT2136" s="121"/>
      <c r="AU2136" s="109" t="s">
        <v>1134</v>
      </c>
      <c r="AV2136" s="110">
        <v>44890</v>
      </c>
      <c r="AW2136" s="121"/>
      <c r="BJ2136" s="22">
        <f t="shared" ca="1" si="1775"/>
        <v>0</v>
      </c>
      <c r="BK2136" s="22">
        <f t="shared" ca="1" si="1776"/>
        <v>0</v>
      </c>
      <c r="BL2136" s="22">
        <f t="shared" ca="1" si="1777"/>
        <v>0</v>
      </c>
      <c r="BM2136" s="22">
        <f t="shared" ca="1" si="1778"/>
        <v>0</v>
      </c>
      <c r="BN2136" s="22">
        <f t="shared" ca="1" si="1779"/>
        <v>0</v>
      </c>
      <c r="BO2136" s="22">
        <f t="shared" ca="1" si="1780"/>
        <v>0</v>
      </c>
      <c r="BP2136" s="22">
        <f t="shared" ca="1" si="1781"/>
        <v>0</v>
      </c>
      <c r="BQ2136" s="22">
        <f t="shared" ca="1" si="1782"/>
        <v>0</v>
      </c>
      <c r="BR2136" s="22">
        <f t="shared" ca="1" si="1783"/>
        <v>0</v>
      </c>
      <c r="BS2136" s="22">
        <f t="shared" ca="1" si="1784"/>
        <v>0</v>
      </c>
      <c r="BT2136" s="22">
        <f t="shared" ca="1" si="1785"/>
        <v>0</v>
      </c>
      <c r="BU2136" s="22">
        <f t="shared" ca="1" si="1786"/>
        <v>0</v>
      </c>
      <c r="BV2136" s="22">
        <f t="shared" ca="1" si="1787"/>
        <v>0</v>
      </c>
      <c r="BW2136" s="22">
        <f t="shared" ca="1" si="1788"/>
        <v>0</v>
      </c>
      <c r="BX2136" s="22">
        <f t="shared" ca="1" si="1789"/>
        <v>0</v>
      </c>
      <c r="BY2136" s="22">
        <f t="shared" si="1790"/>
        <v>0</v>
      </c>
      <c r="BZ2136" s="22">
        <f t="shared" si="1791"/>
        <v>0</v>
      </c>
      <c r="CA2136" s="22">
        <f t="shared" si="1792"/>
        <v>0</v>
      </c>
    </row>
    <row r="2137" spans="1:79" s="223" customFormat="1" ht="44.25" customHeight="1" x14ac:dyDescent="0.3">
      <c r="A2137" s="4">
        <v>7</v>
      </c>
      <c r="B2137" s="4" t="s">
        <v>1441</v>
      </c>
      <c r="C2137" s="4" t="s">
        <v>1325</v>
      </c>
      <c r="D2137" s="139" t="s">
        <v>445</v>
      </c>
      <c r="E2137" s="13">
        <v>44571</v>
      </c>
      <c r="F2137" s="122" t="s">
        <v>246</v>
      </c>
      <c r="G2137" s="16" t="s">
        <v>1121</v>
      </c>
      <c r="H2137" s="130" t="s">
        <v>1098</v>
      </c>
      <c r="I2137" s="130"/>
      <c r="J2137" s="130"/>
      <c r="K2137" s="7">
        <v>0</v>
      </c>
      <c r="L2137" s="4">
        <v>0</v>
      </c>
      <c r="M2137" s="3" t="s">
        <v>269</v>
      </c>
      <c r="N2137" s="45" t="s">
        <v>1055</v>
      </c>
      <c r="O2137" s="76"/>
      <c r="P2137" s="276" t="s">
        <v>977</v>
      </c>
      <c r="Q2137" s="142">
        <v>44839</v>
      </c>
      <c r="R2137" s="9">
        <f t="shared" ref="R2137" si="1799">IF(AND(L2137&lt;1,OR(K2137&lt;1, K2137="A")),Q2137+14,Q2137+7)</f>
        <v>44853</v>
      </c>
      <c r="S2137" s="3" t="s">
        <v>30</v>
      </c>
      <c r="T2137" s="358" t="s">
        <v>2872</v>
      </c>
      <c r="U2137" s="259">
        <v>44847</v>
      </c>
      <c r="V2137" s="20" t="s">
        <v>1390</v>
      </c>
      <c r="W2137" s="3" t="s">
        <v>1414</v>
      </c>
      <c r="X2137" s="5" t="s">
        <v>778</v>
      </c>
      <c r="Y2137" s="5">
        <v>0</v>
      </c>
      <c r="Z2137" s="46" t="s">
        <v>24</v>
      </c>
      <c r="AA2137" s="5"/>
      <c r="AB2137" s="87" t="s">
        <v>983</v>
      </c>
      <c r="AC2137" s="90">
        <v>45065</v>
      </c>
      <c r="AD2137" s="90">
        <v>45065</v>
      </c>
      <c r="AE2137" s="9">
        <f t="shared" ref="AE2137" si="1800">IF(AND(Y2137&lt;1,OR(X2137&lt;1, X2137="A")),AD2137+14,AD2137+7)</f>
        <v>45079</v>
      </c>
      <c r="AF2137" s="92" t="s">
        <v>446</v>
      </c>
      <c r="AG2137" s="27"/>
      <c r="AH2137" s="34"/>
      <c r="AI2137" s="27"/>
      <c r="AJ2137" s="7"/>
      <c r="AK2137" s="13"/>
      <c r="AL2137" s="222"/>
      <c r="AM2137" s="222"/>
      <c r="AN2137" s="246" t="s">
        <v>2896</v>
      </c>
      <c r="AO2137" s="94" t="s">
        <v>3771</v>
      </c>
      <c r="AP2137" s="95">
        <v>45352</v>
      </c>
      <c r="AQ2137" s="207" t="s">
        <v>2897</v>
      </c>
      <c r="AR2137" s="21">
        <v>45470</v>
      </c>
      <c r="AS2137" s="222"/>
      <c r="AT2137" s="222"/>
      <c r="AU2137" s="4" t="s">
        <v>1134</v>
      </c>
      <c r="AV2137" s="13">
        <v>44890</v>
      </c>
      <c r="AW2137" s="222"/>
      <c r="BJ2137" s="223">
        <f t="shared" ca="1" si="1775"/>
        <v>1</v>
      </c>
      <c r="BK2137" s="223">
        <f t="shared" ca="1" si="1776"/>
        <v>1</v>
      </c>
      <c r="BL2137" s="223">
        <f t="shared" ca="1" si="1777"/>
        <v>0</v>
      </c>
      <c r="BM2137" s="223">
        <f t="shared" ca="1" si="1778"/>
        <v>0</v>
      </c>
      <c r="BN2137" s="223">
        <f t="shared" ca="1" si="1779"/>
        <v>0</v>
      </c>
      <c r="BO2137" s="223">
        <f t="shared" ca="1" si="1780"/>
        <v>0</v>
      </c>
      <c r="BP2137" s="223">
        <f t="shared" ca="1" si="1781"/>
        <v>0</v>
      </c>
      <c r="BQ2137" s="223">
        <f t="shared" ca="1" si="1782"/>
        <v>0</v>
      </c>
      <c r="BR2137" s="223">
        <f t="shared" ca="1" si="1783"/>
        <v>1</v>
      </c>
      <c r="BS2137" s="223">
        <f t="shared" ca="1" si="1784"/>
        <v>1</v>
      </c>
      <c r="BT2137" s="223">
        <f t="shared" ca="1" si="1785"/>
        <v>1</v>
      </c>
      <c r="BU2137" s="223">
        <f t="shared" ca="1" si="1786"/>
        <v>0</v>
      </c>
      <c r="BV2137" s="223">
        <f t="shared" ca="1" si="1787"/>
        <v>1</v>
      </c>
      <c r="BW2137" s="223">
        <f t="shared" ca="1" si="1788"/>
        <v>0</v>
      </c>
      <c r="BX2137" s="223">
        <f t="shared" ca="1" si="1789"/>
        <v>0</v>
      </c>
      <c r="BY2137" s="223">
        <f t="shared" si="1790"/>
        <v>1</v>
      </c>
      <c r="BZ2137" s="223">
        <f t="shared" si="1791"/>
        <v>1</v>
      </c>
      <c r="CA2137" s="223">
        <f t="shared" si="1792"/>
        <v>1</v>
      </c>
    </row>
    <row r="2138" spans="1:79" s="22" customFormat="1" ht="84" customHeight="1" x14ac:dyDescent="0.3">
      <c r="A2138" s="109">
        <v>7</v>
      </c>
      <c r="B2138" s="109" t="s">
        <v>1441</v>
      </c>
      <c r="C2138" s="109" t="s">
        <v>1325</v>
      </c>
      <c r="D2138" s="110" t="s">
        <v>446</v>
      </c>
      <c r="E2138" s="110">
        <v>44859</v>
      </c>
      <c r="F2138" s="189" t="s">
        <v>238</v>
      </c>
      <c r="G2138" s="169" t="s">
        <v>1121</v>
      </c>
      <c r="H2138" s="135" t="s">
        <v>1123</v>
      </c>
      <c r="I2138" s="135"/>
      <c r="J2138" s="135"/>
      <c r="K2138" s="113" t="s">
        <v>778</v>
      </c>
      <c r="L2138" s="109">
        <v>0</v>
      </c>
      <c r="M2138" s="114" t="s">
        <v>261</v>
      </c>
      <c r="N2138" s="115" t="s">
        <v>26</v>
      </c>
      <c r="O2138" s="116"/>
      <c r="P2138" s="117" t="s">
        <v>3565</v>
      </c>
      <c r="Q2138" s="141">
        <v>44839</v>
      </c>
      <c r="R2138" s="118">
        <f>IF(AND(L2138&lt;1,OR(K2138&lt;1, K2138="A")),Q2138+14,Q2138+7)</f>
        <v>44853</v>
      </c>
      <c r="S2138" s="114" t="s">
        <v>31</v>
      </c>
      <c r="T2138" s="353"/>
      <c r="U2138" s="118"/>
      <c r="V2138" s="120"/>
      <c r="W2138" s="114"/>
      <c r="X2138" s="109"/>
      <c r="Y2138" s="109"/>
      <c r="Z2138" s="115"/>
      <c r="AA2138" s="109"/>
      <c r="AB2138" s="109"/>
      <c r="AC2138" s="110"/>
      <c r="AD2138" s="110"/>
      <c r="AE2138" s="110"/>
      <c r="AF2138" s="110"/>
      <c r="AG2138" s="110"/>
      <c r="AH2138" s="115"/>
      <c r="AI2138" s="110"/>
      <c r="AJ2138" s="113"/>
      <c r="AK2138" s="110"/>
      <c r="AL2138" s="121"/>
      <c r="AM2138" s="121"/>
      <c r="AN2138" s="123" t="s">
        <v>2896</v>
      </c>
      <c r="AO2138" s="109" t="s">
        <v>3771</v>
      </c>
      <c r="AP2138" s="110">
        <v>45352</v>
      </c>
      <c r="AQ2138" s="121"/>
      <c r="AR2138" s="121"/>
      <c r="AS2138" s="121"/>
      <c r="AT2138" s="121"/>
      <c r="AU2138" s="109" t="s">
        <v>1134</v>
      </c>
      <c r="AV2138" s="110">
        <v>44890</v>
      </c>
      <c r="AW2138" s="121"/>
      <c r="BJ2138" s="22">
        <f t="shared" ca="1" si="1775"/>
        <v>0</v>
      </c>
      <c r="BK2138" s="22">
        <f t="shared" ca="1" si="1776"/>
        <v>0</v>
      </c>
      <c r="BL2138" s="22">
        <f t="shared" ca="1" si="1777"/>
        <v>0</v>
      </c>
      <c r="BM2138" s="22">
        <f t="shared" ca="1" si="1778"/>
        <v>0</v>
      </c>
      <c r="BN2138" s="22">
        <f t="shared" ca="1" si="1779"/>
        <v>0</v>
      </c>
      <c r="BO2138" s="22">
        <f t="shared" ca="1" si="1780"/>
        <v>0</v>
      </c>
      <c r="BP2138" s="22">
        <f t="shared" ca="1" si="1781"/>
        <v>0</v>
      </c>
      <c r="BQ2138" s="22">
        <f t="shared" ca="1" si="1782"/>
        <v>0</v>
      </c>
      <c r="BR2138" s="22">
        <f t="shared" ca="1" si="1783"/>
        <v>0</v>
      </c>
      <c r="BS2138" s="22">
        <f t="shared" ca="1" si="1784"/>
        <v>0</v>
      </c>
      <c r="BT2138" s="22">
        <f t="shared" ca="1" si="1785"/>
        <v>0</v>
      </c>
      <c r="BU2138" s="22">
        <f t="shared" ca="1" si="1786"/>
        <v>0</v>
      </c>
      <c r="BV2138" s="22">
        <f t="shared" ca="1" si="1787"/>
        <v>0</v>
      </c>
      <c r="BW2138" s="22">
        <f t="shared" ca="1" si="1788"/>
        <v>0</v>
      </c>
      <c r="BX2138" s="22">
        <f t="shared" ca="1" si="1789"/>
        <v>0</v>
      </c>
      <c r="BY2138" s="22">
        <f t="shared" si="1790"/>
        <v>0</v>
      </c>
      <c r="BZ2138" s="22">
        <f t="shared" si="1791"/>
        <v>0</v>
      </c>
      <c r="CA2138" s="22">
        <f t="shared" si="1792"/>
        <v>0</v>
      </c>
    </row>
    <row r="2139" spans="1:79" s="22" customFormat="1" ht="82.5" customHeight="1" x14ac:dyDescent="0.3">
      <c r="A2139" s="109">
        <v>7</v>
      </c>
      <c r="B2139" s="109" t="s">
        <v>1441</v>
      </c>
      <c r="C2139" s="109" t="s">
        <v>1325</v>
      </c>
      <c r="D2139" s="110" t="s">
        <v>445</v>
      </c>
      <c r="E2139" s="110">
        <v>44859</v>
      </c>
      <c r="F2139" s="189" t="s">
        <v>238</v>
      </c>
      <c r="G2139" s="169" t="s">
        <v>1121</v>
      </c>
      <c r="H2139" s="135" t="s">
        <v>1123</v>
      </c>
      <c r="I2139" s="135"/>
      <c r="J2139" s="135"/>
      <c r="K2139" s="113">
        <v>0</v>
      </c>
      <c r="L2139" s="109">
        <v>0</v>
      </c>
      <c r="M2139" s="114" t="s">
        <v>261</v>
      </c>
      <c r="N2139" s="115" t="s">
        <v>26</v>
      </c>
      <c r="O2139" s="116"/>
      <c r="P2139" s="117" t="s">
        <v>1353</v>
      </c>
      <c r="Q2139" s="141">
        <v>45258</v>
      </c>
      <c r="R2139" s="118">
        <f>IF(AND(L2139&lt;1,OR(K2139&lt;1, K2139="A")),Q2139+14,Q2139+7)</f>
        <v>45272</v>
      </c>
      <c r="S2139" s="114" t="s">
        <v>31</v>
      </c>
      <c r="T2139" s="353"/>
      <c r="U2139" s="118"/>
      <c r="V2139" s="120"/>
      <c r="W2139" s="114"/>
      <c r="X2139" s="109"/>
      <c r="Y2139" s="109"/>
      <c r="Z2139" s="115"/>
      <c r="AA2139" s="109"/>
      <c r="AB2139" s="109"/>
      <c r="AC2139" s="110"/>
      <c r="AD2139" s="110"/>
      <c r="AE2139" s="110"/>
      <c r="AF2139" s="110"/>
      <c r="AG2139" s="110"/>
      <c r="AH2139" s="115"/>
      <c r="AI2139" s="110"/>
      <c r="AJ2139" s="113"/>
      <c r="AK2139" s="110"/>
      <c r="AL2139" s="121"/>
      <c r="AM2139" s="121"/>
      <c r="AN2139" s="123" t="s">
        <v>2896</v>
      </c>
      <c r="AO2139" s="109" t="s">
        <v>3771</v>
      </c>
      <c r="AP2139" s="110">
        <v>45352</v>
      </c>
      <c r="AQ2139" s="121"/>
      <c r="AR2139" s="121"/>
      <c r="AS2139" s="121"/>
      <c r="AT2139" s="121"/>
      <c r="AU2139" s="109" t="s">
        <v>1134</v>
      </c>
      <c r="AV2139" s="110">
        <v>44890</v>
      </c>
      <c r="AW2139" s="121"/>
      <c r="BJ2139" s="22">
        <f t="shared" ca="1" si="1775"/>
        <v>0</v>
      </c>
      <c r="BK2139" s="22">
        <f t="shared" ca="1" si="1776"/>
        <v>0</v>
      </c>
      <c r="BL2139" s="22">
        <f t="shared" ca="1" si="1777"/>
        <v>0</v>
      </c>
      <c r="BM2139" s="22">
        <f t="shared" ca="1" si="1778"/>
        <v>0</v>
      </c>
      <c r="BN2139" s="22">
        <f t="shared" ca="1" si="1779"/>
        <v>0</v>
      </c>
      <c r="BO2139" s="22">
        <f t="shared" ca="1" si="1780"/>
        <v>0</v>
      </c>
      <c r="BP2139" s="22">
        <f t="shared" ca="1" si="1781"/>
        <v>0</v>
      </c>
      <c r="BQ2139" s="22">
        <f t="shared" ca="1" si="1782"/>
        <v>0</v>
      </c>
      <c r="BR2139" s="22">
        <f t="shared" ca="1" si="1783"/>
        <v>0</v>
      </c>
      <c r="BS2139" s="22">
        <f t="shared" ca="1" si="1784"/>
        <v>0</v>
      </c>
      <c r="BT2139" s="22">
        <f t="shared" ca="1" si="1785"/>
        <v>0</v>
      </c>
      <c r="BU2139" s="22">
        <f t="shared" ca="1" si="1786"/>
        <v>0</v>
      </c>
      <c r="BV2139" s="22">
        <f t="shared" ca="1" si="1787"/>
        <v>0</v>
      </c>
      <c r="BW2139" s="22">
        <f t="shared" ca="1" si="1788"/>
        <v>0</v>
      </c>
      <c r="BX2139" s="22">
        <f t="shared" ca="1" si="1789"/>
        <v>0</v>
      </c>
      <c r="BY2139" s="22">
        <f t="shared" si="1790"/>
        <v>0</v>
      </c>
      <c r="BZ2139" s="22">
        <f t="shared" si="1791"/>
        <v>0</v>
      </c>
      <c r="CA2139" s="22">
        <f t="shared" si="1792"/>
        <v>0</v>
      </c>
    </row>
    <row r="2140" spans="1:79" s="223" customFormat="1" ht="65.099999999999994" customHeight="1" x14ac:dyDescent="0.3">
      <c r="A2140" s="4">
        <v>7</v>
      </c>
      <c r="B2140" s="4" t="s">
        <v>1441</v>
      </c>
      <c r="C2140" s="4" t="s">
        <v>1325</v>
      </c>
      <c r="D2140" s="139" t="s">
        <v>445</v>
      </c>
      <c r="E2140" s="13">
        <v>44859</v>
      </c>
      <c r="F2140" s="122" t="s">
        <v>238</v>
      </c>
      <c r="G2140" s="16" t="s">
        <v>1121</v>
      </c>
      <c r="H2140" s="130" t="s">
        <v>1123</v>
      </c>
      <c r="I2140" s="130"/>
      <c r="J2140" s="130"/>
      <c r="K2140" s="7">
        <v>0</v>
      </c>
      <c r="L2140" s="4">
        <v>0</v>
      </c>
      <c r="M2140" s="3" t="s">
        <v>261</v>
      </c>
      <c r="N2140" s="45" t="s">
        <v>1055</v>
      </c>
      <c r="O2140" s="76"/>
      <c r="P2140" s="276" t="s">
        <v>969</v>
      </c>
      <c r="Q2140" s="142">
        <v>44847</v>
      </c>
      <c r="R2140" s="9">
        <f t="shared" ref="R2140:R2142" si="1801">IF(AND(L2140&lt;1,OR(K2140&lt;1, K2140="A")),Q2140+14,Q2140+7)</f>
        <v>44861</v>
      </c>
      <c r="S2140" s="3" t="s">
        <v>30</v>
      </c>
      <c r="T2140" s="310" t="s">
        <v>2873</v>
      </c>
      <c r="U2140" s="261">
        <v>44872</v>
      </c>
      <c r="V2140" s="20" t="s">
        <v>238</v>
      </c>
      <c r="W2140" s="3" t="s">
        <v>1462</v>
      </c>
      <c r="X2140" s="5"/>
      <c r="Y2140" s="5"/>
      <c r="Z2140" s="47" t="s">
        <v>1337</v>
      </c>
      <c r="AA2140" s="5"/>
      <c r="AB2140" s="5"/>
      <c r="AC2140" s="21"/>
      <c r="AD2140" s="21"/>
      <c r="AE2140" s="21"/>
      <c r="AF2140" s="13"/>
      <c r="AG2140" s="27"/>
      <c r="AH2140" s="34"/>
      <c r="AI2140" s="27"/>
      <c r="AJ2140" s="7"/>
      <c r="AK2140" s="13"/>
      <c r="AL2140" s="222"/>
      <c r="AM2140" s="222"/>
      <c r="AN2140" s="246" t="s">
        <v>2896</v>
      </c>
      <c r="AO2140" s="94" t="s">
        <v>3771</v>
      </c>
      <c r="AP2140" s="95">
        <v>45352</v>
      </c>
      <c r="AQ2140" s="207" t="s">
        <v>2897</v>
      </c>
      <c r="AR2140" s="21">
        <v>45470</v>
      </c>
      <c r="AS2140" s="222"/>
      <c r="AT2140" s="222"/>
      <c r="AU2140" s="4" t="s">
        <v>1134</v>
      </c>
      <c r="AV2140" s="13">
        <v>44890</v>
      </c>
      <c r="AW2140" s="222"/>
      <c r="BJ2140" s="223">
        <f t="shared" ca="1" si="1775"/>
        <v>1</v>
      </c>
      <c r="BK2140" s="223">
        <f t="shared" ca="1" si="1776"/>
        <v>1</v>
      </c>
      <c r="BL2140" s="223">
        <f t="shared" ca="1" si="1777"/>
        <v>0</v>
      </c>
      <c r="BM2140" s="223">
        <f t="shared" ca="1" si="1778"/>
        <v>0</v>
      </c>
      <c r="BN2140" s="223">
        <f t="shared" ca="1" si="1779"/>
        <v>0</v>
      </c>
      <c r="BO2140" s="223">
        <f t="shared" ca="1" si="1780"/>
        <v>0</v>
      </c>
      <c r="BP2140" s="223">
        <f t="shared" ca="1" si="1781"/>
        <v>0</v>
      </c>
      <c r="BQ2140" s="223">
        <f t="shared" ca="1" si="1782"/>
        <v>0</v>
      </c>
      <c r="BR2140" s="223">
        <f t="shared" ca="1" si="1783"/>
        <v>1</v>
      </c>
      <c r="BS2140" s="223">
        <f t="shared" ca="1" si="1784"/>
        <v>1</v>
      </c>
      <c r="BT2140" s="223">
        <f t="shared" ca="1" si="1785"/>
        <v>1</v>
      </c>
      <c r="BU2140" s="223">
        <f t="shared" ca="1" si="1786"/>
        <v>1</v>
      </c>
      <c r="BV2140" s="223">
        <f t="shared" ca="1" si="1787"/>
        <v>0</v>
      </c>
      <c r="BW2140" s="223">
        <f t="shared" ca="1" si="1788"/>
        <v>0</v>
      </c>
      <c r="BX2140" s="223">
        <f t="shared" ca="1" si="1789"/>
        <v>0</v>
      </c>
      <c r="BY2140" s="223">
        <f t="shared" si="1790"/>
        <v>1</v>
      </c>
      <c r="BZ2140" s="223">
        <f t="shared" si="1791"/>
        <v>1</v>
      </c>
      <c r="CA2140" s="223">
        <f t="shared" si="1792"/>
        <v>1</v>
      </c>
    </row>
    <row r="2141" spans="1:79" s="22" customFormat="1" ht="49.5" customHeight="1" x14ac:dyDescent="0.3">
      <c r="A2141" s="109">
        <v>7</v>
      </c>
      <c r="B2141" s="109" t="s">
        <v>1441</v>
      </c>
      <c r="C2141" s="109"/>
      <c r="D2141" s="110" t="s">
        <v>446</v>
      </c>
      <c r="E2141" s="110">
        <v>44652</v>
      </c>
      <c r="F2141" s="189" t="s">
        <v>226</v>
      </c>
      <c r="G2141" s="169" t="s">
        <v>1121</v>
      </c>
      <c r="H2141" s="135" t="s">
        <v>1079</v>
      </c>
      <c r="I2141" s="135"/>
      <c r="J2141" s="135"/>
      <c r="K2141" s="113" t="s">
        <v>778</v>
      </c>
      <c r="L2141" s="109">
        <v>0</v>
      </c>
      <c r="M2141" s="114" t="s">
        <v>967</v>
      </c>
      <c r="N2141" s="115" t="s">
        <v>26</v>
      </c>
      <c r="O2141" s="116"/>
      <c r="P2141" s="190" t="s">
        <v>3567</v>
      </c>
      <c r="Q2141" s="141">
        <v>44622</v>
      </c>
      <c r="R2141" s="118">
        <f t="shared" ref="R2141" si="1802">IF(AND(L2141&lt;1,OR(K2141&lt;1, K2141="A")),Q2141+14,Q2141+7)</f>
        <v>44636</v>
      </c>
      <c r="S2141" s="114" t="s">
        <v>31</v>
      </c>
      <c r="T2141" s="353"/>
      <c r="U2141" s="118"/>
      <c r="V2141" s="120"/>
      <c r="W2141" s="114"/>
      <c r="X2141" s="109"/>
      <c r="Y2141" s="109"/>
      <c r="Z2141" s="115"/>
      <c r="AA2141" s="109"/>
      <c r="AB2141" s="109"/>
      <c r="AC2141" s="110"/>
      <c r="AD2141" s="110"/>
      <c r="AE2141" s="110"/>
      <c r="AF2141" s="110"/>
      <c r="AG2141" s="110"/>
      <c r="AH2141" s="115"/>
      <c r="AI2141" s="110"/>
      <c r="AJ2141" s="113"/>
      <c r="AK2141" s="110"/>
      <c r="AL2141" s="121"/>
      <c r="AM2141" s="121"/>
      <c r="AN2141" s="123" t="s">
        <v>2834</v>
      </c>
      <c r="AO2141" s="121"/>
      <c r="AP2141" s="121"/>
      <c r="AQ2141" s="206"/>
      <c r="AR2141" s="110"/>
      <c r="AS2141" s="121"/>
      <c r="AT2141" s="121"/>
      <c r="AU2141" s="109" t="s">
        <v>1134</v>
      </c>
      <c r="AV2141" s="110">
        <v>44890</v>
      </c>
      <c r="AW2141" s="121"/>
      <c r="BJ2141" s="22">
        <f t="shared" ca="1" si="1710"/>
        <v>0</v>
      </c>
      <c r="BK2141" s="22">
        <f t="shared" ca="1" si="1711"/>
        <v>0</v>
      </c>
      <c r="BL2141" s="22">
        <f t="shared" ca="1" si="1636"/>
        <v>0</v>
      </c>
      <c r="BM2141" s="22">
        <f t="shared" ca="1" si="1637"/>
        <v>0</v>
      </c>
      <c r="BN2141" s="22">
        <f t="shared" ca="1" si="1638"/>
        <v>0</v>
      </c>
      <c r="BO2141" s="22">
        <f t="shared" ca="1" si="1639"/>
        <v>0</v>
      </c>
      <c r="BP2141" s="22">
        <f t="shared" ca="1" si="1640"/>
        <v>0</v>
      </c>
      <c r="BQ2141" s="22">
        <f t="shared" ca="1" si="1641"/>
        <v>0</v>
      </c>
      <c r="BR2141" s="22">
        <f t="shared" ca="1" si="1642"/>
        <v>0</v>
      </c>
      <c r="BS2141" s="22">
        <f t="shared" ca="1" si="1643"/>
        <v>0</v>
      </c>
      <c r="BT2141" s="22">
        <f t="shared" ca="1" si="1660"/>
        <v>0</v>
      </c>
      <c r="BU2141" s="22">
        <f t="shared" ca="1" si="1644"/>
        <v>0</v>
      </c>
      <c r="BV2141" s="22">
        <f t="shared" ca="1" si="1645"/>
        <v>0</v>
      </c>
      <c r="BW2141" s="22">
        <f t="shared" ca="1" si="1646"/>
        <v>0</v>
      </c>
      <c r="BX2141" s="22">
        <f t="shared" ca="1" si="1647"/>
        <v>0</v>
      </c>
      <c r="BY2141" s="22">
        <f t="shared" si="1662"/>
        <v>0</v>
      </c>
      <c r="BZ2141" s="22">
        <f t="shared" si="1712"/>
        <v>0</v>
      </c>
      <c r="CA2141" s="22">
        <f t="shared" si="1663"/>
        <v>0</v>
      </c>
    </row>
    <row r="2142" spans="1:79" s="22" customFormat="1" ht="49.5" customHeight="1" x14ac:dyDescent="0.3">
      <c r="A2142" s="109">
        <v>7</v>
      </c>
      <c r="B2142" s="109" t="s">
        <v>1441</v>
      </c>
      <c r="C2142" s="109"/>
      <c r="D2142" s="110" t="s">
        <v>446</v>
      </c>
      <c r="E2142" s="110">
        <v>44652</v>
      </c>
      <c r="F2142" s="189" t="s">
        <v>226</v>
      </c>
      <c r="G2142" s="169" t="s">
        <v>1121</v>
      </c>
      <c r="H2142" s="135" t="s">
        <v>1079</v>
      </c>
      <c r="I2142" s="135"/>
      <c r="J2142" s="135"/>
      <c r="K2142" s="113" t="s">
        <v>443</v>
      </c>
      <c r="L2142" s="109">
        <v>0</v>
      </c>
      <c r="M2142" s="114" t="s">
        <v>967</v>
      </c>
      <c r="N2142" s="115" t="s">
        <v>26</v>
      </c>
      <c r="O2142" s="116"/>
      <c r="P2142" s="190" t="s">
        <v>3566</v>
      </c>
      <c r="Q2142" s="141">
        <v>44631</v>
      </c>
      <c r="R2142" s="118">
        <f t="shared" si="1801"/>
        <v>44638</v>
      </c>
      <c r="S2142" s="114" t="s">
        <v>31</v>
      </c>
      <c r="T2142" s="353"/>
      <c r="U2142" s="118"/>
      <c r="V2142" s="120"/>
      <c r="W2142" s="114"/>
      <c r="X2142" s="109"/>
      <c r="Y2142" s="109"/>
      <c r="Z2142" s="115"/>
      <c r="AA2142" s="109"/>
      <c r="AB2142" s="109"/>
      <c r="AC2142" s="110"/>
      <c r="AD2142" s="110"/>
      <c r="AE2142" s="110"/>
      <c r="AF2142" s="110"/>
      <c r="AG2142" s="110"/>
      <c r="AH2142" s="115"/>
      <c r="AI2142" s="110"/>
      <c r="AJ2142" s="113"/>
      <c r="AK2142" s="110"/>
      <c r="AL2142" s="121"/>
      <c r="AM2142" s="121"/>
      <c r="AN2142" s="123" t="s">
        <v>2834</v>
      </c>
      <c r="AO2142" s="121"/>
      <c r="AP2142" s="121"/>
      <c r="AQ2142" s="206"/>
      <c r="AR2142" s="110"/>
      <c r="AS2142" s="121"/>
      <c r="AT2142" s="121"/>
      <c r="AU2142" s="109" t="s">
        <v>1134</v>
      </c>
      <c r="AV2142" s="110">
        <v>44890</v>
      </c>
      <c r="AW2142" s="121"/>
      <c r="BJ2142" s="22">
        <f t="shared" ca="1" si="1710"/>
        <v>0</v>
      </c>
      <c r="BK2142" s="22">
        <f t="shared" ca="1" si="1711"/>
        <v>0</v>
      </c>
      <c r="BL2142" s="22">
        <f t="shared" ca="1" si="1636"/>
        <v>0</v>
      </c>
      <c r="BM2142" s="22">
        <f t="shared" ca="1" si="1637"/>
        <v>0</v>
      </c>
      <c r="BN2142" s="22">
        <f t="shared" ca="1" si="1638"/>
        <v>0</v>
      </c>
      <c r="BO2142" s="22">
        <f t="shared" ca="1" si="1639"/>
        <v>0</v>
      </c>
      <c r="BP2142" s="22">
        <f t="shared" ca="1" si="1640"/>
        <v>0</v>
      </c>
      <c r="BQ2142" s="22">
        <f t="shared" ca="1" si="1641"/>
        <v>0</v>
      </c>
      <c r="BR2142" s="22">
        <f t="shared" ca="1" si="1642"/>
        <v>0</v>
      </c>
      <c r="BS2142" s="22">
        <f t="shared" ca="1" si="1643"/>
        <v>0</v>
      </c>
      <c r="BT2142" s="22">
        <f t="shared" ca="1" si="1660"/>
        <v>0</v>
      </c>
      <c r="BU2142" s="22">
        <f t="shared" ca="1" si="1644"/>
        <v>0</v>
      </c>
      <c r="BV2142" s="22">
        <f t="shared" ca="1" si="1645"/>
        <v>0</v>
      </c>
      <c r="BW2142" s="22">
        <f t="shared" ca="1" si="1646"/>
        <v>0</v>
      </c>
      <c r="BX2142" s="22">
        <f t="shared" ca="1" si="1647"/>
        <v>0</v>
      </c>
      <c r="BY2142" s="22">
        <f t="shared" si="1662"/>
        <v>0</v>
      </c>
      <c r="BZ2142" s="22">
        <f t="shared" si="1712"/>
        <v>0</v>
      </c>
      <c r="CA2142" s="22">
        <f t="shared" si="1663"/>
        <v>0</v>
      </c>
    </row>
    <row r="2143" spans="1:79" ht="49.5" customHeight="1" x14ac:dyDescent="0.3">
      <c r="A2143" s="4">
        <v>7</v>
      </c>
      <c r="B2143" s="4" t="s">
        <v>1441</v>
      </c>
      <c r="C2143" s="4"/>
      <c r="D2143" s="139" t="s">
        <v>445</v>
      </c>
      <c r="E2143" s="13">
        <v>44652</v>
      </c>
      <c r="F2143" s="122" t="s">
        <v>226</v>
      </c>
      <c r="G2143" s="16" t="s">
        <v>1121</v>
      </c>
      <c r="H2143" s="130" t="s">
        <v>1079</v>
      </c>
      <c r="I2143" s="130"/>
      <c r="J2143" s="130"/>
      <c r="K2143" s="7">
        <v>0</v>
      </c>
      <c r="L2143" s="4">
        <v>0</v>
      </c>
      <c r="M2143" s="3" t="s">
        <v>967</v>
      </c>
      <c r="N2143" s="188" t="s">
        <v>27</v>
      </c>
      <c r="O2143" s="76">
        <v>45629</v>
      </c>
      <c r="P2143" s="124" t="s">
        <v>968</v>
      </c>
      <c r="Q2143" s="142">
        <v>44652</v>
      </c>
      <c r="R2143" s="9">
        <f t="shared" si="1680"/>
        <v>44666</v>
      </c>
      <c r="S2143" s="3" t="s">
        <v>30</v>
      </c>
      <c r="T2143" s="355" t="s">
        <v>1685</v>
      </c>
      <c r="U2143" s="9">
        <v>44749</v>
      </c>
      <c r="V2143" s="20" t="s">
        <v>226</v>
      </c>
      <c r="W2143" s="3" t="s">
        <v>1459</v>
      </c>
      <c r="X2143" s="5"/>
      <c r="Y2143" s="5"/>
      <c r="Z2143" s="47" t="s">
        <v>1337</v>
      </c>
      <c r="AA2143" s="5"/>
      <c r="AB2143" s="5"/>
      <c r="AC2143" s="21"/>
      <c r="AD2143" s="21"/>
      <c r="AE2143" s="21"/>
      <c r="AF2143" s="13"/>
      <c r="AG2143" s="27"/>
      <c r="AH2143" s="34"/>
      <c r="AI2143" s="27"/>
      <c r="AJ2143" s="41"/>
      <c r="AK2143" s="21"/>
      <c r="AL2143" s="6"/>
      <c r="AM2143" s="6"/>
      <c r="AN2143" s="87" t="s">
        <v>2834</v>
      </c>
      <c r="AO2143" s="6"/>
      <c r="AP2143" s="6"/>
      <c r="AQ2143" s="207" t="s">
        <v>1907</v>
      </c>
      <c r="AR2143" s="21">
        <v>44753</v>
      </c>
      <c r="AS2143" s="6"/>
      <c r="AT2143" s="6"/>
      <c r="AU2143" s="4" t="s">
        <v>1134</v>
      </c>
      <c r="AV2143" s="13">
        <v>44890</v>
      </c>
      <c r="AW2143" s="6"/>
      <c r="BJ2143" s="22">
        <f t="shared" ca="1" si="1710"/>
        <v>1</v>
      </c>
      <c r="BK2143" s="22">
        <f t="shared" ca="1" si="1711"/>
        <v>1</v>
      </c>
      <c r="BL2143" s="22">
        <f t="shared" ca="1" si="1636"/>
        <v>0</v>
      </c>
      <c r="BM2143" s="22">
        <f t="shared" ca="1" si="1637"/>
        <v>0</v>
      </c>
      <c r="BN2143" s="22">
        <f t="shared" ca="1" si="1638"/>
        <v>0</v>
      </c>
      <c r="BO2143" s="22">
        <f t="shared" ca="1" si="1639"/>
        <v>1</v>
      </c>
      <c r="BP2143" s="22">
        <f t="shared" ca="1" si="1640"/>
        <v>0</v>
      </c>
      <c r="BQ2143" s="22">
        <f t="shared" ca="1" si="1641"/>
        <v>1</v>
      </c>
      <c r="BR2143" s="22">
        <f t="shared" ca="1" si="1642"/>
        <v>0</v>
      </c>
      <c r="BS2143" s="22">
        <f t="shared" ca="1" si="1643"/>
        <v>0</v>
      </c>
      <c r="BT2143" s="22">
        <f t="shared" ca="1" si="1660"/>
        <v>1</v>
      </c>
      <c r="BU2143" s="22">
        <f t="shared" ca="1" si="1644"/>
        <v>1</v>
      </c>
      <c r="BV2143" s="22">
        <f t="shared" ca="1" si="1645"/>
        <v>0</v>
      </c>
      <c r="BW2143" s="22">
        <f t="shared" ca="1" si="1646"/>
        <v>0</v>
      </c>
      <c r="BX2143" s="22">
        <f t="shared" ca="1" si="1647"/>
        <v>0</v>
      </c>
      <c r="BY2143" s="71">
        <f t="shared" si="1662"/>
        <v>1</v>
      </c>
      <c r="BZ2143" s="71">
        <f t="shared" si="1712"/>
        <v>1</v>
      </c>
      <c r="CA2143" s="72">
        <f t="shared" si="1663"/>
        <v>1</v>
      </c>
    </row>
    <row r="2144" spans="1:79" s="22" customFormat="1" ht="39" customHeight="1" x14ac:dyDescent="0.3">
      <c r="A2144" s="109">
        <v>7</v>
      </c>
      <c r="B2144" s="109" t="s">
        <v>1441</v>
      </c>
      <c r="C2144" s="109" t="s">
        <v>1325</v>
      </c>
      <c r="D2144" s="110" t="s">
        <v>446</v>
      </c>
      <c r="E2144" s="110">
        <v>44859</v>
      </c>
      <c r="F2144" s="189" t="s">
        <v>235</v>
      </c>
      <c r="G2144" s="169" t="s">
        <v>1121</v>
      </c>
      <c r="H2144" s="135" t="s">
        <v>1122</v>
      </c>
      <c r="I2144" s="135" t="s">
        <v>1040</v>
      </c>
      <c r="J2144" s="135"/>
      <c r="K2144" s="113" t="s">
        <v>778</v>
      </c>
      <c r="L2144" s="109">
        <v>0</v>
      </c>
      <c r="M2144" s="114" t="s">
        <v>258</v>
      </c>
      <c r="N2144" s="115" t="s">
        <v>26</v>
      </c>
      <c r="O2144" s="116"/>
      <c r="P2144" s="117" t="s">
        <v>3565</v>
      </c>
      <c r="Q2144" s="141">
        <v>44839</v>
      </c>
      <c r="R2144" s="118">
        <f t="shared" ref="R2144" si="1803">IF(AND(L2144&lt;1,OR(K2144&lt;1, K2144="A")),Q2144+14,Q2144+7)</f>
        <v>44853</v>
      </c>
      <c r="S2144" s="114" t="s">
        <v>31</v>
      </c>
      <c r="T2144" s="315"/>
      <c r="U2144" s="260"/>
      <c r="V2144" s="120"/>
      <c r="W2144" s="114"/>
      <c r="X2144" s="109"/>
      <c r="Y2144" s="109"/>
      <c r="Z2144" s="115"/>
      <c r="AA2144" s="109"/>
      <c r="AB2144" s="123"/>
      <c r="AC2144" s="110"/>
      <c r="AD2144" s="110"/>
      <c r="AE2144" s="118"/>
      <c r="AF2144" s="196"/>
      <c r="AG2144" s="110"/>
      <c r="AH2144" s="115"/>
      <c r="AI2144" s="110"/>
      <c r="AJ2144" s="113"/>
      <c r="AK2144" s="110"/>
      <c r="AL2144" s="121"/>
      <c r="AM2144" s="121"/>
      <c r="AN2144" s="123" t="s">
        <v>2896</v>
      </c>
      <c r="AO2144" s="109" t="s">
        <v>3771</v>
      </c>
      <c r="AP2144" s="110">
        <v>45352</v>
      </c>
      <c r="AQ2144" s="121"/>
      <c r="AR2144" s="121"/>
      <c r="AS2144" s="121"/>
      <c r="AT2144" s="121"/>
      <c r="AU2144" s="109" t="s">
        <v>1134</v>
      </c>
      <c r="AV2144" s="110">
        <v>44890</v>
      </c>
      <c r="AW2144" s="121"/>
      <c r="BJ2144" s="22">
        <f t="shared" ca="1" si="1710"/>
        <v>0</v>
      </c>
      <c r="BK2144" s="22">
        <f t="shared" ca="1" si="1711"/>
        <v>0</v>
      </c>
      <c r="BL2144" s="22">
        <f t="shared" ca="1" si="1636"/>
        <v>0</v>
      </c>
      <c r="BM2144" s="22">
        <f t="shared" ca="1" si="1637"/>
        <v>0</v>
      </c>
      <c r="BN2144" s="22">
        <f t="shared" ca="1" si="1638"/>
        <v>0</v>
      </c>
      <c r="BO2144" s="22">
        <f t="shared" ca="1" si="1639"/>
        <v>0</v>
      </c>
      <c r="BP2144" s="22">
        <f t="shared" ca="1" si="1640"/>
        <v>0</v>
      </c>
      <c r="BQ2144" s="22">
        <f t="shared" ca="1" si="1641"/>
        <v>0</v>
      </c>
      <c r="BR2144" s="22">
        <f t="shared" ca="1" si="1642"/>
        <v>0</v>
      </c>
      <c r="BS2144" s="22">
        <f t="shared" ca="1" si="1643"/>
        <v>0</v>
      </c>
      <c r="BT2144" s="22">
        <f t="shared" ca="1" si="1660"/>
        <v>0</v>
      </c>
      <c r="BU2144" s="22">
        <f t="shared" ca="1" si="1644"/>
        <v>0</v>
      </c>
      <c r="BV2144" s="22">
        <f t="shared" ca="1" si="1645"/>
        <v>0</v>
      </c>
      <c r="BW2144" s="22">
        <f t="shared" ca="1" si="1646"/>
        <v>0</v>
      </c>
      <c r="BX2144" s="22">
        <f t="shared" ca="1" si="1647"/>
        <v>0</v>
      </c>
      <c r="BY2144" s="22">
        <f t="shared" si="1662"/>
        <v>0</v>
      </c>
      <c r="BZ2144" s="22">
        <f t="shared" si="1712"/>
        <v>0</v>
      </c>
      <c r="CA2144" s="22">
        <f t="shared" si="1663"/>
        <v>0</v>
      </c>
    </row>
    <row r="2145" spans="1:85" s="22" customFormat="1" ht="39" customHeight="1" x14ac:dyDescent="0.3">
      <c r="A2145" s="109">
        <v>7</v>
      </c>
      <c r="B2145" s="109" t="s">
        <v>1441</v>
      </c>
      <c r="C2145" s="109" t="s">
        <v>1325</v>
      </c>
      <c r="D2145" s="110" t="s">
        <v>445</v>
      </c>
      <c r="E2145" s="110">
        <v>44859</v>
      </c>
      <c r="F2145" s="189" t="s">
        <v>235</v>
      </c>
      <c r="G2145" s="169" t="s">
        <v>1121</v>
      </c>
      <c r="H2145" s="135" t="s">
        <v>1122</v>
      </c>
      <c r="I2145" s="135" t="s">
        <v>1040</v>
      </c>
      <c r="J2145" s="135"/>
      <c r="K2145" s="113">
        <v>0</v>
      </c>
      <c r="L2145" s="109">
        <v>0</v>
      </c>
      <c r="M2145" s="114" t="s">
        <v>258</v>
      </c>
      <c r="N2145" s="115" t="s">
        <v>26</v>
      </c>
      <c r="O2145" s="116"/>
      <c r="P2145" s="190" t="s">
        <v>969</v>
      </c>
      <c r="Q2145" s="141">
        <v>44847</v>
      </c>
      <c r="R2145" s="118">
        <f t="shared" si="1680"/>
        <v>44861</v>
      </c>
      <c r="S2145" s="114" t="s">
        <v>31</v>
      </c>
      <c r="T2145" s="315"/>
      <c r="U2145" s="260"/>
      <c r="V2145" s="120"/>
      <c r="W2145" s="114"/>
      <c r="X2145" s="109"/>
      <c r="Y2145" s="109"/>
      <c r="Z2145" s="115"/>
      <c r="AA2145" s="109"/>
      <c r="AB2145" s="123"/>
      <c r="AC2145" s="110"/>
      <c r="AD2145" s="110"/>
      <c r="AE2145" s="118"/>
      <c r="AF2145" s="196"/>
      <c r="AG2145" s="110"/>
      <c r="AH2145" s="115"/>
      <c r="AI2145" s="110"/>
      <c r="AJ2145" s="113"/>
      <c r="AK2145" s="110"/>
      <c r="AL2145" s="121"/>
      <c r="AM2145" s="121"/>
      <c r="AN2145" s="123" t="s">
        <v>2896</v>
      </c>
      <c r="AO2145" s="109" t="s">
        <v>3771</v>
      </c>
      <c r="AP2145" s="110">
        <v>45352</v>
      </c>
      <c r="AQ2145" s="121"/>
      <c r="AR2145" s="121"/>
      <c r="AS2145" s="121"/>
      <c r="AT2145" s="121"/>
      <c r="AU2145" s="109" t="s">
        <v>1134</v>
      </c>
      <c r="AV2145" s="110">
        <v>44890</v>
      </c>
      <c r="AW2145" s="121"/>
      <c r="BJ2145" s="22">
        <f t="shared" ca="1" si="1710"/>
        <v>0</v>
      </c>
      <c r="BK2145" s="22">
        <f t="shared" ca="1" si="1711"/>
        <v>0</v>
      </c>
      <c r="BL2145" s="22">
        <f t="shared" ca="1" si="1636"/>
        <v>0</v>
      </c>
      <c r="BM2145" s="22">
        <f t="shared" ca="1" si="1637"/>
        <v>0</v>
      </c>
      <c r="BN2145" s="22">
        <f t="shared" ca="1" si="1638"/>
        <v>0</v>
      </c>
      <c r="BO2145" s="22">
        <f t="shared" ca="1" si="1639"/>
        <v>0</v>
      </c>
      <c r="BP2145" s="22">
        <f t="shared" ca="1" si="1640"/>
        <v>0</v>
      </c>
      <c r="BQ2145" s="22">
        <f t="shared" ca="1" si="1641"/>
        <v>0</v>
      </c>
      <c r="BR2145" s="22">
        <f t="shared" ca="1" si="1642"/>
        <v>0</v>
      </c>
      <c r="BS2145" s="22">
        <f t="shared" ca="1" si="1643"/>
        <v>0</v>
      </c>
      <c r="BT2145" s="22">
        <f t="shared" ca="1" si="1660"/>
        <v>0</v>
      </c>
      <c r="BU2145" s="22">
        <f t="shared" ca="1" si="1644"/>
        <v>0</v>
      </c>
      <c r="BV2145" s="22">
        <f t="shared" ca="1" si="1645"/>
        <v>0</v>
      </c>
      <c r="BW2145" s="22">
        <f t="shared" ca="1" si="1646"/>
        <v>0</v>
      </c>
      <c r="BX2145" s="22">
        <f t="shared" ca="1" si="1647"/>
        <v>0</v>
      </c>
      <c r="BY2145" s="22">
        <f t="shared" si="1662"/>
        <v>0</v>
      </c>
      <c r="BZ2145" s="22">
        <f t="shared" si="1712"/>
        <v>0</v>
      </c>
      <c r="CA2145" s="22">
        <f t="shared" si="1663"/>
        <v>0</v>
      </c>
    </row>
    <row r="2146" spans="1:85" s="101" customFormat="1" ht="78" customHeight="1" x14ac:dyDescent="0.3">
      <c r="A2146" s="94">
        <v>7</v>
      </c>
      <c r="B2146" s="94" t="s">
        <v>1441</v>
      </c>
      <c r="C2146" s="94" t="s">
        <v>1325</v>
      </c>
      <c r="D2146" s="139" t="s">
        <v>445</v>
      </c>
      <c r="E2146" s="95">
        <v>44859</v>
      </c>
      <c r="F2146" s="175" t="s">
        <v>235</v>
      </c>
      <c r="G2146" s="277" t="s">
        <v>1121</v>
      </c>
      <c r="H2146" s="136" t="s">
        <v>1122</v>
      </c>
      <c r="I2146" s="136" t="s">
        <v>1040</v>
      </c>
      <c r="J2146" s="136"/>
      <c r="K2146" s="96">
        <v>0</v>
      </c>
      <c r="L2146" s="94">
        <v>0</v>
      </c>
      <c r="M2146" s="97" t="s">
        <v>258</v>
      </c>
      <c r="N2146" s="45" t="s">
        <v>1055</v>
      </c>
      <c r="O2146" s="98"/>
      <c r="P2146" s="125" t="s">
        <v>1353</v>
      </c>
      <c r="Q2146" s="145">
        <v>45258</v>
      </c>
      <c r="R2146" s="99">
        <f t="shared" si="1680"/>
        <v>45272</v>
      </c>
      <c r="S2146" s="97" t="s">
        <v>30</v>
      </c>
      <c r="T2146" s="310" t="s">
        <v>2873</v>
      </c>
      <c r="U2146" s="261">
        <v>44872</v>
      </c>
      <c r="V2146" s="242" t="s">
        <v>1374</v>
      </c>
      <c r="W2146" s="3" t="s">
        <v>1410</v>
      </c>
      <c r="X2146" s="4" t="s">
        <v>778</v>
      </c>
      <c r="Y2146" s="4">
        <v>0</v>
      </c>
      <c r="Z2146" s="46" t="s">
        <v>24</v>
      </c>
      <c r="AA2146" s="4"/>
      <c r="AB2146" s="108" t="s">
        <v>983</v>
      </c>
      <c r="AC2146" s="13">
        <v>45065</v>
      </c>
      <c r="AD2146" s="13">
        <v>45065</v>
      </c>
      <c r="AE2146" s="9">
        <f t="shared" ref="AE2146" si="1804">IF(AND(Y2146&lt;1,OR(X2146&lt;1, X2146="A")),AD2146+14,AD2146+7)</f>
        <v>45079</v>
      </c>
      <c r="AF2146" s="287" t="s">
        <v>446</v>
      </c>
      <c r="AG2146" s="13"/>
      <c r="AH2146" s="8"/>
      <c r="AI2146" s="13"/>
      <c r="AJ2146" s="7"/>
      <c r="AK2146" s="13"/>
      <c r="AL2146" s="100"/>
      <c r="AM2146" s="100"/>
      <c r="AN2146" s="246" t="s">
        <v>2896</v>
      </c>
      <c r="AO2146" s="94" t="s">
        <v>3771</v>
      </c>
      <c r="AP2146" s="95">
        <v>45352</v>
      </c>
      <c r="AQ2146" s="250" t="s">
        <v>2945</v>
      </c>
      <c r="AR2146" s="95">
        <v>45491</v>
      </c>
      <c r="AS2146" s="100"/>
      <c r="AT2146" s="100"/>
      <c r="AU2146" s="4" t="s">
        <v>1134</v>
      </c>
      <c r="AV2146" s="13">
        <v>44890</v>
      </c>
      <c r="AW2146" s="100"/>
      <c r="BJ2146" s="101">
        <f t="shared" ca="1" si="1710"/>
        <v>1</v>
      </c>
      <c r="BK2146" s="101">
        <f t="shared" ca="1" si="1711"/>
        <v>1</v>
      </c>
      <c r="BL2146" s="101">
        <f ca="1">IF(AND($BJ2146=1, $N2146="не выдан"),1,0)</f>
        <v>0</v>
      </c>
      <c r="BM2146" s="101">
        <f ca="1">IF(AND($BK2146=1, $N2146="не выдан"),1,0)</f>
        <v>0</v>
      </c>
      <c r="BN2146" s="101">
        <f ca="1">IF(AND($BJ2146=1, $N2146="на проверке"),1,0)</f>
        <v>0</v>
      </c>
      <c r="BO2146" s="101">
        <f ca="1">IF(AND($BJ2146=1, $N2146="замечания"),1,0)</f>
        <v>0</v>
      </c>
      <c r="BP2146" s="101">
        <f ca="1">IF(AND($BK2146=1, $N2146="на проверке"),1,0)</f>
        <v>0</v>
      </c>
      <c r="BQ2146" s="101">
        <f ca="1">IF(AND($BK2146=1, $N2146="замечания"),1,0)</f>
        <v>0</v>
      </c>
      <c r="BR2146" s="101">
        <f ca="1">IF(AND($BJ2146=1, $N2146="согласовано"),1,0)</f>
        <v>1</v>
      </c>
      <c r="BS2146" s="101">
        <f ca="1">IF(AND($BK2146=1, $N2146="согласовано"),1,0)</f>
        <v>1</v>
      </c>
      <c r="BT2146" s="101">
        <f t="shared" ca="1" si="1660"/>
        <v>1</v>
      </c>
      <c r="BU2146" s="101">
        <f ca="1">IF(AND($BT2146=1, $Z2146="не выдан"),1,0)</f>
        <v>0</v>
      </c>
      <c r="BV2146" s="101">
        <f ca="1">IF(AND($BT2146=1, $Z2146="на проверке"),1,0)</f>
        <v>1</v>
      </c>
      <c r="BW2146" s="101">
        <f ca="1">IF(AND($BT2146=1, $Z2146="замечания"),1,0)</f>
        <v>0</v>
      </c>
      <c r="BX2146" s="101">
        <f ca="1">IF(AND($BT2146=1, $Z2146="согласовано"),1,0)</f>
        <v>0</v>
      </c>
      <c r="BY2146" s="101">
        <f>IF(OR($N2146="аннулирован", $N2146=""),0,1)</f>
        <v>1</v>
      </c>
      <c r="BZ2146" s="101">
        <f t="shared" si="1712"/>
        <v>1</v>
      </c>
      <c r="CA2146" s="101">
        <f>IF(OR($Z2146="аннулирован", $Z2146=""),0,1)</f>
        <v>1</v>
      </c>
    </row>
    <row r="2147" spans="1:85" s="22" customFormat="1" ht="42" customHeight="1" x14ac:dyDescent="0.3">
      <c r="A2147" s="109">
        <v>7</v>
      </c>
      <c r="B2147" s="109" t="s">
        <v>1441</v>
      </c>
      <c r="C2147" s="109" t="s">
        <v>1325</v>
      </c>
      <c r="D2147" s="110" t="s">
        <v>446</v>
      </c>
      <c r="E2147" s="110">
        <v>44864</v>
      </c>
      <c r="F2147" s="189" t="s">
        <v>236</v>
      </c>
      <c r="G2147" s="169" t="s">
        <v>1121</v>
      </c>
      <c r="H2147" s="135" t="s">
        <v>1122</v>
      </c>
      <c r="I2147" s="135" t="s">
        <v>1057</v>
      </c>
      <c r="J2147" s="135"/>
      <c r="K2147" s="113" t="s">
        <v>778</v>
      </c>
      <c r="L2147" s="109">
        <v>0</v>
      </c>
      <c r="M2147" s="114" t="s">
        <v>259</v>
      </c>
      <c r="N2147" s="115" t="s">
        <v>26</v>
      </c>
      <c r="O2147" s="116"/>
      <c r="P2147" s="117" t="s">
        <v>3565</v>
      </c>
      <c r="Q2147" s="141">
        <v>44839</v>
      </c>
      <c r="R2147" s="118">
        <f t="shared" si="1680"/>
        <v>44853</v>
      </c>
      <c r="S2147" s="114" t="s">
        <v>31</v>
      </c>
      <c r="T2147" s="315"/>
      <c r="U2147" s="260"/>
      <c r="V2147" s="121"/>
      <c r="W2147" s="121"/>
      <c r="X2147" s="121"/>
      <c r="Y2147" s="121"/>
      <c r="Z2147" s="121"/>
      <c r="AA2147" s="121"/>
      <c r="AB2147" s="121"/>
      <c r="AC2147" s="121"/>
      <c r="AD2147" s="121"/>
      <c r="AE2147" s="121"/>
      <c r="AF2147" s="121"/>
      <c r="AG2147" s="110"/>
      <c r="AH2147" s="115"/>
      <c r="AI2147" s="110"/>
      <c r="AJ2147" s="113"/>
      <c r="AK2147" s="110"/>
      <c r="AL2147" s="121"/>
      <c r="AM2147" s="121"/>
      <c r="AN2147" s="123" t="s">
        <v>2896</v>
      </c>
      <c r="AO2147" s="109" t="s">
        <v>3771</v>
      </c>
      <c r="AP2147" s="110">
        <v>45352</v>
      </c>
      <c r="AQ2147" s="121"/>
      <c r="AR2147" s="121"/>
      <c r="AS2147" s="121"/>
      <c r="AT2147" s="121"/>
      <c r="AU2147" s="109" t="s">
        <v>1134</v>
      </c>
      <c r="AV2147" s="110">
        <v>44890</v>
      </c>
      <c r="AW2147" s="121"/>
      <c r="BJ2147" s="22">
        <f t="shared" ca="1" si="1710"/>
        <v>0</v>
      </c>
      <c r="BK2147" s="22">
        <f t="shared" ca="1" si="1711"/>
        <v>0</v>
      </c>
      <c r="BL2147" s="22">
        <f t="shared" ca="1" si="1636"/>
        <v>0</v>
      </c>
      <c r="BM2147" s="22">
        <f t="shared" ca="1" si="1637"/>
        <v>0</v>
      </c>
      <c r="BN2147" s="22">
        <f t="shared" ca="1" si="1638"/>
        <v>0</v>
      </c>
      <c r="BO2147" s="22">
        <f t="shared" ca="1" si="1639"/>
        <v>0</v>
      </c>
      <c r="BP2147" s="22">
        <f t="shared" ca="1" si="1640"/>
        <v>0</v>
      </c>
      <c r="BQ2147" s="22">
        <f t="shared" ca="1" si="1641"/>
        <v>0</v>
      </c>
      <c r="BR2147" s="22">
        <f t="shared" ca="1" si="1642"/>
        <v>0</v>
      </c>
      <c r="BS2147" s="22">
        <f t="shared" ca="1" si="1643"/>
        <v>0</v>
      </c>
      <c r="BT2147" s="22">
        <f ca="1">IF(OR($Z2149="аннулирован", $Z2149="", TODAY()&lt;$E2147),0,1)</f>
        <v>0</v>
      </c>
      <c r="BU2147" s="22">
        <f ca="1">IF(AND($BT2147=1, $Z2149="не выдан"),1,0)</f>
        <v>0</v>
      </c>
      <c r="BV2147" s="22">
        <f ca="1">IF(AND($BT2147=1, $Z2149="на проверке"),1,0)</f>
        <v>0</v>
      </c>
      <c r="BW2147" s="22">
        <f ca="1">IF(AND($BT2147=1, $Z2149="замечания"),1,0)</f>
        <v>0</v>
      </c>
      <c r="BX2147" s="22">
        <f ca="1">IF(AND($BT2147=1, $Z2149="согласовано"),1,0)</f>
        <v>0</v>
      </c>
      <c r="BY2147" s="22">
        <f t="shared" si="1662"/>
        <v>0</v>
      </c>
      <c r="BZ2147" s="22">
        <f t="shared" si="1712"/>
        <v>0</v>
      </c>
      <c r="CA2147" s="22">
        <f>IF(OR($Z2149="аннулирован", $Z2149=""),0,1)</f>
        <v>0</v>
      </c>
    </row>
    <row r="2148" spans="1:85" s="22" customFormat="1" ht="42" customHeight="1" x14ac:dyDescent="0.3">
      <c r="A2148" s="109">
        <v>7</v>
      </c>
      <c r="B2148" s="109" t="s">
        <v>1441</v>
      </c>
      <c r="C2148" s="109" t="s">
        <v>1325</v>
      </c>
      <c r="D2148" s="110" t="s">
        <v>446</v>
      </c>
      <c r="E2148" s="110">
        <v>44864</v>
      </c>
      <c r="F2148" s="189" t="s">
        <v>236</v>
      </c>
      <c r="G2148" s="169" t="s">
        <v>1121</v>
      </c>
      <c r="H2148" s="135" t="s">
        <v>1122</v>
      </c>
      <c r="I2148" s="135" t="s">
        <v>1057</v>
      </c>
      <c r="J2148" s="135"/>
      <c r="K2148" s="113" t="s">
        <v>443</v>
      </c>
      <c r="L2148" s="109">
        <v>0</v>
      </c>
      <c r="M2148" s="114" t="s">
        <v>259</v>
      </c>
      <c r="N2148" s="115" t="s">
        <v>26</v>
      </c>
      <c r="O2148" s="116"/>
      <c r="P2148" s="190" t="s">
        <v>3568</v>
      </c>
      <c r="Q2148" s="141">
        <v>44858</v>
      </c>
      <c r="R2148" s="118">
        <f t="shared" ref="R2148" si="1805">IF(AND(L2148&lt;1,OR(K2148&lt;1, K2148="A")),Q2148+14,Q2148+7)</f>
        <v>44865</v>
      </c>
      <c r="S2148" s="114" t="s">
        <v>31</v>
      </c>
      <c r="T2148" s="315"/>
      <c r="U2148" s="260"/>
      <c r="V2148" s="121"/>
      <c r="W2148" s="121"/>
      <c r="X2148" s="121"/>
      <c r="Y2148" s="121"/>
      <c r="Z2148" s="121"/>
      <c r="AA2148" s="121"/>
      <c r="AB2148" s="121"/>
      <c r="AC2148" s="121"/>
      <c r="AD2148" s="121"/>
      <c r="AE2148" s="121"/>
      <c r="AF2148" s="121"/>
      <c r="AG2148" s="110"/>
      <c r="AH2148" s="115"/>
      <c r="AI2148" s="110"/>
      <c r="AJ2148" s="113"/>
      <c r="AK2148" s="110"/>
      <c r="AL2148" s="121"/>
      <c r="AM2148" s="121"/>
      <c r="AN2148" s="123" t="s">
        <v>2896</v>
      </c>
      <c r="AO2148" s="109" t="s">
        <v>3771</v>
      </c>
      <c r="AP2148" s="110">
        <v>45352</v>
      </c>
      <c r="AQ2148" s="121"/>
      <c r="AR2148" s="121"/>
      <c r="AS2148" s="121"/>
      <c r="AT2148" s="121"/>
      <c r="AU2148" s="109" t="s">
        <v>1134</v>
      </c>
      <c r="AV2148" s="110">
        <v>44890</v>
      </c>
      <c r="AW2148" s="121"/>
      <c r="BJ2148" s="22">
        <f t="shared" ca="1" si="1710"/>
        <v>0</v>
      </c>
      <c r="BK2148" s="22">
        <f t="shared" ca="1" si="1711"/>
        <v>0</v>
      </c>
      <c r="BL2148" s="22">
        <f t="shared" ca="1" si="1636"/>
        <v>0</v>
      </c>
      <c r="BM2148" s="22">
        <f t="shared" ca="1" si="1637"/>
        <v>0</v>
      </c>
      <c r="BN2148" s="22">
        <f t="shared" ca="1" si="1638"/>
        <v>0</v>
      </c>
      <c r="BO2148" s="22">
        <f t="shared" ca="1" si="1639"/>
        <v>0</v>
      </c>
      <c r="BP2148" s="22">
        <f t="shared" ca="1" si="1640"/>
        <v>0</v>
      </c>
      <c r="BQ2148" s="22">
        <f t="shared" ca="1" si="1641"/>
        <v>0</v>
      </c>
      <c r="BR2148" s="22">
        <f t="shared" ca="1" si="1642"/>
        <v>0</v>
      </c>
      <c r="BS2148" s="22">
        <f t="shared" ca="1" si="1643"/>
        <v>0</v>
      </c>
      <c r="BT2148" s="22">
        <f ca="1">IF(OR($Z2150="аннулирован", $Z2150="", TODAY()&lt;$E2148),0,1)</f>
        <v>0</v>
      </c>
      <c r="BU2148" s="22">
        <f ca="1">IF(AND($BT2148=1, $Z2150="не выдан"),1,0)</f>
        <v>0</v>
      </c>
      <c r="BV2148" s="22">
        <f ca="1">IF(AND($BT2148=1, $Z2150="на проверке"),1,0)</f>
        <v>0</v>
      </c>
      <c r="BW2148" s="22">
        <f ca="1">IF(AND($BT2148=1, $Z2150="замечания"),1,0)</f>
        <v>0</v>
      </c>
      <c r="BX2148" s="22">
        <f ca="1">IF(AND($BT2148=1, $Z2150="согласовано"),1,0)</f>
        <v>0</v>
      </c>
      <c r="BY2148" s="22">
        <f t="shared" si="1662"/>
        <v>0</v>
      </c>
      <c r="BZ2148" s="22">
        <f t="shared" si="1712"/>
        <v>0</v>
      </c>
      <c r="CA2148" s="22">
        <f>IF(OR($Z2150="аннулирован", $Z2150=""),0,1)</f>
        <v>0</v>
      </c>
    </row>
    <row r="2149" spans="1:85" s="22" customFormat="1" ht="42" customHeight="1" x14ac:dyDescent="0.3">
      <c r="A2149" s="109">
        <v>7</v>
      </c>
      <c r="B2149" s="109" t="s">
        <v>1441</v>
      </c>
      <c r="C2149" s="109" t="s">
        <v>1325</v>
      </c>
      <c r="D2149" s="110" t="s">
        <v>445</v>
      </c>
      <c r="E2149" s="110">
        <v>44864</v>
      </c>
      <c r="F2149" s="189" t="s">
        <v>236</v>
      </c>
      <c r="G2149" s="169" t="s">
        <v>1121</v>
      </c>
      <c r="H2149" s="135" t="s">
        <v>1122</v>
      </c>
      <c r="I2149" s="135" t="s">
        <v>1057</v>
      </c>
      <c r="J2149" s="135"/>
      <c r="K2149" s="113">
        <v>0</v>
      </c>
      <c r="L2149" s="109">
        <v>0</v>
      </c>
      <c r="M2149" s="114" t="s">
        <v>259</v>
      </c>
      <c r="N2149" s="115" t="s">
        <v>26</v>
      </c>
      <c r="O2149" s="116"/>
      <c r="P2149" s="190" t="s">
        <v>970</v>
      </c>
      <c r="Q2149" s="141">
        <v>44873</v>
      </c>
      <c r="R2149" s="118">
        <f t="shared" si="1680"/>
        <v>44887</v>
      </c>
      <c r="S2149" s="114" t="s">
        <v>30</v>
      </c>
      <c r="T2149" s="315" t="s">
        <v>2873</v>
      </c>
      <c r="U2149" s="260">
        <v>44872</v>
      </c>
      <c r="V2149" s="121"/>
      <c r="W2149" s="121"/>
      <c r="X2149" s="121"/>
      <c r="Y2149" s="121"/>
      <c r="Z2149" s="121"/>
      <c r="AA2149" s="121"/>
      <c r="AB2149" s="121"/>
      <c r="AC2149" s="121"/>
      <c r="AD2149" s="121"/>
      <c r="AE2149" s="121"/>
      <c r="AF2149" s="121"/>
      <c r="AG2149" s="110"/>
      <c r="AH2149" s="115"/>
      <c r="AI2149" s="110"/>
      <c r="AJ2149" s="113"/>
      <c r="AK2149" s="110"/>
      <c r="AL2149" s="121"/>
      <c r="AM2149" s="121"/>
      <c r="AN2149" s="123" t="s">
        <v>2896</v>
      </c>
      <c r="AO2149" s="109" t="s">
        <v>3771</v>
      </c>
      <c r="AP2149" s="110">
        <v>45352</v>
      </c>
      <c r="AQ2149" s="121"/>
      <c r="AR2149" s="121"/>
      <c r="AS2149" s="121"/>
      <c r="AT2149" s="121"/>
      <c r="AU2149" s="109" t="s">
        <v>1134</v>
      </c>
      <c r="AV2149" s="110">
        <v>44890</v>
      </c>
      <c r="AW2149" s="121"/>
      <c r="BJ2149" s="22">
        <f t="shared" ca="1" si="1710"/>
        <v>0</v>
      </c>
      <c r="BK2149" s="22">
        <f t="shared" ca="1" si="1711"/>
        <v>0</v>
      </c>
      <c r="BL2149" s="22">
        <f t="shared" ca="1" si="1636"/>
        <v>0</v>
      </c>
      <c r="BM2149" s="22">
        <f t="shared" ca="1" si="1637"/>
        <v>0</v>
      </c>
      <c r="BN2149" s="22">
        <f t="shared" ca="1" si="1638"/>
        <v>0</v>
      </c>
      <c r="BO2149" s="22">
        <f t="shared" ca="1" si="1639"/>
        <v>0</v>
      </c>
      <c r="BP2149" s="22">
        <f t="shared" ca="1" si="1640"/>
        <v>0</v>
      </c>
      <c r="BQ2149" s="22">
        <f t="shared" ca="1" si="1641"/>
        <v>0</v>
      </c>
      <c r="BR2149" s="22">
        <f t="shared" ca="1" si="1642"/>
        <v>0</v>
      </c>
      <c r="BS2149" s="22">
        <f t="shared" ca="1" si="1643"/>
        <v>0</v>
      </c>
      <c r="BT2149" s="22">
        <f ca="1">IF(OR($Z2151="аннулирован", $Z2151="", TODAY()&lt;$E2149),0,1)</f>
        <v>1</v>
      </c>
      <c r="BU2149" s="22">
        <f ca="1">IF(AND($BT2149=1, $Z2151="не выдан"),1,0)</f>
        <v>0</v>
      </c>
      <c r="BV2149" s="22">
        <f ca="1">IF(AND($BT2149=1, $Z2151="на проверке"),1,0)</f>
        <v>1</v>
      </c>
      <c r="BW2149" s="22">
        <f ca="1">IF(AND($BT2149=1, $Z2151="замечания"),1,0)</f>
        <v>0</v>
      </c>
      <c r="BX2149" s="22">
        <f ca="1">IF(AND($BT2149=1, $Z2151="согласовано"),1,0)</f>
        <v>0</v>
      </c>
      <c r="BY2149" s="22">
        <f t="shared" si="1662"/>
        <v>0</v>
      </c>
      <c r="BZ2149" s="22">
        <f t="shared" si="1712"/>
        <v>0</v>
      </c>
      <c r="CA2149" s="22">
        <f>IF(OR($Z2151="аннулирован", $Z2151=""),0,1)</f>
        <v>1</v>
      </c>
    </row>
    <row r="2150" spans="1:85" s="22" customFormat="1" ht="51.9" customHeight="1" x14ac:dyDescent="0.3">
      <c r="A2150" s="109">
        <v>7</v>
      </c>
      <c r="B2150" s="109" t="s">
        <v>1441</v>
      </c>
      <c r="C2150" s="109" t="s">
        <v>1325</v>
      </c>
      <c r="D2150" s="110" t="s">
        <v>445</v>
      </c>
      <c r="E2150" s="110">
        <v>44864</v>
      </c>
      <c r="F2150" s="111" t="s">
        <v>236</v>
      </c>
      <c r="G2150" s="169" t="s">
        <v>1121</v>
      </c>
      <c r="H2150" s="135" t="s">
        <v>1122</v>
      </c>
      <c r="I2150" s="135" t="s">
        <v>1057</v>
      </c>
      <c r="J2150" s="135"/>
      <c r="K2150" s="113">
        <v>0</v>
      </c>
      <c r="L2150" s="109">
        <v>0</v>
      </c>
      <c r="M2150" s="114" t="s">
        <v>259</v>
      </c>
      <c r="N2150" s="115" t="s">
        <v>26</v>
      </c>
      <c r="O2150" s="116"/>
      <c r="P2150" s="117" t="s">
        <v>1353</v>
      </c>
      <c r="Q2150" s="141">
        <v>45258</v>
      </c>
      <c r="R2150" s="118">
        <f t="shared" si="1680"/>
        <v>45272</v>
      </c>
      <c r="S2150" s="114" t="s">
        <v>31</v>
      </c>
      <c r="T2150" s="315"/>
      <c r="U2150" s="260"/>
      <c r="V2150" s="120"/>
      <c r="W2150" s="114"/>
      <c r="X2150" s="109"/>
      <c r="Y2150" s="109"/>
      <c r="Z2150" s="115"/>
      <c r="AA2150" s="109"/>
      <c r="AB2150" s="123"/>
      <c r="AC2150" s="110"/>
      <c r="AD2150" s="110"/>
      <c r="AE2150" s="118"/>
      <c r="AF2150" s="196"/>
      <c r="AG2150" s="110"/>
      <c r="AH2150" s="115"/>
      <c r="AI2150" s="110"/>
      <c r="AJ2150" s="113"/>
      <c r="AK2150" s="110"/>
      <c r="AL2150" s="121"/>
      <c r="AM2150" s="121"/>
      <c r="AN2150" s="123" t="s">
        <v>2896</v>
      </c>
      <c r="AO2150" s="109" t="s">
        <v>3771</v>
      </c>
      <c r="AP2150" s="110">
        <v>45352</v>
      </c>
      <c r="AQ2150" s="121"/>
      <c r="AR2150" s="121"/>
      <c r="AS2150" s="121"/>
      <c r="AT2150" s="121"/>
      <c r="AU2150" s="109" t="s">
        <v>1134</v>
      </c>
      <c r="AV2150" s="110">
        <v>44890</v>
      </c>
      <c r="AW2150" s="121"/>
      <c r="BJ2150" s="22">
        <f t="shared" ca="1" si="1710"/>
        <v>0</v>
      </c>
      <c r="BK2150" s="22">
        <f t="shared" ca="1" si="1711"/>
        <v>0</v>
      </c>
      <c r="BL2150" s="22">
        <f ca="1">IF(AND($BJ2150=1, $N2150="не выдан"),1,0)</f>
        <v>0</v>
      </c>
      <c r="BM2150" s="22">
        <f ca="1">IF(AND($BK2150=1, $N2150="не выдан"),1,0)</f>
        <v>0</v>
      </c>
      <c r="BN2150" s="22">
        <f ca="1">IF(AND($BJ2150=1, $N2150="на проверке"),1,0)</f>
        <v>0</v>
      </c>
      <c r="BO2150" s="22">
        <f ca="1">IF(AND($BJ2150=1, $N2150="замечания"),1,0)</f>
        <v>0</v>
      </c>
      <c r="BP2150" s="22">
        <f ca="1">IF(AND($BK2150=1, $N2150="на проверке"),1,0)</f>
        <v>0</v>
      </c>
      <c r="BQ2150" s="22">
        <f ca="1">IF(AND($BK2150=1, $N2150="замечания"),1,0)</f>
        <v>0</v>
      </c>
      <c r="BR2150" s="22">
        <f ca="1">IF(AND($BJ2150=1, $N2150="согласовано"),1,0)</f>
        <v>0</v>
      </c>
      <c r="BS2150" s="22">
        <f ca="1">IF(AND($BK2150=1, $N2150="согласовано"),1,0)</f>
        <v>0</v>
      </c>
      <c r="BT2150" s="22">
        <f ca="1">IF(OR($Z2150="аннулирован", $Z2150="", TODAY()&lt;$E2150),0,1)</f>
        <v>0</v>
      </c>
      <c r="BU2150" s="22">
        <f ca="1">IF(AND($BT2150=1, $Z2150="не выдан"),1,0)</f>
        <v>0</v>
      </c>
      <c r="BV2150" s="22">
        <f ca="1">IF(AND($BT2150=1, $Z2150="на проверке"),1,0)</f>
        <v>0</v>
      </c>
      <c r="BW2150" s="22">
        <f ca="1">IF(AND($BT2150=1, $Z2150="замечания"),1,0)</f>
        <v>0</v>
      </c>
      <c r="BX2150" s="22">
        <f ca="1">IF(AND($BT2150=1, $Z2150="согласовано"),1,0)</f>
        <v>0</v>
      </c>
      <c r="BY2150" s="22">
        <f>IF(OR($N2150="аннулирован", $N2150=""),0,1)</f>
        <v>0</v>
      </c>
      <c r="BZ2150" s="22">
        <f t="shared" si="1712"/>
        <v>0</v>
      </c>
      <c r="CA2150" s="22">
        <f>IF(OR($Z2150="аннулирован", $Z2150=""),0,1)</f>
        <v>0</v>
      </c>
    </row>
    <row r="2151" spans="1:85" s="101" customFormat="1" ht="51.9" customHeight="1" x14ac:dyDescent="0.3">
      <c r="A2151" s="94">
        <v>7</v>
      </c>
      <c r="B2151" s="4" t="s">
        <v>1441</v>
      </c>
      <c r="C2151" s="4" t="s">
        <v>1325</v>
      </c>
      <c r="D2151" s="139" t="s">
        <v>445</v>
      </c>
      <c r="E2151" s="13">
        <v>44864</v>
      </c>
      <c r="F2151" s="122" t="s">
        <v>236</v>
      </c>
      <c r="G2151" s="16" t="s">
        <v>1121</v>
      </c>
      <c r="H2151" s="130" t="s">
        <v>1122</v>
      </c>
      <c r="I2151" s="130" t="s">
        <v>1057</v>
      </c>
      <c r="J2151" s="130"/>
      <c r="K2151" s="7">
        <v>0</v>
      </c>
      <c r="L2151" s="4">
        <v>0</v>
      </c>
      <c r="M2151" s="3" t="s">
        <v>259</v>
      </c>
      <c r="N2151" s="45" t="s">
        <v>1055</v>
      </c>
      <c r="O2151" s="98"/>
      <c r="P2151" s="125" t="s">
        <v>2936</v>
      </c>
      <c r="Q2151" s="145">
        <v>45488</v>
      </c>
      <c r="R2151" s="99"/>
      <c r="S2151" s="97" t="s">
        <v>30</v>
      </c>
      <c r="T2151" s="310" t="s">
        <v>2895</v>
      </c>
      <c r="U2151" s="261">
        <v>45469</v>
      </c>
      <c r="V2151" s="20" t="s">
        <v>1375</v>
      </c>
      <c r="W2151" s="3" t="s">
        <v>1411</v>
      </c>
      <c r="X2151" s="5" t="s">
        <v>778</v>
      </c>
      <c r="Y2151" s="5">
        <v>0</v>
      </c>
      <c r="Z2151" s="46" t="s">
        <v>24</v>
      </c>
      <c r="AA2151" s="5"/>
      <c r="AB2151" s="87" t="s">
        <v>983</v>
      </c>
      <c r="AC2151" s="21">
        <v>45065</v>
      </c>
      <c r="AD2151" s="21">
        <v>45065</v>
      </c>
      <c r="AE2151" s="9">
        <f>IF(AND(Y2151&lt;1,OR(X2151&lt;1, X2151="A")),AD2151+14,AD2151+7)</f>
        <v>45079</v>
      </c>
      <c r="AF2151" s="92" t="s">
        <v>446</v>
      </c>
      <c r="AG2151" s="95"/>
      <c r="AH2151" s="88"/>
      <c r="AI2151" s="95"/>
      <c r="AJ2151" s="96"/>
      <c r="AK2151" s="95"/>
      <c r="AL2151" s="100"/>
      <c r="AM2151" s="100"/>
      <c r="AN2151" s="246" t="s">
        <v>2896</v>
      </c>
      <c r="AO2151" s="94" t="s">
        <v>3771</v>
      </c>
      <c r="AP2151" s="95">
        <v>45352</v>
      </c>
      <c r="AQ2151" s="250" t="s">
        <v>2945</v>
      </c>
      <c r="AR2151" s="95">
        <v>45491</v>
      </c>
      <c r="AS2151" s="100"/>
      <c r="AT2151" s="100"/>
      <c r="AU2151" s="4" t="s">
        <v>1134</v>
      </c>
      <c r="AV2151" s="13">
        <v>44890</v>
      </c>
      <c r="AW2151" s="100"/>
    </row>
    <row r="2152" spans="1:85" s="22" customFormat="1" ht="93" customHeight="1" x14ac:dyDescent="0.3">
      <c r="A2152" s="109">
        <v>7</v>
      </c>
      <c r="B2152" s="109" t="s">
        <v>1441</v>
      </c>
      <c r="C2152" s="109" t="s">
        <v>1325</v>
      </c>
      <c r="D2152" s="110" t="s">
        <v>446</v>
      </c>
      <c r="E2152" s="110">
        <v>44864</v>
      </c>
      <c r="F2152" s="189" t="s">
        <v>237</v>
      </c>
      <c r="G2152" s="169" t="s">
        <v>1121</v>
      </c>
      <c r="H2152" s="135" t="s">
        <v>1122</v>
      </c>
      <c r="I2152" s="135" t="s">
        <v>1059</v>
      </c>
      <c r="J2152" s="135"/>
      <c r="K2152" s="113" t="s">
        <v>778</v>
      </c>
      <c r="L2152" s="109">
        <v>0</v>
      </c>
      <c r="M2152" s="114" t="s">
        <v>260</v>
      </c>
      <c r="N2152" s="115" t="s">
        <v>26</v>
      </c>
      <c r="O2152" s="116"/>
      <c r="P2152" s="117" t="s">
        <v>3565</v>
      </c>
      <c r="Q2152" s="141">
        <v>44839</v>
      </c>
      <c r="R2152" s="118">
        <f>IF(AND(L2152&lt;1,OR(K2152&lt;1, K2152="A")),Q2152+14,Q2152+7)</f>
        <v>44853</v>
      </c>
      <c r="S2152" s="114" t="s">
        <v>31</v>
      </c>
      <c r="T2152" s="315"/>
      <c r="U2152" s="260"/>
      <c r="V2152" s="120"/>
      <c r="W2152" s="114"/>
      <c r="X2152" s="109"/>
      <c r="Y2152" s="109"/>
      <c r="Z2152" s="115"/>
      <c r="AA2152" s="109"/>
      <c r="AB2152" s="123"/>
      <c r="AC2152" s="110"/>
      <c r="AD2152" s="110"/>
      <c r="AE2152" s="118"/>
      <c r="AF2152" s="196"/>
      <c r="AG2152" s="110"/>
      <c r="AH2152" s="115"/>
      <c r="AI2152" s="110"/>
      <c r="AJ2152" s="113"/>
      <c r="AK2152" s="110"/>
      <c r="AL2152" s="121"/>
      <c r="AM2152" s="121"/>
      <c r="AN2152" s="123" t="s">
        <v>2896</v>
      </c>
      <c r="AO2152" s="109" t="s">
        <v>3771</v>
      </c>
      <c r="AP2152" s="110">
        <v>45352</v>
      </c>
      <c r="AQ2152" s="121"/>
      <c r="AR2152" s="121"/>
      <c r="AS2152" s="121"/>
      <c r="AT2152" s="121"/>
      <c r="AU2152" s="109" t="s">
        <v>1134</v>
      </c>
      <c r="AV2152" s="110">
        <v>44890</v>
      </c>
      <c r="AW2152" s="121"/>
      <c r="BJ2152" s="22">
        <f ca="1">IF(OR($N2152="аннулирован", $N2152="", TODAY()&lt;$E2152),0,1)</f>
        <v>0</v>
      </c>
      <c r="BK2152" s="22">
        <f ca="1">IF(AND($BJ2152=1, $J2152=""),1,0)</f>
        <v>0</v>
      </c>
      <c r="BL2152" s="22">
        <f ca="1">IF(AND($BJ2152=1, $N2152="не выдан"),1,0)</f>
        <v>0</v>
      </c>
      <c r="BM2152" s="22">
        <f ca="1">IF(AND($BK2152=1, $N2152="не выдан"),1,0)</f>
        <v>0</v>
      </c>
      <c r="BN2152" s="22">
        <f ca="1">IF(AND($BJ2152=1, $N2152="на проверке"),1,0)</f>
        <v>0</v>
      </c>
      <c r="BO2152" s="22">
        <f ca="1">IF(AND($BJ2152=1, $N2152="замечания"),1,0)</f>
        <v>0</v>
      </c>
      <c r="BP2152" s="22">
        <f ca="1">IF(AND($BK2152=1, $N2152="на проверке"),1,0)</f>
        <v>0</v>
      </c>
      <c r="BQ2152" s="22">
        <f ca="1">IF(AND($BK2152=1, $N2152="замечания"),1,0)</f>
        <v>0</v>
      </c>
      <c r="BR2152" s="22">
        <f ca="1">IF(AND($BJ2152=1, $N2152="согласовано"),1,0)</f>
        <v>0</v>
      </c>
      <c r="BS2152" s="22">
        <f ca="1">IF(AND($BK2152=1, $N2152="согласовано"),1,0)</f>
        <v>0</v>
      </c>
      <c r="BT2152" s="22">
        <f ca="1">IF(OR($Z2152="аннулирован", $Z2152="", TODAY()&lt;$E2152),0,1)</f>
        <v>0</v>
      </c>
      <c r="BU2152" s="22">
        <f ca="1">IF(AND($BT2152=1, $Z2152="не выдан"),1,0)</f>
        <v>0</v>
      </c>
      <c r="BV2152" s="22">
        <f ca="1">IF(AND($BT2152=1, $Z2152="на проверке"),1,0)</f>
        <v>0</v>
      </c>
      <c r="BW2152" s="22">
        <f ca="1">IF(AND($BT2152=1, $Z2152="замечания"),1,0)</f>
        <v>0</v>
      </c>
      <c r="BX2152" s="22">
        <f ca="1">IF(AND($BT2152=1, $Z2152="согласовано"),1,0)</f>
        <v>0</v>
      </c>
      <c r="BY2152" s="22">
        <f>IF(OR($N2152="аннулирован", $N2152=""),0,1)</f>
        <v>0</v>
      </c>
      <c r="BZ2152" s="22">
        <f>IF(AND($BY2152=1, $J2152=""),1,0)</f>
        <v>0</v>
      </c>
      <c r="CA2152" s="22">
        <f>IF(OR($Z2152="аннулирован", $Z2152=""),0,1)</f>
        <v>0</v>
      </c>
    </row>
    <row r="2153" spans="1:85" s="22" customFormat="1" ht="84" customHeight="1" x14ac:dyDescent="0.3">
      <c r="A2153" s="109">
        <v>7</v>
      </c>
      <c r="B2153" s="109" t="s">
        <v>1441</v>
      </c>
      <c r="C2153" s="109" t="s">
        <v>1325</v>
      </c>
      <c r="D2153" s="110" t="s">
        <v>446</v>
      </c>
      <c r="E2153" s="110">
        <v>44864</v>
      </c>
      <c r="F2153" s="189" t="s">
        <v>237</v>
      </c>
      <c r="G2153" s="169" t="s">
        <v>1121</v>
      </c>
      <c r="H2153" s="135" t="s">
        <v>1122</v>
      </c>
      <c r="I2153" s="135" t="s">
        <v>1059</v>
      </c>
      <c r="J2153" s="135"/>
      <c r="K2153" s="113" t="s">
        <v>443</v>
      </c>
      <c r="L2153" s="109">
        <v>0</v>
      </c>
      <c r="M2153" s="114" t="s">
        <v>260</v>
      </c>
      <c r="N2153" s="115" t="s">
        <v>26</v>
      </c>
      <c r="O2153" s="116"/>
      <c r="P2153" s="190" t="s">
        <v>3568</v>
      </c>
      <c r="Q2153" s="141">
        <v>44858</v>
      </c>
      <c r="R2153" s="118">
        <f>IF(AND(L2153&lt;1,OR(K2153&lt;1, K2153="A")),Q2153+14,Q2153+7)</f>
        <v>44865</v>
      </c>
      <c r="S2153" s="114" t="s">
        <v>31</v>
      </c>
      <c r="T2153" s="315"/>
      <c r="U2153" s="260"/>
      <c r="V2153" s="120"/>
      <c r="W2153" s="114"/>
      <c r="X2153" s="109"/>
      <c r="Y2153" s="109"/>
      <c r="Z2153" s="115"/>
      <c r="AA2153" s="109"/>
      <c r="AB2153" s="123"/>
      <c r="AC2153" s="110"/>
      <c r="AD2153" s="110"/>
      <c r="AE2153" s="118"/>
      <c r="AF2153" s="196"/>
      <c r="AG2153" s="110"/>
      <c r="AH2153" s="115"/>
      <c r="AI2153" s="110"/>
      <c r="AJ2153" s="113"/>
      <c r="AK2153" s="110"/>
      <c r="AL2153" s="121"/>
      <c r="AM2153" s="121"/>
      <c r="AN2153" s="123" t="s">
        <v>2896</v>
      </c>
      <c r="AO2153" s="109" t="s">
        <v>3771</v>
      </c>
      <c r="AP2153" s="110">
        <v>45352</v>
      </c>
      <c r="AQ2153" s="121"/>
      <c r="AR2153" s="121"/>
      <c r="AS2153" s="121"/>
      <c r="AT2153" s="121"/>
      <c r="AU2153" s="109" t="s">
        <v>1134</v>
      </c>
      <c r="AV2153" s="110">
        <v>44890</v>
      </c>
      <c r="AW2153" s="121"/>
      <c r="BJ2153" s="22">
        <f ca="1">IF(OR($N2153="аннулирован", $N2153="", TODAY()&lt;$E2153),0,1)</f>
        <v>0</v>
      </c>
      <c r="BK2153" s="22">
        <f ca="1">IF(AND($BJ2153=1, $J2153=""),1,0)</f>
        <v>0</v>
      </c>
      <c r="BL2153" s="22">
        <f ca="1">IF(AND($BJ2153=1, $N2153="не выдан"),1,0)</f>
        <v>0</v>
      </c>
      <c r="BM2153" s="22">
        <f ca="1">IF(AND($BK2153=1, $N2153="не выдан"),1,0)</f>
        <v>0</v>
      </c>
      <c r="BN2153" s="22">
        <f ca="1">IF(AND($BJ2153=1, $N2153="на проверке"),1,0)</f>
        <v>0</v>
      </c>
      <c r="BO2153" s="22">
        <f ca="1">IF(AND($BJ2153=1, $N2153="замечания"),1,0)</f>
        <v>0</v>
      </c>
      <c r="BP2153" s="22">
        <f ca="1">IF(AND($BK2153=1, $N2153="на проверке"),1,0)</f>
        <v>0</v>
      </c>
      <c r="BQ2153" s="22">
        <f ca="1">IF(AND($BK2153=1, $N2153="замечания"),1,0)</f>
        <v>0</v>
      </c>
      <c r="BR2153" s="22">
        <f ca="1">IF(AND($BJ2153=1, $N2153="согласовано"),1,0)</f>
        <v>0</v>
      </c>
      <c r="BS2153" s="22">
        <f ca="1">IF(AND($BK2153=1, $N2153="согласовано"),1,0)</f>
        <v>0</v>
      </c>
      <c r="BT2153" s="22">
        <f ca="1">IF(OR($Z2153="аннулирован", $Z2153="", TODAY()&lt;$E2153),0,1)</f>
        <v>0</v>
      </c>
      <c r="BU2153" s="22">
        <f ca="1">IF(AND($BT2153=1, $Z2153="не выдан"),1,0)</f>
        <v>0</v>
      </c>
      <c r="BV2153" s="22">
        <f ca="1">IF(AND($BT2153=1, $Z2153="на проверке"),1,0)</f>
        <v>0</v>
      </c>
      <c r="BW2153" s="22">
        <f ca="1">IF(AND($BT2153=1, $Z2153="замечания"),1,0)</f>
        <v>0</v>
      </c>
      <c r="BX2153" s="22">
        <f ca="1">IF(AND($BT2153=1, $Z2153="согласовано"),1,0)</f>
        <v>0</v>
      </c>
      <c r="BY2153" s="22">
        <f>IF(OR($N2153="аннулирован", $N2153=""),0,1)</f>
        <v>0</v>
      </c>
      <c r="BZ2153" s="22">
        <f>IF(AND($BY2153=1, $J2153=""),1,0)</f>
        <v>0</v>
      </c>
      <c r="CA2153" s="22">
        <f>IF(OR($Z2153="аннулирован", $Z2153=""),0,1)</f>
        <v>0</v>
      </c>
    </row>
    <row r="2154" spans="1:85" s="22" customFormat="1" ht="81.75" customHeight="1" x14ac:dyDescent="0.3">
      <c r="A2154" s="109">
        <v>7</v>
      </c>
      <c r="B2154" s="109" t="s">
        <v>1441</v>
      </c>
      <c r="C2154" s="109" t="s">
        <v>1325</v>
      </c>
      <c r="D2154" s="110" t="s">
        <v>445</v>
      </c>
      <c r="E2154" s="110">
        <v>44864</v>
      </c>
      <c r="F2154" s="189" t="s">
        <v>237</v>
      </c>
      <c r="G2154" s="169" t="s">
        <v>1121</v>
      </c>
      <c r="H2154" s="135" t="s">
        <v>1122</v>
      </c>
      <c r="I2154" s="135" t="s">
        <v>1059</v>
      </c>
      <c r="J2154" s="135"/>
      <c r="K2154" s="113">
        <v>0</v>
      </c>
      <c r="L2154" s="109">
        <v>0</v>
      </c>
      <c r="M2154" s="114" t="s">
        <v>260</v>
      </c>
      <c r="N2154" s="115" t="s">
        <v>26</v>
      </c>
      <c r="O2154" s="116"/>
      <c r="P2154" s="190" t="s">
        <v>970</v>
      </c>
      <c r="Q2154" s="141">
        <v>44873</v>
      </c>
      <c r="R2154" s="118">
        <f>IF(AND(L2154&lt;1,OR(K2154&lt;1, K2154="A")),Q2154+14,Q2154+7)</f>
        <v>44887</v>
      </c>
      <c r="S2154" s="114" t="s">
        <v>30</v>
      </c>
      <c r="T2154" s="315" t="s">
        <v>2873</v>
      </c>
      <c r="U2154" s="260">
        <v>44872</v>
      </c>
      <c r="V2154" s="121"/>
      <c r="W2154" s="121"/>
      <c r="X2154" s="121"/>
      <c r="Y2154" s="121"/>
      <c r="Z2154" s="121"/>
      <c r="AA2154" s="121"/>
      <c r="AB2154" s="121"/>
      <c r="AC2154" s="121"/>
      <c r="AD2154" s="121"/>
      <c r="AE2154" s="121"/>
      <c r="AF2154" s="121"/>
      <c r="AG2154" s="110"/>
      <c r="AH2154" s="115"/>
      <c r="AI2154" s="110"/>
      <c r="AJ2154" s="113"/>
      <c r="AK2154" s="110"/>
      <c r="AL2154" s="121"/>
      <c r="AM2154" s="121"/>
      <c r="AN2154" s="123" t="s">
        <v>2896</v>
      </c>
      <c r="AO2154" s="109" t="s">
        <v>3771</v>
      </c>
      <c r="AP2154" s="110">
        <v>45352</v>
      </c>
      <c r="AQ2154" s="121"/>
      <c r="AR2154" s="121"/>
      <c r="AS2154" s="121"/>
      <c r="AT2154" s="121"/>
      <c r="AU2154" s="109" t="s">
        <v>1134</v>
      </c>
      <c r="AV2154" s="110">
        <v>44890</v>
      </c>
      <c r="AW2154" s="121"/>
      <c r="BJ2154" s="22">
        <f ca="1">IF(OR($N2154="аннулирован", $N2154="", TODAY()&lt;$E2154),0,1)</f>
        <v>0</v>
      </c>
      <c r="BK2154" s="22">
        <f ca="1">IF(AND($BJ2154=1, $J2154=""),1,0)</f>
        <v>0</v>
      </c>
      <c r="BL2154" s="22">
        <f t="shared" ca="1" si="1636"/>
        <v>0</v>
      </c>
      <c r="BM2154" s="22">
        <f t="shared" ca="1" si="1637"/>
        <v>0</v>
      </c>
      <c r="BN2154" s="22">
        <f t="shared" ca="1" si="1638"/>
        <v>0</v>
      </c>
      <c r="BO2154" s="22">
        <f t="shared" ca="1" si="1639"/>
        <v>0</v>
      </c>
      <c r="BP2154" s="22">
        <f t="shared" ca="1" si="1640"/>
        <v>0</v>
      </c>
      <c r="BQ2154" s="22">
        <f t="shared" ca="1" si="1641"/>
        <v>0</v>
      </c>
      <c r="BR2154" s="22">
        <f t="shared" ca="1" si="1642"/>
        <v>0</v>
      </c>
      <c r="BS2154" s="22">
        <f t="shared" ca="1" si="1643"/>
        <v>0</v>
      </c>
      <c r="BT2154" s="22">
        <f ca="1">IF(OR($Z2156="аннулирован", $Z2156="", TODAY()&lt;$E2154),0,1)</f>
        <v>1</v>
      </c>
      <c r="BU2154" s="22">
        <f ca="1">IF(AND($BT2154=1, $Z2156="не выдан"),1,0)</f>
        <v>0</v>
      </c>
      <c r="BV2154" s="22">
        <f ca="1">IF(AND($BT2154=1, $Z2156="на проверке"),1,0)</f>
        <v>1</v>
      </c>
      <c r="BW2154" s="22">
        <f ca="1">IF(AND($BT2154=1, $Z2156="замечания"),1,0)</f>
        <v>0</v>
      </c>
      <c r="BX2154" s="22">
        <f ca="1">IF(AND($BT2154=1, $Z2156="согласовано"),1,0)</f>
        <v>0</v>
      </c>
      <c r="BY2154" s="22">
        <f t="shared" si="1662"/>
        <v>0</v>
      </c>
      <c r="BZ2154" s="22">
        <f>IF(AND($BY2154=1, $J2154=""),1,0)</f>
        <v>0</v>
      </c>
      <c r="CA2154" s="22">
        <f>IF(OR($Z2156="аннулирован", $Z2156=""),0,1)</f>
        <v>1</v>
      </c>
    </row>
    <row r="2155" spans="1:85" s="22" customFormat="1" ht="88.5" customHeight="1" x14ac:dyDescent="0.3">
      <c r="A2155" s="109">
        <v>7</v>
      </c>
      <c r="B2155" s="109" t="s">
        <v>1441</v>
      </c>
      <c r="C2155" s="109" t="s">
        <v>1325</v>
      </c>
      <c r="D2155" s="110" t="s">
        <v>446</v>
      </c>
      <c r="E2155" s="110">
        <v>44864</v>
      </c>
      <c r="F2155" s="189" t="s">
        <v>237</v>
      </c>
      <c r="G2155" s="169" t="s">
        <v>1121</v>
      </c>
      <c r="H2155" s="135" t="s">
        <v>1122</v>
      </c>
      <c r="I2155" s="135" t="s">
        <v>1059</v>
      </c>
      <c r="J2155" s="135"/>
      <c r="K2155" s="113" t="s">
        <v>443</v>
      </c>
      <c r="L2155" s="109">
        <v>0</v>
      </c>
      <c r="M2155" s="114" t="s">
        <v>260</v>
      </c>
      <c r="N2155" s="115" t="s">
        <v>26</v>
      </c>
      <c r="O2155" s="116"/>
      <c r="P2155" s="117" t="s">
        <v>1353</v>
      </c>
      <c r="Q2155" s="141">
        <v>45258</v>
      </c>
      <c r="R2155" s="118">
        <f>IF(AND(L2155&lt;1,OR(K2155&lt;1, K2155="A")),Q2155+14,Q2155+7)</f>
        <v>45265</v>
      </c>
      <c r="S2155" s="114" t="s">
        <v>31</v>
      </c>
      <c r="T2155" s="315"/>
      <c r="U2155" s="260"/>
      <c r="V2155" s="120"/>
      <c r="W2155" s="114"/>
      <c r="X2155" s="109"/>
      <c r="Y2155" s="109"/>
      <c r="Z2155" s="115"/>
      <c r="AA2155" s="109"/>
      <c r="AB2155" s="123"/>
      <c r="AC2155" s="110"/>
      <c r="AD2155" s="110"/>
      <c r="AE2155" s="118"/>
      <c r="AF2155" s="196"/>
      <c r="AG2155" s="110"/>
      <c r="AH2155" s="115"/>
      <c r="AI2155" s="110"/>
      <c r="AJ2155" s="113"/>
      <c r="AK2155" s="110"/>
      <c r="AL2155" s="121"/>
      <c r="AM2155" s="121"/>
      <c r="AN2155" s="123" t="s">
        <v>2896</v>
      </c>
      <c r="AO2155" s="109" t="s">
        <v>3771</v>
      </c>
      <c r="AP2155" s="110">
        <v>45352</v>
      </c>
      <c r="AQ2155" s="121"/>
      <c r="AR2155" s="121"/>
      <c r="AS2155" s="121"/>
      <c r="AT2155" s="121"/>
      <c r="AU2155" s="109" t="s">
        <v>1134</v>
      </c>
      <c r="AV2155" s="110">
        <v>44890</v>
      </c>
      <c r="AW2155" s="121"/>
      <c r="BJ2155" s="22">
        <f ca="1">IF(OR($N2155="аннулирован", $N2155="", TODAY()&lt;$E2155),0,1)</f>
        <v>0</v>
      </c>
      <c r="BK2155" s="22">
        <f ca="1">IF(AND($BJ2155=1, $J2155=""),1,0)</f>
        <v>0</v>
      </c>
      <c r="BL2155" s="22">
        <f ca="1">IF(AND($BJ2155=1, $N2155="не выдан"),1,0)</f>
        <v>0</v>
      </c>
      <c r="BM2155" s="22">
        <f ca="1">IF(AND($BK2155=1, $N2155="не выдан"),1,0)</f>
        <v>0</v>
      </c>
      <c r="BN2155" s="22">
        <f ca="1">IF(AND($BJ2155=1, $N2155="на проверке"),1,0)</f>
        <v>0</v>
      </c>
      <c r="BO2155" s="22">
        <f ca="1">IF(AND($BJ2155=1, $N2155="замечания"),1,0)</f>
        <v>0</v>
      </c>
      <c r="BP2155" s="22">
        <f ca="1">IF(AND($BK2155=1, $N2155="на проверке"),1,0)</f>
        <v>0</v>
      </c>
      <c r="BQ2155" s="22">
        <f ca="1">IF(AND($BK2155=1, $N2155="замечания"),1,0)</f>
        <v>0</v>
      </c>
      <c r="BR2155" s="22">
        <f ca="1">IF(AND($BJ2155=1, $N2155="согласовано"),1,0)</f>
        <v>0</v>
      </c>
      <c r="BS2155" s="22">
        <f ca="1">IF(AND($BK2155=1, $N2155="согласовано"),1,0)</f>
        <v>0</v>
      </c>
      <c r="BT2155" s="22">
        <f ca="1">IF(OR($Z2155="аннулирован", $Z2155="", TODAY()&lt;$E2155),0,1)</f>
        <v>0</v>
      </c>
      <c r="BU2155" s="22">
        <f ca="1">IF(AND($BT2155=1, $Z2155="не выдан"),1,0)</f>
        <v>0</v>
      </c>
      <c r="BV2155" s="22">
        <f ca="1">IF(AND($BT2155=1, $Z2155="на проверке"),1,0)</f>
        <v>0</v>
      </c>
      <c r="BW2155" s="22">
        <f ca="1">IF(AND($BT2155=1, $Z2155="замечания"),1,0)</f>
        <v>0</v>
      </c>
      <c r="BX2155" s="22">
        <f ca="1">IF(AND($BT2155=1, $Z2155="согласовано"),1,0)</f>
        <v>0</v>
      </c>
      <c r="BY2155" s="22">
        <f>IF(OR($N2155="аннулирован", $N2155=""),0,1)</f>
        <v>0</v>
      </c>
      <c r="BZ2155" s="22">
        <f>IF(AND($BY2155=1, $J2155=""),1,0)</f>
        <v>0</v>
      </c>
      <c r="CA2155" s="22">
        <f>IF(OR($Z2155="аннулирован", $Z2155=""),0,1)</f>
        <v>0</v>
      </c>
    </row>
    <row r="2156" spans="1:85" s="22" customFormat="1" ht="104.1" customHeight="1" thickBot="1" x14ac:dyDescent="0.35">
      <c r="A2156" s="4">
        <v>7</v>
      </c>
      <c r="B2156" s="4" t="s">
        <v>1441</v>
      </c>
      <c r="C2156" s="4" t="s">
        <v>1325</v>
      </c>
      <c r="D2156" s="139" t="s">
        <v>445</v>
      </c>
      <c r="E2156" s="13">
        <v>44864</v>
      </c>
      <c r="F2156" s="122" t="s">
        <v>237</v>
      </c>
      <c r="G2156" s="16" t="s">
        <v>1121</v>
      </c>
      <c r="H2156" s="130" t="s">
        <v>1122</v>
      </c>
      <c r="I2156" s="130" t="s">
        <v>1059</v>
      </c>
      <c r="J2156" s="130"/>
      <c r="K2156" s="7">
        <v>0</v>
      </c>
      <c r="L2156" s="4">
        <v>0</v>
      </c>
      <c r="M2156" s="3" t="s">
        <v>260</v>
      </c>
      <c r="N2156" s="45" t="s">
        <v>1055</v>
      </c>
      <c r="O2156" s="76"/>
      <c r="P2156" s="125" t="s">
        <v>2936</v>
      </c>
      <c r="Q2156" s="145">
        <v>45488</v>
      </c>
      <c r="R2156" s="99"/>
      <c r="S2156" s="97" t="s">
        <v>30</v>
      </c>
      <c r="T2156" s="310" t="s">
        <v>2895</v>
      </c>
      <c r="U2156" s="261">
        <v>45469</v>
      </c>
      <c r="V2156" s="20" t="s">
        <v>1376</v>
      </c>
      <c r="W2156" s="3" t="s">
        <v>1412</v>
      </c>
      <c r="X2156" s="5" t="s">
        <v>778</v>
      </c>
      <c r="Y2156" s="5">
        <v>0</v>
      </c>
      <c r="Z2156" s="46" t="s">
        <v>24</v>
      </c>
      <c r="AA2156" s="5"/>
      <c r="AB2156" s="87" t="s">
        <v>983</v>
      </c>
      <c r="AC2156" s="21">
        <v>45065</v>
      </c>
      <c r="AD2156" s="21">
        <v>45065</v>
      </c>
      <c r="AE2156" s="9">
        <f t="shared" ref="AE2156" si="1806">IF(AND(Y2156&lt;1,OR(X2156&lt;1, X2156="A")),AD2156+14,AD2156+7)</f>
        <v>45079</v>
      </c>
      <c r="AF2156" s="92" t="s">
        <v>446</v>
      </c>
      <c r="AG2156" s="27"/>
      <c r="AH2156" s="27"/>
      <c r="AI2156" s="34"/>
      <c r="AJ2156" s="96"/>
      <c r="AK2156" s="95"/>
      <c r="AL2156" s="100"/>
      <c r="AM2156" s="100"/>
      <c r="AN2156" s="246" t="s">
        <v>2896</v>
      </c>
      <c r="AO2156" s="94" t="s">
        <v>3771</v>
      </c>
      <c r="AP2156" s="95">
        <v>45352</v>
      </c>
      <c r="AQ2156" s="250" t="s">
        <v>2945</v>
      </c>
      <c r="AR2156" s="95">
        <v>45491</v>
      </c>
      <c r="AS2156" s="100"/>
      <c r="AT2156" s="100"/>
      <c r="AU2156" s="4" t="s">
        <v>1134</v>
      </c>
      <c r="AV2156" s="13">
        <v>44890</v>
      </c>
      <c r="AW2156" s="100"/>
      <c r="AX2156" s="101"/>
      <c r="AY2156" s="101"/>
      <c r="AZ2156" s="101"/>
      <c r="BA2156" s="101"/>
      <c r="BB2156" s="101"/>
      <c r="BC2156" s="101"/>
      <c r="BD2156" s="101"/>
      <c r="BE2156" s="101"/>
      <c r="BF2156" s="101"/>
      <c r="BG2156" s="101"/>
      <c r="BH2156" s="101"/>
      <c r="BI2156" s="101"/>
      <c r="BJ2156" s="101"/>
      <c r="BK2156" s="101"/>
      <c r="BL2156" s="101"/>
      <c r="BM2156" s="101"/>
      <c r="BN2156" s="101"/>
      <c r="BO2156" s="101"/>
      <c r="BP2156" s="101"/>
      <c r="BQ2156" s="101"/>
      <c r="BR2156" s="101"/>
      <c r="BS2156" s="101"/>
      <c r="BT2156" s="101"/>
      <c r="BU2156" s="101"/>
      <c r="BV2156" s="101"/>
      <c r="BW2156" s="101"/>
      <c r="BX2156" s="101"/>
      <c r="BY2156" s="101"/>
      <c r="BZ2156" s="101"/>
      <c r="CA2156" s="101"/>
      <c r="CB2156" s="101"/>
      <c r="CC2156" s="101"/>
      <c r="CD2156" s="101"/>
      <c r="CE2156" s="101"/>
      <c r="CF2156" s="101"/>
      <c r="CG2156" s="101"/>
    </row>
    <row r="2157" spans="1:85" s="38" customFormat="1" ht="21" customHeight="1" x14ac:dyDescent="0.4">
      <c r="A2157" s="44" t="s">
        <v>274</v>
      </c>
      <c r="B2157" s="44"/>
      <c r="C2157" s="44"/>
      <c r="D2157" s="44"/>
      <c r="E2157" s="44"/>
      <c r="F2157" s="44"/>
      <c r="G2157" s="44"/>
      <c r="H2157" s="134"/>
      <c r="I2157" s="134"/>
      <c r="J2157" s="134"/>
      <c r="K2157" s="44"/>
      <c r="L2157" s="44"/>
      <c r="M2157" s="44"/>
      <c r="N2157" s="44"/>
      <c r="O2157" s="44"/>
      <c r="P2157" s="127"/>
      <c r="Q2157" s="44"/>
      <c r="R2157" s="148"/>
      <c r="S2157" s="44"/>
      <c r="T2157" s="44"/>
      <c r="U2157" s="44"/>
      <c r="V2157" s="44"/>
      <c r="W2157" s="44"/>
      <c r="X2157" s="44"/>
      <c r="Y2157" s="44"/>
      <c r="Z2157" s="44"/>
      <c r="AA2157" s="44"/>
      <c r="AB2157" s="44"/>
      <c r="AC2157" s="36"/>
      <c r="AD2157" s="36"/>
      <c r="AE2157" s="36"/>
      <c r="AF2157" s="36"/>
      <c r="AG2157" s="36"/>
      <c r="AH2157" s="36"/>
      <c r="AI2157" s="36"/>
      <c r="AJ2157" s="36"/>
      <c r="AK2157" s="36"/>
      <c r="AL2157" s="37"/>
      <c r="AM2157" s="37"/>
      <c r="AN2157" s="37"/>
      <c r="AO2157" s="37"/>
      <c r="AP2157" s="37"/>
      <c r="AQ2157" s="37"/>
      <c r="AR2157" s="37"/>
      <c r="AS2157" s="37"/>
      <c r="AT2157" s="37"/>
      <c r="AU2157" s="37"/>
      <c r="AV2157" s="37"/>
      <c r="AW2157" s="37"/>
      <c r="BJ2157" s="22">
        <f t="shared" ref="BJ2157:BJ2176" ca="1" si="1807">IF(OR($N2157="аннулирован", $N2157="", TODAY()&lt;$E2157),0,1)</f>
        <v>0</v>
      </c>
      <c r="BK2157" s="22">
        <f t="shared" ref="BK2157:BK2176" ca="1" si="1808">IF(AND($BJ2157=1, $J2157=""),1,0)</f>
        <v>0</v>
      </c>
      <c r="BL2157" s="22">
        <f t="shared" ref="BL2157:BL2176" ca="1" si="1809">IF(AND($BJ2157=1, $N2157="не выдан"),1,0)</f>
        <v>0</v>
      </c>
      <c r="BM2157" s="22">
        <f t="shared" ref="BM2157:BM2176" ca="1" si="1810">IF(AND($BK2157=1, $N2157="не выдан"),1,0)</f>
        <v>0</v>
      </c>
      <c r="BN2157" s="22">
        <f t="shared" ref="BN2157:BN2176" ca="1" si="1811">IF(AND($BJ2157=1, $N2157="на проверке"),1,0)</f>
        <v>0</v>
      </c>
      <c r="BO2157" s="22">
        <f t="shared" ref="BO2157:BO2176" ca="1" si="1812">IF(AND($BJ2157=1, $N2157="замечания"),1,0)</f>
        <v>0</v>
      </c>
      <c r="BP2157" s="22">
        <f t="shared" ref="BP2157:BP2176" ca="1" si="1813">IF(AND($BK2157=1, $N2157="на проверке"),1,0)</f>
        <v>0</v>
      </c>
      <c r="BQ2157" s="22">
        <f t="shared" ref="BQ2157:BQ2176" ca="1" si="1814">IF(AND($BK2157=1, $N2157="замечания"),1,0)</f>
        <v>0</v>
      </c>
      <c r="BR2157" s="22">
        <f t="shared" ref="BR2157:BR2176" ca="1" si="1815">IF(AND($BJ2157=1, $N2157="согласовано"),1,0)</f>
        <v>0</v>
      </c>
      <c r="BS2157" s="22">
        <f t="shared" ref="BS2157:BS2176" ca="1" si="1816">IF(AND($BK2157=1, $N2157="согласовано"),1,0)</f>
        <v>0</v>
      </c>
      <c r="BT2157" s="22">
        <f t="shared" ref="BT2157:BT2176" ca="1" si="1817">IF(OR($Z2157="аннулирован", $Z2157="", TODAY()&lt;$E2157),0,1)</f>
        <v>0</v>
      </c>
      <c r="BU2157" s="22">
        <f t="shared" ref="BU2157:BU2176" ca="1" si="1818">IF(AND($BT2157=1, $Z2157="не выдан"),1,0)</f>
        <v>0</v>
      </c>
      <c r="BV2157" s="22">
        <f t="shared" ref="BV2157:BV2176" ca="1" si="1819">IF(AND($BT2157=1, $Z2157="на проверке"),1,0)</f>
        <v>0</v>
      </c>
      <c r="BW2157" s="22">
        <f t="shared" ref="BW2157:BW2176" ca="1" si="1820">IF(AND($BT2157=1, $Z2157="замечания"),1,0)</f>
        <v>0</v>
      </c>
      <c r="BX2157" s="22">
        <f t="shared" ref="BX2157:BX2176" ca="1" si="1821">IF(AND($BT2157=1, $Z2157="согласовано"),1,0)</f>
        <v>0</v>
      </c>
      <c r="BY2157" s="71">
        <f t="shared" ref="BY2157:BY2176" si="1822">IF(OR($N2157="аннулирован", $N2157=""),0,1)</f>
        <v>0</v>
      </c>
      <c r="BZ2157" s="71">
        <f t="shared" ref="BZ2157:BZ2176" si="1823">IF(AND($BY2157=1, $J2157=""),1,0)</f>
        <v>0</v>
      </c>
      <c r="CA2157" s="72">
        <f t="shared" ref="CA2157:CA2176" si="1824">IF(OR($Z2157="аннулирован", $Z2157=""),0,1)</f>
        <v>0</v>
      </c>
    </row>
    <row r="2158" spans="1:85" s="22" customFormat="1" ht="57" customHeight="1" x14ac:dyDescent="0.3">
      <c r="A2158" s="109">
        <v>10</v>
      </c>
      <c r="B2158" s="109" t="s">
        <v>1441</v>
      </c>
      <c r="C2158" s="109"/>
      <c r="D2158" s="110" t="s">
        <v>446</v>
      </c>
      <c r="E2158" s="110">
        <v>44650</v>
      </c>
      <c r="F2158" s="189" t="s">
        <v>275</v>
      </c>
      <c r="G2158" s="169" t="s">
        <v>1130</v>
      </c>
      <c r="H2158" s="135" t="s">
        <v>1093</v>
      </c>
      <c r="I2158" s="135"/>
      <c r="J2158" s="135"/>
      <c r="K2158" s="113" t="s">
        <v>778</v>
      </c>
      <c r="L2158" s="109">
        <v>0</v>
      </c>
      <c r="M2158" s="114" t="s">
        <v>276</v>
      </c>
      <c r="N2158" s="115" t="s">
        <v>26</v>
      </c>
      <c r="O2158" s="116"/>
      <c r="P2158" s="117" t="s">
        <v>3571</v>
      </c>
      <c r="Q2158" s="141">
        <v>44994</v>
      </c>
      <c r="R2158" s="118">
        <f>IF(AND(L2158&lt;1,OR(K2158&lt;1, K2158="A")),Q2158+14,Q2158+7)</f>
        <v>45008</v>
      </c>
      <c r="S2158" s="114" t="s">
        <v>31</v>
      </c>
      <c r="T2158" s="353"/>
      <c r="U2158" s="118"/>
      <c r="V2158" s="284"/>
      <c r="W2158" s="114"/>
      <c r="X2158" s="109"/>
      <c r="Y2158" s="109"/>
      <c r="Z2158" s="115"/>
      <c r="AA2158" s="109"/>
      <c r="AB2158" s="123"/>
      <c r="AC2158" s="110"/>
      <c r="AD2158" s="110"/>
      <c r="AE2158" s="118"/>
      <c r="AF2158" s="196"/>
      <c r="AG2158" s="110"/>
      <c r="AH2158" s="115"/>
      <c r="AI2158" s="110"/>
      <c r="AJ2158" s="113"/>
      <c r="AK2158" s="110"/>
      <c r="AL2158" s="121"/>
      <c r="AM2158" s="121"/>
      <c r="AN2158" s="123" t="s">
        <v>2834</v>
      </c>
      <c r="AO2158" s="121"/>
      <c r="AP2158" s="121"/>
      <c r="AQ2158" s="206"/>
      <c r="AR2158" s="110"/>
      <c r="AS2158" s="121"/>
      <c r="AT2158" s="121"/>
      <c r="AU2158" s="109" t="s">
        <v>1134</v>
      </c>
      <c r="AV2158" s="110">
        <v>45436</v>
      </c>
      <c r="AW2158" s="121"/>
      <c r="BJ2158" s="22">
        <f t="shared" ca="1" si="1807"/>
        <v>0</v>
      </c>
      <c r="BK2158" s="22">
        <f t="shared" ca="1" si="1808"/>
        <v>0</v>
      </c>
      <c r="BL2158" s="22">
        <f t="shared" ca="1" si="1809"/>
        <v>0</v>
      </c>
      <c r="BM2158" s="22">
        <f t="shared" ca="1" si="1810"/>
        <v>0</v>
      </c>
      <c r="BN2158" s="22">
        <f t="shared" ca="1" si="1811"/>
        <v>0</v>
      </c>
      <c r="BO2158" s="22">
        <f t="shared" ca="1" si="1812"/>
        <v>0</v>
      </c>
      <c r="BP2158" s="22">
        <f t="shared" ca="1" si="1813"/>
        <v>0</v>
      </c>
      <c r="BQ2158" s="22">
        <f t="shared" ca="1" si="1814"/>
        <v>0</v>
      </c>
      <c r="BR2158" s="22">
        <f t="shared" ca="1" si="1815"/>
        <v>0</v>
      </c>
      <c r="BS2158" s="22">
        <f t="shared" ca="1" si="1816"/>
        <v>0</v>
      </c>
      <c r="BT2158" s="22">
        <f t="shared" ca="1" si="1817"/>
        <v>0</v>
      </c>
      <c r="BU2158" s="22">
        <f t="shared" ca="1" si="1818"/>
        <v>0</v>
      </c>
      <c r="BV2158" s="22">
        <f t="shared" ca="1" si="1819"/>
        <v>0</v>
      </c>
      <c r="BW2158" s="22">
        <f t="shared" ca="1" si="1820"/>
        <v>0</v>
      </c>
      <c r="BX2158" s="22">
        <f t="shared" ca="1" si="1821"/>
        <v>0</v>
      </c>
      <c r="BY2158" s="22">
        <f t="shared" si="1822"/>
        <v>0</v>
      </c>
      <c r="BZ2158" s="22">
        <f t="shared" si="1823"/>
        <v>0</v>
      </c>
      <c r="CA2158" s="22">
        <f t="shared" si="1824"/>
        <v>0</v>
      </c>
    </row>
    <row r="2159" spans="1:85" s="22" customFormat="1" ht="57" customHeight="1" x14ac:dyDescent="0.3">
      <c r="A2159" s="109">
        <v>10</v>
      </c>
      <c r="B2159" s="109" t="s">
        <v>1441</v>
      </c>
      <c r="C2159" s="109"/>
      <c r="D2159" s="110" t="s">
        <v>446</v>
      </c>
      <c r="E2159" s="110">
        <v>44650</v>
      </c>
      <c r="F2159" s="189" t="s">
        <v>275</v>
      </c>
      <c r="G2159" s="169" t="s">
        <v>1130</v>
      </c>
      <c r="H2159" s="135" t="s">
        <v>1093</v>
      </c>
      <c r="I2159" s="135"/>
      <c r="J2159" s="135"/>
      <c r="K2159" s="113" t="s">
        <v>443</v>
      </c>
      <c r="L2159" s="109">
        <v>0</v>
      </c>
      <c r="M2159" s="114" t="s">
        <v>276</v>
      </c>
      <c r="N2159" s="115" t="s">
        <v>26</v>
      </c>
      <c r="O2159" s="116"/>
      <c r="P2159" s="117" t="s">
        <v>3089</v>
      </c>
      <c r="Q2159" s="141">
        <v>45019</v>
      </c>
      <c r="R2159" s="118">
        <f>IF(AND(L2159&lt;1,OR(K2159&lt;1, K2159="A")),Q2159+14,Q2159+7)</f>
        <v>45026</v>
      </c>
      <c r="S2159" s="114" t="s">
        <v>31</v>
      </c>
      <c r="T2159" s="353"/>
      <c r="U2159" s="118"/>
      <c r="V2159" s="284"/>
      <c r="W2159" s="114"/>
      <c r="X2159" s="109"/>
      <c r="Y2159" s="109"/>
      <c r="Z2159" s="115"/>
      <c r="AA2159" s="109"/>
      <c r="AB2159" s="123"/>
      <c r="AC2159" s="110"/>
      <c r="AD2159" s="110"/>
      <c r="AE2159" s="118"/>
      <c r="AF2159" s="196"/>
      <c r="AG2159" s="110"/>
      <c r="AH2159" s="115"/>
      <c r="AI2159" s="110"/>
      <c r="AJ2159" s="113"/>
      <c r="AK2159" s="110"/>
      <c r="AL2159" s="121"/>
      <c r="AM2159" s="121"/>
      <c r="AN2159" s="123" t="s">
        <v>2834</v>
      </c>
      <c r="AO2159" s="121"/>
      <c r="AP2159" s="121"/>
      <c r="AQ2159" s="206"/>
      <c r="AR2159" s="110"/>
      <c r="AS2159" s="121"/>
      <c r="AT2159" s="121"/>
      <c r="AU2159" s="109" t="s">
        <v>1134</v>
      </c>
      <c r="AV2159" s="110">
        <v>45436</v>
      </c>
      <c r="AW2159" s="121"/>
      <c r="BJ2159" s="22">
        <f t="shared" ca="1" si="1807"/>
        <v>0</v>
      </c>
      <c r="BK2159" s="22">
        <f t="shared" ca="1" si="1808"/>
        <v>0</v>
      </c>
      <c r="BL2159" s="22">
        <f t="shared" ca="1" si="1809"/>
        <v>0</v>
      </c>
      <c r="BM2159" s="22">
        <f t="shared" ca="1" si="1810"/>
        <v>0</v>
      </c>
      <c r="BN2159" s="22">
        <f t="shared" ca="1" si="1811"/>
        <v>0</v>
      </c>
      <c r="BO2159" s="22">
        <f t="shared" ca="1" si="1812"/>
        <v>0</v>
      </c>
      <c r="BP2159" s="22">
        <f t="shared" ca="1" si="1813"/>
        <v>0</v>
      </c>
      <c r="BQ2159" s="22">
        <f t="shared" ca="1" si="1814"/>
        <v>0</v>
      </c>
      <c r="BR2159" s="22">
        <f t="shared" ca="1" si="1815"/>
        <v>0</v>
      </c>
      <c r="BS2159" s="22">
        <f t="shared" ca="1" si="1816"/>
        <v>0</v>
      </c>
      <c r="BT2159" s="22">
        <f t="shared" ca="1" si="1817"/>
        <v>0</v>
      </c>
      <c r="BU2159" s="22">
        <f t="shared" ca="1" si="1818"/>
        <v>0</v>
      </c>
      <c r="BV2159" s="22">
        <f t="shared" ca="1" si="1819"/>
        <v>0</v>
      </c>
      <c r="BW2159" s="22">
        <f t="shared" ca="1" si="1820"/>
        <v>0</v>
      </c>
      <c r="BX2159" s="22">
        <f t="shared" ca="1" si="1821"/>
        <v>0</v>
      </c>
      <c r="BY2159" s="22">
        <f t="shared" si="1822"/>
        <v>0</v>
      </c>
      <c r="BZ2159" s="22">
        <f t="shared" si="1823"/>
        <v>0</v>
      </c>
      <c r="CA2159" s="22">
        <f t="shared" si="1824"/>
        <v>0</v>
      </c>
    </row>
    <row r="2160" spans="1:85" ht="57" customHeight="1" x14ac:dyDescent="0.3">
      <c r="A2160" s="4">
        <v>10</v>
      </c>
      <c r="B2160" s="4" t="s">
        <v>1441</v>
      </c>
      <c r="C2160" s="4"/>
      <c r="D2160" s="139" t="s">
        <v>445</v>
      </c>
      <c r="E2160" s="13">
        <v>44650</v>
      </c>
      <c r="F2160" s="122" t="s">
        <v>275</v>
      </c>
      <c r="G2160" s="16" t="s">
        <v>1130</v>
      </c>
      <c r="H2160" s="130" t="s">
        <v>1093</v>
      </c>
      <c r="I2160" s="130"/>
      <c r="J2160" s="130"/>
      <c r="K2160" s="7">
        <v>0</v>
      </c>
      <c r="L2160" s="4">
        <v>0</v>
      </c>
      <c r="M2160" s="3" t="s">
        <v>276</v>
      </c>
      <c r="N2160" s="45" t="s">
        <v>1055</v>
      </c>
      <c r="O2160" s="76"/>
      <c r="P2160" s="78" t="s">
        <v>987</v>
      </c>
      <c r="Q2160" s="142">
        <v>45022</v>
      </c>
      <c r="R2160" s="9">
        <f>IF(AND(L2160&lt;1,OR(K2160&lt;1, K2160="A")),Q2160+14,Q2160+7)</f>
        <v>45036</v>
      </c>
      <c r="S2160" s="3" t="s">
        <v>30</v>
      </c>
      <c r="T2160" s="355" t="s">
        <v>1583</v>
      </c>
      <c r="U2160" s="9">
        <v>45023</v>
      </c>
      <c r="V2160" s="209" t="s">
        <v>2712</v>
      </c>
      <c r="W2160" s="3" t="s">
        <v>2372</v>
      </c>
      <c r="X2160" s="5" t="s">
        <v>778</v>
      </c>
      <c r="Y2160" s="5">
        <v>0</v>
      </c>
      <c r="Z2160" s="46" t="s">
        <v>24</v>
      </c>
      <c r="AA2160" s="5"/>
      <c r="AB2160" s="87" t="s">
        <v>2371</v>
      </c>
      <c r="AC2160" s="21">
        <v>45392</v>
      </c>
      <c r="AD2160" s="21">
        <v>45392</v>
      </c>
      <c r="AE2160" s="9">
        <f>IF(AND(Y2160&lt;1,OR(X2160&lt;1, X2160="A")),AD2160+14,AD2160+7)</f>
        <v>45406</v>
      </c>
      <c r="AF2160" s="92" t="s">
        <v>446</v>
      </c>
      <c r="AG2160" s="27"/>
      <c r="AH2160" s="34"/>
      <c r="AI2160" s="27"/>
      <c r="AJ2160" s="41"/>
      <c r="AK2160" s="21"/>
      <c r="AL2160" s="6"/>
      <c r="AM2160" s="6"/>
      <c r="AN2160" s="87" t="s">
        <v>2834</v>
      </c>
      <c r="AO2160" s="6"/>
      <c r="AP2160" s="6"/>
      <c r="AQ2160" s="207" t="s">
        <v>1907</v>
      </c>
      <c r="AR2160" s="21">
        <v>45027</v>
      </c>
      <c r="AS2160" s="6"/>
      <c r="AT2160" s="6"/>
      <c r="AU2160" s="94" t="s">
        <v>1134</v>
      </c>
      <c r="AV2160" s="95">
        <v>45436</v>
      </c>
      <c r="AW2160" s="6"/>
      <c r="BJ2160" s="22">
        <f t="shared" ca="1" si="1807"/>
        <v>1</v>
      </c>
      <c r="BK2160" s="22">
        <f t="shared" ca="1" si="1808"/>
        <v>1</v>
      </c>
      <c r="BL2160" s="22">
        <f t="shared" ca="1" si="1809"/>
        <v>0</v>
      </c>
      <c r="BM2160" s="22">
        <f t="shared" ca="1" si="1810"/>
        <v>0</v>
      </c>
      <c r="BN2160" s="22">
        <f t="shared" ca="1" si="1811"/>
        <v>0</v>
      </c>
      <c r="BO2160" s="22">
        <f t="shared" ca="1" si="1812"/>
        <v>0</v>
      </c>
      <c r="BP2160" s="22">
        <f t="shared" ca="1" si="1813"/>
        <v>0</v>
      </c>
      <c r="BQ2160" s="22">
        <f t="shared" ca="1" si="1814"/>
        <v>0</v>
      </c>
      <c r="BR2160" s="22">
        <f t="shared" ca="1" si="1815"/>
        <v>1</v>
      </c>
      <c r="BS2160" s="22">
        <f t="shared" ca="1" si="1816"/>
        <v>1</v>
      </c>
      <c r="BT2160" s="22">
        <f t="shared" ca="1" si="1817"/>
        <v>1</v>
      </c>
      <c r="BU2160" s="22">
        <f t="shared" ca="1" si="1818"/>
        <v>0</v>
      </c>
      <c r="BV2160" s="22">
        <f t="shared" ca="1" si="1819"/>
        <v>1</v>
      </c>
      <c r="BW2160" s="22">
        <f t="shared" ca="1" si="1820"/>
        <v>0</v>
      </c>
      <c r="BX2160" s="22">
        <f t="shared" ca="1" si="1821"/>
        <v>0</v>
      </c>
      <c r="BY2160" s="71">
        <f t="shared" si="1822"/>
        <v>1</v>
      </c>
      <c r="BZ2160" s="71">
        <f t="shared" si="1823"/>
        <v>1</v>
      </c>
      <c r="CA2160" s="72">
        <f t="shared" si="1824"/>
        <v>1</v>
      </c>
    </row>
    <row r="2161" spans="1:79" ht="57" customHeight="1" thickBot="1" x14ac:dyDescent="0.35">
      <c r="A2161" s="4"/>
      <c r="B2161" s="4"/>
      <c r="C2161" s="4"/>
      <c r="D2161" s="13"/>
      <c r="E2161" s="13"/>
      <c r="F2161" s="122"/>
      <c r="G2161" s="16"/>
      <c r="H2161" s="130"/>
      <c r="I2161" s="130"/>
      <c r="J2161" s="130"/>
      <c r="K2161" s="7"/>
      <c r="L2161" s="4"/>
      <c r="M2161" s="3"/>
      <c r="N2161" s="8"/>
      <c r="O2161" s="76"/>
      <c r="P2161" s="107"/>
      <c r="Q2161" s="142"/>
      <c r="R2161" s="9"/>
      <c r="S2161" s="3"/>
      <c r="T2161" s="357"/>
      <c r="U2161" s="9"/>
      <c r="V2161" s="209" t="s">
        <v>2713</v>
      </c>
      <c r="W2161" s="3" t="s">
        <v>2372</v>
      </c>
      <c r="X2161" s="5" t="s">
        <v>778</v>
      </c>
      <c r="Y2161" s="5">
        <v>0</v>
      </c>
      <c r="Z2161" s="46" t="s">
        <v>24</v>
      </c>
      <c r="AA2161" s="5"/>
      <c r="AB2161" s="87" t="s">
        <v>2371</v>
      </c>
      <c r="AC2161" s="21">
        <v>45392</v>
      </c>
      <c r="AD2161" s="21">
        <v>45392</v>
      </c>
      <c r="AE2161" s="9">
        <f>IF(AND(Y2161&lt;1,OR(X2161&lt;1, X2161="A")),AD2161+14,AD2161+7)</f>
        <v>45406</v>
      </c>
      <c r="AF2161" s="92" t="s">
        <v>446</v>
      </c>
      <c r="AG2161" s="27"/>
      <c r="AH2161" s="34"/>
      <c r="AI2161" s="27"/>
      <c r="AJ2161" s="41"/>
      <c r="AK2161" s="21"/>
      <c r="AL2161" s="6"/>
      <c r="AM2161" s="6"/>
      <c r="AN2161" s="6"/>
      <c r="AO2161" s="6"/>
      <c r="AP2161" s="6"/>
      <c r="AQ2161" s="5"/>
      <c r="AR2161" s="224"/>
      <c r="AS2161" s="6"/>
      <c r="AT2161" s="6"/>
      <c r="AU2161" s="4"/>
      <c r="AV2161" s="13"/>
      <c r="AW2161" s="6"/>
      <c r="BJ2161" s="22">
        <f t="shared" ca="1" si="1807"/>
        <v>0</v>
      </c>
      <c r="BK2161" s="22">
        <f t="shared" ca="1" si="1808"/>
        <v>0</v>
      </c>
      <c r="BL2161" s="22">
        <f t="shared" ca="1" si="1809"/>
        <v>0</v>
      </c>
      <c r="BM2161" s="22">
        <f t="shared" ca="1" si="1810"/>
        <v>0</v>
      </c>
      <c r="BN2161" s="22">
        <f t="shared" ca="1" si="1811"/>
        <v>0</v>
      </c>
      <c r="BO2161" s="22">
        <f t="shared" ca="1" si="1812"/>
        <v>0</v>
      </c>
      <c r="BP2161" s="22">
        <f t="shared" ca="1" si="1813"/>
        <v>0</v>
      </c>
      <c r="BQ2161" s="22">
        <f t="shared" ca="1" si="1814"/>
        <v>0</v>
      </c>
      <c r="BR2161" s="22">
        <f t="shared" ca="1" si="1815"/>
        <v>0</v>
      </c>
      <c r="BS2161" s="22">
        <f t="shared" ca="1" si="1816"/>
        <v>0</v>
      </c>
      <c r="BT2161" s="22">
        <f t="shared" ca="1" si="1817"/>
        <v>1</v>
      </c>
      <c r="BU2161" s="22">
        <f t="shared" ca="1" si="1818"/>
        <v>0</v>
      </c>
      <c r="BV2161" s="22">
        <f t="shared" ca="1" si="1819"/>
        <v>1</v>
      </c>
      <c r="BW2161" s="22">
        <f t="shared" ca="1" si="1820"/>
        <v>0</v>
      </c>
      <c r="BX2161" s="22">
        <f t="shared" ca="1" si="1821"/>
        <v>0</v>
      </c>
      <c r="BY2161" s="71">
        <f t="shared" si="1822"/>
        <v>0</v>
      </c>
      <c r="BZ2161" s="71">
        <f t="shared" si="1823"/>
        <v>0</v>
      </c>
      <c r="CA2161" s="72">
        <f t="shared" si="1824"/>
        <v>1</v>
      </c>
    </row>
    <row r="2162" spans="1:79" s="38" customFormat="1" ht="21" customHeight="1" x14ac:dyDescent="0.4">
      <c r="A2162" s="44" t="s">
        <v>277</v>
      </c>
      <c r="B2162" s="44"/>
      <c r="C2162" s="44"/>
      <c r="D2162" s="44"/>
      <c r="E2162" s="44"/>
      <c r="F2162" s="44"/>
      <c r="G2162" s="44"/>
      <c r="H2162" s="134"/>
      <c r="I2162" s="134"/>
      <c r="J2162" s="134"/>
      <c r="K2162" s="44"/>
      <c r="L2162" s="44"/>
      <c r="M2162" s="44"/>
      <c r="N2162" s="44"/>
      <c r="O2162" s="44"/>
      <c r="P2162" s="127"/>
      <c r="Q2162" s="44"/>
      <c r="R2162" s="148"/>
      <c r="S2162" s="44"/>
      <c r="T2162" s="44"/>
      <c r="U2162" s="44"/>
      <c r="V2162" s="44"/>
      <c r="W2162" s="44"/>
      <c r="X2162" s="44"/>
      <c r="Y2162" s="44"/>
      <c r="Z2162" s="44"/>
      <c r="AA2162" s="44"/>
      <c r="AB2162" s="44"/>
      <c r="AC2162" s="36"/>
      <c r="AD2162" s="36"/>
      <c r="AE2162" s="36"/>
      <c r="AF2162" s="36"/>
      <c r="AG2162" s="36"/>
      <c r="AH2162" s="36"/>
      <c r="AI2162" s="36"/>
      <c r="AJ2162" s="36"/>
      <c r="AK2162" s="36"/>
      <c r="AL2162" s="37"/>
      <c r="AM2162" s="37"/>
      <c r="AN2162" s="37"/>
      <c r="AO2162" s="37"/>
      <c r="AP2162" s="37"/>
      <c r="AQ2162" s="37"/>
      <c r="AR2162" s="37"/>
      <c r="AS2162" s="37"/>
      <c r="AT2162" s="37"/>
      <c r="AU2162" s="37"/>
      <c r="AV2162" s="37"/>
      <c r="AW2162" s="37"/>
      <c r="BJ2162" s="22">
        <f t="shared" ca="1" si="1807"/>
        <v>0</v>
      </c>
      <c r="BK2162" s="22">
        <f t="shared" ca="1" si="1808"/>
        <v>0</v>
      </c>
      <c r="BL2162" s="22">
        <f t="shared" ca="1" si="1809"/>
        <v>0</v>
      </c>
      <c r="BM2162" s="22">
        <f t="shared" ca="1" si="1810"/>
        <v>0</v>
      </c>
      <c r="BN2162" s="22">
        <f t="shared" ca="1" si="1811"/>
        <v>0</v>
      </c>
      <c r="BO2162" s="22">
        <f t="shared" ca="1" si="1812"/>
        <v>0</v>
      </c>
      <c r="BP2162" s="22">
        <f t="shared" ca="1" si="1813"/>
        <v>0</v>
      </c>
      <c r="BQ2162" s="22">
        <f t="shared" ca="1" si="1814"/>
        <v>0</v>
      </c>
      <c r="BR2162" s="22">
        <f t="shared" ca="1" si="1815"/>
        <v>0</v>
      </c>
      <c r="BS2162" s="22">
        <f t="shared" ca="1" si="1816"/>
        <v>0</v>
      </c>
      <c r="BT2162" s="22">
        <f t="shared" ca="1" si="1817"/>
        <v>0</v>
      </c>
      <c r="BU2162" s="22">
        <f t="shared" ca="1" si="1818"/>
        <v>0</v>
      </c>
      <c r="BV2162" s="22">
        <f t="shared" ca="1" si="1819"/>
        <v>0</v>
      </c>
      <c r="BW2162" s="22">
        <f t="shared" ca="1" si="1820"/>
        <v>0</v>
      </c>
      <c r="BX2162" s="22">
        <f t="shared" ca="1" si="1821"/>
        <v>0</v>
      </c>
      <c r="BY2162" s="71">
        <f t="shared" si="1822"/>
        <v>0</v>
      </c>
      <c r="BZ2162" s="71">
        <f t="shared" si="1823"/>
        <v>0</v>
      </c>
      <c r="CA2162" s="72">
        <f t="shared" si="1824"/>
        <v>0</v>
      </c>
    </row>
    <row r="2163" spans="1:79" s="22" customFormat="1" ht="43.5" customHeight="1" x14ac:dyDescent="0.3">
      <c r="A2163" s="109">
        <v>11</v>
      </c>
      <c r="B2163" s="109" t="s">
        <v>1441</v>
      </c>
      <c r="C2163" s="109" t="s">
        <v>1324</v>
      </c>
      <c r="D2163" s="110" t="s">
        <v>446</v>
      </c>
      <c r="E2163" s="110">
        <v>44600</v>
      </c>
      <c r="F2163" s="189" t="s">
        <v>988</v>
      </c>
      <c r="G2163" s="169" t="s">
        <v>1131</v>
      </c>
      <c r="H2163" s="135" t="s">
        <v>1133</v>
      </c>
      <c r="I2163" s="135"/>
      <c r="J2163" s="135"/>
      <c r="K2163" s="113" t="s">
        <v>778</v>
      </c>
      <c r="L2163" s="109">
        <v>0</v>
      </c>
      <c r="M2163" s="114" t="s">
        <v>278</v>
      </c>
      <c r="N2163" s="115" t="s">
        <v>26</v>
      </c>
      <c r="O2163" s="116"/>
      <c r="P2163" s="117" t="s">
        <v>3572</v>
      </c>
      <c r="Q2163" s="141">
        <v>44635</v>
      </c>
      <c r="R2163" s="118">
        <f t="shared" ref="R2163:R2169" si="1825">IF(AND(L2163&lt;1,OR(K2163&lt;1, K2163="A")),Q2163+14,Q2163+7)</f>
        <v>44649</v>
      </c>
      <c r="S2163" s="114" t="s">
        <v>31</v>
      </c>
      <c r="T2163" s="353"/>
      <c r="U2163" s="118"/>
      <c r="V2163" s="120"/>
      <c r="W2163" s="114"/>
      <c r="X2163" s="109"/>
      <c r="Y2163" s="109"/>
      <c r="Z2163" s="115"/>
      <c r="AA2163" s="109"/>
      <c r="AB2163" s="123"/>
      <c r="AC2163" s="191"/>
      <c r="AD2163" s="191"/>
      <c r="AE2163" s="118"/>
      <c r="AF2163" s="196"/>
      <c r="AG2163" s="110"/>
      <c r="AH2163" s="115"/>
      <c r="AI2163" s="110"/>
      <c r="AJ2163" s="113"/>
      <c r="AK2163" s="110"/>
      <c r="AL2163" s="121"/>
      <c r="AM2163" s="121"/>
      <c r="AN2163" s="109" t="s">
        <v>2355</v>
      </c>
      <c r="AO2163" s="121"/>
      <c r="AP2163" s="121"/>
      <c r="AQ2163" s="206"/>
      <c r="AR2163" s="110"/>
      <c r="AS2163" s="121"/>
      <c r="AT2163" s="121"/>
      <c r="AU2163" s="109" t="s">
        <v>1134</v>
      </c>
      <c r="AV2163" s="110">
        <v>44827</v>
      </c>
      <c r="AW2163" s="121"/>
      <c r="BJ2163" s="22">
        <f t="shared" ca="1" si="1807"/>
        <v>0</v>
      </c>
      <c r="BK2163" s="22">
        <f t="shared" ca="1" si="1808"/>
        <v>0</v>
      </c>
      <c r="BL2163" s="22">
        <f t="shared" ca="1" si="1809"/>
        <v>0</v>
      </c>
      <c r="BM2163" s="22">
        <f t="shared" ca="1" si="1810"/>
        <v>0</v>
      </c>
      <c r="BN2163" s="22">
        <f t="shared" ca="1" si="1811"/>
        <v>0</v>
      </c>
      <c r="BO2163" s="22">
        <f t="shared" ca="1" si="1812"/>
        <v>0</v>
      </c>
      <c r="BP2163" s="22">
        <f t="shared" ca="1" si="1813"/>
        <v>0</v>
      </c>
      <c r="BQ2163" s="22">
        <f t="shared" ca="1" si="1814"/>
        <v>0</v>
      </c>
      <c r="BR2163" s="22">
        <f t="shared" ca="1" si="1815"/>
        <v>0</v>
      </c>
      <c r="BS2163" s="22">
        <f t="shared" ca="1" si="1816"/>
        <v>0</v>
      </c>
      <c r="BT2163" s="22">
        <f t="shared" ca="1" si="1817"/>
        <v>0</v>
      </c>
      <c r="BU2163" s="22">
        <f t="shared" ca="1" si="1818"/>
        <v>0</v>
      </c>
      <c r="BV2163" s="22">
        <f t="shared" ca="1" si="1819"/>
        <v>0</v>
      </c>
      <c r="BW2163" s="22">
        <f t="shared" ca="1" si="1820"/>
        <v>0</v>
      </c>
      <c r="BX2163" s="22">
        <f t="shared" ca="1" si="1821"/>
        <v>0</v>
      </c>
      <c r="BY2163" s="22">
        <f t="shared" si="1822"/>
        <v>0</v>
      </c>
      <c r="BZ2163" s="22">
        <f t="shared" si="1823"/>
        <v>0</v>
      </c>
      <c r="CA2163" s="22">
        <f t="shared" si="1824"/>
        <v>0</v>
      </c>
    </row>
    <row r="2164" spans="1:79" s="22" customFormat="1" ht="43.5" customHeight="1" x14ac:dyDescent="0.3">
      <c r="A2164" s="109">
        <v>11</v>
      </c>
      <c r="B2164" s="109" t="s">
        <v>1441</v>
      </c>
      <c r="C2164" s="109" t="s">
        <v>1324</v>
      </c>
      <c r="D2164" s="110" t="s">
        <v>446</v>
      </c>
      <c r="E2164" s="110">
        <v>44600</v>
      </c>
      <c r="F2164" s="189" t="s">
        <v>988</v>
      </c>
      <c r="G2164" s="169" t="s">
        <v>1131</v>
      </c>
      <c r="H2164" s="135" t="s">
        <v>1133</v>
      </c>
      <c r="I2164" s="135"/>
      <c r="J2164" s="135"/>
      <c r="K2164" s="113" t="s">
        <v>443</v>
      </c>
      <c r="L2164" s="109">
        <v>0</v>
      </c>
      <c r="M2164" s="114" t="s">
        <v>278</v>
      </c>
      <c r="N2164" s="115" t="s">
        <v>26</v>
      </c>
      <c r="O2164" s="116"/>
      <c r="P2164" s="117" t="s">
        <v>3573</v>
      </c>
      <c r="Q2164" s="141">
        <v>44722</v>
      </c>
      <c r="R2164" s="118">
        <f t="shared" si="1825"/>
        <v>44729</v>
      </c>
      <c r="S2164" s="114" t="s">
        <v>31</v>
      </c>
      <c r="T2164" s="353"/>
      <c r="U2164" s="118"/>
      <c r="V2164" s="120"/>
      <c r="W2164" s="114"/>
      <c r="X2164" s="109"/>
      <c r="Y2164" s="109"/>
      <c r="Z2164" s="115"/>
      <c r="AA2164" s="109"/>
      <c r="AB2164" s="123"/>
      <c r="AC2164" s="191"/>
      <c r="AD2164" s="191"/>
      <c r="AE2164" s="118"/>
      <c r="AF2164" s="196"/>
      <c r="AG2164" s="110"/>
      <c r="AH2164" s="115"/>
      <c r="AI2164" s="110"/>
      <c r="AJ2164" s="113"/>
      <c r="AK2164" s="110"/>
      <c r="AL2164" s="121"/>
      <c r="AM2164" s="121"/>
      <c r="AN2164" s="109" t="s">
        <v>2355</v>
      </c>
      <c r="AO2164" s="121"/>
      <c r="AP2164" s="121"/>
      <c r="AQ2164" s="206"/>
      <c r="AR2164" s="110"/>
      <c r="AS2164" s="121"/>
      <c r="AT2164" s="121"/>
      <c r="AU2164" s="109" t="s">
        <v>1134</v>
      </c>
      <c r="AV2164" s="110">
        <v>44827</v>
      </c>
      <c r="AW2164" s="121"/>
      <c r="BJ2164" s="22">
        <f t="shared" ca="1" si="1807"/>
        <v>0</v>
      </c>
      <c r="BK2164" s="22">
        <f t="shared" ca="1" si="1808"/>
        <v>0</v>
      </c>
      <c r="BL2164" s="22">
        <f t="shared" ca="1" si="1809"/>
        <v>0</v>
      </c>
      <c r="BM2164" s="22">
        <f t="shared" ca="1" si="1810"/>
        <v>0</v>
      </c>
      <c r="BN2164" s="22">
        <f t="shared" ca="1" si="1811"/>
        <v>0</v>
      </c>
      <c r="BO2164" s="22">
        <f t="shared" ca="1" si="1812"/>
        <v>0</v>
      </c>
      <c r="BP2164" s="22">
        <f t="shared" ca="1" si="1813"/>
        <v>0</v>
      </c>
      <c r="BQ2164" s="22">
        <f t="shared" ca="1" si="1814"/>
        <v>0</v>
      </c>
      <c r="BR2164" s="22">
        <f t="shared" ca="1" si="1815"/>
        <v>0</v>
      </c>
      <c r="BS2164" s="22">
        <f t="shared" ca="1" si="1816"/>
        <v>0</v>
      </c>
      <c r="BT2164" s="22">
        <f t="shared" ca="1" si="1817"/>
        <v>0</v>
      </c>
      <c r="BU2164" s="22">
        <f t="shared" ca="1" si="1818"/>
        <v>0</v>
      </c>
      <c r="BV2164" s="22">
        <f t="shared" ca="1" si="1819"/>
        <v>0</v>
      </c>
      <c r="BW2164" s="22">
        <f t="shared" ca="1" si="1820"/>
        <v>0</v>
      </c>
      <c r="BX2164" s="22">
        <f t="shared" ca="1" si="1821"/>
        <v>0</v>
      </c>
      <c r="BY2164" s="22">
        <f t="shared" si="1822"/>
        <v>0</v>
      </c>
      <c r="BZ2164" s="22">
        <f t="shared" si="1823"/>
        <v>0</v>
      </c>
      <c r="CA2164" s="22">
        <f t="shared" si="1824"/>
        <v>0</v>
      </c>
    </row>
    <row r="2165" spans="1:79" ht="43.5" customHeight="1" x14ac:dyDescent="0.3">
      <c r="A2165" s="4">
        <v>11</v>
      </c>
      <c r="B2165" s="4" t="s">
        <v>1441</v>
      </c>
      <c r="C2165" s="4" t="s">
        <v>1324</v>
      </c>
      <c r="D2165" s="139" t="s">
        <v>445</v>
      </c>
      <c r="E2165" s="13">
        <v>44600</v>
      </c>
      <c r="F2165" s="122" t="s">
        <v>988</v>
      </c>
      <c r="G2165" s="16" t="s">
        <v>1131</v>
      </c>
      <c r="H2165" s="130" t="s">
        <v>1133</v>
      </c>
      <c r="I2165" s="130"/>
      <c r="J2165" s="130"/>
      <c r="K2165" s="7">
        <v>0</v>
      </c>
      <c r="L2165" s="4">
        <v>0</v>
      </c>
      <c r="M2165" s="3" t="s">
        <v>278</v>
      </c>
      <c r="N2165" s="45" t="s">
        <v>1055</v>
      </c>
      <c r="O2165" s="76"/>
      <c r="P2165" s="78" t="s">
        <v>928</v>
      </c>
      <c r="Q2165" s="142">
        <v>44732</v>
      </c>
      <c r="R2165" s="9">
        <f t="shared" si="1825"/>
        <v>44746</v>
      </c>
      <c r="S2165" s="3" t="s">
        <v>30</v>
      </c>
      <c r="T2165" s="355" t="s">
        <v>1664</v>
      </c>
      <c r="U2165" s="9">
        <v>44810</v>
      </c>
      <c r="V2165" s="20" t="s">
        <v>989</v>
      </c>
      <c r="W2165" s="3" t="s">
        <v>990</v>
      </c>
      <c r="X2165" s="5" t="s">
        <v>633</v>
      </c>
      <c r="Y2165" s="5">
        <v>0</v>
      </c>
      <c r="Z2165" s="46" t="s">
        <v>24</v>
      </c>
      <c r="AA2165" s="5"/>
      <c r="AB2165" s="87" t="s">
        <v>816</v>
      </c>
      <c r="AC2165" s="90">
        <v>45203</v>
      </c>
      <c r="AD2165" s="90">
        <v>45203</v>
      </c>
      <c r="AE2165" s="329">
        <f>IF(AND(Y2165&lt;1,OR(X2165&lt;1, X2165="A")),AD2165+14,AD2165+7)</f>
        <v>45210</v>
      </c>
      <c r="AF2165" s="327" t="s">
        <v>446</v>
      </c>
      <c r="AG2165" s="330"/>
      <c r="AH2165" s="331"/>
      <c r="AI2165" s="27"/>
      <c r="AJ2165" s="41"/>
      <c r="AK2165" s="21"/>
      <c r="AL2165" s="6"/>
      <c r="AM2165" s="6"/>
      <c r="AN2165" s="5" t="s">
        <v>2355</v>
      </c>
      <c r="AO2165" s="6"/>
      <c r="AP2165" s="6"/>
      <c r="AQ2165" s="207" t="s">
        <v>1907</v>
      </c>
      <c r="AR2165" s="21">
        <v>44818</v>
      </c>
      <c r="AS2165" s="6"/>
      <c r="AT2165" s="6"/>
      <c r="AU2165" s="4" t="s">
        <v>1134</v>
      </c>
      <c r="AV2165" s="13">
        <v>44827</v>
      </c>
      <c r="AW2165" s="6"/>
      <c r="BJ2165" s="22">
        <f t="shared" ca="1" si="1807"/>
        <v>1</v>
      </c>
      <c r="BK2165" s="22">
        <f t="shared" ca="1" si="1808"/>
        <v>1</v>
      </c>
      <c r="BL2165" s="22">
        <f t="shared" ca="1" si="1809"/>
        <v>0</v>
      </c>
      <c r="BM2165" s="22">
        <f t="shared" ca="1" si="1810"/>
        <v>0</v>
      </c>
      <c r="BN2165" s="22">
        <f t="shared" ca="1" si="1811"/>
        <v>0</v>
      </c>
      <c r="BO2165" s="22">
        <f t="shared" ca="1" si="1812"/>
        <v>0</v>
      </c>
      <c r="BP2165" s="22">
        <f t="shared" ca="1" si="1813"/>
        <v>0</v>
      </c>
      <c r="BQ2165" s="22">
        <f t="shared" ca="1" si="1814"/>
        <v>0</v>
      </c>
      <c r="BR2165" s="22">
        <f t="shared" ca="1" si="1815"/>
        <v>1</v>
      </c>
      <c r="BS2165" s="22">
        <f t="shared" ca="1" si="1816"/>
        <v>1</v>
      </c>
      <c r="BT2165" s="22">
        <f t="shared" ca="1" si="1817"/>
        <v>1</v>
      </c>
      <c r="BU2165" s="22">
        <f t="shared" ca="1" si="1818"/>
        <v>0</v>
      </c>
      <c r="BV2165" s="22">
        <f t="shared" ca="1" si="1819"/>
        <v>1</v>
      </c>
      <c r="BW2165" s="22">
        <f t="shared" ca="1" si="1820"/>
        <v>0</v>
      </c>
      <c r="BX2165" s="22">
        <f t="shared" ca="1" si="1821"/>
        <v>0</v>
      </c>
      <c r="BY2165" s="71">
        <f t="shared" si="1822"/>
        <v>1</v>
      </c>
      <c r="BZ2165" s="71">
        <f t="shared" si="1823"/>
        <v>1</v>
      </c>
      <c r="CA2165" s="72">
        <f t="shared" si="1824"/>
        <v>1</v>
      </c>
    </row>
    <row r="2166" spans="1:79" s="22" customFormat="1" ht="29.1" customHeight="1" x14ac:dyDescent="0.3">
      <c r="A2166" s="109">
        <v>11</v>
      </c>
      <c r="B2166" s="109" t="s">
        <v>1441</v>
      </c>
      <c r="C2166" s="109" t="s">
        <v>1324</v>
      </c>
      <c r="D2166" s="110" t="s">
        <v>446</v>
      </c>
      <c r="E2166" s="110">
        <v>44600</v>
      </c>
      <c r="F2166" s="189" t="s">
        <v>991</v>
      </c>
      <c r="G2166" s="169" t="s">
        <v>1131</v>
      </c>
      <c r="H2166" s="135" t="s">
        <v>1123</v>
      </c>
      <c r="I2166" s="135"/>
      <c r="J2166" s="135"/>
      <c r="K2166" s="113" t="s">
        <v>778</v>
      </c>
      <c r="L2166" s="109">
        <v>0</v>
      </c>
      <c r="M2166" s="114" t="s">
        <v>280</v>
      </c>
      <c r="N2166" s="115" t="s">
        <v>26</v>
      </c>
      <c r="O2166" s="116"/>
      <c r="P2166" s="117" t="s">
        <v>3574</v>
      </c>
      <c r="Q2166" s="141">
        <v>44788</v>
      </c>
      <c r="R2166" s="118">
        <f t="shared" si="1825"/>
        <v>44802</v>
      </c>
      <c r="S2166" s="114" t="s">
        <v>31</v>
      </c>
      <c r="T2166" s="353"/>
      <c r="U2166" s="118"/>
      <c r="V2166" s="120"/>
      <c r="W2166" s="114"/>
      <c r="X2166" s="109"/>
      <c r="Y2166" s="109"/>
      <c r="Z2166" s="115"/>
      <c r="AA2166" s="109"/>
      <c r="AB2166" s="109"/>
      <c r="AC2166" s="110"/>
      <c r="AD2166" s="110"/>
      <c r="AE2166" s="110"/>
      <c r="AF2166" s="110"/>
      <c r="AG2166" s="110"/>
      <c r="AH2166" s="115"/>
      <c r="AI2166" s="110"/>
      <c r="AJ2166" s="113"/>
      <c r="AK2166" s="110"/>
      <c r="AL2166" s="121"/>
      <c r="AM2166" s="121"/>
      <c r="AN2166" s="123" t="s">
        <v>2834</v>
      </c>
      <c r="AO2166" s="121"/>
      <c r="AP2166" s="121"/>
      <c r="AQ2166" s="206"/>
      <c r="AR2166" s="110"/>
      <c r="AS2166" s="121"/>
      <c r="AT2166" s="121"/>
      <c r="AU2166" s="109" t="s">
        <v>1134</v>
      </c>
      <c r="AV2166" s="110">
        <v>44827</v>
      </c>
      <c r="AW2166" s="121"/>
      <c r="BJ2166" s="22">
        <f t="shared" ca="1" si="1807"/>
        <v>0</v>
      </c>
      <c r="BK2166" s="22">
        <f t="shared" ca="1" si="1808"/>
        <v>0</v>
      </c>
      <c r="BL2166" s="22">
        <f t="shared" ca="1" si="1809"/>
        <v>0</v>
      </c>
      <c r="BM2166" s="22">
        <f t="shared" ca="1" si="1810"/>
        <v>0</v>
      </c>
      <c r="BN2166" s="22">
        <f t="shared" ca="1" si="1811"/>
        <v>0</v>
      </c>
      <c r="BO2166" s="22">
        <f t="shared" ca="1" si="1812"/>
        <v>0</v>
      </c>
      <c r="BP2166" s="22">
        <f t="shared" ca="1" si="1813"/>
        <v>0</v>
      </c>
      <c r="BQ2166" s="22">
        <f t="shared" ca="1" si="1814"/>
        <v>0</v>
      </c>
      <c r="BR2166" s="22">
        <f t="shared" ca="1" si="1815"/>
        <v>0</v>
      </c>
      <c r="BS2166" s="22">
        <f t="shared" ca="1" si="1816"/>
        <v>0</v>
      </c>
      <c r="BT2166" s="22">
        <f t="shared" ca="1" si="1817"/>
        <v>0</v>
      </c>
      <c r="BU2166" s="22">
        <f t="shared" ca="1" si="1818"/>
        <v>0</v>
      </c>
      <c r="BV2166" s="22">
        <f t="shared" ca="1" si="1819"/>
        <v>0</v>
      </c>
      <c r="BW2166" s="22">
        <f t="shared" ca="1" si="1820"/>
        <v>0</v>
      </c>
      <c r="BX2166" s="22">
        <f t="shared" ca="1" si="1821"/>
        <v>0</v>
      </c>
      <c r="BY2166" s="22">
        <f t="shared" si="1822"/>
        <v>0</v>
      </c>
      <c r="BZ2166" s="22">
        <f t="shared" si="1823"/>
        <v>0</v>
      </c>
      <c r="CA2166" s="22">
        <f t="shared" si="1824"/>
        <v>0</v>
      </c>
    </row>
    <row r="2167" spans="1:79" ht="29.1" customHeight="1" x14ac:dyDescent="0.3">
      <c r="A2167" s="4">
        <v>11</v>
      </c>
      <c r="B2167" s="4" t="s">
        <v>1441</v>
      </c>
      <c r="C2167" s="4" t="s">
        <v>1324</v>
      </c>
      <c r="D2167" s="139" t="s">
        <v>445</v>
      </c>
      <c r="E2167" s="13">
        <v>44600</v>
      </c>
      <c r="F2167" s="122" t="s">
        <v>991</v>
      </c>
      <c r="G2167" s="16" t="s">
        <v>1131</v>
      </c>
      <c r="H2167" s="130" t="s">
        <v>1123</v>
      </c>
      <c r="I2167" s="130"/>
      <c r="J2167" s="130"/>
      <c r="K2167" s="7">
        <v>0</v>
      </c>
      <c r="L2167" s="4">
        <v>0</v>
      </c>
      <c r="M2167" s="3" t="s">
        <v>280</v>
      </c>
      <c r="N2167" s="45" t="s">
        <v>1055</v>
      </c>
      <c r="O2167" s="76"/>
      <c r="P2167" s="78" t="s">
        <v>934</v>
      </c>
      <c r="Q2167" s="142">
        <v>44802</v>
      </c>
      <c r="R2167" s="9">
        <f t="shared" si="1825"/>
        <v>44816</v>
      </c>
      <c r="S2167" s="3" t="s">
        <v>30</v>
      </c>
      <c r="T2167" s="355" t="s">
        <v>1664</v>
      </c>
      <c r="U2167" s="9">
        <v>44810</v>
      </c>
      <c r="V2167" s="20" t="s">
        <v>2714</v>
      </c>
      <c r="W2167" s="3" t="s">
        <v>1465</v>
      </c>
      <c r="X2167" s="5"/>
      <c r="Y2167" s="5"/>
      <c r="Z2167" s="47" t="s">
        <v>1337</v>
      </c>
      <c r="AA2167" s="5"/>
      <c r="AB2167" s="5"/>
      <c r="AC2167" s="21"/>
      <c r="AD2167" s="21"/>
      <c r="AE2167" s="21"/>
      <c r="AF2167" s="13"/>
      <c r="AG2167" s="27"/>
      <c r="AH2167" s="34"/>
      <c r="AI2167" s="27"/>
      <c r="AJ2167" s="41"/>
      <c r="AK2167" s="21"/>
      <c r="AL2167" s="6"/>
      <c r="AM2167" s="6"/>
      <c r="AN2167" s="87" t="s">
        <v>2834</v>
      </c>
      <c r="AO2167" s="6"/>
      <c r="AP2167" s="6"/>
      <c r="AQ2167" s="207" t="s">
        <v>1907</v>
      </c>
      <c r="AR2167" s="21">
        <v>44818</v>
      </c>
      <c r="AS2167" s="6"/>
      <c r="AT2167" s="6"/>
      <c r="AU2167" s="4" t="s">
        <v>1134</v>
      </c>
      <c r="AV2167" s="13">
        <v>44827</v>
      </c>
      <c r="AW2167" s="6"/>
      <c r="BJ2167" s="22">
        <f t="shared" ca="1" si="1807"/>
        <v>1</v>
      </c>
      <c r="BK2167" s="22">
        <f t="shared" ca="1" si="1808"/>
        <v>1</v>
      </c>
      <c r="BL2167" s="22">
        <f t="shared" ca="1" si="1809"/>
        <v>0</v>
      </c>
      <c r="BM2167" s="22">
        <f t="shared" ca="1" si="1810"/>
        <v>0</v>
      </c>
      <c r="BN2167" s="22">
        <f t="shared" ca="1" si="1811"/>
        <v>0</v>
      </c>
      <c r="BO2167" s="22">
        <f t="shared" ca="1" si="1812"/>
        <v>0</v>
      </c>
      <c r="BP2167" s="22">
        <f t="shared" ca="1" si="1813"/>
        <v>0</v>
      </c>
      <c r="BQ2167" s="22">
        <f t="shared" ca="1" si="1814"/>
        <v>0</v>
      </c>
      <c r="BR2167" s="22">
        <f t="shared" ca="1" si="1815"/>
        <v>1</v>
      </c>
      <c r="BS2167" s="22">
        <f t="shared" ca="1" si="1816"/>
        <v>1</v>
      </c>
      <c r="BT2167" s="22">
        <f t="shared" ca="1" si="1817"/>
        <v>1</v>
      </c>
      <c r="BU2167" s="22">
        <f t="shared" ca="1" si="1818"/>
        <v>1</v>
      </c>
      <c r="BV2167" s="22">
        <f t="shared" ca="1" si="1819"/>
        <v>0</v>
      </c>
      <c r="BW2167" s="22">
        <f t="shared" ca="1" si="1820"/>
        <v>0</v>
      </c>
      <c r="BX2167" s="22">
        <f t="shared" ca="1" si="1821"/>
        <v>0</v>
      </c>
      <c r="BY2167" s="71">
        <f t="shared" si="1822"/>
        <v>1</v>
      </c>
      <c r="BZ2167" s="71">
        <f t="shared" si="1823"/>
        <v>1</v>
      </c>
      <c r="CA2167" s="72">
        <f t="shared" si="1824"/>
        <v>1</v>
      </c>
    </row>
    <row r="2168" spans="1:79" s="22" customFormat="1" ht="39" customHeight="1" x14ac:dyDescent="0.3">
      <c r="A2168" s="109">
        <v>11</v>
      </c>
      <c r="B2168" s="109" t="s">
        <v>1441</v>
      </c>
      <c r="C2168" s="109" t="s">
        <v>1324</v>
      </c>
      <c r="D2168" s="110" t="s">
        <v>446</v>
      </c>
      <c r="E2168" s="110">
        <v>44600</v>
      </c>
      <c r="F2168" s="189" t="s">
        <v>992</v>
      </c>
      <c r="G2168" s="169" t="s">
        <v>1131</v>
      </c>
      <c r="H2168" s="135" t="s">
        <v>1127</v>
      </c>
      <c r="I2168" s="135"/>
      <c r="J2168" s="135"/>
      <c r="K2168" s="113" t="s">
        <v>443</v>
      </c>
      <c r="L2168" s="109">
        <v>0</v>
      </c>
      <c r="M2168" s="114" t="s">
        <v>279</v>
      </c>
      <c r="N2168" s="115" t="s">
        <v>26</v>
      </c>
      <c r="O2168" s="116"/>
      <c r="P2168" s="117" t="s">
        <v>3575</v>
      </c>
      <c r="Q2168" s="141">
        <v>44778</v>
      </c>
      <c r="R2168" s="118">
        <f t="shared" ref="R2168" si="1826">IF(AND(L2168&lt;1,OR(K2168&lt;1, K2168="A")),Q2168+14,Q2168+7)</f>
        <v>44785</v>
      </c>
      <c r="S2168" s="114" t="s">
        <v>30</v>
      </c>
      <c r="T2168" s="353"/>
      <c r="U2168" s="118"/>
      <c r="V2168" s="120"/>
      <c r="W2168" s="114"/>
      <c r="X2168" s="109"/>
      <c r="Y2168" s="109"/>
      <c r="Z2168" s="115"/>
      <c r="AA2168" s="109"/>
      <c r="AB2168" s="109"/>
      <c r="AC2168" s="110"/>
      <c r="AD2168" s="110"/>
      <c r="AE2168" s="110"/>
      <c r="AF2168" s="110"/>
      <c r="AG2168" s="110"/>
      <c r="AH2168" s="115"/>
      <c r="AI2168" s="110"/>
      <c r="AJ2168" s="113"/>
      <c r="AK2168" s="110"/>
      <c r="AL2168" s="121"/>
      <c r="AM2168" s="121"/>
      <c r="AN2168" s="123" t="s">
        <v>2834</v>
      </c>
      <c r="AO2168" s="121"/>
      <c r="AP2168" s="121"/>
      <c r="AQ2168" s="206"/>
      <c r="AR2168" s="110"/>
      <c r="AS2168" s="121"/>
      <c r="AT2168" s="121"/>
      <c r="AU2168" s="109" t="s">
        <v>1134</v>
      </c>
      <c r="AV2168" s="110">
        <v>44827</v>
      </c>
      <c r="AW2168" s="121"/>
      <c r="BJ2168" s="22">
        <f t="shared" ca="1" si="1807"/>
        <v>0</v>
      </c>
      <c r="BK2168" s="22">
        <f t="shared" ca="1" si="1808"/>
        <v>0</v>
      </c>
      <c r="BL2168" s="22">
        <f t="shared" ca="1" si="1809"/>
        <v>0</v>
      </c>
      <c r="BM2168" s="22">
        <f t="shared" ca="1" si="1810"/>
        <v>0</v>
      </c>
      <c r="BN2168" s="22">
        <f t="shared" ca="1" si="1811"/>
        <v>0</v>
      </c>
      <c r="BO2168" s="22">
        <f t="shared" ca="1" si="1812"/>
        <v>0</v>
      </c>
      <c r="BP2168" s="22">
        <f t="shared" ca="1" si="1813"/>
        <v>0</v>
      </c>
      <c r="BQ2168" s="22">
        <f t="shared" ca="1" si="1814"/>
        <v>0</v>
      </c>
      <c r="BR2168" s="22">
        <f t="shared" ca="1" si="1815"/>
        <v>0</v>
      </c>
      <c r="BS2168" s="22">
        <f t="shared" ca="1" si="1816"/>
        <v>0</v>
      </c>
      <c r="BT2168" s="22">
        <f t="shared" ca="1" si="1817"/>
        <v>0</v>
      </c>
      <c r="BU2168" s="22">
        <f t="shared" ca="1" si="1818"/>
        <v>0</v>
      </c>
      <c r="BV2168" s="22">
        <f t="shared" ca="1" si="1819"/>
        <v>0</v>
      </c>
      <c r="BW2168" s="22">
        <f t="shared" ca="1" si="1820"/>
        <v>0</v>
      </c>
      <c r="BX2168" s="22">
        <f t="shared" ca="1" si="1821"/>
        <v>0</v>
      </c>
      <c r="BY2168" s="22">
        <f t="shared" si="1822"/>
        <v>0</v>
      </c>
      <c r="BZ2168" s="22">
        <f t="shared" si="1823"/>
        <v>0</v>
      </c>
      <c r="CA2168" s="22">
        <f t="shared" si="1824"/>
        <v>0</v>
      </c>
    </row>
    <row r="2169" spans="1:79" ht="39" customHeight="1" thickBot="1" x14ac:dyDescent="0.35">
      <c r="A2169" s="4">
        <v>11</v>
      </c>
      <c r="B2169" s="4" t="s">
        <v>1441</v>
      </c>
      <c r="C2169" s="4" t="s">
        <v>1324</v>
      </c>
      <c r="D2169" s="139" t="s">
        <v>445</v>
      </c>
      <c r="E2169" s="13">
        <v>44600</v>
      </c>
      <c r="F2169" s="122" t="s">
        <v>992</v>
      </c>
      <c r="G2169" s="16" t="s">
        <v>1131</v>
      </c>
      <c r="H2169" s="130" t="s">
        <v>1127</v>
      </c>
      <c r="I2169" s="130"/>
      <c r="J2169" s="130"/>
      <c r="K2169" s="7">
        <v>0</v>
      </c>
      <c r="L2169" s="4">
        <v>0</v>
      </c>
      <c r="M2169" s="3" t="s">
        <v>279</v>
      </c>
      <c r="N2169" s="45" t="s">
        <v>1055</v>
      </c>
      <c r="O2169" s="76"/>
      <c r="P2169" s="78" t="s">
        <v>934</v>
      </c>
      <c r="Q2169" s="142">
        <v>44802</v>
      </c>
      <c r="R2169" s="9">
        <f t="shared" si="1825"/>
        <v>44816</v>
      </c>
      <c r="S2169" s="3" t="s">
        <v>30</v>
      </c>
      <c r="T2169" s="355" t="s">
        <v>1664</v>
      </c>
      <c r="U2169" s="9">
        <v>44810</v>
      </c>
      <c r="V2169" s="20" t="s">
        <v>2715</v>
      </c>
      <c r="W2169" s="3" t="s">
        <v>1466</v>
      </c>
      <c r="X2169" s="5"/>
      <c r="Y2169" s="5"/>
      <c r="Z2169" s="47" t="s">
        <v>1337</v>
      </c>
      <c r="AA2169" s="5"/>
      <c r="AB2169" s="5"/>
      <c r="AC2169" s="21"/>
      <c r="AD2169" s="21"/>
      <c r="AE2169" s="21"/>
      <c r="AF2169" s="13"/>
      <c r="AG2169" s="27"/>
      <c r="AH2169" s="34"/>
      <c r="AI2169" s="27"/>
      <c r="AJ2169" s="41"/>
      <c r="AK2169" s="21"/>
      <c r="AL2169" s="6"/>
      <c r="AM2169" s="6"/>
      <c r="AN2169" s="87" t="s">
        <v>2834</v>
      </c>
      <c r="AO2169" s="6"/>
      <c r="AP2169" s="6"/>
      <c r="AQ2169" s="207" t="s">
        <v>1907</v>
      </c>
      <c r="AR2169" s="21">
        <v>44818</v>
      </c>
      <c r="AS2169" s="6"/>
      <c r="AT2169" s="6"/>
      <c r="AU2169" s="4" t="s">
        <v>1134</v>
      </c>
      <c r="AV2169" s="13">
        <v>44827</v>
      </c>
      <c r="AW2169" s="6"/>
      <c r="BJ2169" s="22">
        <f t="shared" ca="1" si="1807"/>
        <v>1</v>
      </c>
      <c r="BK2169" s="22">
        <f t="shared" ca="1" si="1808"/>
        <v>1</v>
      </c>
      <c r="BL2169" s="22">
        <f t="shared" ca="1" si="1809"/>
        <v>0</v>
      </c>
      <c r="BM2169" s="22">
        <f t="shared" ca="1" si="1810"/>
        <v>0</v>
      </c>
      <c r="BN2169" s="22">
        <f t="shared" ca="1" si="1811"/>
        <v>0</v>
      </c>
      <c r="BO2169" s="22">
        <f t="shared" ca="1" si="1812"/>
        <v>0</v>
      </c>
      <c r="BP2169" s="22">
        <f t="shared" ca="1" si="1813"/>
        <v>0</v>
      </c>
      <c r="BQ2169" s="22">
        <f t="shared" ca="1" si="1814"/>
        <v>0</v>
      </c>
      <c r="BR2169" s="22">
        <f t="shared" ca="1" si="1815"/>
        <v>1</v>
      </c>
      <c r="BS2169" s="22">
        <f t="shared" ca="1" si="1816"/>
        <v>1</v>
      </c>
      <c r="BT2169" s="22">
        <f t="shared" ca="1" si="1817"/>
        <v>1</v>
      </c>
      <c r="BU2169" s="22">
        <f t="shared" ca="1" si="1818"/>
        <v>1</v>
      </c>
      <c r="BV2169" s="22">
        <f t="shared" ca="1" si="1819"/>
        <v>0</v>
      </c>
      <c r="BW2169" s="22">
        <f t="shared" ca="1" si="1820"/>
        <v>0</v>
      </c>
      <c r="BX2169" s="22">
        <f t="shared" ca="1" si="1821"/>
        <v>0</v>
      </c>
      <c r="BY2169" s="71">
        <f t="shared" si="1822"/>
        <v>1</v>
      </c>
      <c r="BZ2169" s="71">
        <f t="shared" si="1823"/>
        <v>1</v>
      </c>
      <c r="CA2169" s="72">
        <f t="shared" si="1824"/>
        <v>1</v>
      </c>
    </row>
    <row r="2170" spans="1:79" s="38" customFormat="1" ht="21" customHeight="1" x14ac:dyDescent="0.4">
      <c r="A2170" s="44" t="s">
        <v>281</v>
      </c>
      <c r="B2170" s="44"/>
      <c r="C2170" s="44"/>
      <c r="D2170" s="44"/>
      <c r="E2170" s="44"/>
      <c r="F2170" s="44"/>
      <c r="G2170" s="44"/>
      <c r="H2170" s="134"/>
      <c r="I2170" s="134"/>
      <c r="J2170" s="134"/>
      <c r="K2170" s="44"/>
      <c r="L2170" s="44"/>
      <c r="M2170" s="44"/>
      <c r="N2170" s="44"/>
      <c r="O2170" s="44"/>
      <c r="P2170" s="127"/>
      <c r="Q2170" s="44"/>
      <c r="R2170" s="148"/>
      <c r="S2170" s="44"/>
      <c r="T2170" s="44"/>
      <c r="U2170" s="44"/>
      <c r="V2170" s="44"/>
      <c r="W2170" s="44"/>
      <c r="X2170" s="44"/>
      <c r="Y2170" s="44"/>
      <c r="Z2170" s="44"/>
      <c r="AA2170" s="44"/>
      <c r="AB2170" s="44"/>
      <c r="AC2170" s="36"/>
      <c r="AD2170" s="36"/>
      <c r="AE2170" s="36"/>
      <c r="AF2170" s="36"/>
      <c r="AG2170" s="36"/>
      <c r="AH2170" s="36"/>
      <c r="AI2170" s="36"/>
      <c r="AJ2170" s="36"/>
      <c r="AK2170" s="36"/>
      <c r="AL2170" s="37"/>
      <c r="AM2170" s="37"/>
      <c r="AN2170" s="37"/>
      <c r="AO2170" s="37"/>
      <c r="AP2170" s="37"/>
      <c r="AQ2170" s="37"/>
      <c r="AR2170" s="37"/>
      <c r="AS2170" s="37"/>
      <c r="AT2170" s="37"/>
      <c r="AU2170" s="37"/>
      <c r="AV2170" s="37"/>
      <c r="AW2170" s="37"/>
      <c r="BJ2170" s="22">
        <f t="shared" ca="1" si="1807"/>
        <v>0</v>
      </c>
      <c r="BK2170" s="22">
        <f t="shared" ca="1" si="1808"/>
        <v>0</v>
      </c>
      <c r="BL2170" s="22">
        <f t="shared" ca="1" si="1809"/>
        <v>0</v>
      </c>
      <c r="BM2170" s="22">
        <f t="shared" ca="1" si="1810"/>
        <v>0</v>
      </c>
      <c r="BN2170" s="22">
        <f t="shared" ca="1" si="1811"/>
        <v>0</v>
      </c>
      <c r="BO2170" s="22">
        <f t="shared" ca="1" si="1812"/>
        <v>0</v>
      </c>
      <c r="BP2170" s="22">
        <f t="shared" ca="1" si="1813"/>
        <v>0</v>
      </c>
      <c r="BQ2170" s="22">
        <f t="shared" ca="1" si="1814"/>
        <v>0</v>
      </c>
      <c r="BR2170" s="22">
        <f t="shared" ca="1" si="1815"/>
        <v>0</v>
      </c>
      <c r="BS2170" s="22">
        <f t="shared" ca="1" si="1816"/>
        <v>0</v>
      </c>
      <c r="BT2170" s="22">
        <f t="shared" ca="1" si="1817"/>
        <v>0</v>
      </c>
      <c r="BU2170" s="22">
        <f t="shared" ca="1" si="1818"/>
        <v>0</v>
      </c>
      <c r="BV2170" s="22">
        <f t="shared" ca="1" si="1819"/>
        <v>0</v>
      </c>
      <c r="BW2170" s="22">
        <f t="shared" ca="1" si="1820"/>
        <v>0</v>
      </c>
      <c r="BX2170" s="22">
        <f t="shared" ca="1" si="1821"/>
        <v>0</v>
      </c>
      <c r="BY2170" s="71">
        <f t="shared" si="1822"/>
        <v>0</v>
      </c>
      <c r="BZ2170" s="71">
        <f t="shared" si="1823"/>
        <v>0</v>
      </c>
      <c r="CA2170" s="72">
        <f t="shared" si="1824"/>
        <v>0</v>
      </c>
    </row>
    <row r="2171" spans="1:79" s="22" customFormat="1" ht="29.1" customHeight="1" x14ac:dyDescent="0.3">
      <c r="A2171" s="109">
        <v>12</v>
      </c>
      <c r="B2171" s="109" t="s">
        <v>1441</v>
      </c>
      <c r="C2171" s="109" t="s">
        <v>1324</v>
      </c>
      <c r="D2171" s="110" t="s">
        <v>445</v>
      </c>
      <c r="E2171" s="110">
        <v>44600</v>
      </c>
      <c r="F2171" s="189" t="s">
        <v>993</v>
      </c>
      <c r="G2171" s="169" t="s">
        <v>1132</v>
      </c>
      <c r="H2171" s="135" t="s">
        <v>1133</v>
      </c>
      <c r="I2171" s="135"/>
      <c r="J2171" s="135"/>
      <c r="K2171" s="113" t="s">
        <v>778</v>
      </c>
      <c r="L2171" s="109">
        <v>0</v>
      </c>
      <c r="M2171" s="114" t="s">
        <v>198</v>
      </c>
      <c r="N2171" s="115" t="s">
        <v>26</v>
      </c>
      <c r="O2171" s="116"/>
      <c r="P2171" s="117" t="s">
        <v>3578</v>
      </c>
      <c r="Q2171" s="141">
        <v>44574</v>
      </c>
      <c r="R2171" s="118">
        <f t="shared" ref="R2171:R2176" si="1827">IF(AND(L2171&lt;1,OR(K2171&lt;1, K2171="A")),Q2171+14,Q2171+7)</f>
        <v>44588</v>
      </c>
      <c r="S2171" s="114" t="s">
        <v>31</v>
      </c>
      <c r="T2171" s="353"/>
      <c r="U2171" s="118"/>
      <c r="V2171" s="120"/>
      <c r="W2171" s="114"/>
      <c r="X2171" s="109"/>
      <c r="Y2171" s="109"/>
      <c r="Z2171" s="115"/>
      <c r="AA2171" s="115"/>
      <c r="AB2171" s="109"/>
      <c r="AC2171" s="110"/>
      <c r="AD2171" s="110"/>
      <c r="AE2171" s="110"/>
      <c r="AF2171" s="110"/>
      <c r="AG2171" s="110"/>
      <c r="AH2171" s="115"/>
      <c r="AI2171" s="110"/>
      <c r="AJ2171" s="113"/>
      <c r="AK2171" s="110"/>
      <c r="AL2171" s="121"/>
      <c r="AM2171" s="121"/>
      <c r="AN2171" s="109" t="s">
        <v>2355</v>
      </c>
      <c r="AO2171" s="121"/>
      <c r="AP2171" s="121"/>
      <c r="AQ2171" s="206" t="s">
        <v>1907</v>
      </c>
      <c r="AR2171" s="110">
        <v>44999</v>
      </c>
      <c r="AS2171" s="121"/>
      <c r="AT2171" s="121"/>
      <c r="AU2171" s="109" t="s">
        <v>1134</v>
      </c>
      <c r="AV2171" s="110">
        <v>44666</v>
      </c>
      <c r="AW2171" s="121"/>
      <c r="BJ2171" s="22">
        <f t="shared" ca="1" si="1807"/>
        <v>0</v>
      </c>
      <c r="BK2171" s="22">
        <f t="shared" ca="1" si="1808"/>
        <v>0</v>
      </c>
      <c r="BL2171" s="22">
        <f t="shared" ca="1" si="1809"/>
        <v>0</v>
      </c>
      <c r="BM2171" s="22">
        <f t="shared" ca="1" si="1810"/>
        <v>0</v>
      </c>
      <c r="BN2171" s="22">
        <f t="shared" ca="1" si="1811"/>
        <v>0</v>
      </c>
      <c r="BO2171" s="22">
        <f t="shared" ca="1" si="1812"/>
        <v>0</v>
      </c>
      <c r="BP2171" s="22">
        <f t="shared" ca="1" si="1813"/>
        <v>0</v>
      </c>
      <c r="BQ2171" s="22">
        <f t="shared" ca="1" si="1814"/>
        <v>0</v>
      </c>
      <c r="BR2171" s="22">
        <f t="shared" ca="1" si="1815"/>
        <v>0</v>
      </c>
      <c r="BS2171" s="22">
        <f t="shared" ca="1" si="1816"/>
        <v>0</v>
      </c>
      <c r="BT2171" s="22">
        <f t="shared" ca="1" si="1817"/>
        <v>0</v>
      </c>
      <c r="BU2171" s="22">
        <f t="shared" ca="1" si="1818"/>
        <v>0</v>
      </c>
      <c r="BV2171" s="22">
        <f t="shared" ca="1" si="1819"/>
        <v>0</v>
      </c>
      <c r="BW2171" s="22">
        <f t="shared" ca="1" si="1820"/>
        <v>0</v>
      </c>
      <c r="BX2171" s="22">
        <f t="shared" ca="1" si="1821"/>
        <v>0</v>
      </c>
      <c r="BY2171" s="71">
        <f t="shared" si="1822"/>
        <v>0</v>
      </c>
      <c r="BZ2171" s="71">
        <f t="shared" si="1823"/>
        <v>0</v>
      </c>
      <c r="CA2171" s="72">
        <f t="shared" si="1824"/>
        <v>0</v>
      </c>
    </row>
    <row r="2172" spans="1:79" s="22" customFormat="1" ht="29.1" customHeight="1" x14ac:dyDescent="0.3">
      <c r="A2172" s="109">
        <v>12</v>
      </c>
      <c r="B2172" s="109" t="s">
        <v>1441</v>
      </c>
      <c r="C2172" s="109" t="s">
        <v>1324</v>
      </c>
      <c r="D2172" s="110" t="s">
        <v>445</v>
      </c>
      <c r="E2172" s="110">
        <v>44600</v>
      </c>
      <c r="F2172" s="189" t="s">
        <v>993</v>
      </c>
      <c r="G2172" s="169" t="s">
        <v>1132</v>
      </c>
      <c r="H2172" s="135" t="s">
        <v>1133</v>
      </c>
      <c r="I2172" s="135"/>
      <c r="J2172" s="135"/>
      <c r="K2172" s="113" t="s">
        <v>443</v>
      </c>
      <c r="L2172" s="109">
        <v>0</v>
      </c>
      <c r="M2172" s="114" t="s">
        <v>198</v>
      </c>
      <c r="N2172" s="115" t="s">
        <v>26</v>
      </c>
      <c r="O2172" s="116"/>
      <c r="P2172" s="117" t="s">
        <v>3577</v>
      </c>
      <c r="Q2172" s="141">
        <v>44634</v>
      </c>
      <c r="R2172" s="118">
        <f t="shared" si="1827"/>
        <v>44641</v>
      </c>
      <c r="S2172" s="114" t="s">
        <v>31</v>
      </c>
      <c r="T2172" s="353"/>
      <c r="U2172" s="118"/>
      <c r="V2172" s="120"/>
      <c r="W2172" s="114"/>
      <c r="X2172" s="109"/>
      <c r="Y2172" s="109"/>
      <c r="Z2172" s="115"/>
      <c r="AA2172" s="115"/>
      <c r="AB2172" s="109"/>
      <c r="AC2172" s="110"/>
      <c r="AD2172" s="110"/>
      <c r="AE2172" s="110"/>
      <c r="AF2172" s="110"/>
      <c r="AG2172" s="110"/>
      <c r="AH2172" s="115"/>
      <c r="AI2172" s="110"/>
      <c r="AJ2172" s="113"/>
      <c r="AK2172" s="110"/>
      <c r="AL2172" s="121"/>
      <c r="AM2172" s="121"/>
      <c r="AN2172" s="109" t="s">
        <v>2355</v>
      </c>
      <c r="AO2172" s="121"/>
      <c r="AP2172" s="121"/>
      <c r="AQ2172" s="206" t="s">
        <v>1907</v>
      </c>
      <c r="AR2172" s="110">
        <v>44999</v>
      </c>
      <c r="AS2172" s="121"/>
      <c r="AT2172" s="121"/>
      <c r="AU2172" s="109" t="s">
        <v>1134</v>
      </c>
      <c r="AV2172" s="110">
        <v>44666</v>
      </c>
      <c r="AW2172" s="121"/>
      <c r="BJ2172" s="22">
        <f t="shared" ca="1" si="1807"/>
        <v>0</v>
      </c>
      <c r="BK2172" s="22">
        <f t="shared" ca="1" si="1808"/>
        <v>0</v>
      </c>
      <c r="BL2172" s="22">
        <f t="shared" ca="1" si="1809"/>
        <v>0</v>
      </c>
      <c r="BM2172" s="22">
        <f t="shared" ca="1" si="1810"/>
        <v>0</v>
      </c>
      <c r="BN2172" s="22">
        <f t="shared" ca="1" si="1811"/>
        <v>0</v>
      </c>
      <c r="BO2172" s="22">
        <f t="shared" ca="1" si="1812"/>
        <v>0</v>
      </c>
      <c r="BP2172" s="22">
        <f t="shared" ca="1" si="1813"/>
        <v>0</v>
      </c>
      <c r="BQ2172" s="22">
        <f t="shared" ca="1" si="1814"/>
        <v>0</v>
      </c>
      <c r="BR2172" s="22">
        <f t="shared" ca="1" si="1815"/>
        <v>0</v>
      </c>
      <c r="BS2172" s="22">
        <f t="shared" ca="1" si="1816"/>
        <v>0</v>
      </c>
      <c r="BT2172" s="22">
        <f t="shared" ca="1" si="1817"/>
        <v>0</v>
      </c>
      <c r="BU2172" s="22">
        <f t="shared" ca="1" si="1818"/>
        <v>0</v>
      </c>
      <c r="BV2172" s="22">
        <f t="shared" ca="1" si="1819"/>
        <v>0</v>
      </c>
      <c r="BW2172" s="22">
        <f t="shared" ca="1" si="1820"/>
        <v>0</v>
      </c>
      <c r="BX2172" s="22">
        <f t="shared" ca="1" si="1821"/>
        <v>0</v>
      </c>
      <c r="BY2172" s="71">
        <f t="shared" si="1822"/>
        <v>0</v>
      </c>
      <c r="BZ2172" s="71">
        <f t="shared" si="1823"/>
        <v>0</v>
      </c>
      <c r="CA2172" s="72">
        <f t="shared" si="1824"/>
        <v>0</v>
      </c>
    </row>
    <row r="2173" spans="1:79" s="22" customFormat="1" ht="29.1" customHeight="1" x14ac:dyDescent="0.3">
      <c r="A2173" s="109">
        <v>12</v>
      </c>
      <c r="B2173" s="109" t="s">
        <v>1441</v>
      </c>
      <c r="C2173" s="109" t="s">
        <v>1324</v>
      </c>
      <c r="D2173" s="110" t="s">
        <v>445</v>
      </c>
      <c r="E2173" s="110">
        <v>44600</v>
      </c>
      <c r="F2173" s="189" t="s">
        <v>993</v>
      </c>
      <c r="G2173" s="169" t="s">
        <v>1132</v>
      </c>
      <c r="H2173" s="135" t="s">
        <v>1133</v>
      </c>
      <c r="I2173" s="135"/>
      <c r="J2173" s="135"/>
      <c r="K2173" s="113" t="s">
        <v>572</v>
      </c>
      <c r="L2173" s="109">
        <v>0</v>
      </c>
      <c r="M2173" s="114" t="s">
        <v>198</v>
      </c>
      <c r="N2173" s="115" t="s">
        <v>26</v>
      </c>
      <c r="O2173" s="116"/>
      <c r="P2173" s="117" t="s">
        <v>3576</v>
      </c>
      <c r="Q2173" s="141">
        <v>44645</v>
      </c>
      <c r="R2173" s="118">
        <f t="shared" si="1827"/>
        <v>44652</v>
      </c>
      <c r="S2173" s="114" t="s">
        <v>31</v>
      </c>
      <c r="T2173" s="353"/>
      <c r="U2173" s="118"/>
      <c r="V2173" s="120"/>
      <c r="W2173" s="114"/>
      <c r="X2173" s="109"/>
      <c r="Y2173" s="109"/>
      <c r="Z2173" s="115"/>
      <c r="AA2173" s="115"/>
      <c r="AB2173" s="109"/>
      <c r="AC2173" s="110"/>
      <c r="AD2173" s="110"/>
      <c r="AE2173" s="110"/>
      <c r="AF2173" s="110"/>
      <c r="AG2173" s="110"/>
      <c r="AH2173" s="115"/>
      <c r="AI2173" s="110"/>
      <c r="AJ2173" s="113"/>
      <c r="AK2173" s="110"/>
      <c r="AL2173" s="121"/>
      <c r="AM2173" s="121"/>
      <c r="AN2173" s="109" t="s">
        <v>2355</v>
      </c>
      <c r="AO2173" s="121"/>
      <c r="AP2173" s="121"/>
      <c r="AQ2173" s="206" t="s">
        <v>1907</v>
      </c>
      <c r="AR2173" s="110">
        <v>44999</v>
      </c>
      <c r="AS2173" s="121"/>
      <c r="AT2173" s="121"/>
      <c r="AU2173" s="109" t="s">
        <v>1134</v>
      </c>
      <c r="AV2173" s="110">
        <v>44666</v>
      </c>
      <c r="AW2173" s="121"/>
      <c r="BJ2173" s="22">
        <f t="shared" ca="1" si="1807"/>
        <v>0</v>
      </c>
      <c r="BK2173" s="22">
        <f t="shared" ca="1" si="1808"/>
        <v>0</v>
      </c>
      <c r="BL2173" s="22">
        <f t="shared" ca="1" si="1809"/>
        <v>0</v>
      </c>
      <c r="BM2173" s="22">
        <f t="shared" ca="1" si="1810"/>
        <v>0</v>
      </c>
      <c r="BN2173" s="22">
        <f t="shared" ca="1" si="1811"/>
        <v>0</v>
      </c>
      <c r="BO2173" s="22">
        <f t="shared" ca="1" si="1812"/>
        <v>0</v>
      </c>
      <c r="BP2173" s="22">
        <f t="shared" ca="1" si="1813"/>
        <v>0</v>
      </c>
      <c r="BQ2173" s="22">
        <f t="shared" ca="1" si="1814"/>
        <v>0</v>
      </c>
      <c r="BR2173" s="22">
        <f t="shared" ca="1" si="1815"/>
        <v>0</v>
      </c>
      <c r="BS2173" s="22">
        <f t="shared" ca="1" si="1816"/>
        <v>0</v>
      </c>
      <c r="BT2173" s="22">
        <f t="shared" ca="1" si="1817"/>
        <v>0</v>
      </c>
      <c r="BU2173" s="22">
        <f t="shared" ca="1" si="1818"/>
        <v>0</v>
      </c>
      <c r="BV2173" s="22">
        <f t="shared" ca="1" si="1819"/>
        <v>0</v>
      </c>
      <c r="BW2173" s="22">
        <f t="shared" ca="1" si="1820"/>
        <v>0</v>
      </c>
      <c r="BX2173" s="22">
        <f t="shared" ca="1" si="1821"/>
        <v>0</v>
      </c>
      <c r="BY2173" s="71">
        <f t="shared" si="1822"/>
        <v>0</v>
      </c>
      <c r="BZ2173" s="71">
        <f t="shared" si="1823"/>
        <v>0</v>
      </c>
      <c r="CA2173" s="72">
        <f t="shared" si="1824"/>
        <v>0</v>
      </c>
    </row>
    <row r="2174" spans="1:79" s="22" customFormat="1" ht="29.1" customHeight="1" x14ac:dyDescent="0.3">
      <c r="A2174" s="109">
        <v>12</v>
      </c>
      <c r="B2174" s="109" t="s">
        <v>1441</v>
      </c>
      <c r="C2174" s="109" t="s">
        <v>1324</v>
      </c>
      <c r="D2174" s="110" t="s">
        <v>445</v>
      </c>
      <c r="E2174" s="110">
        <v>44600</v>
      </c>
      <c r="F2174" s="189" t="s">
        <v>993</v>
      </c>
      <c r="G2174" s="169" t="s">
        <v>1132</v>
      </c>
      <c r="H2174" s="135" t="s">
        <v>1133</v>
      </c>
      <c r="I2174" s="135"/>
      <c r="J2174" s="135"/>
      <c r="K2174" s="113">
        <v>0</v>
      </c>
      <c r="L2174" s="109">
        <v>0</v>
      </c>
      <c r="M2174" s="114" t="s">
        <v>198</v>
      </c>
      <c r="N2174" s="115" t="s">
        <v>26</v>
      </c>
      <c r="O2174" s="116"/>
      <c r="P2174" s="117" t="s">
        <v>994</v>
      </c>
      <c r="Q2174" s="141">
        <v>44656</v>
      </c>
      <c r="R2174" s="118">
        <f t="shared" si="1827"/>
        <v>44670</v>
      </c>
      <c r="S2174" s="114" t="s">
        <v>31</v>
      </c>
      <c r="T2174" s="353"/>
      <c r="U2174" s="118"/>
      <c r="V2174" s="120"/>
      <c r="W2174" s="114"/>
      <c r="X2174" s="109"/>
      <c r="Y2174" s="109"/>
      <c r="Z2174" s="115"/>
      <c r="AA2174" s="115"/>
      <c r="AB2174" s="109"/>
      <c r="AC2174" s="110"/>
      <c r="AD2174" s="110"/>
      <c r="AE2174" s="110"/>
      <c r="AF2174" s="110"/>
      <c r="AG2174" s="110"/>
      <c r="AH2174" s="115"/>
      <c r="AI2174" s="110"/>
      <c r="AJ2174" s="113"/>
      <c r="AK2174" s="110"/>
      <c r="AL2174" s="121"/>
      <c r="AM2174" s="121"/>
      <c r="AN2174" s="109" t="s">
        <v>2355</v>
      </c>
      <c r="AO2174" s="121"/>
      <c r="AP2174" s="121"/>
      <c r="AQ2174" s="206" t="s">
        <v>1907</v>
      </c>
      <c r="AR2174" s="110">
        <v>44999</v>
      </c>
      <c r="AS2174" s="121"/>
      <c r="AT2174" s="121"/>
      <c r="AU2174" s="109" t="s">
        <v>1134</v>
      </c>
      <c r="AV2174" s="110">
        <v>44666</v>
      </c>
      <c r="AW2174" s="121"/>
      <c r="BJ2174" s="22">
        <f t="shared" ca="1" si="1807"/>
        <v>0</v>
      </c>
      <c r="BK2174" s="22">
        <f t="shared" ca="1" si="1808"/>
        <v>0</v>
      </c>
      <c r="BL2174" s="22">
        <f t="shared" ca="1" si="1809"/>
        <v>0</v>
      </c>
      <c r="BM2174" s="22">
        <f t="shared" ca="1" si="1810"/>
        <v>0</v>
      </c>
      <c r="BN2174" s="22">
        <f t="shared" ca="1" si="1811"/>
        <v>0</v>
      </c>
      <c r="BO2174" s="22">
        <f t="shared" ca="1" si="1812"/>
        <v>0</v>
      </c>
      <c r="BP2174" s="22">
        <f t="shared" ca="1" si="1813"/>
        <v>0</v>
      </c>
      <c r="BQ2174" s="22">
        <f t="shared" ca="1" si="1814"/>
        <v>0</v>
      </c>
      <c r="BR2174" s="22">
        <f t="shared" ca="1" si="1815"/>
        <v>0</v>
      </c>
      <c r="BS2174" s="22">
        <f t="shared" ca="1" si="1816"/>
        <v>0</v>
      </c>
      <c r="BT2174" s="22">
        <f t="shared" ca="1" si="1817"/>
        <v>0</v>
      </c>
      <c r="BU2174" s="22">
        <f t="shared" ca="1" si="1818"/>
        <v>0</v>
      </c>
      <c r="BV2174" s="22">
        <f t="shared" ca="1" si="1819"/>
        <v>0</v>
      </c>
      <c r="BW2174" s="22">
        <f t="shared" ca="1" si="1820"/>
        <v>0</v>
      </c>
      <c r="BX2174" s="22">
        <f t="shared" ca="1" si="1821"/>
        <v>0</v>
      </c>
      <c r="BY2174" s="71">
        <f t="shared" si="1822"/>
        <v>0</v>
      </c>
      <c r="BZ2174" s="71">
        <f t="shared" si="1823"/>
        <v>0</v>
      </c>
      <c r="CA2174" s="72">
        <f t="shared" si="1824"/>
        <v>0</v>
      </c>
    </row>
    <row r="2175" spans="1:79" s="22" customFormat="1" ht="26.1" customHeight="1" x14ac:dyDescent="0.3">
      <c r="A2175" s="109">
        <v>12</v>
      </c>
      <c r="B2175" s="109" t="s">
        <v>1441</v>
      </c>
      <c r="C2175" s="109" t="s">
        <v>1324</v>
      </c>
      <c r="D2175" s="110" t="s">
        <v>445</v>
      </c>
      <c r="E2175" s="110">
        <v>44600</v>
      </c>
      <c r="F2175" s="189" t="s">
        <v>993</v>
      </c>
      <c r="G2175" s="169" t="s">
        <v>1132</v>
      </c>
      <c r="H2175" s="135" t="s">
        <v>1133</v>
      </c>
      <c r="I2175" s="135"/>
      <c r="J2175" s="135"/>
      <c r="K2175" s="113">
        <v>0</v>
      </c>
      <c r="L2175" s="109">
        <v>0</v>
      </c>
      <c r="M2175" s="114" t="s">
        <v>198</v>
      </c>
      <c r="N2175" s="115" t="s">
        <v>26</v>
      </c>
      <c r="O2175" s="116"/>
      <c r="P2175" s="117" t="s">
        <v>1353</v>
      </c>
      <c r="Q2175" s="141">
        <v>45258</v>
      </c>
      <c r="R2175" s="118">
        <f t="shared" si="1827"/>
        <v>45272</v>
      </c>
      <c r="S2175" s="114" t="s">
        <v>31</v>
      </c>
      <c r="T2175" s="353"/>
      <c r="U2175" s="118"/>
      <c r="V2175" s="120"/>
      <c r="W2175" s="114"/>
      <c r="X2175" s="109"/>
      <c r="Y2175" s="109"/>
      <c r="Z2175" s="115"/>
      <c r="AA2175" s="109"/>
      <c r="AB2175" s="109"/>
      <c r="AC2175" s="110"/>
      <c r="AD2175" s="110"/>
      <c r="AE2175" s="110"/>
      <c r="AF2175" s="110"/>
      <c r="AG2175" s="110"/>
      <c r="AH2175" s="115"/>
      <c r="AI2175" s="110"/>
      <c r="AJ2175" s="113"/>
      <c r="AK2175" s="110"/>
      <c r="AL2175" s="121"/>
      <c r="AM2175" s="121"/>
      <c r="AN2175" s="109" t="s">
        <v>2355</v>
      </c>
      <c r="AO2175" s="121"/>
      <c r="AP2175" s="121"/>
      <c r="AQ2175" s="206" t="s">
        <v>1907</v>
      </c>
      <c r="AR2175" s="251">
        <v>45315</v>
      </c>
      <c r="AS2175" s="121"/>
      <c r="AT2175" s="121"/>
      <c r="AU2175" s="109" t="s">
        <v>1134</v>
      </c>
      <c r="AV2175" s="110">
        <v>44666</v>
      </c>
      <c r="AW2175" s="121"/>
      <c r="BJ2175" s="22">
        <f t="shared" ca="1" si="1807"/>
        <v>0</v>
      </c>
      <c r="BK2175" s="22">
        <f t="shared" ca="1" si="1808"/>
        <v>0</v>
      </c>
      <c r="BL2175" s="22">
        <f t="shared" ca="1" si="1809"/>
        <v>0</v>
      </c>
      <c r="BM2175" s="22">
        <f t="shared" ca="1" si="1810"/>
        <v>0</v>
      </c>
      <c r="BN2175" s="22">
        <f t="shared" ca="1" si="1811"/>
        <v>0</v>
      </c>
      <c r="BO2175" s="22">
        <f t="shared" ca="1" si="1812"/>
        <v>0</v>
      </c>
      <c r="BP2175" s="22">
        <f t="shared" ca="1" si="1813"/>
        <v>0</v>
      </c>
      <c r="BQ2175" s="22">
        <f t="shared" ca="1" si="1814"/>
        <v>0</v>
      </c>
      <c r="BR2175" s="22">
        <f t="shared" ca="1" si="1815"/>
        <v>0</v>
      </c>
      <c r="BS2175" s="22">
        <f t="shared" ca="1" si="1816"/>
        <v>0</v>
      </c>
      <c r="BT2175" s="22">
        <f t="shared" ca="1" si="1817"/>
        <v>0</v>
      </c>
      <c r="BU2175" s="22">
        <f t="shared" ca="1" si="1818"/>
        <v>0</v>
      </c>
      <c r="BV2175" s="22">
        <f t="shared" ca="1" si="1819"/>
        <v>0</v>
      </c>
      <c r="BW2175" s="22">
        <f t="shared" ca="1" si="1820"/>
        <v>0</v>
      </c>
      <c r="BX2175" s="22">
        <f t="shared" ca="1" si="1821"/>
        <v>0</v>
      </c>
      <c r="BY2175" s="22">
        <f t="shared" si="1822"/>
        <v>0</v>
      </c>
      <c r="BZ2175" s="22">
        <f t="shared" si="1823"/>
        <v>0</v>
      </c>
      <c r="CA2175" s="22">
        <f t="shared" si="1824"/>
        <v>0</v>
      </c>
    </row>
    <row r="2176" spans="1:79" ht="16.5" customHeight="1" x14ac:dyDescent="0.3">
      <c r="A2176" s="4">
        <v>12</v>
      </c>
      <c r="B2176" s="4" t="s">
        <v>1441</v>
      </c>
      <c r="C2176" s="4" t="s">
        <v>1324</v>
      </c>
      <c r="D2176" s="139" t="s">
        <v>445</v>
      </c>
      <c r="E2176" s="13">
        <v>44600</v>
      </c>
      <c r="F2176" s="122" t="s">
        <v>993</v>
      </c>
      <c r="G2176" s="16" t="s">
        <v>1132</v>
      </c>
      <c r="H2176" s="130" t="s">
        <v>1133</v>
      </c>
      <c r="I2176" s="130"/>
      <c r="J2176" s="130"/>
      <c r="K2176" s="7">
        <v>0</v>
      </c>
      <c r="L2176" s="4">
        <v>2</v>
      </c>
      <c r="M2176" s="3" t="s">
        <v>198</v>
      </c>
      <c r="N2176" s="45" t="s">
        <v>1055</v>
      </c>
      <c r="O2176" s="76"/>
      <c r="P2176" s="125" t="s">
        <v>2936</v>
      </c>
      <c r="Q2176" s="145">
        <v>45488</v>
      </c>
      <c r="R2176" s="9">
        <f t="shared" si="1827"/>
        <v>45495</v>
      </c>
      <c r="S2176" s="3" t="s">
        <v>30</v>
      </c>
      <c r="T2176" s="354" t="s">
        <v>2885</v>
      </c>
      <c r="U2176" s="259">
        <v>45450</v>
      </c>
      <c r="V2176" s="20" t="s">
        <v>993</v>
      </c>
      <c r="W2176" s="3" t="s">
        <v>1463</v>
      </c>
      <c r="X2176" s="5"/>
      <c r="Y2176" s="5"/>
      <c r="Z2176" s="47" t="s">
        <v>1337</v>
      </c>
      <c r="AA2176" s="5"/>
      <c r="AB2176" s="5"/>
      <c r="AC2176" s="21"/>
      <c r="AD2176" s="21"/>
      <c r="AE2176" s="21"/>
      <c r="AF2176" s="13"/>
      <c r="AG2176" s="27"/>
      <c r="AH2176" s="34"/>
      <c r="AI2176" s="27"/>
      <c r="AJ2176" s="41"/>
      <c r="AK2176" s="21"/>
      <c r="AL2176" s="6"/>
      <c r="AM2176" s="6"/>
      <c r="AN2176" s="5" t="s">
        <v>2355</v>
      </c>
      <c r="AO2176" s="6"/>
      <c r="AP2176" s="6"/>
      <c r="AQ2176" s="207" t="s">
        <v>2950</v>
      </c>
      <c r="AR2176" s="252">
        <v>45495</v>
      </c>
      <c r="AS2176" s="6"/>
      <c r="AT2176" s="6"/>
      <c r="AU2176" s="94" t="s">
        <v>1134</v>
      </c>
      <c r="AV2176" s="95">
        <v>44666</v>
      </c>
      <c r="AW2176" s="6"/>
      <c r="BJ2176" s="22">
        <f t="shared" ca="1" si="1807"/>
        <v>1</v>
      </c>
      <c r="BK2176" s="22">
        <f t="shared" ca="1" si="1808"/>
        <v>1</v>
      </c>
      <c r="BL2176" s="22">
        <f t="shared" ca="1" si="1809"/>
        <v>0</v>
      </c>
      <c r="BM2176" s="22">
        <f t="shared" ca="1" si="1810"/>
        <v>0</v>
      </c>
      <c r="BN2176" s="22">
        <f t="shared" ca="1" si="1811"/>
        <v>0</v>
      </c>
      <c r="BO2176" s="22">
        <f t="shared" ca="1" si="1812"/>
        <v>0</v>
      </c>
      <c r="BP2176" s="22">
        <f t="shared" ca="1" si="1813"/>
        <v>0</v>
      </c>
      <c r="BQ2176" s="22">
        <f t="shared" ca="1" si="1814"/>
        <v>0</v>
      </c>
      <c r="BR2176" s="22">
        <f t="shared" ca="1" si="1815"/>
        <v>1</v>
      </c>
      <c r="BS2176" s="22">
        <f t="shared" ca="1" si="1816"/>
        <v>1</v>
      </c>
      <c r="BT2176" s="22">
        <f t="shared" ca="1" si="1817"/>
        <v>1</v>
      </c>
      <c r="BU2176" s="22">
        <f t="shared" ca="1" si="1818"/>
        <v>1</v>
      </c>
      <c r="BV2176" s="22">
        <f t="shared" ca="1" si="1819"/>
        <v>0</v>
      </c>
      <c r="BW2176" s="22">
        <f t="shared" ca="1" si="1820"/>
        <v>0</v>
      </c>
      <c r="BX2176" s="22">
        <f t="shared" ca="1" si="1821"/>
        <v>0</v>
      </c>
      <c r="BY2176" s="71">
        <f t="shared" si="1822"/>
        <v>1</v>
      </c>
      <c r="BZ2176" s="71">
        <f t="shared" si="1823"/>
        <v>1</v>
      </c>
      <c r="CA2176" s="72">
        <f t="shared" si="1824"/>
        <v>1</v>
      </c>
    </row>
    <row r="2178" spans="7:45" x14ac:dyDescent="0.3">
      <c r="G2178" s="152"/>
      <c r="H2178" s="152"/>
    </row>
    <row r="2184" spans="7:45" x14ac:dyDescent="0.3">
      <c r="AS2184" s="339"/>
    </row>
    <row r="2185" spans="7:45" x14ac:dyDescent="0.3">
      <c r="AS2185" s="317"/>
    </row>
  </sheetData>
  <autoFilter ref="A4:DO2176"/>
  <mergeCells count="45">
    <mergeCell ref="A525:O525"/>
    <mergeCell ref="B2:B4"/>
    <mergeCell ref="O3:O4"/>
    <mergeCell ref="AA3:AA4"/>
    <mergeCell ref="AD3:AD4"/>
    <mergeCell ref="AC3:AC4"/>
    <mergeCell ref="R3:R4"/>
    <mergeCell ref="V3:V4"/>
    <mergeCell ref="W3:W4"/>
    <mergeCell ref="X3:X4"/>
    <mergeCell ref="Z3:Z4"/>
    <mergeCell ref="AB3:AB4"/>
    <mergeCell ref="C2:C4"/>
    <mergeCell ref="Y3:Y4"/>
    <mergeCell ref="A2:A4"/>
    <mergeCell ref="D2:D4"/>
    <mergeCell ref="M3:M4"/>
    <mergeCell ref="AE3:AE4"/>
    <mergeCell ref="AW2:AW4"/>
    <mergeCell ref="AP3:AP4"/>
    <mergeCell ref="AQ3:AR3"/>
    <mergeCell ref="AS3:AT3"/>
    <mergeCell ref="AU3:AU4"/>
    <mergeCell ref="AV3:AV4"/>
    <mergeCell ref="AN3:AN4"/>
    <mergeCell ref="AO3:AO4"/>
    <mergeCell ref="AL2:AT2"/>
    <mergeCell ref="AL3:AM3"/>
    <mergeCell ref="AU2:AV2"/>
    <mergeCell ref="AM1697:AO1697"/>
    <mergeCell ref="AM1653:AO1653"/>
    <mergeCell ref="P525:AD525"/>
    <mergeCell ref="AT525:AW525"/>
    <mergeCell ref="E2:E4"/>
    <mergeCell ref="V2:AK2"/>
    <mergeCell ref="P3:P4"/>
    <mergeCell ref="Q3:Q4"/>
    <mergeCell ref="S3:U3"/>
    <mergeCell ref="N3:N4"/>
    <mergeCell ref="F2:U2"/>
    <mergeCell ref="AF3:AF4"/>
    <mergeCell ref="AG3:AI3"/>
    <mergeCell ref="F3:F4"/>
    <mergeCell ref="K3:K4"/>
    <mergeCell ref="L3:L4"/>
  </mergeCells>
  <dataValidations count="10">
    <dataValidation type="list" allowBlank="1" showInputMessage="1" showErrorMessage="1" sqref="Z635:Z636 AA546:AA548 AA550:AA552 AH304 AA203 AA490:AA494 AH558:AH562 AA554:AA556 AH638:AH640 AH543:AH544 AA1766:AA1769 Z1700 AH2158:AH2161 Z2163:Z2165 Z1109:Z1120 AH1515:AH1518 AA1450:AA1451 AA1363:AA1367 AH1534:AH1538 AH1551:AH1552 AH1922:AH1924 AH1827:AH1829 AA1702:AA1705 AA2171:AA2174 AH550:AH552 AA928 AA230:AA233 AH1926:AH1964 AH554:AH556 AH1498:AH1508 Z1515:Z1518 AH1338:AH1448 AA1649:AA1650 AA1219:AA1221 AA2055:AA2056 AH452:AH454 AA1459:AA1462 AH1520:AH1523 AH1510:AH1513 AH546:AH548 Z301:Z302 Z2069 Z2155:Z2156 AA165:AA168 AA198:AA200 AH1525:AH1532 AH300:AH302 Z269:Z298 AA308:AA310 Z407 AA260:AA262 AA933:AA934 Z929:Z930 AA300 AH1617:AH1652 AA134:AA137 AA140:AA144 Z184:Z185 AA1426 Z2158:Z2161 AA313:AA314 AA317:AA318 AA1424 AA344:AA347 Z362 AA371 AA376:AA377 Z252 Z841 Z1454:Z1457 Z544 Z1431 Z388:Z399 Z1545:Z1549 AH83:AH96 Z192 Z1398 Z1551:Z1552 AA1338:AA1339 AA1482:AA1486 AA2126:AA2127 Z855 Z906 AH8:AH16 Z1466:Z1468 AA2077:AA2078 Z1007:AA1007 Z1234:Z1240 AA1790:AA1792 Z201:Z202 AH1089:AH1092 AA2081:AA2082 AA2036:AA2039 Z1507:Z1508 AA1698:AA1699 AH714:AH722 AA425:AA427 AA435:AA437 AA2074:AA2075 AA456:AA458 AH409:AH423 AH1213:AH1217 AA496:AA498 AA515 AA714 AA543 Z860:Z863 AA363 AA591:AA592 Z1214:Z1217 AA603:AA605 AA615:AA617 AH456:AH488 Z1288:AA1289 AA157 Z165:Z182 AH402:AH407 AA645:AA648 AA657:AA659 AA673:AA674 Z676:Z679 AA704:AA705 Z1078 AA748:AA752 AA756:AA758 AA765:AA769 AA772:AA773 AA724:AA725 AA775:AA776 AA697 Z1498:Z1501 AA789:AA791 AA799:AA803 AA806:AA811 AA832:AA834 AA836 AA1191 AA852:AA853 AA850 AA857:AA859 AA864:AA867 Z917:Z918 AA953:AA955 AA945:AA948 Z583:Z587 AA990:AA993 AA1008 AA1013:AA1015 AA1030:AA1031 AA1067:AA1068 AA1102:AA1105 AA1094:AA1096 AA1119:AA1120 AA1156:AA1157 Z423 AA1199:AA1201 Z1132:AA1133 Z1138:AA1139 Z1143:AA1144 AA1226:AA1230 AA1245:AA1246 AA1261 AA1266:AA1267 AA1272:AA1273 AA1303:AA1306 AA1315 Z1278:AA1279 Z1284:AA1284 AA1356:AA1360 AA1384:AA1390 AA1393:AA1397 AA1420 AA1428 AA1430 AA1561 AA409:AA422 AA1617 AA1620 AA1628:AA1629 AA1831:AA1835 AA1966:AA1968 AA1761 AH237:AH240 AA2068 AA2103:AA2104 AA2107:AA2108 AA2111:AA2112 AA2115:AA2116 AA2119:AA2120 AA2087:AA2088 AA2090:AA2091 AA2094:AA2095 AA2097:AA2098 AA2100:AA2101 AH1545:AH1549 Z625:Z631 Z782 AH1333:AH1336 Z727:Z730 Z520:Z524 AA402:AA406 AH2171:AH2176 Z699:Z701 AA815:AA818 Z657 AH849:AH855 AA558:AA562 Z1089 Z1091:Z1092 Z1010:Z1012 Z693:Z696 Z784:AA784 AA919 AA368 Z707 AA842 AA1213 AA904 AH490:AH494 Z1264:Z1265 Z709:Z712 Z1312:Z1314 Z1033:Z1042 AA1017 AA54:AA72 AH227:AH235 Z1329:Z1331 AA1327:AA1328 Z1325 Z935:Z944 AH1698:AH1700 Z1807:Z1816 Z921:Z923 AA1920 AA18:AA25 Z669:Z671 Z1702:Z1745 AH1920 AA452:AA453 Z443:Z445 Z1538 Z1528:Z1532 Z1520:Z1523 Z1510:Z1513 AH18:AH25 Z242:Z250 AH269:AH298 AA596:AA599 Z263:Z266 AA1208:AA1209 Z1047:Z1053 AA154 Z156 AA189 AA183 Z326:Z343 AH306 AH603:AH631 Z1198 Z217 Z219:Z222 Z158:Z162 AA1084:AA1087 N788 Z1473:Z1481 Z311:Z312 N1417 Z355:Z357 Z373:Z375 Z378:Z382 Z618:Z622 Z459:Z465 Z1185:Z1186 Z499:Z514 AH496:AH524 AA49:AA51 AA1249:AA1250 AA351:AA354 AA448 Z1827:Z1829 AH1219:AH1325 Z428:Z440 AH165:AH196 Z188 AH425:AH450 AA442 Z1434 AA633:AA634 AA8:AA15 AA1071:AA1074 AA1166:AA1168 AH1466:AH1496 Z648:Z651 Z2052:Z2054 AH308:AH400 Z737:Z739 AH709:AH712 Z1190 Z868:Z888 Z795:Z798 AA838:AA840 Z837 Z316 AA889:AA891 Z642:Z644 Z234:Z235 N273:N274 AA1333 Z920:AA920 Z224:Z225 Z98:Z133 Z892:Z893 AH784:AH847 Z469:Z488 Z367 AH857:AH902 Z973:Z989 AA1043:AA1046 AH633:AH636 Z454 AA1023:AA1024 AH1654:AH1696 AA1308:AA1309 Z1202 Z949:Z954 AH1450:AH1464 AA1151:AA1154 N1863 AA1125:AA1127 AA1178:AA1184 Z1210:Z1211 Z1554:Z1559 AA1076 AH1208:AH1211 AA210:AA213 Z1317 AA1241:AA1242 Z1222:Z1225 AA1257:AA1258 Z1171:Z1177 AA1439:AA1448 Z747:Z755 AH1831:AH1918 AA88:AA94 Z994:Z1000 Z715:Z718 AA716 AA718 Z806:Z814 Z1192:Z1194 Z1747:Z1759 Z1787:Z1793 Z1654:Z1693 Z1819:Z1825 AH1819:AH1825 Z1296:Z1302 AH1540:AH1543 Z227:Z229 AH642:AH707 AA680:AA684 Z1334:Z1335 Z1018:Z1021 Z1251:Z1256 Z348:Z350 AH242:AH252 Z895:Z899 Z843:Z847 AH973:AH1021 Z901 AH1327:AH1331 Z1487:Z1492 AH596:AH601 N1946 AH2007:AH2034 Z849 N910 Z2041:Z2045 Z254:Z259 Z956:Z965 AH254:AH267 AH916:AH931 AA916 Z205:Z209 Z1004 Z1025 AH2163:AH2169 Z1059:Z1066 Z2102 N913 AH1567:AH1615 Z2058:Z2067 Z2076 Z2079:Z2080 Z2089 Z2093 Z2096 Z2099 AA30:AA32 Z2083:Z2086 Z2106 Z2110 Z2114 Z2118 Z2122:Z2125 Z2128:Z2137 Z2144:Z2146 AH904:AH914 AA907:AA913 Z2150:Z2153 AA1779:AA1783 Z1391:Z1392 Z1343:Z1383 AA27:AA28 AH564:AH594 Z369 AH1554:AH1559 AH1561:AH1565 AA34:AA47 Z96:AA96 AA83:AA86 Z306 Z721:AA722 Z319:Z324 AA337:AA339 AH1023:AH1087 Z412:Z416 Z516:Z518 Z529:Z531 Z535:Z541 AH526:AH541 AH1702:AH1817 Z1151:Z1161 Z1970:Z1999 Z608:Z614 AH933:AH971 Z1402:Z1419 AH198:AH225 N918 Z568:Z580 AH2036:AH2156 Z1947:Z1958 Z759:Z761 N730 AA74:AA81 AH27:AH81 Z1831:Z1911 Z1926:Z1945 AH724:AH782 Z1098:Z1101 N296:N297 AH1966:AH2005 Z138:Z139 Z145:Z153 AH98:AH163 AH1094:AH1206 Z905:AA905 AA526:AA535 AA537:AA541">
      <formula1>$DO$1:$DO$5</formula1>
    </dataValidation>
    <dataValidation type="list" allowBlank="1" showInputMessage="1" showErrorMessage="1" sqref="Z770:Z771 Z1959:Z1964 Z1922:Z1924 Z2040 Z37 Z23:Z25 Z894 Z593:Z594 Z1562:Z1565 Z1285:Z1287 Z67 Z2000:Z2005 Z304 Z534 Z364:Z366 Z400 Z193:Z196 Z924:Z927 Z548 Z405:Z406 Z556 Z564:Z567 Z1009 Z2175:Z2176 Z1435:Z1438 Z2070:Z2073 Z835 Z2166:Z2169 Z851 Z73:Z75 Z1016 Z909:Z914 Z1074:Z1075 Z1618:Z1619 Z1121:Z1124 Z12:Z13 Z94:Z95 Z1540:Z1543 Z1425 Z1429 Z1203:Z1206 Z1097 Z1106:Z1108 Z1318:Z1324 Z370 Z1463:Z1464 Z597:Z601 Z1651:Z1652 Z1280:Z1283 Z1090 Z1005:Z1006 Z1567:Z1615 Z702:Z703 Z552 Z43 Z774 Z527:Z528 Z1079:Z1083 Z1187:Z1189 Z237:Z240 Z446:Z447 Z1421:Z1423 Z1026:Z1029 Z210:Z216 Z64:Z65 Z1134:Z1137 Z1630:Z1648 Z719:Z720 Z638:Z640 Z1032 Z422 Z804:Z805 Z966:Z971 Z29 Z854 Z163 Z218 Z45:Z48 Z1128:Z1131 Z588:Z590 Z817:Z831 Z441:Z442 Z1452:Z1453 Z1247:Z1250 Z1145:Z1150 Z16 Z1243:Z1244 Z1231:Z1233 Z39 Z1268:Z1271 Z1274:Z1277 Z1140:Z1142 Z18:Z21 Z1259:Z1260 Z1912:Z1918 Z1086:Z1087 Z155 Z902 Z1069:Z1071 Z1762:Z1765 Z559:Z562 Z1920 Z1784:Z1786 Z83 Z1054:Z1058 Z1162:Z1170 Z78:Z81 Z1195:Z1197 Z186:Z187 Z358:Z361 Z1340:Z1342 Z672 Z683:Z692 Z1427 Z51:Z53 Z1469:Z1472 Z1502:Z1506 Z372 Z315 Z59:Z60 Z251 Z1493:Z1496 Z740:Z746 Z623:Z624 Z581:Z582 T1507:U1507 Z706 Z31:Z33 Z1770:Z1778 Z1307:Z1311 Z1432:Z1433 Z1969 Z1525:Z1527 Z1399:Z1401 Z1458 Z490:Z494 Z2138:Z2143 N996 Z1534:Z1537 Z606:Z607 Z325 Z660:Z668 Z675 N692 Z383:Z387 Z87 Z726 Z731:Z736 Z762:Z764 Z652:Z656 Z267 Z792:Z794 Z1621:Z1627 Z1694:Z1696 Z889:Z891 Z1262:Z1263 Z698 Z785:Z788 Z1316 Z1760 Z449:Z450 N684 Z1290:Z1295 Z1794:Z1803 Z2007:Z2034 Z1001:Z1003 AW765:AW771 Z777:Z781 Z900 Z1077 Z2046:Z2051">
      <formula1>$DO$1:$DO$6</formula1>
    </dataValidation>
    <dataValidation type="list" allowBlank="1" showInputMessage="1" showErrorMessage="1" sqref="D340:D524 D1:D338 D526:D1048576">
      <formula1>$DQ$1:$DQ$26</formula1>
    </dataValidation>
    <dataValidation type="list" allowBlank="1" showInputMessage="1" showErrorMessage="1" sqref="Z931 N275:N295 N914:N917 N997:N1416 N1418:N1862 N919:N995 N911:N912 Z519 Z1336 N789:N909 Z1946 N693:N729 N1:N272 N685:N691 N1864:N1945 N731:N787 N1947:N1048576 N298:N683">
      <formula1>$DO$1:$DO$7</formula1>
    </dataValidation>
    <dataValidation type="list" allowBlank="1" showInputMessage="1" showErrorMessage="1" sqref="Z838:Z840 Z198:Z200 Z189:Z191 Z183 Z84:Z86 Z140:Z144 Z134:Z137 Z68:Z72 Z66 Z61:Z63 Z54:Z58 Z49:Z50 Z40:Z42 Z38 Z154 Z27:Z28 Z8:Z11 Z308:Z310 Z448 Z409:Z411 Z1030:Z1031 Z344:Z347 Z223 Z596 Z591:Z592 Z543 Z852:Z853 Z714 Z864:Z867 Z799:Z803 Z44 Z317:Z318 Z765:Z769 Z554:Z555 Z1017 Z456:Z458 Z928 Z300 Z603:Z605 Z1043:Z1046 Z34:Z36 Z515 Z990:Z993 Z452:Z453 Z371 Z88:Z93 Z633:Z634 Z945:Z948 Z466:Z468 Z203:Z204 Z376:Z377 Z673:Z674 Z496:Z498 Z842 Z76:Z77 Z546:Z547 Z425:Z427 Z1023:Z1024 Z1067:Z1068 Z30 Z558 Z1076 Z1072:Z1073 Z1008 Z550:Z551 Z1327:Z1328 Z260:Z262 Z368 Z230:Z233 Z907:Z908 Z363 Z14:Z15 Z532:Z533 Z857:Z859 Z904 Z916 Z933:Z934 Z919 Z313:Z314 Z417:Z421 Z157 Z697 Z680:Z682 Z402:Z404 Z526 Z658:Z659 Z1084:Z1085 Z645:Z647 Z704:Z705 Z756:Z758 Z772:Z773 Z775:Z776 Z836 Z789:Z791 Z815:Z816 Z832:Z834 Z850 Z955 Z1013:Z1015 Z22 Z351:Z354 Z615:Z617 Z724:Z725 Z1333 Z1213">
      <formula1>$DO$1:$DO$2174</formula1>
    </dataValidation>
    <dataValidation type="list" allowBlank="1" showInputMessage="1" showErrorMessage="1" sqref="Z1746 Z1779:Z1783 Z2171:Z2174 Z2074:Z2075 Z1303:Z1306 Z2081:Z2082 Z2077:Z2078 Z1261 Z1315 Z1426 Z1459:Z1462 Z1266:Z1267 Z1245:Z1246 Z2103:Z2104 Z2126:Z2127 Z1766:Z1769 Z1628:Z1629 Z1272:Z1273 Z1761 Z1226:Z1230 Z1649:Z1650 Z2055:Z2056 Z1430 Z2036:Z2039 Z1561 Z1219:Z1221 Z1450:Z1451 Z1617 Z1966:Z1968 Z1424 Z1698:Z1699 Z1620 Z2100:Z2101 Z1393:Z1397 Z2097:Z2098 Z1428 Z1420 Z2068 Z2107:Z2108 Z2111:Z2112 Z2115:Z2116 Z2119:Z2120 Z1384:Z1390 Z2087:Z2088 Z2090:Z2091 Z2094:Z2095 Z1338:Z1339 Z1482:Z1486 Z1257:Z1258 Z1241:Z1242 Z1804:Z1806 Z1817">
      <formula1>$DO$1:$DO$1506</formula1>
    </dataValidation>
    <dataValidation type="list" allowBlank="1" showInputMessage="1" showErrorMessage="1" sqref="Z1439:Z1448">
      <formula1>$DO$1:$DO$1670</formula1>
    </dataValidation>
    <dataValidation type="list" allowBlank="1" showInputMessage="1" showErrorMessage="1" sqref="Z1199:Z1201 Z1125:Z1127 Z1208:Z1209 Z1094:Z1096 Z1178:Z1184 Z1102:Z1105 Z1191">
      <formula1>$DO$1:$DO$2201</formula1>
    </dataValidation>
    <dataValidation type="list" allowBlank="1" showInputMessage="1" showErrorMessage="1" sqref="AJ2">
      <formula1>$A$5:$A$2174</formula1>
    </dataValidation>
    <dataValidation type="list" allowBlank="1" showInputMessage="1" showErrorMessage="1" sqref="S1:S1048576">
      <formula1>$DM$1:$DM$3</formula1>
    </dataValidation>
  </dataValidations>
  <hyperlinks>
    <hyperlink ref="AU2:AV2" r:id="rId1" display="Проектный институт"/>
    <hyperlink ref="AL2:AT2" r:id="rId2" display="Подрядчик"/>
    <hyperlink ref="F555" r:id="rId3"/>
    <hyperlink ref="F1483" r:id="rId4"/>
    <hyperlink ref="F1631" r:id="rId5"/>
    <hyperlink ref="F239" r:id="rId6"/>
    <hyperlink ref="F1203" r:id="rId7"/>
    <hyperlink ref="F1437" r:id="rId8"/>
    <hyperlink ref="F1495" r:id="rId9"/>
    <hyperlink ref="F758" r:id="rId10"/>
    <hyperlink ref="F1917" r:id="rId11"/>
    <hyperlink ref="F1962" r:id="rId12"/>
    <hyperlink ref="F2003" r:id="rId13"/>
    <hyperlink ref="F2034" r:id="rId14"/>
    <hyperlink ref="F2049" r:id="rId15"/>
    <hyperlink ref="F44" r:id="rId16"/>
    <hyperlink ref="F548" r:id="rId17"/>
    <hyperlink ref="F1620" r:id="rId18"/>
    <hyperlink ref="F596" r:id="rId19"/>
    <hyperlink ref="F261" r:id="rId20"/>
    <hyperlink ref="F417" r:id="rId21"/>
    <hyperlink ref="F1139" r:id="rId22"/>
    <hyperlink ref="F1120" r:id="rId23"/>
    <hyperlink ref="F1267" r:id="rId24"/>
    <hyperlink ref="F157" r:id="rId25"/>
    <hyperlink ref="F556" r:id="rId26"/>
    <hyperlink ref="F1484" r:id="rId27"/>
    <hyperlink ref="F774" r:id="rId28"/>
    <hyperlink ref="F699" r:id="rId29"/>
    <hyperlink ref="F454" r:id="rId30"/>
    <hyperlink ref="F704" r:id="rId31"/>
    <hyperlink ref="F1628" r:id="rId32"/>
    <hyperlink ref="F2176" r:id="rId33"/>
    <hyperlink ref="F2146" r:id="rId34"/>
    <hyperlink ref="F2155" r:id="rId35"/>
    <hyperlink ref="F2139" r:id="rId36"/>
    <hyperlink ref="F2069" r:id="rId37"/>
    <hyperlink ref="F2070" r:id="rId38"/>
    <hyperlink ref="F404" r:id="rId39"/>
    <hyperlink ref="F1073" r:id="rId40"/>
    <hyperlink ref="F262" r:id="rId41"/>
    <hyperlink ref="F1199" r:id="rId42"/>
    <hyperlink ref="F833" r:id="rId43"/>
    <hyperlink ref="F842" r:id="rId44"/>
    <hyperlink ref="F448" r:id="rId45"/>
    <hyperlink ref="F1017" r:id="rId46"/>
    <hyperlink ref="F388" r:id="rId47"/>
    <hyperlink ref="F392" r:id="rId48"/>
    <hyperlink ref="F396" r:id="rId49"/>
    <hyperlink ref="F1076" r:id="rId50"/>
    <hyperlink ref="F899" r:id="rId51"/>
    <hyperlink ref="F928" r:id="rId52"/>
    <hyperlink ref="F91" r:id="rId53"/>
    <hyperlink ref="F759" r:id="rId54"/>
    <hyperlink ref="F770" r:id="rId55"/>
    <hyperlink ref="F79" r:id="rId56"/>
    <hyperlink ref="F1089" r:id="rId57"/>
    <hyperlink ref="F189" r:id="rId58"/>
    <hyperlink ref="F1143" r:id="rId59"/>
    <hyperlink ref="F1288" r:id="rId60"/>
    <hyperlink ref="F1618" r:id="rId61"/>
    <hyperlink ref="F418" r:id="rId62"/>
    <hyperlink ref="F1969" r:id="rId63"/>
    <hyperlink ref="F46" r:id="rId64"/>
    <hyperlink ref="F1115" r:id="rId65"/>
    <hyperlink ref="F1262" r:id="rId66"/>
    <hyperlink ref="F841" r:id="rId67"/>
    <hyperlink ref="F1012" r:id="rId68"/>
    <hyperlink ref="F897" r:id="rId69"/>
    <hyperlink ref="F963" r:id="rId70"/>
    <hyperlink ref="F628" r:id="rId71"/>
    <hyperlink ref="F587" r:id="rId72"/>
    <hyperlink ref="F370" r:id="rId73"/>
    <hyperlink ref="F37" r:id="rId74"/>
    <hyperlink ref="F216" r:id="rId75"/>
    <hyperlink ref="F1429" r:id="rId76"/>
    <hyperlink ref="F618" r:id="rId77"/>
    <hyperlink ref="F1191" r:id="rId78"/>
    <hyperlink ref="F1333" r:id="rId79"/>
    <hyperlink ref="F1327" r:id="rId80"/>
    <hyperlink ref="F1213" r:id="rId81"/>
    <hyperlink ref="F341" r:id="rId82"/>
    <hyperlink ref="F348" r:id="rId83"/>
    <hyperlink ref="F356" r:id="rId84"/>
    <hyperlink ref="F812" r:id="rId85"/>
    <hyperlink ref="F56" r:id="rId86"/>
    <hyperlink ref="F158" r:id="rId87"/>
    <hyperlink ref="F57" r:id="rId88"/>
    <hyperlink ref="F219" r:id="rId89"/>
    <hyperlink ref="F712" r:id="rId90"/>
    <hyperlink ref="F778" r:id="rId91"/>
    <hyperlink ref="F1315" r:id="rId92"/>
    <hyperlink ref="F1278" r:id="rId93"/>
    <hyperlink ref="F1132" r:id="rId94"/>
    <hyperlink ref="F1144" r:id="rId95"/>
    <hyperlink ref="F1290" r:id="rId96"/>
    <hyperlink ref="F1340" r:id="rId97"/>
    <hyperlink ref="F1138" r:id="rId98"/>
    <hyperlink ref="F1285" r:id="rId99"/>
    <hyperlink ref="F532" r:id="rId100" display="РД/Шифр 2.1.5,2.1.6,2.1.8..2.1.10,2.1.12,2.1.13,2.2.4..2.2.6/ПТ - сис. автомат пожарот/Аннулировано"/>
    <hyperlink ref="F1024" r:id="rId101"/>
    <hyperlink ref="F1023" r:id="rId102"/>
    <hyperlink ref="F1328" r:id="rId103"/>
    <hyperlink ref="F905" r:id="rId104"/>
    <hyperlink ref="F904" r:id="rId105"/>
    <hyperlink ref="F1214" r:id="rId106"/>
    <hyperlink ref="F204" r:id="rId107"/>
    <hyperlink ref="F203" r:id="rId108"/>
    <hyperlink ref="F845" r:id="rId109"/>
    <hyperlink ref="F449" r:id="rId110"/>
    <hyperlink ref="F222" r:id="rId111"/>
    <hyperlink ref="F1019" r:id="rId112"/>
    <hyperlink ref="F389" r:id="rId113"/>
    <hyperlink ref="F394" r:id="rId114"/>
    <hyperlink ref="F398" r:id="rId115"/>
    <hyperlink ref="F1078" r:id="rId116"/>
    <hyperlink ref="F901" r:id="rId117"/>
    <hyperlink ref="F930" r:id="rId118"/>
    <hyperlink ref="F709" r:id="rId119"/>
    <hyperlink ref="F71" r:id="rId120"/>
    <hyperlink ref="F1157" r:id="rId121"/>
    <hyperlink ref="F1246" r:id="rId122"/>
    <hyperlink ref="F58" r:id="rId123"/>
    <hyperlink ref="F1835" r:id="rId124"/>
    <hyperlink ref="F1834" r:id="rId125"/>
    <hyperlink ref="F784" r:id="rId126"/>
    <hyperlink ref="F1068" r:id="rId127"/>
    <hyperlink ref="F1621" r:id="rId128"/>
    <hyperlink ref="F1069" r:id="rId129"/>
    <hyperlink ref="F1463" r:id="rId130"/>
    <hyperlink ref="F725" r:id="rId131"/>
    <hyperlink ref="F705" r:id="rId132"/>
    <hyperlink ref="F1629" r:id="rId133"/>
    <hyperlink ref="F1485" r:id="rId134"/>
    <hyperlink ref="F849" r:id="rId135"/>
    <hyperlink ref="F852" r:id="rId136"/>
    <hyperlink ref="F1030" r:id="rId137"/>
    <hyperlink ref="F438" r:id="rId138"/>
    <hyperlink ref="F860" r:id="rId139"/>
    <hyperlink ref="F559" r:id="rId140"/>
    <hyperlink ref="F719" r:id="rId141"/>
    <hyperlink ref="F400" r:id="rId142"/>
    <hyperlink ref="F87" r:id="rId143"/>
    <hyperlink ref="V430" r:id="rId144"/>
    <hyperlink ref="V570" r:id="rId145"/>
    <hyperlink ref="V610" r:id="rId146" display="1632-2021-2.1.12 - КЖ01_01.04.051-П01"/>
    <hyperlink ref="V798" r:id="rId147"/>
    <hyperlink ref="V872" r:id="rId148" display="СД\Шифр 2.2.4, 2.1.6 (ПС №4, КГ №6)\КЖ\Изм.0"/>
    <hyperlink ref="V244" r:id="rId149"/>
    <hyperlink ref="V462" r:id="rId150"/>
    <hyperlink ref="V502" r:id="rId151"/>
    <hyperlink ref="V984" r:id="rId152"/>
    <hyperlink ref="V229" r:id="rId153"/>
    <hyperlink ref="F405" r:id="rId154"/>
    <hyperlink ref="F263" r:id="rId155"/>
    <hyperlink ref="F419" r:id="rId156"/>
    <hyperlink ref="F715" r:id="rId157"/>
    <hyperlink ref="F597" r:id="rId158"/>
    <hyperlink ref="F834" r:id="rId159"/>
    <hyperlink ref="F1192" r:id="rId160"/>
    <hyperlink ref="F1247" r:id="rId161"/>
    <hyperlink ref="F1158" r:id="rId162"/>
    <hyperlink ref="F1216" r:id="rId163"/>
    <hyperlink ref="F1330" r:id="rId164"/>
    <hyperlink ref="F224" r:id="rId165"/>
    <hyperlink ref="F956" r:id="rId166"/>
    <hyperlink ref="F469" r:id="rId167"/>
    <hyperlink ref="F1335" r:id="rId168"/>
    <hyperlink ref="F92" r:id="rId169"/>
    <hyperlink ref="F1200" r:id="rId170"/>
    <hyperlink ref="F190" r:id="rId171"/>
    <hyperlink ref="F420" r:id="rId172"/>
    <hyperlink ref="F1091" r:id="rId173"/>
    <hyperlink ref="F853" r:id="rId174"/>
    <hyperlink ref="F533" r:id="rId175" display="РД/Шифр 2.1.5,2.1.6,2.1.8..2.1.10,2.1.12,2.1.13,2.2.4..2.2.6/ПТ - сис. автомат пожарот/Аннулировано"/>
    <hyperlink ref="F1836" r:id="rId176"/>
    <hyperlink ref="V370" r:id="rId177"/>
    <hyperlink ref="F205" r:id="rId178"/>
    <hyperlink ref="F726" r:id="rId179"/>
    <hyperlink ref="F906" r:id="rId180"/>
    <hyperlink ref="F1025" r:id="rId181"/>
    <hyperlink ref="F409" r:id="rId182"/>
    <hyperlink ref="F59" r:id="rId183"/>
    <hyperlink ref="F635" r:id="rId184"/>
    <hyperlink ref="F634" r:id="rId185"/>
    <hyperlink ref="F1420" r:id="rId186"/>
    <hyperlink ref="F835" r:id="rId187"/>
    <hyperlink ref="F526" r:id="rId188" display="РД/Шифр 2.1.5,2.1.6,2.1.8..2.1.10,2.1.12,2.1.13,2.2.4..2.2.6/АУПТ - автомат. пожаротуш/Аннулировано"/>
    <hyperlink ref="F706" r:id="rId189"/>
    <hyperlink ref="F1630" r:id="rId190"/>
    <hyperlink ref="F1698" r:id="rId191"/>
    <hyperlink ref="F1699" r:id="rId192"/>
    <hyperlink ref="F1700" r:id="rId193"/>
    <hyperlink ref="F1048" r:id="rId194"/>
    <hyperlink ref="F1046" r:id="rId195"/>
    <hyperlink ref="F1045" r:id="rId196"/>
    <hyperlink ref="F1044" r:id="rId197"/>
    <hyperlink ref="F1043" r:id="rId198"/>
    <hyperlink ref="F811" r:id="rId199"/>
    <hyperlink ref="F810" r:id="rId200"/>
    <hyperlink ref="F808" r:id="rId201"/>
    <hyperlink ref="F809" r:id="rId202"/>
    <hyperlink ref="F807" r:id="rId203"/>
    <hyperlink ref="F806" r:id="rId204"/>
    <hyperlink ref="F868" r:id="rId205"/>
    <hyperlink ref="F864" r:id="rId206"/>
    <hyperlink ref="F865" r:id="rId207"/>
    <hyperlink ref="F866" r:id="rId208"/>
    <hyperlink ref="F867" r:id="rId209"/>
    <hyperlink ref="F335" r:id="rId210"/>
    <hyperlink ref="F334" r:id="rId211"/>
    <hyperlink ref="F333" r:id="rId212"/>
    <hyperlink ref="F332" r:id="rId213"/>
    <hyperlink ref="F331" r:id="rId214"/>
    <hyperlink ref="F330" r:id="rId215"/>
    <hyperlink ref="F1398" r:id="rId216"/>
    <hyperlink ref="F1397" r:id="rId217"/>
    <hyperlink ref="F1394" r:id="rId218"/>
    <hyperlink ref="F1395" r:id="rId219"/>
    <hyperlink ref="F1396" r:id="rId220"/>
    <hyperlink ref="F1307" r:id="rId221"/>
    <hyperlink ref="F1306" r:id="rId222"/>
    <hyperlink ref="F1305" r:id="rId223"/>
    <hyperlink ref="F1304" r:id="rId224"/>
    <hyperlink ref="F1303" r:id="rId225"/>
    <hyperlink ref="F1462" r:id="rId226"/>
    <hyperlink ref="F1461" r:id="rId227"/>
    <hyperlink ref="F1460" r:id="rId228"/>
    <hyperlink ref="F1459" r:id="rId229"/>
    <hyperlink ref="F798" r:id="rId230"/>
    <hyperlink ref="F791" r:id="rId231"/>
    <hyperlink ref="F790" r:id="rId232"/>
    <hyperlink ref="F789" r:id="rId233"/>
    <hyperlink ref="F752" r:id="rId234"/>
    <hyperlink ref="F751" r:id="rId235"/>
    <hyperlink ref="F750" r:id="rId236"/>
    <hyperlink ref="F749" r:id="rId237"/>
    <hyperlink ref="F748" r:id="rId238"/>
    <hyperlink ref="F775" r:id="rId239"/>
    <hyperlink ref="F776" r:id="rId240"/>
    <hyperlink ref="F777" r:id="rId241"/>
    <hyperlink ref="F1105" r:id="rId242"/>
    <hyperlink ref="F1230" r:id="rId243"/>
    <hyperlink ref="F1133" r:id="rId244"/>
    <hyperlink ref="F1140" r:id="rId245"/>
    <hyperlink ref="F1145" r:id="rId246"/>
    <hyperlink ref="F1279" r:id="rId247"/>
    <hyperlink ref="F1284" r:id="rId248"/>
    <hyperlink ref="F1289" r:id="rId249"/>
    <hyperlink ref="F1031" r:id="rId250"/>
    <hyperlink ref="F421" r:id="rId251"/>
    <hyperlink ref="F10" r:id="rId252"/>
    <hyperlink ref="F9" r:id="rId253"/>
    <hyperlink ref="F8" r:id="rId254"/>
    <hyperlink ref="F1185" r:id="rId255"/>
    <hyperlink ref="F66" r:id="rId256"/>
    <hyperlink ref="F67" r:id="rId257"/>
    <hyperlink ref="F27" r:id="rId258"/>
    <hyperlink ref="F28" r:id="rId259"/>
    <hyperlink ref="F29" r:id="rId260"/>
    <hyperlink ref="F34" r:id="rId261"/>
    <hyperlink ref="F35" r:id="rId262"/>
    <hyperlink ref="F36" r:id="rId263"/>
    <hyperlink ref="F38" r:id="rId264"/>
    <hyperlink ref="F39" r:id="rId265"/>
    <hyperlink ref="F54" r:id="rId266"/>
    <hyperlink ref="F55" r:id="rId267"/>
    <hyperlink ref="F76" r:id="rId268"/>
    <hyperlink ref="F77" r:id="rId269"/>
    <hyperlink ref="F64" r:id="rId270"/>
    <hyperlink ref="F63" r:id="rId271"/>
    <hyperlink ref="F62" r:id="rId272"/>
    <hyperlink ref="F61" r:id="rId273"/>
    <hyperlink ref="F70" r:id="rId274"/>
    <hyperlink ref="F69" r:id="rId275"/>
    <hyperlink ref="F68" r:id="rId276"/>
    <hyperlink ref="F32" r:id="rId277"/>
    <hyperlink ref="F31" r:id="rId278"/>
    <hyperlink ref="F30" r:id="rId279"/>
    <hyperlink ref="F42" r:id="rId280"/>
    <hyperlink ref="F43" r:id="rId281"/>
    <hyperlink ref="F41" r:id="rId282"/>
    <hyperlink ref="F40" r:id="rId283"/>
    <hyperlink ref="F45" r:id="rId284"/>
    <hyperlink ref="F49" r:id="rId285"/>
    <hyperlink ref="F90" r:id="rId286"/>
    <hyperlink ref="F89" r:id="rId287"/>
    <hyperlink ref="F88" r:id="rId288"/>
    <hyperlink ref="F86" r:id="rId289"/>
    <hyperlink ref="F85" r:id="rId290"/>
    <hyperlink ref="F84" r:id="rId291"/>
    <hyperlink ref="F83" r:id="rId292"/>
    <hyperlink ref="F156" r:id="rId293"/>
    <hyperlink ref="F155" r:id="rId294"/>
    <hyperlink ref="F154" r:id="rId295"/>
    <hyperlink ref="F106" r:id="rId296"/>
    <hyperlink ref="F105" r:id="rId297"/>
    <hyperlink ref="F104" r:id="rId298"/>
    <hyperlink ref="F103" r:id="rId299"/>
    <hyperlink ref="F102" r:id="rId300"/>
    <hyperlink ref="F100" r:id="rId301"/>
    <hyperlink ref="F99" r:id="rId302"/>
    <hyperlink ref="F98" r:id="rId303"/>
    <hyperlink ref="F112" r:id="rId304"/>
    <hyperlink ref="F111" r:id="rId305"/>
    <hyperlink ref="F110" r:id="rId306"/>
    <hyperlink ref="F109" r:id="rId307"/>
    <hyperlink ref="F108" r:id="rId308"/>
    <hyperlink ref="F116" r:id="rId309"/>
    <hyperlink ref="F191" r:id="rId310"/>
    <hyperlink ref="F753" r:id="rId311"/>
    <hyperlink ref="F1201" r:id="rId312"/>
    <hyperlink ref="F1783" r:id="rId313"/>
    <hyperlink ref="F1782" r:id="rId314"/>
    <hyperlink ref="F1339" r:id="rId315"/>
    <hyperlink ref="F72" r:id="rId316"/>
    <hyperlink ref="F1486" r:id="rId317"/>
    <hyperlink ref="F93" r:id="rId318"/>
    <hyperlink ref="F1561" r:id="rId319"/>
    <hyperlink ref="F94" r:id="rId320"/>
    <hyperlink ref="T635" r:id="rId321"/>
    <hyperlink ref="F1391" r:id="rId322"/>
    <hyperlink ref="F1014" r:id="rId323"/>
    <hyperlink ref="F1074" r:id="rId324"/>
    <hyperlink ref="F1015" r:id="rId325"/>
    <hyperlink ref="F1222" r:id="rId326"/>
    <hyperlink ref="F1097" r:id="rId327"/>
    <hyperlink ref="F1432" r:id="rId328"/>
    <hyperlink ref="F50" r:id="rId329"/>
    <hyperlink ref="T205" r:id="rId330"/>
    <hyperlink ref="F11" r:id="rId331"/>
    <hyperlink ref="F14" r:id="rId332"/>
    <hyperlink ref="F18" r:id="rId333"/>
    <hyperlink ref="F22" r:id="rId334"/>
    <hyperlink ref="F1487" r:id="rId335"/>
    <hyperlink ref="F410" r:id="rId336"/>
    <hyperlink ref="F909" r:id="rId337"/>
    <hyperlink ref="F817" r:id="rId338"/>
    <hyperlink ref="F73" r:id="rId339"/>
    <hyperlink ref="F1075" r:id="rId340"/>
    <hyperlink ref="F1016" r:id="rId341"/>
    <hyperlink ref="F1562" r:id="rId342"/>
    <hyperlink ref="F1280" r:id="rId343"/>
    <hyperlink ref="F1274" r:id="rId344"/>
    <hyperlink ref="F1268" r:id="rId345"/>
    <hyperlink ref="F1134" r:id="rId346"/>
    <hyperlink ref="F1128" r:id="rId347"/>
    <hyperlink ref="F1121" r:id="rId348"/>
    <hyperlink ref="F1421" r:id="rId349"/>
    <hyperlink ref="F1202" r:id="rId350"/>
    <hyperlink ref="F854" r:id="rId351"/>
    <hyperlink ref="F192" r:id="rId352"/>
    <hyperlink ref="F365" r:id="rId353"/>
    <hyperlink ref="F1316" r:id="rId354"/>
    <hyperlink ref="F606" r:id="rId355"/>
    <hyperlink ref="T59" r:id="rId356"/>
    <hyperlink ref="T469" r:id="rId357"/>
    <hyperlink ref="F12" r:id="rId358"/>
    <hyperlink ref="V87" r:id="rId359"/>
    <hyperlink ref="V45" r:id="rId360"/>
    <hyperlink ref="V951" r:id="rId361" display="СД\Шифр 2.2.5, 2.1.6, 2.1.13 (ПС №5, КГ № 6, 13)\КЖ02\рев.А"/>
    <hyperlink ref="F51" r:id="rId362"/>
    <hyperlink ref="F1106" r:id="rId363"/>
    <hyperlink ref="F1231" r:id="rId364"/>
    <hyperlink ref="V2160" r:id="rId365"/>
    <hyperlink ref="F2160" r:id="rId366"/>
    <hyperlink ref="F1193" r:id="rId367"/>
    <hyperlink ref="F716" r:id="rId368"/>
    <hyperlink ref="F223" r:id="rId369"/>
    <hyperlink ref="F422" r:id="rId370"/>
    <hyperlink ref="F1090" r:id="rId371"/>
    <hyperlink ref="F1032" r:id="rId372"/>
    <hyperlink ref="F411" r:id="rId373"/>
    <hyperlink ref="F718" r:id="rId374"/>
    <hyperlink ref="F534" r:id="rId375" display="РД/Шифр 2.1.5,2.1.6,2.1.8..2.1.10,2.1.12,2.1.13,2.2.4..2.2.6/ПТ - сис. автомат пожарот/Аннулировано"/>
    <hyperlink ref="V1852" r:id="rId376"/>
    <hyperlink ref="F47" r:id="rId377"/>
    <hyperlink ref="V222" r:id="rId378"/>
    <hyperlink ref="V712" r:id="rId379"/>
    <hyperlink ref="V1856" r:id="rId380"/>
    <hyperlink ref="V1807" r:id="rId381"/>
    <hyperlink ref="V1808" r:id="rId382"/>
    <hyperlink ref="V1809" r:id="rId383"/>
    <hyperlink ref="V1810" r:id="rId384"/>
    <hyperlink ref="V1811" r:id="rId385"/>
    <hyperlink ref="V1812" r:id="rId386"/>
    <hyperlink ref="V1813" r:id="rId387"/>
    <hyperlink ref="V1814" r:id="rId388"/>
    <hyperlink ref="V1815" r:id="rId389"/>
    <hyperlink ref="V1816" r:id="rId390"/>
    <hyperlink ref="V400" r:id="rId391" display="1632-2021-2.1.2, 2.1.7-АОВ"/>
    <hyperlink ref="V454" r:id="rId392" display="1632-2021-2.1.3, 2.2.7-ВС.ЛС"/>
    <hyperlink ref="V449" r:id="rId393" display="1632-2021-2.1.3-ТХ"/>
    <hyperlink ref="V628" r:id="rId394"/>
    <hyperlink ref="F95" r:id="rId395"/>
    <hyperlink ref="V67" r:id="rId396"/>
    <hyperlink ref="F217" r:id="rId397"/>
    <hyperlink ref="F527" r:id="rId398" display="РД/Шифр 2.1.5,2.1.6,2.1.8..2.1.10,2.1.12,2.1.13,2.2.4..2.2.6/АУПТ - автомат. пожаротуш/Аннулировано"/>
    <hyperlink ref="F1368" r:id="rId399"/>
    <hyperlink ref="F1361" r:id="rId400"/>
    <hyperlink ref="V706" r:id="rId401" display="1632-2021-2.2.1-СТН.СУБ"/>
    <hyperlink ref="V739" r:id="rId402"/>
    <hyperlink ref="V835" r:id="rId403" display="1632-2021-2.2.3-СТН.СУБ"/>
    <hyperlink ref="V784" r:id="rId404"/>
    <hyperlink ref="V849" r:id="rId405"/>
    <hyperlink ref="V854" r:id="rId406"/>
    <hyperlink ref="V873" r:id="rId407"/>
    <hyperlink ref="V963" r:id="rId408" display="1632-2021-2.2.5, 2.1.6, 2.1.13-ОЗК"/>
    <hyperlink ref="V1016" r:id="rId409" display="1632-2021-2.2.6-СТН.СУБ"/>
    <hyperlink ref="V1075" r:id="rId410"/>
    <hyperlink ref="V1025" r:id="rId411"/>
    <hyperlink ref="V1630" r:id="rId412" display="1632-2021-5.2.3-СТН.СУБ"/>
    <hyperlink ref="F1317" r:id="rId413"/>
    <hyperlink ref="F1392" r:id="rId414"/>
    <hyperlink ref="V2070" r:id="rId415" display="1632-2021-8.4-КСБ2.СУБ"/>
    <hyperlink ref="V2161" r:id="rId416"/>
    <hyperlink ref="V587" r:id="rId417" display="1632-2021-2.1.11-ВК.ЛС"/>
    <hyperlink ref="F1195" r:id="rId418"/>
    <hyperlink ref="F366" r:id="rId419"/>
    <hyperlink ref="F264" r:id="rId420"/>
    <hyperlink ref="F406" r:id="rId421"/>
    <hyperlink ref="F598" r:id="rId422"/>
    <hyperlink ref="F1070" r:id="rId423"/>
    <hyperlink ref="F1622" r:id="rId424"/>
    <hyperlink ref="F15" r:id="rId425"/>
    <hyperlink ref="T73" r:id="rId426"/>
    <hyperlink ref="F1591" r:id="rId427"/>
    <hyperlink ref="F1582" r:id="rId428"/>
    <hyperlink ref="F1585" r:id="rId429"/>
    <hyperlink ref="F1571" r:id="rId430"/>
    <hyperlink ref="F1581" r:id="rId431"/>
    <hyperlink ref="F1584" r:id="rId432"/>
    <hyperlink ref="F1574" r:id="rId433"/>
    <hyperlink ref="F1322" r:id="rId434"/>
    <hyperlink ref="F1194" r:id="rId435"/>
    <hyperlink ref="F1033" r:id="rId436"/>
    <hyperlink ref="F1092" r:id="rId437"/>
    <hyperlink ref="V1092" r:id="rId438" display="1632-2021-2.2.7, 2.1.3-ПТ.ЛС"/>
    <hyperlink ref="F717" r:id="rId439"/>
    <hyperlink ref="V717" r:id="rId440"/>
    <hyperlink ref="F560" r:id="rId441"/>
    <hyperlink ref="F423" r:id="rId442"/>
    <hyperlink ref="F412" r:id="rId443"/>
    <hyperlink ref="F218" r:id="rId444"/>
    <hyperlink ref="F225" r:id="rId445"/>
    <hyperlink ref="V225" r:id="rId446"/>
    <hyperlink ref="F187" r:id="rId447"/>
    <hyperlink ref="F48" r:id="rId448"/>
    <hyperlink ref="V48" r:id="rId449"/>
    <hyperlink ref="F1563" r:id="rId450"/>
    <hyperlink ref="F367" r:id="rId451"/>
    <hyperlink ref="AQ1421" r:id="rId452"/>
    <hyperlink ref="AQ1280" r:id="rId453"/>
    <hyperlink ref="AQ2160" r:id="rId454"/>
    <hyperlink ref="AQ2165" r:id="rId455"/>
    <hyperlink ref="AQ2167:AQ2169" r:id="rId456" display="б/н"/>
    <hyperlink ref="F1433" r:id="rId457"/>
    <hyperlink ref="F720" r:id="rId458"/>
    <hyperlink ref="F528" r:id="rId459" display="РД/Шифр 2.1.5,2.1.6,2.1.8..2.1.10,2.1.12,2.1.13,2.2.4..2.2.6/АУПТ - автомат. пожаротуш/Аннулировано"/>
    <hyperlink ref="AQ273" r:id="rId460"/>
    <hyperlink ref="AQ276" r:id="rId461"/>
    <hyperlink ref="AQ278" r:id="rId462"/>
    <hyperlink ref="AQ287" r:id="rId463"/>
    <hyperlink ref="AQ290" r:id="rId464"/>
    <hyperlink ref="AQ576" r:id="rId465"/>
    <hyperlink ref="AQ570" r:id="rId466"/>
    <hyperlink ref="AQ574" r:id="rId467"/>
    <hyperlink ref="AQ585" r:id="rId468"/>
    <hyperlink ref="AQ590" r:id="rId469"/>
    <hyperlink ref="AQ631" r:id="rId470"/>
    <hyperlink ref="AQ610" r:id="rId471"/>
    <hyperlink ref="AQ617" r:id="rId472"/>
    <hyperlink ref="AQ614" r:id="rId473"/>
    <hyperlink ref="AQ618" r:id="rId474"/>
    <hyperlink ref="AQ626" r:id="rId475"/>
    <hyperlink ref="AQ640" r:id="rId476"/>
    <hyperlink ref="AQ949" r:id="rId477"/>
    <hyperlink ref="AQ340" r:id="rId478"/>
    <hyperlink ref="AQ347" r:id="rId479"/>
    <hyperlink ref="AQ354" r:id="rId480"/>
    <hyperlink ref="AQ468" r:id="rId481"/>
    <hyperlink ref="AQ430" r:id="rId482"/>
    <hyperlink ref="AQ891" r:id="rId483"/>
    <hyperlink ref="AQ1822" r:id="rId484"/>
    <hyperlink ref="AQ1825" r:id="rId485"/>
    <hyperlink ref="AQ213" r:id="rId486"/>
    <hyperlink ref="AQ769" r:id="rId487"/>
    <hyperlink ref="AQ808" r:id="rId488"/>
    <hyperlink ref="AQ1007" r:id="rId489"/>
    <hyperlink ref="AQ105" r:id="rId490"/>
    <hyperlink ref="AQ112" r:id="rId491"/>
    <hyperlink ref="AQ1923" r:id="rId492"/>
    <hyperlink ref="AQ679" r:id="rId493"/>
    <hyperlink ref="AQ1367" r:id="rId494"/>
    <hyperlink ref="AQ1468" r:id="rId495"/>
    <hyperlink ref="AQ1479:AQ1481" r:id="rId496" display="б/н"/>
    <hyperlink ref="AQ1041" r:id="rId497"/>
    <hyperlink ref="AQ1492" r:id="rId498"/>
    <hyperlink ref="AQ1501" r:id="rId499"/>
    <hyperlink ref="AQ1527" r:id="rId500"/>
    <hyperlink ref="AQ1532" r:id="rId501"/>
    <hyperlink ref="AQ1929" r:id="rId502"/>
    <hyperlink ref="AQ39" r:id="rId503"/>
    <hyperlink ref="AQ284" r:id="rId504"/>
    <hyperlink ref="AQ445" r:id="rId505"/>
    <hyperlink ref="AQ1517" r:id="rId506"/>
    <hyperlink ref="AQ1549" r:id="rId507"/>
    <hyperlink ref="AQ809" r:id="rId508"/>
    <hyperlink ref="AQ866" r:id="rId509"/>
    <hyperlink ref="AQ775" r:id="rId510"/>
    <hyperlink ref="AQ897" r:id="rId511"/>
    <hyperlink ref="AQ963" r:id="rId512"/>
    <hyperlink ref="AQ1012" r:id="rId513"/>
    <hyperlink ref="AQ428" r:id="rId514"/>
    <hyperlink ref="AQ311" r:id="rId515"/>
    <hyperlink ref="AQ804" r:id="rId516"/>
    <hyperlink ref="AQ1770" r:id="rId517"/>
    <hyperlink ref="AQ1431" r:id="rId518"/>
    <hyperlink ref="AQ881" r:id="rId519"/>
    <hyperlink ref="AQ459" r:id="rId520"/>
    <hyperlink ref="AQ499" r:id="rId521"/>
    <hyperlink ref="AQ567" r:id="rId522"/>
    <hyperlink ref="AQ1051" r:id="rId523"/>
    <hyperlink ref="AQ751" r:id="rId524"/>
    <hyperlink ref="AQ792" r:id="rId525"/>
    <hyperlink ref="AQ803" r:id="rId526"/>
    <hyperlink ref="AQ812" r:id="rId527"/>
    <hyperlink ref="AQ341" r:id="rId528"/>
    <hyperlink ref="AQ935" r:id="rId529"/>
    <hyperlink ref="AQ1419" r:id="rId530"/>
    <hyperlink ref="AQ868" r:id="rId531"/>
    <hyperlink ref="AQ750" r:id="rId532"/>
    <hyperlink ref="AQ511" r:id="rId533"/>
    <hyperlink ref="AQ200" r:id="rId534"/>
    <hyperlink ref="AQ173" r:id="rId535"/>
    <hyperlink ref="AQ168" r:id="rId536"/>
    <hyperlink ref="AQ360" r:id="rId537"/>
    <hyperlink ref="AQ447" r:id="rId538"/>
    <hyperlink ref="AQ657" r:id="rId539"/>
    <hyperlink ref="AQ691" r:id="rId540"/>
    <hyperlink ref="AQ821" r:id="rId541"/>
    <hyperlink ref="AQ988" r:id="rId542"/>
    <hyperlink ref="AQ1456" r:id="rId543"/>
    <hyperlink ref="AQ1647" r:id="rId544"/>
    <hyperlink ref="AQ1730" r:id="rId545"/>
    <hyperlink ref="AQ1255" r:id="rId546"/>
    <hyperlink ref="AQ176" r:id="rId547"/>
    <hyperlink ref="AQ984" r:id="rId548"/>
    <hyperlink ref="AQ1535" r:id="rId549"/>
    <hyperlink ref="AQ209" r:id="rId550"/>
    <hyperlink ref="AQ472" r:id="rId551"/>
    <hyperlink ref="AQ514" r:id="rId552"/>
    <hyperlink ref="AQ696" r:id="rId553"/>
    <hyperlink ref="AQ732" r:id="rId554"/>
    <hyperlink ref="AQ764" r:id="rId555"/>
    <hyperlink ref="AQ1513" r:id="rId556"/>
    <hyperlink ref="AQ1523" r:id="rId557"/>
    <hyperlink ref="AQ1546" r:id="rId558"/>
    <hyperlink ref="AQ35" r:id="rId559"/>
    <hyperlink ref="AQ1036" r:id="rId560"/>
    <hyperlink ref="AQ1236" r:id="rId561"/>
    <hyperlink ref="AQ502" r:id="rId562"/>
    <hyperlink ref="AQ462" r:id="rId563"/>
    <hyperlink ref="AQ465" r:id="rId564"/>
    <hyperlink ref="AQ2174" r:id="rId565"/>
    <hyperlink ref="AQ229" r:id="rId566"/>
    <hyperlink ref="AQ54" r:id="rId567"/>
    <hyperlink ref="AQ2019" r:id="rId568"/>
    <hyperlink ref="AQ2073" r:id="rId569"/>
    <hyperlink ref="AQ2063" r:id="rId570"/>
    <hyperlink ref="AQ2143" r:id="rId571"/>
    <hyperlink ref="AQ1745" r:id="rId572"/>
    <hyperlink ref="AQ1372" r:id="rId573"/>
    <hyperlink ref="AQ2054" r:id="rId574"/>
    <hyperlink ref="AQ2012" r:id="rId575"/>
    <hyperlink ref="AQ2022" r:id="rId576"/>
    <hyperlink ref="AQ1948" r:id="rId577"/>
    <hyperlink ref="AQ1950" r:id="rId578"/>
    <hyperlink ref="AQ1442" r:id="rId579"/>
    <hyperlink ref="AQ912" r:id="rId580"/>
    <hyperlink ref="AQ1462" r:id="rId581"/>
    <hyperlink ref="AQ36" r:id="rId582"/>
    <hyperlink ref="AQ144" r:id="rId583"/>
    <hyperlink ref="AQ233" r:id="rId584"/>
    <hyperlink ref="AQ948" r:id="rId585"/>
    <hyperlink ref="AQ1046" r:id="rId586"/>
    <hyperlink ref="AQ1699" r:id="rId587"/>
    <hyperlink ref="AQ1059" r:id="rId588"/>
    <hyperlink ref="AQ1004" r:id="rId589"/>
    <hyperlink ref="AQ324" r:id="rId590"/>
    <hyperlink ref="AQ328" r:id="rId591"/>
    <hyperlink ref="AQ43" r:id="rId592"/>
    <hyperlink ref="AQ1979" r:id="rId593"/>
    <hyperlink ref="AQ45" r:id="rId594"/>
    <hyperlink ref="AQ1630" r:id="rId595"/>
    <hyperlink ref="AQ753" r:id="rId596"/>
    <hyperlink ref="AQ64" r:id="rId597"/>
    <hyperlink ref="AQ1804" r:id="rId598"/>
    <hyperlink ref="AQ66" r:id="rId599"/>
    <hyperlink ref="AQ67" r:id="rId600"/>
    <hyperlink ref="AQ1484" r:id="rId601"/>
    <hyperlink ref="AQ99" r:id="rId602"/>
    <hyperlink ref="AQ332" r:id="rId603"/>
    <hyperlink ref="AQ1306" r:id="rId604"/>
    <hyperlink ref="AQ116" r:id="rId605"/>
    <hyperlink ref="AQ1935" r:id="rId606"/>
    <hyperlink ref="AQ1942" r:id="rId607"/>
    <hyperlink ref="AQ137" r:id="rId608"/>
    <hyperlink ref="AQ1267" r:id="rId609"/>
    <hyperlink ref="AQ1273" r:id="rId610"/>
    <hyperlink ref="AQ1463" r:id="rId611"/>
    <hyperlink ref="AQ234" r:id="rId612"/>
    <hyperlink ref="AQ667" r:id="rId613"/>
    <hyperlink ref="AQ244" r:id="rId614"/>
    <hyperlink ref="AQ1452" r:id="rId615"/>
    <hyperlink ref="AQ256" r:id="rId616"/>
    <hyperlink ref="AQ1538" r:id="rId617"/>
    <hyperlink ref="AQ791" r:id="rId618"/>
    <hyperlink ref="AQ810" r:id="rId619"/>
    <hyperlink ref="AQ315" r:id="rId620"/>
    <hyperlink ref="AQ319" r:id="rId621"/>
    <hyperlink ref="AQ648" r:id="rId622"/>
    <hyperlink ref="AQ660" r:id="rId623"/>
    <hyperlink ref="AQ752" r:id="rId624"/>
    <hyperlink ref="AQ2040" r:id="rId625"/>
    <hyperlink ref="AQ334" r:id="rId626"/>
    <hyperlink ref="AQ867" r:id="rId627"/>
    <hyperlink ref="AQ1120" r:id="rId628"/>
    <hyperlink ref="AQ1127" r:id="rId629"/>
    <hyperlink ref="AQ1552" r:id="rId630"/>
    <hyperlink ref="AQ942" r:id="rId631"/>
    <hyperlink ref="AQ506" r:id="rId632"/>
    <hyperlink ref="AQ375" r:id="rId633"/>
    <hyperlink ref="AQ481" r:id="rId634"/>
    <hyperlink ref="AQ1000" r:id="rId635"/>
    <hyperlink ref="AQ383" r:id="rId636"/>
    <hyperlink ref="AQ437" r:id="rId637"/>
    <hyperlink ref="AQ955" r:id="rId638"/>
    <hyperlink ref="AQ745" r:id="rId639"/>
    <hyperlink ref="AQ876" r:id="rId640"/>
    <hyperlink ref="AQ2039" r:id="rId641"/>
    <hyperlink ref="AQ438" r:id="rId642"/>
    <hyperlink ref="AQ860" r:id="rId643"/>
    <hyperlink ref="AQ1157" r:id="rId644"/>
    <hyperlink ref="AQ1246" r:id="rId645"/>
    <hyperlink ref="AQ651" r:id="rId646"/>
    <hyperlink ref="AQ1377" r:id="rId647"/>
    <hyperlink ref="AQ1410" r:id="rId648"/>
    <hyperlink ref="AQ670" r:id="rId649"/>
    <hyperlink ref="AQ659" r:id="rId650"/>
    <hyperlink ref="AQ739" r:id="rId651"/>
    <hyperlink ref="AQ1643" r:id="rId652"/>
    <hyperlink ref="AQ1651" r:id="rId653"/>
    <hyperlink ref="AQ776" r:id="rId654"/>
    <hyperlink ref="AQ787" r:id="rId655"/>
    <hyperlink ref="AQ993" r:id="rId656"/>
    <hyperlink ref="AQ1829" r:id="rId657"/>
    <hyperlink ref="AQ798" r:id="rId658"/>
    <hyperlink ref="AQ841" r:id="rId659"/>
    <hyperlink ref="AQ956" r:id="rId660"/>
    <hyperlink ref="AQ975" r:id="rId661"/>
    <hyperlink ref="AQ994" r:id="rId662"/>
    <hyperlink ref="AQ1065" r:id="rId663"/>
    <hyperlink ref="AQ1115" r:id="rId664"/>
    <hyperlink ref="AQ1173" r:id="rId665"/>
    <hyperlink ref="AQ1899" r:id="rId666"/>
    <hyperlink ref="AQ1268" r:id="rId667"/>
    <hyperlink ref="AQ1121" r:id="rId668"/>
    <hyperlink ref="AQ1166" r:id="rId669"/>
    <hyperlink ref="AQ1307" r:id="rId670"/>
    <hyperlink ref="AQ1301" r:id="rId671"/>
    <hyperlink ref="AQ1637" r:id="rId672"/>
    <hyperlink ref="AQ1639" r:id="rId673"/>
    <hyperlink ref="AQ1778" r:id="rId674"/>
    <hyperlink ref="AQ1897" r:id="rId675"/>
    <hyperlink ref="AQ1903" r:id="rId676"/>
    <hyperlink ref="AQ1911" r:id="rId677"/>
    <hyperlink ref="AQ1723" r:id="rId678"/>
    <hyperlink ref="AQ1706" r:id="rId679"/>
    <hyperlink ref="AQ1782" r:id="rId680"/>
    <hyperlink ref="AQ1792" r:id="rId681"/>
    <hyperlink ref="AQ2016" r:id="rId682"/>
    <hyperlink ref="AQ1852" r:id="rId683"/>
    <hyperlink ref="AQ1508" r:id="rId684"/>
    <hyperlink ref="AQ1360" r:id="rId685"/>
    <hyperlink ref="AQ2085" r:id="rId686"/>
    <hyperlink ref="AQ1390" r:id="rId687"/>
    <hyperlink ref="AQ1397" r:id="rId688"/>
    <hyperlink ref="AQ1429" r:id="rId689"/>
    <hyperlink ref="AQ1636" r:id="rId690"/>
    <hyperlink ref="AQ1856" r:id="rId691"/>
    <hyperlink ref="AQ1867" r:id="rId692"/>
    <hyperlink ref="AQ1953" r:id="rId693"/>
    <hyperlink ref="AQ1955" r:id="rId694"/>
    <hyperlink ref="AQ1990" r:id="rId695"/>
    <hyperlink ref="AQ1992" r:id="rId696"/>
    <hyperlink ref="AQ2024" r:id="rId697"/>
    <hyperlink ref="AQ2029" r:id="rId698"/>
    <hyperlink ref="AQ1958" r:id="rId699"/>
    <hyperlink ref="AQ1997" r:id="rId700"/>
    <hyperlink ref="AQ2032" r:id="rId701"/>
    <hyperlink ref="AQ1976" r:id="rId702"/>
    <hyperlink ref="AQ2009" r:id="rId703"/>
    <hyperlink ref="AQ2067" r:id="rId704"/>
    <hyperlink ref="V278" r:id="rId705"/>
    <hyperlink ref="V282" r:id="rId706"/>
    <hyperlink ref="V292" r:id="rId707"/>
    <hyperlink ref="T29" r:id="rId708"/>
    <hyperlink ref="T328" r:id="rId709"/>
    <hyperlink ref="T100" r:id="rId710"/>
    <hyperlink ref="T39" r:id="rId711"/>
    <hyperlink ref="T1463" r:id="rId712"/>
    <hyperlink ref="T1462" r:id="rId713"/>
    <hyperlink ref="T168" r:id="rId714"/>
    <hyperlink ref="T106" r:id="rId715"/>
    <hyperlink ref="T213" r:id="rId716"/>
    <hyperlink ref="T1571" r:id="rId717" display="Накладные\2023\2023 09 19 4.pdf"/>
    <hyperlink ref="T1581" r:id="rId718" display="Накладные\2023\2023 09 19 4.pdf"/>
    <hyperlink ref="T1576:T1578" r:id="rId719" display="Накладные\2023\2023 09 19 4.pdf"/>
    <hyperlink ref="T1596:T1615" r:id="rId720" display="Накладные\2023\2023 09 19 4.pdf"/>
    <hyperlink ref="T434" r:id="rId721"/>
    <hyperlink ref="T866" r:id="rId722"/>
    <hyperlink ref="T1517" r:id="rId723"/>
    <hyperlink ref="T1549" r:id="rId724"/>
    <hyperlink ref="T324" r:id="rId725"/>
    <hyperlink ref="T36" r:id="rId726"/>
    <hyperlink ref="T112" r:id="rId727"/>
    <hyperlink ref="T124" r:id="rId728"/>
    <hyperlink ref="T152" r:id="rId729"/>
    <hyperlink ref="T667" r:id="rId730"/>
    <hyperlink ref="T626" r:id="rId731"/>
    <hyperlink ref="T32" r:id="rId732"/>
    <hyperlink ref="T173" r:id="rId733"/>
    <hyperlink ref="T200" r:id="rId734"/>
    <hyperlink ref="T382" r:id="rId735"/>
    <hyperlink ref="T511" r:id="rId736"/>
    <hyperlink ref="T519" r:id="rId737"/>
    <hyperlink ref="T868" r:id="rId738"/>
    <hyperlink ref="T888" r:id="rId739"/>
    <hyperlink ref="T894" r:id="rId740"/>
    <hyperlink ref="T923" r:id="rId741"/>
    <hyperlink ref="T935" r:id="rId742"/>
    <hyperlink ref="T1419" r:id="rId743"/>
    <hyperlink ref="T335" r:id="rId744"/>
    <hyperlink ref="T341" r:id="rId745"/>
    <hyperlink ref="T1051" r:id="rId746"/>
    <hyperlink ref="T803" r:id="rId747"/>
    <hyperlink ref="T1706" r:id="rId748"/>
    <hyperlink ref="T1793" r:id="rId749"/>
    <hyperlink ref="T1429" r:id="rId750"/>
    <hyperlink ref="T1012" r:id="rId751"/>
    <hyperlink ref="T963" r:id="rId752"/>
    <hyperlink ref="T897" r:id="rId753"/>
    <hyperlink ref="T841" r:id="rId754"/>
    <hyperlink ref="T770" r:id="rId755"/>
    <hyperlink ref="T759" r:id="rId756"/>
    <hyperlink ref="T618" r:id="rId757"/>
    <hyperlink ref="T158" r:id="rId758"/>
    <hyperlink ref="T46" r:id="rId759"/>
    <hyperlink ref="T348" r:id="rId760"/>
    <hyperlink ref="T438" r:id="rId761"/>
    <hyperlink ref="T860" r:id="rId762"/>
    <hyperlink ref="T454" r:id="rId763"/>
    <hyperlink ref="T956" r:id="rId764"/>
    <hyperlink ref="T706" r:id="rId765"/>
    <hyperlink ref="T835" r:id="rId766"/>
    <hyperlink ref="T906" r:id="rId767"/>
    <hyperlink ref="T1630" r:id="rId768"/>
    <hyperlink ref="T726" r:id="rId769"/>
    <hyperlink ref="T1836" r:id="rId770"/>
    <hyperlink ref="T753" r:id="rId771"/>
    <hyperlink ref="T817" r:id="rId772"/>
    <hyperlink ref="T909" r:id="rId773"/>
    <hyperlink ref="T1025" r:id="rId774"/>
    <hyperlink ref="T192" r:id="rId775"/>
    <hyperlink ref="T854" r:id="rId776"/>
    <hyperlink ref="T1016" r:id="rId777"/>
    <hyperlink ref="T1075" r:id="rId778"/>
    <hyperlink ref="T1202" r:id="rId779"/>
    <hyperlink ref="T1317" r:id="rId780"/>
    <hyperlink ref="T1421" r:id="rId781"/>
    <hyperlink ref="F492" r:id="rId782"/>
    <hyperlink ref="F493" r:id="rId783"/>
    <hyperlink ref="F311" r:id="rId784"/>
    <hyperlink ref="F310" r:id="rId785"/>
    <hyperlink ref="F361" r:id="rId786"/>
    <hyperlink ref="F607" r:id="rId787"/>
    <hyperlink ref="F407" r:id="rId788"/>
    <hyperlink ref="F265" r:id="rId789"/>
    <hyperlink ref="F114" r:id="rId790"/>
    <hyperlink ref="F115" r:id="rId791"/>
    <hyperlink ref="F124" r:id="rId792"/>
    <hyperlink ref="F132" r:id="rId793"/>
    <hyperlink ref="F137" r:id="rId794"/>
    <hyperlink ref="F138" r:id="rId795"/>
    <hyperlink ref="F144" r:id="rId796"/>
    <hyperlink ref="F145" r:id="rId797"/>
    <hyperlink ref="F152" r:id="rId798"/>
    <hyperlink ref="F195" r:id="rId799"/>
    <hyperlink ref="F181" r:id="rId800"/>
    <hyperlink ref="F169" r:id="rId801"/>
    <hyperlink ref="F168" r:id="rId802"/>
    <hyperlink ref="F173" r:id="rId803"/>
    <hyperlink ref="F176" r:id="rId804"/>
    <hyperlink ref="F184" r:id="rId805"/>
    <hyperlink ref="F186" r:id="rId806"/>
    <hyperlink ref="F200" r:id="rId807"/>
    <hyperlink ref="F201" r:id="rId808"/>
    <hyperlink ref="F209" r:id="rId809"/>
    <hyperlink ref="F213" r:id="rId810"/>
    <hyperlink ref="F229" r:id="rId811"/>
    <hyperlink ref="F233" r:id="rId812"/>
    <hyperlink ref="F234" r:id="rId813"/>
    <hyperlink ref="F244" r:id="rId814"/>
    <hyperlink ref="F260" r:id="rId815"/>
    <hyperlink ref="F566" r:id="rId816"/>
    <hyperlink ref="F567" r:id="rId817"/>
    <hyperlink ref="F273" r:id="rId818"/>
    <hyperlink ref="F284" r:id="rId819"/>
    <hyperlink ref="F292" r:id="rId820"/>
    <hyperlink ref="F291" r:id="rId821"/>
    <hyperlink ref="F276" r:id="rId822"/>
    <hyperlink ref="F278" r:id="rId823"/>
    <hyperlink ref="F282" r:id="rId824"/>
    <hyperlink ref="F287" r:id="rId825"/>
    <hyperlink ref="F290" r:id="rId826"/>
    <hyperlink ref="F300" r:id="rId827"/>
    <hyperlink ref="F304" r:id="rId828"/>
    <hyperlink ref="F403" r:id="rId829"/>
    <hyperlink ref="F19" r:id="rId830"/>
    <hyperlink ref="F23" r:id="rId831"/>
    <hyperlink ref="F535" r:id="rId832" display="РД/Шифр 2.1.5,2.1.6,2.1.8..2.1.10,2.1.12,2.1.13,2.2.4..2.2.6/ПТ - сис. автомат пожарот"/>
    <hyperlink ref="F529" r:id="rId833" display="РД/Шифр 2.1.5,2.1.6,2.1.8..2.1.10,2.1.12,2.1.13,2.2.4..2.2.6/АУПТ - автомат. пожаротуш"/>
    <hyperlink ref="F721" r:id="rId834"/>
    <hyperlink ref="V721" r:id="rId835" display="1632-2021-2.2.1, 2.2.2, 2.1.1, 2.1.2, 2.1.4, 2.1.7-АУПТ"/>
    <hyperlink ref="F1098" r:id="rId836"/>
    <hyperlink ref="F1434" r:id="rId837"/>
    <hyperlink ref="V1434" r:id="rId838"/>
    <hyperlink ref="V162" r:id="rId839"/>
    <hyperlink ref="F162" r:id="rId840"/>
    <hyperlink ref="F309" r:id="rId841"/>
    <hyperlink ref="F314" r:id="rId842"/>
    <hyperlink ref="F315" r:id="rId843"/>
    <hyperlink ref="F318" r:id="rId844"/>
    <hyperlink ref="F319" r:id="rId845"/>
    <hyperlink ref="F363" r:id="rId846"/>
    <hyperlink ref="F364" r:id="rId847"/>
    <hyperlink ref="F369" r:id="rId848"/>
    <hyperlink ref="F372" r:id="rId849"/>
    <hyperlink ref="F371" r:id="rId850"/>
    <hyperlink ref="F324" r:id="rId851"/>
    <hyperlink ref="F328" r:id="rId852"/>
    <hyperlink ref="F340" r:id="rId853"/>
    <hyperlink ref="F354" r:id="rId854"/>
    <hyperlink ref="F360" r:id="rId855"/>
    <hyperlink ref="F375" r:id="rId856"/>
    <hyperlink ref="F377" r:id="rId857"/>
    <hyperlink ref="F378" r:id="rId858"/>
    <hyperlink ref="F382" r:id="rId859"/>
    <hyperlink ref="F427" r:id="rId860"/>
    <hyperlink ref="F428" r:id="rId861"/>
    <hyperlink ref="F445" r:id="rId862"/>
    <hyperlink ref="F430" r:id="rId863"/>
    <hyperlink ref="F434" r:id="rId864"/>
    <hyperlink ref="F437" r:id="rId865"/>
    <hyperlink ref="F447" r:id="rId866"/>
    <hyperlink ref="F452" r:id="rId867"/>
    <hyperlink ref="F453" r:id="rId868"/>
    <hyperlink ref="F458" r:id="rId869"/>
    <hyperlink ref="F459" r:id="rId870"/>
    <hyperlink ref="F473" r:id="rId871"/>
    <hyperlink ref="F474" r:id="rId872"/>
    <hyperlink ref="F462" r:id="rId873"/>
    <hyperlink ref="F465" r:id="rId874"/>
    <hyperlink ref="F468" r:id="rId875"/>
    <hyperlink ref="F476" r:id="rId876"/>
    <hyperlink ref="F472" r:id="rId877"/>
    <hyperlink ref="F481" r:id="rId878"/>
    <hyperlink ref="F491" r:id="rId879"/>
    <hyperlink ref="F498" r:id="rId880"/>
    <hyperlink ref="F499" r:id="rId881"/>
    <hyperlink ref="F515" r:id="rId882"/>
    <hyperlink ref="F516" r:id="rId883"/>
    <hyperlink ref="F502" r:id="rId884"/>
    <hyperlink ref="F506" r:id="rId885"/>
    <hyperlink ref="F511" r:id="rId886"/>
    <hyperlink ref="F514" r:id="rId887"/>
    <hyperlink ref="F519" r:id="rId888"/>
    <hyperlink ref="F543" r:id="rId889"/>
    <hyperlink ref="F544" r:id="rId890"/>
    <hyperlink ref="F547" r:id="rId891"/>
    <hyperlink ref="F551" r:id="rId892"/>
    <hyperlink ref="F552" r:id="rId893"/>
    <hyperlink ref="F554" r:id="rId894"/>
    <hyperlink ref="F558" r:id="rId895"/>
    <hyperlink ref="F586" r:id="rId896"/>
    <hyperlink ref="F570" r:id="rId897"/>
    <hyperlink ref="F574" r:id="rId898"/>
    <hyperlink ref="F592" r:id="rId899"/>
    <hyperlink ref="F593" r:id="rId900"/>
    <hyperlink ref="F576" r:id="rId901"/>
    <hyperlink ref="F585" r:id="rId902"/>
    <hyperlink ref="F590" r:id="rId903"/>
    <hyperlink ref="F640" r:id="rId904"/>
    <hyperlink ref="F647" r:id="rId905"/>
    <hyperlink ref="F648" r:id="rId906"/>
    <hyperlink ref="F644" r:id="rId907"/>
    <hyperlink ref="F679" r:id="rId908"/>
    <hyperlink ref="F697" r:id="rId909"/>
    <hyperlink ref="F698" r:id="rId910"/>
    <hyperlink ref="F651" r:id="rId911"/>
    <hyperlink ref="F657" r:id="rId912"/>
    <hyperlink ref="F659" r:id="rId913"/>
    <hyperlink ref="F660" r:id="rId914"/>
    <hyperlink ref="F667" r:id="rId915"/>
    <hyperlink ref="F670" r:id="rId916"/>
    <hyperlink ref="F673" r:id="rId917"/>
    <hyperlink ref="F674" r:id="rId918"/>
    <hyperlink ref="F675" r:id="rId919"/>
    <hyperlink ref="F691" r:id="rId920"/>
    <hyperlink ref="F696" r:id="rId921"/>
    <hyperlink ref="F714" r:id="rId922"/>
    <hyperlink ref="F684" r:id="rId923"/>
    <hyperlink ref="F1747" r:id="rId924"/>
    <hyperlink ref="F1488" r:id="rId925"/>
    <hyperlink ref="V1488" r:id="rId926"/>
    <hyperlink ref="F1341" r:id="rId927"/>
    <hyperlink ref="F1187" r:id="rId928"/>
    <hyperlink ref="F882" r:id="rId929"/>
    <hyperlink ref="F65" r:id="rId930"/>
    <hyperlink ref="V651" r:id="rId931"/>
    <hyperlink ref="F188" r:id="rId932"/>
    <hyperlink ref="F477" r:id="rId933"/>
    <hyperlink ref="F746" r:id="rId934"/>
    <hyperlink ref="F682" r:id="rId935"/>
    <hyperlink ref="F604" r:id="rId936"/>
    <hyperlink ref="F605" r:id="rId937"/>
    <hyperlink ref="F617" r:id="rId938"/>
    <hyperlink ref="F610" r:id="rId939"/>
    <hyperlink ref="F614" r:id="rId940"/>
    <hyperlink ref="F626" r:id="rId941"/>
    <hyperlink ref="F627" r:id="rId942"/>
    <hyperlink ref="F631" r:id="rId943"/>
    <hyperlink ref="F256" r:id="rId944"/>
    <hyperlink ref="F730" r:id="rId945"/>
    <hyperlink ref="F732" r:id="rId946"/>
    <hyperlink ref="F724" r:id="rId947"/>
    <hyperlink ref="F764" r:id="rId948"/>
    <hyperlink ref="F772" r:id="rId949"/>
    <hyperlink ref="F773" r:id="rId950"/>
    <hyperlink ref="F739" r:id="rId951"/>
    <hyperlink ref="F745" r:id="rId952"/>
    <hyperlink ref="F769" r:id="rId953"/>
    <hyperlink ref="F757" r:id="rId954"/>
    <hyperlink ref="F787" r:id="rId955"/>
    <hyperlink ref="F821" r:id="rId956"/>
    <hyperlink ref="F836" r:id="rId957"/>
    <hyperlink ref="F837" r:id="rId958"/>
    <hyperlink ref="F792" r:id="rId959"/>
    <hyperlink ref="F802" r:id="rId960"/>
    <hyperlink ref="F803" r:id="rId961"/>
    <hyperlink ref="F804" r:id="rId962"/>
    <hyperlink ref="F830" r:id="rId963"/>
    <hyperlink ref="F832" r:id="rId964"/>
    <hyperlink ref="F816" r:id="rId965"/>
    <hyperlink ref="F850" r:id="rId966"/>
    <hyperlink ref="F851" r:id="rId967"/>
    <hyperlink ref="F859" r:id="rId968"/>
    <hyperlink ref="F894" r:id="rId969"/>
    <hyperlink ref="F872" r:id="rId970"/>
    <hyperlink ref="F876" r:id="rId971"/>
    <hyperlink ref="F881" r:id="rId972"/>
    <hyperlink ref="F891" r:id="rId973"/>
    <hyperlink ref="F888" r:id="rId974"/>
    <hyperlink ref="T1392" r:id="rId975"/>
    <hyperlink ref="T1368" r:id="rId976"/>
    <hyperlink ref="T1361" r:id="rId977"/>
    <hyperlink ref="T1314" r:id="rId978"/>
    <hyperlink ref="T1194" r:id="rId979"/>
    <hyperlink ref="T1092" r:id="rId980"/>
    <hyperlink ref="T1033" r:id="rId981"/>
    <hyperlink ref="T717" r:id="rId982"/>
    <hyperlink ref="T607" r:id="rId983"/>
    <hyperlink ref="T493" r:id="rId984"/>
    <hyperlink ref="T423" r:id="rId985"/>
    <hyperlink ref="T412" r:id="rId986"/>
    <hyperlink ref="T407" r:id="rId987"/>
    <hyperlink ref="T367" r:id="rId988"/>
    <hyperlink ref="T265" r:id="rId989"/>
    <hyperlink ref="T225" r:id="rId990"/>
    <hyperlink ref="T218" r:id="rId991"/>
    <hyperlink ref="T95" r:id="rId992"/>
    <hyperlink ref="F235" r:id="rId993"/>
    <hyperlink ref="F1748" r:id="rId994"/>
    <hyperlink ref="T48" r:id="rId995"/>
    <hyperlink ref="F1029" r:id="rId996"/>
    <hyperlink ref="F1059" r:id="rId997"/>
    <hyperlink ref="F1041" r:id="rId998"/>
    <hyperlink ref="F1036" r:id="rId999"/>
    <hyperlink ref="F1051" r:id="rId1000"/>
    <hyperlink ref="F1065" r:id="rId1001"/>
    <hyperlink ref="F1067" r:id="rId1002"/>
    <hyperlink ref="F1085" r:id="rId1003"/>
    <hyperlink ref="F1086" r:id="rId1004"/>
    <hyperlink ref="F1096" r:id="rId1005"/>
    <hyperlink ref="F1104" r:id="rId1006"/>
    <hyperlink ref="F1173" r:id="rId1007"/>
    <hyperlink ref="F1175" r:id="rId1008"/>
    <hyperlink ref="F1156" r:id="rId1009"/>
    <hyperlink ref="F1109" r:id="rId1010"/>
    <hyperlink ref="F1184" r:id="rId1011"/>
    <hyperlink ref="F1038" r:id="rId1012"/>
    <hyperlink ref="F1099" r:id="rId1013"/>
    <hyperlink ref="F1223" r:id="rId1014"/>
    <hyperlink ref="F942" r:id="rId1015"/>
    <hyperlink ref="F948" r:id="rId1016"/>
    <hyperlink ref="F949" r:id="rId1017"/>
    <hyperlink ref="F934" r:id="rId1018"/>
    <hyperlink ref="F935" r:id="rId1019"/>
    <hyperlink ref="F954" r:id="rId1020"/>
    <hyperlink ref="F955" r:id="rId1021"/>
    <hyperlink ref="F916" r:id="rId1022"/>
    <hyperlink ref="F918" r:id="rId1023"/>
    <hyperlink ref="F919" r:id="rId1024"/>
    <hyperlink ref="F920" r:id="rId1025"/>
    <hyperlink ref="F923" r:id="rId1026"/>
    <hyperlink ref="F975" r:id="rId1027"/>
    <hyperlink ref="F1004" r:id="rId1028"/>
    <hyperlink ref="F1008" r:id="rId1029"/>
    <hyperlink ref="F1009" r:id="rId1030"/>
    <hyperlink ref="F978" r:id="rId1031"/>
    <hyperlink ref="F984" r:id="rId1032"/>
    <hyperlink ref="F988" r:id="rId1033"/>
    <hyperlink ref="F993" r:id="rId1034"/>
    <hyperlink ref="F994" r:id="rId1035"/>
    <hyperlink ref="F1007" r:id="rId1036"/>
    <hyperlink ref="F1013" r:id="rId1037"/>
    <hyperlink ref="F1000" r:id="rId1038"/>
    <hyperlink ref="T1099" r:id="rId1039"/>
    <hyperlink ref="T1223" r:id="rId1040"/>
    <hyperlink ref="F1209" r:id="rId1041"/>
    <hyperlink ref="F1210" r:id="rId1042"/>
    <hyperlink ref="F861" r:id="rId1043"/>
    <hyperlink ref="F981" r:id="rId1044"/>
    <hyperlink ref="F1170" r:id="rId1045"/>
    <hyperlink ref="F1166" r:id="rId1046"/>
    <hyperlink ref="F1647" r:id="rId1047"/>
    <hyperlink ref="F1323" r:id="rId1048"/>
    <hyperlink ref="F1196" r:id="rId1049"/>
    <hyperlink ref="V423" r:id="rId1050"/>
    <hyperlink ref="AQ978" r:id="rId1051"/>
    <hyperlink ref="F805" r:id="rId1052"/>
    <hyperlink ref="F733" r:id="rId1053"/>
    <hyperlink ref="F734" r:id="rId1054"/>
    <hyperlink ref="F668" r:id="rId1055"/>
    <hyperlink ref="F661" r:id="rId1056"/>
    <hyperlink ref="F671" r:id="rId1057"/>
    <hyperlink ref="F1763" r:id="rId1058"/>
    <hyperlink ref="V218" r:id="rId1059"/>
    <hyperlink ref="F1269" r:id="rId1060"/>
    <hyperlink ref="F1275" r:id="rId1061"/>
    <hyperlink ref="F1281" r:id="rId1062"/>
    <hyperlink ref="F1122" r:id="rId1063"/>
    <hyperlink ref="F1129" r:id="rId1064"/>
    <hyperlink ref="F1135" r:id="rId1065"/>
    <hyperlink ref="AQ1627" r:id="rId1066"/>
    <hyperlink ref="F1759" r:id="rId1067"/>
    <hyperlink ref="V1194" r:id="rId1068"/>
    <hyperlink ref="V1314" r:id="rId1069"/>
    <hyperlink ref="V1033" r:id="rId1070"/>
    <hyperlink ref="F20" r:id="rId1071"/>
    <hyperlink ref="F24" r:id="rId1072"/>
    <hyperlink ref="F561" r:id="rId1073"/>
    <hyperlink ref="F1623" r:id="rId1074"/>
    <hyperlink ref="F1071" r:id="rId1075"/>
    <hyperlink ref="V1071" r:id="rId1076"/>
    <hyperlink ref="AQ1882" r:id="rId1077"/>
    <hyperlink ref="F1883" r:id="rId1078"/>
    <hyperlink ref="T35" r:id="rId1079"/>
    <hyperlink ref="T54" r:id="rId1080"/>
    <hyperlink ref="T67" r:id="rId1081"/>
    <hyperlink ref="T732" r:id="rId1082"/>
    <hyperlink ref="T1546" r:id="rId1083"/>
    <hyperlink ref="T209" r:id="rId1084"/>
    <hyperlink ref="T764" r:id="rId1085"/>
    <hyperlink ref="T34" r:id="rId1086"/>
    <hyperlink ref="T66" r:id="rId1087"/>
    <hyperlink ref="AQ8" r:id="rId1088"/>
    <hyperlink ref="T1748" r:id="rId1089"/>
    <hyperlink ref="T235" r:id="rId1090"/>
    <hyperlink ref="F478" r:id="rId1091"/>
    <hyperlink ref="F13" r:id="rId1092"/>
    <hyperlink ref="F16" r:id="rId1093"/>
    <hyperlink ref="AQ1223" r:id="rId1094"/>
    <hyperlink ref="AQ1099" r:id="rId1095"/>
    <hyperlink ref="AQ1748" r:id="rId1096"/>
    <hyperlink ref="AQ1758" r:id="rId1097"/>
    <hyperlink ref="T1969" r:id="rId1098"/>
    <hyperlink ref="T37" r:id="rId1099"/>
    <hyperlink ref="V1908" r:id="rId1100"/>
    <hyperlink ref="V290" r:id="rId1101"/>
    <hyperlink ref="V2080" r:id="rId1102"/>
    <hyperlink ref="F1188" r:id="rId1103"/>
    <hyperlink ref="F78" r:id="rId1104"/>
    <hyperlink ref="F2145" r:id="rId1105"/>
    <hyperlink ref="F2096" r:id="rId1106"/>
    <hyperlink ref="F2095" r:id="rId1107"/>
    <hyperlink ref="F2098" r:id="rId1108"/>
    <hyperlink ref="F2099" r:id="rId1109"/>
    <hyperlink ref="F2088" r:id="rId1110"/>
    <hyperlink ref="F2089" r:id="rId1111"/>
    <hyperlink ref="F2102" r:id="rId1112"/>
    <hyperlink ref="F2101" r:id="rId1113"/>
    <hyperlink ref="F2127" r:id="rId1114"/>
    <hyperlink ref="F2128" r:id="rId1115"/>
    <hyperlink ref="F2131" r:id="rId1116"/>
    <hyperlink ref="F2130" r:id="rId1117"/>
    <hyperlink ref="F2134" r:id="rId1118"/>
    <hyperlink ref="F2133" r:id="rId1119"/>
    <hyperlink ref="F2137" r:id="rId1120"/>
    <hyperlink ref="F2136" r:id="rId1121"/>
    <hyperlink ref="F221" r:id="rId1122"/>
    <hyperlink ref="F390" r:id="rId1123"/>
    <hyperlink ref="F393" r:id="rId1124"/>
    <hyperlink ref="F779" r:id="rId1125"/>
    <hyperlink ref="F900" r:id="rId1126"/>
    <hyperlink ref="F929" r:id="rId1127"/>
    <hyperlink ref="F1018" r:id="rId1128"/>
    <hyperlink ref="F1077" r:id="rId1129"/>
    <hyperlink ref="F1215" r:id="rId1130"/>
    <hyperlink ref="T1215" r:id="rId1131"/>
    <hyperlink ref="F1329" r:id="rId1132"/>
    <hyperlink ref="T1329" r:id="rId1133"/>
    <hyperlink ref="F1334" r:id="rId1134"/>
    <hyperlink ref="F711" r:id="rId1135"/>
    <hyperlink ref="F780" r:id="rId1136"/>
    <hyperlink ref="F844" r:id="rId1137"/>
    <hyperlink ref="F843" r:id="rId1138"/>
    <hyperlink ref="F220" r:id="rId1139"/>
    <hyperlink ref="F710" r:id="rId1140"/>
    <hyperlink ref="F781" r:id="rId1141"/>
    <hyperlink ref="V781" r:id="rId1142"/>
    <hyperlink ref="F33" r:id="rId1143"/>
    <hyperlink ref="AQ2140" r:id="rId1144"/>
    <hyperlink ref="F883" r:id="rId1145"/>
    <hyperlink ref="F995" r:id="rId1146"/>
    <hyperlink ref="AQ872" r:id="rId1147"/>
    <hyperlink ref="AQ989" r:id="rId1148"/>
    <hyperlink ref="AQ556" r:id="rId1149"/>
    <hyperlink ref="F1263" r:id="rId1150"/>
    <hyperlink ref="F1116" r:id="rId1151"/>
    <hyperlink ref="F2086" r:id="rId1152"/>
    <hyperlink ref="F2085" r:id="rId1153"/>
    <hyperlink ref="T2086" r:id="rId1154"/>
    <hyperlink ref="T872" r:id="rId1155"/>
    <hyperlink ref="T989" r:id="rId1156"/>
    <hyperlink ref="T556" r:id="rId1157"/>
    <hyperlink ref="T1488" r:id="rId1158"/>
    <hyperlink ref="T2069:T2070" r:id="rId1159" display="БГИ-3183"/>
    <hyperlink ref="T2089" r:id="rId1160"/>
    <hyperlink ref="T2096" r:id="rId1161"/>
    <hyperlink ref="T2099" r:id="rId1162"/>
    <hyperlink ref="T2102" r:id="rId1163"/>
    <hyperlink ref="T2076" r:id="rId1164"/>
    <hyperlink ref="T2079" r:id="rId1165"/>
    <hyperlink ref="T2083" r:id="rId1166"/>
    <hyperlink ref="T2128" r:id="rId1167"/>
    <hyperlink ref="F53" r:id="rId1168"/>
    <hyperlink ref="F1248" r:id="rId1169"/>
    <hyperlink ref="F1771" r:id="rId1170"/>
    <hyperlink ref="F391" r:id="rId1171"/>
    <hyperlink ref="V391" r:id="rId1172"/>
    <hyperlink ref="F395" r:id="rId1173"/>
    <hyperlink ref="V395" r:id="rId1174"/>
    <hyperlink ref="F399" r:id="rId1175"/>
    <hyperlink ref="V399" r:id="rId1176"/>
    <hyperlink ref="F735" r:id="rId1177"/>
    <hyperlink ref="F747" r:id="rId1178"/>
    <hyperlink ref="F902" r:id="rId1179"/>
    <hyperlink ref="V902" r:id="rId1180"/>
    <hyperlink ref="F931" r:id="rId1181"/>
    <hyperlink ref="F1020" r:id="rId1182"/>
    <hyperlink ref="V1020" r:id="rId1183"/>
    <hyperlink ref="F1079" r:id="rId1184"/>
    <hyperlink ref="V1079" r:id="rId1185"/>
    <hyperlink ref="F1217" r:id="rId1186"/>
    <hyperlink ref="V1217" r:id="rId1187"/>
    <hyperlink ref="F1331" r:id="rId1188"/>
    <hyperlink ref="V1331" r:id="rId1189"/>
    <hyperlink ref="F1336" r:id="rId1190"/>
    <hyperlink ref="V1336" r:id="rId1191" display=" 1632-2021-3.3, 2.1.8, 2.1.9, 2.1.10-ТХ_07.03.010, 07.04.047, 07.04.049-П-00-00"/>
    <hyperlink ref="V375" r:id="rId1192"/>
    <hyperlink ref="V378" r:id="rId1193"/>
    <hyperlink ref="V382" r:id="rId1194"/>
    <hyperlink ref="V481" r:id="rId1195"/>
    <hyperlink ref="V519" r:id="rId1196"/>
    <hyperlink ref="V585" r:id="rId1197"/>
    <hyperlink ref="V626" r:id="rId1198"/>
    <hyperlink ref="V640" r:id="rId1199"/>
    <hyperlink ref="V888" r:id="rId1200"/>
    <hyperlink ref="V975" r:id="rId1201"/>
    <hyperlink ref="V1000" r:id="rId1202"/>
    <hyperlink ref="V445" r:id="rId1203"/>
    <hyperlink ref="V474" r:id="rId1204"/>
    <hyperlink ref="F443" r:id="rId1205"/>
    <hyperlink ref="F444" r:id="rId1206"/>
    <hyperlink ref="F1749" r:id="rId1207"/>
    <hyperlink ref="T2151" r:id="rId1208"/>
    <hyperlink ref="F2151" r:id="rId1209"/>
    <hyperlink ref="F2149" r:id="rId1210"/>
    <hyperlink ref="T2156" r:id="rId1211"/>
    <hyperlink ref="F2154" r:id="rId1212"/>
    <hyperlink ref="F2156" r:id="rId1213"/>
    <hyperlink ref="F2104" r:id="rId1214"/>
    <hyperlink ref="F2105" r:id="rId1215"/>
    <hyperlink ref="F2106" r:id="rId1216"/>
    <hyperlink ref="F2108" r:id="rId1217"/>
    <hyperlink ref="F2109" r:id="rId1218"/>
    <hyperlink ref="F2110" r:id="rId1219"/>
    <hyperlink ref="F2112" r:id="rId1220"/>
    <hyperlink ref="F2113" r:id="rId1221"/>
    <hyperlink ref="F2114" r:id="rId1222"/>
    <hyperlink ref="F2116" r:id="rId1223"/>
    <hyperlink ref="F2117" r:id="rId1224"/>
    <hyperlink ref="F2118" r:id="rId1225"/>
    <hyperlink ref="F2120" r:id="rId1226"/>
    <hyperlink ref="F2121" r:id="rId1227"/>
    <hyperlink ref="F2122" r:id="rId1228"/>
    <hyperlink ref="T2093" r:id="rId1229"/>
    <hyperlink ref="T2122" r:id="rId1230"/>
    <hyperlink ref="T2118" r:id="rId1231"/>
    <hyperlink ref="T2114" r:id="rId1232"/>
    <hyperlink ref="T2110" r:id="rId1233"/>
    <hyperlink ref="T2106" r:id="rId1234"/>
    <hyperlink ref="F2091" r:id="rId1235"/>
    <hyperlink ref="F2092" r:id="rId1236"/>
    <hyperlink ref="F2093" r:id="rId1237"/>
    <hyperlink ref="T2058" r:id="rId1238"/>
    <hyperlink ref="F2175" r:id="rId1239"/>
    <hyperlink ref="AQ2175" r:id="rId1240"/>
    <hyperlink ref="T2176" r:id="rId1241"/>
    <hyperlink ref="T2104" r:id="rId1242"/>
    <hyperlink ref="T2108" r:id="rId1243"/>
    <hyperlink ref="T2112" r:id="rId1244"/>
    <hyperlink ref="T2088" r:id="rId1245"/>
    <hyperlink ref="T2091" r:id="rId1246"/>
    <hyperlink ref="T2075" r:id="rId1247"/>
    <hyperlink ref="T2078" r:id="rId1248"/>
    <hyperlink ref="T2116" r:id="rId1249"/>
    <hyperlink ref="T2120" r:id="rId1250"/>
    <hyperlink ref="T2095" r:id="rId1251"/>
    <hyperlink ref="T2056" r:id="rId1252"/>
    <hyperlink ref="T2082" r:id="rId1253"/>
    <hyperlink ref="T2101" r:id="rId1254"/>
    <hyperlink ref="T2125" r:id="rId1255"/>
    <hyperlink ref="T2134" r:id="rId1256"/>
    <hyperlink ref="T2137" r:id="rId1257"/>
    <hyperlink ref="T2131" r:id="rId1258"/>
    <hyperlink ref="T2146" r:id="rId1259"/>
    <hyperlink ref="F2058" r:id="rId1260"/>
    <hyperlink ref="F1920" r:id="rId1261"/>
    <hyperlink ref="F1232" r:id="rId1262"/>
    <hyperlink ref="F1224" r:id="rId1263"/>
    <hyperlink ref="F1249" r:id="rId1264"/>
    <hyperlink ref="F1264" r:id="rId1265"/>
    <hyperlink ref="F1270" r:id="rId1266"/>
    <hyperlink ref="F1276" r:id="rId1267"/>
    <hyperlink ref="F1282" r:id="rId1268"/>
    <hyperlink ref="F1286" r:id="rId1269"/>
    <hyperlink ref="F1291" r:id="rId1270"/>
    <hyperlink ref="F1107" r:id="rId1271"/>
    <hyperlink ref="F1100" r:id="rId1272"/>
    <hyperlink ref="F1159" r:id="rId1273"/>
    <hyperlink ref="F1110" r:id="rId1274"/>
    <hyperlink ref="F1117" r:id="rId1275"/>
    <hyperlink ref="F1123" r:id="rId1276"/>
    <hyperlink ref="F1130" r:id="rId1277"/>
    <hyperlink ref="F1136" r:id="rId1278"/>
    <hyperlink ref="F1141" r:id="rId1279"/>
    <hyperlink ref="F1146" r:id="rId1280"/>
    <hyperlink ref="T2154" r:id="rId1281"/>
    <hyperlink ref="AQ2146" r:id="rId1282"/>
    <hyperlink ref="T2085" r:id="rId1283"/>
    <hyperlink ref="T2149" r:id="rId1284"/>
    <hyperlink ref="T2140" r:id="rId1285"/>
    <hyperlink ref="T2068" r:id="rId1286"/>
    <hyperlink ref="T2098" r:id="rId1287"/>
    <hyperlink ref="T2127" r:id="rId1288"/>
    <hyperlink ref="V1549" r:id="rId1289"/>
    <hyperlink ref="V1532" r:id="rId1290"/>
    <hyperlink ref="V1523" r:id="rId1291"/>
    <hyperlink ref="V1513" r:id="rId1292"/>
    <hyperlink ref="V1210" r:id="rId1293"/>
    <hyperlink ref="V1211" r:id="rId1294"/>
    <hyperlink ref="V730" r:id="rId1295"/>
    <hyperlink ref="V696" r:id="rId1296"/>
    <hyperlink ref="V644" r:id="rId1297"/>
    <hyperlink ref="V158" r:id="rId1298"/>
    <hyperlink ref="F21" r:id="rId1299"/>
    <hyperlink ref="F25" r:id="rId1300"/>
    <hyperlink ref="AQ2176" r:id="rId1301"/>
    <hyperlink ref="V21" r:id="rId1302"/>
    <hyperlink ref="V25" r:id="rId1303"/>
    <hyperlink ref="V39" r:id="rId1304"/>
    <hyperlink ref="F1190" r:id="rId1305"/>
    <hyperlink ref="F1189" r:id="rId1306"/>
    <hyperlink ref="F793" r:id="rId1307"/>
    <hyperlink ref="F736" r:id="rId1308"/>
    <hyperlink ref="F1310" r:id="rId1309"/>
    <hyperlink ref="F441" r:id="rId1310"/>
    <hyperlink ref="F386" r:id="rId1311" display="РД/Шифр 2.1.2, 2.1.7 (КГ №2, 7)/ОЗК (ПОЗ)- огнезащ/Аннулировано"/>
    <hyperlink ref="F581" r:id="rId1312"/>
    <hyperlink ref="F623" r:id="rId1313"/>
    <hyperlink ref="F966" r:id="rId1314"/>
    <hyperlink ref="F113" r:id="rId1315"/>
    <hyperlink ref="F755" r:id="rId1316"/>
    <hyperlink ref="F117" r:id="rId1317"/>
    <hyperlink ref="F1362" r:id="rId1318"/>
    <hyperlink ref="AQ1401" r:id="rId1319"/>
    <hyperlink ref="F1402" r:id="rId1320"/>
    <hyperlink ref="F1308" r:id="rId1321"/>
    <hyperlink ref="F1167" r:id="rId1322"/>
    <hyperlink ref="F562" r:id="rId1323"/>
    <hyperlink ref="V562" r:id="rId1324" display="1632-2021-2.1.9, 2.1.10, 2.2.5-ПС.СУБ"/>
    <hyperlink ref="F599" r:id="rId1325"/>
    <hyperlink ref="V59" r:id="rId1326"/>
    <hyperlink ref="V43" r:id="rId1327"/>
    <hyperlink ref="V184" r:id="rId1328"/>
    <hyperlink ref="V188" r:id="rId1329"/>
    <hyperlink ref="V192" r:id="rId1330"/>
    <hyperlink ref="V635" r:id="rId1331"/>
    <hyperlink ref="V684" r:id="rId1332"/>
    <hyperlink ref="V891" r:id="rId1333"/>
    <hyperlink ref="V1920" r:id="rId1334"/>
    <hyperlink ref="F814" r:id="rId1335"/>
    <hyperlink ref="F672" r:id="rId1336"/>
    <hyperlink ref="F1311" r:id="rId1337"/>
    <hyperlink ref="F1542" r:id="rId1338"/>
    <hyperlink ref="F1320" r:id="rId1339"/>
    <hyperlink ref="F1148" r:id="rId1340"/>
    <hyperlink ref="F1293" r:id="rId1341"/>
    <hyperlink ref="F846" r:id="rId1342"/>
    <hyperlink ref="V846" r:id="rId1343"/>
    <hyperlink ref="F161" r:id="rId1344"/>
    <hyperlink ref="AQ295" r:id="rId1345"/>
    <hyperlink ref="F293" r:id="rId1346"/>
    <hyperlink ref="F294" r:id="rId1347"/>
    <hyperlink ref="F295" r:id="rId1348"/>
    <hyperlink ref="F385" r:id="rId1349"/>
    <hyperlink ref="F384" r:id="rId1350"/>
    <hyperlink ref="F383" r:id="rId1351"/>
    <hyperlink ref="F440" r:id="rId1352"/>
    <hyperlink ref="F485" r:id="rId1353"/>
    <hyperlink ref="F523" r:id="rId1354"/>
    <hyperlink ref="F580" r:id="rId1355"/>
    <hyperlink ref="F624" r:id="rId1356"/>
    <hyperlink ref="F701" r:id="rId1357"/>
    <hyperlink ref="F840" r:id="rId1358"/>
    <hyperlink ref="F1053" r:id="rId1359"/>
    <hyperlink ref="F1428" r:id="rId1360"/>
    <hyperlink ref="AQ2058" r:id="rId1361"/>
    <hyperlink ref="F862" r:id="rId1362"/>
    <hyperlink ref="F794" r:id="rId1363"/>
    <hyperlink ref="F979" r:id="rId1364"/>
    <hyperlink ref="T979" r:id="rId1365"/>
    <hyperlink ref="V567" r:id="rId1366"/>
    <hyperlink ref="V862" r:id="rId1367"/>
    <hyperlink ref="V1468" r:id="rId1368"/>
    <hyperlink ref="F1619" r:id="rId1369"/>
    <hyperlink ref="V1619" r:id="rId1370" display="1632-2021-5.2.3-СС.СУБ"/>
    <hyperlink ref="F1081" r:id="rId1371"/>
    <hyperlink ref="F1082" r:id="rId1372"/>
    <hyperlink ref="V1624" r:id="rId1373" display="1632-2021-5.2.3-ПС.СУБ"/>
    <hyperlink ref="F1772" r:id="rId1374"/>
    <hyperlink ref="F81" r:id="rId1375"/>
    <hyperlink ref="V156" r:id="rId1376"/>
    <hyperlink ref="V302" r:id="rId1377"/>
    <hyperlink ref="V601" r:id="rId1378" display="1632-2021-2.1.11,3.2-ПС.СУБ_07.04.050,07.03.011-П01"/>
    <hyperlink ref="V699" r:id="rId1379"/>
    <hyperlink ref="V774" r:id="rId1380" display="1632-2021-2.2.2-ВС"/>
    <hyperlink ref="V1009" r:id="rId1381"/>
    <hyperlink ref="F869" r:id="rId1382"/>
    <hyperlink ref="F702" r:id="rId1383"/>
    <hyperlink ref="F1197" r:id="rId1384"/>
    <hyperlink ref="F1324" r:id="rId1385"/>
    <hyperlink ref="F1083" r:id="rId1386"/>
    <hyperlink ref="V1083" r:id="rId1387" display="1632-2021-2.2.7-АОВ"/>
    <hyperlink ref="F1080" r:id="rId1388"/>
    <hyperlink ref="F1198" r:id="rId1389"/>
    <hyperlink ref="F1325" r:id="rId1390"/>
    <hyperlink ref="F342" r:id="rId1391"/>
    <hyperlink ref="F1149" r:id="rId1392"/>
    <hyperlink ref="F1294" r:id="rId1393"/>
    <hyperlink ref="F884" r:id="rId1394"/>
    <hyperlink ref="F215" r:id="rId1395"/>
    <hyperlink ref="V215" r:id="rId1396"/>
    <hyperlink ref="V1198" r:id="rId1397"/>
    <hyperlink ref="V1325" r:id="rId1398"/>
    <hyperlink ref="V1788" r:id="rId1399" display="1821-2022-6.1-ММ1_07.06.040-П-01-02.2"/>
    <hyperlink ref="V1789" r:id="rId1400" display="1821-2022-6.1-ММ.ЛС"/>
    <hyperlink ref="T1619" r:id="rId1401"/>
    <hyperlink ref="T1624" r:id="rId1402"/>
    <hyperlink ref="T1638" r:id="rId1403"/>
    <hyperlink ref="T1637" r:id="rId1404"/>
    <hyperlink ref="T1639" r:id="rId1405"/>
    <hyperlink ref="F967" r:id="rId1406"/>
    <hyperlink ref="F968" r:id="rId1407"/>
    <hyperlink ref="AQ1619" r:id="rId1408"/>
    <hyperlink ref="F1350" r:id="rId1409"/>
    <hyperlink ref="F1410" r:id="rId1410"/>
    <hyperlink ref="F1416" r:id="rId1411"/>
    <hyperlink ref="F1419" r:id="rId1412"/>
    <hyperlink ref="F1431" r:id="rId1413"/>
    <hyperlink ref="F1452" r:id="rId1414"/>
    <hyperlink ref="F1657" r:id="rId1415"/>
    <hyperlink ref="F1661" r:id="rId1416"/>
    <hyperlink ref="F1666" r:id="rId1417"/>
    <hyperlink ref="F1845" r:id="rId1418"/>
    <hyperlink ref="F1877" r:id="rId1419"/>
    <hyperlink ref="F1892" r:id="rId1420"/>
    <hyperlink ref="F1897" r:id="rId1421"/>
    <hyperlink ref="F1899" r:id="rId1422"/>
    <hyperlink ref="F1903" r:id="rId1423"/>
    <hyperlink ref="F1908" r:id="rId1424"/>
    <hyperlink ref="F1913" r:id="rId1425"/>
    <hyperlink ref="F924" r:id="rId1426"/>
    <hyperlink ref="F1343" r:id="rId1427"/>
    <hyperlink ref="T116" r:id="rId1428"/>
    <hyperlink ref="T1935:T1942" r:id="rId1429" display="БГИ-2825"/>
    <hyperlink ref="T278" r:id="rId1430"/>
    <hyperlink ref="T574" r:id="rId1431"/>
    <hyperlink ref="T1367" r:id="rId1432"/>
    <hyperlink ref="F123" r:id="rId1433"/>
    <hyperlink ref="F122" r:id="rId1434"/>
    <hyperlink ref="F121" r:id="rId1435"/>
    <hyperlink ref="F120" r:id="rId1436"/>
    <hyperlink ref="F119" r:id="rId1437"/>
    <hyperlink ref="F131" r:id="rId1438"/>
    <hyperlink ref="F130" r:id="rId1439"/>
    <hyperlink ref="F129" r:id="rId1440"/>
    <hyperlink ref="F128" r:id="rId1441"/>
    <hyperlink ref="F127" r:id="rId1442"/>
    <hyperlink ref="F126" r:id="rId1443"/>
    <hyperlink ref="F136" r:id="rId1444"/>
    <hyperlink ref="F135" r:id="rId1445"/>
    <hyperlink ref="F134" r:id="rId1446"/>
    <hyperlink ref="F143" r:id="rId1447"/>
    <hyperlink ref="F142" r:id="rId1448"/>
    <hyperlink ref="F141" r:id="rId1449"/>
    <hyperlink ref="F140" r:id="rId1450"/>
    <hyperlink ref="F151" r:id="rId1451"/>
    <hyperlink ref="F150" r:id="rId1452"/>
    <hyperlink ref="F149" r:id="rId1453"/>
    <hyperlink ref="F148" r:id="rId1454"/>
    <hyperlink ref="F147" r:id="rId1455"/>
    <hyperlink ref="F160" r:id="rId1456"/>
    <hyperlink ref="F159" r:id="rId1457"/>
    <hyperlink ref="F180" r:id="rId1458"/>
    <hyperlink ref="F179" r:id="rId1459"/>
    <hyperlink ref="F178" r:id="rId1460"/>
    <hyperlink ref="F167" r:id="rId1461"/>
    <hyperlink ref="F166" r:id="rId1462"/>
    <hyperlink ref="F165" r:id="rId1463"/>
    <hyperlink ref="F172" r:id="rId1464"/>
    <hyperlink ref="F171" r:id="rId1465"/>
    <hyperlink ref="F170" r:id="rId1466"/>
    <hyperlink ref="F175" r:id="rId1467"/>
    <hyperlink ref="F174" r:id="rId1468"/>
    <hyperlink ref="F183" r:id="rId1469"/>
    <hyperlink ref="F199" r:id="rId1470"/>
    <hyperlink ref="F198" r:id="rId1471"/>
    <hyperlink ref="F208" r:id="rId1472"/>
    <hyperlink ref="F207" r:id="rId1473"/>
    <hyperlink ref="F206" r:id="rId1474"/>
    <hyperlink ref="F212" r:id="rId1475"/>
    <hyperlink ref="F211" r:id="rId1476"/>
    <hyperlink ref="F210" r:id="rId1477"/>
    <hyperlink ref="F228" r:id="rId1478"/>
    <hyperlink ref="F227" r:id="rId1479"/>
    <hyperlink ref="F232" r:id="rId1480"/>
    <hyperlink ref="F231" r:id="rId1481"/>
    <hyperlink ref="F230" r:id="rId1482"/>
    <hyperlink ref="F243" r:id="rId1483"/>
    <hyperlink ref="F242" r:id="rId1484"/>
    <hyperlink ref="F249" r:id="rId1485"/>
    <hyperlink ref="F248" r:id="rId1486"/>
    <hyperlink ref="F247" r:id="rId1487"/>
    <hyperlink ref="F246" r:id="rId1488"/>
    <hyperlink ref="F245" r:id="rId1489"/>
    <hyperlink ref="F255" r:id="rId1490"/>
    <hyperlink ref="F254" r:id="rId1491"/>
    <hyperlink ref="F272" r:id="rId1492"/>
    <hyperlink ref="F271" r:id="rId1493"/>
    <hyperlink ref="F270" r:id="rId1494"/>
    <hyperlink ref="F269" r:id="rId1495"/>
    <hyperlink ref="F283" r:id="rId1496"/>
    <hyperlink ref="F275" r:id="rId1497"/>
    <hyperlink ref="V276" r:id="rId1498"/>
    <hyperlink ref="F277" r:id="rId1499"/>
    <hyperlink ref="F281" r:id="rId1500"/>
    <hyperlink ref="F280" r:id="rId1501"/>
    <hyperlink ref="F279" r:id="rId1502"/>
    <hyperlink ref="F286" r:id="rId1503"/>
    <hyperlink ref="F285" r:id="rId1504"/>
    <hyperlink ref="F289" r:id="rId1505"/>
    <hyperlink ref="F288" r:id="rId1506"/>
    <hyperlink ref="F308" r:id="rId1507"/>
    <hyperlink ref="F313" r:id="rId1508"/>
    <hyperlink ref="F317" r:id="rId1509"/>
    <hyperlink ref="F362" r:id="rId1510"/>
    <hyperlink ref="F368" r:id="rId1511"/>
    <hyperlink ref="F323" r:id="rId1512"/>
    <hyperlink ref="F322" r:id="rId1513"/>
    <hyperlink ref="F321" r:id="rId1514"/>
    <hyperlink ref="F327" r:id="rId1515"/>
    <hyperlink ref="F326" r:id="rId1516"/>
    <hyperlink ref="F339" r:id="rId1517"/>
    <hyperlink ref="F338" r:id="rId1518"/>
    <hyperlink ref="F337" r:id="rId1519"/>
    <hyperlink ref="F344" r:id="rId1520"/>
    <hyperlink ref="F345" r:id="rId1521"/>
    <hyperlink ref="F346" r:id="rId1522"/>
    <hyperlink ref="F347" r:id="rId1523"/>
    <hyperlink ref="F353" r:id="rId1524"/>
    <hyperlink ref="F352" r:id="rId1525"/>
    <hyperlink ref="F351" r:id="rId1526"/>
    <hyperlink ref="F359" r:id="rId1527"/>
    <hyperlink ref="F358" r:id="rId1528"/>
    <hyperlink ref="F374" r:id="rId1529"/>
    <hyperlink ref="F373" r:id="rId1530"/>
    <hyperlink ref="F376" r:id="rId1531"/>
    <hyperlink ref="F381" r:id="rId1532"/>
    <hyperlink ref="F380" r:id="rId1533"/>
    <hyperlink ref="F379" r:id="rId1534"/>
    <hyperlink ref="F402" r:id="rId1535"/>
    <hyperlink ref="F426" r:id="rId1536"/>
    <hyperlink ref="F425" r:id="rId1537"/>
    <hyperlink ref="F429" r:id="rId1538"/>
    <hyperlink ref="F433" r:id="rId1539"/>
    <hyperlink ref="F432" r:id="rId1540"/>
    <hyperlink ref="F431" r:id="rId1541"/>
    <hyperlink ref="F436" r:id="rId1542"/>
    <hyperlink ref="F435" r:id="rId1543"/>
    <hyperlink ref="F439" r:id="rId1544"/>
    <hyperlink ref="F446" r:id="rId1545"/>
    <hyperlink ref="F457" r:id="rId1546"/>
    <hyperlink ref="F456" r:id="rId1547"/>
    <hyperlink ref="F475" r:id="rId1548"/>
    <hyperlink ref="F461" r:id="rId1549"/>
    <hyperlink ref="F460" r:id="rId1550"/>
    <hyperlink ref="F464" r:id="rId1551"/>
    <hyperlink ref="F463" r:id="rId1552"/>
    <hyperlink ref="F467" r:id="rId1553"/>
    <hyperlink ref="F466" r:id="rId1554"/>
    <hyperlink ref="F471" r:id="rId1555"/>
    <hyperlink ref="F470" r:id="rId1556"/>
    <hyperlink ref="F484" r:id="rId1557"/>
    <hyperlink ref="F483" r:id="rId1558"/>
    <hyperlink ref="F482" r:id="rId1559"/>
    <hyperlink ref="F480" r:id="rId1560"/>
    <hyperlink ref="F479" r:id="rId1561"/>
    <hyperlink ref="F490" r:id="rId1562"/>
    <hyperlink ref="F60" r:id="rId1563"/>
    <hyperlink ref="F497" r:id="rId1564"/>
    <hyperlink ref="F496" r:id="rId1565"/>
    <hyperlink ref="F501" r:id="rId1566"/>
    <hyperlink ref="F500" r:id="rId1567"/>
    <hyperlink ref="F505" r:id="rId1568"/>
    <hyperlink ref="F504" r:id="rId1569"/>
    <hyperlink ref="F503" r:id="rId1570"/>
    <hyperlink ref="F510" r:id="rId1571"/>
    <hyperlink ref="F509" r:id="rId1572"/>
    <hyperlink ref="F508" r:id="rId1573"/>
    <hyperlink ref="F507" r:id="rId1574"/>
    <hyperlink ref="F513" r:id="rId1575"/>
    <hyperlink ref="F512" r:id="rId1576"/>
    <hyperlink ref="F522" r:id="rId1577"/>
    <hyperlink ref="F521" r:id="rId1578"/>
    <hyperlink ref="F520" r:id="rId1579"/>
    <hyperlink ref="F518" r:id="rId1580"/>
    <hyperlink ref="F517" r:id="rId1581"/>
    <hyperlink ref="F546" r:id="rId1582"/>
    <hyperlink ref="F550" r:id="rId1583"/>
    <hyperlink ref="F565" r:id="rId1584"/>
    <hyperlink ref="F564" r:id="rId1585"/>
    <hyperlink ref="F591" r:id="rId1586"/>
    <hyperlink ref="F569" r:id="rId1587"/>
    <hyperlink ref="F568" r:id="rId1588"/>
    <hyperlink ref="F573" r:id="rId1589"/>
    <hyperlink ref="F572" r:id="rId1590"/>
    <hyperlink ref="F571" r:id="rId1591"/>
    <hyperlink ref="F575" r:id="rId1592"/>
    <hyperlink ref="F589" r:id="rId1593"/>
    <hyperlink ref="F588" r:id="rId1594"/>
    <hyperlink ref="F579" r:id="rId1595"/>
    <hyperlink ref="F578" r:id="rId1596"/>
    <hyperlink ref="F577" r:id="rId1597"/>
    <hyperlink ref="F584" r:id="rId1598"/>
    <hyperlink ref="F583" r:id="rId1599"/>
    <hyperlink ref="F603" r:id="rId1600"/>
    <hyperlink ref="F609" r:id="rId1601"/>
    <hyperlink ref="F608" r:id="rId1602"/>
    <hyperlink ref="F613" r:id="rId1603"/>
    <hyperlink ref="F612" r:id="rId1604"/>
    <hyperlink ref="F611" r:id="rId1605"/>
    <hyperlink ref="F349" r:id="rId1606"/>
    <hyperlink ref="F355" r:id="rId1607"/>
    <hyperlink ref="T355" r:id="rId1608"/>
    <hyperlink ref="AQ348" r:id="rId1609"/>
    <hyperlink ref="AQ355" r:id="rId1610"/>
    <hyperlink ref="F325" r:id="rId1611"/>
    <hyperlink ref="F980" r:id="rId1612"/>
    <hyperlink ref="F616" r:id="rId1613"/>
    <hyperlink ref="F615" r:id="rId1614"/>
    <hyperlink ref="F630" r:id="rId1615"/>
    <hyperlink ref="F629" r:id="rId1616"/>
    <hyperlink ref="F621" r:id="rId1617"/>
    <hyperlink ref="F620" r:id="rId1618"/>
    <hyperlink ref="F619" r:id="rId1619"/>
    <hyperlink ref="F625" r:id="rId1620"/>
    <hyperlink ref="F1176" r:id="rId1621"/>
    <hyperlink ref="F633" r:id="rId1622"/>
    <hyperlink ref="F639" r:id="rId1623"/>
    <hyperlink ref="F638" r:id="rId1624"/>
    <hyperlink ref="F643" r:id="rId1625"/>
    <hyperlink ref="F642" r:id="rId1626"/>
    <hyperlink ref="F646" r:id="rId1627"/>
    <hyperlink ref="F645" r:id="rId1628"/>
    <hyperlink ref="T201" r:id="rId1629"/>
    <hyperlink ref="T459" r:id="rId1630"/>
    <hyperlink ref="T499" r:id="rId1631"/>
    <hyperlink ref="T516" r:id="rId1632"/>
    <hyperlink ref="T567" r:id="rId1633"/>
    <hyperlink ref="T881" r:id="rId1634"/>
    <hyperlink ref="T949" r:id="rId1635"/>
    <hyperlink ref="T1210" r:id="rId1636"/>
    <hyperlink ref="T1431" r:id="rId1637"/>
    <hyperlink ref="T1651" r:id="rId1638"/>
    <hyperlink ref="F193" r:id="rId1639"/>
    <hyperlink ref="F237" r:id="rId1640"/>
    <hyperlink ref="F1205" r:id="rId1641"/>
    <hyperlink ref="F1318" r:id="rId1642"/>
    <hyperlink ref="F1342" r:id="rId1643"/>
    <hyperlink ref="F1338" r:id="rId1644"/>
    <hyperlink ref="F1435" r:id="rId1645"/>
    <hyperlink ref="F1493" r:id="rId1646"/>
    <hyperlink ref="F1540" r:id="rId1647"/>
    <hyperlink ref="F1633" r:id="rId1648"/>
    <hyperlink ref="F1797" r:id="rId1649"/>
    <hyperlink ref="F1794" r:id="rId1650"/>
    <hyperlink ref="F1795" r:id="rId1651"/>
    <hyperlink ref="F1915" r:id="rId1652"/>
    <hyperlink ref="F1914" r:id="rId1653"/>
    <hyperlink ref="F2001" r:id="rId1654"/>
    <hyperlink ref="F2000" r:id="rId1655"/>
    <hyperlink ref="F1960" r:id="rId1656"/>
    <hyperlink ref="F1959" r:id="rId1657"/>
    <hyperlink ref="F2047" r:id="rId1658"/>
    <hyperlink ref="F2046" r:id="rId1659"/>
    <hyperlink ref="T184" r:id="rId1660"/>
    <hyperlink ref="T188" r:id="rId1661"/>
    <hyperlink ref="T222" r:id="rId1662"/>
    <hyperlink ref="F650" r:id="rId1663"/>
    <hyperlink ref="F649" r:id="rId1664"/>
    <hyperlink ref="F669" r:id="rId1665"/>
    <hyperlink ref="F656" r:id="rId1666"/>
    <hyperlink ref="F655" r:id="rId1667"/>
    <hyperlink ref="F654" r:id="rId1668"/>
    <hyperlink ref="F653" r:id="rId1669"/>
    <hyperlink ref="F652" r:id="rId1670"/>
    <hyperlink ref="F658" r:id="rId1671"/>
    <hyperlink ref="F666" r:id="rId1672"/>
    <hyperlink ref="F665" r:id="rId1673"/>
    <hyperlink ref="F664" r:id="rId1674"/>
    <hyperlink ref="F663" r:id="rId1675"/>
    <hyperlink ref="F662" r:id="rId1676"/>
    <hyperlink ref="F678" r:id="rId1677"/>
    <hyperlink ref="F677" r:id="rId1678"/>
    <hyperlink ref="F676" r:id="rId1679"/>
    <hyperlink ref="F690" r:id="rId1680"/>
    <hyperlink ref="F689" r:id="rId1681"/>
    <hyperlink ref="F688" r:id="rId1682"/>
    <hyperlink ref="F687" r:id="rId1683"/>
    <hyperlink ref="F686" r:id="rId1684"/>
    <hyperlink ref="F685" r:id="rId1685"/>
    <hyperlink ref="F700" r:id="rId1686"/>
    <hyperlink ref="F695" r:id="rId1687"/>
    <hyperlink ref="F694" r:id="rId1688"/>
    <hyperlink ref="F693" r:id="rId1689"/>
    <hyperlink ref="F681" r:id="rId1690"/>
    <hyperlink ref="F680" r:id="rId1691"/>
    <hyperlink ref="F728" r:id="rId1692"/>
    <hyperlink ref="F727" r:id="rId1693"/>
    <hyperlink ref="F763" r:id="rId1694"/>
    <hyperlink ref="F762" r:id="rId1695"/>
    <hyperlink ref="F731" r:id="rId1696"/>
    <hyperlink ref="F738" r:id="rId1697"/>
    <hyperlink ref="F737" r:id="rId1698"/>
    <hyperlink ref="F744" r:id="rId1699"/>
    <hyperlink ref="F743" r:id="rId1700"/>
    <hyperlink ref="F742" r:id="rId1701"/>
    <hyperlink ref="F741" r:id="rId1702"/>
    <hyperlink ref="F740" r:id="rId1703"/>
    <hyperlink ref="F768" r:id="rId1704"/>
    <hyperlink ref="F767" r:id="rId1705"/>
    <hyperlink ref="F766" r:id="rId1706"/>
    <hyperlink ref="F765" r:id="rId1707"/>
    <hyperlink ref="F756" r:id="rId1708"/>
    <hyperlink ref="F786" r:id="rId1709"/>
    <hyperlink ref="F785" r:id="rId1710"/>
    <hyperlink ref="F820" r:id="rId1711"/>
    <hyperlink ref="F819" r:id="rId1712"/>
    <hyperlink ref="F797" r:id="rId1713"/>
    <hyperlink ref="F796" r:id="rId1714"/>
    <hyperlink ref="F795" r:id="rId1715"/>
    <hyperlink ref="F801" r:id="rId1716"/>
    <hyperlink ref="F800" r:id="rId1717"/>
    <hyperlink ref="F799" r:id="rId1718"/>
    <hyperlink ref="T1636" r:id="rId1719"/>
    <hyperlink ref="T21" r:id="rId1720"/>
    <hyperlink ref="F828" r:id="rId1721"/>
    <hyperlink ref="F827" r:id="rId1722"/>
    <hyperlink ref="F826" r:id="rId1723"/>
    <hyperlink ref="F825" r:id="rId1724"/>
    <hyperlink ref="F839" r:id="rId1725"/>
    <hyperlink ref="F838" r:id="rId1726"/>
    <hyperlink ref="F815" r:id="rId1727"/>
    <hyperlink ref="F858" r:id="rId1728"/>
    <hyperlink ref="F857" r:id="rId1729"/>
    <hyperlink ref="F890" r:id="rId1730"/>
    <hyperlink ref="F889" r:id="rId1731"/>
    <hyperlink ref="F893" r:id="rId1732"/>
    <hyperlink ref="F892" r:id="rId1733"/>
    <hyperlink ref="F871" r:id="rId1734"/>
    <hyperlink ref="F870" r:id="rId1735"/>
    <hyperlink ref="F875" r:id="rId1736"/>
    <hyperlink ref="F874" r:id="rId1737"/>
    <hyperlink ref="F880" r:id="rId1738"/>
    <hyperlink ref="F879" r:id="rId1739"/>
    <hyperlink ref="F878" r:id="rId1740"/>
    <hyperlink ref="F877" r:id="rId1741"/>
    <hyperlink ref="F823" r:id="rId1742"/>
    <hyperlink ref="F258" r:id="rId1743"/>
    <hyperlink ref="F896" r:id="rId1744"/>
    <hyperlink ref="F895" r:id="rId1745"/>
    <hyperlink ref="F887" r:id="rId1746"/>
    <hyperlink ref="F886" r:id="rId1747"/>
    <hyperlink ref="F912" r:id="rId1748"/>
    <hyperlink ref="F911" r:id="rId1749"/>
    <hyperlink ref="F907" r:id="rId1750"/>
    <hyperlink ref="F908" r:id="rId1751"/>
    <hyperlink ref="F922" r:id="rId1752"/>
    <hyperlink ref="F921" r:id="rId1753"/>
    <hyperlink ref="F933" r:id="rId1754"/>
    <hyperlink ref="F941" r:id="rId1755"/>
    <hyperlink ref="F940" r:id="rId1756"/>
    <hyperlink ref="F939" r:id="rId1757"/>
    <hyperlink ref="F947" r:id="rId1758"/>
    <hyperlink ref="F946" r:id="rId1759"/>
    <hyperlink ref="F945" r:id="rId1760"/>
    <hyperlink ref="F953" r:id="rId1761"/>
    <hyperlink ref="F962" r:id="rId1762"/>
    <hyperlink ref="F961" r:id="rId1763"/>
    <hyperlink ref="V235" r:id="rId1764"/>
    <hyperlink ref="V284" r:id="rId1765"/>
    <hyperlink ref="V364" r:id="rId1766"/>
    <hyperlink ref="V367" r:id="rId1767" display="1632-2021-2.1.2, 2.1.7-ВК2.ЛС"/>
    <hyperlink ref="V516" r:id="rId1768"/>
    <hyperlink ref="V764" r:id="rId1769"/>
    <hyperlink ref="V894" r:id="rId1770"/>
    <hyperlink ref="V1029" r:id="rId1771"/>
    <hyperlink ref="V1059" r:id="rId1772"/>
    <hyperlink ref="F974" r:id="rId1773"/>
    <hyperlink ref="F973" r:id="rId1774"/>
    <hyperlink ref="F1003" r:id="rId1775"/>
    <hyperlink ref="F1002" r:id="rId1776"/>
    <hyperlink ref="F1001" r:id="rId1777"/>
    <hyperlink ref="F977" r:id="rId1778"/>
    <hyperlink ref="F976" r:id="rId1779"/>
    <hyperlink ref="F983" r:id="rId1780"/>
    <hyperlink ref="F982" r:id="rId1781"/>
    <hyperlink ref="F989" r:id="rId1782"/>
    <hyperlink ref="F987" r:id="rId1783"/>
    <hyperlink ref="F986" r:id="rId1784"/>
    <hyperlink ref="F985" r:id="rId1785"/>
    <hyperlink ref="F992" r:id="rId1786"/>
    <hyperlink ref="F991" r:id="rId1787"/>
    <hyperlink ref="F990" r:id="rId1788"/>
    <hyperlink ref="F1006" r:id="rId1789"/>
    <hyperlink ref="F1005" r:id="rId1790"/>
    <hyperlink ref="F1011" r:id="rId1791"/>
    <hyperlink ref="F1010" r:id="rId1792"/>
    <hyperlink ref="F999" r:id="rId1793"/>
    <hyperlink ref="F998" r:id="rId1794"/>
    <hyperlink ref="F997" r:id="rId1795"/>
    <hyperlink ref="F1457" r:id="rId1796"/>
    <hyperlink ref="F1464" r:id="rId1797"/>
    <hyperlink ref="F1027" r:id="rId1798"/>
    <hyperlink ref="F1026" r:id="rId1799"/>
    <hyperlink ref="F1058" r:id="rId1800"/>
    <hyperlink ref="F1057" r:id="rId1801"/>
    <hyperlink ref="F1056" r:id="rId1802"/>
    <hyperlink ref="F1035" r:id="rId1803"/>
    <hyperlink ref="F1034" r:id="rId1804"/>
    <hyperlink ref="F1040" r:id="rId1805"/>
    <hyperlink ref="F1039" r:id="rId1806"/>
    <hyperlink ref="F1050" r:id="rId1807"/>
    <hyperlink ref="F1049" r:id="rId1808"/>
    <hyperlink ref="F1064" r:id="rId1809"/>
    <hyperlink ref="F1063" r:id="rId1810"/>
    <hyperlink ref="F1062" r:id="rId1811"/>
    <hyperlink ref="F1061" r:id="rId1812"/>
    <hyperlink ref="F1060" r:id="rId1813"/>
    <hyperlink ref="F1052" r:id="rId1814"/>
    <hyperlink ref="F1072" r:id="rId1815"/>
    <hyperlink ref="F1084" r:id="rId1816"/>
    <hyperlink ref="F1095" r:id="rId1817"/>
    <hyperlink ref="F1094" r:id="rId1818"/>
    <hyperlink ref="F1103" r:id="rId1819"/>
    <hyperlink ref="F1102" r:id="rId1820"/>
    <hyperlink ref="F1172" r:id="rId1821"/>
    <hyperlink ref="F1171" r:id="rId1822"/>
    <hyperlink ref="F1174" r:id="rId1823"/>
    <hyperlink ref="F1154" r:id="rId1824"/>
    <hyperlink ref="F1155" r:id="rId1825"/>
    <hyperlink ref="F1153" r:id="rId1826"/>
    <hyperlink ref="F1152" r:id="rId1827"/>
    <hyperlink ref="F1151" r:id="rId1828"/>
    <hyperlink ref="F1114" r:id="rId1829"/>
    <hyperlink ref="F1113" r:id="rId1830"/>
    <hyperlink ref="F1112" r:id="rId1831"/>
    <hyperlink ref="F1119" r:id="rId1832"/>
    <hyperlink ref="F1183" r:id="rId1833"/>
    <hyperlink ref="F1182" r:id="rId1834"/>
    <hyperlink ref="F1181" r:id="rId1835"/>
    <hyperlink ref="F1180" r:id="rId1836"/>
    <hyperlink ref="F1179" r:id="rId1837"/>
    <hyperlink ref="F1178" r:id="rId1838"/>
    <hyperlink ref="F1169" r:id="rId1839"/>
    <hyperlink ref="F1165" r:id="rId1840"/>
    <hyperlink ref="F1164" r:id="rId1841"/>
    <hyperlink ref="F1163" r:id="rId1842"/>
    <hyperlink ref="F1162" r:id="rId1843"/>
    <hyperlink ref="F1208" r:id="rId1844"/>
    <hyperlink ref="F1219" r:id="rId1845"/>
    <hyperlink ref="F1220" r:id="rId1846"/>
    <hyperlink ref="F1221" r:id="rId1847"/>
    <hyperlink ref="F1423" r:id="rId1848"/>
    <hyperlink ref="F1226" r:id="rId1849"/>
    <hyperlink ref="F1227" r:id="rId1850"/>
    <hyperlink ref="F1228" r:id="rId1851"/>
    <hyperlink ref="F1229" r:id="rId1852"/>
    <hyperlink ref="F2007" r:id="rId1853"/>
    <hyperlink ref="F2008" r:id="rId1854"/>
    <hyperlink ref="F2009" r:id="rId1855"/>
    <hyperlink ref="F2033" r:id="rId1856"/>
    <hyperlink ref="F2020" r:id="rId1857"/>
    <hyperlink ref="F2021" r:id="rId1858"/>
    <hyperlink ref="F2022" r:id="rId1859"/>
    <hyperlink ref="F2030" r:id="rId1860"/>
    <hyperlink ref="F2031" r:id="rId1861"/>
    <hyperlink ref="F2032" r:id="rId1862"/>
    <hyperlink ref="F2010" r:id="rId1863"/>
    <hyperlink ref="F2011" r:id="rId1864"/>
    <hyperlink ref="F2012" r:id="rId1865"/>
    <hyperlink ref="F1236" r:id="rId1866"/>
    <hyperlink ref="F1235" r:id="rId1867"/>
    <hyperlink ref="F1234" r:id="rId1868"/>
    <hyperlink ref="F1239" r:id="rId1869"/>
    <hyperlink ref="F1238" r:id="rId1870"/>
    <hyperlink ref="F1237" r:id="rId1871"/>
    <hyperlink ref="F1242" r:id="rId1872"/>
    <hyperlink ref="F1243" r:id="rId1873"/>
    <hyperlink ref="F1244" r:id="rId1874"/>
    <hyperlink ref="F1241" r:id="rId1875"/>
    <hyperlink ref="F1245" r:id="rId1876"/>
    <hyperlink ref="F1251" r:id="rId1877"/>
    <hyperlink ref="F1252" r:id="rId1878"/>
    <hyperlink ref="F1253" r:id="rId1879"/>
    <hyperlink ref="F1254" r:id="rId1880"/>
    <hyperlink ref="F1255" r:id="rId1881"/>
    <hyperlink ref="F1259" r:id="rId1882"/>
    <hyperlink ref="F1260" r:id="rId1883"/>
    <hyperlink ref="F1257" r:id="rId1884"/>
    <hyperlink ref="F1258" r:id="rId1885"/>
    <hyperlink ref="F1261" r:id="rId1886"/>
    <hyperlink ref="F1266" r:id="rId1887"/>
    <hyperlink ref="F1272" r:id="rId1888"/>
    <hyperlink ref="F1273" r:id="rId1889"/>
    <hyperlink ref="V1749" r:id="rId1890"/>
    <hyperlink ref="F1301" r:id="rId1891"/>
    <hyperlink ref="F1300" r:id="rId1892"/>
    <hyperlink ref="F1299" r:id="rId1893"/>
    <hyperlink ref="F1298" r:id="rId1894"/>
    <hyperlink ref="F1297" r:id="rId1895"/>
    <hyperlink ref="F1296" r:id="rId1896"/>
    <hyperlink ref="F1313" r:id="rId1897"/>
    <hyperlink ref="F1312" r:id="rId1898"/>
    <hyperlink ref="F1314" r:id="rId1899"/>
    <hyperlink ref="F1439" r:id="rId1900"/>
    <hyperlink ref="F1440" r:id="rId1901"/>
    <hyperlink ref="F1441" r:id="rId1902"/>
    <hyperlink ref="F1442" r:id="rId1903"/>
    <hyperlink ref="F1443" r:id="rId1904"/>
    <hyperlink ref="F1444" r:id="rId1905"/>
    <hyperlink ref="F1445" r:id="rId1906"/>
    <hyperlink ref="F1446" r:id="rId1907"/>
    <hyperlink ref="F1447" r:id="rId1908"/>
    <hyperlink ref="F1448" r:id="rId1909"/>
    <hyperlink ref="F1349" r:id="rId1910"/>
    <hyperlink ref="F1348" r:id="rId1911"/>
    <hyperlink ref="F1347" r:id="rId1912"/>
    <hyperlink ref="F1346" r:id="rId1913"/>
    <hyperlink ref="F1345" r:id="rId1914"/>
    <hyperlink ref="F1344" r:id="rId1915"/>
    <hyperlink ref="F1409" r:id="rId1916"/>
    <hyperlink ref="F1408" r:id="rId1917"/>
    <hyperlink ref="F1407" r:id="rId1918"/>
    <hyperlink ref="F1406" r:id="rId1919"/>
    <hyperlink ref="F1430" r:id="rId1920"/>
    <hyperlink ref="AQ48" r:id="rId1921"/>
    <hyperlink ref="F1354" r:id="rId1922"/>
    <hyperlink ref="F1353" r:id="rId1923"/>
    <hyperlink ref="F1352" r:id="rId1924"/>
    <hyperlink ref="V1355" r:id="rId1925"/>
    <hyperlink ref="F1355" r:id="rId1926"/>
    <hyperlink ref="F1377" r:id="rId1927"/>
    <hyperlink ref="F1376" r:id="rId1928"/>
    <hyperlink ref="F1375" r:id="rId1929"/>
    <hyperlink ref="F1374" r:id="rId1930"/>
    <hyperlink ref="F1373" r:id="rId1931"/>
    <hyperlink ref="F1356" r:id="rId1932"/>
    <hyperlink ref="F1357" r:id="rId1933"/>
    <hyperlink ref="F1358" r:id="rId1934"/>
    <hyperlink ref="F1359" r:id="rId1935"/>
    <hyperlink ref="F1360" r:id="rId1936"/>
    <hyperlink ref="F1363" r:id="rId1937"/>
    <hyperlink ref="F1364" r:id="rId1938"/>
    <hyperlink ref="F1365" r:id="rId1939"/>
    <hyperlink ref="F1366" r:id="rId1940"/>
    <hyperlink ref="F1367" r:id="rId1941"/>
    <hyperlink ref="F1371" r:id="rId1942"/>
    <hyperlink ref="F1370" r:id="rId1943"/>
    <hyperlink ref="F1369" r:id="rId1944"/>
    <hyperlink ref="F1372" r:id="rId1945"/>
    <hyperlink ref="F1383" r:id="rId1946"/>
    <hyperlink ref="F1382" r:id="rId1947"/>
    <hyperlink ref="F1381" r:id="rId1948"/>
    <hyperlink ref="F1380" r:id="rId1949"/>
    <hyperlink ref="F1379" r:id="rId1950"/>
    <hyperlink ref="F1378" r:id="rId1951"/>
    <hyperlink ref="F1386" r:id="rId1952"/>
    <hyperlink ref="F1387" r:id="rId1953"/>
    <hyperlink ref="F1388" r:id="rId1954"/>
    <hyperlink ref="F1389" r:id="rId1955"/>
    <hyperlink ref="F1390" r:id="rId1956"/>
    <hyperlink ref="F1415" r:id="rId1957"/>
    <hyperlink ref="F1414" r:id="rId1958"/>
    <hyperlink ref="F1413" r:id="rId1959"/>
    <hyperlink ref="F1412" r:id="rId1960"/>
    <hyperlink ref="F1411" r:id="rId1961"/>
    <hyperlink ref="F1427" r:id="rId1962"/>
    <hyperlink ref="F1426" r:id="rId1963"/>
    <hyperlink ref="F1425" r:id="rId1964"/>
    <hyperlink ref="F1424" r:id="rId1965"/>
    <hyperlink ref="F1418" r:id="rId1966"/>
    <hyperlink ref="F1399" r:id="rId1967"/>
    <hyperlink ref="F1400" r:id="rId1968"/>
    <hyperlink ref="F1401" r:id="rId1969"/>
    <hyperlink ref="F1450" r:id="rId1970"/>
    <hyperlink ref="F1451" r:id="rId1971"/>
    <hyperlink ref="F1454" r:id="rId1972"/>
    <hyperlink ref="F1455" r:id="rId1973"/>
    <hyperlink ref="F1456" r:id="rId1974"/>
    <hyperlink ref="F1468" r:id="rId1975"/>
    <hyperlink ref="F1467" r:id="rId1976"/>
    <hyperlink ref="F1466" r:id="rId1977"/>
    <hyperlink ref="F1492" r:id="rId1978"/>
    <hyperlink ref="F1491" r:id="rId1979"/>
    <hyperlink ref="F1490" r:id="rId1980"/>
    <hyperlink ref="F1489" r:id="rId1981"/>
    <hyperlink ref="F1472" r:id="rId1982"/>
    <hyperlink ref="F1471" r:id="rId1983"/>
    <hyperlink ref="F1470" r:id="rId1984"/>
    <hyperlink ref="F1469" r:id="rId1985"/>
    <hyperlink ref="F1477" r:id="rId1986"/>
    <hyperlink ref="F1476" r:id="rId1987"/>
    <hyperlink ref="F1474" r:id="rId1988"/>
    <hyperlink ref="F1475" r:id="rId1989"/>
    <hyperlink ref="F1473" r:id="rId1990"/>
    <hyperlink ref="F1481" r:id="rId1991"/>
    <hyperlink ref="F1480" r:id="rId1992"/>
    <hyperlink ref="F1482" r:id="rId1993"/>
    <hyperlink ref="F1479" r:id="rId1994"/>
    <hyperlink ref="F1478" r:id="rId1995"/>
    <hyperlink ref="F1501" r:id="rId1996"/>
    <hyperlink ref="F1500" r:id="rId1997"/>
    <hyperlink ref="F1499" r:id="rId1998"/>
    <hyperlink ref="F1498" r:id="rId1999"/>
    <hyperlink ref="F1508" r:id="rId2000"/>
    <hyperlink ref="F1507" r:id="rId2001"/>
    <hyperlink ref="F1506" r:id="rId2002"/>
    <hyperlink ref="F1505" r:id="rId2003"/>
    <hyperlink ref="F1504" r:id="rId2004"/>
    <hyperlink ref="F1503" r:id="rId2005"/>
    <hyperlink ref="F1502" r:id="rId2006"/>
    <hyperlink ref="F1513" r:id="rId2007"/>
    <hyperlink ref="F1512" r:id="rId2008"/>
    <hyperlink ref="F1511" r:id="rId2009"/>
    <hyperlink ref="F1510" r:id="rId2010"/>
    <hyperlink ref="F1517" r:id="rId2011"/>
    <hyperlink ref="F1516" r:id="rId2012"/>
    <hyperlink ref="F1515" r:id="rId2013"/>
    <hyperlink ref="F1523" r:id="rId2014"/>
    <hyperlink ref="F1520" r:id="rId2015"/>
    <hyperlink ref="F1521" r:id="rId2016"/>
    <hyperlink ref="F1522" r:id="rId2017"/>
    <hyperlink ref="F1527" r:id="rId2018"/>
    <hyperlink ref="F1526" r:id="rId2019"/>
    <hyperlink ref="F1525" r:id="rId2020"/>
    <hyperlink ref="F1532" r:id="rId2021"/>
    <hyperlink ref="F1531" r:id="rId2022"/>
    <hyperlink ref="F1530" r:id="rId2023"/>
    <hyperlink ref="F1529" r:id="rId2024"/>
    <hyperlink ref="F1528" r:id="rId2025"/>
    <hyperlink ref="F1535" r:id="rId2026"/>
    <hyperlink ref="F1534" r:id="rId2027"/>
    <hyperlink ref="F1538" r:id="rId2028"/>
    <hyperlink ref="F1537" r:id="rId2029"/>
    <hyperlink ref="F1536" r:id="rId2030"/>
    <hyperlink ref="F1546" r:id="rId2031"/>
    <hyperlink ref="F1545" r:id="rId2032"/>
    <hyperlink ref="F1549" r:id="rId2033"/>
    <hyperlink ref="F1547" r:id="rId2034"/>
    <hyperlink ref="F1548" r:id="rId2035"/>
    <hyperlink ref="F1552" r:id="rId2036"/>
    <hyperlink ref="F1551" r:id="rId2037"/>
    <hyperlink ref="F1555" r:id="rId2038"/>
    <hyperlink ref="F1554" r:id="rId2039"/>
    <hyperlink ref="F1559" r:id="rId2040"/>
    <hyperlink ref="F1557" r:id="rId2041"/>
    <hyperlink ref="F1556" r:id="rId2042"/>
    <hyperlink ref="F1576" r:id="rId2043"/>
    <hyperlink ref="F1578" r:id="rId2044"/>
    <hyperlink ref="F1588" r:id="rId2045"/>
    <hyperlink ref="F1580" r:id="rId2046"/>
    <hyperlink ref="F1579" r:id="rId2047"/>
    <hyperlink ref="T25" r:id="rId2048"/>
    <hyperlink ref="V29" r:id="rId2049"/>
    <hyperlink ref="V217" r:id="rId2050"/>
    <hyperlink ref="V315" r:id="rId2051"/>
    <hyperlink ref="V316" r:id="rId2052"/>
    <hyperlink ref="V320" r:id="rId2053"/>
    <hyperlink ref="V356" r:id="rId2054" display="1632-2021-2.1.2,2.1.7-КМ3_07.04.041-П-00-00"/>
    <hyperlink ref="V357" r:id="rId2055" display="1632-2021-2.1.2,2.1.7-КМ3_07.04.046-П-00-00"/>
    <hyperlink ref="V361" r:id="rId2056"/>
    <hyperlink ref="V447" r:id="rId2057" display="1632-2021-2.1.3-ЭОМ.ЛС"/>
    <hyperlink ref="V607" r:id="rId2058"/>
    <hyperlink ref="V716" r:id="rId2059"/>
    <hyperlink ref="V715" r:id="rId2060" display="1632-2021-2.2.1-ВС.ЛС"/>
    <hyperlink ref="V648" r:id="rId2061"/>
    <hyperlink ref="V657" r:id="rId2062"/>
    <hyperlink ref="V920" r:id="rId2063"/>
    <hyperlink ref="V906" r:id="rId2064"/>
    <hyperlink ref="V1007" r:id="rId2065"/>
    <hyperlink ref="V1090" r:id="rId2066"/>
    <hyperlink ref="V1089" r:id="rId2067"/>
    <hyperlink ref="V1193" r:id="rId2068"/>
    <hyperlink ref="V1192" r:id="rId2069" display="1632-2021-3.2-ПТ.ЛС"/>
    <hyperlink ref="V1313" r:id="rId2070"/>
    <hyperlink ref="V1312" r:id="rId2071" display="1632-2021-2.2.4, 2.1.6-КЖ1"/>
    <hyperlink ref="V1343" r:id="rId2072"/>
    <hyperlink ref="V1538" r:id="rId2073"/>
    <hyperlink ref="F1764" r:id="rId2074"/>
    <hyperlink ref="F926" r:id="rId2075"/>
    <hyperlink ref="F387" r:id="rId2076"/>
    <hyperlink ref="F442" r:id="rId2077"/>
    <hyperlink ref="F582" r:id="rId2078"/>
    <hyperlink ref="F622" r:id="rId2079"/>
    <hyperlink ref="F969" r:id="rId2080"/>
    <hyperlink ref="F970" r:id="rId2081"/>
    <hyperlink ref="F971" r:id="rId2082"/>
    <hyperlink ref="F703" r:id="rId2083"/>
    <hyperlink ref="F1054" r:id="rId2084"/>
    <hyperlink ref="F1055" r:id="rId2085"/>
    <hyperlink ref="F494" r:id="rId2086"/>
    <hyperlink ref="F1593" r:id="rId2087"/>
    <hyperlink ref="F1596" r:id="rId2088"/>
    <hyperlink ref="F1599" r:id="rId2089"/>
    <hyperlink ref="F1601" r:id="rId2090"/>
    <hyperlink ref="F1604" r:id="rId2091"/>
    <hyperlink ref="F1608" r:id="rId2092"/>
    <hyperlink ref="F1612" r:id="rId2093"/>
    <hyperlink ref="F1615" r:id="rId2094"/>
    <hyperlink ref="F936" r:id="rId2095"/>
    <hyperlink ref="F1803" r:id="rId2096"/>
    <hyperlink ref="F1569" r:id="rId2097"/>
    <hyperlink ref="F1587" r:id="rId2098"/>
    <hyperlink ref="F1583" r:id="rId2099"/>
    <hyperlink ref="F1592" r:id="rId2100"/>
    <hyperlink ref="F1594" r:id="rId2101"/>
    <hyperlink ref="F1600" r:id="rId2102"/>
    <hyperlink ref="F1597" r:id="rId2103"/>
    <hyperlink ref="F1609" r:id="rId2104"/>
    <hyperlink ref="T1609" r:id="rId2105" display="Накладные\2023\2023 09 19 4.pdf"/>
    <hyperlink ref="F1613" r:id="rId2106"/>
    <hyperlink ref="T1613" r:id="rId2107" display="Накладные\2023\2023 09 19 4.pdf"/>
    <hyperlink ref="F1605" r:id="rId2108"/>
    <hyperlink ref="F1567" r:id="rId2109"/>
    <hyperlink ref="F1606" r:id="rId2110"/>
    <hyperlink ref="T1605" r:id="rId2111" display="Накладные\2023\2023 09 19 4.pdf"/>
    <hyperlink ref="T1606" r:id="rId2112" display="Накладные\2023\2023 09 19 4.pdf"/>
    <hyperlink ref="T1614" r:id="rId2113" display="Накладные\2023\2023 09 19 4.pdf"/>
    <hyperlink ref="F1614" r:id="rId2114"/>
    <hyperlink ref="F1570" r:id="rId2115"/>
    <hyperlink ref="T1590" r:id="rId2116" display="Накладные\2023\2023 09 19 4.pdf"/>
    <hyperlink ref="F1590" r:id="rId2117"/>
    <hyperlink ref="F1603" r:id="rId2118"/>
    <hyperlink ref="T1603" r:id="rId2119" display="Накладные\2023\2023 09 19 4.pdf"/>
    <hyperlink ref="T1610" r:id="rId2120" display="Накладные\2023\2023 09 19 4.pdf"/>
    <hyperlink ref="F1610" r:id="rId2121"/>
    <hyperlink ref="F1595" r:id="rId2122"/>
    <hyperlink ref="F1589" r:id="rId2123"/>
    <hyperlink ref="T1598" r:id="rId2124" display="Накладные\2023\2023 09 19 4.pdf"/>
    <hyperlink ref="F1598" r:id="rId2125"/>
    <hyperlink ref="T1602" r:id="rId2126" display="Накладные\2023\2023 09 19 4.pdf"/>
    <hyperlink ref="F1602" r:id="rId2127"/>
    <hyperlink ref="T1607" r:id="rId2128" display="Накладные\2023\2023 09 19 4.pdf"/>
    <hyperlink ref="F1607" r:id="rId2129"/>
    <hyperlink ref="T1611" r:id="rId2130" display="Накладные\2023\2023 09 19 4.pdf"/>
    <hyperlink ref="F1611" r:id="rId2131"/>
    <hyperlink ref="F1573" r:id="rId2132"/>
    <hyperlink ref="F1575" r:id="rId2133"/>
    <hyperlink ref="F1577" r:id="rId2134"/>
    <hyperlink ref="F1572" r:id="rId2135"/>
    <hyperlink ref="V32" r:id="rId2136"/>
    <hyperlink ref="V31" r:id="rId2137" display="1632-2021-1.1, 1.2, 2.1.0-ТХ_07.02.010 "/>
    <hyperlink ref="V33" r:id="rId2138"/>
    <hyperlink ref="V1074" r:id="rId2139"/>
    <hyperlink ref="V1176" r:id="rId2140"/>
    <hyperlink ref="V1177" r:id="rId2141"/>
    <hyperlink ref="V1238" r:id="rId2142"/>
    <hyperlink ref="V1239" r:id="rId2143"/>
    <hyperlink ref="V1240" r:id="rId2144"/>
    <hyperlink ref="F1627" r:id="rId2145"/>
    <hyperlink ref="F1626" r:id="rId2146"/>
    <hyperlink ref="F1625" r:id="rId2147"/>
    <hyperlink ref="F1624" r:id="rId2148"/>
    <hyperlink ref="F1617" r:id="rId2149"/>
    <hyperlink ref="F1403" r:id="rId2150"/>
    <hyperlink ref="F450" r:id="rId2151"/>
    <hyperlink ref="V1190" r:id="rId2152"/>
    <hyperlink ref="V1311" r:id="rId2153"/>
    <hyperlink ref="V325" r:id="rId2154"/>
    <hyperlink ref="V643" r:id="rId2155"/>
    <hyperlink ref="V1166" r:id="rId2156"/>
    <hyperlink ref="V250" r:id="rId2157"/>
    <hyperlink ref="F250" r:id="rId2158"/>
    <hyperlink ref="F252" r:id="rId2159"/>
    <hyperlink ref="T281" r:id="rId2160"/>
    <hyperlink ref="T282" r:id="rId2161"/>
    <hyperlink ref="T809" r:id="rId2162"/>
    <hyperlink ref="T1366" r:id="rId2163"/>
    <hyperlink ref="AQ1368" r:id="rId2164"/>
    <hyperlink ref="T1442" r:id="rId2165"/>
    <hyperlink ref="T1173" r:id="rId2166"/>
    <hyperlink ref="T1899" r:id="rId2167"/>
    <hyperlink ref="T1115" r:id="rId2168"/>
    <hyperlink ref="T975" r:id="rId2169"/>
    <hyperlink ref="T1538" r:id="rId2170"/>
    <hyperlink ref="T640" r:id="rId2171"/>
    <hyperlink ref="T256" r:id="rId2172"/>
    <hyperlink ref="T1127" r:id="rId2173"/>
    <hyperlink ref="T1267" r:id="rId2174"/>
    <hyperlink ref="T1273" r:id="rId2175"/>
    <hyperlink ref="T244" r:id="rId2176"/>
    <hyperlink ref="T1239" r:id="rId2177"/>
    <hyperlink ref="T1350" r:id="rId2178"/>
    <hyperlink ref="T1506" r:id="rId2179"/>
    <hyperlink ref="T1627" r:id="rId2180"/>
    <hyperlink ref="T1176" r:id="rId2181"/>
    <hyperlink ref="T1388" r:id="rId2182"/>
    <hyperlink ref="T1396" r:id="rId2183"/>
    <hyperlink ref="T1155" r:id="rId2184"/>
    <hyperlink ref="T1244" r:id="rId2185"/>
    <hyperlink ref="T1492" r:id="rId2186"/>
    <hyperlink ref="T1360" r:id="rId2187"/>
    <hyperlink ref="T1041" r:id="rId2188"/>
    <hyperlink ref="T1382" r:id="rId2189"/>
    <hyperlink ref="T1120" r:id="rId2190"/>
    <hyperlink ref="T1157" r:id="rId2191"/>
    <hyperlink ref="T1246" r:id="rId2192"/>
    <hyperlink ref="T1416" r:id="rId2193"/>
    <hyperlink ref="T1552" r:id="rId2194"/>
    <hyperlink ref="T137" r:id="rId2195"/>
    <hyperlink ref="T867" r:id="rId2196"/>
    <hyperlink ref="F1125" r:id="rId2197"/>
    <hyperlink ref="F1126" r:id="rId2198"/>
    <hyperlink ref="F1127" r:id="rId2199"/>
    <hyperlink ref="V636" r:id="rId2200"/>
    <hyperlink ref="V265" r:id="rId2201"/>
    <hyperlink ref="V266" r:id="rId2202"/>
    <hyperlink ref="F950" r:id="rId2203"/>
    <hyperlink ref="T1236" r:id="rId2204"/>
    <hyperlink ref="T1377" r:id="rId2205"/>
    <hyperlink ref="T800" r:id="rId2206"/>
    <hyperlink ref="T804" r:id="rId2207"/>
    <hyperlink ref="AQ1176" r:id="rId2208"/>
    <hyperlink ref="AQ1239" r:id="rId2209"/>
    <hyperlink ref="T64" r:id="rId2210"/>
    <hyperlink ref="T1804" r:id="rId2211"/>
    <hyperlink ref="F1453" r:id="rId2212"/>
    <hyperlink ref="F1458" r:id="rId2213"/>
    <hyperlink ref="F1638" r:id="rId2214"/>
    <hyperlink ref="F1651" r:id="rId2215"/>
    <hyperlink ref="F1649" r:id="rId2216"/>
    <hyperlink ref="F1650" r:id="rId2217"/>
    <hyperlink ref="F1636" r:id="rId2218"/>
    <hyperlink ref="F1635" r:id="rId2219"/>
    <hyperlink ref="F1637" r:id="rId2220"/>
    <hyperlink ref="F1639" r:id="rId2221"/>
    <hyperlink ref="F1643" r:id="rId2222"/>
    <hyperlink ref="F1642" r:id="rId2223"/>
    <hyperlink ref="F1641" r:id="rId2224"/>
    <hyperlink ref="F1640" r:id="rId2225"/>
    <hyperlink ref="F1646" r:id="rId2226"/>
    <hyperlink ref="F1645" r:id="rId2227"/>
    <hyperlink ref="F1656" r:id="rId2228"/>
    <hyperlink ref="F1655" r:id="rId2229"/>
    <hyperlink ref="F1654" r:id="rId2230"/>
    <hyperlink ref="F1660" r:id="rId2231"/>
    <hyperlink ref="F1659" r:id="rId2232"/>
    <hyperlink ref="F1658" r:id="rId2233"/>
    <hyperlink ref="F1665" r:id="rId2234"/>
    <hyperlink ref="F1664" r:id="rId2235"/>
    <hyperlink ref="F1670" r:id="rId2236"/>
    <hyperlink ref="F1669" r:id="rId2237"/>
    <hyperlink ref="F1668" r:id="rId2238"/>
    <hyperlink ref="F1667" r:id="rId2239"/>
    <hyperlink ref="F1674" r:id="rId2240"/>
    <hyperlink ref="F1673" r:id="rId2241"/>
    <hyperlink ref="F1672" r:id="rId2242"/>
    <hyperlink ref="F1671" r:id="rId2243"/>
    <hyperlink ref="F1677" r:id="rId2244"/>
    <hyperlink ref="F1676" r:id="rId2245"/>
    <hyperlink ref="F1675" r:id="rId2246"/>
    <hyperlink ref="F1679" r:id="rId2247"/>
    <hyperlink ref="F1678" r:id="rId2248"/>
    <hyperlink ref="F1682" r:id="rId2249"/>
    <hyperlink ref="F1681" r:id="rId2250"/>
    <hyperlink ref="F1680" r:id="rId2251"/>
    <hyperlink ref="F1686" r:id="rId2252"/>
    <hyperlink ref="F1685" r:id="rId2253"/>
    <hyperlink ref="F1684" r:id="rId2254"/>
    <hyperlink ref="F1683" r:id="rId2255"/>
    <hyperlink ref="F1690" r:id="rId2256"/>
    <hyperlink ref="F1689" r:id="rId2257"/>
    <hyperlink ref="F1688" r:id="rId2258"/>
    <hyperlink ref="F1687" r:id="rId2259"/>
    <hyperlink ref="F1693" r:id="rId2260"/>
    <hyperlink ref="F1692" r:id="rId2261"/>
    <hyperlink ref="F1691" r:id="rId2262"/>
    <hyperlink ref="F1696" r:id="rId2263"/>
    <hyperlink ref="F1695" r:id="rId2264"/>
    <hyperlink ref="F1694" r:id="rId2265"/>
    <hyperlink ref="F1807" r:id="rId2266"/>
    <hyperlink ref="F1813" r:id="rId2267"/>
    <hyperlink ref="F1814" r:id="rId2268"/>
    <hyperlink ref="F1815" r:id="rId2269"/>
    <hyperlink ref="F1816" r:id="rId2270"/>
    <hyperlink ref="F1817" r:id="rId2271"/>
    <hyperlink ref="F1706" r:id="rId2272"/>
    <hyperlink ref="F1705" r:id="rId2273"/>
    <hyperlink ref="F1714" r:id="rId2274"/>
    <hyperlink ref="F1713" r:id="rId2275"/>
    <hyperlink ref="F1712" r:id="rId2276"/>
    <hyperlink ref="F1711" r:id="rId2277"/>
    <hyperlink ref="F1710" r:id="rId2278"/>
    <hyperlink ref="F1709" r:id="rId2279"/>
    <hyperlink ref="F1708" r:id="rId2280"/>
    <hyperlink ref="F1740" r:id="rId2281"/>
    <hyperlink ref="F1741" r:id="rId2282"/>
    <hyperlink ref="F1742" r:id="rId2283"/>
    <hyperlink ref="F1743" r:id="rId2284"/>
    <hyperlink ref="F1745" r:id="rId2285"/>
    <hyperlink ref="F1744" r:id="rId2286"/>
    <hyperlink ref="F1746" r:id="rId2287"/>
    <hyperlink ref="F885" r:id="rId2288"/>
    <hyperlink ref="F818" r:id="rId2289"/>
    <hyperlink ref="V818" r:id="rId2290"/>
    <hyperlink ref="F996" r:id="rId2291"/>
    <hyperlink ref="AW48" r:id="rId2292" display="Выдача РД по АПП № 2410-2 от 31.10.2024"/>
    <hyperlink ref="AQ747" r:id="rId2293"/>
    <hyperlink ref="F1644" r:id="rId2294"/>
    <hyperlink ref="F1806" r:id="rId2295"/>
    <hyperlink ref="F1723" r:id="rId2296"/>
    <hyperlink ref="F1722" r:id="rId2297"/>
    <hyperlink ref="F1721" r:id="rId2298"/>
    <hyperlink ref="F1720" r:id="rId2299"/>
    <hyperlink ref="F1719" r:id="rId2300"/>
    <hyperlink ref="F1718" r:id="rId2301"/>
    <hyperlink ref="F1717" r:id="rId2302"/>
    <hyperlink ref="F1716" r:id="rId2303"/>
    <hyperlink ref="F1715" r:id="rId2304"/>
    <hyperlink ref="V1042" r:id="rId2305"/>
    <hyperlink ref="F1042" r:id="rId2306"/>
    <hyperlink ref="AQ829" r:id="rId2307"/>
    <hyperlink ref="F829" r:id="rId2308"/>
    <hyperlink ref="AQ387" r:id="rId2309"/>
    <hyperlink ref="AQ442" r:id="rId2310"/>
    <hyperlink ref="AQ582" r:id="rId2311"/>
    <hyperlink ref="AQ624" r:id="rId2312"/>
    <hyperlink ref="AQ703" r:id="rId2313"/>
    <hyperlink ref="AQ969" r:id="rId2314"/>
    <hyperlink ref="AQ970" r:id="rId2315"/>
    <hyperlink ref="AQ971" r:id="rId2316"/>
    <hyperlink ref="AQ1055" r:id="rId2317"/>
    <hyperlink ref="F925" r:id="rId2318"/>
    <hyperlink ref="F257" r:id="rId2319"/>
    <hyperlink ref="F707" r:id="rId2320"/>
    <hyperlink ref="V707" r:id="rId2321"/>
    <hyperlink ref="F822" r:id="rId2322"/>
    <hyperlink ref="F1168" r:id="rId2323"/>
    <hyperlink ref="V1168" r:id="rId2324"/>
    <hyperlink ref="T117" r:id="rId2325"/>
    <hyperlink ref="T1190" r:id="rId2326"/>
    <hyperlink ref="T1311" r:id="rId2327"/>
    <hyperlink ref="T1020" r:id="rId2328"/>
    <hyperlink ref="T1079" r:id="rId2329"/>
    <hyperlink ref="T399" r:id="rId2330"/>
    <hyperlink ref="T395" r:id="rId2331"/>
    <hyperlink ref="T391" r:id="rId2332"/>
    <hyperlink ref="T1336" r:id="rId2333"/>
    <hyperlink ref="T902" r:id="rId2334"/>
    <hyperlink ref="T931" r:id="rId2335"/>
    <hyperlink ref="T1083" r:id="rId2336"/>
    <hyperlink ref="T562" r:id="rId2337"/>
    <hyperlink ref="T672" r:id="rId2338"/>
    <hyperlink ref="T1198" r:id="rId2339"/>
    <hyperlink ref="F1724" r:id="rId2340"/>
    <hyperlink ref="F1725" r:id="rId2341"/>
    <hyperlink ref="F1726" r:id="rId2342"/>
    <hyperlink ref="F1727" r:id="rId2343"/>
    <hyperlink ref="F1728" r:id="rId2344"/>
    <hyperlink ref="F1729" r:id="rId2345"/>
    <hyperlink ref="F1730" r:id="rId2346"/>
    <hyperlink ref="F1788" r:id="rId2347"/>
    <hyperlink ref="F1787" r:id="rId2348"/>
    <hyperlink ref="F1802" r:id="rId2349"/>
    <hyperlink ref="F1799" r:id="rId2350"/>
    <hyperlink ref="F1800" r:id="rId2351"/>
    <hyperlink ref="F1801" r:id="rId2352"/>
    <hyperlink ref="F1750" r:id="rId2353"/>
    <hyperlink ref="F1751" r:id="rId2354"/>
    <hyperlink ref="F1752" r:id="rId2355"/>
    <hyperlink ref="F1753" r:id="rId2356"/>
    <hyperlink ref="F1754" r:id="rId2357"/>
    <hyperlink ref="F1755" r:id="rId2358"/>
    <hyperlink ref="F1756" r:id="rId2359"/>
    <hyperlink ref="F1757" r:id="rId2360"/>
    <hyperlink ref="F1758" r:id="rId2361"/>
    <hyperlink ref="AQ2069:AQ2070" r:id="rId2362" display="2406-4"/>
    <hyperlink ref="AQ2089" r:id="rId2363"/>
    <hyperlink ref="AQ2096" r:id="rId2364"/>
    <hyperlink ref="AQ2099" r:id="rId2365"/>
    <hyperlink ref="AQ2102" r:id="rId2366"/>
    <hyperlink ref="AQ2134" r:id="rId2367"/>
    <hyperlink ref="AQ2137" r:id="rId2368"/>
    <hyperlink ref="AQ2076" r:id="rId2369"/>
    <hyperlink ref="AQ2079" r:id="rId2370"/>
    <hyperlink ref="AQ2083" r:id="rId2371"/>
    <hyperlink ref="AQ2128" r:id="rId2372"/>
    <hyperlink ref="AQ2131" r:id="rId2373"/>
    <hyperlink ref="AQ2151" r:id="rId2374"/>
    <hyperlink ref="AQ2156" r:id="rId2375"/>
    <hyperlink ref="AQ2125" r:id="rId2376"/>
    <hyperlink ref="AQ2086" r:id="rId2377"/>
    <hyperlink ref="AQ2106" r:id="rId2378"/>
    <hyperlink ref="AQ2110" r:id="rId2379"/>
    <hyperlink ref="AQ2114" r:id="rId2380"/>
    <hyperlink ref="AQ2118" r:id="rId2381"/>
    <hyperlink ref="AQ2122" r:id="rId2382"/>
    <hyperlink ref="AQ2093" r:id="rId2383"/>
    <hyperlink ref="AQ222" r:id="rId2384"/>
    <hyperlink ref="AQ391" r:id="rId2385"/>
    <hyperlink ref="AQ395" r:id="rId2386"/>
    <hyperlink ref="AQ399" r:id="rId2387"/>
    <hyperlink ref="AQ449" r:id="rId2388"/>
    <hyperlink ref="AQ902" r:id="rId2389"/>
    <hyperlink ref="AQ931" r:id="rId2390"/>
    <hyperlink ref="AQ1020" r:id="rId2391"/>
    <hyperlink ref="AQ1079" r:id="rId2392"/>
    <hyperlink ref="AQ1336" r:id="rId2393"/>
    <hyperlink ref="AQ117" r:id="rId2394"/>
    <hyperlink ref="F1309" r:id="rId2395"/>
    <hyperlink ref="V1309" r:id="rId2396"/>
    <hyperlink ref="F486" r:id="rId2397"/>
    <hyperlink ref="F958" r:id="rId2398"/>
    <hyperlink ref="V185" r:id="rId2399"/>
    <hyperlink ref="V1317" r:id="rId2400"/>
    <hyperlink ref="T1452" r:id="rId2401"/>
    <hyperlink ref="T250" r:id="rId2402"/>
    <hyperlink ref="T1456" r:id="rId2403"/>
    <hyperlink ref="T447" r:id="rId2404"/>
    <hyperlink ref="T988" r:id="rId2405"/>
    <hyperlink ref="T1647" r:id="rId2406"/>
    <hyperlink ref="T1730" r:id="rId2407"/>
    <hyperlink ref="T1739" r:id="rId2408"/>
    <hyperlink ref="T1166" r:id="rId2409"/>
    <hyperlink ref="T1307" r:id="rId2410"/>
    <hyperlink ref="T691" r:id="rId2411"/>
    <hyperlink ref="T1390" r:id="rId2412"/>
    <hyperlink ref="T1397" r:id="rId2413"/>
    <hyperlink ref="T1370" r:id="rId2414"/>
    <hyperlink ref="T1410" r:id="rId2415"/>
    <hyperlink ref="T290" r:id="rId2416"/>
    <hyperlink ref="T1165" r:id="rId2417"/>
    <hyperlink ref="T1301" r:id="rId2418"/>
    <hyperlink ref="T509" r:id="rId2419"/>
    <hyperlink ref="T743" r:id="rId2420"/>
    <hyperlink ref="T1401" r:id="rId2421"/>
    <hyperlink ref="T375" r:id="rId2422"/>
    <hyperlink ref="T481" r:id="rId2423"/>
    <hyperlink ref="T585" r:id="rId2424"/>
    <hyperlink ref="T1000" r:id="rId2425"/>
    <hyperlink ref="T891" r:id="rId2426"/>
    <hyperlink ref="T679" r:id="rId2427"/>
    <hyperlink ref="T273" r:id="rId2428"/>
    <hyperlink ref="F1766" r:id="rId2429"/>
    <hyperlink ref="F1767" r:id="rId2430"/>
    <hyperlink ref="F1768" r:id="rId2431"/>
    <hyperlink ref="F1769" r:id="rId2432"/>
    <hyperlink ref="F1770" r:id="rId2433"/>
    <hyperlink ref="F1778" r:id="rId2434"/>
    <hyperlink ref="F1777" r:id="rId2435"/>
    <hyperlink ref="F1776" r:id="rId2436"/>
    <hyperlink ref="F1775" r:id="rId2437"/>
    <hyperlink ref="F1760" r:id="rId2438"/>
    <hyperlink ref="F1761" r:id="rId2439"/>
    <hyperlink ref="F1762" r:id="rId2440"/>
    <hyperlink ref="F1793" r:id="rId2441"/>
    <hyperlink ref="F1792" r:id="rId2442"/>
    <hyperlink ref="F1791" r:id="rId2443"/>
    <hyperlink ref="F1790" r:id="rId2444"/>
    <hyperlink ref="F1739" r:id="rId2445"/>
    <hyperlink ref="F1731" r:id="rId2446"/>
    <hyperlink ref="F1732" r:id="rId2447"/>
    <hyperlink ref="F1733" r:id="rId2448"/>
    <hyperlink ref="F1734" r:id="rId2449"/>
    <hyperlink ref="F1735" r:id="rId2450"/>
    <hyperlink ref="F1736" r:id="rId2451"/>
    <hyperlink ref="F1737" r:id="rId2452"/>
    <hyperlink ref="F1738" r:id="rId2453"/>
    <hyperlink ref="F1805" r:id="rId2454"/>
    <hyperlink ref="F1804" r:id="rId2455"/>
    <hyperlink ref="F1822" r:id="rId2456"/>
    <hyperlink ref="F1821" r:id="rId2457"/>
    <hyperlink ref="F1820" r:id="rId2458"/>
    <hyperlink ref="F1819" r:id="rId2459"/>
    <hyperlink ref="F1825" r:id="rId2460"/>
    <hyperlink ref="F1823" r:id="rId2461"/>
    <hyperlink ref="F1824" r:id="rId2462"/>
    <hyperlink ref="F1829" r:id="rId2463"/>
    <hyperlink ref="F1827" r:id="rId2464"/>
    <hyperlink ref="F1828" r:id="rId2465"/>
    <hyperlink ref="F1923" r:id="rId2466"/>
    <hyperlink ref="F1922" r:id="rId2467"/>
    <hyperlink ref="F1833" r:id="rId2468"/>
    <hyperlink ref="F1832" r:id="rId2469"/>
    <hyperlink ref="F1831" r:id="rId2470"/>
    <hyperlink ref="F1841" r:id="rId2471"/>
    <hyperlink ref="F1843" r:id="rId2472"/>
    <hyperlink ref="F1842" r:id="rId2473"/>
    <hyperlink ref="F1840" r:id="rId2474"/>
    <hyperlink ref="F1839" r:id="rId2475"/>
    <hyperlink ref="F1838" r:id="rId2476"/>
    <hyperlink ref="F1882" r:id="rId2477"/>
    <hyperlink ref="F1881" r:id="rId2478"/>
    <hyperlink ref="F1880" r:id="rId2479"/>
    <hyperlink ref="F1879" r:id="rId2480"/>
    <hyperlink ref="F1878" r:id="rId2481"/>
    <hyperlink ref="F1902" r:id="rId2482"/>
    <hyperlink ref="F1901" r:id="rId2483"/>
    <hyperlink ref="F1900" r:id="rId2484"/>
    <hyperlink ref="F1846" r:id="rId2485"/>
    <hyperlink ref="F1847" r:id="rId2486"/>
    <hyperlink ref="F1848" r:id="rId2487"/>
    <hyperlink ref="F1849" r:id="rId2488"/>
    <hyperlink ref="F1850" r:id="rId2489"/>
    <hyperlink ref="F1851" r:id="rId2490"/>
    <hyperlink ref="F1852" r:id="rId2491"/>
    <hyperlink ref="F1856" r:id="rId2492"/>
    <hyperlink ref="F1855" r:id="rId2493"/>
    <hyperlink ref="F1854" r:id="rId2494"/>
    <hyperlink ref="F1853" r:id="rId2495"/>
    <hyperlink ref="T1261" r:id="rId2496"/>
    <hyperlink ref="AQ1259" r:id="rId2497"/>
    <hyperlink ref="T132" r:id="rId2498"/>
    <hyperlink ref="F1186" r:id="rId2499"/>
    <hyperlink ref="V1186" r:id="rId2500"/>
    <hyperlink ref="T1185" r:id="rId2501"/>
    <hyperlink ref="AQ1185" r:id="rId2502"/>
    <hyperlink ref="V1302" r:id="rId2503"/>
    <hyperlink ref="F1302" r:id="rId2504"/>
    <hyperlink ref="F1863" r:id="rId2505"/>
    <hyperlink ref="F1861" r:id="rId2506"/>
    <hyperlink ref="F1860" r:id="rId2507"/>
    <hyperlink ref="F1859" r:id="rId2508"/>
    <hyperlink ref="F1858" r:id="rId2509"/>
    <hyperlink ref="F1857" r:id="rId2510"/>
    <hyperlink ref="F1867" r:id="rId2511"/>
    <hyperlink ref="F1866" r:id="rId2512"/>
    <hyperlink ref="F1865" r:id="rId2513"/>
    <hyperlink ref="F1864" r:id="rId2514"/>
    <hyperlink ref="F1891" r:id="rId2515"/>
    <hyperlink ref="F1890" r:id="rId2516"/>
    <hyperlink ref="F1889" r:id="rId2517"/>
    <hyperlink ref="F1888" r:id="rId2518"/>
    <hyperlink ref="F1886" r:id="rId2519"/>
    <hyperlink ref="F1885" r:id="rId2520"/>
    <hyperlink ref="F1884" r:id="rId2521"/>
    <hyperlink ref="F1887" r:id="rId2522"/>
    <hyperlink ref="F683" r:id="rId2523"/>
    <hyperlink ref="F1898" r:id="rId2524"/>
    <hyperlink ref="F1896" r:id="rId2525"/>
    <hyperlink ref="F1895" r:id="rId2526"/>
    <hyperlink ref="F1894" r:id="rId2527"/>
    <hyperlink ref="F1893" r:id="rId2528"/>
    <hyperlink ref="F1907" r:id="rId2529"/>
    <hyperlink ref="F1906" r:id="rId2530"/>
    <hyperlink ref="F1905" r:id="rId2531"/>
    <hyperlink ref="F1904" r:id="rId2532"/>
    <hyperlink ref="F1911" r:id="rId2533"/>
    <hyperlink ref="F1910" r:id="rId2534"/>
    <hyperlink ref="F1909" r:id="rId2535"/>
    <hyperlink ref="F524" r:id="rId2536"/>
    <hyperlink ref="AQ32" r:id="rId2537"/>
    <hyperlink ref="F1875" r:id="rId2538"/>
    <hyperlink ref="F1874" r:id="rId2539"/>
    <hyperlink ref="F1873" r:id="rId2540"/>
    <hyperlink ref="F1872" r:id="rId2541"/>
    <hyperlink ref="F1870" r:id="rId2542"/>
    <hyperlink ref="F1869" r:id="rId2543"/>
    <hyperlink ref="F1868" r:id="rId2544"/>
    <hyperlink ref="F1871" r:id="rId2545"/>
    <hyperlink ref="F1912" r:id="rId2546"/>
    <hyperlink ref="F1837" r:id="rId2547"/>
    <hyperlink ref="T1354" r:id="rId2548"/>
    <hyperlink ref="T1770" r:id="rId2549"/>
    <hyperlink ref="T476" r:id="rId2550"/>
    <hyperlink ref="T544" r:id="rId2551"/>
    <hyperlink ref="T548" r:id="rId2552"/>
    <hyperlink ref="T552" r:id="rId2553"/>
    <hyperlink ref="T593" r:id="rId2554"/>
    <hyperlink ref="T675" r:id="rId2555"/>
    <hyperlink ref="T774" r:id="rId2556"/>
    <hyperlink ref="T837" r:id="rId2557"/>
    <hyperlink ref="T851" r:id="rId2558"/>
    <hyperlink ref="T920" r:id="rId2559"/>
    <hyperlink ref="T1009" r:id="rId2560"/>
    <hyperlink ref="T156" r:id="rId2561"/>
    <hyperlink ref="T169" r:id="rId2562"/>
    <hyperlink ref="T292" r:id="rId2563"/>
    <hyperlink ref="T372" r:id="rId2564"/>
    <hyperlink ref="F1929" r:id="rId2565"/>
    <hyperlink ref="F1928" r:id="rId2566"/>
    <hyperlink ref="F1927" r:id="rId2567"/>
    <hyperlink ref="F1926" r:id="rId2568"/>
    <hyperlink ref="F1948" r:id="rId2569"/>
    <hyperlink ref="F1947" r:id="rId2570"/>
    <hyperlink ref="F1958" r:id="rId2571"/>
    <hyperlink ref="F1957" r:id="rId2572"/>
    <hyperlink ref="F1956" r:id="rId2573"/>
    <hyperlink ref="F1935" r:id="rId2574"/>
    <hyperlink ref="F1934" r:id="rId2575"/>
    <hyperlink ref="F1933" r:id="rId2576"/>
    <hyperlink ref="F1932" r:id="rId2577"/>
    <hyperlink ref="F1931" r:id="rId2578"/>
    <hyperlink ref="F1930" r:id="rId2579"/>
    <hyperlink ref="F1942" r:id="rId2580"/>
    <hyperlink ref="F1941" r:id="rId2581"/>
    <hyperlink ref="F1940" r:id="rId2582"/>
    <hyperlink ref="F1939" r:id="rId2583"/>
    <hyperlink ref="F1938" r:id="rId2584"/>
    <hyperlink ref="F1937" r:id="rId2585"/>
    <hyperlink ref="F1936" r:id="rId2586"/>
    <hyperlink ref="F1950" r:id="rId2587"/>
    <hyperlink ref="F1949" r:id="rId2588"/>
    <hyperlink ref="F1955" r:id="rId2589"/>
    <hyperlink ref="F1954" r:id="rId2590"/>
    <hyperlink ref="F1953" r:id="rId2591"/>
    <hyperlink ref="F1952" r:id="rId2592"/>
    <hyperlink ref="F1951" r:id="rId2593"/>
    <hyperlink ref="F1946" r:id="rId2594"/>
    <hyperlink ref="F1944" r:id="rId2595"/>
    <hyperlink ref="F1943" r:id="rId2596"/>
    <hyperlink ref="F1968" r:id="rId2597"/>
    <hyperlink ref="F1967" r:id="rId2598"/>
    <hyperlink ref="F1966" r:id="rId2599"/>
    <hyperlink ref="F1973" r:id="rId2600"/>
    <hyperlink ref="F1972" r:id="rId2601"/>
    <hyperlink ref="F1971" r:id="rId2602"/>
    <hyperlink ref="F1970" r:id="rId2603"/>
    <hyperlink ref="F1986" r:id="rId2604"/>
    <hyperlink ref="F1985" r:id="rId2605"/>
    <hyperlink ref="F1997" r:id="rId2606"/>
    <hyperlink ref="F1996" r:id="rId2607"/>
    <hyperlink ref="F1995" r:id="rId2608"/>
    <hyperlink ref="F1994" r:id="rId2609"/>
    <hyperlink ref="F1993" r:id="rId2610"/>
    <hyperlink ref="F1976" r:id="rId2611"/>
    <hyperlink ref="F1975" r:id="rId2612"/>
    <hyperlink ref="F1974" r:id="rId2613"/>
    <hyperlink ref="F1979" r:id="rId2614"/>
    <hyperlink ref="F1978" r:id="rId2615"/>
    <hyperlink ref="F1977" r:id="rId2616"/>
    <hyperlink ref="F1988" r:id="rId2617"/>
    <hyperlink ref="F1987" r:id="rId2618"/>
    <hyperlink ref="F1992" r:id="rId2619"/>
    <hyperlink ref="F1991" r:id="rId2620"/>
    <hyperlink ref="F1990" r:id="rId2621"/>
    <hyperlink ref="F1989" r:id="rId2622"/>
    <hyperlink ref="F1999" r:id="rId2623"/>
    <hyperlink ref="F1998" r:id="rId2624"/>
    <hyperlink ref="F1984" r:id="rId2625"/>
    <hyperlink ref="F1982" r:id="rId2626"/>
    <hyperlink ref="F1981" r:id="rId2627"/>
    <hyperlink ref="F1980" r:id="rId2628"/>
    <hyperlink ref="F2013" r:id="rId2629"/>
    <hyperlink ref="F2014" r:id="rId2630"/>
    <hyperlink ref="F2015" r:id="rId2631"/>
    <hyperlink ref="F2016" r:id="rId2632"/>
    <hyperlink ref="F2023" r:id="rId2633"/>
    <hyperlink ref="F2024" r:id="rId2634"/>
    <hyperlink ref="AQ2027" r:id="rId2635"/>
    <hyperlink ref="F2028" r:id="rId2636"/>
    <hyperlink ref="F2029" r:id="rId2637"/>
    <hyperlink ref="F2025" r:id="rId2638"/>
    <hyperlink ref="F2026" r:id="rId2639"/>
    <hyperlink ref="F2027" r:id="rId2640"/>
    <hyperlink ref="F2017" r:id="rId2641"/>
    <hyperlink ref="F2018" r:id="rId2642"/>
    <hyperlink ref="F2019" r:id="rId2643"/>
    <hyperlink ref="F2040" r:id="rId2644"/>
    <hyperlink ref="F2036" r:id="rId2645"/>
    <hyperlink ref="F2037" r:id="rId2646"/>
    <hyperlink ref="F2038" r:id="rId2647"/>
    <hyperlink ref="F2039" r:id="rId2648"/>
    <hyperlink ref="F2045" r:id="rId2649"/>
    <hyperlink ref="F2041" r:id="rId2650"/>
    <hyperlink ref="F2042" r:id="rId2651"/>
    <hyperlink ref="F2043" r:id="rId2652"/>
    <hyperlink ref="F2044" r:id="rId2653"/>
    <hyperlink ref="F2054" r:id="rId2654"/>
    <hyperlink ref="F2052" r:id="rId2655"/>
    <hyperlink ref="F2053" r:id="rId2656"/>
    <hyperlink ref="F2055" r:id="rId2657"/>
    <hyperlink ref="F2056" r:id="rId2658"/>
    <hyperlink ref="F2057" r:id="rId2659"/>
    <hyperlink ref="F1417" r:id="rId2660"/>
    <hyperlink ref="AQ1881" r:id="rId2661"/>
    <hyperlink ref="AQ1866" r:id="rId2662"/>
    <hyperlink ref="AQ1851" r:id="rId2663"/>
    <hyperlink ref="AQ1928" r:id="rId2664"/>
    <hyperlink ref="AQ1933" r:id="rId2665"/>
    <hyperlink ref="AQ1939" r:id="rId2666"/>
    <hyperlink ref="AQ1720" r:id="rId2667"/>
    <hyperlink ref="AQ1890" r:id="rId2668"/>
    <hyperlink ref="AQ1363" r:id="rId2669"/>
    <hyperlink ref="AQ1370" r:id="rId2670"/>
    <hyperlink ref="AQ1821" r:id="rId2671"/>
    <hyperlink ref="AQ1551" r:id="rId2672"/>
    <hyperlink ref="AQ1824" r:id="rId2673"/>
    <hyperlink ref="AQ1755" r:id="rId2674"/>
    <hyperlink ref="AQ1472" r:id="rId2675"/>
    <hyperlink ref="AQ1477" r:id="rId2676"/>
    <hyperlink ref="AQ1713" r:id="rId2677"/>
    <hyperlink ref="AQ1722" r:id="rId2678"/>
    <hyperlink ref="AQ1727" r:id="rId2679"/>
    <hyperlink ref="AQ1375" r:id="rId2680"/>
    <hyperlink ref="AQ1358" r:id="rId2681"/>
    <hyperlink ref="AQ1361" r:id="rId2682"/>
    <hyperlink ref="AQ1381" r:id="rId2683"/>
    <hyperlink ref="AQ1371" r:id="rId2684"/>
    <hyperlink ref="AQ1365" r:id="rId2685"/>
    <hyperlink ref="AQ1728" r:id="rId2686"/>
    <hyperlink ref="AQ1736" r:id="rId2687"/>
    <hyperlink ref="AQ737" r:id="rId2688"/>
    <hyperlink ref="AQ1504" r:id="rId2689"/>
    <hyperlink ref="AQ1382" r:id="rId2690"/>
    <hyperlink ref="AW1255" r:id="rId2691"/>
    <hyperlink ref="AQ1366" r:id="rId2692"/>
    <hyperlink ref="AW229" r:id="rId2693"/>
    <hyperlink ref="AQ34" r:id="rId2694"/>
    <hyperlink ref="AW737" r:id="rId2695"/>
    <hyperlink ref="AQ1805" r:id="rId2696"/>
    <hyperlink ref="AW1363" r:id="rId2697"/>
    <hyperlink ref="AW1115" r:id="rId2698"/>
    <hyperlink ref="AQ1940" r:id="rId2699"/>
    <hyperlink ref="AQ1934" r:id="rId2700"/>
    <hyperlink ref="F1405" r:id="rId2701"/>
    <hyperlink ref="V1405" r:id="rId2702"/>
    <hyperlink ref="F927" r:id="rId2703"/>
    <hyperlink ref="V927" r:id="rId2704"/>
    <hyperlink ref="F831" r:id="rId2705"/>
    <hyperlink ref="F824" r:id="rId2706"/>
    <hyperlink ref="F296" r:id="rId2707"/>
    <hyperlink ref="F259" r:id="rId2708"/>
    <hyperlink ref="V259" r:id="rId2709"/>
    <hyperlink ref="V747" r:id="rId2710"/>
    <hyperlink ref="AQ1891" r:id="rId2711"/>
    <hyperlink ref="AQ1729" r:id="rId2712"/>
    <hyperlink ref="AQ1244" r:id="rId2713"/>
    <hyperlink ref="AQ1155" r:id="rId2714"/>
    <hyperlink ref="AQ738" r:id="rId2715"/>
    <hyperlink ref="AW738" r:id="rId2716"/>
    <hyperlink ref="AQ505" r:id="rId2717"/>
    <hyperlink ref="AQ573" r:id="rId2718"/>
    <hyperlink ref="AQ613" r:id="rId2719"/>
    <hyperlink ref="AQ742" r:id="rId2720"/>
    <hyperlink ref="AQ433" r:id="rId2721"/>
    <hyperlink ref="AQ1531" r:id="rId2722"/>
    <hyperlink ref="AQ800" r:id="rId2723"/>
    <hyperlink ref="AQ1261" r:id="rId2724"/>
    <hyperlink ref="AQ231" r:id="rId2725"/>
    <hyperlink ref="AQ871" r:id="rId2726"/>
    <hyperlink ref="AQ327" r:id="rId2727"/>
    <hyperlink ref="AQ941" r:id="rId2728"/>
    <hyperlink ref="AQ1165" r:id="rId2729"/>
    <hyperlink ref="AW1261" r:id="rId2730"/>
    <hyperlink ref="AQ1941" r:id="rId2731"/>
    <hyperlink ref="AQ946" r:id="rId2732"/>
    <hyperlink ref="AW231" r:id="rId2733"/>
    <hyperlink ref="AQ1646" r:id="rId2734"/>
    <hyperlink ref="AQ322" r:id="rId2735"/>
    <hyperlink ref="AQ879" r:id="rId2736"/>
    <hyperlink ref="AQ744" r:id="rId2737"/>
    <hyperlink ref="AQ992" r:id="rId2738"/>
    <hyperlink ref="AQ1516" r:id="rId2739"/>
    <hyperlink ref="AQ509" r:id="rId2740"/>
    <hyperlink ref="AQ743" r:id="rId2741"/>
    <hyperlink ref="AQ1657" r:id="rId2742"/>
    <hyperlink ref="AQ1666" r:id="rId2743"/>
    <hyperlink ref="AQ1674" r:id="rId2744"/>
    <hyperlink ref="AQ1677" r:id="rId2745"/>
    <hyperlink ref="AQ1679" r:id="rId2746"/>
    <hyperlink ref="AQ1682" r:id="rId2747"/>
    <hyperlink ref="AQ1693" r:id="rId2748"/>
    <hyperlink ref="AQ1689" r:id="rId2749"/>
    <hyperlink ref="AQ1685" r:id="rId2750"/>
    <hyperlink ref="AW1670" r:id="rId2751" display="б/н"/>
    <hyperlink ref="AQ1670" r:id="rId2752"/>
    <hyperlink ref="AQ678" r:id="rId2753"/>
    <hyperlink ref="AQ1050" r:id="rId2754"/>
    <hyperlink ref="AQ232" r:id="rId2755"/>
    <hyperlink ref="AQ801" r:id="rId2756"/>
    <hyperlink ref="AQ281" r:id="rId2757"/>
    <hyperlink ref="AQ167" r:id="rId2758"/>
    <hyperlink ref="AQ1389" r:id="rId2759"/>
    <hyperlink ref="AQ1737" r:id="rId2760"/>
    <hyperlink ref="AW29" r:id="rId2761" display="Другие АПП"/>
    <hyperlink ref="AQ29" r:id="rId2762"/>
    <hyperlink ref="AQ33" r:id="rId2763"/>
    <hyperlink ref="F251" r:id="rId2764"/>
    <hyperlink ref="AQ917" r:id="rId2765"/>
    <hyperlink ref="F917" r:id="rId2766"/>
    <hyperlink ref="T917" r:id="rId2767"/>
    <hyperlink ref="T1851" r:id="rId2768"/>
    <hyperlink ref="T1852" r:id="rId2769"/>
    <hyperlink ref="V205" r:id="rId2770"/>
    <hyperlink ref="V1004" r:id="rId2771"/>
    <hyperlink ref="V1202" r:id="rId2772"/>
    <hyperlink ref="T1574" r:id="rId2773" display="Накладные\2023\2023 09 19 4.pdf"/>
    <hyperlink ref="T1579" r:id="rId2774" display="Накладные\2023\2023 07 17 2.pdf"/>
    <hyperlink ref="T1580" r:id="rId2775" display="Накладные\2023\2023 07 25 3.pdf"/>
    <hyperlink ref="T1584" r:id="rId2776" display="Накладные\2023\2023 07 25 3.pdf"/>
    <hyperlink ref="T1593" r:id="rId2777" display="Накладные\2023\2023 07 25 3.pdf"/>
    <hyperlink ref="F80" r:id="rId2778"/>
    <hyperlink ref="F754" r:id="rId2779"/>
    <hyperlink ref="F1351" r:id="rId2780"/>
    <hyperlink ref="T387" r:id="rId2781"/>
    <hyperlink ref="T442" r:id="rId2782"/>
    <hyperlink ref="T582" r:id="rId2783"/>
    <hyperlink ref="T624" r:id="rId2784"/>
    <hyperlink ref="T703" r:id="rId2785"/>
    <hyperlink ref="T969:T971" r:id="rId2786" display="АПП б/н"/>
    <hyperlink ref="T1055" r:id="rId2787"/>
    <hyperlink ref="F729" r:id="rId2788"/>
    <hyperlink ref="AQ729" r:id="rId2789"/>
    <hyperlink ref="T729" r:id="rId2790"/>
    <hyperlink ref="AQ172" r:id="rId2791"/>
    <hyperlink ref="AQ272" r:id="rId2792"/>
    <hyperlink ref="AQ1416" r:id="rId2793"/>
    <hyperlink ref="AQ510" r:id="rId2794"/>
    <hyperlink ref="AQ439" r:id="rId2795"/>
    <hyperlink ref="AQ482" r:id="rId2796"/>
    <hyperlink ref="AQ520" r:id="rId2797"/>
    <hyperlink ref="AQ577" r:id="rId2798"/>
    <hyperlink ref="AQ619" r:id="rId2799"/>
    <hyperlink ref="AQ1426" r:id="rId2800"/>
    <hyperlink ref="AQ700" r:id="rId2801"/>
    <hyperlink ref="AQ838" r:id="rId2802"/>
    <hyperlink ref="AQ895" r:id="rId2803"/>
    <hyperlink ref="AQ1010" r:id="rId2804"/>
    <hyperlink ref="AQ961" r:id="rId2805"/>
    <hyperlink ref="AQ811" r:id="rId2806"/>
    <hyperlink ref="AQ1833" r:id="rId2807"/>
    <hyperlink ref="AW1714" r:id="rId2808" display="Другие АПП"/>
    <hyperlink ref="F1765" r:id="rId2809"/>
    <hyperlink ref="AQ607" r:id="rId2810"/>
    <hyperlink ref="F788" r:id="rId2811"/>
    <hyperlink ref="F910" r:id="rId2812"/>
    <hyperlink ref="V910" r:id="rId2813"/>
    <hyperlink ref="F1568" r:id="rId2814"/>
    <hyperlink ref="AW59" r:id="rId2815" display="Другие АПП"/>
    <hyperlink ref="F1087" r:id="rId2816"/>
    <hyperlink ref="V1087" r:id="rId2817"/>
    <hyperlink ref="AQ712" r:id="rId2818"/>
    <hyperlink ref="AQ781" r:id="rId2819"/>
    <hyperlink ref="AQ846" r:id="rId2820"/>
    <hyperlink ref="AQ1217" r:id="rId2821"/>
    <hyperlink ref="AQ1331" r:id="rId2822"/>
    <hyperlink ref="V178" r:id="rId2823"/>
    <hyperlink ref="V362" r:id="rId2824"/>
    <hyperlink ref="V369" r:id="rId2825"/>
    <hyperlink ref="V444" r:id="rId2826"/>
    <hyperlink ref="V473" r:id="rId2827"/>
    <hyperlink ref="V586" r:id="rId2828"/>
    <hyperlink ref="V627" r:id="rId2829"/>
    <hyperlink ref="V1236" r:id="rId2830"/>
    <hyperlink ref="V1481" r:id="rId2831"/>
    <hyperlink ref="F1586" r:id="rId2832"/>
    <hyperlink ref="AQ59" r:id="rId2833" display="2412-2"/>
    <hyperlink ref="F2059" r:id="rId2834"/>
    <hyperlink ref="F2060" r:id="rId2835"/>
    <hyperlink ref="F2061" r:id="rId2836"/>
    <hyperlink ref="F2062" r:id="rId2837"/>
    <hyperlink ref="F2063" r:id="rId2838"/>
    <hyperlink ref="F2064" r:id="rId2839"/>
    <hyperlink ref="F2065" r:id="rId2840"/>
    <hyperlink ref="F2066" r:id="rId2841"/>
    <hyperlink ref="F2067" r:id="rId2842"/>
    <hyperlink ref="F2068" r:id="rId2843"/>
    <hyperlink ref="F2073" r:id="rId2844"/>
    <hyperlink ref="F2072" r:id="rId2845"/>
    <hyperlink ref="F2071" r:id="rId2846"/>
    <hyperlink ref="F2076" r:id="rId2847"/>
    <hyperlink ref="F2075" r:id="rId2848"/>
    <hyperlink ref="F2074" r:id="rId2849"/>
    <hyperlink ref="F2079" r:id="rId2850"/>
    <hyperlink ref="F2077" r:id="rId2851"/>
    <hyperlink ref="F2078" r:id="rId2852"/>
    <hyperlink ref="F2083" r:id="rId2853"/>
    <hyperlink ref="F2082" r:id="rId2854"/>
    <hyperlink ref="F2081" r:id="rId2855"/>
    <hyperlink ref="F2087" r:id="rId2856"/>
    <hyperlink ref="F2090" r:id="rId2857"/>
    <hyperlink ref="F2094" r:id="rId2858"/>
    <hyperlink ref="F2097" r:id="rId2859"/>
    <hyperlink ref="F2100" r:id="rId2860"/>
    <hyperlink ref="F2103" r:id="rId2861"/>
    <hyperlink ref="F771" r:id="rId2862"/>
    <hyperlink ref="F2084" r:id="rId2863"/>
    <hyperlink ref="F2107" r:id="rId2864"/>
    <hyperlink ref="F2111" r:id="rId2865"/>
    <hyperlink ref="F2115" r:id="rId2866"/>
    <hyperlink ref="F2119" r:id="rId2867"/>
    <hyperlink ref="F2125" r:id="rId2868"/>
    <hyperlink ref="F2124" r:id="rId2869"/>
    <hyperlink ref="F2123" r:id="rId2870"/>
    <hyperlink ref="F2126" r:id="rId2871"/>
    <hyperlink ref="F2129" r:id="rId2872"/>
    <hyperlink ref="F2132" r:id="rId2873"/>
    <hyperlink ref="F2135" r:id="rId2874"/>
    <hyperlink ref="F2138" r:id="rId2875"/>
    <hyperlink ref="F2140" r:id="rId2876"/>
    <hyperlink ref="F2143" r:id="rId2877"/>
    <hyperlink ref="F2142" r:id="rId2878"/>
    <hyperlink ref="F2141" r:id="rId2879"/>
    <hyperlink ref="F2144" r:id="rId2880"/>
    <hyperlink ref="F2148" r:id="rId2881"/>
    <hyperlink ref="F2147" r:id="rId2882"/>
    <hyperlink ref="T1586" r:id="rId2883" display="Накладные\2023\2023 07 25 3.pdf"/>
    <hyperlink ref="F913" r:id="rId2884"/>
    <hyperlink ref="F2153" r:id="rId2885"/>
    <hyperlink ref="F2152" r:id="rId2886"/>
    <hyperlink ref="F2159" r:id="rId2887"/>
    <hyperlink ref="F2158" r:id="rId2888"/>
    <hyperlink ref="F2165" r:id="rId2889"/>
    <hyperlink ref="F2164" r:id="rId2890"/>
    <hyperlink ref="F2163" r:id="rId2891"/>
    <hyperlink ref="F2167" r:id="rId2892"/>
    <hyperlink ref="F2166" r:id="rId2893"/>
    <hyperlink ref="F2168" r:id="rId2894"/>
    <hyperlink ref="F2169" r:id="rId2895"/>
    <hyperlink ref="AQ2173" r:id="rId2896"/>
    <hyperlink ref="AQ2172" r:id="rId2897"/>
    <hyperlink ref="AQ2171" r:id="rId2898"/>
    <hyperlink ref="F2171" r:id="rId2899"/>
    <hyperlink ref="F2172" r:id="rId2900"/>
    <hyperlink ref="F2173" r:id="rId2901"/>
    <hyperlink ref="F2174" r:id="rId2902"/>
    <hyperlink ref="F1781" r:id="rId2903"/>
    <hyperlink ref="F1780" r:id="rId2904"/>
    <hyperlink ref="F1779" r:id="rId2905"/>
    <hyperlink ref="F1704" r:id="rId2906"/>
    <hyperlink ref="F1703" r:id="rId2907"/>
    <hyperlink ref="F1702" r:id="rId2908"/>
    <hyperlink ref="F1066" r:id="rId2909"/>
    <hyperlink ref="F1393" r:id="rId2910"/>
    <hyperlink ref="F1385" r:id="rId2911"/>
    <hyperlink ref="F1384" r:id="rId2912"/>
    <hyperlink ref="V16" r:id="rId2913"/>
    <hyperlink ref="F760" r:id="rId2914"/>
    <hyperlink ref="V274" r:id="rId2915"/>
    <hyperlink ref="F274" r:id="rId2916"/>
    <hyperlink ref="AQ1558" r:id="rId2917"/>
    <hyperlink ref="F1558" r:id="rId2918"/>
    <hyperlink ref="V37" r:id="rId2919"/>
    <hyperlink ref="V73" r:id="rId2920"/>
    <hyperlink ref="V53" r:id="rId2921"/>
    <hyperlink ref="V113" r:id="rId2922"/>
    <hyperlink ref="V169" r:id="rId2923"/>
    <hyperlink ref="V173" r:id="rId2924"/>
    <hyperlink ref="V95" r:id="rId2925"/>
    <hyperlink ref="V201" r:id="rId2926"/>
    <hyperlink ref="V202" r:id="rId2927"/>
    <hyperlink ref="V209" r:id="rId2928"/>
    <hyperlink ref="V228" r:id="rId2929" display="1632-2021-1.2-КЖ01.ЛС"/>
    <hyperlink ref="V242" r:id="rId2930"/>
    <hyperlink ref="V243" r:id="rId2931"/>
    <hyperlink ref="V263" r:id="rId2932"/>
    <hyperlink ref="V264" r:id="rId2933"/>
    <hyperlink ref="V275" r:id="rId2934"/>
    <hyperlink ref="V281" r:id="rId2935"/>
    <hyperlink ref="AQ104" r:id="rId2936"/>
    <hyperlink ref="T104" r:id="rId2937"/>
    <hyperlink ref="AQ1350" r:id="rId2938"/>
    <hyperlink ref="F1784" r:id="rId2939"/>
    <hyperlink ref="AQ1784" r:id="rId2940"/>
    <hyperlink ref="T1784" r:id="rId2941"/>
    <hyperlink ref="F1037" r:id="rId2942"/>
    <hyperlink ref="F1047" r:id="rId2943"/>
    <hyperlink ref="AQ1047" r:id="rId2944"/>
    <hyperlink ref="T1047" r:id="rId2945"/>
    <hyperlink ref="V287" r:id="rId2946"/>
    <hyperlink ref="V1078" r:id="rId2947"/>
    <hyperlink ref="V930" r:id="rId2948"/>
    <hyperlink ref="V931" r:id="rId2949"/>
    <hyperlink ref="F301" r:id="rId2950"/>
    <hyperlink ref="V301" r:id="rId2951"/>
    <hyperlink ref="V722" r:id="rId2952" display="1632-2021-2.2.1, 2.2.2, 2.1.1, 2.1.2, 2.1.4, 2.1.7-АУПТ"/>
    <hyperlink ref="V311" r:id="rId2953"/>
    <hyperlink ref="V312" r:id="rId2954"/>
    <hyperlink ref="V319" r:id="rId2955"/>
    <hyperlink ref="V328" r:id="rId2956"/>
    <hyperlink ref="V329" r:id="rId2957"/>
    <hyperlink ref="V335" r:id="rId2958"/>
    <hyperlink ref="V336" r:id="rId2959"/>
    <hyperlink ref="V342" r:id="rId2960"/>
    <hyperlink ref="V343" r:id="rId2961"/>
    <hyperlink ref="V349" r:id="rId2962"/>
    <hyperlink ref="V350" r:id="rId2963"/>
    <hyperlink ref="V372" r:id="rId2964"/>
    <hyperlink ref="AW145" r:id="rId2965" display="б/н"/>
    <hyperlink ref="AW1555" r:id="rId2966" display="б/н"/>
    <hyperlink ref="AW1661" r:id="rId2967" display="б/н"/>
    <hyperlink ref="AW1700" r:id="rId2968" display="б/н"/>
    <hyperlink ref="AQ145" r:id="rId2969"/>
    <hyperlink ref="AW250" r:id="rId2970" display="б/н"/>
    <hyperlink ref="AQ1028" r:id="rId2971"/>
    <hyperlink ref="T1028" r:id="rId2972"/>
    <hyperlink ref="F1028" r:id="rId2973"/>
    <hyperlink ref="V412" r:id="rId2974"/>
    <hyperlink ref="V413" r:id="rId2975"/>
    <hyperlink ref="V414" r:id="rId2976"/>
    <hyperlink ref="V415" r:id="rId2977"/>
    <hyperlink ref="V416" r:id="rId2978"/>
    <hyperlink ref="V428" r:id="rId2979"/>
    <hyperlink ref="V434" r:id="rId2980"/>
    <hyperlink ref="V438" r:id="rId2981"/>
    <hyperlink ref="V459" r:id="rId2982"/>
    <hyperlink ref="V478" r:id="rId2983"/>
    <hyperlink ref="V465" r:id="rId2984"/>
    <hyperlink ref="V469" r:id="rId2985" display="1632-2021-2.1.4-КМ_07.04.043-П-01-03"/>
    <hyperlink ref="V472" r:id="rId2986"/>
    <hyperlink ref="V499" r:id="rId2987"/>
    <hyperlink ref="V514" r:id="rId2988"/>
    <hyperlink ref="V506" r:id="rId2989" display="1632-2021-2.1.5-КЖ02_07.04.044"/>
    <hyperlink ref="V511" r:id="rId2990"/>
    <hyperlink ref="F1796" r:id="rId2991"/>
    <hyperlink ref="F1916" r:id="rId2992"/>
    <hyperlink ref="F1632" r:id="rId2993"/>
    <hyperlink ref="F1961" r:id="rId2994"/>
    <hyperlink ref="F2002" r:id="rId2995"/>
    <hyperlink ref="F2048" r:id="rId2996"/>
    <hyperlink ref="F238" r:id="rId2997"/>
    <hyperlink ref="F194" r:id="rId2998"/>
    <hyperlink ref="F1204" r:id="rId2999"/>
    <hyperlink ref="T1325" r:id="rId3000"/>
    <hyperlink ref="F1319" r:id="rId3001"/>
    <hyperlink ref="F1436" r:id="rId3002"/>
    <hyperlink ref="F1494" r:id="rId3003"/>
    <hyperlink ref="F1541" r:id="rId3004"/>
    <hyperlink ref="V529" r:id="rId3005"/>
    <hyperlink ref="V530" r:id="rId3006"/>
    <hyperlink ref="V531" r:id="rId3007"/>
    <hyperlink ref="V535" r:id="rId3008"/>
    <hyperlink ref="V536" r:id="rId3009"/>
    <hyperlink ref="V537" r:id="rId3010"/>
    <hyperlink ref="V538" r:id="rId3011"/>
    <hyperlink ref="V539" r:id="rId3012"/>
    <hyperlink ref="V540" r:id="rId3013"/>
    <hyperlink ref="V541" r:id="rId3014"/>
    <hyperlink ref="V544" r:id="rId3015"/>
    <hyperlink ref="AQ1945" r:id="rId3016"/>
    <hyperlink ref="F1945" r:id="rId3017"/>
    <hyperlink ref="AQ1983" r:id="rId3018"/>
    <hyperlink ref="F1983" r:id="rId3019"/>
    <hyperlink ref="AQ250" r:id="rId3020"/>
    <hyperlink ref="AW132" r:id="rId3021"/>
    <hyperlink ref="AW138" r:id="rId3022"/>
    <hyperlink ref="AW152" r:id="rId3023"/>
    <hyperlink ref="AW100" r:id="rId3024" display="Другие АПП"/>
    <hyperlink ref="AQ100" r:id="rId3025"/>
    <hyperlink ref="AW672" r:id="rId3026"/>
    <hyperlink ref="AW675" r:id="rId3027"/>
    <hyperlink ref="AQ1876" r:id="rId3028"/>
    <hyperlink ref="F1876" r:id="rId3029"/>
    <hyperlink ref="F813" r:id="rId3030"/>
    <hyperlink ref="F957" r:id="rId3031"/>
    <hyperlink ref="F1404" r:id="rId3032"/>
    <hyperlink ref="F214" r:id="rId3033"/>
    <hyperlink ref="F52" r:id="rId3034"/>
    <hyperlink ref="T52" r:id="rId3035"/>
    <hyperlink ref="F1422" r:id="rId3036"/>
    <hyperlink ref="V590" r:id="rId3037" display="1632-2021-2.1.11-ОВ.ЛС"/>
    <hyperlink ref="V574" r:id="rId3038" display="1632-2021-2.1.11-КЖ02.ЛС"/>
    <hyperlink ref="V576" r:id="rId3039"/>
    <hyperlink ref="V593" r:id="rId3040"/>
    <hyperlink ref="F600" r:id="rId3041"/>
    <hyperlink ref="V600" r:id="rId3042"/>
    <hyperlink ref="T600" r:id="rId3043"/>
    <hyperlink ref="V631" r:id="rId3044"/>
    <hyperlink ref="F1652" r:id="rId3045"/>
    <hyperlink ref="F1648" r:id="rId3046"/>
    <hyperlink ref="F177" r:id="rId3047"/>
    <hyperlink ref="V177" r:id="rId3048"/>
    <hyperlink ref="T576" r:id="rId3049"/>
    <hyperlink ref="T1535" r:id="rId3050"/>
    <hyperlink ref="T1555" r:id="rId3051"/>
    <hyperlink ref="T87" r:id="rId3052"/>
    <hyperlink ref="T364" r:id="rId3053"/>
    <hyperlink ref="T474" r:id="rId3054"/>
    <hyperlink ref="T1434" r:id="rId3055"/>
    <hyperlink ref="T721" r:id="rId3056"/>
    <hyperlink ref="T535" r:id="rId3057"/>
    <hyperlink ref="T529" r:id="rId3058"/>
    <hyperlink ref="F594" r:id="rId3059"/>
    <hyperlink ref="V594" r:id="rId3060" display="1632-2021-2.2.1-СТН.СУБ"/>
    <hyperlink ref="F761" r:id="rId3061"/>
    <hyperlink ref="V761" r:id="rId3062"/>
    <hyperlink ref="AQ1555" r:id="rId3063"/>
    <hyperlink ref="AQ1563" r:id="rId3064"/>
    <hyperlink ref="AQ1661" r:id="rId3065"/>
    <hyperlink ref="AQ1700" r:id="rId3066"/>
    <hyperlink ref="AQ132" r:id="rId3067"/>
    <hyperlink ref="AQ138" r:id="rId3068"/>
    <hyperlink ref="AQ152" r:id="rId3069"/>
    <hyperlink ref="AQ661" r:id="rId3070"/>
    <hyperlink ref="AQ668" r:id="rId3071"/>
    <hyperlink ref="AQ672" r:id="rId3072"/>
    <hyperlink ref="AQ675" r:id="rId3073"/>
    <hyperlink ref="AS931" r:id="rId3074"/>
    <hyperlink ref="F75" r:id="rId3075"/>
    <hyperlink ref="F74" r:id="rId3076"/>
    <hyperlink ref="V755" r:id="rId3077"/>
    <hyperlink ref="V754" r:id="rId3078"/>
    <hyperlink ref="F1662" r:id="rId3079"/>
    <hyperlink ref="AS1336" r:id="rId3080"/>
    <hyperlink ref="AW1581" r:id="rId3081" display="б/н"/>
    <hyperlink ref="V224" r:id="rId3082"/>
    <hyperlink ref="V180" r:id="rId3083"/>
    <hyperlink ref="V252" r:id="rId3084"/>
    <hyperlink ref="V306" r:id="rId3085"/>
    <hyperlink ref="V450" r:id="rId3086"/>
    <hyperlink ref="V524" r:id="rId3087"/>
    <hyperlink ref="V905" r:id="rId3088"/>
    <hyperlink ref="F1785" r:id="rId3089"/>
    <hyperlink ref="V1785" r:id="rId3090"/>
    <hyperlink ref="V1786" r:id="rId3091"/>
    <hyperlink ref="F1773" r:id="rId3092"/>
    <hyperlink ref="V1773" r:id="rId3093"/>
    <hyperlink ref="V1774" r:id="rId3094"/>
    <hyperlink ref="V1829" r:id="rId3095"/>
    <hyperlink ref="V609" r:id="rId3096" display="1632-2021-2.1.12 - КЖ01_01.04.051-П01"/>
    <hyperlink ref="V614" r:id="rId3097"/>
    <hyperlink ref="V618" r:id="rId3098"/>
    <hyperlink ref="V622" r:id="rId3099"/>
    <hyperlink ref="AQ1844" r:id="rId3100"/>
    <hyperlink ref="F1844" r:id="rId3101"/>
    <hyperlink ref="AQ1862" r:id="rId3102"/>
    <hyperlink ref="F1862" r:id="rId3103"/>
    <hyperlink ref="F1118" r:id="rId3104"/>
    <hyperlink ref="F1147" r:id="rId3105"/>
    <hyperlink ref="F1131" r:id="rId3106"/>
    <hyperlink ref="F1124" r:id="rId3107"/>
    <hyperlink ref="F1137" r:id="rId3108"/>
    <hyperlink ref="F1150" r:id="rId3109"/>
    <hyperlink ref="F1160" r:id="rId3110"/>
    <hyperlink ref="F1111" r:id="rId3111"/>
    <hyperlink ref="V392" r:id="rId3112"/>
    <hyperlink ref="V393" r:id="rId3113"/>
    <hyperlink ref="V396" r:id="rId3114"/>
    <hyperlink ref="V397" r:id="rId3115"/>
    <hyperlink ref="F397" r:id="rId3116"/>
    <hyperlink ref="V219" r:id="rId3117"/>
    <hyperlink ref="V220" r:id="rId3118"/>
    <hyperlink ref="V1215" r:id="rId3119"/>
    <hyperlink ref="V1214" r:id="rId3120"/>
    <hyperlink ref="F1225" r:id="rId3121"/>
    <hyperlink ref="V1225" r:id="rId3122"/>
    <hyperlink ref="F1233" r:id="rId3123"/>
    <hyperlink ref="F1250" r:id="rId3124"/>
    <hyperlink ref="V1250" r:id="rId3125"/>
    <hyperlink ref="F1265" r:id="rId3126"/>
    <hyperlink ref="V1265" r:id="rId3127"/>
    <hyperlink ref="F1271" r:id="rId3128"/>
    <hyperlink ref="F1277" r:id="rId3129"/>
    <hyperlink ref="F1283" r:id="rId3130"/>
    <hyperlink ref="F1292" r:id="rId3131"/>
    <hyperlink ref="F1295" r:id="rId3132"/>
    <hyperlink ref="V709" r:id="rId3133"/>
    <hyperlink ref="V710" r:id="rId3134"/>
    <hyperlink ref="V779" r:id="rId3135"/>
    <hyperlink ref="V388" r:id="rId3136"/>
    <hyperlink ref="V389" r:id="rId3137"/>
    <hyperlink ref="V900" r:id="rId3138"/>
    <hyperlink ref="V1018" r:id="rId3139"/>
    <hyperlink ref="V845" r:id="rId3140"/>
    <hyperlink ref="V1077" r:id="rId3141"/>
    <hyperlink ref="T846" r:id="rId3142"/>
    <hyperlink ref="T33" r:id="rId3143"/>
    <hyperlink ref="T113" r:id="rId3144"/>
    <hyperlink ref="T214" r:id="rId3145"/>
    <hyperlink ref="T712" r:id="rId3146"/>
    <hyperlink ref="T781" r:id="rId3147"/>
    <hyperlink ref="T1217" r:id="rId3148"/>
    <hyperlink ref="T1331" r:id="rId3149"/>
    <hyperlink ref="T1749" r:id="rId3150"/>
    <hyperlink ref="AS222" r:id="rId3151"/>
    <hyperlink ref="AS391" r:id="rId3152"/>
    <hyperlink ref="AS395" r:id="rId3153"/>
    <hyperlink ref="AS399" r:id="rId3154"/>
    <hyperlink ref="AS712" r:id="rId3155"/>
    <hyperlink ref="AS781" r:id="rId3156"/>
    <hyperlink ref="AS846" r:id="rId3157"/>
    <hyperlink ref="AS902" r:id="rId3158"/>
    <hyperlink ref="AS1020" r:id="rId3159"/>
    <hyperlink ref="AS1079" r:id="rId3160"/>
    <hyperlink ref="AS1217" r:id="rId3161"/>
    <hyperlink ref="F692" r:id="rId3162"/>
    <hyperlink ref="F1663" r:id="rId3163"/>
    <hyperlink ref="F1707" r:id="rId3164"/>
    <hyperlink ref="AW335" r:id="rId3165" display="б/н"/>
    <hyperlink ref="AS1877" r:id="rId3166"/>
    <hyperlink ref="AS1984" r:id="rId3167"/>
    <hyperlink ref="AW117" r:id="rId3168" display="2411-3"/>
    <hyperlink ref="AW124" r:id="rId3169" display="б/н"/>
    <hyperlink ref="AQ124" r:id="rId3170"/>
    <hyperlink ref="AW1739" r:id="rId3171" display="б/н"/>
    <hyperlink ref="AQ1739" r:id="rId3172"/>
    <hyperlink ref="F1101" r:id="rId3173"/>
    <hyperlink ref="V1101" r:id="rId3174"/>
    <hyperlink ref="F1108" r:id="rId3175"/>
    <hyperlink ref="F1142" r:id="rId3176"/>
    <hyperlink ref="F1287" r:id="rId3177"/>
    <hyperlink ref="F1256" r:id="rId3178"/>
    <hyperlink ref="AW1256" r:id="rId3179"/>
    <hyperlink ref="AW106" r:id="rId3180" display="б/н"/>
    <hyperlink ref="AW181" r:id="rId3181" display="б/н"/>
    <hyperlink ref="AW1457" r:id="rId3182" display="2411-4"/>
    <hyperlink ref="AW235" r:id="rId3183" display="2406-2"/>
    <hyperlink ref="AW1638" r:id="rId3184" display="б/н"/>
    <hyperlink ref="AW1973" r:id="rId3185" display="б/н"/>
    <hyperlink ref="AW2045" r:id="rId3186" display="б/н"/>
    <hyperlink ref="AW37" r:id="rId3187" display="2406-3"/>
    <hyperlink ref="F182" r:id="rId3188"/>
    <hyperlink ref="V182" r:id="rId3189"/>
    <hyperlink ref="AW182" r:id="rId3190" display="б/н"/>
    <hyperlink ref="F297" r:id="rId3191"/>
    <hyperlink ref="F1564" r:id="rId3192"/>
    <hyperlink ref="V1564" r:id="rId3193" display="1632-2021-5.1.9-КЖ"/>
    <hyperlink ref="F1565" r:id="rId3194"/>
    <hyperlink ref="V1565" r:id="rId3195" display="1632-2021-5.1.9-КЖ"/>
    <hyperlink ref="F487" r:id="rId3196"/>
    <hyperlink ref="V487" r:id="rId3197"/>
    <hyperlink ref="V1964" r:id="rId3198"/>
    <hyperlink ref="V2005" r:id="rId3199"/>
    <hyperlink ref="V2051" r:id="rId3200"/>
    <hyperlink ref="AW201" r:id="rId3201" display="б/н"/>
    <hyperlink ref="AW434" r:id="rId3202" display="б/н"/>
    <hyperlink ref="AW282" r:id="rId3203" display="б/н"/>
    <hyperlink ref="AW469" r:id="rId3204" display="б/н"/>
    <hyperlink ref="AW1392" r:id="rId3205" display="б/н"/>
    <hyperlink ref="AW169" r:id="rId3206" display="б/н"/>
    <hyperlink ref="AQ1638" r:id="rId3207"/>
    <hyperlink ref="AQ1714" r:id="rId3208"/>
    <hyperlink ref="AQ1973" r:id="rId3209"/>
    <hyperlink ref="AQ2045" r:id="rId3210"/>
    <hyperlink ref="AQ434" r:id="rId3211"/>
    <hyperlink ref="AQ335" r:id="rId3212" display="АПП\2025\РД"/>
    <hyperlink ref="F118" r:id="rId3213"/>
    <hyperlink ref="V118" r:id="rId3214"/>
    <hyperlink ref="F107" r:id="rId3215"/>
    <hyperlink ref="V107" r:id="rId3216"/>
    <hyperlink ref="F125" r:id="rId3217"/>
    <hyperlink ref="V125" r:id="rId3218"/>
    <hyperlink ref="F133" r:id="rId3219"/>
    <hyperlink ref="V133" r:id="rId3220"/>
    <hyperlink ref="F139" r:id="rId3221"/>
    <hyperlink ref="V139" r:id="rId3222"/>
    <hyperlink ref="F146" r:id="rId3223"/>
    <hyperlink ref="V146" r:id="rId3224" display="1632-2021-1.1-КЖ07_07.02.010"/>
    <hyperlink ref="F153" r:id="rId3225"/>
    <hyperlink ref="V153" r:id="rId3226"/>
    <hyperlink ref="F101" r:id="rId3227"/>
    <hyperlink ref="V101" r:id="rId3228"/>
    <hyperlink ref="F298" r:id="rId3229"/>
    <hyperlink ref="V298" r:id="rId3230"/>
    <hyperlink ref="AQ201" r:id="rId3231" display="27-9"/>
    <hyperlink ref="AQ1405" r:id="rId3232"/>
    <hyperlink ref="AQ1877" r:id="rId3233"/>
    <hyperlink ref="AQ1984" r:id="rId3234"/>
    <hyperlink ref="F196" r:id="rId3235"/>
    <hyperlink ref="V196" r:id="rId3236"/>
    <hyperlink ref="F240" r:id="rId3237"/>
    <hyperlink ref="V240" r:id="rId3238"/>
    <hyperlink ref="F1206" r:id="rId3239"/>
    <hyperlink ref="V1206" r:id="rId3240"/>
    <hyperlink ref="V1321" r:id="rId3241"/>
    <hyperlink ref="F1321" r:id="rId3242"/>
    <hyperlink ref="F1438" r:id="rId3243"/>
    <hyperlink ref="V1438" r:id="rId3244"/>
    <hyperlink ref="F1496" r:id="rId3245"/>
    <hyperlink ref="V1496" r:id="rId3246"/>
    <hyperlink ref="V1543" r:id="rId3247"/>
    <hyperlink ref="F1543" r:id="rId3248"/>
    <hyperlink ref="F1634" r:id="rId3249"/>
    <hyperlink ref="V1634" r:id="rId3250"/>
    <hyperlink ref="F1798" r:id="rId3251"/>
    <hyperlink ref="V1798" r:id="rId3252"/>
    <hyperlink ref="F1918" r:id="rId3253"/>
    <hyperlink ref="V1918" r:id="rId3254"/>
    <hyperlink ref="F1963" r:id="rId3255"/>
    <hyperlink ref="V1963" r:id="rId3256"/>
    <hyperlink ref="F2004" r:id="rId3257"/>
    <hyperlink ref="V2004" r:id="rId3258"/>
    <hyperlink ref="F2050" r:id="rId3259"/>
    <hyperlink ref="V2050" r:id="rId3260"/>
    <hyperlink ref="F1161" r:id="rId3261"/>
    <hyperlink ref="V1161" r:id="rId3262"/>
    <hyperlink ref="T510" r:id="rId3263"/>
    <hyperlink ref="T327" r:id="rId3264"/>
    <hyperlink ref="T871" r:id="rId3265"/>
    <hyperlink ref="T941" r:id="rId3266"/>
    <hyperlink ref="T1036" r:id="rId3267"/>
    <hyperlink ref="F488" r:id="rId3268"/>
    <hyperlink ref="V488" r:id="rId3269"/>
    <hyperlink ref="F782" r:id="rId3270"/>
    <hyperlink ref="AW1793" r:id="rId3271" display="2406-1"/>
    <hyperlink ref="AW1969" r:id="rId3272" display="2406-3"/>
    <hyperlink ref="AW1986" r:id="rId3273" display="б/н"/>
    <hyperlink ref="AW1988" r:id="rId3274" display="б/н"/>
    <hyperlink ref="AW1999" r:id="rId3275" display="б/н"/>
    <hyperlink ref="AW1913" r:id="rId3276" display="б/н"/>
    <hyperlink ref="AW1908" r:id="rId3277" display="б/н"/>
    <hyperlink ref="AW1836" r:id="rId3278" display="б/н"/>
  </hyperlinks>
  <pageMargins left="0.59055118110236227" right="0.59055118110236227" top="0.19685039370078741" bottom="0.19685039370078741" header="0.51181102362204722" footer="0"/>
  <pageSetup paperSize="9" scale="80" fitToHeight="0" orientation="landscape" r:id="rId3279"/>
  <ignoredErrors>
    <ignoredError sqref="I36 I64 G77 G64 I152 I375 I371 I363 G45 I309 I369 G36 I328 I340 I347 I354 G55 I314 I318 I137 I144 G70 G32 G29 G39 G43 I100 I106 I112 I360 I116 I124 I132" numberStoredAsText="1"/>
    <ignoredError sqref="G634 G701 G777 G840 G696:G697 G772 G836 G592 G673 G566 G757 G802 G769 G626:G627 G585:G586 G659 G810 G751 G647 G832 G682 G791 G787 G745 G816 G604 G732 G667 G670 G679 G590 G570 G574 G610 G614 G631 G651 G657 G691 G730 G739 G764 G798 G821 G830" twoDigitTextYear="1"/>
  </ignoredErrors>
  <extLst>
    <ext xmlns:x14="http://schemas.microsoft.com/office/spreadsheetml/2009/9/main" uri="{CCE6A557-97BC-4b89-ADB6-D9C93CAAB3DF}">
      <x14:dataValidations xmlns:xm="http://schemas.microsoft.com/office/excel/2006/main" count="3">
        <x14:dataValidation type="list" allowBlank="1" showInputMessage="1" showErrorMessage="1">
          <x14:formula1>
            <xm:f>'S:\Управление ДПМ-2\ТУГРЭС GKUZEN38\[Журнал ПСД Томь-Усинской ГРЭС.xlsx]формулы не трогать'!#REF!</xm:f>
          </x14:formula1>
          <xm:sqref>AN2:AN4</xm:sqref>
        </x14:dataValidation>
        <x14:dataValidation type="list" allowBlank="1" showInputMessage="1" showErrorMessage="1">
          <x14:formula1>
            <xm:f>'P:\НКnew\Проектный офис\ИНВЕСТПРОЕКТ Усть-Луга\Проект ЕТУ 2023\08. TRM, CRS\[Реестр TRM 2023 дог 1632 1.xlsx]Статусы'!#REF!</xm:f>
          </x14:formula1>
          <xm:sqref>AF158 AF2150:AF2153 AF1192:AF1194 AF1251:AF1256 AF1554:AF1559 AF1773:AF1774 AF2020:AF2022 AF1487:AF1492 AF1214:AF1217 AF1171:AF1177 AF2079:AF2080 AF1534:AF1535 AF1807:AF1816 AF1112:AF1124 AF2025:AF2029 AF1329:AF1331 AF2000:AF2002 AF2033:AF2034 AF2058:AF2067 AF1694:AF1696 AF1545:AF1549 AF1264:AF1265 AF2093 AF2069 AF2155:AF2156 AF2083:AF2086 AF2106 AF2096 AF2102 AF2076 AF2110 AF2158:AF2161 AF727:AF730 AF1202 AF1198 AF1356:AF1360 AF1234:AF1240 AF1434 AF1515:AF1518 AF1525:AF1532 AF2089 AF2163:AF2165 AF1033 AF1322:AF1325 AF1132:AF1158 AF1089 AF1091 AF2041:AF2048 AF1222:AF1225 AF224:AF225 AF1334:AF1336 AF2114 AF1098:AF1101 AF2128:AF2137 AF2144:AF2146 AF1498:AF1508 AF1520:AF1523 AF1510:AF1513 AF1831:AF1916 AF693:AF696 AF1926:AF1961 AF1363:AF1367 AF1312:AF1314 AF1343 AF1567:AF1578 AF1538 AF1411:AF1419 AF642:AF644 AF1458 AF1700 AF1785:AF1793 AF1278:AF1295 AF1819:AF1825 AF2010:AF2016 AF1466:AF1481 AF1583:AF1615 AF1827:AF1829 AF2099 AF2118 AF2122:AF2125 AF1402:AF1405 AF2052:AF2054 AF1702:AF1759</xm:sqref>
        </x14:dataValidation>
        <x14:dataValidation type="list" allowBlank="1" showInputMessage="1" showErrorMessage="1">
          <x14:formula1>
            <xm:f>'\\corp.suek.ru\Share\MSK_УТЭ_АО_НТК\Специалисты\Цурупа Л.А\[Реестр TRM 2023 дог 1632.xlsx]Статусы'!#REF!</xm:f>
          </x14:formula1>
          <xm:sqref>AF1551:AF1552 AF2030:AF2032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topLeftCell="B1" zoomScale="90" zoomScaleNormal="90" workbookViewId="0">
      <selection activeCell="N12" sqref="N12"/>
    </sheetView>
  </sheetViews>
  <sheetFormatPr defaultRowHeight="14.4" x14ac:dyDescent="0.3"/>
  <cols>
    <col min="1" max="1" width="6.44140625" style="2" customWidth="1"/>
    <col min="2" max="2" width="7.44140625" style="2" customWidth="1"/>
    <col min="3" max="3" width="12.109375" style="2" customWidth="1"/>
    <col min="4" max="4" width="31.109375" style="2" customWidth="1"/>
    <col min="5" max="5" width="8.5546875" style="2" customWidth="1"/>
    <col min="6" max="6" width="5.5546875" style="2" customWidth="1"/>
    <col min="7" max="7" width="35.5546875" customWidth="1"/>
    <col min="8" max="8" width="12.88671875" customWidth="1"/>
    <col min="9" max="9" width="21.88671875" style="126" customWidth="1"/>
    <col min="10" max="10" width="10.5546875" style="143" customWidth="1"/>
    <col min="11" max="11" width="12" style="146" customWidth="1"/>
    <col min="12" max="12" width="10.5546875" customWidth="1"/>
    <col min="13" max="13" width="12.44140625" customWidth="1"/>
    <col min="14" max="14" width="11.88671875" customWidth="1"/>
    <col min="15" max="15" width="17.109375" customWidth="1"/>
    <col min="16" max="16" width="10.5546875" customWidth="1"/>
    <col min="17" max="17" width="15.5546875" customWidth="1"/>
    <col min="18" max="18" width="13.5546875" customWidth="1"/>
  </cols>
  <sheetData>
    <row r="1" spans="1:18" ht="15" thickBot="1" x14ac:dyDescent="0.35">
      <c r="C1" s="152">
        <v>44375</v>
      </c>
      <c r="D1" s="152">
        <v>44859</v>
      </c>
    </row>
    <row r="2" spans="1:18" ht="17.399999999999999" x14ac:dyDescent="0.3">
      <c r="A2" s="439" t="s">
        <v>1135</v>
      </c>
      <c r="B2" s="442" t="s">
        <v>1136</v>
      </c>
      <c r="C2" s="385" t="s">
        <v>1048</v>
      </c>
      <c r="D2" s="396" t="s">
        <v>1140</v>
      </c>
      <c r="E2" s="397"/>
      <c r="F2" s="398"/>
      <c r="G2" s="398"/>
      <c r="H2" s="398"/>
      <c r="I2" s="398"/>
      <c r="J2" s="398"/>
      <c r="K2" s="398"/>
      <c r="L2" s="398"/>
      <c r="M2" s="398"/>
      <c r="N2" s="400"/>
      <c r="O2" s="445" t="s">
        <v>1054</v>
      </c>
      <c r="P2" s="428" t="s">
        <v>1142</v>
      </c>
      <c r="Q2" s="429"/>
      <c r="R2" s="414" t="s">
        <v>10</v>
      </c>
    </row>
    <row r="3" spans="1:18" ht="14.4" customHeight="1" x14ac:dyDescent="0.3">
      <c r="A3" s="440"/>
      <c r="B3" s="443"/>
      <c r="C3" s="386"/>
      <c r="D3" s="386" t="s">
        <v>7</v>
      </c>
      <c r="E3" s="137"/>
      <c r="F3" s="406" t="s">
        <v>20</v>
      </c>
      <c r="G3" s="410" t="s">
        <v>0</v>
      </c>
      <c r="H3" s="391" t="s">
        <v>19</v>
      </c>
      <c r="I3" s="391" t="s">
        <v>1052</v>
      </c>
      <c r="J3" s="393" t="s">
        <v>1053</v>
      </c>
      <c r="K3" s="412" t="s">
        <v>67</v>
      </c>
      <c r="L3" s="393" t="s">
        <v>5</v>
      </c>
      <c r="M3" s="393"/>
      <c r="N3" s="395"/>
      <c r="O3" s="446"/>
      <c r="P3" s="421" t="s">
        <v>15</v>
      </c>
      <c r="Q3" s="408" t="s">
        <v>16</v>
      </c>
      <c r="R3" s="415"/>
    </row>
    <row r="4" spans="1:18" ht="27" thickBot="1" x14ac:dyDescent="0.35">
      <c r="A4" s="441"/>
      <c r="B4" s="444"/>
      <c r="C4" s="387"/>
      <c r="D4" s="387"/>
      <c r="E4" s="19"/>
      <c r="F4" s="407"/>
      <c r="G4" s="411"/>
      <c r="H4" s="392"/>
      <c r="I4" s="392"/>
      <c r="J4" s="394"/>
      <c r="K4" s="413"/>
      <c r="L4" s="131" t="s">
        <v>1</v>
      </c>
      <c r="M4" s="132" t="s">
        <v>29</v>
      </c>
      <c r="N4" s="53" t="s">
        <v>32</v>
      </c>
      <c r="O4" s="447"/>
      <c r="P4" s="422"/>
      <c r="Q4" s="409"/>
      <c r="R4" s="416"/>
    </row>
    <row r="5" spans="1:18" ht="15" thickBot="1" x14ac:dyDescent="0.35">
      <c r="A5" s="23">
        <v>1</v>
      </c>
      <c r="B5" s="24">
        <v>2</v>
      </c>
      <c r="C5" s="24">
        <v>3</v>
      </c>
      <c r="D5" s="153">
        <v>4</v>
      </c>
      <c r="E5" s="19"/>
      <c r="F5" s="19">
        <v>5</v>
      </c>
      <c r="G5" s="25">
        <v>7</v>
      </c>
      <c r="H5" s="25">
        <v>8</v>
      </c>
      <c r="I5" s="25">
        <v>9</v>
      </c>
      <c r="J5" s="25">
        <v>10</v>
      </c>
      <c r="K5" s="147"/>
      <c r="L5" s="25">
        <v>11</v>
      </c>
      <c r="M5" s="25">
        <v>12</v>
      </c>
      <c r="N5" s="25">
        <v>13</v>
      </c>
      <c r="O5" s="25"/>
      <c r="P5" s="25">
        <v>38</v>
      </c>
      <c r="Q5" s="25">
        <v>40</v>
      </c>
      <c r="R5" s="25">
        <v>41</v>
      </c>
    </row>
    <row r="6" spans="1:18" ht="39.6" x14ac:dyDescent="0.3">
      <c r="A6" s="14" t="s">
        <v>1143</v>
      </c>
      <c r="B6" s="139" t="s">
        <v>1137</v>
      </c>
      <c r="C6" s="13">
        <f>$C$1+130</f>
        <v>44505</v>
      </c>
      <c r="D6" s="42" t="s">
        <v>1138</v>
      </c>
      <c r="E6" s="130" t="s">
        <v>1082</v>
      </c>
      <c r="F6" s="7">
        <v>0</v>
      </c>
      <c r="G6" s="3" t="s">
        <v>1139</v>
      </c>
      <c r="H6" s="45" t="s">
        <v>1055</v>
      </c>
      <c r="I6" s="151" t="s">
        <v>1141</v>
      </c>
      <c r="J6" s="142">
        <v>44652</v>
      </c>
      <c r="K6" s="9">
        <f>IF(AND(F6&lt;1,OR(F6&lt;1, F6="A")),J6+14,J6+7)</f>
        <v>44666</v>
      </c>
      <c r="L6" s="3" t="s">
        <v>31</v>
      </c>
      <c r="M6" s="43"/>
      <c r="N6" s="9"/>
      <c r="O6" s="9"/>
      <c r="P6" s="149" t="s">
        <v>1134</v>
      </c>
      <c r="Q6" s="150">
        <v>44531</v>
      </c>
      <c r="R6" s="6"/>
    </row>
    <row r="7" spans="1:18" ht="28.8" x14ac:dyDescent="0.3">
      <c r="A7" s="14" t="s">
        <v>1143</v>
      </c>
      <c r="B7" s="139" t="s">
        <v>1137</v>
      </c>
      <c r="C7" s="13">
        <f t="shared" ref="C7:C14" si="0">$C$1+130</f>
        <v>44505</v>
      </c>
      <c r="D7" s="42" t="s">
        <v>1144</v>
      </c>
      <c r="E7" s="130" t="s">
        <v>1145</v>
      </c>
      <c r="F7" s="7">
        <v>0</v>
      </c>
      <c r="G7" s="3" t="s">
        <v>1146</v>
      </c>
      <c r="H7" s="45" t="s">
        <v>1055</v>
      </c>
      <c r="I7" s="151" t="s">
        <v>1147</v>
      </c>
      <c r="J7" s="142">
        <v>44573</v>
      </c>
      <c r="K7" s="9">
        <f t="shared" ref="K7:K11" si="1">IF(AND(F7&lt;1,OR(F7&lt;1, F7="A")),J7+14,J7+7)</f>
        <v>44587</v>
      </c>
      <c r="L7" s="3" t="s">
        <v>31</v>
      </c>
      <c r="M7" s="43"/>
      <c r="N7" s="9"/>
      <c r="O7" s="9"/>
      <c r="P7" s="149" t="s">
        <v>1134</v>
      </c>
      <c r="Q7" s="150">
        <v>44531</v>
      </c>
      <c r="R7" s="6"/>
    </row>
    <row r="8" spans="1:18" ht="28.8" x14ac:dyDescent="0.3">
      <c r="A8" s="14" t="s">
        <v>1143</v>
      </c>
      <c r="B8" s="139" t="s">
        <v>1137</v>
      </c>
      <c r="C8" s="13">
        <f t="shared" si="0"/>
        <v>44505</v>
      </c>
      <c r="D8" s="42" t="s">
        <v>1148</v>
      </c>
      <c r="E8" s="130" t="s">
        <v>1145</v>
      </c>
      <c r="F8" s="7">
        <v>0</v>
      </c>
      <c r="G8" s="3" t="s">
        <v>1149</v>
      </c>
      <c r="H8" s="45" t="s">
        <v>1055</v>
      </c>
      <c r="I8" s="151" t="s">
        <v>1150</v>
      </c>
      <c r="J8" s="142">
        <v>44483</v>
      </c>
      <c r="K8" s="9">
        <f t="shared" si="1"/>
        <v>44497</v>
      </c>
      <c r="L8" s="3" t="s">
        <v>31</v>
      </c>
      <c r="M8" s="43"/>
      <c r="N8" s="9"/>
      <c r="O8" s="9"/>
      <c r="P8" s="149" t="s">
        <v>1134</v>
      </c>
      <c r="Q8" s="150">
        <v>44531</v>
      </c>
      <c r="R8" s="6"/>
    </row>
    <row r="9" spans="1:18" ht="39.6" x14ac:dyDescent="0.3">
      <c r="A9" s="14" t="s">
        <v>1143</v>
      </c>
      <c r="B9" s="139" t="s">
        <v>1137</v>
      </c>
      <c r="C9" s="13">
        <f t="shared" si="0"/>
        <v>44505</v>
      </c>
      <c r="D9" s="42" t="s">
        <v>1151</v>
      </c>
      <c r="E9" s="130" t="s">
        <v>1041</v>
      </c>
      <c r="F9" s="7">
        <v>0</v>
      </c>
      <c r="G9" s="3" t="s">
        <v>1152</v>
      </c>
      <c r="H9" s="45" t="s">
        <v>1055</v>
      </c>
      <c r="I9" s="151" t="s">
        <v>1153</v>
      </c>
      <c r="J9" s="142">
        <v>44531</v>
      </c>
      <c r="K9" s="9">
        <f t="shared" si="1"/>
        <v>44545</v>
      </c>
      <c r="L9" s="3" t="s">
        <v>31</v>
      </c>
      <c r="M9" s="43"/>
      <c r="N9" s="9"/>
      <c r="O9" s="9"/>
      <c r="P9" s="149" t="s">
        <v>1134</v>
      </c>
      <c r="Q9" s="150">
        <v>44531</v>
      </c>
      <c r="R9" s="6"/>
    </row>
    <row r="10" spans="1:18" ht="39.6" x14ac:dyDescent="0.3">
      <c r="A10" s="14" t="s">
        <v>1143</v>
      </c>
      <c r="B10" s="139" t="s">
        <v>1137</v>
      </c>
      <c r="C10" s="13">
        <f t="shared" si="0"/>
        <v>44505</v>
      </c>
      <c r="D10" s="42" t="s">
        <v>1154</v>
      </c>
      <c r="E10" s="130" t="s">
        <v>1078</v>
      </c>
      <c r="F10" s="7">
        <v>0</v>
      </c>
      <c r="G10" s="3" t="s">
        <v>1155</v>
      </c>
      <c r="H10" s="45" t="s">
        <v>1055</v>
      </c>
      <c r="I10" s="151" t="s">
        <v>1156</v>
      </c>
      <c r="J10" s="142">
        <v>44554</v>
      </c>
      <c r="K10" s="9">
        <f t="shared" si="1"/>
        <v>44568</v>
      </c>
      <c r="L10" s="3" t="s">
        <v>31</v>
      </c>
      <c r="M10" s="43"/>
      <c r="N10" s="9"/>
      <c r="O10" s="9"/>
      <c r="P10" s="149" t="s">
        <v>1134</v>
      </c>
      <c r="Q10" s="150">
        <v>44531</v>
      </c>
      <c r="R10" s="6"/>
    </row>
    <row r="11" spans="1:18" ht="39.6" x14ac:dyDescent="0.3">
      <c r="A11" s="14" t="s">
        <v>1143</v>
      </c>
      <c r="B11" s="139" t="s">
        <v>1137</v>
      </c>
      <c r="C11" s="13">
        <f t="shared" si="0"/>
        <v>44505</v>
      </c>
      <c r="D11" s="42" t="s">
        <v>1157</v>
      </c>
      <c r="E11" s="130" t="s">
        <v>1071</v>
      </c>
      <c r="F11" s="7">
        <v>0</v>
      </c>
      <c r="G11" s="3" t="s">
        <v>1158</v>
      </c>
      <c r="H11" s="45" t="s">
        <v>1055</v>
      </c>
      <c r="I11" s="151" t="s">
        <v>1159</v>
      </c>
      <c r="J11" s="142">
        <v>44554</v>
      </c>
      <c r="K11" s="9">
        <f t="shared" si="1"/>
        <v>44568</v>
      </c>
      <c r="L11" s="3" t="s">
        <v>31</v>
      </c>
      <c r="M11" s="43"/>
      <c r="N11" s="9"/>
      <c r="O11" s="9"/>
      <c r="P11" s="149" t="s">
        <v>1134</v>
      </c>
      <c r="Q11" s="150">
        <v>44531</v>
      </c>
      <c r="R11" s="6"/>
    </row>
    <row r="12" spans="1:18" ht="26.4" x14ac:dyDescent="0.3">
      <c r="A12" s="14" t="s">
        <v>1143</v>
      </c>
      <c r="B12" s="139" t="s">
        <v>1137</v>
      </c>
      <c r="C12" s="13">
        <f t="shared" si="0"/>
        <v>44505</v>
      </c>
      <c r="D12" s="42" t="s">
        <v>1160</v>
      </c>
      <c r="E12" s="130" t="s">
        <v>1034</v>
      </c>
      <c r="F12" s="7">
        <v>0</v>
      </c>
      <c r="G12" s="3" t="s">
        <v>1161</v>
      </c>
      <c r="H12" s="45" t="s">
        <v>1055</v>
      </c>
      <c r="I12" s="155" t="s">
        <v>1162</v>
      </c>
      <c r="J12" s="142">
        <v>44448</v>
      </c>
      <c r="K12" s="9">
        <f t="shared" ref="K12" si="2">IF(AND(F12&lt;1,OR(F12&lt;1, F12="A")),J12+14,J12+7)</f>
        <v>44462</v>
      </c>
      <c r="L12" s="3" t="s">
        <v>31</v>
      </c>
      <c r="M12" s="43"/>
      <c r="N12" s="9"/>
      <c r="O12" s="9"/>
      <c r="P12" s="149" t="s">
        <v>1134</v>
      </c>
      <c r="Q12" s="150">
        <v>44531</v>
      </c>
      <c r="R12" s="6"/>
    </row>
    <row r="13" spans="1:18" ht="28.8" x14ac:dyDescent="0.3">
      <c r="A13" s="14" t="s">
        <v>1143</v>
      </c>
      <c r="B13" s="139" t="s">
        <v>1137</v>
      </c>
      <c r="C13" s="13">
        <f t="shared" si="0"/>
        <v>44505</v>
      </c>
      <c r="D13" s="42" t="s">
        <v>1163</v>
      </c>
      <c r="E13" s="130" t="s">
        <v>1145</v>
      </c>
      <c r="F13" s="7">
        <v>0</v>
      </c>
      <c r="G13" s="3" t="s">
        <v>1164</v>
      </c>
      <c r="H13" s="45" t="s">
        <v>1055</v>
      </c>
      <c r="I13" s="151" t="s">
        <v>1165</v>
      </c>
      <c r="J13" s="142">
        <v>44449</v>
      </c>
      <c r="K13" s="9">
        <f t="shared" ref="K13" si="3">IF(AND(F13&lt;1,OR(F13&lt;1, F13="A")),J13+14,J13+7)</f>
        <v>44463</v>
      </c>
      <c r="L13" s="3" t="s">
        <v>31</v>
      </c>
      <c r="M13" s="43"/>
      <c r="N13" s="9"/>
      <c r="O13" s="9"/>
      <c r="P13" s="149" t="s">
        <v>1134</v>
      </c>
      <c r="Q13" s="150">
        <v>44531</v>
      </c>
      <c r="R13" s="6"/>
    </row>
    <row r="14" spans="1:18" ht="28.8" x14ac:dyDescent="0.3">
      <c r="A14" s="14" t="s">
        <v>1143</v>
      </c>
      <c r="B14" s="139" t="s">
        <v>1137</v>
      </c>
      <c r="C14" s="13">
        <f t="shared" si="0"/>
        <v>44505</v>
      </c>
      <c r="D14" s="42" t="s">
        <v>1205</v>
      </c>
      <c r="E14" s="130" t="s">
        <v>1041</v>
      </c>
      <c r="F14" s="7">
        <v>0</v>
      </c>
      <c r="G14" s="3" t="s">
        <v>1206</v>
      </c>
      <c r="H14" s="45" t="s">
        <v>1055</v>
      </c>
      <c r="I14" s="151" t="s">
        <v>1207</v>
      </c>
      <c r="J14" s="142">
        <v>44475</v>
      </c>
      <c r="K14" s="9">
        <f t="shared" ref="K14" si="4">IF(AND(F14&lt;1,OR(F14&lt;1, F14="A")),J14+14,J14+7)</f>
        <v>44489</v>
      </c>
      <c r="L14" s="3" t="s">
        <v>31</v>
      </c>
      <c r="M14" s="43" t="s">
        <v>2881</v>
      </c>
      <c r="N14" s="9">
        <v>44484</v>
      </c>
      <c r="O14" s="9"/>
      <c r="P14" s="149" t="s">
        <v>1134</v>
      </c>
      <c r="Q14" s="150">
        <v>44531</v>
      </c>
      <c r="R14" s="6"/>
    </row>
    <row r="15" spans="1:18" ht="28.8" x14ac:dyDescent="0.3">
      <c r="A15" s="14" t="s">
        <v>1168</v>
      </c>
      <c r="B15" s="139" t="s">
        <v>1137</v>
      </c>
      <c r="C15" s="13">
        <f t="shared" ref="C15:C26" si="5">$C$1+50</f>
        <v>44425</v>
      </c>
      <c r="D15" s="42" t="s">
        <v>1166</v>
      </c>
      <c r="E15" s="130" t="s">
        <v>1082</v>
      </c>
      <c r="F15" s="7">
        <v>0</v>
      </c>
      <c r="G15" s="3" t="s">
        <v>1167</v>
      </c>
      <c r="H15" s="45" t="s">
        <v>1055</v>
      </c>
      <c r="I15" s="151" t="s">
        <v>1169</v>
      </c>
      <c r="J15" s="156">
        <v>44473</v>
      </c>
      <c r="K15" s="9">
        <f t="shared" ref="K15" si="6">IF(AND(F15&lt;1,OR(F15&lt;1, F15="A")),J15+14,J15+7)</f>
        <v>44487</v>
      </c>
      <c r="L15" s="3" t="s">
        <v>31</v>
      </c>
      <c r="M15" s="43"/>
      <c r="N15" s="9"/>
      <c r="O15" s="9"/>
      <c r="P15" s="149" t="s">
        <v>1134</v>
      </c>
      <c r="Q15" s="150">
        <v>44470</v>
      </c>
      <c r="R15" s="6"/>
    </row>
    <row r="16" spans="1:18" ht="28.8" x14ac:dyDescent="0.3">
      <c r="A16" s="14" t="s">
        <v>1168</v>
      </c>
      <c r="B16" s="139" t="s">
        <v>1137</v>
      </c>
      <c r="C16" s="13">
        <f t="shared" si="5"/>
        <v>44425</v>
      </c>
      <c r="D16" s="42" t="s">
        <v>1170</v>
      </c>
      <c r="E16" s="130" t="s">
        <v>1041</v>
      </c>
      <c r="F16" s="7">
        <v>0</v>
      </c>
      <c r="G16" s="3" t="s">
        <v>1171</v>
      </c>
      <c r="H16" s="45" t="s">
        <v>1055</v>
      </c>
      <c r="I16" s="151" t="s">
        <v>1172</v>
      </c>
      <c r="J16" s="156">
        <v>44445</v>
      </c>
      <c r="K16" s="9">
        <f t="shared" ref="K16" si="7">IF(AND(F16&lt;1,OR(F16&lt;1, F16="A")),J16+14,J16+7)</f>
        <v>44459</v>
      </c>
      <c r="L16" s="3" t="s">
        <v>31</v>
      </c>
      <c r="M16" s="43"/>
      <c r="N16" s="9"/>
      <c r="O16" s="9"/>
      <c r="P16" s="149" t="s">
        <v>1134</v>
      </c>
      <c r="Q16" s="150">
        <v>44470</v>
      </c>
      <c r="R16" s="6"/>
    </row>
    <row r="17" spans="1:18" ht="28.8" x14ac:dyDescent="0.3">
      <c r="A17" s="14" t="s">
        <v>1168</v>
      </c>
      <c r="B17" s="139" t="s">
        <v>1137</v>
      </c>
      <c r="C17" s="13">
        <f t="shared" si="5"/>
        <v>44425</v>
      </c>
      <c r="D17" s="42" t="s">
        <v>1173</v>
      </c>
      <c r="E17" s="130" t="s">
        <v>1071</v>
      </c>
      <c r="F17" s="7">
        <v>0</v>
      </c>
      <c r="G17" s="3" t="s">
        <v>1174</v>
      </c>
      <c r="H17" s="45" t="s">
        <v>1055</v>
      </c>
      <c r="I17" s="151" t="s">
        <v>1175</v>
      </c>
      <c r="J17" s="156">
        <v>44456</v>
      </c>
      <c r="K17" s="9">
        <f t="shared" ref="K17" si="8">IF(AND(F17&lt;1,OR(F17&lt;1, F17="A")),J17+14,J17+7)</f>
        <v>44470</v>
      </c>
      <c r="L17" s="3" t="s">
        <v>31</v>
      </c>
      <c r="M17" s="43"/>
      <c r="N17" s="9"/>
      <c r="O17" s="9"/>
      <c r="P17" s="149" t="s">
        <v>1134</v>
      </c>
      <c r="Q17" s="150">
        <v>44470</v>
      </c>
      <c r="R17" s="6"/>
    </row>
    <row r="18" spans="1:18" ht="28.8" x14ac:dyDescent="0.3">
      <c r="A18" s="14" t="s">
        <v>1168</v>
      </c>
      <c r="B18" s="139" t="s">
        <v>1137</v>
      </c>
      <c r="C18" s="13">
        <f t="shared" si="5"/>
        <v>44425</v>
      </c>
      <c r="D18" s="42" t="s">
        <v>1176</v>
      </c>
      <c r="E18" s="130" t="s">
        <v>1078</v>
      </c>
      <c r="F18" s="7">
        <v>0</v>
      </c>
      <c r="G18" s="3" t="s">
        <v>1177</v>
      </c>
      <c r="H18" s="45" t="s">
        <v>1055</v>
      </c>
      <c r="I18" s="151" t="s">
        <v>1175</v>
      </c>
      <c r="J18" s="156">
        <v>44445</v>
      </c>
      <c r="K18" s="9">
        <f t="shared" ref="K18" si="9">IF(AND(F18&lt;1,OR(F18&lt;1, F18="A")),J18+14,J18+7)</f>
        <v>44459</v>
      </c>
      <c r="L18" s="3" t="s">
        <v>31</v>
      </c>
      <c r="M18" s="43"/>
      <c r="N18" s="9"/>
      <c r="O18" s="9"/>
      <c r="P18" s="149" t="s">
        <v>1134</v>
      </c>
      <c r="Q18" s="150">
        <v>44470</v>
      </c>
      <c r="R18" s="6"/>
    </row>
    <row r="19" spans="1:18" ht="28.8" x14ac:dyDescent="0.3">
      <c r="A19" s="14" t="s">
        <v>1168</v>
      </c>
      <c r="B19" s="139" t="s">
        <v>1137</v>
      </c>
      <c r="C19" s="13">
        <f t="shared" si="5"/>
        <v>44425</v>
      </c>
      <c r="D19" s="42" t="s">
        <v>1178</v>
      </c>
      <c r="E19" s="130" t="s">
        <v>1069</v>
      </c>
      <c r="F19" s="7">
        <v>0</v>
      </c>
      <c r="G19" s="3" t="s">
        <v>1179</v>
      </c>
      <c r="H19" s="45" t="s">
        <v>1055</v>
      </c>
      <c r="I19" s="151" t="s">
        <v>1180</v>
      </c>
      <c r="J19" s="156">
        <v>44446</v>
      </c>
      <c r="K19" s="9">
        <f t="shared" ref="K19" si="10">IF(AND(F19&lt;1,OR(F19&lt;1, F19="A")),J19+14,J19+7)</f>
        <v>44460</v>
      </c>
      <c r="L19" s="3" t="s">
        <v>31</v>
      </c>
      <c r="M19" s="43"/>
      <c r="N19" s="9"/>
      <c r="O19" s="9"/>
      <c r="P19" s="149" t="s">
        <v>1134</v>
      </c>
      <c r="Q19" s="150">
        <v>44470</v>
      </c>
      <c r="R19" s="6"/>
    </row>
    <row r="20" spans="1:18" ht="28.8" x14ac:dyDescent="0.3">
      <c r="A20" s="14" t="s">
        <v>1168</v>
      </c>
      <c r="B20" s="139" t="s">
        <v>1137</v>
      </c>
      <c r="C20" s="13">
        <f t="shared" si="5"/>
        <v>44425</v>
      </c>
      <c r="D20" s="42" t="s">
        <v>1181</v>
      </c>
      <c r="E20" s="130" t="s">
        <v>1145</v>
      </c>
      <c r="F20" s="7">
        <v>0</v>
      </c>
      <c r="G20" s="3" t="s">
        <v>1182</v>
      </c>
      <c r="H20" s="45" t="s">
        <v>1055</v>
      </c>
      <c r="I20" s="151" t="s">
        <v>1183</v>
      </c>
      <c r="J20" s="156">
        <v>44452</v>
      </c>
      <c r="K20" s="9">
        <f t="shared" ref="K20" si="11">IF(AND(F20&lt;1,OR(F20&lt;1, F20="A")),J20+14,J20+7)</f>
        <v>44466</v>
      </c>
      <c r="L20" s="3" t="s">
        <v>31</v>
      </c>
      <c r="M20" s="43"/>
      <c r="N20" s="9"/>
      <c r="O20" s="9"/>
      <c r="P20" s="149" t="s">
        <v>1134</v>
      </c>
      <c r="Q20" s="150">
        <v>44470</v>
      </c>
      <c r="R20" s="6"/>
    </row>
    <row r="21" spans="1:18" ht="28.8" x14ac:dyDescent="0.3">
      <c r="A21" s="14" t="s">
        <v>1168</v>
      </c>
      <c r="B21" s="139" t="s">
        <v>1137</v>
      </c>
      <c r="C21" s="13">
        <f t="shared" si="5"/>
        <v>44425</v>
      </c>
      <c r="D21" s="42" t="s">
        <v>1184</v>
      </c>
      <c r="E21" s="130" t="s">
        <v>1082</v>
      </c>
      <c r="F21" s="7">
        <v>0</v>
      </c>
      <c r="G21" s="3" t="s">
        <v>1185</v>
      </c>
      <c r="H21" s="45" t="s">
        <v>1055</v>
      </c>
      <c r="I21" s="151" t="s">
        <v>1186</v>
      </c>
      <c r="J21" s="156">
        <v>44460</v>
      </c>
      <c r="K21" s="9">
        <f t="shared" ref="K21" si="12">IF(AND(F21&lt;1,OR(F21&lt;1, F21="A")),J21+14,J21+7)</f>
        <v>44474</v>
      </c>
      <c r="L21" s="3" t="s">
        <v>31</v>
      </c>
      <c r="M21" s="43"/>
      <c r="N21" s="9"/>
      <c r="O21" s="9"/>
      <c r="P21" s="149" t="s">
        <v>1134</v>
      </c>
      <c r="Q21" s="150">
        <v>44470</v>
      </c>
      <c r="R21" s="6"/>
    </row>
    <row r="22" spans="1:18" ht="28.8" x14ac:dyDescent="0.3">
      <c r="A22" s="14" t="s">
        <v>1168</v>
      </c>
      <c r="B22" s="139" t="s">
        <v>1137</v>
      </c>
      <c r="C22" s="13">
        <f t="shared" si="5"/>
        <v>44425</v>
      </c>
      <c r="D22" s="42" t="s">
        <v>1187</v>
      </c>
      <c r="E22" s="130" t="s">
        <v>1041</v>
      </c>
      <c r="F22" s="7">
        <v>0</v>
      </c>
      <c r="G22" s="3" t="s">
        <v>1188</v>
      </c>
      <c r="H22" s="45" t="s">
        <v>1055</v>
      </c>
      <c r="I22" s="151" t="s">
        <v>1189</v>
      </c>
      <c r="J22" s="156">
        <v>44447</v>
      </c>
      <c r="K22" s="9">
        <f t="shared" ref="K22" si="13">IF(AND(F22&lt;1,OR(F22&lt;1, F22="A")),J22+14,J22+7)</f>
        <v>44461</v>
      </c>
      <c r="L22" s="3" t="s">
        <v>31</v>
      </c>
      <c r="M22" s="43"/>
      <c r="N22" s="9"/>
      <c r="O22" s="9"/>
      <c r="P22" s="149" t="s">
        <v>1134</v>
      </c>
      <c r="Q22" s="150">
        <v>44470</v>
      </c>
      <c r="R22" s="6"/>
    </row>
    <row r="23" spans="1:18" ht="28.8" x14ac:dyDescent="0.3">
      <c r="A23" s="14" t="s">
        <v>1168</v>
      </c>
      <c r="B23" s="139" t="s">
        <v>1137</v>
      </c>
      <c r="C23" s="13">
        <f t="shared" si="5"/>
        <v>44425</v>
      </c>
      <c r="D23" s="42" t="s">
        <v>1190</v>
      </c>
      <c r="E23" s="130" t="s">
        <v>1071</v>
      </c>
      <c r="F23" s="7">
        <v>0</v>
      </c>
      <c r="G23" s="3" t="s">
        <v>1191</v>
      </c>
      <c r="H23" s="45" t="s">
        <v>1055</v>
      </c>
      <c r="I23" s="151" t="s">
        <v>1192</v>
      </c>
      <c r="J23" s="156">
        <v>44461</v>
      </c>
      <c r="K23" s="9">
        <f t="shared" ref="K23" si="14">IF(AND(F23&lt;1,OR(F23&lt;1, F23="A")),J23+14,J23+7)</f>
        <v>44475</v>
      </c>
      <c r="L23" s="3" t="s">
        <v>31</v>
      </c>
      <c r="M23" s="43"/>
      <c r="N23" s="9"/>
      <c r="O23" s="9"/>
      <c r="P23" s="149" t="s">
        <v>1134</v>
      </c>
      <c r="Q23" s="150">
        <v>44470</v>
      </c>
      <c r="R23" s="6"/>
    </row>
    <row r="24" spans="1:18" ht="28.8" x14ac:dyDescent="0.3">
      <c r="A24" s="14" t="s">
        <v>1168</v>
      </c>
      <c r="B24" s="139" t="s">
        <v>1137</v>
      </c>
      <c r="C24" s="13">
        <f t="shared" si="5"/>
        <v>44425</v>
      </c>
      <c r="D24" s="42" t="s">
        <v>1193</v>
      </c>
      <c r="E24" s="130" t="s">
        <v>1078</v>
      </c>
      <c r="F24" s="7">
        <v>0</v>
      </c>
      <c r="G24" s="3" t="s">
        <v>1194</v>
      </c>
      <c r="H24" s="45" t="s">
        <v>1055</v>
      </c>
      <c r="I24" s="151" t="s">
        <v>1195</v>
      </c>
      <c r="J24" s="156">
        <v>44461</v>
      </c>
      <c r="K24" s="9">
        <f t="shared" ref="K24" si="15">IF(AND(F24&lt;1,OR(F24&lt;1, F24="A")),J24+14,J24+7)</f>
        <v>44475</v>
      </c>
      <c r="L24" s="3" t="s">
        <v>31</v>
      </c>
      <c r="M24" s="43"/>
      <c r="N24" s="9"/>
      <c r="O24" s="9"/>
      <c r="P24" s="149" t="s">
        <v>1134</v>
      </c>
      <c r="Q24" s="150">
        <v>44470</v>
      </c>
      <c r="R24" s="6"/>
    </row>
    <row r="25" spans="1:18" ht="28.8" x14ac:dyDescent="0.3">
      <c r="A25" s="14" t="s">
        <v>1168</v>
      </c>
      <c r="B25" s="139" t="s">
        <v>1137</v>
      </c>
      <c r="C25" s="13">
        <f t="shared" si="5"/>
        <v>44425</v>
      </c>
      <c r="D25" s="42" t="s">
        <v>1196</v>
      </c>
      <c r="E25" s="130" t="s">
        <v>1145</v>
      </c>
      <c r="F25" s="7">
        <v>0</v>
      </c>
      <c r="G25" s="3" t="s">
        <v>1197</v>
      </c>
      <c r="H25" s="45" t="s">
        <v>1055</v>
      </c>
      <c r="I25" s="151" t="s">
        <v>1172</v>
      </c>
      <c r="J25" s="156">
        <v>44445</v>
      </c>
      <c r="K25" s="9">
        <f t="shared" ref="K25" si="16">IF(AND(F25&lt;1,OR(F25&lt;1, F25="A")),J25+14,J25+7)</f>
        <v>44459</v>
      </c>
      <c r="L25" s="3" t="s">
        <v>31</v>
      </c>
      <c r="M25" s="43"/>
      <c r="N25" s="9"/>
      <c r="O25" s="9"/>
      <c r="P25" s="149" t="s">
        <v>1134</v>
      </c>
      <c r="Q25" s="150">
        <v>44470</v>
      </c>
      <c r="R25" s="6"/>
    </row>
    <row r="26" spans="1:18" ht="28.8" x14ac:dyDescent="0.3">
      <c r="A26" s="14" t="s">
        <v>1168</v>
      </c>
      <c r="B26" s="139" t="s">
        <v>1137</v>
      </c>
      <c r="C26" s="13">
        <f t="shared" si="5"/>
        <v>44425</v>
      </c>
      <c r="D26" s="42" t="s">
        <v>1198</v>
      </c>
      <c r="E26" s="130" t="s">
        <v>1069</v>
      </c>
      <c r="F26" s="7">
        <v>0</v>
      </c>
      <c r="G26" s="3" t="s">
        <v>1199</v>
      </c>
      <c r="H26" s="45" t="s">
        <v>1055</v>
      </c>
      <c r="I26" s="151" t="s">
        <v>1200</v>
      </c>
      <c r="J26" s="156">
        <v>44468</v>
      </c>
      <c r="K26" s="9">
        <f t="shared" ref="K26" si="17">IF(AND(F26&lt;1,OR(F26&lt;1, F26="A")),J26+14,J26+7)</f>
        <v>44482</v>
      </c>
      <c r="L26" s="3" t="s">
        <v>31</v>
      </c>
      <c r="M26" s="43"/>
      <c r="N26" s="9"/>
      <c r="O26" s="9"/>
      <c r="P26" s="149" t="s">
        <v>1134</v>
      </c>
      <c r="Q26" s="150">
        <v>44470</v>
      </c>
      <c r="R26" s="6"/>
    </row>
    <row r="27" spans="1:18" ht="28.8" x14ac:dyDescent="0.3">
      <c r="A27" s="14" t="s">
        <v>1202</v>
      </c>
      <c r="B27" s="139" t="s">
        <v>1137</v>
      </c>
      <c r="C27" s="13">
        <f>$C$1+30</f>
        <v>44405</v>
      </c>
      <c r="D27" s="42" t="s">
        <v>1201</v>
      </c>
      <c r="E27" s="130" t="s">
        <v>1145</v>
      </c>
      <c r="F27" s="7">
        <v>0</v>
      </c>
      <c r="G27" s="3" t="s">
        <v>1203</v>
      </c>
      <c r="H27" s="45" t="s">
        <v>1055</v>
      </c>
      <c r="I27" s="151" t="s">
        <v>1204</v>
      </c>
      <c r="J27" s="156">
        <v>44427</v>
      </c>
      <c r="K27" s="9">
        <f t="shared" ref="K27" si="18">IF(AND(F27&lt;1,OR(F27&lt;1, F27="A")),J27+14,J27+7)</f>
        <v>44441</v>
      </c>
      <c r="L27" s="3" t="s">
        <v>31</v>
      </c>
      <c r="M27" s="43"/>
      <c r="N27" s="9"/>
      <c r="O27" s="9"/>
      <c r="P27" s="149" t="s">
        <v>1134</v>
      </c>
      <c r="Q27" s="150">
        <v>44440</v>
      </c>
      <c r="R27" s="6"/>
    </row>
    <row r="28" spans="1:18" ht="28.8" x14ac:dyDescent="0.3">
      <c r="A28" s="14" t="s">
        <v>1208</v>
      </c>
      <c r="B28" s="139" t="s">
        <v>1137</v>
      </c>
      <c r="C28" s="13">
        <f>$D$1+35</f>
        <v>44894</v>
      </c>
      <c r="D28" s="42" t="s">
        <v>1209</v>
      </c>
      <c r="E28" s="130" t="s">
        <v>1210</v>
      </c>
      <c r="F28" s="7">
        <v>0</v>
      </c>
      <c r="G28" s="3" t="s">
        <v>1211</v>
      </c>
      <c r="H28" s="45" t="s">
        <v>1055</v>
      </c>
      <c r="I28" s="157" t="s">
        <v>1212</v>
      </c>
      <c r="J28" s="156">
        <v>44951</v>
      </c>
      <c r="K28" s="9">
        <f t="shared" ref="K28" si="19">IF(AND(F28&lt;1,OR(F28&lt;1, F28="A")),J28+14,J28+7)</f>
        <v>44965</v>
      </c>
      <c r="L28" s="3" t="s">
        <v>31</v>
      </c>
      <c r="M28" s="43"/>
      <c r="N28" s="9"/>
      <c r="O28" s="9"/>
      <c r="P28" s="149" t="s">
        <v>1134</v>
      </c>
      <c r="Q28" s="150">
        <v>44958</v>
      </c>
      <c r="R28" s="6"/>
    </row>
  </sheetData>
  <autoFilter ref="A1:R28"/>
  <mergeCells count="17">
    <mergeCell ref="Q3:Q4"/>
    <mergeCell ref="P3:P4"/>
    <mergeCell ref="P2:Q2"/>
    <mergeCell ref="R2:R4"/>
    <mergeCell ref="D3:D4"/>
    <mergeCell ref="F3:F4"/>
    <mergeCell ref="G3:G4"/>
    <mergeCell ref="H3:H4"/>
    <mergeCell ref="I3:I4"/>
    <mergeCell ref="A2:A4"/>
    <mergeCell ref="B2:B4"/>
    <mergeCell ref="C2:C4"/>
    <mergeCell ref="D2:N2"/>
    <mergeCell ref="O2:O4"/>
    <mergeCell ref="J3:J4"/>
    <mergeCell ref="K3:K4"/>
    <mergeCell ref="L3:N3"/>
  </mergeCells>
  <dataValidations count="5">
    <dataValidation type="list" allowBlank="1" showInputMessage="1" showErrorMessage="1" sqref="O6:O7 O9:O28">
      <formula1>"Акулов, Крапивина, Тамбовский, Юрченко, Александров, Колоколов, Корниевский, Виноградов, Валиев, Фролов,"</formula1>
    </dataValidation>
    <dataValidation type="list" allowBlank="1" showInputMessage="1" showErrorMessage="1" sqref="O8">
      <formula1>"Акулов, Карташов, Крапивина, Тамбовский, Юрченко,"</formula1>
    </dataValidation>
    <dataValidation type="list" allowBlank="1" showInputMessage="1" showErrorMessage="1" sqref="L6:L28">
      <formula1>$CH$1:$CH$2</formula1>
    </dataValidation>
    <dataValidation type="list" allowBlank="1" showInputMessage="1" showErrorMessage="1" sqref="H1:H1048576">
      <formula1>$CJ$1:$CJ$5</formula1>
    </dataValidation>
    <dataValidation type="list" allowBlank="1" showInputMessage="1" showErrorMessage="1" sqref="L4">
      <formula1>$A$5:$A$11</formula1>
    </dataValidation>
  </dataValidations>
  <hyperlinks>
    <hyperlink ref="P2:Q2" r:id="rId1" display="Проектный институт"/>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340"/>
  <sheetViews>
    <sheetView topLeftCell="A28" zoomScaleNormal="100" workbookViewId="0">
      <selection activeCell="P14" sqref="P14"/>
    </sheetView>
  </sheetViews>
  <sheetFormatPr defaultRowHeight="14.4" x14ac:dyDescent="0.3"/>
  <cols>
    <col min="1" max="1" width="10.44140625" style="2" customWidth="1"/>
    <col min="2" max="2" width="21.5546875" style="2" customWidth="1"/>
    <col min="3" max="3" width="14.5546875" style="2" customWidth="1"/>
    <col min="4" max="4" width="11.5546875" style="2" customWidth="1"/>
    <col min="5" max="5" width="12.5546875" style="2" customWidth="1"/>
    <col min="6" max="6" width="13.44140625" style="2" customWidth="1"/>
    <col min="7" max="7" width="35" style="2" customWidth="1"/>
    <col min="8" max="8" width="5.5546875" style="2" customWidth="1"/>
    <col min="9" max="9" width="5.5546875" style="1" customWidth="1"/>
    <col min="10" max="10" width="35.5546875" customWidth="1"/>
    <col min="11" max="12" width="12.88671875" customWidth="1"/>
    <col min="13" max="13" width="21.5546875" customWidth="1"/>
    <col min="14" max="15" width="10.5546875" customWidth="1"/>
    <col min="16" max="16" width="12" customWidth="1"/>
    <col min="17" max="17" width="10.5546875" customWidth="1"/>
    <col min="18" max="18" width="12.44140625" customWidth="1"/>
    <col min="19" max="19" width="11.88671875" customWidth="1"/>
    <col min="20" max="20" width="17.109375" customWidth="1"/>
    <col min="21" max="21" width="10.5546875" style="48" customWidth="1"/>
    <col min="22" max="22" width="10.5546875" customWidth="1"/>
    <col min="23" max="24" width="22.5546875" hidden="1" customWidth="1"/>
    <col min="25" max="25" width="18.5546875" hidden="1" customWidth="1"/>
    <col min="26" max="27" width="10.5546875" hidden="1" customWidth="1"/>
    <col min="28" max="31" width="9.109375" hidden="1" customWidth="1"/>
    <col min="32" max="32" width="10.5546875" customWidth="1"/>
    <col min="33" max="33" width="5.5546875" customWidth="1"/>
    <col min="34" max="34" width="10.5546875" customWidth="1"/>
    <col min="35" max="35" width="23.88671875" customWidth="1"/>
    <col min="36" max="47" width="9.109375" customWidth="1"/>
    <col min="49" max="49" width="11.44140625" customWidth="1"/>
    <col min="51" max="51" width="10.88671875" customWidth="1"/>
    <col min="52" max="52" width="12.44140625" customWidth="1"/>
    <col min="99" max="99" width="17.5546875" customWidth="1"/>
    <col min="100" max="100" width="14" customWidth="1"/>
  </cols>
  <sheetData>
    <row r="1" spans="1:99" ht="16.2" thickBot="1" x14ac:dyDescent="0.35">
      <c r="CS1" s="18" t="s">
        <v>30</v>
      </c>
      <c r="CU1" s="18" t="s">
        <v>23</v>
      </c>
    </row>
    <row r="2" spans="1:99" ht="21" x14ac:dyDescent="0.3">
      <c r="A2" s="455" t="s">
        <v>1881</v>
      </c>
      <c r="B2" s="455" t="s">
        <v>1440</v>
      </c>
      <c r="C2" s="455" t="s">
        <v>1439</v>
      </c>
      <c r="D2" s="455" t="s">
        <v>1882</v>
      </c>
      <c r="E2" s="455" t="s">
        <v>1883</v>
      </c>
      <c r="F2" s="385" t="s">
        <v>22</v>
      </c>
      <c r="G2" s="396" t="s">
        <v>68</v>
      </c>
      <c r="H2" s="398"/>
      <c r="I2" s="398"/>
      <c r="J2" s="398"/>
      <c r="K2" s="398"/>
      <c r="L2" s="398"/>
      <c r="M2" s="398"/>
      <c r="N2" s="398"/>
      <c r="O2" s="398"/>
      <c r="P2" s="398"/>
      <c r="Q2" s="398"/>
      <c r="R2" s="398"/>
      <c r="S2" s="400"/>
      <c r="T2" s="445" t="s">
        <v>1054</v>
      </c>
      <c r="U2" s="49" t="s">
        <v>50</v>
      </c>
      <c r="V2" s="29"/>
      <c r="W2" s="423" t="s">
        <v>8</v>
      </c>
      <c r="X2" s="424"/>
      <c r="Y2" s="424"/>
      <c r="Z2" s="424"/>
      <c r="AA2" s="424"/>
      <c r="AB2" s="424"/>
      <c r="AC2" s="424"/>
      <c r="AD2" s="424"/>
      <c r="AE2" s="425"/>
      <c r="AF2" s="428" t="s">
        <v>9</v>
      </c>
      <c r="AG2" s="448"/>
      <c r="AH2" s="429"/>
      <c r="AI2" s="414" t="s">
        <v>10</v>
      </c>
      <c r="CS2" s="18" t="s">
        <v>31</v>
      </c>
      <c r="CU2" s="18" t="s">
        <v>24</v>
      </c>
    </row>
    <row r="3" spans="1:99" ht="15.75" customHeight="1" x14ac:dyDescent="0.3">
      <c r="A3" s="456"/>
      <c r="B3" s="456"/>
      <c r="C3" s="456"/>
      <c r="D3" s="456"/>
      <c r="E3" s="456"/>
      <c r="F3" s="386"/>
      <c r="G3" s="386" t="s">
        <v>7</v>
      </c>
      <c r="H3" s="410" t="s">
        <v>20</v>
      </c>
      <c r="I3" s="410" t="s">
        <v>21</v>
      </c>
      <c r="J3" s="410" t="s">
        <v>0</v>
      </c>
      <c r="K3" s="391" t="s">
        <v>19</v>
      </c>
      <c r="L3" s="391" t="s">
        <v>64</v>
      </c>
      <c r="M3" s="391" t="s">
        <v>2299</v>
      </c>
      <c r="N3" s="393" t="s">
        <v>2300</v>
      </c>
      <c r="O3" s="391" t="s">
        <v>65</v>
      </c>
      <c r="P3" s="435" t="s">
        <v>67</v>
      </c>
      <c r="Q3" s="391" t="s">
        <v>5</v>
      </c>
      <c r="R3" s="391"/>
      <c r="S3" s="458"/>
      <c r="T3" s="446"/>
      <c r="U3" s="449" t="s">
        <v>13</v>
      </c>
      <c r="V3" s="450"/>
      <c r="W3" s="426" t="s">
        <v>57</v>
      </c>
      <c r="X3" s="427"/>
      <c r="Y3" s="417" t="s">
        <v>11</v>
      </c>
      <c r="Z3" s="417" t="s">
        <v>12</v>
      </c>
      <c r="AA3" s="417" t="s">
        <v>34</v>
      </c>
      <c r="AB3" s="451" t="s">
        <v>13</v>
      </c>
      <c r="AC3" s="452"/>
      <c r="AD3" s="419" t="s">
        <v>14</v>
      </c>
      <c r="AE3" s="420"/>
      <c r="AF3" s="421" t="s">
        <v>15</v>
      </c>
      <c r="AG3" s="453" t="s">
        <v>4</v>
      </c>
      <c r="AH3" s="408" t="s">
        <v>16</v>
      </c>
      <c r="AI3" s="415"/>
      <c r="CU3" s="18" t="s">
        <v>25</v>
      </c>
    </row>
    <row r="4" spans="1:99" ht="27" thickBot="1" x14ac:dyDescent="0.35">
      <c r="A4" s="457"/>
      <c r="B4" s="457"/>
      <c r="C4" s="457"/>
      <c r="D4" s="457"/>
      <c r="E4" s="457"/>
      <c r="F4" s="387"/>
      <c r="G4" s="387"/>
      <c r="H4" s="411"/>
      <c r="I4" s="411"/>
      <c r="J4" s="411"/>
      <c r="K4" s="392"/>
      <c r="L4" s="392"/>
      <c r="M4" s="392"/>
      <c r="N4" s="394"/>
      <c r="O4" s="392"/>
      <c r="P4" s="436"/>
      <c r="Q4" s="79" t="s">
        <v>1</v>
      </c>
      <c r="R4" s="80" t="s">
        <v>2299</v>
      </c>
      <c r="S4" s="53" t="s">
        <v>2300</v>
      </c>
      <c r="T4" s="447"/>
      <c r="U4" s="33" t="s">
        <v>17</v>
      </c>
      <c r="V4" s="30" t="s">
        <v>18</v>
      </c>
      <c r="W4" s="51" t="s">
        <v>55</v>
      </c>
      <c r="X4" s="10" t="s">
        <v>56</v>
      </c>
      <c r="Y4" s="418"/>
      <c r="Z4" s="418"/>
      <c r="AA4" s="418"/>
      <c r="AB4" s="10" t="s">
        <v>17</v>
      </c>
      <c r="AC4" s="11" t="s">
        <v>18</v>
      </c>
      <c r="AD4" s="11" t="s">
        <v>17</v>
      </c>
      <c r="AE4" s="12" t="s">
        <v>18</v>
      </c>
      <c r="AF4" s="422"/>
      <c r="AG4" s="454"/>
      <c r="AH4" s="409"/>
      <c r="AI4" s="416"/>
      <c r="CU4" s="18" t="s">
        <v>26</v>
      </c>
    </row>
    <row r="5" spans="1:99" ht="16.2" thickBot="1" x14ac:dyDescent="0.35">
      <c r="A5" s="23">
        <v>1</v>
      </c>
      <c r="B5" s="24">
        <v>2</v>
      </c>
      <c r="C5" s="24"/>
      <c r="D5" s="24"/>
      <c r="E5" s="24"/>
      <c r="F5" s="24">
        <v>3</v>
      </c>
      <c r="G5" s="15" t="s">
        <v>35</v>
      </c>
      <c r="H5" s="19">
        <v>5</v>
      </c>
      <c r="I5" s="19">
        <v>6</v>
      </c>
      <c r="J5" s="25">
        <v>7</v>
      </c>
      <c r="K5" s="25">
        <v>8</v>
      </c>
      <c r="L5" s="25"/>
      <c r="M5" s="25">
        <v>9</v>
      </c>
      <c r="N5" s="25">
        <v>10</v>
      </c>
      <c r="O5" s="25"/>
      <c r="P5" s="25"/>
      <c r="Q5" s="25">
        <v>11</v>
      </c>
      <c r="R5" s="25">
        <v>12</v>
      </c>
      <c r="S5" s="25">
        <v>13</v>
      </c>
      <c r="T5" s="25"/>
      <c r="U5" s="50">
        <v>26</v>
      </c>
      <c r="V5" s="25">
        <v>27</v>
      </c>
      <c r="W5" s="25">
        <v>30</v>
      </c>
      <c r="X5" s="25"/>
      <c r="Y5" s="25">
        <v>31</v>
      </c>
      <c r="Z5" s="25">
        <v>32</v>
      </c>
      <c r="AA5" s="25">
        <v>33</v>
      </c>
      <c r="AB5" s="25">
        <v>34</v>
      </c>
      <c r="AC5" s="25">
        <v>35</v>
      </c>
      <c r="AD5" s="25">
        <v>36</v>
      </c>
      <c r="AE5" s="25">
        <v>37</v>
      </c>
      <c r="AF5" s="25">
        <v>38</v>
      </c>
      <c r="AG5" s="25">
        <v>39</v>
      </c>
      <c r="AH5" s="25">
        <v>40</v>
      </c>
      <c r="AI5" s="25">
        <v>41</v>
      </c>
      <c r="CU5" s="18" t="s">
        <v>27</v>
      </c>
    </row>
    <row r="6" spans="1:99" s="85" customFormat="1" ht="17.399999999999999" x14ac:dyDescent="0.3">
      <c r="A6" s="82" t="s">
        <v>1880</v>
      </c>
      <c r="B6" s="82"/>
      <c r="C6" s="82"/>
      <c r="D6" s="82"/>
      <c r="E6" s="82"/>
      <c r="F6" s="82"/>
      <c r="G6" s="82"/>
      <c r="H6" s="82"/>
      <c r="I6" s="82"/>
      <c r="J6" s="82"/>
      <c r="K6" s="82"/>
      <c r="L6" s="82"/>
      <c r="M6" s="82"/>
      <c r="N6" s="82"/>
      <c r="O6" s="82"/>
      <c r="P6" s="82"/>
      <c r="Q6" s="82"/>
      <c r="R6" s="82"/>
      <c r="S6" s="82"/>
      <c r="T6" s="83"/>
      <c r="U6" s="84"/>
      <c r="V6" s="83"/>
      <c r="AV6" s="86">
        <f t="shared" ref="AV6:AV189" ca="1" si="0">IF(OR($K6="аннулирован", $K6="", TODAY()&lt;$F6),0,1)</f>
        <v>0</v>
      </c>
      <c r="AW6" s="86" t="e">
        <f ca="1">IF(AND($AV6=1,#REF!= ""),1,0)</f>
        <v>#REF!</v>
      </c>
      <c r="AX6" s="86">
        <f t="shared" ref="AX6:AX189" ca="1" si="1">IF(AND($AV6=1, $K6="не выдан"),1,0)</f>
        <v>0</v>
      </c>
      <c r="AY6" s="86" t="e">
        <f t="shared" ref="AY6:AY189" ca="1" si="2">IF(AND($AW6=1, $K6="не выдан"),1,0)</f>
        <v>#REF!</v>
      </c>
      <c r="AZ6" s="86">
        <f t="shared" ref="AZ6:AZ189" ca="1" si="3">IF(AND($AV6=1, $K6="на проверке"),1,0)</f>
        <v>0</v>
      </c>
      <c r="BA6" s="86">
        <f t="shared" ref="BA6:BA189" ca="1" si="4">IF(AND($AV6=1, $K6="замечания"),1,0)</f>
        <v>0</v>
      </c>
      <c r="BB6" s="86" t="e">
        <f t="shared" ref="BB6:BB189" ca="1" si="5">IF(AND($AW6=1, $K6="на проверке"),1,0)</f>
        <v>#REF!</v>
      </c>
      <c r="BC6" s="86" t="e">
        <f t="shared" ref="BC6:BC189" ca="1" si="6">IF(AND($AW6=1, $K6="замечания"),1,0)</f>
        <v>#REF!</v>
      </c>
      <c r="BD6" s="86">
        <f t="shared" ref="BD6:BD189" ca="1" si="7">IF(AND($AV6=1, $K6="согласован"),1,0)</f>
        <v>0</v>
      </c>
      <c r="BE6" s="86" t="e">
        <f t="shared" ref="BE6:BE189" ca="1" si="8">IF(AND($AW6=1, $K6="согласован"),1,0)</f>
        <v>#REF!</v>
      </c>
      <c r="BF6" s="86">
        <f t="shared" ref="BF6:BF170" si="9">IF(OR($K6="аннулирован", $K6=""),0,1)</f>
        <v>0</v>
      </c>
      <c r="BG6" s="86" t="e">
        <f>IF(AND($BF6=1,#REF!= ""),1,0)</f>
        <v>#REF!</v>
      </c>
    </row>
    <row r="7" spans="1:99" s="22" customFormat="1" x14ac:dyDescent="0.3">
      <c r="A7" s="109"/>
      <c r="B7" s="109" t="s">
        <v>1441</v>
      </c>
      <c r="C7" s="199"/>
      <c r="D7" s="111" t="s">
        <v>1056</v>
      </c>
      <c r="E7" s="110" t="s">
        <v>445</v>
      </c>
      <c r="F7" s="110"/>
      <c r="G7" s="189" t="s">
        <v>1908</v>
      </c>
      <c r="H7" s="113">
        <v>0</v>
      </c>
      <c r="I7" s="109">
        <v>0</v>
      </c>
      <c r="J7" s="114" t="s">
        <v>1909</v>
      </c>
      <c r="K7" s="115" t="s">
        <v>26</v>
      </c>
      <c r="L7" s="116">
        <v>45035</v>
      </c>
      <c r="M7" s="119"/>
      <c r="N7" s="118"/>
      <c r="O7" s="118"/>
      <c r="P7" s="118"/>
      <c r="Q7" s="114"/>
      <c r="R7" s="119"/>
      <c r="S7" s="118"/>
      <c r="T7" s="118"/>
      <c r="U7" s="225"/>
      <c r="V7" s="110"/>
      <c r="W7" s="121"/>
      <c r="X7" s="121"/>
      <c r="Y7" s="121"/>
      <c r="Z7" s="121"/>
      <c r="AA7" s="121"/>
      <c r="AB7" s="121"/>
      <c r="AC7" s="121"/>
      <c r="AD7" s="121"/>
      <c r="AE7" s="121"/>
      <c r="AF7" s="109"/>
      <c r="AG7" s="109"/>
      <c r="AH7" s="110"/>
      <c r="AI7" s="264"/>
      <c r="AV7" s="22">
        <f t="shared" ca="1" si="0"/>
        <v>0</v>
      </c>
      <c r="AW7" s="22" t="e">
        <f ca="1">IF(AND($AV7=1,#REF!= ""),1,0)</f>
        <v>#REF!</v>
      </c>
      <c r="AX7" s="22">
        <f t="shared" ca="1" si="1"/>
        <v>0</v>
      </c>
      <c r="AY7" s="22" t="e">
        <f t="shared" ca="1" si="2"/>
        <v>#REF!</v>
      </c>
      <c r="AZ7" s="22">
        <f t="shared" ca="1" si="3"/>
        <v>0</v>
      </c>
      <c r="BA7" s="22">
        <f t="shared" ca="1" si="4"/>
        <v>0</v>
      </c>
      <c r="BB7" s="22" t="e">
        <f t="shared" ca="1" si="5"/>
        <v>#REF!</v>
      </c>
      <c r="BC7" s="22" t="e">
        <f t="shared" ca="1" si="6"/>
        <v>#REF!</v>
      </c>
      <c r="BD7" s="22">
        <f t="shared" ca="1" si="7"/>
        <v>0</v>
      </c>
      <c r="BE7" s="22" t="e">
        <f t="shared" ca="1" si="8"/>
        <v>#REF!</v>
      </c>
      <c r="BF7" s="22">
        <f t="shared" si="9"/>
        <v>0</v>
      </c>
      <c r="BG7" s="22" t="e">
        <f>IF(AND($BF7=1,#REF!= ""),1,0)</f>
        <v>#REF!</v>
      </c>
    </row>
    <row r="8" spans="1:99" x14ac:dyDescent="0.3">
      <c r="A8" s="4"/>
      <c r="B8" s="4" t="s">
        <v>1441</v>
      </c>
      <c r="C8" s="14"/>
      <c r="D8" s="42" t="s">
        <v>1056</v>
      </c>
      <c r="E8" s="139" t="s">
        <v>445</v>
      </c>
      <c r="F8" s="13"/>
      <c r="G8" s="122" t="s">
        <v>1908</v>
      </c>
      <c r="H8" s="7">
        <v>0</v>
      </c>
      <c r="I8" s="4">
        <v>3</v>
      </c>
      <c r="J8" s="3" t="s">
        <v>1909</v>
      </c>
      <c r="K8" s="46" t="s">
        <v>24</v>
      </c>
      <c r="L8" s="76"/>
      <c r="M8" s="78" t="s">
        <v>2825</v>
      </c>
      <c r="N8" s="142">
        <v>45436</v>
      </c>
      <c r="O8" s="142">
        <v>45436</v>
      </c>
      <c r="P8" s="9">
        <f>IF(AND(I8&lt;1,OR(H8&lt;1, H8="A")),O8+14,O8+7)</f>
        <v>45443</v>
      </c>
      <c r="Q8" s="3"/>
      <c r="R8" s="43"/>
      <c r="S8" s="9"/>
      <c r="T8" s="9"/>
      <c r="U8" s="35"/>
      <c r="V8" s="21"/>
      <c r="W8" s="6"/>
      <c r="X8" s="6"/>
      <c r="Y8" s="6"/>
      <c r="Z8" s="6"/>
      <c r="AA8" s="6"/>
      <c r="AB8" s="6"/>
      <c r="AC8" s="6"/>
      <c r="AD8" s="6"/>
      <c r="AE8" s="6"/>
      <c r="AF8" s="4"/>
      <c r="AG8" s="4"/>
      <c r="AH8" s="13"/>
      <c r="AI8" s="77"/>
      <c r="AV8" s="22">
        <f t="shared" ca="1" si="0"/>
        <v>1</v>
      </c>
      <c r="AW8" s="22" t="e">
        <f ca="1">IF(AND($AV8=1,#REF!= ""),1,0)</f>
        <v>#REF!</v>
      </c>
      <c r="AX8" s="22">
        <f t="shared" ca="1" si="1"/>
        <v>0</v>
      </c>
      <c r="AY8" s="22" t="e">
        <f t="shared" ca="1" si="2"/>
        <v>#REF!</v>
      </c>
      <c r="AZ8" s="22">
        <f t="shared" ca="1" si="3"/>
        <v>1</v>
      </c>
      <c r="BA8" s="22">
        <f t="shared" ca="1" si="4"/>
        <v>0</v>
      </c>
      <c r="BB8" s="22" t="e">
        <f t="shared" ca="1" si="5"/>
        <v>#REF!</v>
      </c>
      <c r="BC8" s="22" t="e">
        <f t="shared" ca="1" si="6"/>
        <v>#REF!</v>
      </c>
      <c r="BD8" s="22">
        <f t="shared" ca="1" si="7"/>
        <v>0</v>
      </c>
      <c r="BE8" s="22" t="e">
        <f t="shared" ca="1" si="8"/>
        <v>#REF!</v>
      </c>
      <c r="BF8" s="71">
        <f t="shared" si="9"/>
        <v>1</v>
      </c>
      <c r="BG8" s="71" t="e">
        <f>IF(AND($BF8=1,#REF!= ""),1,0)</f>
        <v>#REF!</v>
      </c>
    </row>
    <row r="9" spans="1:99" s="85" customFormat="1" ht="17.399999999999999" x14ac:dyDescent="0.3">
      <c r="A9" s="82" t="s">
        <v>1890</v>
      </c>
      <c r="B9" s="82"/>
      <c r="C9" s="82"/>
      <c r="D9" s="82"/>
      <c r="E9" s="82"/>
      <c r="F9" s="82"/>
      <c r="G9" s="82"/>
      <c r="H9" s="82"/>
      <c r="I9" s="82"/>
      <c r="J9" s="82"/>
      <c r="K9" s="82"/>
      <c r="L9" s="82"/>
      <c r="M9" s="82"/>
      <c r="N9" s="82"/>
      <c r="O9" s="82"/>
      <c r="P9" s="82"/>
      <c r="Q9" s="82"/>
      <c r="R9" s="82"/>
      <c r="S9" s="82"/>
      <c r="T9" s="83"/>
      <c r="U9" s="84"/>
      <c r="V9" s="83"/>
      <c r="AV9" s="86">
        <f t="shared" ca="1" si="0"/>
        <v>0</v>
      </c>
      <c r="AW9" s="86" t="e">
        <f ca="1">IF(AND($AV9=1,#REF!= ""),1,0)</f>
        <v>#REF!</v>
      </c>
      <c r="AX9" s="86">
        <f t="shared" ca="1" si="1"/>
        <v>0</v>
      </c>
      <c r="AY9" s="86" t="e">
        <f t="shared" ca="1" si="2"/>
        <v>#REF!</v>
      </c>
      <c r="AZ9" s="86">
        <f t="shared" ca="1" si="3"/>
        <v>0</v>
      </c>
      <c r="BA9" s="86">
        <f t="shared" ca="1" si="4"/>
        <v>0</v>
      </c>
      <c r="BB9" s="86" t="e">
        <f t="shared" ca="1" si="5"/>
        <v>#REF!</v>
      </c>
      <c r="BC9" s="86" t="e">
        <f t="shared" ca="1" si="6"/>
        <v>#REF!</v>
      </c>
      <c r="BD9" s="86">
        <f t="shared" ca="1" si="7"/>
        <v>0</v>
      </c>
      <c r="BE9" s="86" t="e">
        <f t="shared" ca="1" si="8"/>
        <v>#REF!</v>
      </c>
      <c r="BF9" s="86">
        <f t="shared" si="9"/>
        <v>0</v>
      </c>
      <c r="BG9" s="86" t="e">
        <f>IF(AND($BF9=1,#REF!= ""),1,0)</f>
        <v>#REF!</v>
      </c>
    </row>
    <row r="10" spans="1:99" s="223" customFormat="1" ht="26.4" x14ac:dyDescent="0.3">
      <c r="A10" s="4"/>
      <c r="B10" s="14" t="s">
        <v>1441</v>
      </c>
      <c r="C10" s="14"/>
      <c r="D10" s="14" t="s">
        <v>1143</v>
      </c>
      <c r="E10" s="139" t="s">
        <v>445</v>
      </c>
      <c r="F10" s="13"/>
      <c r="G10" s="182" t="s">
        <v>1910</v>
      </c>
      <c r="H10" s="7">
        <v>0</v>
      </c>
      <c r="I10" s="4">
        <v>0</v>
      </c>
      <c r="J10" s="3" t="s">
        <v>1913</v>
      </c>
      <c r="K10" s="45" t="s">
        <v>23</v>
      </c>
      <c r="L10" s="76">
        <v>45035</v>
      </c>
      <c r="M10" s="211"/>
      <c r="N10" s="9"/>
      <c r="O10" s="9"/>
      <c r="P10" s="9"/>
      <c r="Q10" s="3"/>
      <c r="R10" s="211"/>
      <c r="S10" s="9"/>
      <c r="T10" s="9"/>
      <c r="U10" s="221"/>
      <c r="V10" s="13"/>
      <c r="W10" s="222"/>
      <c r="X10" s="222"/>
      <c r="Y10" s="222"/>
      <c r="Z10" s="222"/>
      <c r="AA10" s="222"/>
      <c r="AB10" s="222"/>
      <c r="AC10" s="222"/>
      <c r="AD10" s="222"/>
      <c r="AE10" s="222"/>
      <c r="AF10" s="4"/>
      <c r="AG10" s="4"/>
      <c r="AH10" s="13"/>
      <c r="AI10" s="222"/>
      <c r="AV10" s="223">
        <f t="shared" ca="1" si="0"/>
        <v>1</v>
      </c>
      <c r="AW10" s="223" t="e">
        <f ca="1">IF(AND($AV10=1,#REF!= ""),1,0)</f>
        <v>#REF!</v>
      </c>
      <c r="AX10" s="223">
        <f t="shared" ca="1" si="1"/>
        <v>0</v>
      </c>
      <c r="AY10" s="223" t="e">
        <f t="shared" ca="1" si="2"/>
        <v>#REF!</v>
      </c>
      <c r="AZ10" s="223">
        <f t="shared" ca="1" si="3"/>
        <v>0</v>
      </c>
      <c r="BA10" s="223">
        <f t="shared" ca="1" si="4"/>
        <v>0</v>
      </c>
      <c r="BB10" s="223" t="e">
        <f t="shared" ca="1" si="5"/>
        <v>#REF!</v>
      </c>
      <c r="BC10" s="223" t="e">
        <f t="shared" ca="1" si="6"/>
        <v>#REF!</v>
      </c>
      <c r="BD10" s="223">
        <f t="shared" ca="1" si="7"/>
        <v>1</v>
      </c>
      <c r="BE10" s="223" t="e">
        <f t="shared" ca="1" si="8"/>
        <v>#REF!</v>
      </c>
      <c r="BF10" s="223">
        <f t="shared" si="9"/>
        <v>1</v>
      </c>
      <c r="BG10" s="223" t="e">
        <f>IF(AND($BF10=1,#REF!= ""),1,0)</f>
        <v>#REF!</v>
      </c>
    </row>
    <row r="11" spans="1:99" s="22" customFormat="1" ht="28.8" x14ac:dyDescent="0.3">
      <c r="A11" s="109"/>
      <c r="B11" s="109" t="s">
        <v>1441</v>
      </c>
      <c r="C11" s="199"/>
      <c r="D11" s="199" t="s">
        <v>1499</v>
      </c>
      <c r="E11" s="110" t="s">
        <v>446</v>
      </c>
      <c r="F11" s="110"/>
      <c r="G11" s="198" t="s">
        <v>2314</v>
      </c>
      <c r="H11" s="113" t="s">
        <v>778</v>
      </c>
      <c r="I11" s="109">
        <v>0</v>
      </c>
      <c r="J11" s="114" t="s">
        <v>2326</v>
      </c>
      <c r="K11" s="115" t="s">
        <v>26</v>
      </c>
      <c r="L11" s="116">
        <v>45406</v>
      </c>
      <c r="M11" s="117" t="s">
        <v>2313</v>
      </c>
      <c r="N11" s="141">
        <v>45371</v>
      </c>
      <c r="O11" s="141">
        <v>45371</v>
      </c>
      <c r="P11" s="118">
        <f>IF(AND(I11&lt;1,OR(H11&lt;1, H11="A")),O11+14,O11+7)</f>
        <v>45385</v>
      </c>
      <c r="Q11" s="114"/>
      <c r="R11" s="119"/>
      <c r="S11" s="118"/>
      <c r="T11" s="118"/>
      <c r="U11" s="225"/>
      <c r="V11" s="110"/>
      <c r="W11" s="121"/>
      <c r="X11" s="121"/>
      <c r="Y11" s="121"/>
      <c r="Z11" s="121"/>
      <c r="AA11" s="121"/>
      <c r="AB11" s="121"/>
      <c r="AC11" s="121"/>
      <c r="AD11" s="121"/>
      <c r="AE11" s="121"/>
      <c r="AF11" s="109"/>
      <c r="AG11" s="109"/>
      <c r="AH11" s="110"/>
      <c r="AI11" s="121"/>
      <c r="AV11" s="22">
        <f t="shared" ca="1" si="0"/>
        <v>0</v>
      </c>
      <c r="AW11" s="22" t="e">
        <f ca="1">IF(AND($AV11=1,#REF!= ""),1,0)</f>
        <v>#REF!</v>
      </c>
      <c r="AX11" s="22">
        <f t="shared" ca="1" si="1"/>
        <v>0</v>
      </c>
      <c r="AY11" s="22" t="e">
        <f t="shared" ca="1" si="2"/>
        <v>#REF!</v>
      </c>
      <c r="AZ11" s="22">
        <f t="shared" ca="1" si="3"/>
        <v>0</v>
      </c>
      <c r="BA11" s="22">
        <f t="shared" ca="1" si="4"/>
        <v>0</v>
      </c>
      <c r="BB11" s="22" t="e">
        <f t="shared" ca="1" si="5"/>
        <v>#REF!</v>
      </c>
      <c r="BC11" s="22" t="e">
        <f t="shared" ca="1" si="6"/>
        <v>#REF!</v>
      </c>
      <c r="BD11" s="22">
        <f t="shared" ca="1" si="7"/>
        <v>0</v>
      </c>
      <c r="BE11" s="22" t="e">
        <f t="shared" ca="1" si="8"/>
        <v>#REF!</v>
      </c>
      <c r="BF11" s="22">
        <f t="shared" si="9"/>
        <v>0</v>
      </c>
      <c r="BG11" s="22" t="e">
        <f>IF(AND($BF11=1,#REF!= ""),1,0)</f>
        <v>#REF!</v>
      </c>
    </row>
    <row r="12" spans="1:99" ht="26.4" x14ac:dyDescent="0.3">
      <c r="A12" s="4"/>
      <c r="B12" s="4" t="s">
        <v>1441</v>
      </c>
      <c r="C12" s="14"/>
      <c r="D12" s="14" t="s">
        <v>1499</v>
      </c>
      <c r="E12" s="140" t="s">
        <v>446</v>
      </c>
      <c r="F12" s="13"/>
      <c r="G12" s="182" t="s">
        <v>2314</v>
      </c>
      <c r="H12" s="7"/>
      <c r="I12" s="4"/>
      <c r="J12" s="3" t="s">
        <v>2326</v>
      </c>
      <c r="K12" s="46" t="s">
        <v>24</v>
      </c>
      <c r="L12" s="76"/>
      <c r="M12" s="78" t="s">
        <v>2825</v>
      </c>
      <c r="N12" s="142">
        <v>45436</v>
      </c>
      <c r="O12" s="142">
        <v>45436</v>
      </c>
      <c r="P12" s="9">
        <f>IF(AND(I12&lt;1,OR(H12&lt;1, H12="A")),O12+14,O12+7)</f>
        <v>45450</v>
      </c>
      <c r="Q12" s="3"/>
      <c r="R12" s="43"/>
      <c r="S12" s="9"/>
      <c r="T12" s="9"/>
      <c r="U12" s="35"/>
      <c r="V12" s="21"/>
      <c r="W12" s="6"/>
      <c r="X12" s="6"/>
      <c r="Y12" s="6"/>
      <c r="Z12" s="6"/>
      <c r="AA12" s="6"/>
      <c r="AB12" s="6"/>
      <c r="AC12" s="6"/>
      <c r="AD12" s="6"/>
      <c r="AE12" s="6"/>
      <c r="AF12" s="4"/>
      <c r="AG12" s="4"/>
      <c r="AH12" s="13"/>
      <c r="AI12" s="6"/>
      <c r="AV12" s="22">
        <f t="shared" ca="1" si="0"/>
        <v>1</v>
      </c>
      <c r="AW12" s="22" t="e">
        <f ca="1">IF(AND($AV12=1,#REF!= ""),1,0)</f>
        <v>#REF!</v>
      </c>
      <c r="AX12" s="22">
        <f t="shared" ca="1" si="1"/>
        <v>0</v>
      </c>
      <c r="AY12" s="22" t="e">
        <f t="shared" ca="1" si="2"/>
        <v>#REF!</v>
      </c>
      <c r="AZ12" s="22">
        <f t="shared" ca="1" si="3"/>
        <v>1</v>
      </c>
      <c r="BA12" s="22">
        <f t="shared" ca="1" si="4"/>
        <v>0</v>
      </c>
      <c r="BB12" s="22" t="e">
        <f t="shared" ca="1" si="5"/>
        <v>#REF!</v>
      </c>
      <c r="BC12" s="22" t="e">
        <f t="shared" ca="1" si="6"/>
        <v>#REF!</v>
      </c>
      <c r="BD12" s="22">
        <f t="shared" ca="1" si="7"/>
        <v>0</v>
      </c>
      <c r="BE12" s="22" t="e">
        <f t="shared" ca="1" si="8"/>
        <v>#REF!</v>
      </c>
      <c r="BF12" s="71">
        <f t="shared" si="9"/>
        <v>1</v>
      </c>
      <c r="BG12" s="71" t="e">
        <f>IF(AND($BF12=1,#REF!= ""),1,0)</f>
        <v>#REF!</v>
      </c>
    </row>
    <row r="13" spans="1:99" s="22" customFormat="1" x14ac:dyDescent="0.3">
      <c r="A13" s="109"/>
      <c r="B13" s="109" t="s">
        <v>1441</v>
      </c>
      <c r="C13" s="199"/>
      <c r="D13" s="199" t="s">
        <v>1168</v>
      </c>
      <c r="E13" s="110" t="s">
        <v>445</v>
      </c>
      <c r="F13" s="110"/>
      <c r="G13" s="173" t="s">
        <v>1911</v>
      </c>
      <c r="H13" s="113">
        <v>0</v>
      </c>
      <c r="I13" s="109">
        <v>0</v>
      </c>
      <c r="J13" s="114" t="s">
        <v>1914</v>
      </c>
      <c r="K13" s="115" t="s">
        <v>26</v>
      </c>
      <c r="L13" s="116">
        <v>45035</v>
      </c>
      <c r="M13" s="119"/>
      <c r="N13" s="118"/>
      <c r="O13" s="118"/>
      <c r="P13" s="118"/>
      <c r="Q13" s="114"/>
      <c r="R13" s="119"/>
      <c r="S13" s="118"/>
      <c r="T13" s="118"/>
      <c r="U13" s="225"/>
      <c r="V13" s="110"/>
      <c r="W13" s="121"/>
      <c r="X13" s="121"/>
      <c r="Y13" s="121"/>
      <c r="Z13" s="121"/>
      <c r="AA13" s="121"/>
      <c r="AB13" s="121"/>
      <c r="AC13" s="121"/>
      <c r="AD13" s="121"/>
      <c r="AE13" s="121"/>
      <c r="AF13" s="109"/>
      <c r="AG13" s="109"/>
      <c r="AH13" s="110"/>
      <c r="AI13" s="121"/>
      <c r="AV13" s="22">
        <f t="shared" ca="1" si="0"/>
        <v>0</v>
      </c>
      <c r="AW13" s="22" t="e">
        <f ca="1">IF(AND($AV13=1,#REF!= ""),1,0)</f>
        <v>#REF!</v>
      </c>
      <c r="AX13" s="22">
        <f t="shared" ca="1" si="1"/>
        <v>0</v>
      </c>
      <c r="AY13" s="22" t="e">
        <f t="shared" ca="1" si="2"/>
        <v>#REF!</v>
      </c>
      <c r="AZ13" s="22">
        <f t="shared" ca="1" si="3"/>
        <v>0</v>
      </c>
      <c r="BA13" s="22">
        <f t="shared" ca="1" si="4"/>
        <v>0</v>
      </c>
      <c r="BB13" s="22" t="e">
        <f t="shared" ca="1" si="5"/>
        <v>#REF!</v>
      </c>
      <c r="BC13" s="22" t="e">
        <f t="shared" ca="1" si="6"/>
        <v>#REF!</v>
      </c>
      <c r="BD13" s="22">
        <f t="shared" ca="1" si="7"/>
        <v>0</v>
      </c>
      <c r="BE13" s="22" t="e">
        <f t="shared" ca="1" si="8"/>
        <v>#REF!</v>
      </c>
      <c r="BF13" s="22">
        <f t="shared" si="9"/>
        <v>0</v>
      </c>
      <c r="BG13" s="22" t="e">
        <f>IF(AND($BF13=1,#REF!= ""),1,0)</f>
        <v>#REF!</v>
      </c>
    </row>
    <row r="14" spans="1:99" x14ac:dyDescent="0.3">
      <c r="A14" s="4"/>
      <c r="B14" s="4" t="s">
        <v>1441</v>
      </c>
      <c r="C14" s="14"/>
      <c r="D14" s="14" t="s">
        <v>1168</v>
      </c>
      <c r="E14" s="140" t="s">
        <v>446</v>
      </c>
      <c r="F14" s="13"/>
      <c r="G14" s="182" t="s">
        <v>1911</v>
      </c>
      <c r="H14" s="7" t="s">
        <v>996</v>
      </c>
      <c r="I14" s="4">
        <v>3</v>
      </c>
      <c r="J14" s="3" t="s">
        <v>1914</v>
      </c>
      <c r="K14" s="46" t="s">
        <v>24</v>
      </c>
      <c r="L14" s="76"/>
      <c r="M14" s="78" t="s">
        <v>2825</v>
      </c>
      <c r="N14" s="142">
        <v>45331</v>
      </c>
      <c r="O14" s="142">
        <v>45331</v>
      </c>
      <c r="P14" s="9">
        <f>IF(AND(I14&lt;1,OR(H14&lt;1, H14="A")),O14+14,O14+7)</f>
        <v>45338</v>
      </c>
      <c r="Q14" s="3"/>
      <c r="R14" s="43"/>
      <c r="S14" s="9"/>
      <c r="T14" s="9"/>
      <c r="U14" s="35"/>
      <c r="V14" s="21"/>
      <c r="W14" s="6"/>
      <c r="X14" s="6"/>
      <c r="Y14" s="6"/>
      <c r="Z14" s="6"/>
      <c r="AA14" s="6"/>
      <c r="AB14" s="6"/>
      <c r="AC14" s="6"/>
      <c r="AD14" s="6"/>
      <c r="AE14" s="6"/>
      <c r="AF14" s="4"/>
      <c r="AG14" s="4"/>
      <c r="AH14" s="13"/>
      <c r="AI14" s="6"/>
      <c r="AV14" s="22">
        <f t="shared" ca="1" si="0"/>
        <v>1</v>
      </c>
      <c r="AW14" s="22" t="e">
        <f ca="1">IF(AND($AV14=1,#REF!= ""),1,0)</f>
        <v>#REF!</v>
      </c>
      <c r="AX14" s="22">
        <f t="shared" ca="1" si="1"/>
        <v>0</v>
      </c>
      <c r="AY14" s="22" t="e">
        <f t="shared" ca="1" si="2"/>
        <v>#REF!</v>
      </c>
      <c r="AZ14" s="22">
        <f t="shared" ca="1" si="3"/>
        <v>1</v>
      </c>
      <c r="BA14" s="22">
        <f t="shared" ca="1" si="4"/>
        <v>0</v>
      </c>
      <c r="BB14" s="22" t="e">
        <f t="shared" ca="1" si="5"/>
        <v>#REF!</v>
      </c>
      <c r="BC14" s="22" t="e">
        <f t="shared" ca="1" si="6"/>
        <v>#REF!</v>
      </c>
      <c r="BD14" s="22">
        <f t="shared" ca="1" si="7"/>
        <v>0</v>
      </c>
      <c r="BE14" s="22" t="e">
        <f t="shared" ca="1" si="8"/>
        <v>#REF!</v>
      </c>
      <c r="BF14" s="71">
        <f t="shared" si="9"/>
        <v>1</v>
      </c>
      <c r="BG14" s="71" t="e">
        <f>IF(AND($BF14=1,#REF!= ""),1,0)</f>
        <v>#REF!</v>
      </c>
    </row>
    <row r="15" spans="1:99" x14ac:dyDescent="0.3">
      <c r="A15" s="4"/>
      <c r="B15" s="4" t="s">
        <v>1441</v>
      </c>
      <c r="C15" s="14"/>
      <c r="D15" s="14" t="s">
        <v>1202</v>
      </c>
      <c r="E15" s="139" t="s">
        <v>445</v>
      </c>
      <c r="F15" s="13"/>
      <c r="G15" s="182" t="s">
        <v>1912</v>
      </c>
      <c r="H15" s="7">
        <v>0</v>
      </c>
      <c r="I15" s="4">
        <v>0</v>
      </c>
      <c r="J15" s="3" t="s">
        <v>1915</v>
      </c>
      <c r="K15" s="45" t="s">
        <v>23</v>
      </c>
      <c r="L15" s="76">
        <v>45035</v>
      </c>
      <c r="M15" s="43"/>
      <c r="N15" s="9"/>
      <c r="O15" s="9"/>
      <c r="P15" s="9"/>
      <c r="Q15" s="3"/>
      <c r="R15" s="43"/>
      <c r="S15" s="9"/>
      <c r="T15" s="9"/>
      <c r="U15" s="35"/>
      <c r="V15" s="21"/>
      <c r="W15" s="6"/>
      <c r="X15" s="6"/>
      <c r="Y15" s="6"/>
      <c r="Z15" s="6"/>
      <c r="AA15" s="6"/>
      <c r="AB15" s="6"/>
      <c r="AC15" s="6"/>
      <c r="AD15" s="6"/>
      <c r="AE15" s="6"/>
      <c r="AF15" s="4"/>
      <c r="AG15" s="4"/>
      <c r="AH15" s="13"/>
      <c r="AI15" s="6"/>
      <c r="AV15" s="22">
        <f t="shared" ca="1" si="0"/>
        <v>1</v>
      </c>
      <c r="AW15" s="22" t="e">
        <f ca="1">IF(AND($AV15=1,#REF!= ""),1,0)</f>
        <v>#REF!</v>
      </c>
      <c r="AX15" s="22">
        <f t="shared" ca="1" si="1"/>
        <v>0</v>
      </c>
      <c r="AY15" s="22" t="e">
        <f t="shared" ca="1" si="2"/>
        <v>#REF!</v>
      </c>
      <c r="AZ15" s="22">
        <f t="shared" ca="1" si="3"/>
        <v>0</v>
      </c>
      <c r="BA15" s="22">
        <f t="shared" ca="1" si="4"/>
        <v>0</v>
      </c>
      <c r="BB15" s="22" t="e">
        <f t="shared" ca="1" si="5"/>
        <v>#REF!</v>
      </c>
      <c r="BC15" s="22" t="e">
        <f t="shared" ca="1" si="6"/>
        <v>#REF!</v>
      </c>
      <c r="BD15" s="22">
        <f t="shared" ca="1" si="7"/>
        <v>1</v>
      </c>
      <c r="BE15" s="22" t="e">
        <f t="shared" ca="1" si="8"/>
        <v>#REF!</v>
      </c>
      <c r="BF15" s="71">
        <f t="shared" si="9"/>
        <v>1</v>
      </c>
      <c r="BG15" s="71" t="e">
        <f>IF(AND($BF15=1,#REF!= ""),1,0)</f>
        <v>#REF!</v>
      </c>
    </row>
    <row r="16" spans="1:99" s="85" customFormat="1" ht="17.399999999999999" x14ac:dyDescent="0.3">
      <c r="A16" s="82" t="s">
        <v>1891</v>
      </c>
      <c r="B16" s="82"/>
      <c r="C16" s="82"/>
      <c r="D16" s="82"/>
      <c r="E16" s="82"/>
      <c r="F16" s="82"/>
      <c r="G16" s="82"/>
      <c r="H16" s="82"/>
      <c r="I16" s="82"/>
      <c r="J16" s="82"/>
      <c r="K16" s="82"/>
      <c r="L16" s="82"/>
      <c r="M16" s="82"/>
      <c r="N16" s="82"/>
      <c r="O16" s="82"/>
      <c r="P16" s="82"/>
      <c r="Q16" s="82"/>
      <c r="R16" s="82"/>
      <c r="S16" s="82"/>
      <c r="T16" s="83"/>
      <c r="U16" s="84"/>
      <c r="V16" s="83"/>
      <c r="AV16" s="86">
        <f t="shared" ca="1" si="0"/>
        <v>0</v>
      </c>
      <c r="AW16" s="86" t="e">
        <f ca="1">IF(AND($AV16=1,#REF!= ""),1,0)</f>
        <v>#REF!</v>
      </c>
      <c r="AX16" s="86">
        <f t="shared" ca="1" si="1"/>
        <v>0</v>
      </c>
      <c r="AY16" s="86" t="e">
        <f t="shared" ca="1" si="2"/>
        <v>#REF!</v>
      </c>
      <c r="AZ16" s="86">
        <f t="shared" ca="1" si="3"/>
        <v>0</v>
      </c>
      <c r="BA16" s="86">
        <f t="shared" ca="1" si="4"/>
        <v>0</v>
      </c>
      <c r="BB16" s="86" t="e">
        <f t="shared" ca="1" si="5"/>
        <v>#REF!</v>
      </c>
      <c r="BC16" s="86" t="e">
        <f t="shared" ca="1" si="6"/>
        <v>#REF!</v>
      </c>
      <c r="BD16" s="86">
        <f t="shared" ca="1" si="7"/>
        <v>0</v>
      </c>
      <c r="BE16" s="86" t="e">
        <f t="shared" ca="1" si="8"/>
        <v>#REF!</v>
      </c>
      <c r="BF16" s="86">
        <f t="shared" si="9"/>
        <v>0</v>
      </c>
      <c r="BG16" s="86" t="e">
        <f>IF(AND($BF16=1,#REF!= ""),1,0)</f>
        <v>#REF!</v>
      </c>
    </row>
    <row r="17" spans="1:59" x14ac:dyDescent="0.3">
      <c r="A17" s="4"/>
      <c r="B17" s="4" t="s">
        <v>1441</v>
      </c>
      <c r="C17" s="14"/>
      <c r="D17" s="14" t="s">
        <v>1231</v>
      </c>
      <c r="E17" s="139" t="s">
        <v>445</v>
      </c>
      <c r="F17" s="13"/>
      <c r="G17" s="182" t="s">
        <v>71</v>
      </c>
      <c r="H17" s="7">
        <v>0</v>
      </c>
      <c r="I17" s="4">
        <v>0</v>
      </c>
      <c r="J17" s="3" t="s">
        <v>1926</v>
      </c>
      <c r="K17" s="45" t="s">
        <v>23</v>
      </c>
      <c r="L17" s="76">
        <v>45035</v>
      </c>
      <c r="M17" s="43"/>
      <c r="N17" s="9"/>
      <c r="O17" s="9"/>
      <c r="P17" s="9"/>
      <c r="Q17" s="3"/>
      <c r="R17" s="43"/>
      <c r="S17" s="9"/>
      <c r="T17" s="9"/>
      <c r="U17" s="35"/>
      <c r="V17" s="21"/>
      <c r="W17" s="6"/>
      <c r="X17" s="6"/>
      <c r="Y17" s="6"/>
      <c r="Z17" s="6"/>
      <c r="AA17" s="6"/>
      <c r="AB17" s="6"/>
      <c r="AC17" s="6"/>
      <c r="AD17" s="6"/>
      <c r="AE17" s="6"/>
      <c r="AF17" s="4"/>
      <c r="AG17" s="4"/>
      <c r="AH17" s="13"/>
      <c r="AI17" s="6"/>
      <c r="AV17" s="22">
        <f t="shared" ca="1" si="0"/>
        <v>1</v>
      </c>
      <c r="AW17" s="22" t="e">
        <f ca="1">IF(AND($AV17=1,#REF!= ""),1,0)</f>
        <v>#REF!</v>
      </c>
      <c r="AX17" s="22">
        <f t="shared" ca="1" si="1"/>
        <v>0</v>
      </c>
      <c r="AY17" s="22" t="e">
        <f t="shared" ca="1" si="2"/>
        <v>#REF!</v>
      </c>
      <c r="AZ17" s="22">
        <f t="shared" ca="1" si="3"/>
        <v>0</v>
      </c>
      <c r="BA17" s="22">
        <f t="shared" ca="1" si="4"/>
        <v>0</v>
      </c>
      <c r="BB17" s="22" t="e">
        <f t="shared" ca="1" si="5"/>
        <v>#REF!</v>
      </c>
      <c r="BC17" s="22" t="e">
        <f t="shared" ca="1" si="6"/>
        <v>#REF!</v>
      </c>
      <c r="BD17" s="22">
        <f t="shared" ca="1" si="7"/>
        <v>1</v>
      </c>
      <c r="BE17" s="22" t="e">
        <f t="shared" ca="1" si="8"/>
        <v>#REF!</v>
      </c>
      <c r="BF17" s="71">
        <f t="shared" si="9"/>
        <v>1</v>
      </c>
      <c r="BG17" s="71" t="e">
        <f>IF(AND($BF17=1,#REF!= ""),1,0)</f>
        <v>#REF!</v>
      </c>
    </row>
    <row r="18" spans="1:59" x14ac:dyDescent="0.3">
      <c r="A18" s="4"/>
      <c r="B18" s="4" t="s">
        <v>1441</v>
      </c>
      <c r="C18" s="14"/>
      <c r="D18" s="14" t="s">
        <v>1234</v>
      </c>
      <c r="E18" s="139" t="s">
        <v>445</v>
      </c>
      <c r="F18" s="13"/>
      <c r="G18" s="182" t="s">
        <v>91</v>
      </c>
      <c r="H18" s="7">
        <v>0</v>
      </c>
      <c r="I18" s="4">
        <v>0</v>
      </c>
      <c r="J18" s="3" t="s">
        <v>1927</v>
      </c>
      <c r="K18" s="45" t="s">
        <v>23</v>
      </c>
      <c r="L18" s="76">
        <v>45035</v>
      </c>
      <c r="M18" s="43"/>
      <c r="N18" s="9"/>
      <c r="O18" s="9"/>
      <c r="P18" s="9"/>
      <c r="Q18" s="3"/>
      <c r="R18" s="43"/>
      <c r="S18" s="9"/>
      <c r="T18" s="9"/>
      <c r="U18" s="35"/>
      <c r="V18" s="21"/>
      <c r="W18" s="6"/>
      <c r="X18" s="6"/>
      <c r="Y18" s="6"/>
      <c r="Z18" s="6"/>
      <c r="AA18" s="6"/>
      <c r="AB18" s="6"/>
      <c r="AC18" s="6"/>
      <c r="AD18" s="6"/>
      <c r="AE18" s="6"/>
      <c r="AF18" s="4"/>
      <c r="AG18" s="4"/>
      <c r="AH18" s="13"/>
      <c r="AI18" s="6"/>
      <c r="AV18" s="22">
        <f t="shared" ca="1" si="0"/>
        <v>1</v>
      </c>
      <c r="AW18" s="22" t="e">
        <f ca="1">IF(AND($AV18=1,#REF!= ""),1,0)</f>
        <v>#REF!</v>
      </c>
      <c r="AX18" s="22">
        <f t="shared" ca="1" si="1"/>
        <v>0</v>
      </c>
      <c r="AY18" s="22" t="e">
        <f t="shared" ca="1" si="2"/>
        <v>#REF!</v>
      </c>
      <c r="AZ18" s="22">
        <f t="shared" ca="1" si="3"/>
        <v>0</v>
      </c>
      <c r="BA18" s="22">
        <f t="shared" ca="1" si="4"/>
        <v>0</v>
      </c>
      <c r="BB18" s="22" t="e">
        <f t="shared" ca="1" si="5"/>
        <v>#REF!</v>
      </c>
      <c r="BC18" s="22" t="e">
        <f t="shared" ca="1" si="6"/>
        <v>#REF!</v>
      </c>
      <c r="BD18" s="22">
        <f t="shared" ca="1" si="7"/>
        <v>1</v>
      </c>
      <c r="BE18" s="22" t="e">
        <f t="shared" ca="1" si="8"/>
        <v>#REF!</v>
      </c>
      <c r="BF18" s="71">
        <f t="shared" si="9"/>
        <v>1</v>
      </c>
      <c r="BG18" s="71" t="e">
        <f>IF(AND($BF18=1,#REF!= ""),1,0)</f>
        <v>#REF!</v>
      </c>
    </row>
    <row r="19" spans="1:59" x14ac:dyDescent="0.3">
      <c r="A19" s="4"/>
      <c r="B19" s="4" t="s">
        <v>1441</v>
      </c>
      <c r="C19" s="14"/>
      <c r="D19" s="14" t="s">
        <v>1250</v>
      </c>
      <c r="E19" s="139" t="s">
        <v>445</v>
      </c>
      <c r="F19" s="13"/>
      <c r="G19" s="182" t="s">
        <v>1921</v>
      </c>
      <c r="H19" s="7">
        <v>0</v>
      </c>
      <c r="I19" s="4">
        <v>0</v>
      </c>
      <c r="J19" s="3" t="s">
        <v>1928</v>
      </c>
      <c r="K19" s="45" t="s">
        <v>23</v>
      </c>
      <c r="L19" s="76">
        <v>45035</v>
      </c>
      <c r="M19" s="43"/>
      <c r="N19" s="9"/>
      <c r="O19" s="9"/>
      <c r="P19" s="9"/>
      <c r="Q19" s="3"/>
      <c r="R19" s="43"/>
      <c r="S19" s="9"/>
      <c r="T19" s="9"/>
      <c r="U19" s="35"/>
      <c r="V19" s="21"/>
      <c r="W19" s="6"/>
      <c r="X19" s="6"/>
      <c r="Y19" s="6"/>
      <c r="Z19" s="6"/>
      <c r="AA19" s="6"/>
      <c r="AB19" s="6"/>
      <c r="AC19" s="6"/>
      <c r="AD19" s="6"/>
      <c r="AE19" s="6"/>
      <c r="AF19" s="4"/>
      <c r="AG19" s="4"/>
      <c r="AH19" s="13"/>
      <c r="AI19" s="6"/>
      <c r="AV19" s="22">
        <f t="shared" ca="1" si="0"/>
        <v>1</v>
      </c>
      <c r="AW19" s="22" t="e">
        <f ca="1">IF(AND($AV19=1,#REF!= ""),1,0)</f>
        <v>#REF!</v>
      </c>
      <c r="AX19" s="22">
        <f t="shared" ca="1" si="1"/>
        <v>0</v>
      </c>
      <c r="AY19" s="22" t="e">
        <f t="shared" ca="1" si="2"/>
        <v>#REF!</v>
      </c>
      <c r="AZ19" s="22">
        <f t="shared" ca="1" si="3"/>
        <v>0</v>
      </c>
      <c r="BA19" s="22">
        <f t="shared" ca="1" si="4"/>
        <v>0</v>
      </c>
      <c r="BB19" s="22" t="e">
        <f t="shared" ca="1" si="5"/>
        <v>#REF!</v>
      </c>
      <c r="BC19" s="22" t="e">
        <f t="shared" ca="1" si="6"/>
        <v>#REF!</v>
      </c>
      <c r="BD19" s="22">
        <f t="shared" ca="1" si="7"/>
        <v>1</v>
      </c>
      <c r="BE19" s="22" t="e">
        <f t="shared" ca="1" si="8"/>
        <v>#REF!</v>
      </c>
      <c r="BF19" s="71">
        <f t="shared" si="9"/>
        <v>1</v>
      </c>
      <c r="BG19" s="71" t="e">
        <f>IF(AND($BF19=1,#REF!= ""),1,0)</f>
        <v>#REF!</v>
      </c>
    </row>
    <row r="20" spans="1:59" x14ac:dyDescent="0.3">
      <c r="A20" s="4"/>
      <c r="B20" s="4" t="s">
        <v>1441</v>
      </c>
      <c r="C20" s="14"/>
      <c r="D20" s="14" t="s">
        <v>1265</v>
      </c>
      <c r="E20" s="139" t="s">
        <v>445</v>
      </c>
      <c r="F20" s="13"/>
      <c r="G20" s="182" t="s">
        <v>1922</v>
      </c>
      <c r="H20" s="7">
        <v>0</v>
      </c>
      <c r="I20" s="4">
        <v>0</v>
      </c>
      <c r="J20" s="3" t="s">
        <v>1929</v>
      </c>
      <c r="K20" s="45" t="s">
        <v>23</v>
      </c>
      <c r="L20" s="76">
        <v>45035</v>
      </c>
      <c r="M20" s="43"/>
      <c r="N20" s="9"/>
      <c r="O20" s="9"/>
      <c r="P20" s="9"/>
      <c r="Q20" s="3"/>
      <c r="R20" s="43"/>
      <c r="S20" s="9"/>
      <c r="T20" s="9"/>
      <c r="U20" s="35"/>
      <c r="V20" s="21"/>
      <c r="W20" s="6"/>
      <c r="X20" s="6"/>
      <c r="Y20" s="6"/>
      <c r="Z20" s="6"/>
      <c r="AA20" s="6"/>
      <c r="AB20" s="6"/>
      <c r="AC20" s="6"/>
      <c r="AD20" s="6"/>
      <c r="AE20" s="6"/>
      <c r="AF20" s="4"/>
      <c r="AG20" s="4"/>
      <c r="AH20" s="13"/>
      <c r="AI20" s="6"/>
      <c r="AV20" s="22">
        <f t="shared" ca="1" si="0"/>
        <v>1</v>
      </c>
      <c r="AW20" s="22" t="e">
        <f ca="1">IF(AND($AV20=1,#REF!= ""),1,0)</f>
        <v>#REF!</v>
      </c>
      <c r="AX20" s="22">
        <f t="shared" ca="1" si="1"/>
        <v>0</v>
      </c>
      <c r="AY20" s="22" t="e">
        <f t="shared" ca="1" si="2"/>
        <v>#REF!</v>
      </c>
      <c r="AZ20" s="22">
        <f t="shared" ca="1" si="3"/>
        <v>0</v>
      </c>
      <c r="BA20" s="22">
        <f t="shared" ca="1" si="4"/>
        <v>0</v>
      </c>
      <c r="BB20" s="22" t="e">
        <f t="shared" ca="1" si="5"/>
        <v>#REF!</v>
      </c>
      <c r="BC20" s="22" t="e">
        <f t="shared" ca="1" si="6"/>
        <v>#REF!</v>
      </c>
      <c r="BD20" s="22">
        <f t="shared" ca="1" si="7"/>
        <v>1</v>
      </c>
      <c r="BE20" s="22" t="e">
        <f t="shared" ca="1" si="8"/>
        <v>#REF!</v>
      </c>
      <c r="BF20" s="71">
        <f t="shared" si="9"/>
        <v>1</v>
      </c>
      <c r="BG20" s="71" t="e">
        <f>IF(AND($BF20=1,#REF!= ""),1,0)</f>
        <v>#REF!</v>
      </c>
    </row>
    <row r="21" spans="1:59" x14ac:dyDescent="0.3">
      <c r="A21" s="4"/>
      <c r="B21" s="4" t="s">
        <v>1441</v>
      </c>
      <c r="C21" s="14"/>
      <c r="D21" s="14" t="s">
        <v>1916</v>
      </c>
      <c r="E21" s="139" t="s">
        <v>445</v>
      </c>
      <c r="F21" s="13"/>
      <c r="G21" s="182" t="s">
        <v>1923</v>
      </c>
      <c r="H21" s="7">
        <v>0</v>
      </c>
      <c r="I21" s="4">
        <v>0</v>
      </c>
      <c r="J21" s="3" t="s">
        <v>1930</v>
      </c>
      <c r="K21" s="45" t="s">
        <v>23</v>
      </c>
      <c r="L21" s="76">
        <v>45035</v>
      </c>
      <c r="M21" s="43"/>
      <c r="N21" s="9"/>
      <c r="O21" s="9"/>
      <c r="P21" s="9"/>
      <c r="Q21" s="3"/>
      <c r="R21" s="43"/>
      <c r="S21" s="9"/>
      <c r="T21" s="9"/>
      <c r="U21" s="35"/>
      <c r="V21" s="21"/>
      <c r="W21" s="6"/>
      <c r="X21" s="6"/>
      <c r="Y21" s="6"/>
      <c r="Z21" s="6"/>
      <c r="AA21" s="6"/>
      <c r="AB21" s="6"/>
      <c r="AC21" s="6"/>
      <c r="AD21" s="6"/>
      <c r="AE21" s="6"/>
      <c r="AF21" s="4"/>
      <c r="AG21" s="4"/>
      <c r="AH21" s="13"/>
      <c r="AI21" s="6"/>
      <c r="AV21" s="22">
        <f t="shared" ca="1" si="0"/>
        <v>1</v>
      </c>
      <c r="AW21" s="22" t="e">
        <f ca="1">IF(AND($AV21=1,#REF!= ""),1,0)</f>
        <v>#REF!</v>
      </c>
      <c r="AX21" s="22">
        <f t="shared" ca="1" si="1"/>
        <v>0</v>
      </c>
      <c r="AY21" s="22" t="e">
        <f t="shared" ca="1" si="2"/>
        <v>#REF!</v>
      </c>
      <c r="AZ21" s="22">
        <f t="shared" ca="1" si="3"/>
        <v>0</v>
      </c>
      <c r="BA21" s="22">
        <f t="shared" ca="1" si="4"/>
        <v>0</v>
      </c>
      <c r="BB21" s="22" t="e">
        <f t="shared" ca="1" si="5"/>
        <v>#REF!</v>
      </c>
      <c r="BC21" s="22" t="e">
        <f t="shared" ca="1" si="6"/>
        <v>#REF!</v>
      </c>
      <c r="BD21" s="22">
        <f t="shared" ca="1" si="7"/>
        <v>1</v>
      </c>
      <c r="BE21" s="22" t="e">
        <f t="shared" ca="1" si="8"/>
        <v>#REF!</v>
      </c>
      <c r="BF21" s="71">
        <f t="shared" si="9"/>
        <v>1</v>
      </c>
      <c r="BG21" s="71" t="e">
        <f>IF(AND($BF21=1,#REF!= ""),1,0)</f>
        <v>#REF!</v>
      </c>
    </row>
    <row r="22" spans="1:59" x14ac:dyDescent="0.3">
      <c r="A22" s="4"/>
      <c r="B22" s="4" t="s">
        <v>1441</v>
      </c>
      <c r="C22" s="14"/>
      <c r="D22" s="14" t="s">
        <v>1917</v>
      </c>
      <c r="E22" s="139" t="s">
        <v>445</v>
      </c>
      <c r="F22" s="13"/>
      <c r="G22" s="182" t="s">
        <v>1924</v>
      </c>
      <c r="H22" s="7">
        <v>0</v>
      </c>
      <c r="I22" s="4">
        <v>0</v>
      </c>
      <c r="J22" s="3" t="s">
        <v>1931</v>
      </c>
      <c r="K22" s="45" t="s">
        <v>23</v>
      </c>
      <c r="L22" s="76">
        <v>45035</v>
      </c>
      <c r="M22" s="43"/>
      <c r="N22" s="9"/>
      <c r="O22" s="9"/>
      <c r="P22" s="9"/>
      <c r="Q22" s="3"/>
      <c r="R22" s="43"/>
      <c r="S22" s="9"/>
      <c r="T22" s="9"/>
      <c r="U22" s="35"/>
      <c r="V22" s="21"/>
      <c r="W22" s="6"/>
      <c r="X22" s="6"/>
      <c r="Y22" s="6"/>
      <c r="Z22" s="6"/>
      <c r="AA22" s="6"/>
      <c r="AB22" s="6"/>
      <c r="AC22" s="6"/>
      <c r="AD22" s="6"/>
      <c r="AE22" s="6"/>
      <c r="AF22" s="4"/>
      <c r="AG22" s="4"/>
      <c r="AH22" s="13"/>
      <c r="AI22" s="6"/>
      <c r="AV22" s="22">
        <f t="shared" ca="1" si="0"/>
        <v>1</v>
      </c>
      <c r="AW22" s="22" t="e">
        <f ca="1">IF(AND($AV22=1,#REF!= ""),1,0)</f>
        <v>#REF!</v>
      </c>
      <c r="AX22" s="22">
        <f t="shared" ca="1" si="1"/>
        <v>0</v>
      </c>
      <c r="AY22" s="22" t="e">
        <f t="shared" ca="1" si="2"/>
        <v>#REF!</v>
      </c>
      <c r="AZ22" s="22">
        <f t="shared" ca="1" si="3"/>
        <v>0</v>
      </c>
      <c r="BA22" s="22">
        <f t="shared" ca="1" si="4"/>
        <v>0</v>
      </c>
      <c r="BB22" s="22" t="e">
        <f t="shared" ca="1" si="5"/>
        <v>#REF!</v>
      </c>
      <c r="BC22" s="22" t="e">
        <f t="shared" ca="1" si="6"/>
        <v>#REF!</v>
      </c>
      <c r="BD22" s="22">
        <f t="shared" ca="1" si="7"/>
        <v>1</v>
      </c>
      <c r="BE22" s="22" t="e">
        <f t="shared" ca="1" si="8"/>
        <v>#REF!</v>
      </c>
      <c r="BF22" s="71">
        <f t="shared" si="9"/>
        <v>1</v>
      </c>
      <c r="BG22" s="71" t="e">
        <f>IF(AND($BF22=1,#REF!= ""),1,0)</f>
        <v>#REF!</v>
      </c>
    </row>
    <row r="23" spans="1:59" x14ac:dyDescent="0.3">
      <c r="A23" s="4"/>
      <c r="B23" s="4" t="s">
        <v>1441</v>
      </c>
      <c r="C23" s="14"/>
      <c r="D23" s="14" t="s">
        <v>1918</v>
      </c>
      <c r="E23" s="139" t="s">
        <v>445</v>
      </c>
      <c r="F23" s="13"/>
      <c r="G23" s="182" t="s">
        <v>1925</v>
      </c>
      <c r="H23" s="7">
        <v>0</v>
      </c>
      <c r="I23" s="4">
        <v>0</v>
      </c>
      <c r="J23" s="3" t="s">
        <v>1932</v>
      </c>
      <c r="K23" s="45" t="s">
        <v>23</v>
      </c>
      <c r="L23" s="76">
        <v>45035</v>
      </c>
      <c r="M23" s="43"/>
      <c r="N23" s="9"/>
      <c r="O23" s="9"/>
      <c r="P23" s="9"/>
      <c r="Q23" s="3"/>
      <c r="R23" s="43"/>
      <c r="S23" s="9"/>
      <c r="T23" s="9"/>
      <c r="U23" s="35"/>
      <c r="V23" s="21"/>
      <c r="W23" s="6"/>
      <c r="X23" s="6"/>
      <c r="Y23" s="6"/>
      <c r="Z23" s="6"/>
      <c r="AA23" s="6"/>
      <c r="AB23" s="6"/>
      <c r="AC23" s="6"/>
      <c r="AD23" s="6"/>
      <c r="AE23" s="6"/>
      <c r="AF23" s="4"/>
      <c r="AG23" s="4"/>
      <c r="AH23" s="13"/>
      <c r="AI23" s="6"/>
      <c r="AV23" s="22">
        <f t="shared" ca="1" si="0"/>
        <v>1</v>
      </c>
      <c r="AW23" s="22" t="e">
        <f ca="1">IF(AND($AV23=1,#REF!= ""),1,0)</f>
        <v>#REF!</v>
      </c>
      <c r="AX23" s="22">
        <f t="shared" ca="1" si="1"/>
        <v>0</v>
      </c>
      <c r="AY23" s="22" t="e">
        <f t="shared" ca="1" si="2"/>
        <v>#REF!</v>
      </c>
      <c r="AZ23" s="22">
        <f t="shared" ca="1" si="3"/>
        <v>0</v>
      </c>
      <c r="BA23" s="22">
        <f t="shared" ca="1" si="4"/>
        <v>0</v>
      </c>
      <c r="BB23" s="22" t="e">
        <f t="shared" ca="1" si="5"/>
        <v>#REF!</v>
      </c>
      <c r="BC23" s="22" t="e">
        <f t="shared" ca="1" si="6"/>
        <v>#REF!</v>
      </c>
      <c r="BD23" s="22">
        <f t="shared" ca="1" si="7"/>
        <v>1</v>
      </c>
      <c r="BE23" s="22" t="e">
        <f t="shared" ca="1" si="8"/>
        <v>#REF!</v>
      </c>
      <c r="BF23" s="71">
        <f t="shared" si="9"/>
        <v>1</v>
      </c>
      <c r="BG23" s="71" t="e">
        <f>IF(AND($BF23=1,#REF!= ""),1,0)</f>
        <v>#REF!</v>
      </c>
    </row>
    <row r="24" spans="1:59" x14ac:dyDescent="0.3">
      <c r="A24" s="4"/>
      <c r="B24" s="4" t="s">
        <v>1441</v>
      </c>
      <c r="C24" s="14"/>
      <c r="D24" s="14" t="s">
        <v>1919</v>
      </c>
      <c r="E24" s="139" t="s">
        <v>445</v>
      </c>
      <c r="F24" s="13"/>
      <c r="G24" s="182" t="s">
        <v>220</v>
      </c>
      <c r="H24" s="7">
        <v>0</v>
      </c>
      <c r="I24" s="4">
        <v>0</v>
      </c>
      <c r="J24" s="3" t="s">
        <v>1933</v>
      </c>
      <c r="K24" s="45" t="s">
        <v>23</v>
      </c>
      <c r="L24" s="76">
        <v>45035</v>
      </c>
      <c r="M24" s="43"/>
      <c r="N24" s="9"/>
      <c r="O24" s="9"/>
      <c r="P24" s="9"/>
      <c r="Q24" s="3"/>
      <c r="R24" s="43"/>
      <c r="S24" s="9"/>
      <c r="T24" s="9"/>
      <c r="U24" s="35"/>
      <c r="V24" s="21"/>
      <c r="W24" s="6"/>
      <c r="X24" s="6"/>
      <c r="Y24" s="6"/>
      <c r="Z24" s="6"/>
      <c r="AA24" s="6"/>
      <c r="AB24" s="6"/>
      <c r="AC24" s="6"/>
      <c r="AD24" s="6"/>
      <c r="AE24" s="6"/>
      <c r="AF24" s="4"/>
      <c r="AG24" s="4"/>
      <c r="AH24" s="13"/>
      <c r="AI24" s="6"/>
      <c r="AV24" s="22">
        <f t="shared" ca="1" si="0"/>
        <v>1</v>
      </c>
      <c r="AW24" s="22" t="e">
        <f ca="1">IF(AND($AV24=1,#REF!= ""),1,0)</f>
        <v>#REF!</v>
      </c>
      <c r="AX24" s="22">
        <f t="shared" ca="1" si="1"/>
        <v>0</v>
      </c>
      <c r="AY24" s="22" t="e">
        <f t="shared" ca="1" si="2"/>
        <v>#REF!</v>
      </c>
      <c r="AZ24" s="22">
        <f t="shared" ca="1" si="3"/>
        <v>0</v>
      </c>
      <c r="BA24" s="22">
        <f t="shared" ca="1" si="4"/>
        <v>0</v>
      </c>
      <c r="BB24" s="22" t="e">
        <f t="shared" ca="1" si="5"/>
        <v>#REF!</v>
      </c>
      <c r="BC24" s="22" t="e">
        <f t="shared" ca="1" si="6"/>
        <v>#REF!</v>
      </c>
      <c r="BD24" s="22">
        <f t="shared" ca="1" si="7"/>
        <v>1</v>
      </c>
      <c r="BE24" s="22" t="e">
        <f t="shared" ca="1" si="8"/>
        <v>#REF!</v>
      </c>
      <c r="BF24" s="71">
        <f t="shared" si="9"/>
        <v>1</v>
      </c>
      <c r="BG24" s="71" t="e">
        <f>IF(AND($BF24=1,#REF!= ""),1,0)</f>
        <v>#REF!</v>
      </c>
    </row>
    <row r="25" spans="1:59" x14ac:dyDescent="0.3">
      <c r="A25" s="4"/>
      <c r="B25" s="4" t="s">
        <v>1441</v>
      </c>
      <c r="C25" s="14"/>
      <c r="D25" s="14" t="s">
        <v>1920</v>
      </c>
      <c r="E25" s="139" t="s">
        <v>445</v>
      </c>
      <c r="F25" s="13"/>
      <c r="G25" s="182" t="s">
        <v>367</v>
      </c>
      <c r="H25" s="7">
        <v>0</v>
      </c>
      <c r="I25" s="4">
        <v>0</v>
      </c>
      <c r="J25" s="3" t="s">
        <v>1934</v>
      </c>
      <c r="K25" s="45" t="s">
        <v>23</v>
      </c>
      <c r="L25" s="76">
        <v>45035</v>
      </c>
      <c r="M25" s="43"/>
      <c r="N25" s="9"/>
      <c r="O25" s="9"/>
      <c r="P25" s="9"/>
      <c r="Q25" s="3"/>
      <c r="R25" s="43"/>
      <c r="S25" s="9"/>
      <c r="T25" s="9"/>
      <c r="U25" s="35"/>
      <c r="V25" s="21"/>
      <c r="W25" s="6"/>
      <c r="X25" s="6"/>
      <c r="Y25" s="6"/>
      <c r="Z25" s="6"/>
      <c r="AA25" s="6"/>
      <c r="AB25" s="6"/>
      <c r="AC25" s="6"/>
      <c r="AD25" s="6"/>
      <c r="AE25" s="6"/>
      <c r="AF25" s="4"/>
      <c r="AG25" s="4"/>
      <c r="AH25" s="13"/>
      <c r="AI25" s="6"/>
      <c r="AV25" s="22">
        <f t="shared" ca="1" si="0"/>
        <v>1</v>
      </c>
      <c r="AW25" s="22" t="e">
        <f ca="1">IF(AND($AV25=1,#REF!= ""),1,0)</f>
        <v>#REF!</v>
      </c>
      <c r="AX25" s="22">
        <f t="shared" ca="1" si="1"/>
        <v>0</v>
      </c>
      <c r="AY25" s="22" t="e">
        <f t="shared" ca="1" si="2"/>
        <v>#REF!</v>
      </c>
      <c r="AZ25" s="22">
        <f t="shared" ca="1" si="3"/>
        <v>0</v>
      </c>
      <c r="BA25" s="22">
        <f t="shared" ca="1" si="4"/>
        <v>0</v>
      </c>
      <c r="BB25" s="22" t="e">
        <f t="shared" ca="1" si="5"/>
        <v>#REF!</v>
      </c>
      <c r="BC25" s="22" t="e">
        <f t="shared" ca="1" si="6"/>
        <v>#REF!</v>
      </c>
      <c r="BD25" s="22">
        <f t="shared" ca="1" si="7"/>
        <v>1</v>
      </c>
      <c r="BE25" s="22" t="e">
        <f t="shared" ca="1" si="8"/>
        <v>#REF!</v>
      </c>
      <c r="BF25" s="71">
        <f t="shared" si="9"/>
        <v>1</v>
      </c>
      <c r="BG25" s="71" t="e">
        <f>IF(AND($BF25=1,#REF!= ""),1,0)</f>
        <v>#REF!</v>
      </c>
    </row>
    <row r="26" spans="1:59" x14ac:dyDescent="0.3">
      <c r="A26" s="4"/>
      <c r="B26" s="4" t="s">
        <v>1441</v>
      </c>
      <c r="C26" s="14"/>
      <c r="D26" s="14" t="s">
        <v>3290</v>
      </c>
      <c r="E26" s="139" t="s">
        <v>445</v>
      </c>
      <c r="F26" s="13"/>
      <c r="G26" s="182" t="s">
        <v>508</v>
      </c>
      <c r="H26" s="7">
        <v>0</v>
      </c>
      <c r="I26" s="4">
        <v>0</v>
      </c>
      <c r="J26" s="3" t="s">
        <v>1935</v>
      </c>
      <c r="K26" s="45" t="s">
        <v>23</v>
      </c>
      <c r="L26" s="76">
        <v>45035</v>
      </c>
      <c r="M26" s="43"/>
      <c r="N26" s="9"/>
      <c r="O26" s="9"/>
      <c r="P26" s="9"/>
      <c r="Q26" s="3"/>
      <c r="R26" s="43"/>
      <c r="S26" s="9"/>
      <c r="T26" s="9"/>
      <c r="U26" s="35"/>
      <c r="V26" s="21"/>
      <c r="W26" s="6"/>
      <c r="X26" s="6"/>
      <c r="Y26" s="6"/>
      <c r="Z26" s="6"/>
      <c r="AA26" s="6"/>
      <c r="AB26" s="6"/>
      <c r="AC26" s="6"/>
      <c r="AD26" s="6"/>
      <c r="AE26" s="6"/>
      <c r="AF26" s="4"/>
      <c r="AG26" s="4"/>
      <c r="AH26" s="13"/>
      <c r="AI26" s="6"/>
      <c r="AV26" s="22">
        <f ca="1">IF(OR($K26="аннулирован", $K26="", TODAY()&lt;$F26),0,1)</f>
        <v>1</v>
      </c>
      <c r="AW26" s="22" t="e">
        <f ca="1">IF(AND($AV26=1,#REF!= ""),1,0)</f>
        <v>#REF!</v>
      </c>
      <c r="AX26" s="22">
        <f ca="1">IF(AND($AV26=1, $K26="не выдан"),1,0)</f>
        <v>0</v>
      </c>
      <c r="AY26" s="22" t="e">
        <f ca="1">IF(AND($AW26=1, $K26="не выдан"),1,0)</f>
        <v>#REF!</v>
      </c>
      <c r="AZ26" s="22">
        <f ca="1">IF(AND($AV26=1, $K26="на проверке"),1,0)</f>
        <v>0</v>
      </c>
      <c r="BA26" s="22">
        <f ca="1">IF(AND($AV26=1, $K26="замечания"),1,0)</f>
        <v>0</v>
      </c>
      <c r="BB26" s="22" t="e">
        <f ca="1">IF(AND($AW26=1, $K26="на проверке"),1,0)</f>
        <v>#REF!</v>
      </c>
      <c r="BC26" s="22" t="e">
        <f ca="1">IF(AND($AW26=1, $K26="замечания"),1,0)</f>
        <v>#REF!</v>
      </c>
      <c r="BD26" s="22">
        <f ca="1">IF(AND($AV26=1, $K26="согласован"),1,0)</f>
        <v>1</v>
      </c>
      <c r="BE26" s="22" t="e">
        <f ca="1">IF(AND($AW26=1, $K26="согласован"),1,0)</f>
        <v>#REF!</v>
      </c>
      <c r="BF26" s="71">
        <f>IF(OR($K26="аннулирован", $K26=""),0,1)</f>
        <v>1</v>
      </c>
      <c r="BG26" s="71" t="e">
        <f>IF(AND($BF26=1,#REF!= ""),1,0)</f>
        <v>#REF!</v>
      </c>
    </row>
    <row r="27" spans="1:59" s="22" customFormat="1" ht="28.8" x14ac:dyDescent="0.3">
      <c r="A27" s="109"/>
      <c r="B27" s="109" t="s">
        <v>1441</v>
      </c>
      <c r="C27" s="199"/>
      <c r="D27" s="199" t="s">
        <v>2321</v>
      </c>
      <c r="E27" s="110" t="s">
        <v>446</v>
      </c>
      <c r="F27" s="110"/>
      <c r="G27" s="198" t="s">
        <v>2322</v>
      </c>
      <c r="H27" s="113" t="s">
        <v>778</v>
      </c>
      <c r="I27" s="109">
        <v>0</v>
      </c>
      <c r="J27" s="114" t="s">
        <v>2323</v>
      </c>
      <c r="K27" s="115" t="s">
        <v>26</v>
      </c>
      <c r="L27" s="116">
        <v>45406</v>
      </c>
      <c r="M27" s="117" t="s">
        <v>2313</v>
      </c>
      <c r="N27" s="141">
        <v>45371</v>
      </c>
      <c r="O27" s="141">
        <v>45371</v>
      </c>
      <c r="P27" s="118">
        <f>IF(AND(I27&lt;1,OR(H27&lt;1, H27="A")),O27+14,O27+7)</f>
        <v>45385</v>
      </c>
      <c r="Q27" s="114"/>
      <c r="R27" s="119"/>
      <c r="S27" s="118"/>
      <c r="T27" s="118"/>
      <c r="U27" s="225"/>
      <c r="V27" s="110"/>
      <c r="W27" s="121"/>
      <c r="X27" s="121"/>
      <c r="Y27" s="121"/>
      <c r="Z27" s="121"/>
      <c r="AA27" s="121"/>
      <c r="AB27" s="121"/>
      <c r="AC27" s="121"/>
      <c r="AD27" s="121"/>
      <c r="AE27" s="121"/>
      <c r="AF27" s="109"/>
      <c r="AG27" s="109"/>
      <c r="AH27" s="110"/>
      <c r="AI27" s="121"/>
      <c r="AV27" s="22">
        <f ca="1">IF(OR($K27="аннулирован", $K27="", TODAY()&lt;$F27),0,1)</f>
        <v>0</v>
      </c>
      <c r="AW27" s="22" t="e">
        <f ca="1">IF(AND($AV27=1,#REF!= ""),1,0)</f>
        <v>#REF!</v>
      </c>
      <c r="AX27" s="22">
        <f ca="1">IF(AND($AV27=1, $K27="не выдан"),1,0)</f>
        <v>0</v>
      </c>
      <c r="AY27" s="22" t="e">
        <f ca="1">IF(AND($AW27=1, $K27="не выдан"),1,0)</f>
        <v>#REF!</v>
      </c>
      <c r="AZ27" s="22">
        <f ca="1">IF(AND($AV27=1, $K27="на проверке"),1,0)</f>
        <v>0</v>
      </c>
      <c r="BA27" s="22">
        <f ca="1">IF(AND($AV27=1, $K27="замечания"),1,0)</f>
        <v>0</v>
      </c>
      <c r="BB27" s="22" t="e">
        <f ca="1">IF(AND($AW27=1, $K27="на проверке"),1,0)</f>
        <v>#REF!</v>
      </c>
      <c r="BC27" s="22" t="e">
        <f ca="1">IF(AND($AW27=1, $K27="замечания"),1,0)</f>
        <v>#REF!</v>
      </c>
      <c r="BD27" s="22">
        <f ca="1">IF(AND($AV27=1, $K27="согласован"),1,0)</f>
        <v>0</v>
      </c>
      <c r="BE27" s="22" t="e">
        <f ca="1">IF(AND($AW27=1, $K27="согласован"),1,0)</f>
        <v>#REF!</v>
      </c>
      <c r="BF27" s="22">
        <f>IF(OR($K27="аннулирован", $K27=""),0,1)</f>
        <v>0</v>
      </c>
      <c r="BG27" s="22" t="e">
        <f>IF(AND($BF27=1,#REF!= ""),1,0)</f>
        <v>#REF!</v>
      </c>
    </row>
    <row r="28" spans="1:59" ht="26.4" x14ac:dyDescent="0.3">
      <c r="A28" s="4"/>
      <c r="B28" s="4" t="s">
        <v>1441</v>
      </c>
      <c r="C28" s="14"/>
      <c r="D28" s="14" t="s">
        <v>2321</v>
      </c>
      <c r="E28" s="140" t="s">
        <v>446</v>
      </c>
      <c r="F28" s="13"/>
      <c r="G28" s="182" t="s">
        <v>2322</v>
      </c>
      <c r="H28" s="7"/>
      <c r="I28" s="4"/>
      <c r="J28" s="3" t="s">
        <v>2323</v>
      </c>
      <c r="K28" s="46" t="s">
        <v>24</v>
      </c>
      <c r="L28" s="76"/>
      <c r="M28" s="78" t="s">
        <v>2825</v>
      </c>
      <c r="N28" s="142">
        <v>45436</v>
      </c>
      <c r="O28" s="142">
        <v>45436</v>
      </c>
      <c r="P28" s="9">
        <f>IF(AND(I28&lt;1,OR(H28&lt;1, H28="A")),O28+14,O28+7)</f>
        <v>45450</v>
      </c>
      <c r="Q28" s="3"/>
      <c r="R28" s="43"/>
      <c r="S28" s="9"/>
      <c r="T28" s="9"/>
      <c r="U28" s="35"/>
      <c r="V28" s="21"/>
      <c r="W28" s="6"/>
      <c r="X28" s="6"/>
      <c r="Y28" s="6"/>
      <c r="Z28" s="6"/>
      <c r="AA28" s="6"/>
      <c r="AB28" s="6"/>
      <c r="AC28" s="6"/>
      <c r="AD28" s="6"/>
      <c r="AE28" s="6"/>
      <c r="AF28" s="4"/>
      <c r="AG28" s="4"/>
      <c r="AH28" s="13"/>
      <c r="AI28" s="6"/>
      <c r="AV28" s="22">
        <f ca="1">IF(OR($K28="аннулирован", $K28="", TODAY()&lt;$F28),0,1)</f>
        <v>1</v>
      </c>
      <c r="AW28" s="22" t="e">
        <f ca="1">IF(AND($AV28=1,#REF!= ""),1,0)</f>
        <v>#REF!</v>
      </c>
      <c r="AX28" s="22">
        <f ca="1">IF(AND($AV28=1, $K28="не выдан"),1,0)</f>
        <v>0</v>
      </c>
      <c r="AY28" s="22" t="e">
        <f ca="1">IF(AND($AW28=1, $K28="не выдан"),1,0)</f>
        <v>#REF!</v>
      </c>
      <c r="AZ28" s="22">
        <f ca="1">IF(AND($AV28=1, $K28="на проверке"),1,0)</f>
        <v>1</v>
      </c>
      <c r="BA28" s="22">
        <f ca="1">IF(AND($AV28=1, $K28="замечания"),1,0)</f>
        <v>0</v>
      </c>
      <c r="BB28" s="22" t="e">
        <f ca="1">IF(AND($AW28=1, $K28="на проверке"),1,0)</f>
        <v>#REF!</v>
      </c>
      <c r="BC28" s="22" t="e">
        <f ca="1">IF(AND($AW28=1, $K28="замечания"),1,0)</f>
        <v>#REF!</v>
      </c>
      <c r="BD28" s="22">
        <f ca="1">IF(AND($AV28=1, $K28="согласован"),1,0)</f>
        <v>0</v>
      </c>
      <c r="BE28" s="22" t="e">
        <f ca="1">IF(AND($AW28=1, $K28="согласован"),1,0)</f>
        <v>#REF!</v>
      </c>
      <c r="BF28" s="71">
        <f>IF(OR($K28="аннулирован", $K28=""),0,1)</f>
        <v>1</v>
      </c>
      <c r="BG28" s="71" t="e">
        <f>IF(AND($BF28=1,#REF!= ""),1,0)</f>
        <v>#REF!</v>
      </c>
    </row>
    <row r="29" spans="1:59" s="85" customFormat="1" ht="17.399999999999999" x14ac:dyDescent="0.3">
      <c r="A29" s="82" t="s">
        <v>1936</v>
      </c>
      <c r="B29" s="82"/>
      <c r="C29" s="82"/>
      <c r="D29" s="82"/>
      <c r="E29" s="82"/>
      <c r="F29" s="82"/>
      <c r="G29" s="82"/>
      <c r="H29" s="82"/>
      <c r="I29" s="82"/>
      <c r="J29" s="82"/>
      <c r="K29" s="82"/>
      <c r="L29" s="82"/>
      <c r="M29" s="82"/>
      <c r="N29" s="82"/>
      <c r="O29" s="82"/>
      <c r="P29" s="82"/>
      <c r="Q29" s="82"/>
      <c r="R29" s="82"/>
      <c r="S29" s="82"/>
      <c r="T29" s="83"/>
      <c r="U29" s="84"/>
      <c r="V29" s="83"/>
      <c r="AV29" s="86">
        <f t="shared" ca="1" si="0"/>
        <v>0</v>
      </c>
      <c r="AW29" s="86" t="e">
        <f ca="1">IF(AND($AV29=1,#REF!= ""),1,0)</f>
        <v>#REF!</v>
      </c>
      <c r="AX29" s="86">
        <f t="shared" ca="1" si="1"/>
        <v>0</v>
      </c>
      <c r="AY29" s="86" t="e">
        <f t="shared" ca="1" si="2"/>
        <v>#REF!</v>
      </c>
      <c r="AZ29" s="86">
        <f t="shared" ca="1" si="3"/>
        <v>0</v>
      </c>
      <c r="BA29" s="86">
        <f t="shared" ca="1" si="4"/>
        <v>0</v>
      </c>
      <c r="BB29" s="86" t="e">
        <f t="shared" ca="1" si="5"/>
        <v>#REF!</v>
      </c>
      <c r="BC29" s="86" t="e">
        <f t="shared" ca="1" si="6"/>
        <v>#REF!</v>
      </c>
      <c r="BD29" s="86">
        <f t="shared" ca="1" si="7"/>
        <v>0</v>
      </c>
      <c r="BE29" s="86" t="e">
        <f t="shared" ca="1" si="8"/>
        <v>#REF!</v>
      </c>
      <c r="BF29" s="86">
        <f t="shared" si="9"/>
        <v>0</v>
      </c>
      <c r="BG29" s="86" t="e">
        <f>IF(AND($BF29=1,#REF!= ""),1,0)</f>
        <v>#REF!</v>
      </c>
    </row>
    <row r="30" spans="1:59" s="22" customFormat="1" x14ac:dyDescent="0.3">
      <c r="A30" s="109"/>
      <c r="B30" s="109" t="s">
        <v>1441</v>
      </c>
      <c r="C30" s="199"/>
      <c r="D30" s="199" t="s">
        <v>1937</v>
      </c>
      <c r="E30" s="110" t="s">
        <v>445</v>
      </c>
      <c r="F30" s="110"/>
      <c r="G30" s="198" t="s">
        <v>1972</v>
      </c>
      <c r="H30" s="113">
        <v>0</v>
      </c>
      <c r="I30" s="109">
        <v>0</v>
      </c>
      <c r="J30" s="114" t="s">
        <v>1926</v>
      </c>
      <c r="K30" s="115" t="s">
        <v>26</v>
      </c>
      <c r="L30" s="116">
        <v>45035</v>
      </c>
      <c r="M30" s="119"/>
      <c r="N30" s="118"/>
      <c r="O30" s="118"/>
      <c r="P30" s="118"/>
      <c r="Q30" s="114"/>
      <c r="R30" s="119"/>
      <c r="S30" s="118"/>
      <c r="T30" s="118"/>
      <c r="U30" s="225"/>
      <c r="V30" s="110"/>
      <c r="W30" s="121"/>
      <c r="X30" s="121"/>
      <c r="Y30" s="121"/>
      <c r="Z30" s="121"/>
      <c r="AA30" s="121"/>
      <c r="AB30" s="121"/>
      <c r="AC30" s="121"/>
      <c r="AD30" s="121"/>
      <c r="AE30" s="121"/>
      <c r="AF30" s="109"/>
      <c r="AG30" s="109"/>
      <c r="AH30" s="110"/>
      <c r="AI30" s="121"/>
      <c r="AV30" s="22">
        <f t="shared" ca="1" si="0"/>
        <v>0</v>
      </c>
      <c r="AW30" s="22" t="e">
        <f ca="1">IF(AND($AV30=1,#REF!= ""),1,0)</f>
        <v>#REF!</v>
      </c>
      <c r="AX30" s="22">
        <f t="shared" ca="1" si="1"/>
        <v>0</v>
      </c>
      <c r="AY30" s="22" t="e">
        <f t="shared" ca="1" si="2"/>
        <v>#REF!</v>
      </c>
      <c r="AZ30" s="22">
        <f t="shared" ca="1" si="3"/>
        <v>0</v>
      </c>
      <c r="BA30" s="22">
        <f t="shared" ca="1" si="4"/>
        <v>0</v>
      </c>
      <c r="BB30" s="22" t="e">
        <f t="shared" ca="1" si="5"/>
        <v>#REF!</v>
      </c>
      <c r="BC30" s="22" t="e">
        <f t="shared" ca="1" si="6"/>
        <v>#REF!</v>
      </c>
      <c r="BD30" s="22">
        <f t="shared" ca="1" si="7"/>
        <v>0</v>
      </c>
      <c r="BE30" s="22" t="e">
        <f t="shared" ca="1" si="8"/>
        <v>#REF!</v>
      </c>
      <c r="BF30" s="22">
        <f t="shared" si="9"/>
        <v>0</v>
      </c>
      <c r="BG30" s="22" t="e">
        <f>IF(AND($BF30=1,#REF!= ""),1,0)</f>
        <v>#REF!</v>
      </c>
    </row>
    <row r="31" spans="1:59" ht="28.8" x14ac:dyDescent="0.3">
      <c r="A31" s="4"/>
      <c r="B31" s="4" t="s">
        <v>1441</v>
      </c>
      <c r="C31" s="14"/>
      <c r="D31" s="14" t="s">
        <v>1937</v>
      </c>
      <c r="E31" s="139" t="s">
        <v>445</v>
      </c>
      <c r="F31" s="13"/>
      <c r="G31" s="182" t="s">
        <v>1972</v>
      </c>
      <c r="H31" s="7">
        <v>0</v>
      </c>
      <c r="I31" s="4">
        <v>1</v>
      </c>
      <c r="J31" s="3" t="s">
        <v>1926</v>
      </c>
      <c r="K31" s="46" t="s">
        <v>24</v>
      </c>
      <c r="L31" s="76"/>
      <c r="M31" s="78" t="s">
        <v>3537</v>
      </c>
      <c r="N31" s="142">
        <v>45637</v>
      </c>
      <c r="O31" s="142">
        <v>45637</v>
      </c>
      <c r="P31" s="9">
        <f>IF(AND(I31&lt;1,OR(H31&lt;1, H31="A")),O31+14,O31+7)</f>
        <v>45644</v>
      </c>
      <c r="Q31" s="3"/>
      <c r="R31" s="43"/>
      <c r="S31" s="9"/>
      <c r="T31" s="9"/>
      <c r="U31" s="35"/>
      <c r="V31" s="21"/>
      <c r="W31" s="6"/>
      <c r="X31" s="6"/>
      <c r="Y31" s="6"/>
      <c r="Z31" s="6"/>
      <c r="AA31" s="6"/>
      <c r="AB31" s="6"/>
      <c r="AC31" s="6"/>
      <c r="AD31" s="6"/>
      <c r="AE31" s="6"/>
      <c r="AF31" s="4"/>
      <c r="AG31" s="4"/>
      <c r="AH31" s="13"/>
      <c r="AI31" s="6"/>
      <c r="AV31" s="22">
        <f t="shared" ca="1" si="0"/>
        <v>1</v>
      </c>
      <c r="AW31" s="22" t="e">
        <f ca="1">IF(AND($AV31=1,#REF!= ""),1,0)</f>
        <v>#REF!</v>
      </c>
      <c r="AX31" s="22">
        <f t="shared" ca="1" si="1"/>
        <v>0</v>
      </c>
      <c r="AY31" s="22" t="e">
        <f t="shared" ca="1" si="2"/>
        <v>#REF!</v>
      </c>
      <c r="AZ31" s="22">
        <f t="shared" ca="1" si="3"/>
        <v>1</v>
      </c>
      <c r="BA31" s="22">
        <f t="shared" ca="1" si="4"/>
        <v>0</v>
      </c>
      <c r="BB31" s="22" t="e">
        <f t="shared" ca="1" si="5"/>
        <v>#REF!</v>
      </c>
      <c r="BC31" s="22" t="e">
        <f t="shared" ca="1" si="6"/>
        <v>#REF!</v>
      </c>
      <c r="BD31" s="22">
        <f t="shared" ca="1" si="7"/>
        <v>0</v>
      </c>
      <c r="BE31" s="22" t="e">
        <f t="shared" ca="1" si="8"/>
        <v>#REF!</v>
      </c>
      <c r="BF31" s="71">
        <f t="shared" si="9"/>
        <v>1</v>
      </c>
      <c r="BG31" s="71" t="e">
        <f>IF(AND($BF31=1,#REF!= ""),1,0)</f>
        <v>#REF!</v>
      </c>
    </row>
    <row r="32" spans="1:59" x14ac:dyDescent="0.3">
      <c r="A32" s="4"/>
      <c r="B32" s="4" t="s">
        <v>1441</v>
      </c>
      <c r="C32" s="14"/>
      <c r="D32" s="14" t="s">
        <v>1938</v>
      </c>
      <c r="E32" s="139" t="s">
        <v>445</v>
      </c>
      <c r="F32" s="13"/>
      <c r="G32" s="182" t="s">
        <v>1973</v>
      </c>
      <c r="H32" s="7">
        <v>0</v>
      </c>
      <c r="I32" s="4">
        <v>0</v>
      </c>
      <c r="J32" s="3" t="s">
        <v>1927</v>
      </c>
      <c r="K32" s="45" t="s">
        <v>23</v>
      </c>
      <c r="L32" s="76">
        <v>45035</v>
      </c>
      <c r="M32" s="43"/>
      <c r="N32" s="9"/>
      <c r="O32" s="9"/>
      <c r="P32" s="9"/>
      <c r="Q32" s="3"/>
      <c r="R32" s="43"/>
      <c r="S32" s="9"/>
      <c r="T32" s="9"/>
      <c r="U32" s="35"/>
      <c r="V32" s="21"/>
      <c r="W32" s="6"/>
      <c r="X32" s="6"/>
      <c r="Y32" s="6"/>
      <c r="Z32" s="6"/>
      <c r="AA32" s="6"/>
      <c r="AB32" s="6"/>
      <c r="AC32" s="6"/>
      <c r="AD32" s="6"/>
      <c r="AE32" s="6"/>
      <c r="AF32" s="4"/>
      <c r="AG32" s="4"/>
      <c r="AH32" s="13"/>
      <c r="AI32" s="6"/>
      <c r="AV32" s="22">
        <f t="shared" ca="1" si="0"/>
        <v>1</v>
      </c>
      <c r="AW32" s="22" t="e">
        <f ca="1">IF(AND($AV32=1,#REF!= ""),1,0)</f>
        <v>#REF!</v>
      </c>
      <c r="AX32" s="22">
        <f t="shared" ca="1" si="1"/>
        <v>0</v>
      </c>
      <c r="AY32" s="22" t="e">
        <f t="shared" ca="1" si="2"/>
        <v>#REF!</v>
      </c>
      <c r="AZ32" s="22">
        <f t="shared" ca="1" si="3"/>
        <v>0</v>
      </c>
      <c r="BA32" s="22">
        <f t="shared" ca="1" si="4"/>
        <v>0</v>
      </c>
      <c r="BB32" s="22" t="e">
        <f t="shared" ca="1" si="5"/>
        <v>#REF!</v>
      </c>
      <c r="BC32" s="22" t="e">
        <f t="shared" ca="1" si="6"/>
        <v>#REF!</v>
      </c>
      <c r="BD32" s="22">
        <f t="shared" ca="1" si="7"/>
        <v>1</v>
      </c>
      <c r="BE32" s="22" t="e">
        <f t="shared" ca="1" si="8"/>
        <v>#REF!</v>
      </c>
      <c r="BF32" s="71">
        <f t="shared" si="9"/>
        <v>1</v>
      </c>
      <c r="BG32" s="71" t="e">
        <f>IF(AND($BF32=1,#REF!= ""),1,0)</f>
        <v>#REF!</v>
      </c>
    </row>
    <row r="33" spans="1:59" x14ac:dyDescent="0.3">
      <c r="A33" s="4"/>
      <c r="B33" s="4" t="s">
        <v>1441</v>
      </c>
      <c r="C33" s="14"/>
      <c r="D33" s="14" t="s">
        <v>1939</v>
      </c>
      <c r="E33" s="139" t="s">
        <v>445</v>
      </c>
      <c r="F33" s="13"/>
      <c r="G33" s="182" t="s">
        <v>1974</v>
      </c>
      <c r="H33" s="7">
        <v>0</v>
      </c>
      <c r="I33" s="4">
        <v>0</v>
      </c>
      <c r="J33" s="3" t="s">
        <v>1928</v>
      </c>
      <c r="K33" s="45" t="s">
        <v>23</v>
      </c>
      <c r="L33" s="76">
        <v>45035</v>
      </c>
      <c r="M33" s="43"/>
      <c r="N33" s="9"/>
      <c r="O33" s="9"/>
      <c r="P33" s="9"/>
      <c r="Q33" s="3"/>
      <c r="R33" s="43"/>
      <c r="S33" s="9"/>
      <c r="T33" s="9"/>
      <c r="U33" s="35"/>
      <c r="V33" s="21"/>
      <c r="W33" s="6"/>
      <c r="X33" s="6"/>
      <c r="Y33" s="6"/>
      <c r="Z33" s="6"/>
      <c r="AA33" s="6"/>
      <c r="AB33" s="6"/>
      <c r="AC33" s="6"/>
      <c r="AD33" s="6"/>
      <c r="AE33" s="6"/>
      <c r="AF33" s="4"/>
      <c r="AG33" s="4"/>
      <c r="AH33" s="13"/>
      <c r="AI33" s="6"/>
      <c r="AV33" s="22">
        <f t="shared" ca="1" si="0"/>
        <v>1</v>
      </c>
      <c r="AW33" s="22" t="e">
        <f ca="1">IF(AND($AV33=1,#REF!= ""),1,0)</f>
        <v>#REF!</v>
      </c>
      <c r="AX33" s="22">
        <f t="shared" ca="1" si="1"/>
        <v>0</v>
      </c>
      <c r="AY33" s="22" t="e">
        <f t="shared" ca="1" si="2"/>
        <v>#REF!</v>
      </c>
      <c r="AZ33" s="22">
        <f t="shared" ca="1" si="3"/>
        <v>0</v>
      </c>
      <c r="BA33" s="22">
        <f t="shared" ca="1" si="4"/>
        <v>0</v>
      </c>
      <c r="BB33" s="22" t="e">
        <f t="shared" ca="1" si="5"/>
        <v>#REF!</v>
      </c>
      <c r="BC33" s="22" t="e">
        <f t="shared" ca="1" si="6"/>
        <v>#REF!</v>
      </c>
      <c r="BD33" s="22">
        <f t="shared" ca="1" si="7"/>
        <v>1</v>
      </c>
      <c r="BE33" s="22" t="e">
        <f t="shared" ca="1" si="8"/>
        <v>#REF!</v>
      </c>
      <c r="BF33" s="71">
        <f t="shared" si="9"/>
        <v>1</v>
      </c>
      <c r="BG33" s="71" t="e">
        <f>IF(AND($BF33=1,#REF!= ""),1,0)</f>
        <v>#REF!</v>
      </c>
    </row>
    <row r="34" spans="1:59" x14ac:dyDescent="0.3">
      <c r="A34" s="4"/>
      <c r="B34" s="4" t="s">
        <v>1441</v>
      </c>
      <c r="C34" s="14"/>
      <c r="D34" s="14" t="s">
        <v>1940</v>
      </c>
      <c r="E34" s="139" t="s">
        <v>445</v>
      </c>
      <c r="F34" s="13"/>
      <c r="G34" s="182" t="s">
        <v>1975</v>
      </c>
      <c r="H34" s="7">
        <v>0</v>
      </c>
      <c r="I34" s="4">
        <v>0</v>
      </c>
      <c r="J34" s="3" t="s">
        <v>1929</v>
      </c>
      <c r="K34" s="45" t="s">
        <v>23</v>
      </c>
      <c r="L34" s="76">
        <v>45035</v>
      </c>
      <c r="M34" s="43"/>
      <c r="N34" s="9"/>
      <c r="O34" s="9"/>
      <c r="P34" s="9"/>
      <c r="Q34" s="3"/>
      <c r="R34" s="43"/>
      <c r="S34" s="9"/>
      <c r="T34" s="9"/>
      <c r="U34" s="35"/>
      <c r="V34" s="21"/>
      <c r="W34" s="6"/>
      <c r="X34" s="6"/>
      <c r="Y34" s="6"/>
      <c r="Z34" s="6"/>
      <c r="AA34" s="6"/>
      <c r="AB34" s="6"/>
      <c r="AC34" s="6"/>
      <c r="AD34" s="6"/>
      <c r="AE34" s="6"/>
      <c r="AF34" s="4"/>
      <c r="AG34" s="4"/>
      <c r="AH34" s="13"/>
      <c r="AI34" s="6"/>
      <c r="AV34" s="22">
        <f t="shared" ca="1" si="0"/>
        <v>1</v>
      </c>
      <c r="AW34" s="22" t="e">
        <f ca="1">IF(AND($AV34=1,#REF!= ""),1,0)</f>
        <v>#REF!</v>
      </c>
      <c r="AX34" s="22">
        <f t="shared" ca="1" si="1"/>
        <v>0</v>
      </c>
      <c r="AY34" s="22" t="e">
        <f t="shared" ca="1" si="2"/>
        <v>#REF!</v>
      </c>
      <c r="AZ34" s="22">
        <f t="shared" ca="1" si="3"/>
        <v>0</v>
      </c>
      <c r="BA34" s="22">
        <f t="shared" ca="1" si="4"/>
        <v>0</v>
      </c>
      <c r="BB34" s="22" t="e">
        <f t="shared" ca="1" si="5"/>
        <v>#REF!</v>
      </c>
      <c r="BC34" s="22" t="e">
        <f t="shared" ca="1" si="6"/>
        <v>#REF!</v>
      </c>
      <c r="BD34" s="22">
        <f t="shared" ca="1" si="7"/>
        <v>1</v>
      </c>
      <c r="BE34" s="22" t="e">
        <f t="shared" ca="1" si="8"/>
        <v>#REF!</v>
      </c>
      <c r="BF34" s="71">
        <f t="shared" si="9"/>
        <v>1</v>
      </c>
      <c r="BG34" s="71" t="e">
        <f>IF(AND($BF34=1,#REF!= ""),1,0)</f>
        <v>#REF!</v>
      </c>
    </row>
    <row r="35" spans="1:59" ht="26.4" x14ac:dyDescent="0.3">
      <c r="A35" s="4"/>
      <c r="B35" s="4" t="s">
        <v>1441</v>
      </c>
      <c r="C35" s="14"/>
      <c r="D35" s="14" t="s">
        <v>1941</v>
      </c>
      <c r="E35" s="139" t="s">
        <v>445</v>
      </c>
      <c r="F35" s="13"/>
      <c r="G35" s="182" t="s">
        <v>1976</v>
      </c>
      <c r="H35" s="7">
        <v>0</v>
      </c>
      <c r="I35" s="4">
        <v>0</v>
      </c>
      <c r="J35" s="3" t="s">
        <v>1961</v>
      </c>
      <c r="K35" s="45" t="s">
        <v>23</v>
      </c>
      <c r="L35" s="76">
        <v>45035</v>
      </c>
      <c r="M35" s="43"/>
      <c r="N35" s="9"/>
      <c r="O35" s="9"/>
      <c r="P35" s="9"/>
      <c r="Q35" s="3"/>
      <c r="R35" s="43"/>
      <c r="S35" s="9"/>
      <c r="T35" s="9"/>
      <c r="U35" s="35"/>
      <c r="V35" s="21"/>
      <c r="W35" s="6"/>
      <c r="X35" s="6"/>
      <c r="Y35" s="6"/>
      <c r="Z35" s="6"/>
      <c r="AA35" s="6"/>
      <c r="AB35" s="6"/>
      <c r="AC35" s="6"/>
      <c r="AD35" s="6"/>
      <c r="AE35" s="6"/>
      <c r="AF35" s="4"/>
      <c r="AG35" s="4"/>
      <c r="AH35" s="13"/>
      <c r="AI35" s="6"/>
      <c r="AV35" s="22">
        <f t="shared" ca="1" si="0"/>
        <v>1</v>
      </c>
      <c r="AW35" s="22" t="e">
        <f ca="1">IF(AND($AV35=1,#REF!= ""),1,0)</f>
        <v>#REF!</v>
      </c>
      <c r="AX35" s="22">
        <f t="shared" ca="1" si="1"/>
        <v>0</v>
      </c>
      <c r="AY35" s="22" t="e">
        <f t="shared" ca="1" si="2"/>
        <v>#REF!</v>
      </c>
      <c r="AZ35" s="22">
        <f t="shared" ca="1" si="3"/>
        <v>0</v>
      </c>
      <c r="BA35" s="22">
        <f t="shared" ca="1" si="4"/>
        <v>0</v>
      </c>
      <c r="BB35" s="22" t="e">
        <f t="shared" ca="1" si="5"/>
        <v>#REF!</v>
      </c>
      <c r="BC35" s="22" t="e">
        <f t="shared" ca="1" si="6"/>
        <v>#REF!</v>
      </c>
      <c r="BD35" s="22">
        <f t="shared" ca="1" si="7"/>
        <v>1</v>
      </c>
      <c r="BE35" s="22" t="e">
        <f t="shared" ca="1" si="8"/>
        <v>#REF!</v>
      </c>
      <c r="BF35" s="71">
        <f t="shared" si="9"/>
        <v>1</v>
      </c>
      <c r="BG35" s="71" t="e">
        <f>IF(AND($BF35=1,#REF!= ""),1,0)</f>
        <v>#REF!</v>
      </c>
    </row>
    <row r="36" spans="1:59" ht="26.4" x14ac:dyDescent="0.3">
      <c r="A36" s="4"/>
      <c r="B36" s="4" t="s">
        <v>1441</v>
      </c>
      <c r="C36" s="14"/>
      <c r="D36" s="14" t="s">
        <v>1942</v>
      </c>
      <c r="E36" s="139" t="s">
        <v>445</v>
      </c>
      <c r="F36" s="13"/>
      <c r="G36" s="182" t="s">
        <v>1977</v>
      </c>
      <c r="H36" s="7">
        <v>0</v>
      </c>
      <c r="I36" s="4">
        <v>0</v>
      </c>
      <c r="J36" s="3" t="s">
        <v>1962</v>
      </c>
      <c r="K36" s="45" t="s">
        <v>23</v>
      </c>
      <c r="L36" s="76">
        <v>45035</v>
      </c>
      <c r="M36" s="43"/>
      <c r="N36" s="9"/>
      <c r="O36" s="9"/>
      <c r="P36" s="9"/>
      <c r="Q36" s="3"/>
      <c r="R36" s="43"/>
      <c r="S36" s="9"/>
      <c r="T36" s="9"/>
      <c r="U36" s="35"/>
      <c r="V36" s="21"/>
      <c r="W36" s="6"/>
      <c r="X36" s="6"/>
      <c r="Y36" s="6"/>
      <c r="Z36" s="6"/>
      <c r="AA36" s="6"/>
      <c r="AB36" s="6"/>
      <c r="AC36" s="6"/>
      <c r="AD36" s="6"/>
      <c r="AE36" s="6"/>
      <c r="AF36" s="4"/>
      <c r="AG36" s="4"/>
      <c r="AH36" s="13"/>
      <c r="AI36" s="6"/>
      <c r="AV36" s="22">
        <f t="shared" ca="1" si="0"/>
        <v>1</v>
      </c>
      <c r="AW36" s="22" t="e">
        <f ca="1">IF(AND($AV36=1,#REF!= ""),1,0)</f>
        <v>#REF!</v>
      </c>
      <c r="AX36" s="22">
        <f t="shared" ca="1" si="1"/>
        <v>0</v>
      </c>
      <c r="AY36" s="22" t="e">
        <f t="shared" ca="1" si="2"/>
        <v>#REF!</v>
      </c>
      <c r="AZ36" s="22">
        <f t="shared" ca="1" si="3"/>
        <v>0</v>
      </c>
      <c r="BA36" s="22">
        <f t="shared" ca="1" si="4"/>
        <v>0</v>
      </c>
      <c r="BB36" s="22" t="e">
        <f t="shared" ca="1" si="5"/>
        <v>#REF!</v>
      </c>
      <c r="BC36" s="22" t="e">
        <f t="shared" ca="1" si="6"/>
        <v>#REF!</v>
      </c>
      <c r="BD36" s="22">
        <f t="shared" ca="1" si="7"/>
        <v>1</v>
      </c>
      <c r="BE36" s="22" t="e">
        <f t="shared" ca="1" si="8"/>
        <v>#REF!</v>
      </c>
      <c r="BF36" s="71">
        <f t="shared" si="9"/>
        <v>1</v>
      </c>
      <c r="BG36" s="71" t="e">
        <f>IF(AND($BF36=1,#REF!= ""),1,0)</f>
        <v>#REF!</v>
      </c>
    </row>
    <row r="37" spans="1:59" ht="26.4" x14ac:dyDescent="0.3">
      <c r="A37" s="4"/>
      <c r="B37" s="4" t="s">
        <v>1441</v>
      </c>
      <c r="C37" s="14"/>
      <c r="D37" s="14" t="s">
        <v>1943</v>
      </c>
      <c r="E37" s="139" t="s">
        <v>445</v>
      </c>
      <c r="F37" s="13"/>
      <c r="G37" s="182" t="s">
        <v>1978</v>
      </c>
      <c r="H37" s="7">
        <v>0</v>
      </c>
      <c r="I37" s="4">
        <v>0</v>
      </c>
      <c r="J37" s="3" t="s">
        <v>1963</v>
      </c>
      <c r="K37" s="45" t="s">
        <v>23</v>
      </c>
      <c r="L37" s="76">
        <v>45035</v>
      </c>
      <c r="M37" s="43"/>
      <c r="N37" s="9"/>
      <c r="O37" s="9"/>
      <c r="P37" s="9"/>
      <c r="Q37" s="3"/>
      <c r="R37" s="43"/>
      <c r="S37" s="9"/>
      <c r="T37" s="9"/>
      <c r="U37" s="35"/>
      <c r="V37" s="21"/>
      <c r="W37" s="6"/>
      <c r="X37" s="6"/>
      <c r="Y37" s="6"/>
      <c r="Z37" s="6"/>
      <c r="AA37" s="6"/>
      <c r="AB37" s="6"/>
      <c r="AC37" s="6"/>
      <c r="AD37" s="6"/>
      <c r="AE37" s="6"/>
      <c r="AF37" s="4"/>
      <c r="AG37" s="4"/>
      <c r="AH37" s="13"/>
      <c r="AI37" s="6"/>
      <c r="AV37" s="22">
        <f t="shared" ca="1" si="0"/>
        <v>1</v>
      </c>
      <c r="AW37" s="22" t="e">
        <f ca="1">IF(AND($AV37=1,#REF!= ""),1,0)</f>
        <v>#REF!</v>
      </c>
      <c r="AX37" s="22">
        <f t="shared" ca="1" si="1"/>
        <v>0</v>
      </c>
      <c r="AY37" s="22" t="e">
        <f t="shared" ca="1" si="2"/>
        <v>#REF!</v>
      </c>
      <c r="AZ37" s="22">
        <f t="shared" ca="1" si="3"/>
        <v>0</v>
      </c>
      <c r="BA37" s="22">
        <f t="shared" ca="1" si="4"/>
        <v>0</v>
      </c>
      <c r="BB37" s="22" t="e">
        <f t="shared" ca="1" si="5"/>
        <v>#REF!</v>
      </c>
      <c r="BC37" s="22" t="e">
        <f t="shared" ca="1" si="6"/>
        <v>#REF!</v>
      </c>
      <c r="BD37" s="22">
        <f t="shared" ca="1" si="7"/>
        <v>1</v>
      </c>
      <c r="BE37" s="22" t="e">
        <f t="shared" ca="1" si="8"/>
        <v>#REF!</v>
      </c>
      <c r="BF37" s="71">
        <f t="shared" si="9"/>
        <v>1</v>
      </c>
      <c r="BG37" s="71" t="e">
        <f>IF(AND($BF37=1,#REF!= ""),1,0)</f>
        <v>#REF!</v>
      </c>
    </row>
    <row r="38" spans="1:59" ht="26.4" x14ac:dyDescent="0.3">
      <c r="A38" s="4"/>
      <c r="B38" s="4" t="s">
        <v>1441</v>
      </c>
      <c r="C38" s="14"/>
      <c r="D38" s="14" t="s">
        <v>1944</v>
      </c>
      <c r="E38" s="139" t="s">
        <v>445</v>
      </c>
      <c r="F38" s="13"/>
      <c r="G38" s="182" t="s">
        <v>1979</v>
      </c>
      <c r="H38" s="7">
        <v>0</v>
      </c>
      <c r="I38" s="4">
        <v>0</v>
      </c>
      <c r="J38" s="3" t="s">
        <v>1964</v>
      </c>
      <c r="K38" s="45" t="s">
        <v>23</v>
      </c>
      <c r="L38" s="76">
        <v>45035</v>
      </c>
      <c r="M38" s="43"/>
      <c r="N38" s="9"/>
      <c r="O38" s="9"/>
      <c r="P38" s="9"/>
      <c r="Q38" s="3"/>
      <c r="R38" s="43"/>
      <c r="S38" s="9"/>
      <c r="T38" s="9"/>
      <c r="U38" s="35"/>
      <c r="V38" s="21"/>
      <c r="W38" s="6"/>
      <c r="X38" s="6"/>
      <c r="Y38" s="6"/>
      <c r="Z38" s="6"/>
      <c r="AA38" s="6"/>
      <c r="AB38" s="6"/>
      <c r="AC38" s="6"/>
      <c r="AD38" s="6"/>
      <c r="AE38" s="6"/>
      <c r="AF38" s="4"/>
      <c r="AG38" s="4"/>
      <c r="AH38" s="13"/>
      <c r="AI38" s="6"/>
      <c r="AV38" s="22">
        <f t="shared" ca="1" si="0"/>
        <v>1</v>
      </c>
      <c r="AW38" s="22" t="e">
        <f ca="1">IF(AND($AV38=1,#REF!= ""),1,0)</f>
        <v>#REF!</v>
      </c>
      <c r="AX38" s="22">
        <f t="shared" ca="1" si="1"/>
        <v>0</v>
      </c>
      <c r="AY38" s="22" t="e">
        <f t="shared" ca="1" si="2"/>
        <v>#REF!</v>
      </c>
      <c r="AZ38" s="22">
        <f t="shared" ca="1" si="3"/>
        <v>0</v>
      </c>
      <c r="BA38" s="22">
        <f t="shared" ca="1" si="4"/>
        <v>0</v>
      </c>
      <c r="BB38" s="22" t="e">
        <f t="shared" ca="1" si="5"/>
        <v>#REF!</v>
      </c>
      <c r="BC38" s="22" t="e">
        <f t="shared" ca="1" si="6"/>
        <v>#REF!</v>
      </c>
      <c r="BD38" s="22">
        <f t="shared" ca="1" si="7"/>
        <v>1</v>
      </c>
      <c r="BE38" s="22" t="e">
        <f t="shared" ca="1" si="8"/>
        <v>#REF!</v>
      </c>
      <c r="BF38" s="71">
        <f t="shared" si="9"/>
        <v>1</v>
      </c>
      <c r="BG38" s="71" t="e">
        <f>IF(AND($BF38=1,#REF!= ""),1,0)</f>
        <v>#REF!</v>
      </c>
    </row>
    <row r="39" spans="1:59" ht="26.4" x14ac:dyDescent="0.3">
      <c r="A39" s="4"/>
      <c r="B39" s="4" t="s">
        <v>1441</v>
      </c>
      <c r="C39" s="14"/>
      <c r="D39" s="14" t="s">
        <v>1945</v>
      </c>
      <c r="E39" s="139" t="s">
        <v>445</v>
      </c>
      <c r="F39" s="13"/>
      <c r="G39" s="182" t="s">
        <v>1980</v>
      </c>
      <c r="H39" s="7">
        <v>0</v>
      </c>
      <c r="I39" s="4">
        <v>0</v>
      </c>
      <c r="J39" s="3" t="s">
        <v>1964</v>
      </c>
      <c r="K39" s="45" t="s">
        <v>23</v>
      </c>
      <c r="L39" s="76">
        <v>45035</v>
      </c>
      <c r="M39" s="43"/>
      <c r="N39" s="9"/>
      <c r="O39" s="9"/>
      <c r="P39" s="9"/>
      <c r="Q39" s="3"/>
      <c r="R39" s="43"/>
      <c r="S39" s="9"/>
      <c r="T39" s="9"/>
      <c r="U39" s="35"/>
      <c r="V39" s="21"/>
      <c r="W39" s="6"/>
      <c r="X39" s="6"/>
      <c r="Y39" s="6"/>
      <c r="Z39" s="6"/>
      <c r="AA39" s="6"/>
      <c r="AB39" s="6"/>
      <c r="AC39" s="6"/>
      <c r="AD39" s="6"/>
      <c r="AE39" s="6"/>
      <c r="AF39" s="4"/>
      <c r="AG39" s="4"/>
      <c r="AH39" s="13"/>
      <c r="AI39" s="6"/>
      <c r="AV39" s="22">
        <f t="shared" ca="1" si="0"/>
        <v>1</v>
      </c>
      <c r="AW39" s="22" t="e">
        <f ca="1">IF(AND($AV39=1,#REF!= ""),1,0)</f>
        <v>#REF!</v>
      </c>
      <c r="AX39" s="22">
        <f t="shared" ca="1" si="1"/>
        <v>0</v>
      </c>
      <c r="AY39" s="22" t="e">
        <f t="shared" ca="1" si="2"/>
        <v>#REF!</v>
      </c>
      <c r="AZ39" s="22">
        <f t="shared" ca="1" si="3"/>
        <v>0</v>
      </c>
      <c r="BA39" s="22">
        <f t="shared" ca="1" si="4"/>
        <v>0</v>
      </c>
      <c r="BB39" s="22" t="e">
        <f t="shared" ca="1" si="5"/>
        <v>#REF!</v>
      </c>
      <c r="BC39" s="22" t="e">
        <f t="shared" ca="1" si="6"/>
        <v>#REF!</v>
      </c>
      <c r="BD39" s="22">
        <f t="shared" ca="1" si="7"/>
        <v>1</v>
      </c>
      <c r="BE39" s="22" t="e">
        <f t="shared" ca="1" si="8"/>
        <v>#REF!</v>
      </c>
      <c r="BF39" s="71">
        <f t="shared" si="9"/>
        <v>1</v>
      </c>
      <c r="BG39" s="71" t="e">
        <f>IF(AND($BF39=1,#REF!= ""),1,0)</f>
        <v>#REF!</v>
      </c>
    </row>
    <row r="40" spans="1:59" ht="26.4" x14ac:dyDescent="0.3">
      <c r="A40" s="4"/>
      <c r="B40" s="4" t="s">
        <v>1441</v>
      </c>
      <c r="C40" s="14"/>
      <c r="D40" s="14" t="s">
        <v>1946</v>
      </c>
      <c r="E40" s="139" t="s">
        <v>445</v>
      </c>
      <c r="F40" s="13"/>
      <c r="G40" s="182" t="s">
        <v>1981</v>
      </c>
      <c r="H40" s="7">
        <v>0</v>
      </c>
      <c r="I40" s="4">
        <v>0</v>
      </c>
      <c r="J40" s="3" t="s">
        <v>1963</v>
      </c>
      <c r="K40" s="45" t="s">
        <v>23</v>
      </c>
      <c r="L40" s="76">
        <v>45035</v>
      </c>
      <c r="M40" s="43"/>
      <c r="N40" s="9"/>
      <c r="O40" s="9"/>
      <c r="P40" s="9"/>
      <c r="Q40" s="3"/>
      <c r="R40" s="43"/>
      <c r="S40" s="9"/>
      <c r="T40" s="9"/>
      <c r="U40" s="35"/>
      <c r="V40" s="21"/>
      <c r="W40" s="6"/>
      <c r="X40" s="6"/>
      <c r="Y40" s="6"/>
      <c r="Z40" s="6"/>
      <c r="AA40" s="6"/>
      <c r="AB40" s="6"/>
      <c r="AC40" s="6"/>
      <c r="AD40" s="6"/>
      <c r="AE40" s="6"/>
      <c r="AF40" s="4"/>
      <c r="AG40" s="4"/>
      <c r="AH40" s="13"/>
      <c r="AI40" s="6"/>
      <c r="AV40" s="22">
        <f t="shared" ca="1" si="0"/>
        <v>1</v>
      </c>
      <c r="AW40" s="22" t="e">
        <f ca="1">IF(AND($AV40=1,#REF!= ""),1,0)</f>
        <v>#REF!</v>
      </c>
      <c r="AX40" s="22">
        <f t="shared" ca="1" si="1"/>
        <v>0</v>
      </c>
      <c r="AY40" s="22" t="e">
        <f t="shared" ca="1" si="2"/>
        <v>#REF!</v>
      </c>
      <c r="AZ40" s="22">
        <f t="shared" ca="1" si="3"/>
        <v>0</v>
      </c>
      <c r="BA40" s="22">
        <f t="shared" ca="1" si="4"/>
        <v>0</v>
      </c>
      <c r="BB40" s="22" t="e">
        <f t="shared" ca="1" si="5"/>
        <v>#REF!</v>
      </c>
      <c r="BC40" s="22" t="e">
        <f t="shared" ca="1" si="6"/>
        <v>#REF!</v>
      </c>
      <c r="BD40" s="22">
        <f t="shared" ca="1" si="7"/>
        <v>1</v>
      </c>
      <c r="BE40" s="22" t="e">
        <f t="shared" ca="1" si="8"/>
        <v>#REF!</v>
      </c>
      <c r="BF40" s="71">
        <f t="shared" si="9"/>
        <v>1</v>
      </c>
      <c r="BG40" s="71" t="e">
        <f>IF(AND($BF40=1,#REF!= ""),1,0)</f>
        <v>#REF!</v>
      </c>
    </row>
    <row r="41" spans="1:59" ht="26.4" x14ac:dyDescent="0.3">
      <c r="A41" s="4"/>
      <c r="B41" s="4" t="s">
        <v>1441</v>
      </c>
      <c r="C41" s="14"/>
      <c r="D41" s="14" t="s">
        <v>1947</v>
      </c>
      <c r="E41" s="139" t="s">
        <v>445</v>
      </c>
      <c r="F41" s="13"/>
      <c r="G41" s="182" t="s">
        <v>1982</v>
      </c>
      <c r="H41" s="7">
        <v>0</v>
      </c>
      <c r="I41" s="4">
        <v>0</v>
      </c>
      <c r="J41" s="3" t="s">
        <v>1965</v>
      </c>
      <c r="K41" s="45" t="s">
        <v>23</v>
      </c>
      <c r="L41" s="76">
        <v>45035</v>
      </c>
      <c r="M41" s="43"/>
      <c r="N41" s="9"/>
      <c r="O41" s="9"/>
      <c r="P41" s="9"/>
      <c r="Q41" s="3"/>
      <c r="R41" s="43"/>
      <c r="S41" s="9"/>
      <c r="T41" s="9"/>
      <c r="U41" s="35"/>
      <c r="V41" s="21"/>
      <c r="W41" s="6"/>
      <c r="X41" s="6"/>
      <c r="Y41" s="6"/>
      <c r="Z41" s="6"/>
      <c r="AA41" s="6"/>
      <c r="AB41" s="6"/>
      <c r="AC41" s="6"/>
      <c r="AD41" s="6"/>
      <c r="AE41" s="6"/>
      <c r="AF41" s="4"/>
      <c r="AG41" s="4"/>
      <c r="AH41" s="13"/>
      <c r="AI41" s="6"/>
      <c r="AV41" s="22">
        <f t="shared" ca="1" si="0"/>
        <v>1</v>
      </c>
      <c r="AW41" s="22" t="e">
        <f ca="1">IF(AND($AV41=1,#REF!= ""),1,0)</f>
        <v>#REF!</v>
      </c>
      <c r="AX41" s="22">
        <f t="shared" ca="1" si="1"/>
        <v>0</v>
      </c>
      <c r="AY41" s="22" t="e">
        <f t="shared" ca="1" si="2"/>
        <v>#REF!</v>
      </c>
      <c r="AZ41" s="22">
        <f t="shared" ca="1" si="3"/>
        <v>0</v>
      </c>
      <c r="BA41" s="22">
        <f t="shared" ca="1" si="4"/>
        <v>0</v>
      </c>
      <c r="BB41" s="22" t="e">
        <f t="shared" ca="1" si="5"/>
        <v>#REF!</v>
      </c>
      <c r="BC41" s="22" t="e">
        <f t="shared" ca="1" si="6"/>
        <v>#REF!</v>
      </c>
      <c r="BD41" s="22">
        <f t="shared" ca="1" si="7"/>
        <v>1</v>
      </c>
      <c r="BE41" s="22" t="e">
        <f t="shared" ca="1" si="8"/>
        <v>#REF!</v>
      </c>
      <c r="BF41" s="71">
        <f t="shared" si="9"/>
        <v>1</v>
      </c>
      <c r="BG41" s="71" t="e">
        <f>IF(AND($BF41=1,#REF!= ""),1,0)</f>
        <v>#REF!</v>
      </c>
    </row>
    <row r="42" spans="1:59" ht="26.4" x14ac:dyDescent="0.3">
      <c r="A42" s="4"/>
      <c r="B42" s="4" t="s">
        <v>1441</v>
      </c>
      <c r="C42" s="14"/>
      <c r="D42" s="14" t="s">
        <v>1948</v>
      </c>
      <c r="E42" s="139" t="s">
        <v>445</v>
      </c>
      <c r="F42" s="13"/>
      <c r="G42" s="182" t="s">
        <v>1983</v>
      </c>
      <c r="H42" s="7">
        <v>0</v>
      </c>
      <c r="I42" s="4">
        <v>0</v>
      </c>
      <c r="J42" s="3" t="s">
        <v>1966</v>
      </c>
      <c r="K42" s="45" t="s">
        <v>23</v>
      </c>
      <c r="L42" s="76">
        <v>45035</v>
      </c>
      <c r="M42" s="43"/>
      <c r="N42" s="9"/>
      <c r="O42" s="9"/>
      <c r="P42" s="9"/>
      <c r="Q42" s="3"/>
      <c r="R42" s="43"/>
      <c r="S42" s="9"/>
      <c r="T42" s="9"/>
      <c r="U42" s="35"/>
      <c r="V42" s="21"/>
      <c r="W42" s="6"/>
      <c r="X42" s="6"/>
      <c r="Y42" s="6"/>
      <c r="Z42" s="6"/>
      <c r="AA42" s="6"/>
      <c r="AB42" s="6"/>
      <c r="AC42" s="6"/>
      <c r="AD42" s="6"/>
      <c r="AE42" s="6"/>
      <c r="AF42" s="4"/>
      <c r="AG42" s="4"/>
      <c r="AH42" s="13"/>
      <c r="AI42" s="6"/>
      <c r="AV42" s="22">
        <f t="shared" ca="1" si="0"/>
        <v>1</v>
      </c>
      <c r="AW42" s="22" t="e">
        <f ca="1">IF(AND($AV42=1,#REF!= ""),1,0)</f>
        <v>#REF!</v>
      </c>
      <c r="AX42" s="22">
        <f t="shared" ca="1" si="1"/>
        <v>0</v>
      </c>
      <c r="AY42" s="22" t="e">
        <f t="shared" ca="1" si="2"/>
        <v>#REF!</v>
      </c>
      <c r="AZ42" s="22">
        <f t="shared" ca="1" si="3"/>
        <v>0</v>
      </c>
      <c r="BA42" s="22">
        <f t="shared" ca="1" si="4"/>
        <v>0</v>
      </c>
      <c r="BB42" s="22" t="e">
        <f t="shared" ca="1" si="5"/>
        <v>#REF!</v>
      </c>
      <c r="BC42" s="22" t="e">
        <f t="shared" ca="1" si="6"/>
        <v>#REF!</v>
      </c>
      <c r="BD42" s="22">
        <f t="shared" ca="1" si="7"/>
        <v>1</v>
      </c>
      <c r="BE42" s="22" t="e">
        <f t="shared" ca="1" si="8"/>
        <v>#REF!</v>
      </c>
      <c r="BF42" s="71">
        <f t="shared" si="9"/>
        <v>1</v>
      </c>
      <c r="BG42" s="71" t="e">
        <f>IF(AND($BF42=1,#REF!= ""),1,0)</f>
        <v>#REF!</v>
      </c>
    </row>
    <row r="43" spans="1:59" ht="26.4" x14ac:dyDescent="0.3">
      <c r="A43" s="4"/>
      <c r="B43" s="4" t="s">
        <v>1441</v>
      </c>
      <c r="C43" s="14"/>
      <c r="D43" s="14" t="s">
        <v>1949</v>
      </c>
      <c r="E43" s="139" t="s">
        <v>445</v>
      </c>
      <c r="F43" s="13"/>
      <c r="G43" s="182" t="s">
        <v>1984</v>
      </c>
      <c r="H43" s="7">
        <v>0</v>
      </c>
      <c r="I43" s="4">
        <v>0</v>
      </c>
      <c r="J43" s="3" t="s">
        <v>1967</v>
      </c>
      <c r="K43" s="45" t="s">
        <v>23</v>
      </c>
      <c r="L43" s="76">
        <v>45035</v>
      </c>
      <c r="M43" s="43"/>
      <c r="N43" s="9"/>
      <c r="O43" s="9"/>
      <c r="P43" s="9"/>
      <c r="Q43" s="3"/>
      <c r="R43" s="43"/>
      <c r="S43" s="9"/>
      <c r="T43" s="9"/>
      <c r="U43" s="35"/>
      <c r="V43" s="21"/>
      <c r="W43" s="6"/>
      <c r="X43" s="6"/>
      <c r="Y43" s="6"/>
      <c r="Z43" s="6"/>
      <c r="AA43" s="6"/>
      <c r="AB43" s="6"/>
      <c r="AC43" s="6"/>
      <c r="AD43" s="6"/>
      <c r="AE43" s="6"/>
      <c r="AF43" s="4"/>
      <c r="AG43" s="4"/>
      <c r="AH43" s="13"/>
      <c r="AI43" s="6"/>
      <c r="AV43" s="22">
        <f t="shared" ca="1" si="0"/>
        <v>1</v>
      </c>
      <c r="AW43" s="22" t="e">
        <f ca="1">IF(AND($AV43=1,#REF!= ""),1,0)</f>
        <v>#REF!</v>
      </c>
      <c r="AX43" s="22">
        <f t="shared" ca="1" si="1"/>
        <v>0</v>
      </c>
      <c r="AY43" s="22" t="e">
        <f t="shared" ca="1" si="2"/>
        <v>#REF!</v>
      </c>
      <c r="AZ43" s="22">
        <f t="shared" ca="1" si="3"/>
        <v>0</v>
      </c>
      <c r="BA43" s="22">
        <f t="shared" ca="1" si="4"/>
        <v>0</v>
      </c>
      <c r="BB43" s="22" t="e">
        <f t="shared" ca="1" si="5"/>
        <v>#REF!</v>
      </c>
      <c r="BC43" s="22" t="e">
        <f t="shared" ca="1" si="6"/>
        <v>#REF!</v>
      </c>
      <c r="BD43" s="22">
        <f t="shared" ca="1" si="7"/>
        <v>1</v>
      </c>
      <c r="BE43" s="22" t="e">
        <f t="shared" ca="1" si="8"/>
        <v>#REF!</v>
      </c>
      <c r="BF43" s="71">
        <f t="shared" si="9"/>
        <v>1</v>
      </c>
      <c r="BG43" s="71" t="e">
        <f>IF(AND($BF43=1,#REF!= ""),1,0)</f>
        <v>#REF!</v>
      </c>
    </row>
    <row r="44" spans="1:59" ht="26.4" x14ac:dyDescent="0.3">
      <c r="A44" s="4"/>
      <c r="B44" s="4" t="s">
        <v>1441</v>
      </c>
      <c r="C44" s="14"/>
      <c r="D44" s="14" t="s">
        <v>1950</v>
      </c>
      <c r="E44" s="139" t="s">
        <v>445</v>
      </c>
      <c r="F44" s="13"/>
      <c r="G44" s="182" t="s">
        <v>1985</v>
      </c>
      <c r="H44" s="7">
        <v>0</v>
      </c>
      <c r="I44" s="4">
        <v>0</v>
      </c>
      <c r="J44" s="3" t="s">
        <v>1967</v>
      </c>
      <c r="K44" s="45" t="s">
        <v>23</v>
      </c>
      <c r="L44" s="76">
        <v>45035</v>
      </c>
      <c r="M44" s="43"/>
      <c r="N44" s="9"/>
      <c r="O44" s="9"/>
      <c r="P44" s="9"/>
      <c r="Q44" s="3"/>
      <c r="R44" s="43"/>
      <c r="S44" s="9"/>
      <c r="T44" s="9"/>
      <c r="U44" s="35"/>
      <c r="V44" s="21"/>
      <c r="W44" s="6"/>
      <c r="X44" s="6"/>
      <c r="Y44" s="6"/>
      <c r="Z44" s="6"/>
      <c r="AA44" s="6"/>
      <c r="AB44" s="6"/>
      <c r="AC44" s="6"/>
      <c r="AD44" s="6"/>
      <c r="AE44" s="6"/>
      <c r="AF44" s="4"/>
      <c r="AG44" s="4"/>
      <c r="AH44" s="13"/>
      <c r="AI44" s="6"/>
      <c r="AV44" s="22">
        <f t="shared" ca="1" si="0"/>
        <v>1</v>
      </c>
      <c r="AW44" s="22" t="e">
        <f ca="1">IF(AND($AV44=1,#REF!= ""),1,0)</f>
        <v>#REF!</v>
      </c>
      <c r="AX44" s="22">
        <f t="shared" ca="1" si="1"/>
        <v>0</v>
      </c>
      <c r="AY44" s="22" t="e">
        <f t="shared" ca="1" si="2"/>
        <v>#REF!</v>
      </c>
      <c r="AZ44" s="22">
        <f t="shared" ca="1" si="3"/>
        <v>0</v>
      </c>
      <c r="BA44" s="22">
        <f t="shared" ca="1" si="4"/>
        <v>0</v>
      </c>
      <c r="BB44" s="22" t="e">
        <f t="shared" ca="1" si="5"/>
        <v>#REF!</v>
      </c>
      <c r="BC44" s="22" t="e">
        <f t="shared" ca="1" si="6"/>
        <v>#REF!</v>
      </c>
      <c r="BD44" s="22">
        <f t="shared" ca="1" si="7"/>
        <v>1</v>
      </c>
      <c r="BE44" s="22" t="e">
        <f t="shared" ca="1" si="8"/>
        <v>#REF!</v>
      </c>
      <c r="BF44" s="71">
        <f t="shared" si="9"/>
        <v>1</v>
      </c>
      <c r="BG44" s="71" t="e">
        <f>IF(AND($BF44=1,#REF!= ""),1,0)</f>
        <v>#REF!</v>
      </c>
    </row>
    <row r="45" spans="1:59" ht="26.4" x14ac:dyDescent="0.3">
      <c r="A45" s="4"/>
      <c r="B45" s="4" t="s">
        <v>1441</v>
      </c>
      <c r="C45" s="14"/>
      <c r="D45" s="14" t="s">
        <v>1951</v>
      </c>
      <c r="E45" s="139" t="s">
        <v>445</v>
      </c>
      <c r="F45" s="13"/>
      <c r="G45" s="182" t="s">
        <v>1986</v>
      </c>
      <c r="H45" s="7">
        <v>0</v>
      </c>
      <c r="I45" s="4">
        <v>0</v>
      </c>
      <c r="J45" s="3" t="s">
        <v>1968</v>
      </c>
      <c r="K45" s="45" t="s">
        <v>23</v>
      </c>
      <c r="L45" s="76">
        <v>45035</v>
      </c>
      <c r="M45" s="43"/>
      <c r="N45" s="9"/>
      <c r="O45" s="9"/>
      <c r="P45" s="9"/>
      <c r="Q45" s="3"/>
      <c r="R45" s="43"/>
      <c r="S45" s="9"/>
      <c r="T45" s="9"/>
      <c r="U45" s="35"/>
      <c r="V45" s="21"/>
      <c r="W45" s="6"/>
      <c r="X45" s="6"/>
      <c r="Y45" s="6"/>
      <c r="Z45" s="6"/>
      <c r="AA45" s="6"/>
      <c r="AB45" s="6"/>
      <c r="AC45" s="6"/>
      <c r="AD45" s="6"/>
      <c r="AE45" s="6"/>
      <c r="AF45" s="4"/>
      <c r="AG45" s="4"/>
      <c r="AH45" s="13"/>
      <c r="AI45" s="6"/>
      <c r="AV45" s="22">
        <f t="shared" ca="1" si="0"/>
        <v>1</v>
      </c>
      <c r="AW45" s="22" t="e">
        <f ca="1">IF(AND($AV45=1,#REF!= ""),1,0)</f>
        <v>#REF!</v>
      </c>
      <c r="AX45" s="22">
        <f t="shared" ca="1" si="1"/>
        <v>0</v>
      </c>
      <c r="AY45" s="22" t="e">
        <f t="shared" ca="1" si="2"/>
        <v>#REF!</v>
      </c>
      <c r="AZ45" s="22">
        <f t="shared" ca="1" si="3"/>
        <v>0</v>
      </c>
      <c r="BA45" s="22">
        <f t="shared" ca="1" si="4"/>
        <v>0</v>
      </c>
      <c r="BB45" s="22" t="e">
        <f t="shared" ca="1" si="5"/>
        <v>#REF!</v>
      </c>
      <c r="BC45" s="22" t="e">
        <f t="shared" ca="1" si="6"/>
        <v>#REF!</v>
      </c>
      <c r="BD45" s="22">
        <f t="shared" ca="1" si="7"/>
        <v>1</v>
      </c>
      <c r="BE45" s="22" t="e">
        <f t="shared" ca="1" si="8"/>
        <v>#REF!</v>
      </c>
      <c r="BF45" s="71">
        <f t="shared" si="9"/>
        <v>1</v>
      </c>
      <c r="BG45" s="71" t="e">
        <f>IF(AND($BF45=1,#REF!= ""),1,0)</f>
        <v>#REF!</v>
      </c>
    </row>
    <row r="46" spans="1:59" ht="26.4" x14ac:dyDescent="0.3">
      <c r="A46" s="4"/>
      <c r="B46" s="4" t="s">
        <v>1441</v>
      </c>
      <c r="C46" s="14"/>
      <c r="D46" s="14" t="s">
        <v>1952</v>
      </c>
      <c r="E46" s="139" t="s">
        <v>445</v>
      </c>
      <c r="F46" s="13"/>
      <c r="G46" s="182" t="s">
        <v>1987</v>
      </c>
      <c r="H46" s="7">
        <v>0</v>
      </c>
      <c r="I46" s="4">
        <v>0</v>
      </c>
      <c r="J46" s="3" t="s">
        <v>1968</v>
      </c>
      <c r="K46" s="45" t="s">
        <v>23</v>
      </c>
      <c r="L46" s="76">
        <v>45035</v>
      </c>
      <c r="M46" s="43"/>
      <c r="N46" s="9"/>
      <c r="O46" s="9"/>
      <c r="P46" s="9"/>
      <c r="Q46" s="3"/>
      <c r="R46" s="43"/>
      <c r="S46" s="9"/>
      <c r="T46" s="9"/>
      <c r="U46" s="35"/>
      <c r="V46" s="21"/>
      <c r="W46" s="6"/>
      <c r="X46" s="6"/>
      <c r="Y46" s="6"/>
      <c r="Z46" s="6"/>
      <c r="AA46" s="6"/>
      <c r="AB46" s="6"/>
      <c r="AC46" s="6"/>
      <c r="AD46" s="6"/>
      <c r="AE46" s="6"/>
      <c r="AF46" s="4"/>
      <c r="AG46" s="4"/>
      <c r="AH46" s="13"/>
      <c r="AI46" s="6"/>
      <c r="AV46" s="22">
        <f t="shared" ca="1" si="0"/>
        <v>1</v>
      </c>
      <c r="AW46" s="22" t="e">
        <f ca="1">IF(AND($AV46=1,#REF!= ""),1,0)</f>
        <v>#REF!</v>
      </c>
      <c r="AX46" s="22">
        <f t="shared" ca="1" si="1"/>
        <v>0</v>
      </c>
      <c r="AY46" s="22" t="e">
        <f t="shared" ca="1" si="2"/>
        <v>#REF!</v>
      </c>
      <c r="AZ46" s="22">
        <f t="shared" ca="1" si="3"/>
        <v>0</v>
      </c>
      <c r="BA46" s="22">
        <f t="shared" ca="1" si="4"/>
        <v>0</v>
      </c>
      <c r="BB46" s="22" t="e">
        <f t="shared" ca="1" si="5"/>
        <v>#REF!</v>
      </c>
      <c r="BC46" s="22" t="e">
        <f t="shared" ca="1" si="6"/>
        <v>#REF!</v>
      </c>
      <c r="BD46" s="22">
        <f t="shared" ca="1" si="7"/>
        <v>1</v>
      </c>
      <c r="BE46" s="22" t="e">
        <f t="shared" ca="1" si="8"/>
        <v>#REF!</v>
      </c>
      <c r="BF46" s="71">
        <f t="shared" si="9"/>
        <v>1</v>
      </c>
      <c r="BG46" s="71" t="e">
        <f>IF(AND($BF46=1,#REF!= ""),1,0)</f>
        <v>#REF!</v>
      </c>
    </row>
    <row r="47" spans="1:59" x14ac:dyDescent="0.3">
      <c r="A47" s="4"/>
      <c r="B47" s="4" t="s">
        <v>1441</v>
      </c>
      <c r="C47" s="14"/>
      <c r="D47" s="14" t="s">
        <v>1953</v>
      </c>
      <c r="E47" s="139" t="s">
        <v>445</v>
      </c>
      <c r="F47" s="13"/>
      <c r="G47" s="182" t="s">
        <v>1988</v>
      </c>
      <c r="H47" s="7">
        <v>0</v>
      </c>
      <c r="I47" s="4">
        <v>0</v>
      </c>
      <c r="J47" s="3" t="s">
        <v>1931</v>
      </c>
      <c r="K47" s="45" t="s">
        <v>23</v>
      </c>
      <c r="L47" s="76">
        <v>45035</v>
      </c>
      <c r="M47" s="43"/>
      <c r="N47" s="9"/>
      <c r="O47" s="9"/>
      <c r="P47" s="9"/>
      <c r="Q47" s="3"/>
      <c r="R47" s="43"/>
      <c r="S47" s="9"/>
      <c r="T47" s="9"/>
      <c r="U47" s="35"/>
      <c r="V47" s="21"/>
      <c r="W47" s="6"/>
      <c r="X47" s="6"/>
      <c r="Y47" s="6"/>
      <c r="Z47" s="6"/>
      <c r="AA47" s="6"/>
      <c r="AB47" s="6"/>
      <c r="AC47" s="6"/>
      <c r="AD47" s="6"/>
      <c r="AE47" s="6"/>
      <c r="AF47" s="4"/>
      <c r="AG47" s="4"/>
      <c r="AH47" s="13"/>
      <c r="AI47" s="6"/>
      <c r="AV47" s="22">
        <f t="shared" ca="1" si="0"/>
        <v>1</v>
      </c>
      <c r="AW47" s="22" t="e">
        <f ca="1">IF(AND($AV47=1,#REF!= ""),1,0)</f>
        <v>#REF!</v>
      </c>
      <c r="AX47" s="22">
        <f t="shared" ca="1" si="1"/>
        <v>0</v>
      </c>
      <c r="AY47" s="22" t="e">
        <f t="shared" ca="1" si="2"/>
        <v>#REF!</v>
      </c>
      <c r="AZ47" s="22">
        <f t="shared" ca="1" si="3"/>
        <v>0</v>
      </c>
      <c r="BA47" s="22">
        <f t="shared" ca="1" si="4"/>
        <v>0</v>
      </c>
      <c r="BB47" s="22" t="e">
        <f t="shared" ca="1" si="5"/>
        <v>#REF!</v>
      </c>
      <c r="BC47" s="22" t="e">
        <f t="shared" ca="1" si="6"/>
        <v>#REF!</v>
      </c>
      <c r="BD47" s="22">
        <f t="shared" ca="1" si="7"/>
        <v>1</v>
      </c>
      <c r="BE47" s="22" t="e">
        <f t="shared" ca="1" si="8"/>
        <v>#REF!</v>
      </c>
      <c r="BF47" s="71">
        <f t="shared" si="9"/>
        <v>1</v>
      </c>
      <c r="BG47" s="71" t="e">
        <f>IF(AND($BF47=1,#REF!= ""),1,0)</f>
        <v>#REF!</v>
      </c>
    </row>
    <row r="48" spans="1:59" x14ac:dyDescent="0.3">
      <c r="A48" s="4"/>
      <c r="B48" s="4" t="s">
        <v>1441</v>
      </c>
      <c r="C48" s="14"/>
      <c r="D48" s="14" t="s">
        <v>1954</v>
      </c>
      <c r="E48" s="139" t="s">
        <v>445</v>
      </c>
      <c r="F48" s="13"/>
      <c r="G48" s="182" t="s">
        <v>1989</v>
      </c>
      <c r="H48" s="7">
        <v>0</v>
      </c>
      <c r="I48" s="4">
        <v>0</v>
      </c>
      <c r="J48" s="3" t="s">
        <v>1932</v>
      </c>
      <c r="K48" s="45" t="s">
        <v>23</v>
      </c>
      <c r="L48" s="76">
        <v>45035</v>
      </c>
      <c r="M48" s="43"/>
      <c r="N48" s="9"/>
      <c r="O48" s="9"/>
      <c r="P48" s="9"/>
      <c r="Q48" s="3"/>
      <c r="R48" s="43"/>
      <c r="S48" s="9"/>
      <c r="T48" s="9"/>
      <c r="U48" s="35"/>
      <c r="V48" s="21"/>
      <c r="W48" s="6"/>
      <c r="X48" s="6"/>
      <c r="Y48" s="6"/>
      <c r="Z48" s="6"/>
      <c r="AA48" s="6"/>
      <c r="AB48" s="6"/>
      <c r="AC48" s="6"/>
      <c r="AD48" s="6"/>
      <c r="AE48" s="6"/>
      <c r="AF48" s="4"/>
      <c r="AG48" s="4"/>
      <c r="AH48" s="13"/>
      <c r="AI48" s="6"/>
      <c r="AV48" s="22">
        <f t="shared" ca="1" si="0"/>
        <v>1</v>
      </c>
      <c r="AW48" s="22" t="e">
        <f ca="1">IF(AND($AV48=1,#REF!= ""),1,0)</f>
        <v>#REF!</v>
      </c>
      <c r="AX48" s="22">
        <f t="shared" ca="1" si="1"/>
        <v>0</v>
      </c>
      <c r="AY48" s="22" t="e">
        <f t="shared" ca="1" si="2"/>
        <v>#REF!</v>
      </c>
      <c r="AZ48" s="22">
        <f t="shared" ca="1" si="3"/>
        <v>0</v>
      </c>
      <c r="BA48" s="22">
        <f t="shared" ca="1" si="4"/>
        <v>0</v>
      </c>
      <c r="BB48" s="22" t="e">
        <f t="shared" ca="1" si="5"/>
        <v>#REF!</v>
      </c>
      <c r="BC48" s="22" t="e">
        <f t="shared" ca="1" si="6"/>
        <v>#REF!</v>
      </c>
      <c r="BD48" s="22">
        <f t="shared" ca="1" si="7"/>
        <v>1</v>
      </c>
      <c r="BE48" s="22" t="e">
        <f t="shared" ca="1" si="8"/>
        <v>#REF!</v>
      </c>
      <c r="BF48" s="71">
        <f t="shared" si="9"/>
        <v>1</v>
      </c>
      <c r="BG48" s="71" t="e">
        <f>IF(AND($BF48=1,#REF!= ""),1,0)</f>
        <v>#REF!</v>
      </c>
    </row>
    <row r="49" spans="1:59" x14ac:dyDescent="0.3">
      <c r="A49" s="4"/>
      <c r="B49" s="4" t="s">
        <v>1441</v>
      </c>
      <c r="C49" s="14"/>
      <c r="D49" s="14" t="s">
        <v>1955</v>
      </c>
      <c r="E49" s="139" t="s">
        <v>445</v>
      </c>
      <c r="F49" s="13"/>
      <c r="G49" s="182" t="s">
        <v>1990</v>
      </c>
      <c r="H49" s="7">
        <v>0</v>
      </c>
      <c r="I49" s="4">
        <v>0</v>
      </c>
      <c r="J49" s="3" t="s">
        <v>1933</v>
      </c>
      <c r="K49" s="45" t="s">
        <v>23</v>
      </c>
      <c r="L49" s="76">
        <v>45035</v>
      </c>
      <c r="M49" s="43"/>
      <c r="N49" s="9"/>
      <c r="O49" s="9"/>
      <c r="P49" s="9"/>
      <c r="Q49" s="3"/>
      <c r="R49" s="43"/>
      <c r="S49" s="9"/>
      <c r="T49" s="9"/>
      <c r="U49" s="35"/>
      <c r="V49" s="21"/>
      <c r="W49" s="6"/>
      <c r="X49" s="6"/>
      <c r="Y49" s="6"/>
      <c r="Z49" s="6"/>
      <c r="AA49" s="6"/>
      <c r="AB49" s="6"/>
      <c r="AC49" s="6"/>
      <c r="AD49" s="6"/>
      <c r="AE49" s="6"/>
      <c r="AF49" s="4"/>
      <c r="AG49" s="4"/>
      <c r="AH49" s="13"/>
      <c r="AI49" s="6"/>
      <c r="AV49" s="22">
        <f t="shared" ca="1" si="0"/>
        <v>1</v>
      </c>
      <c r="AW49" s="22" t="e">
        <f ca="1">IF(AND($AV49=1,#REF!= ""),1,0)</f>
        <v>#REF!</v>
      </c>
      <c r="AX49" s="22">
        <f t="shared" ca="1" si="1"/>
        <v>0</v>
      </c>
      <c r="AY49" s="22" t="e">
        <f t="shared" ca="1" si="2"/>
        <v>#REF!</v>
      </c>
      <c r="AZ49" s="22">
        <f t="shared" ca="1" si="3"/>
        <v>0</v>
      </c>
      <c r="BA49" s="22">
        <f t="shared" ca="1" si="4"/>
        <v>0</v>
      </c>
      <c r="BB49" s="22" t="e">
        <f t="shared" ca="1" si="5"/>
        <v>#REF!</v>
      </c>
      <c r="BC49" s="22" t="e">
        <f t="shared" ca="1" si="6"/>
        <v>#REF!</v>
      </c>
      <c r="BD49" s="22">
        <f t="shared" ca="1" si="7"/>
        <v>1</v>
      </c>
      <c r="BE49" s="22" t="e">
        <f t="shared" ca="1" si="8"/>
        <v>#REF!</v>
      </c>
      <c r="BF49" s="71">
        <f t="shared" si="9"/>
        <v>1</v>
      </c>
      <c r="BG49" s="71" t="e">
        <f>IF(AND($BF49=1,#REF!= ""),1,0)</f>
        <v>#REF!</v>
      </c>
    </row>
    <row r="50" spans="1:59" x14ac:dyDescent="0.3">
      <c r="A50" s="4"/>
      <c r="B50" s="4" t="s">
        <v>1441</v>
      </c>
      <c r="C50" s="14"/>
      <c r="D50" s="14" t="s">
        <v>1956</v>
      </c>
      <c r="E50" s="139" t="s">
        <v>445</v>
      </c>
      <c r="F50" s="13"/>
      <c r="G50" s="182" t="s">
        <v>1991</v>
      </c>
      <c r="H50" s="7">
        <v>0</v>
      </c>
      <c r="I50" s="4">
        <v>0</v>
      </c>
      <c r="J50" s="3" t="s">
        <v>1969</v>
      </c>
      <c r="K50" s="45" t="s">
        <v>23</v>
      </c>
      <c r="L50" s="76">
        <v>45035</v>
      </c>
      <c r="M50" s="43"/>
      <c r="N50" s="9"/>
      <c r="O50" s="9"/>
      <c r="P50" s="9"/>
      <c r="Q50" s="3"/>
      <c r="R50" s="43"/>
      <c r="S50" s="9"/>
      <c r="T50" s="9"/>
      <c r="U50" s="35"/>
      <c r="V50" s="21"/>
      <c r="W50" s="6"/>
      <c r="X50" s="6"/>
      <c r="Y50" s="6"/>
      <c r="Z50" s="6"/>
      <c r="AA50" s="6"/>
      <c r="AB50" s="6"/>
      <c r="AC50" s="6"/>
      <c r="AD50" s="6"/>
      <c r="AE50" s="6"/>
      <c r="AF50" s="4"/>
      <c r="AG50" s="4"/>
      <c r="AH50" s="13"/>
      <c r="AI50" s="6"/>
      <c r="AV50" s="22">
        <f t="shared" ca="1" si="0"/>
        <v>1</v>
      </c>
      <c r="AW50" s="22" t="e">
        <f ca="1">IF(AND($AV50=1,#REF!= ""),1,0)</f>
        <v>#REF!</v>
      </c>
      <c r="AX50" s="22">
        <f t="shared" ca="1" si="1"/>
        <v>0</v>
      </c>
      <c r="AY50" s="22" t="e">
        <f t="shared" ca="1" si="2"/>
        <v>#REF!</v>
      </c>
      <c r="AZ50" s="22">
        <f t="shared" ca="1" si="3"/>
        <v>0</v>
      </c>
      <c r="BA50" s="22">
        <f t="shared" ca="1" si="4"/>
        <v>0</v>
      </c>
      <c r="BB50" s="22" t="e">
        <f t="shared" ca="1" si="5"/>
        <v>#REF!</v>
      </c>
      <c r="BC50" s="22" t="e">
        <f t="shared" ca="1" si="6"/>
        <v>#REF!</v>
      </c>
      <c r="BD50" s="22">
        <f t="shared" ca="1" si="7"/>
        <v>1</v>
      </c>
      <c r="BE50" s="22" t="e">
        <f t="shared" ca="1" si="8"/>
        <v>#REF!</v>
      </c>
      <c r="BF50" s="71">
        <f t="shared" si="9"/>
        <v>1</v>
      </c>
      <c r="BG50" s="71" t="e">
        <f>IF(AND($BF50=1,#REF!= ""),1,0)</f>
        <v>#REF!</v>
      </c>
    </row>
    <row r="51" spans="1:59" x14ac:dyDescent="0.3">
      <c r="A51" s="4"/>
      <c r="B51" s="4" t="s">
        <v>1441</v>
      </c>
      <c r="C51" s="14"/>
      <c r="D51" s="14" t="s">
        <v>1957</v>
      </c>
      <c r="E51" s="139" t="s">
        <v>445</v>
      </c>
      <c r="F51" s="13"/>
      <c r="G51" s="182" t="s">
        <v>1992</v>
      </c>
      <c r="H51" s="7">
        <v>0</v>
      </c>
      <c r="I51" s="4">
        <v>0</v>
      </c>
      <c r="J51" s="3" t="s">
        <v>1970</v>
      </c>
      <c r="K51" s="45" t="s">
        <v>23</v>
      </c>
      <c r="L51" s="76">
        <v>45035</v>
      </c>
      <c r="M51" s="43"/>
      <c r="N51" s="9"/>
      <c r="O51" s="9"/>
      <c r="P51" s="9"/>
      <c r="Q51" s="3"/>
      <c r="R51" s="43"/>
      <c r="S51" s="9"/>
      <c r="T51" s="9"/>
      <c r="U51" s="35"/>
      <c r="V51" s="21"/>
      <c r="W51" s="6"/>
      <c r="X51" s="6"/>
      <c r="Y51" s="6"/>
      <c r="Z51" s="6"/>
      <c r="AA51" s="6"/>
      <c r="AB51" s="6"/>
      <c r="AC51" s="6"/>
      <c r="AD51" s="6"/>
      <c r="AE51" s="6"/>
      <c r="AF51" s="4"/>
      <c r="AG51" s="4"/>
      <c r="AH51" s="13"/>
      <c r="AI51" s="6"/>
      <c r="AV51" s="22">
        <f t="shared" ca="1" si="0"/>
        <v>1</v>
      </c>
      <c r="AW51" s="22" t="e">
        <f ca="1">IF(AND($AV51=1,#REF!= ""),1,0)</f>
        <v>#REF!</v>
      </c>
      <c r="AX51" s="22">
        <f t="shared" ca="1" si="1"/>
        <v>0</v>
      </c>
      <c r="AY51" s="22" t="e">
        <f t="shared" ca="1" si="2"/>
        <v>#REF!</v>
      </c>
      <c r="AZ51" s="22">
        <f t="shared" ca="1" si="3"/>
        <v>0</v>
      </c>
      <c r="BA51" s="22">
        <f t="shared" ca="1" si="4"/>
        <v>0</v>
      </c>
      <c r="BB51" s="22" t="e">
        <f t="shared" ca="1" si="5"/>
        <v>#REF!</v>
      </c>
      <c r="BC51" s="22" t="e">
        <f t="shared" ca="1" si="6"/>
        <v>#REF!</v>
      </c>
      <c r="BD51" s="22">
        <f t="shared" ca="1" si="7"/>
        <v>1</v>
      </c>
      <c r="BE51" s="22" t="e">
        <f t="shared" ca="1" si="8"/>
        <v>#REF!</v>
      </c>
      <c r="BF51" s="71">
        <f t="shared" si="9"/>
        <v>1</v>
      </c>
      <c r="BG51" s="71" t="e">
        <f>IF(AND($BF51=1,#REF!= ""),1,0)</f>
        <v>#REF!</v>
      </c>
    </row>
    <row r="52" spans="1:59" ht="26.4" x14ac:dyDescent="0.3">
      <c r="A52" s="4"/>
      <c r="B52" s="4" t="s">
        <v>1441</v>
      </c>
      <c r="C52" s="14"/>
      <c r="D52" s="14" t="s">
        <v>1958</v>
      </c>
      <c r="E52" s="139" t="s">
        <v>445</v>
      </c>
      <c r="F52" s="13"/>
      <c r="G52" s="182" t="s">
        <v>1993</v>
      </c>
      <c r="H52" s="7">
        <v>0</v>
      </c>
      <c r="I52" s="4">
        <v>0</v>
      </c>
      <c r="J52" s="3" t="s">
        <v>1971</v>
      </c>
      <c r="K52" s="45" t="s">
        <v>23</v>
      </c>
      <c r="L52" s="76">
        <v>45035</v>
      </c>
      <c r="M52" s="43"/>
      <c r="N52" s="9"/>
      <c r="O52" s="9"/>
      <c r="P52" s="9"/>
      <c r="Q52" s="3"/>
      <c r="R52" s="43"/>
      <c r="S52" s="9"/>
      <c r="T52" s="9"/>
      <c r="U52" s="35"/>
      <c r="V52" s="21"/>
      <c r="W52" s="6"/>
      <c r="X52" s="6"/>
      <c r="Y52" s="6"/>
      <c r="Z52" s="6"/>
      <c r="AA52" s="6"/>
      <c r="AB52" s="6"/>
      <c r="AC52" s="6"/>
      <c r="AD52" s="6"/>
      <c r="AE52" s="6"/>
      <c r="AF52" s="4"/>
      <c r="AG52" s="4"/>
      <c r="AH52" s="13"/>
      <c r="AI52" s="6"/>
      <c r="AV52" s="22">
        <f t="shared" ca="1" si="0"/>
        <v>1</v>
      </c>
      <c r="AW52" s="22" t="e">
        <f ca="1">IF(AND($AV52=1,#REF!= ""),1,0)</f>
        <v>#REF!</v>
      </c>
      <c r="AX52" s="22">
        <f t="shared" ca="1" si="1"/>
        <v>0</v>
      </c>
      <c r="AY52" s="22" t="e">
        <f t="shared" ca="1" si="2"/>
        <v>#REF!</v>
      </c>
      <c r="AZ52" s="22">
        <f t="shared" ca="1" si="3"/>
        <v>0</v>
      </c>
      <c r="BA52" s="22">
        <f t="shared" ca="1" si="4"/>
        <v>0</v>
      </c>
      <c r="BB52" s="22" t="e">
        <f t="shared" ca="1" si="5"/>
        <v>#REF!</v>
      </c>
      <c r="BC52" s="22" t="e">
        <f t="shared" ca="1" si="6"/>
        <v>#REF!</v>
      </c>
      <c r="BD52" s="22">
        <f t="shared" ca="1" si="7"/>
        <v>1</v>
      </c>
      <c r="BE52" s="22" t="e">
        <f t="shared" ca="1" si="8"/>
        <v>#REF!</v>
      </c>
      <c r="BF52" s="71">
        <f t="shared" si="9"/>
        <v>1</v>
      </c>
      <c r="BG52" s="71" t="e">
        <f>IF(AND($BF52=1,#REF!= ""),1,0)</f>
        <v>#REF!</v>
      </c>
    </row>
    <row r="53" spans="1:59" x14ac:dyDescent="0.3">
      <c r="A53" s="4"/>
      <c r="B53" s="4" t="s">
        <v>1441</v>
      </c>
      <c r="C53" s="14"/>
      <c r="D53" s="14" t="s">
        <v>1959</v>
      </c>
      <c r="E53" s="139" t="s">
        <v>445</v>
      </c>
      <c r="F53" s="13"/>
      <c r="G53" s="182" t="s">
        <v>1994</v>
      </c>
      <c r="H53" s="7">
        <v>0</v>
      </c>
      <c r="I53" s="4">
        <v>0</v>
      </c>
      <c r="J53" s="3" t="s">
        <v>1934</v>
      </c>
      <c r="K53" s="45" t="s">
        <v>23</v>
      </c>
      <c r="L53" s="76">
        <v>45035</v>
      </c>
      <c r="M53" s="43"/>
      <c r="N53" s="9"/>
      <c r="O53" s="9"/>
      <c r="P53" s="9"/>
      <c r="Q53" s="3"/>
      <c r="R53" s="43"/>
      <c r="S53" s="9"/>
      <c r="T53" s="9"/>
      <c r="U53" s="35"/>
      <c r="V53" s="21"/>
      <c r="W53" s="6"/>
      <c r="X53" s="6"/>
      <c r="Y53" s="6"/>
      <c r="Z53" s="6"/>
      <c r="AA53" s="6"/>
      <c r="AB53" s="6"/>
      <c r="AC53" s="6"/>
      <c r="AD53" s="6"/>
      <c r="AE53" s="6"/>
      <c r="AF53" s="4"/>
      <c r="AG53" s="4"/>
      <c r="AH53" s="13"/>
      <c r="AI53" s="6"/>
      <c r="AV53" s="22">
        <f t="shared" ca="1" si="0"/>
        <v>1</v>
      </c>
      <c r="AW53" s="22" t="e">
        <f ca="1">IF(AND($AV53=1,#REF!= ""),1,0)</f>
        <v>#REF!</v>
      </c>
      <c r="AX53" s="22">
        <f t="shared" ca="1" si="1"/>
        <v>0</v>
      </c>
      <c r="AY53" s="22" t="e">
        <f t="shared" ca="1" si="2"/>
        <v>#REF!</v>
      </c>
      <c r="AZ53" s="22">
        <f t="shared" ca="1" si="3"/>
        <v>0</v>
      </c>
      <c r="BA53" s="22">
        <f t="shared" ca="1" si="4"/>
        <v>0</v>
      </c>
      <c r="BB53" s="22" t="e">
        <f t="shared" ca="1" si="5"/>
        <v>#REF!</v>
      </c>
      <c r="BC53" s="22" t="e">
        <f t="shared" ca="1" si="6"/>
        <v>#REF!</v>
      </c>
      <c r="BD53" s="22">
        <f t="shared" ca="1" si="7"/>
        <v>1</v>
      </c>
      <c r="BE53" s="22" t="e">
        <f t="shared" ca="1" si="8"/>
        <v>#REF!</v>
      </c>
      <c r="BF53" s="71">
        <f t="shared" si="9"/>
        <v>1</v>
      </c>
      <c r="BG53" s="71" t="e">
        <f>IF(AND($BF53=1,#REF!= ""),1,0)</f>
        <v>#REF!</v>
      </c>
    </row>
    <row r="54" spans="1:59" x14ac:dyDescent="0.3">
      <c r="A54" s="4"/>
      <c r="B54" s="4" t="s">
        <v>1441</v>
      </c>
      <c r="C54" s="14"/>
      <c r="D54" s="14" t="s">
        <v>1960</v>
      </c>
      <c r="E54" s="139" t="s">
        <v>445</v>
      </c>
      <c r="F54" s="13"/>
      <c r="G54" s="182" t="s">
        <v>1995</v>
      </c>
      <c r="H54" s="7">
        <v>0</v>
      </c>
      <c r="I54" s="4">
        <v>0</v>
      </c>
      <c r="J54" s="3" t="s">
        <v>1935</v>
      </c>
      <c r="K54" s="45" t="s">
        <v>23</v>
      </c>
      <c r="L54" s="76">
        <v>45035</v>
      </c>
      <c r="M54" s="43"/>
      <c r="N54" s="9"/>
      <c r="O54" s="9"/>
      <c r="P54" s="9"/>
      <c r="Q54" s="3"/>
      <c r="R54" s="43"/>
      <c r="S54" s="9"/>
      <c r="T54" s="9"/>
      <c r="U54" s="35"/>
      <c r="V54" s="21"/>
      <c r="W54" s="6"/>
      <c r="X54" s="6"/>
      <c r="Y54" s="6"/>
      <c r="Z54" s="6"/>
      <c r="AA54" s="6"/>
      <c r="AB54" s="6"/>
      <c r="AC54" s="6"/>
      <c r="AD54" s="6"/>
      <c r="AE54" s="6"/>
      <c r="AF54" s="4"/>
      <c r="AG54" s="4"/>
      <c r="AH54" s="13"/>
      <c r="AI54" s="6"/>
      <c r="AV54" s="22">
        <f t="shared" ca="1" si="0"/>
        <v>1</v>
      </c>
      <c r="AW54" s="22" t="e">
        <f ca="1">IF(AND($AV54=1,#REF!= ""),1,0)</f>
        <v>#REF!</v>
      </c>
      <c r="AX54" s="22">
        <f t="shared" ca="1" si="1"/>
        <v>0</v>
      </c>
      <c r="AY54" s="22" t="e">
        <f t="shared" ca="1" si="2"/>
        <v>#REF!</v>
      </c>
      <c r="AZ54" s="22">
        <f t="shared" ca="1" si="3"/>
        <v>0</v>
      </c>
      <c r="BA54" s="22">
        <f t="shared" ca="1" si="4"/>
        <v>0</v>
      </c>
      <c r="BB54" s="22" t="e">
        <f t="shared" ca="1" si="5"/>
        <v>#REF!</v>
      </c>
      <c r="BC54" s="22" t="e">
        <f t="shared" ca="1" si="6"/>
        <v>#REF!</v>
      </c>
      <c r="BD54" s="22">
        <f t="shared" ca="1" si="7"/>
        <v>1</v>
      </c>
      <c r="BE54" s="22" t="e">
        <f t="shared" ca="1" si="8"/>
        <v>#REF!</v>
      </c>
      <c r="BF54" s="71">
        <f t="shared" si="9"/>
        <v>1</v>
      </c>
      <c r="BG54" s="71" t="e">
        <f>IF(AND($BF54=1,#REF!= ""),1,0)</f>
        <v>#REF!</v>
      </c>
    </row>
    <row r="55" spans="1:59" s="22" customFormat="1" ht="39.6" x14ac:dyDescent="0.3">
      <c r="A55" s="109"/>
      <c r="B55" s="109" t="s">
        <v>1441</v>
      </c>
      <c r="C55" s="199"/>
      <c r="D55" s="199" t="s">
        <v>2318</v>
      </c>
      <c r="E55" s="110" t="s">
        <v>446</v>
      </c>
      <c r="F55" s="110"/>
      <c r="G55" s="198" t="s">
        <v>2319</v>
      </c>
      <c r="H55" s="113" t="s">
        <v>778</v>
      </c>
      <c r="I55" s="109">
        <v>0</v>
      </c>
      <c r="J55" s="114" t="s">
        <v>2320</v>
      </c>
      <c r="K55" s="115" t="s">
        <v>26</v>
      </c>
      <c r="L55" s="116">
        <v>45408</v>
      </c>
      <c r="M55" s="117" t="s">
        <v>2313</v>
      </c>
      <c r="N55" s="141">
        <v>45371</v>
      </c>
      <c r="O55" s="141">
        <v>45371</v>
      </c>
      <c r="P55" s="118">
        <f>IF(AND(I55&lt;1,OR(H55&lt;1, H55="A")),O55+14,O55+7)</f>
        <v>45385</v>
      </c>
      <c r="Q55" s="114"/>
      <c r="R55" s="119"/>
      <c r="S55" s="118"/>
      <c r="T55" s="118"/>
      <c r="U55" s="225"/>
      <c r="V55" s="110"/>
      <c r="W55" s="121"/>
      <c r="X55" s="121"/>
      <c r="Y55" s="121"/>
      <c r="Z55" s="121"/>
      <c r="AA55" s="121"/>
      <c r="AB55" s="121"/>
      <c r="AC55" s="121"/>
      <c r="AD55" s="121"/>
      <c r="AE55" s="121"/>
      <c r="AF55" s="109"/>
      <c r="AG55" s="109"/>
      <c r="AH55" s="110"/>
      <c r="AI55" s="121"/>
      <c r="AV55" s="22">
        <f t="shared" ca="1" si="0"/>
        <v>0</v>
      </c>
      <c r="AW55" s="22" t="e">
        <f ca="1">IF(AND($AV55=1,#REF!= ""),1,0)</f>
        <v>#REF!</v>
      </c>
      <c r="AX55" s="22">
        <f t="shared" ca="1" si="1"/>
        <v>0</v>
      </c>
      <c r="AY55" s="22" t="e">
        <f t="shared" ca="1" si="2"/>
        <v>#REF!</v>
      </c>
      <c r="AZ55" s="22">
        <f t="shared" ca="1" si="3"/>
        <v>0</v>
      </c>
      <c r="BA55" s="22">
        <f t="shared" ca="1" si="4"/>
        <v>0</v>
      </c>
      <c r="BB55" s="22" t="e">
        <f t="shared" ca="1" si="5"/>
        <v>#REF!</v>
      </c>
      <c r="BC55" s="22" t="e">
        <f t="shared" ca="1" si="6"/>
        <v>#REF!</v>
      </c>
      <c r="BD55" s="22">
        <f t="shared" ca="1" si="7"/>
        <v>0</v>
      </c>
      <c r="BE55" s="22" t="e">
        <f t="shared" ca="1" si="8"/>
        <v>#REF!</v>
      </c>
      <c r="BF55" s="22">
        <f t="shared" si="9"/>
        <v>0</v>
      </c>
      <c r="BG55" s="22" t="e">
        <f>IF(AND($BF55=1,#REF!= ""),1,0)</f>
        <v>#REF!</v>
      </c>
    </row>
    <row r="56" spans="1:59" ht="39.6" x14ac:dyDescent="0.3">
      <c r="A56" s="4"/>
      <c r="B56" s="4" t="s">
        <v>1441</v>
      </c>
      <c r="C56" s="14"/>
      <c r="D56" s="14" t="s">
        <v>2318</v>
      </c>
      <c r="E56" s="140" t="s">
        <v>446</v>
      </c>
      <c r="F56" s="13"/>
      <c r="G56" s="182" t="s">
        <v>2319</v>
      </c>
      <c r="H56" s="7"/>
      <c r="I56" s="4"/>
      <c r="J56" s="3" t="s">
        <v>2320</v>
      </c>
      <c r="K56" s="46" t="s">
        <v>24</v>
      </c>
      <c r="L56" s="76"/>
      <c r="M56" s="78" t="s">
        <v>2825</v>
      </c>
      <c r="N56" s="142">
        <v>45436</v>
      </c>
      <c r="O56" s="142">
        <v>45436</v>
      </c>
      <c r="P56" s="9">
        <f>IF(AND(I56&lt;1,OR(H56&lt;1, H56="A")),O56+14,O56+7)</f>
        <v>45450</v>
      </c>
      <c r="Q56" s="3"/>
      <c r="R56" s="43"/>
      <c r="S56" s="9"/>
      <c r="T56" s="9"/>
      <c r="U56" s="35"/>
      <c r="V56" s="21"/>
      <c r="W56" s="6"/>
      <c r="X56" s="6"/>
      <c r="Y56" s="6"/>
      <c r="Z56" s="6"/>
      <c r="AA56" s="6"/>
      <c r="AB56" s="6"/>
      <c r="AC56" s="6"/>
      <c r="AD56" s="6"/>
      <c r="AE56" s="6"/>
      <c r="AF56" s="4"/>
      <c r="AG56" s="4"/>
      <c r="AH56" s="13"/>
      <c r="AI56" s="6"/>
      <c r="AV56" s="22">
        <f t="shared" ca="1" si="0"/>
        <v>1</v>
      </c>
      <c r="AW56" s="22" t="e">
        <f ca="1">IF(AND($AV56=1,#REF!= ""),1,0)</f>
        <v>#REF!</v>
      </c>
      <c r="AX56" s="22">
        <f t="shared" ca="1" si="1"/>
        <v>0</v>
      </c>
      <c r="AY56" s="22" t="e">
        <f t="shared" ca="1" si="2"/>
        <v>#REF!</v>
      </c>
      <c r="AZ56" s="22">
        <f t="shared" ca="1" si="3"/>
        <v>1</v>
      </c>
      <c r="BA56" s="22">
        <f t="shared" ca="1" si="4"/>
        <v>0</v>
      </c>
      <c r="BB56" s="22" t="e">
        <f t="shared" ca="1" si="5"/>
        <v>#REF!</v>
      </c>
      <c r="BC56" s="22" t="e">
        <f t="shared" ca="1" si="6"/>
        <v>#REF!</v>
      </c>
      <c r="BD56" s="22">
        <f t="shared" ca="1" si="7"/>
        <v>0</v>
      </c>
      <c r="BE56" s="22" t="e">
        <f t="shared" ca="1" si="8"/>
        <v>#REF!</v>
      </c>
      <c r="BF56" s="71">
        <f t="shared" si="9"/>
        <v>1</v>
      </c>
      <c r="BG56" s="71" t="e">
        <f>IF(AND($BF56=1,#REF!= ""),1,0)</f>
        <v>#REF!</v>
      </c>
    </row>
    <row r="57" spans="1:59" s="22" customFormat="1" ht="28.8" x14ac:dyDescent="0.3">
      <c r="A57" s="109"/>
      <c r="B57" s="109" t="s">
        <v>1441</v>
      </c>
      <c r="C57" s="199"/>
      <c r="D57" s="199" t="s">
        <v>2315</v>
      </c>
      <c r="E57" s="110" t="s">
        <v>446</v>
      </c>
      <c r="F57" s="110"/>
      <c r="G57" s="198" t="s">
        <v>2316</v>
      </c>
      <c r="H57" s="113" t="s">
        <v>778</v>
      </c>
      <c r="I57" s="109">
        <v>0</v>
      </c>
      <c r="J57" s="114" t="s">
        <v>2317</v>
      </c>
      <c r="K57" s="115" t="s">
        <v>26</v>
      </c>
      <c r="L57" s="116">
        <v>45408</v>
      </c>
      <c r="M57" s="117" t="s">
        <v>2313</v>
      </c>
      <c r="N57" s="141">
        <v>45371</v>
      </c>
      <c r="O57" s="141">
        <v>45371</v>
      </c>
      <c r="P57" s="118">
        <f>IF(AND(I57&lt;1,OR(H57&lt;1, H57="A")),O57+14,O57+7)</f>
        <v>45385</v>
      </c>
      <c r="Q57" s="114"/>
      <c r="R57" s="119"/>
      <c r="S57" s="118"/>
      <c r="T57" s="118"/>
      <c r="U57" s="225"/>
      <c r="V57" s="110"/>
      <c r="W57" s="121"/>
      <c r="X57" s="121"/>
      <c r="Y57" s="121"/>
      <c r="Z57" s="121"/>
      <c r="AA57" s="121"/>
      <c r="AB57" s="121"/>
      <c r="AC57" s="121"/>
      <c r="AD57" s="121"/>
      <c r="AE57" s="121"/>
      <c r="AF57" s="109"/>
      <c r="AG57" s="109"/>
      <c r="AH57" s="110"/>
      <c r="AI57" s="121"/>
      <c r="AV57" s="22">
        <f t="shared" ca="1" si="0"/>
        <v>0</v>
      </c>
      <c r="AW57" s="22" t="e">
        <f ca="1">IF(AND($AV57=1,#REF!= ""),1,0)</f>
        <v>#REF!</v>
      </c>
      <c r="AX57" s="22">
        <f t="shared" ca="1" si="1"/>
        <v>0</v>
      </c>
      <c r="AY57" s="22" t="e">
        <f t="shared" ca="1" si="2"/>
        <v>#REF!</v>
      </c>
      <c r="AZ57" s="22">
        <f t="shared" ca="1" si="3"/>
        <v>0</v>
      </c>
      <c r="BA57" s="22">
        <f t="shared" ca="1" si="4"/>
        <v>0</v>
      </c>
      <c r="BB57" s="22" t="e">
        <f t="shared" ca="1" si="5"/>
        <v>#REF!</v>
      </c>
      <c r="BC57" s="22" t="e">
        <f t="shared" ca="1" si="6"/>
        <v>#REF!</v>
      </c>
      <c r="BD57" s="22">
        <f t="shared" ca="1" si="7"/>
        <v>0</v>
      </c>
      <c r="BE57" s="22" t="e">
        <f t="shared" ca="1" si="8"/>
        <v>#REF!</v>
      </c>
      <c r="BF57" s="22">
        <f t="shared" si="9"/>
        <v>0</v>
      </c>
      <c r="BG57" s="22" t="e">
        <f>IF(AND($BF57=1,#REF!= ""),1,0)</f>
        <v>#REF!</v>
      </c>
    </row>
    <row r="58" spans="1:59" ht="26.4" x14ac:dyDescent="0.3">
      <c r="A58" s="4"/>
      <c r="B58" s="4" t="s">
        <v>1441</v>
      </c>
      <c r="C58" s="14"/>
      <c r="D58" s="14" t="s">
        <v>2315</v>
      </c>
      <c r="E58" s="140" t="s">
        <v>446</v>
      </c>
      <c r="F58" s="13"/>
      <c r="G58" s="182" t="s">
        <v>2316</v>
      </c>
      <c r="H58" s="7"/>
      <c r="I58" s="4"/>
      <c r="J58" s="3" t="s">
        <v>2317</v>
      </c>
      <c r="K58" s="46" t="s">
        <v>24</v>
      </c>
      <c r="L58" s="76"/>
      <c r="M58" s="78" t="s">
        <v>2825</v>
      </c>
      <c r="N58" s="142">
        <v>45436</v>
      </c>
      <c r="O58" s="142">
        <v>45436</v>
      </c>
      <c r="P58" s="9">
        <f>IF(AND(I58&lt;1,OR(H58&lt;1, H58="A")),O58+14,O58+7)</f>
        <v>45450</v>
      </c>
      <c r="Q58" s="3"/>
      <c r="R58" s="43"/>
      <c r="S58" s="9"/>
      <c r="T58" s="9"/>
      <c r="U58" s="35"/>
      <c r="V58" s="21"/>
      <c r="W58" s="6"/>
      <c r="X58" s="6"/>
      <c r="Y58" s="6"/>
      <c r="Z58" s="6"/>
      <c r="AA58" s="6"/>
      <c r="AB58" s="6"/>
      <c r="AC58" s="6"/>
      <c r="AD58" s="6"/>
      <c r="AE58" s="6"/>
      <c r="AF58" s="4"/>
      <c r="AG58" s="4"/>
      <c r="AH58" s="13"/>
      <c r="AI58" s="6"/>
      <c r="AV58" s="22">
        <f t="shared" ca="1" si="0"/>
        <v>1</v>
      </c>
      <c r="AW58" s="22" t="e">
        <f ca="1">IF(AND($AV58=1,#REF!= ""),1,0)</f>
        <v>#REF!</v>
      </c>
      <c r="AX58" s="22">
        <f t="shared" ca="1" si="1"/>
        <v>0</v>
      </c>
      <c r="AY58" s="22" t="e">
        <f t="shared" ca="1" si="2"/>
        <v>#REF!</v>
      </c>
      <c r="AZ58" s="22">
        <f t="shared" ca="1" si="3"/>
        <v>1</v>
      </c>
      <c r="BA58" s="22">
        <f t="shared" ca="1" si="4"/>
        <v>0</v>
      </c>
      <c r="BB58" s="22" t="e">
        <f t="shared" ca="1" si="5"/>
        <v>#REF!</v>
      </c>
      <c r="BC58" s="22" t="e">
        <f t="shared" ca="1" si="6"/>
        <v>#REF!</v>
      </c>
      <c r="BD58" s="22">
        <f t="shared" ca="1" si="7"/>
        <v>0</v>
      </c>
      <c r="BE58" s="22" t="e">
        <f t="shared" ca="1" si="8"/>
        <v>#REF!</v>
      </c>
      <c r="BF58" s="71">
        <f t="shared" si="9"/>
        <v>1</v>
      </c>
      <c r="BG58" s="71" t="e">
        <f>IF(AND($BF58=1,#REF!= ""),1,0)</f>
        <v>#REF!</v>
      </c>
    </row>
    <row r="59" spans="1:59" s="85" customFormat="1" ht="17.399999999999999" x14ac:dyDescent="0.3">
      <c r="A59" s="459" t="s">
        <v>1892</v>
      </c>
      <c r="B59" s="459"/>
      <c r="C59" s="459"/>
      <c r="D59" s="459"/>
      <c r="E59" s="459"/>
      <c r="F59" s="459"/>
      <c r="G59" s="459"/>
      <c r="H59" s="459"/>
      <c r="I59" s="459"/>
      <c r="J59" s="459"/>
      <c r="K59" s="459"/>
      <c r="L59" s="459"/>
      <c r="M59" s="459"/>
      <c r="N59" s="459"/>
      <c r="O59" s="459"/>
      <c r="P59" s="459"/>
      <c r="Q59" s="459"/>
      <c r="R59" s="459"/>
      <c r="S59" s="459"/>
      <c r="T59" s="459"/>
      <c r="U59" s="459"/>
      <c r="V59" s="459"/>
      <c r="W59" s="459"/>
      <c r="X59" s="459"/>
      <c r="Y59" s="459"/>
      <c r="Z59" s="459"/>
      <c r="AA59" s="459"/>
      <c r="AB59" s="459"/>
      <c r="AC59" s="459"/>
      <c r="AD59" s="459"/>
      <c r="AE59" s="459"/>
      <c r="AF59" s="459"/>
      <c r="AG59" s="459"/>
      <c r="AH59" s="459"/>
      <c r="AI59" s="459"/>
      <c r="AV59" s="86">
        <f t="shared" ca="1" si="0"/>
        <v>0</v>
      </c>
      <c r="AW59" s="86" t="e">
        <f ca="1">IF(AND($AV59=1,#REF!= ""),1,0)</f>
        <v>#REF!</v>
      </c>
      <c r="AX59" s="86">
        <f t="shared" ca="1" si="1"/>
        <v>0</v>
      </c>
      <c r="AY59" s="86" t="e">
        <f t="shared" ca="1" si="2"/>
        <v>#REF!</v>
      </c>
      <c r="AZ59" s="86">
        <f t="shared" ca="1" si="3"/>
        <v>0</v>
      </c>
      <c r="BA59" s="86">
        <f t="shared" ca="1" si="4"/>
        <v>0</v>
      </c>
      <c r="BB59" s="86" t="e">
        <f t="shared" ca="1" si="5"/>
        <v>#REF!</v>
      </c>
      <c r="BC59" s="86" t="e">
        <f t="shared" ca="1" si="6"/>
        <v>#REF!</v>
      </c>
      <c r="BD59" s="86">
        <f t="shared" ca="1" si="7"/>
        <v>0</v>
      </c>
      <c r="BE59" s="86" t="e">
        <f t="shared" ca="1" si="8"/>
        <v>#REF!</v>
      </c>
      <c r="BF59" s="86">
        <f t="shared" si="9"/>
        <v>0</v>
      </c>
      <c r="BG59" s="86" t="e">
        <f>IF(AND($BF59=1,#REF!= ""),1,0)</f>
        <v>#REF!</v>
      </c>
    </row>
    <row r="60" spans="1:59" s="85" customFormat="1" ht="17.399999999999999" x14ac:dyDescent="0.3">
      <c r="A60" s="460" t="s">
        <v>1893</v>
      </c>
      <c r="B60" s="460"/>
      <c r="C60" s="460"/>
      <c r="D60" s="460"/>
      <c r="E60" s="460"/>
      <c r="F60" s="460"/>
      <c r="G60" s="460"/>
      <c r="H60" s="460"/>
      <c r="I60" s="460"/>
      <c r="J60" s="460"/>
      <c r="K60" s="460"/>
      <c r="L60" s="460"/>
      <c r="M60" s="460"/>
      <c r="N60" s="460"/>
      <c r="O60" s="460"/>
      <c r="P60" s="460"/>
      <c r="Q60" s="460"/>
      <c r="R60" s="460"/>
      <c r="S60" s="460"/>
      <c r="T60" s="460"/>
      <c r="U60" s="460"/>
      <c r="V60" s="460"/>
      <c r="W60" s="460"/>
      <c r="X60" s="460"/>
      <c r="Y60" s="460"/>
      <c r="Z60" s="460"/>
      <c r="AA60" s="460"/>
      <c r="AB60" s="460"/>
      <c r="AC60" s="460"/>
      <c r="AD60" s="460"/>
      <c r="AE60" s="460"/>
      <c r="AF60" s="460"/>
      <c r="AG60" s="460"/>
      <c r="AH60" s="460"/>
      <c r="AI60" s="460"/>
      <c r="AV60" s="86">
        <f t="shared" ca="1" si="0"/>
        <v>0</v>
      </c>
      <c r="AW60" s="86" t="e">
        <f ca="1">IF(AND($AV60=1,#REF!= ""),1,0)</f>
        <v>#REF!</v>
      </c>
      <c r="AX60" s="86">
        <f t="shared" ca="1" si="1"/>
        <v>0</v>
      </c>
      <c r="AY60" s="86" t="e">
        <f t="shared" ca="1" si="2"/>
        <v>#REF!</v>
      </c>
      <c r="AZ60" s="86">
        <f t="shared" ca="1" si="3"/>
        <v>0</v>
      </c>
      <c r="BA60" s="86">
        <f t="shared" ca="1" si="4"/>
        <v>0</v>
      </c>
      <c r="BB60" s="86" t="e">
        <f t="shared" ca="1" si="5"/>
        <v>#REF!</v>
      </c>
      <c r="BC60" s="86" t="e">
        <f t="shared" ca="1" si="6"/>
        <v>#REF!</v>
      </c>
      <c r="BD60" s="86">
        <f t="shared" ca="1" si="7"/>
        <v>0</v>
      </c>
      <c r="BE60" s="86" t="e">
        <f t="shared" ca="1" si="8"/>
        <v>#REF!</v>
      </c>
      <c r="BF60" s="86">
        <f t="shared" si="9"/>
        <v>0</v>
      </c>
      <c r="BG60" s="86" t="e">
        <f>IF(AND($BF60=1,#REF!= ""),1,0)</f>
        <v>#REF!</v>
      </c>
    </row>
    <row r="61" spans="1:59" s="22" customFormat="1" x14ac:dyDescent="0.3">
      <c r="A61" s="109"/>
      <c r="B61" s="109" t="s">
        <v>1441</v>
      </c>
      <c r="C61" s="199"/>
      <c r="D61" s="199" t="s">
        <v>1248</v>
      </c>
      <c r="E61" s="110" t="s">
        <v>445</v>
      </c>
      <c r="F61" s="110"/>
      <c r="G61" s="306" t="s">
        <v>1999</v>
      </c>
      <c r="H61" s="113"/>
      <c r="I61" s="109"/>
      <c r="J61" s="114" t="s">
        <v>2010</v>
      </c>
      <c r="K61" s="115" t="s">
        <v>26</v>
      </c>
      <c r="L61" s="116">
        <v>45035</v>
      </c>
      <c r="M61" s="119"/>
      <c r="N61" s="118"/>
      <c r="O61" s="118"/>
      <c r="P61" s="118"/>
      <c r="Q61" s="114"/>
      <c r="R61" s="119"/>
      <c r="S61" s="118"/>
      <c r="T61" s="118"/>
      <c r="U61" s="225"/>
      <c r="V61" s="110"/>
      <c r="W61" s="121"/>
      <c r="X61" s="121"/>
      <c r="Y61" s="121"/>
      <c r="Z61" s="121"/>
      <c r="AA61" s="121"/>
      <c r="AB61" s="121"/>
      <c r="AC61" s="121"/>
      <c r="AD61" s="121"/>
      <c r="AE61" s="121"/>
      <c r="AF61" s="109"/>
      <c r="AG61" s="109"/>
      <c r="AH61" s="110"/>
      <c r="AI61" s="121"/>
      <c r="AV61" s="22">
        <f t="shared" ca="1" si="0"/>
        <v>0</v>
      </c>
      <c r="AW61" s="22" t="e">
        <f ca="1">IF(AND($AV61=1,#REF!= ""),1,0)</f>
        <v>#REF!</v>
      </c>
      <c r="AX61" s="22">
        <f t="shared" ca="1" si="1"/>
        <v>0</v>
      </c>
      <c r="AY61" s="22" t="e">
        <f t="shared" ca="1" si="2"/>
        <v>#REF!</v>
      </c>
      <c r="AZ61" s="22">
        <f t="shared" ca="1" si="3"/>
        <v>0</v>
      </c>
      <c r="BA61" s="22">
        <f t="shared" ca="1" si="4"/>
        <v>0</v>
      </c>
      <c r="BB61" s="22" t="e">
        <f t="shared" ca="1" si="5"/>
        <v>#REF!</v>
      </c>
      <c r="BC61" s="22" t="e">
        <f t="shared" ca="1" si="6"/>
        <v>#REF!</v>
      </c>
      <c r="BD61" s="22">
        <f t="shared" ca="1" si="7"/>
        <v>0</v>
      </c>
      <c r="BE61" s="22" t="e">
        <f t="shared" ca="1" si="8"/>
        <v>#REF!</v>
      </c>
      <c r="BF61" s="22">
        <f t="shared" si="9"/>
        <v>0</v>
      </c>
      <c r="BG61" s="22" t="e">
        <f>IF(AND($BF61=1,#REF!= ""),1,0)</f>
        <v>#REF!</v>
      </c>
    </row>
    <row r="62" spans="1:59" ht="26.4" x14ac:dyDescent="0.3">
      <c r="A62" s="4"/>
      <c r="B62" s="4" t="s">
        <v>1441</v>
      </c>
      <c r="C62" s="14"/>
      <c r="D62" s="14" t="s">
        <v>1248</v>
      </c>
      <c r="E62" s="140" t="s">
        <v>446</v>
      </c>
      <c r="F62" s="13"/>
      <c r="G62" s="182" t="s">
        <v>1999</v>
      </c>
      <c r="H62" s="7" t="s">
        <v>778</v>
      </c>
      <c r="I62" s="4">
        <v>1</v>
      </c>
      <c r="J62" s="3" t="s">
        <v>2751</v>
      </c>
      <c r="K62" s="188" t="s">
        <v>27</v>
      </c>
      <c r="L62" s="76">
        <v>45385</v>
      </c>
      <c r="M62" s="43" t="s">
        <v>1694</v>
      </c>
      <c r="N62" s="142">
        <v>45350</v>
      </c>
      <c r="O62" s="142">
        <v>45350</v>
      </c>
      <c r="P62" s="9">
        <f>IF(AND(I62&lt;1,OR(H62&lt;1, H62="A")),O62+14,O62+7)</f>
        <v>45357</v>
      </c>
      <c r="Q62" s="3"/>
      <c r="R62" s="43"/>
      <c r="S62" s="9"/>
      <c r="T62" s="9"/>
      <c r="U62" s="35"/>
      <c r="V62" s="21"/>
      <c r="W62" s="6"/>
      <c r="X62" s="6"/>
      <c r="Y62" s="6"/>
      <c r="Z62" s="6"/>
      <c r="AA62" s="6"/>
      <c r="AB62" s="6"/>
      <c r="AC62" s="6"/>
      <c r="AD62" s="6"/>
      <c r="AE62" s="6"/>
      <c r="AF62" s="4"/>
      <c r="AG62" s="4"/>
      <c r="AH62" s="13"/>
      <c r="AI62" s="6"/>
      <c r="AV62" s="22">
        <f t="shared" ca="1" si="0"/>
        <v>1</v>
      </c>
      <c r="AW62" s="22" t="e">
        <f ca="1">IF(AND($AV62=1,#REF!= ""),1,0)</f>
        <v>#REF!</v>
      </c>
      <c r="AX62" s="22">
        <f t="shared" ca="1" si="1"/>
        <v>0</v>
      </c>
      <c r="AY62" s="22" t="e">
        <f t="shared" ca="1" si="2"/>
        <v>#REF!</v>
      </c>
      <c r="AZ62" s="22">
        <f t="shared" ca="1" si="3"/>
        <v>0</v>
      </c>
      <c r="BA62" s="22">
        <f t="shared" ca="1" si="4"/>
        <v>1</v>
      </c>
      <c r="BB62" s="22" t="e">
        <f t="shared" ca="1" si="5"/>
        <v>#REF!</v>
      </c>
      <c r="BC62" s="22" t="e">
        <f t="shared" ca="1" si="6"/>
        <v>#REF!</v>
      </c>
      <c r="BD62" s="22">
        <f t="shared" ca="1" si="7"/>
        <v>0</v>
      </c>
      <c r="BE62" s="22" t="e">
        <f t="shared" ca="1" si="8"/>
        <v>#REF!</v>
      </c>
      <c r="BF62" s="71">
        <f t="shared" si="9"/>
        <v>1</v>
      </c>
      <c r="BG62" s="71" t="e">
        <f>IF(AND($BF62=1,#REF!= ""),1,0)</f>
        <v>#REF!</v>
      </c>
    </row>
    <row r="63" spans="1:59" x14ac:dyDescent="0.3">
      <c r="A63" s="4"/>
      <c r="B63" s="4" t="s">
        <v>1441</v>
      </c>
      <c r="C63" s="14"/>
      <c r="D63" s="14" t="s">
        <v>1249</v>
      </c>
      <c r="E63" s="139" t="s">
        <v>445</v>
      </c>
      <c r="F63" s="13"/>
      <c r="G63" s="182" t="s">
        <v>2000</v>
      </c>
      <c r="H63" s="7"/>
      <c r="I63" s="4"/>
      <c r="J63" s="3" t="s">
        <v>1926</v>
      </c>
      <c r="K63" s="45" t="s">
        <v>23</v>
      </c>
      <c r="L63" s="76">
        <v>45035</v>
      </c>
      <c r="M63" s="43"/>
      <c r="N63" s="9"/>
      <c r="O63" s="9"/>
      <c r="P63" s="9"/>
      <c r="Q63" s="3"/>
      <c r="R63" s="43"/>
      <c r="S63" s="9"/>
      <c r="T63" s="9"/>
      <c r="U63" s="35"/>
      <c r="V63" s="21"/>
      <c r="W63" s="6"/>
      <c r="X63" s="6"/>
      <c r="Y63" s="6"/>
      <c r="Z63" s="6"/>
      <c r="AA63" s="6"/>
      <c r="AB63" s="6"/>
      <c r="AC63" s="6"/>
      <c r="AD63" s="6"/>
      <c r="AE63" s="6"/>
      <c r="AF63" s="4"/>
      <c r="AG63" s="4"/>
      <c r="AH63" s="13"/>
      <c r="AI63" s="6"/>
      <c r="AV63" s="22">
        <f t="shared" ca="1" si="0"/>
        <v>1</v>
      </c>
      <c r="AW63" s="22" t="e">
        <f ca="1">IF(AND($AV63=1,#REF!= ""),1,0)</f>
        <v>#REF!</v>
      </c>
      <c r="AX63" s="22">
        <f t="shared" ca="1" si="1"/>
        <v>0</v>
      </c>
      <c r="AY63" s="22" t="e">
        <f t="shared" ca="1" si="2"/>
        <v>#REF!</v>
      </c>
      <c r="AZ63" s="22">
        <f t="shared" ca="1" si="3"/>
        <v>0</v>
      </c>
      <c r="BA63" s="22">
        <f t="shared" ca="1" si="4"/>
        <v>0</v>
      </c>
      <c r="BB63" s="22" t="e">
        <f t="shared" ca="1" si="5"/>
        <v>#REF!</v>
      </c>
      <c r="BC63" s="22" t="e">
        <f t="shared" ca="1" si="6"/>
        <v>#REF!</v>
      </c>
      <c r="BD63" s="22">
        <f t="shared" ca="1" si="7"/>
        <v>1</v>
      </c>
      <c r="BE63" s="22" t="e">
        <f t="shared" ca="1" si="8"/>
        <v>#REF!</v>
      </c>
      <c r="BF63" s="71">
        <f t="shared" si="9"/>
        <v>1</v>
      </c>
      <c r="BG63" s="71" t="e">
        <f>IF(AND($BF63=1,#REF!= ""),1,0)</f>
        <v>#REF!</v>
      </c>
    </row>
    <row r="64" spans="1:59" x14ac:dyDescent="0.3">
      <c r="A64" s="4"/>
      <c r="B64" s="4" t="s">
        <v>1441</v>
      </c>
      <c r="C64" s="14"/>
      <c r="D64" s="14" t="s">
        <v>1247</v>
      </c>
      <c r="E64" s="139" t="s">
        <v>445</v>
      </c>
      <c r="F64" s="13"/>
      <c r="G64" s="182" t="s">
        <v>2001</v>
      </c>
      <c r="H64" s="7"/>
      <c r="I64" s="4"/>
      <c r="J64" s="3" t="s">
        <v>1927</v>
      </c>
      <c r="K64" s="45" t="s">
        <v>23</v>
      </c>
      <c r="L64" s="76">
        <v>45035</v>
      </c>
      <c r="M64" s="43"/>
      <c r="N64" s="9"/>
      <c r="O64" s="9"/>
      <c r="P64" s="9"/>
      <c r="Q64" s="3"/>
      <c r="R64" s="43"/>
      <c r="S64" s="9"/>
      <c r="T64" s="9"/>
      <c r="U64" s="35"/>
      <c r="V64" s="21"/>
      <c r="W64" s="6"/>
      <c r="X64" s="6"/>
      <c r="Y64" s="6"/>
      <c r="Z64" s="6"/>
      <c r="AA64" s="6"/>
      <c r="AB64" s="6"/>
      <c r="AC64" s="6"/>
      <c r="AD64" s="6"/>
      <c r="AE64" s="6"/>
      <c r="AF64" s="4"/>
      <c r="AG64" s="4"/>
      <c r="AH64" s="13"/>
      <c r="AI64" s="6"/>
      <c r="AV64" s="22">
        <f t="shared" ca="1" si="0"/>
        <v>1</v>
      </c>
      <c r="AW64" s="22" t="e">
        <f ca="1">IF(AND($AV64=1,#REF!= ""),1,0)</f>
        <v>#REF!</v>
      </c>
      <c r="AX64" s="22">
        <f t="shared" ca="1" si="1"/>
        <v>0</v>
      </c>
      <c r="AY64" s="22" t="e">
        <f t="shared" ca="1" si="2"/>
        <v>#REF!</v>
      </c>
      <c r="AZ64" s="22">
        <f t="shared" ca="1" si="3"/>
        <v>0</v>
      </c>
      <c r="BA64" s="22">
        <f t="shared" ca="1" si="4"/>
        <v>0</v>
      </c>
      <c r="BB64" s="22" t="e">
        <f t="shared" ca="1" si="5"/>
        <v>#REF!</v>
      </c>
      <c r="BC64" s="22" t="e">
        <f t="shared" ca="1" si="6"/>
        <v>#REF!</v>
      </c>
      <c r="BD64" s="22">
        <f t="shared" ca="1" si="7"/>
        <v>1</v>
      </c>
      <c r="BE64" s="22" t="e">
        <f t="shared" ca="1" si="8"/>
        <v>#REF!</v>
      </c>
      <c r="BF64" s="71">
        <f t="shared" si="9"/>
        <v>1</v>
      </c>
      <c r="BG64" s="71" t="e">
        <f>IF(AND($BF64=1,#REF!= ""),1,0)</f>
        <v>#REF!</v>
      </c>
    </row>
    <row r="65" spans="1:59" ht="39.6" x14ac:dyDescent="0.3">
      <c r="A65" s="4"/>
      <c r="B65" s="4" t="s">
        <v>1441</v>
      </c>
      <c r="C65" s="14"/>
      <c r="D65" s="14" t="s">
        <v>1246</v>
      </c>
      <c r="E65" s="139" t="s">
        <v>445</v>
      </c>
      <c r="F65" s="13"/>
      <c r="G65" s="182" t="s">
        <v>2002</v>
      </c>
      <c r="H65" s="7"/>
      <c r="I65" s="4"/>
      <c r="J65" s="3" t="s">
        <v>2011</v>
      </c>
      <c r="K65" s="45" t="s">
        <v>23</v>
      </c>
      <c r="L65" s="76">
        <v>45035</v>
      </c>
      <c r="M65" s="43"/>
      <c r="N65" s="9"/>
      <c r="O65" s="9"/>
      <c r="P65" s="9"/>
      <c r="Q65" s="3"/>
      <c r="R65" s="43"/>
      <c r="S65" s="9"/>
      <c r="T65" s="9"/>
      <c r="U65" s="35"/>
      <c r="V65" s="21"/>
      <c r="W65" s="6"/>
      <c r="X65" s="6"/>
      <c r="Y65" s="6"/>
      <c r="Z65" s="6"/>
      <c r="AA65" s="6"/>
      <c r="AB65" s="6"/>
      <c r="AC65" s="6"/>
      <c r="AD65" s="6"/>
      <c r="AE65" s="6"/>
      <c r="AF65" s="4"/>
      <c r="AG65" s="4"/>
      <c r="AH65" s="13"/>
      <c r="AI65" s="6"/>
      <c r="AV65" s="22">
        <f t="shared" ca="1" si="0"/>
        <v>1</v>
      </c>
      <c r="AW65" s="22" t="e">
        <f ca="1">IF(AND($AV65=1,#REF!= ""),1,0)</f>
        <v>#REF!</v>
      </c>
      <c r="AX65" s="22">
        <f t="shared" ca="1" si="1"/>
        <v>0</v>
      </c>
      <c r="AY65" s="22" t="e">
        <f t="shared" ca="1" si="2"/>
        <v>#REF!</v>
      </c>
      <c r="AZ65" s="22">
        <f t="shared" ca="1" si="3"/>
        <v>0</v>
      </c>
      <c r="BA65" s="22">
        <f t="shared" ca="1" si="4"/>
        <v>0</v>
      </c>
      <c r="BB65" s="22" t="e">
        <f t="shared" ca="1" si="5"/>
        <v>#REF!</v>
      </c>
      <c r="BC65" s="22" t="e">
        <f t="shared" ca="1" si="6"/>
        <v>#REF!</v>
      </c>
      <c r="BD65" s="22">
        <f t="shared" ca="1" si="7"/>
        <v>1</v>
      </c>
      <c r="BE65" s="22" t="e">
        <f t="shared" ca="1" si="8"/>
        <v>#REF!</v>
      </c>
      <c r="BF65" s="71">
        <f t="shared" si="9"/>
        <v>1</v>
      </c>
      <c r="BG65" s="71" t="e">
        <f>IF(AND($BF65=1,#REF!= ""),1,0)</f>
        <v>#REF!</v>
      </c>
    </row>
    <row r="66" spans="1:59" x14ac:dyDescent="0.3">
      <c r="A66" s="4"/>
      <c r="B66" s="4" t="s">
        <v>1441</v>
      </c>
      <c r="C66" s="14"/>
      <c r="D66" s="14" t="s">
        <v>1245</v>
      </c>
      <c r="E66" s="139" t="s">
        <v>445</v>
      </c>
      <c r="F66" s="13"/>
      <c r="G66" s="182" t="s">
        <v>2003</v>
      </c>
      <c r="H66" s="7"/>
      <c r="I66" s="4"/>
      <c r="J66" s="3" t="s">
        <v>1932</v>
      </c>
      <c r="K66" s="45" t="s">
        <v>23</v>
      </c>
      <c r="L66" s="76">
        <v>45035</v>
      </c>
      <c r="M66" s="43"/>
      <c r="N66" s="9"/>
      <c r="O66" s="9"/>
      <c r="P66" s="9"/>
      <c r="Q66" s="3"/>
      <c r="R66" s="43"/>
      <c r="S66" s="9"/>
      <c r="T66" s="9"/>
      <c r="U66" s="35"/>
      <c r="V66" s="21"/>
      <c r="W66" s="6"/>
      <c r="X66" s="6"/>
      <c r="Y66" s="6"/>
      <c r="Z66" s="6"/>
      <c r="AA66" s="6"/>
      <c r="AB66" s="6"/>
      <c r="AC66" s="6"/>
      <c r="AD66" s="6"/>
      <c r="AE66" s="6"/>
      <c r="AF66" s="4"/>
      <c r="AG66" s="4"/>
      <c r="AH66" s="13"/>
      <c r="AI66" s="6"/>
      <c r="AV66" s="22">
        <f t="shared" ca="1" si="0"/>
        <v>1</v>
      </c>
      <c r="AW66" s="22" t="e">
        <f ca="1">IF(AND($AV66=1,#REF!= ""),1,0)</f>
        <v>#REF!</v>
      </c>
      <c r="AX66" s="22">
        <f t="shared" ca="1" si="1"/>
        <v>0</v>
      </c>
      <c r="AY66" s="22" t="e">
        <f t="shared" ca="1" si="2"/>
        <v>#REF!</v>
      </c>
      <c r="AZ66" s="22">
        <f t="shared" ca="1" si="3"/>
        <v>0</v>
      </c>
      <c r="BA66" s="22">
        <f t="shared" ca="1" si="4"/>
        <v>0</v>
      </c>
      <c r="BB66" s="22" t="e">
        <f t="shared" ca="1" si="5"/>
        <v>#REF!</v>
      </c>
      <c r="BC66" s="22" t="e">
        <f t="shared" ca="1" si="6"/>
        <v>#REF!</v>
      </c>
      <c r="BD66" s="22">
        <f t="shared" ca="1" si="7"/>
        <v>1</v>
      </c>
      <c r="BE66" s="22" t="e">
        <f t="shared" ca="1" si="8"/>
        <v>#REF!</v>
      </c>
      <c r="BF66" s="71">
        <f t="shared" si="9"/>
        <v>1</v>
      </c>
      <c r="BG66" s="71" t="e">
        <f>IF(AND($BF66=1,#REF!= ""),1,0)</f>
        <v>#REF!</v>
      </c>
    </row>
    <row r="67" spans="1:59" ht="26.4" x14ac:dyDescent="0.3">
      <c r="A67" s="4"/>
      <c r="B67" s="4" t="s">
        <v>1441</v>
      </c>
      <c r="C67" s="14"/>
      <c r="D67" s="14" t="s">
        <v>1244</v>
      </c>
      <c r="E67" s="139" t="s">
        <v>445</v>
      </c>
      <c r="F67" s="13"/>
      <c r="G67" s="182" t="s">
        <v>2004</v>
      </c>
      <c r="H67" s="7"/>
      <c r="I67" s="4"/>
      <c r="J67" s="3" t="s">
        <v>2012</v>
      </c>
      <c r="K67" s="45" t="s">
        <v>23</v>
      </c>
      <c r="L67" s="76">
        <v>45035</v>
      </c>
      <c r="M67" s="43"/>
      <c r="N67" s="9"/>
      <c r="O67" s="9"/>
      <c r="P67" s="9"/>
      <c r="Q67" s="3"/>
      <c r="R67" s="43"/>
      <c r="S67" s="9"/>
      <c r="T67" s="9"/>
      <c r="U67" s="35"/>
      <c r="V67" s="21"/>
      <c r="W67" s="6"/>
      <c r="X67" s="6"/>
      <c r="Y67" s="6"/>
      <c r="Z67" s="6"/>
      <c r="AA67" s="6"/>
      <c r="AB67" s="6"/>
      <c r="AC67" s="6"/>
      <c r="AD67" s="6"/>
      <c r="AE67" s="6"/>
      <c r="AF67" s="4"/>
      <c r="AG67" s="4"/>
      <c r="AH67" s="13"/>
      <c r="AI67" s="6"/>
      <c r="AV67" s="22">
        <f t="shared" ca="1" si="0"/>
        <v>1</v>
      </c>
      <c r="AW67" s="22" t="e">
        <f ca="1">IF(AND($AV67=1,#REF!= ""),1,0)</f>
        <v>#REF!</v>
      </c>
      <c r="AX67" s="22">
        <f t="shared" ca="1" si="1"/>
        <v>0</v>
      </c>
      <c r="AY67" s="22" t="e">
        <f t="shared" ca="1" si="2"/>
        <v>#REF!</v>
      </c>
      <c r="AZ67" s="22">
        <f t="shared" ca="1" si="3"/>
        <v>0</v>
      </c>
      <c r="BA67" s="22">
        <f t="shared" ca="1" si="4"/>
        <v>0</v>
      </c>
      <c r="BB67" s="22" t="e">
        <f t="shared" ca="1" si="5"/>
        <v>#REF!</v>
      </c>
      <c r="BC67" s="22" t="e">
        <f t="shared" ca="1" si="6"/>
        <v>#REF!</v>
      </c>
      <c r="BD67" s="22">
        <f t="shared" ca="1" si="7"/>
        <v>1</v>
      </c>
      <c r="BE67" s="22" t="e">
        <f t="shared" ca="1" si="8"/>
        <v>#REF!</v>
      </c>
      <c r="BF67" s="71">
        <f t="shared" si="9"/>
        <v>1</v>
      </c>
      <c r="BG67" s="71" t="e">
        <f>IF(AND($BF67=1,#REF!= ""),1,0)</f>
        <v>#REF!</v>
      </c>
    </row>
    <row r="68" spans="1:59" ht="39.6" x14ac:dyDescent="0.3">
      <c r="A68" s="4"/>
      <c r="B68" s="4" t="s">
        <v>1441</v>
      </c>
      <c r="C68" s="14"/>
      <c r="D68" s="14" t="s">
        <v>1243</v>
      </c>
      <c r="E68" s="139" t="s">
        <v>445</v>
      </c>
      <c r="F68" s="13"/>
      <c r="G68" s="182" t="s">
        <v>2005</v>
      </c>
      <c r="H68" s="7"/>
      <c r="I68" s="4"/>
      <c r="J68" s="3" t="s">
        <v>258</v>
      </c>
      <c r="K68" s="45" t="s">
        <v>23</v>
      </c>
      <c r="L68" s="76">
        <v>45035</v>
      </c>
      <c r="M68" s="43"/>
      <c r="N68" s="9"/>
      <c r="O68" s="9"/>
      <c r="P68" s="9"/>
      <c r="Q68" s="3"/>
      <c r="R68" s="43"/>
      <c r="S68" s="9"/>
      <c r="T68" s="9"/>
      <c r="U68" s="35"/>
      <c r="V68" s="21"/>
      <c r="W68" s="6"/>
      <c r="X68" s="6"/>
      <c r="Y68" s="6"/>
      <c r="Z68" s="6"/>
      <c r="AA68" s="6"/>
      <c r="AB68" s="6"/>
      <c r="AC68" s="6"/>
      <c r="AD68" s="6"/>
      <c r="AE68" s="6"/>
      <c r="AF68" s="4"/>
      <c r="AG68" s="4"/>
      <c r="AH68" s="13"/>
      <c r="AI68" s="6"/>
      <c r="AV68" s="22">
        <f t="shared" ca="1" si="0"/>
        <v>1</v>
      </c>
      <c r="AW68" s="22" t="e">
        <f ca="1">IF(AND($AV68=1,#REF!= ""),1,0)</f>
        <v>#REF!</v>
      </c>
      <c r="AX68" s="22">
        <f t="shared" ca="1" si="1"/>
        <v>0</v>
      </c>
      <c r="AY68" s="22" t="e">
        <f t="shared" ca="1" si="2"/>
        <v>#REF!</v>
      </c>
      <c r="AZ68" s="22">
        <f t="shared" ca="1" si="3"/>
        <v>0</v>
      </c>
      <c r="BA68" s="22">
        <f t="shared" ca="1" si="4"/>
        <v>0</v>
      </c>
      <c r="BB68" s="22" t="e">
        <f t="shared" ca="1" si="5"/>
        <v>#REF!</v>
      </c>
      <c r="BC68" s="22" t="e">
        <f t="shared" ca="1" si="6"/>
        <v>#REF!</v>
      </c>
      <c r="BD68" s="22">
        <f t="shared" ca="1" si="7"/>
        <v>1</v>
      </c>
      <c r="BE68" s="22" t="e">
        <f t="shared" ca="1" si="8"/>
        <v>#REF!</v>
      </c>
      <c r="BF68" s="71">
        <f t="shared" si="9"/>
        <v>1</v>
      </c>
      <c r="BG68" s="71" t="e">
        <f>IF(AND($BF68=1,#REF!= ""),1,0)</f>
        <v>#REF!</v>
      </c>
    </row>
    <row r="69" spans="1:59" ht="39.6" x14ac:dyDescent="0.3">
      <c r="A69" s="4"/>
      <c r="B69" s="4" t="s">
        <v>1441</v>
      </c>
      <c r="C69" s="14"/>
      <c r="D69" s="14" t="s">
        <v>1242</v>
      </c>
      <c r="E69" s="139" t="s">
        <v>445</v>
      </c>
      <c r="F69" s="13"/>
      <c r="G69" s="182" t="s">
        <v>2006</v>
      </c>
      <c r="H69" s="7"/>
      <c r="I69" s="4"/>
      <c r="J69" s="3" t="s">
        <v>259</v>
      </c>
      <c r="K69" s="45" t="s">
        <v>23</v>
      </c>
      <c r="L69" s="76">
        <v>45035</v>
      </c>
      <c r="M69" s="43"/>
      <c r="N69" s="9"/>
      <c r="O69" s="9"/>
      <c r="P69" s="9"/>
      <c r="Q69" s="3"/>
      <c r="R69" s="43"/>
      <c r="S69" s="9"/>
      <c r="T69" s="9"/>
      <c r="U69" s="35"/>
      <c r="V69" s="21"/>
      <c r="W69" s="6"/>
      <c r="X69" s="6"/>
      <c r="Y69" s="6"/>
      <c r="Z69" s="6"/>
      <c r="AA69" s="6"/>
      <c r="AB69" s="6"/>
      <c r="AC69" s="6"/>
      <c r="AD69" s="6"/>
      <c r="AE69" s="6"/>
      <c r="AF69" s="4"/>
      <c r="AG69" s="4"/>
      <c r="AH69" s="13"/>
      <c r="AI69" s="6"/>
      <c r="AV69" s="22">
        <f t="shared" ca="1" si="0"/>
        <v>1</v>
      </c>
      <c r="AW69" s="22" t="e">
        <f ca="1">IF(AND($AV69=1,#REF!= ""),1,0)</f>
        <v>#REF!</v>
      </c>
      <c r="AX69" s="22">
        <f t="shared" ca="1" si="1"/>
        <v>0</v>
      </c>
      <c r="AY69" s="22" t="e">
        <f t="shared" ca="1" si="2"/>
        <v>#REF!</v>
      </c>
      <c r="AZ69" s="22">
        <f t="shared" ca="1" si="3"/>
        <v>0</v>
      </c>
      <c r="BA69" s="22">
        <f t="shared" ca="1" si="4"/>
        <v>0</v>
      </c>
      <c r="BB69" s="22" t="e">
        <f t="shared" ca="1" si="5"/>
        <v>#REF!</v>
      </c>
      <c r="BC69" s="22" t="e">
        <f t="shared" ca="1" si="6"/>
        <v>#REF!</v>
      </c>
      <c r="BD69" s="22">
        <f t="shared" ca="1" si="7"/>
        <v>1</v>
      </c>
      <c r="BE69" s="22" t="e">
        <f t="shared" ca="1" si="8"/>
        <v>#REF!</v>
      </c>
      <c r="BF69" s="71">
        <f t="shared" si="9"/>
        <v>1</v>
      </c>
      <c r="BG69" s="71" t="e">
        <f>IF(AND($BF69=1,#REF!= ""),1,0)</f>
        <v>#REF!</v>
      </c>
    </row>
    <row r="70" spans="1:59" ht="66" x14ac:dyDescent="0.3">
      <c r="A70" s="4"/>
      <c r="B70" s="4" t="s">
        <v>1441</v>
      </c>
      <c r="C70" s="14"/>
      <c r="D70" s="14" t="s">
        <v>1996</v>
      </c>
      <c r="E70" s="139" t="s">
        <v>445</v>
      </c>
      <c r="F70" s="13"/>
      <c r="G70" s="182" t="s">
        <v>2007</v>
      </c>
      <c r="H70" s="7"/>
      <c r="I70" s="4"/>
      <c r="J70" s="3" t="s">
        <v>2013</v>
      </c>
      <c r="K70" s="45" t="s">
        <v>23</v>
      </c>
      <c r="L70" s="76">
        <v>45035</v>
      </c>
      <c r="M70" s="43"/>
      <c r="N70" s="9"/>
      <c r="O70" s="9"/>
      <c r="P70" s="9"/>
      <c r="Q70" s="3"/>
      <c r="R70" s="43"/>
      <c r="S70" s="9"/>
      <c r="T70" s="9"/>
      <c r="U70" s="35"/>
      <c r="V70" s="21"/>
      <c r="W70" s="6"/>
      <c r="X70" s="6"/>
      <c r="Y70" s="6"/>
      <c r="Z70" s="6"/>
      <c r="AA70" s="6"/>
      <c r="AB70" s="6"/>
      <c r="AC70" s="6"/>
      <c r="AD70" s="6"/>
      <c r="AE70" s="6"/>
      <c r="AF70" s="4"/>
      <c r="AG70" s="4"/>
      <c r="AH70" s="13"/>
      <c r="AI70" s="6"/>
      <c r="AV70" s="22">
        <f t="shared" ca="1" si="0"/>
        <v>1</v>
      </c>
      <c r="AW70" s="22" t="e">
        <f ca="1">IF(AND($AV70=1,#REF!= ""),1,0)</f>
        <v>#REF!</v>
      </c>
      <c r="AX70" s="22">
        <f t="shared" ca="1" si="1"/>
        <v>0</v>
      </c>
      <c r="AY70" s="22" t="e">
        <f t="shared" ca="1" si="2"/>
        <v>#REF!</v>
      </c>
      <c r="AZ70" s="22">
        <f t="shared" ca="1" si="3"/>
        <v>0</v>
      </c>
      <c r="BA70" s="22">
        <f t="shared" ca="1" si="4"/>
        <v>0</v>
      </c>
      <c r="BB70" s="22" t="e">
        <f t="shared" ca="1" si="5"/>
        <v>#REF!</v>
      </c>
      <c r="BC70" s="22" t="e">
        <f t="shared" ca="1" si="6"/>
        <v>#REF!</v>
      </c>
      <c r="BD70" s="22">
        <f t="shared" ca="1" si="7"/>
        <v>1</v>
      </c>
      <c r="BE70" s="22" t="e">
        <f t="shared" ca="1" si="8"/>
        <v>#REF!</v>
      </c>
      <c r="BF70" s="71">
        <f t="shared" si="9"/>
        <v>1</v>
      </c>
      <c r="BG70" s="71" t="e">
        <f>IF(AND($BF70=1,#REF!= ""),1,0)</f>
        <v>#REF!</v>
      </c>
    </row>
    <row r="71" spans="1:59" ht="66" x14ac:dyDescent="0.3">
      <c r="A71" s="4"/>
      <c r="B71" s="4" t="s">
        <v>1441</v>
      </c>
      <c r="C71" s="14"/>
      <c r="D71" s="14" t="s">
        <v>1997</v>
      </c>
      <c r="E71" s="139" t="s">
        <v>445</v>
      </c>
      <c r="F71" s="13"/>
      <c r="G71" s="182" t="s">
        <v>2008</v>
      </c>
      <c r="H71" s="7"/>
      <c r="I71" s="4"/>
      <c r="J71" s="3" t="s">
        <v>2014</v>
      </c>
      <c r="K71" s="45" t="s">
        <v>23</v>
      </c>
      <c r="L71" s="76">
        <v>45035</v>
      </c>
      <c r="M71" s="43"/>
      <c r="N71" s="9"/>
      <c r="O71" s="9"/>
      <c r="P71" s="9"/>
      <c r="Q71" s="3"/>
      <c r="R71" s="43"/>
      <c r="S71" s="9"/>
      <c r="T71" s="9"/>
      <c r="U71" s="35"/>
      <c r="V71" s="21"/>
      <c r="W71" s="6"/>
      <c r="X71" s="6"/>
      <c r="Y71" s="6"/>
      <c r="Z71" s="6"/>
      <c r="AA71" s="6"/>
      <c r="AB71" s="6"/>
      <c r="AC71" s="6"/>
      <c r="AD71" s="6"/>
      <c r="AE71" s="6"/>
      <c r="AF71" s="4"/>
      <c r="AG71" s="4"/>
      <c r="AH71" s="13"/>
      <c r="AI71" s="6"/>
      <c r="AV71" s="22">
        <f t="shared" ca="1" si="0"/>
        <v>1</v>
      </c>
      <c r="AW71" s="22" t="e">
        <f ca="1">IF(AND($AV71=1,#REF!= ""),1,0)</f>
        <v>#REF!</v>
      </c>
      <c r="AX71" s="22">
        <f t="shared" ca="1" si="1"/>
        <v>0</v>
      </c>
      <c r="AY71" s="22" t="e">
        <f t="shared" ca="1" si="2"/>
        <v>#REF!</v>
      </c>
      <c r="AZ71" s="22">
        <f t="shared" ca="1" si="3"/>
        <v>0</v>
      </c>
      <c r="BA71" s="22">
        <f t="shared" ca="1" si="4"/>
        <v>0</v>
      </c>
      <c r="BB71" s="22" t="e">
        <f t="shared" ca="1" si="5"/>
        <v>#REF!</v>
      </c>
      <c r="BC71" s="22" t="e">
        <f t="shared" ca="1" si="6"/>
        <v>#REF!</v>
      </c>
      <c r="BD71" s="22">
        <f t="shared" ca="1" si="7"/>
        <v>1</v>
      </c>
      <c r="BE71" s="22" t="e">
        <f t="shared" ca="1" si="8"/>
        <v>#REF!</v>
      </c>
      <c r="BF71" s="71">
        <f t="shared" si="9"/>
        <v>1</v>
      </c>
      <c r="BG71" s="71" t="e">
        <f>IF(AND($BF71=1,#REF!= ""),1,0)</f>
        <v>#REF!</v>
      </c>
    </row>
    <row r="72" spans="1:59" ht="26.4" x14ac:dyDescent="0.3">
      <c r="A72" s="4"/>
      <c r="B72" s="4" t="s">
        <v>1441</v>
      </c>
      <c r="C72" s="14"/>
      <c r="D72" s="14" t="s">
        <v>1998</v>
      </c>
      <c r="E72" s="139" t="s">
        <v>445</v>
      </c>
      <c r="F72" s="13"/>
      <c r="G72" s="182" t="s">
        <v>2009</v>
      </c>
      <c r="H72" s="7"/>
      <c r="I72" s="4"/>
      <c r="J72" s="3" t="s">
        <v>2015</v>
      </c>
      <c r="K72" s="45" t="s">
        <v>23</v>
      </c>
      <c r="L72" s="76">
        <v>45035</v>
      </c>
      <c r="M72" s="43"/>
      <c r="N72" s="9"/>
      <c r="O72" s="9"/>
      <c r="P72" s="9"/>
      <c r="Q72" s="3"/>
      <c r="R72" s="43"/>
      <c r="S72" s="9"/>
      <c r="T72" s="9"/>
      <c r="U72" s="35"/>
      <c r="V72" s="21"/>
      <c r="W72" s="6"/>
      <c r="X72" s="6"/>
      <c r="Y72" s="6"/>
      <c r="Z72" s="6"/>
      <c r="AA72" s="6"/>
      <c r="AB72" s="6"/>
      <c r="AC72" s="6"/>
      <c r="AD72" s="6"/>
      <c r="AE72" s="6"/>
      <c r="AF72" s="4"/>
      <c r="AG72" s="4"/>
      <c r="AH72" s="13"/>
      <c r="AI72" s="6"/>
      <c r="AV72" s="22">
        <f t="shared" ca="1" si="0"/>
        <v>1</v>
      </c>
      <c r="AW72" s="22" t="e">
        <f ca="1">IF(AND($AV72=1,#REF!= ""),1,0)</f>
        <v>#REF!</v>
      </c>
      <c r="AX72" s="22">
        <f t="shared" ca="1" si="1"/>
        <v>0</v>
      </c>
      <c r="AY72" s="22" t="e">
        <f t="shared" ca="1" si="2"/>
        <v>#REF!</v>
      </c>
      <c r="AZ72" s="22">
        <f t="shared" ca="1" si="3"/>
        <v>0</v>
      </c>
      <c r="BA72" s="22">
        <f t="shared" ca="1" si="4"/>
        <v>0</v>
      </c>
      <c r="BB72" s="22" t="e">
        <f t="shared" ca="1" si="5"/>
        <v>#REF!</v>
      </c>
      <c r="BC72" s="22" t="e">
        <f t="shared" ca="1" si="6"/>
        <v>#REF!</v>
      </c>
      <c r="BD72" s="22">
        <f t="shared" ca="1" si="7"/>
        <v>1</v>
      </c>
      <c r="BE72" s="22" t="e">
        <f t="shared" ca="1" si="8"/>
        <v>#REF!</v>
      </c>
      <c r="BF72" s="71">
        <f t="shared" si="9"/>
        <v>1</v>
      </c>
      <c r="BG72" s="71" t="e">
        <f>IF(AND($BF72=1,#REF!= ""),1,0)</f>
        <v>#REF!</v>
      </c>
    </row>
    <row r="73" spans="1:59" s="22" customFormat="1" ht="28.8" x14ac:dyDescent="0.3">
      <c r="A73" s="109"/>
      <c r="B73" s="109" t="s">
        <v>1441</v>
      </c>
      <c r="C73" s="199"/>
      <c r="D73" s="199" t="s">
        <v>2327</v>
      </c>
      <c r="E73" s="110" t="s">
        <v>446</v>
      </c>
      <c r="F73" s="110"/>
      <c r="G73" s="198" t="s">
        <v>2745</v>
      </c>
      <c r="H73" s="113" t="s">
        <v>778</v>
      </c>
      <c r="I73" s="109">
        <v>0</v>
      </c>
      <c r="J73" s="114" t="s">
        <v>2328</v>
      </c>
      <c r="K73" s="115" t="s">
        <v>26</v>
      </c>
      <c r="L73" s="116">
        <v>45385</v>
      </c>
      <c r="M73" s="117" t="s">
        <v>2313</v>
      </c>
      <c r="N73" s="141">
        <v>45371</v>
      </c>
      <c r="O73" s="141">
        <v>45371</v>
      </c>
      <c r="P73" s="118">
        <f>IF(AND(I73&lt;1,OR(H73&lt;1, H73="A")),O73+14,O73+7)</f>
        <v>45385</v>
      </c>
      <c r="Q73" s="114"/>
      <c r="R73" s="119"/>
      <c r="S73" s="118"/>
      <c r="T73" s="118"/>
      <c r="U73" s="225"/>
      <c r="V73" s="110"/>
      <c r="W73" s="121"/>
      <c r="X73" s="121"/>
      <c r="Y73" s="121"/>
      <c r="Z73" s="121"/>
      <c r="AA73" s="121"/>
      <c r="AB73" s="121"/>
      <c r="AC73" s="121"/>
      <c r="AD73" s="121"/>
      <c r="AE73" s="121"/>
      <c r="AF73" s="109"/>
      <c r="AG73" s="109"/>
      <c r="AH73" s="110"/>
      <c r="AI73" s="121"/>
      <c r="AV73" s="22">
        <f t="shared" ca="1" si="0"/>
        <v>0</v>
      </c>
      <c r="AW73" s="22" t="e">
        <f ca="1">IF(AND($AV73=1,#REF!= ""),1,0)</f>
        <v>#REF!</v>
      </c>
      <c r="AX73" s="22">
        <f t="shared" ca="1" si="1"/>
        <v>0</v>
      </c>
      <c r="AY73" s="22" t="e">
        <f t="shared" ca="1" si="2"/>
        <v>#REF!</v>
      </c>
      <c r="AZ73" s="22">
        <f t="shared" ca="1" si="3"/>
        <v>0</v>
      </c>
      <c r="BA73" s="22">
        <f t="shared" ca="1" si="4"/>
        <v>0</v>
      </c>
      <c r="BB73" s="22" t="e">
        <f t="shared" ca="1" si="5"/>
        <v>#REF!</v>
      </c>
      <c r="BC73" s="22" t="e">
        <f t="shared" ca="1" si="6"/>
        <v>#REF!</v>
      </c>
      <c r="BD73" s="22">
        <f t="shared" ca="1" si="7"/>
        <v>0</v>
      </c>
      <c r="BE73" s="22" t="e">
        <f t="shared" ca="1" si="8"/>
        <v>#REF!</v>
      </c>
      <c r="BF73" s="22">
        <f t="shared" si="9"/>
        <v>0</v>
      </c>
      <c r="BG73" s="22" t="e">
        <f>IF(AND($BF73=1,#REF!= ""),1,0)</f>
        <v>#REF!</v>
      </c>
    </row>
    <row r="74" spans="1:59" x14ac:dyDescent="0.3">
      <c r="A74" s="4"/>
      <c r="B74" s="4" t="s">
        <v>1441</v>
      </c>
      <c r="C74" s="14"/>
      <c r="D74" s="14" t="s">
        <v>2327</v>
      </c>
      <c r="E74" s="140" t="s">
        <v>446</v>
      </c>
      <c r="F74" s="13"/>
      <c r="G74" s="182" t="s">
        <v>2745</v>
      </c>
      <c r="H74" s="7"/>
      <c r="I74" s="4"/>
      <c r="J74" s="3" t="s">
        <v>2328</v>
      </c>
      <c r="K74" s="46" t="s">
        <v>24</v>
      </c>
      <c r="L74" s="76"/>
      <c r="M74" s="78" t="s">
        <v>2825</v>
      </c>
      <c r="N74" s="142">
        <v>45436</v>
      </c>
      <c r="O74" s="142">
        <v>45436</v>
      </c>
      <c r="P74" s="9">
        <f>IF(AND(I74&lt;1,OR(H74&lt;1, H74="A")),O74+14,O74+7)</f>
        <v>45450</v>
      </c>
      <c r="Q74" s="3"/>
      <c r="R74" s="43"/>
      <c r="S74" s="9"/>
      <c r="T74" s="9"/>
      <c r="U74" s="35"/>
      <c r="V74" s="21"/>
      <c r="W74" s="6"/>
      <c r="X74" s="6"/>
      <c r="Y74" s="6"/>
      <c r="Z74" s="6"/>
      <c r="AA74" s="6"/>
      <c r="AB74" s="6"/>
      <c r="AC74" s="6"/>
      <c r="AD74" s="6"/>
      <c r="AE74" s="6"/>
      <c r="AF74" s="4"/>
      <c r="AG74" s="4"/>
      <c r="AH74" s="13"/>
      <c r="AI74" s="6"/>
      <c r="AV74" s="22">
        <f t="shared" ca="1" si="0"/>
        <v>1</v>
      </c>
      <c r="AW74" s="22" t="e">
        <f ca="1">IF(AND($AV74=1,#REF!= ""),1,0)</f>
        <v>#REF!</v>
      </c>
      <c r="AX74" s="22">
        <f t="shared" ca="1" si="1"/>
        <v>0</v>
      </c>
      <c r="AY74" s="22" t="e">
        <f t="shared" ca="1" si="2"/>
        <v>#REF!</v>
      </c>
      <c r="AZ74" s="22">
        <f t="shared" ca="1" si="3"/>
        <v>1</v>
      </c>
      <c r="BA74" s="22">
        <f t="shared" ca="1" si="4"/>
        <v>0</v>
      </c>
      <c r="BB74" s="22" t="e">
        <f t="shared" ca="1" si="5"/>
        <v>#REF!</v>
      </c>
      <c r="BC74" s="22" t="e">
        <f t="shared" ca="1" si="6"/>
        <v>#REF!</v>
      </c>
      <c r="BD74" s="22">
        <f t="shared" ca="1" si="7"/>
        <v>0</v>
      </c>
      <c r="BE74" s="22" t="e">
        <f t="shared" ca="1" si="8"/>
        <v>#REF!</v>
      </c>
      <c r="BF74" s="71">
        <f t="shared" si="9"/>
        <v>1</v>
      </c>
      <c r="BG74" s="71" t="e">
        <f>IF(AND($BF74=1,#REF!= ""),1,0)</f>
        <v>#REF!</v>
      </c>
    </row>
    <row r="75" spans="1:59" s="85" customFormat="1" ht="17.399999999999999" x14ac:dyDescent="0.3">
      <c r="A75" s="212" t="s">
        <v>1894</v>
      </c>
      <c r="B75" s="212"/>
      <c r="C75" s="212"/>
      <c r="D75" s="212"/>
      <c r="E75" s="212"/>
      <c r="F75" s="212"/>
      <c r="G75" s="212"/>
      <c r="H75" s="212"/>
      <c r="I75" s="212"/>
      <c r="J75" s="212"/>
      <c r="K75" s="212"/>
      <c r="L75" s="212"/>
      <c r="M75" s="212"/>
      <c r="N75" s="212"/>
      <c r="O75" s="212"/>
      <c r="P75" s="212"/>
      <c r="Q75" s="212"/>
      <c r="R75" s="212"/>
      <c r="S75" s="212"/>
      <c r="T75" s="213"/>
      <c r="U75" s="214"/>
      <c r="V75" s="213"/>
      <c r="W75" s="215"/>
      <c r="X75" s="215"/>
      <c r="Y75" s="215"/>
      <c r="Z75" s="215"/>
      <c r="AA75" s="215"/>
      <c r="AB75" s="215"/>
      <c r="AC75" s="215"/>
      <c r="AD75" s="215"/>
      <c r="AE75" s="215"/>
      <c r="AF75" s="215"/>
      <c r="AG75" s="215"/>
      <c r="AH75" s="215"/>
      <c r="AI75" s="215"/>
      <c r="AV75" s="86">
        <f t="shared" ca="1" si="0"/>
        <v>0</v>
      </c>
      <c r="AW75" s="86" t="e">
        <f ca="1">IF(AND($AV75=1,#REF!= ""),1,0)</f>
        <v>#REF!</v>
      </c>
      <c r="AX75" s="86">
        <f t="shared" ca="1" si="1"/>
        <v>0</v>
      </c>
      <c r="AY75" s="86" t="e">
        <f t="shared" ca="1" si="2"/>
        <v>#REF!</v>
      </c>
      <c r="AZ75" s="86">
        <f t="shared" ca="1" si="3"/>
        <v>0</v>
      </c>
      <c r="BA75" s="86">
        <f t="shared" ca="1" si="4"/>
        <v>0</v>
      </c>
      <c r="BB75" s="86" t="e">
        <f t="shared" ca="1" si="5"/>
        <v>#REF!</v>
      </c>
      <c r="BC75" s="86" t="e">
        <f t="shared" ca="1" si="6"/>
        <v>#REF!</v>
      </c>
      <c r="BD75" s="86">
        <f t="shared" ca="1" si="7"/>
        <v>0</v>
      </c>
      <c r="BE75" s="86" t="e">
        <f t="shared" ca="1" si="8"/>
        <v>#REF!</v>
      </c>
      <c r="BF75" s="86">
        <f t="shared" si="9"/>
        <v>0</v>
      </c>
      <c r="BG75" s="86" t="e">
        <f>IF(AND($BF75=1,#REF!= ""),1,0)</f>
        <v>#REF!</v>
      </c>
    </row>
    <row r="76" spans="1:59" s="223" customFormat="1" x14ac:dyDescent="0.3">
      <c r="A76" s="4"/>
      <c r="B76" s="14" t="s">
        <v>1441</v>
      </c>
      <c r="C76" s="14"/>
      <c r="D76" s="14" t="s">
        <v>1339</v>
      </c>
      <c r="E76" s="139" t="s">
        <v>445</v>
      </c>
      <c r="F76" s="13"/>
      <c r="G76" s="182" t="s">
        <v>2023</v>
      </c>
      <c r="H76" s="7"/>
      <c r="I76" s="4"/>
      <c r="J76" s="3" t="s">
        <v>2010</v>
      </c>
      <c r="K76" s="45" t="s">
        <v>23</v>
      </c>
      <c r="L76" s="76">
        <v>45035</v>
      </c>
      <c r="M76" s="211"/>
      <c r="N76" s="9"/>
      <c r="O76" s="9"/>
      <c r="P76" s="9"/>
      <c r="Q76" s="3"/>
      <c r="R76" s="211"/>
      <c r="S76" s="9"/>
      <c r="T76" s="9"/>
      <c r="U76" s="221"/>
      <c r="V76" s="13"/>
      <c r="W76" s="222"/>
      <c r="X76" s="222"/>
      <c r="Y76" s="222"/>
      <c r="Z76" s="222"/>
      <c r="AA76" s="222"/>
      <c r="AB76" s="222"/>
      <c r="AC76" s="222"/>
      <c r="AD76" s="222"/>
      <c r="AE76" s="222"/>
      <c r="AF76" s="4"/>
      <c r="AG76" s="4"/>
      <c r="AH76" s="13"/>
      <c r="AI76" s="222"/>
      <c r="AV76" s="223">
        <f t="shared" ca="1" si="0"/>
        <v>1</v>
      </c>
      <c r="AW76" s="223" t="e">
        <f ca="1">IF(AND($AV76=1,#REF!= ""),1,0)</f>
        <v>#REF!</v>
      </c>
      <c r="AX76" s="223">
        <f t="shared" ca="1" si="1"/>
        <v>0</v>
      </c>
      <c r="AY76" s="223" t="e">
        <f t="shared" ca="1" si="2"/>
        <v>#REF!</v>
      </c>
      <c r="AZ76" s="223">
        <f t="shared" ca="1" si="3"/>
        <v>0</v>
      </c>
      <c r="BA76" s="223">
        <f t="shared" ca="1" si="4"/>
        <v>0</v>
      </c>
      <c r="BB76" s="223" t="e">
        <f t="shared" ca="1" si="5"/>
        <v>#REF!</v>
      </c>
      <c r="BC76" s="223" t="e">
        <f t="shared" ca="1" si="6"/>
        <v>#REF!</v>
      </c>
      <c r="BD76" s="223">
        <f t="shared" ca="1" si="7"/>
        <v>1</v>
      </c>
      <c r="BE76" s="223" t="e">
        <f t="shared" ca="1" si="8"/>
        <v>#REF!</v>
      </c>
      <c r="BF76" s="223">
        <f t="shared" si="9"/>
        <v>1</v>
      </c>
      <c r="BG76" s="223" t="e">
        <f>IF(AND($BF76=1,#REF!= ""),1,0)</f>
        <v>#REF!</v>
      </c>
    </row>
    <row r="77" spans="1:59" x14ac:dyDescent="0.3">
      <c r="A77" s="4"/>
      <c r="B77" s="4" t="s">
        <v>1441</v>
      </c>
      <c r="C77" s="14"/>
      <c r="D77" s="14" t="s">
        <v>2016</v>
      </c>
      <c r="E77" s="139" t="s">
        <v>445</v>
      </c>
      <c r="F77" s="13"/>
      <c r="G77" s="182" t="s">
        <v>2024</v>
      </c>
      <c r="H77" s="7"/>
      <c r="I77" s="4"/>
      <c r="J77" s="3" t="s">
        <v>1926</v>
      </c>
      <c r="K77" s="45" t="s">
        <v>23</v>
      </c>
      <c r="L77" s="76">
        <v>45035</v>
      </c>
      <c r="M77" s="43"/>
      <c r="N77" s="9"/>
      <c r="O77" s="9"/>
      <c r="P77" s="9"/>
      <c r="Q77" s="3"/>
      <c r="R77" s="43"/>
      <c r="S77" s="9"/>
      <c r="T77" s="9"/>
      <c r="U77" s="35"/>
      <c r="V77" s="21"/>
      <c r="W77" s="6"/>
      <c r="X77" s="6"/>
      <c r="Y77" s="6"/>
      <c r="Z77" s="6"/>
      <c r="AA77" s="6"/>
      <c r="AB77" s="6"/>
      <c r="AC77" s="6"/>
      <c r="AD77" s="6"/>
      <c r="AE77" s="6"/>
      <c r="AF77" s="4"/>
      <c r="AG77" s="4"/>
      <c r="AH77" s="13"/>
      <c r="AI77" s="6"/>
      <c r="AV77" s="22">
        <f t="shared" ca="1" si="0"/>
        <v>1</v>
      </c>
      <c r="AW77" s="22" t="e">
        <f ca="1">IF(AND($AV77=1,#REF!= ""),1,0)</f>
        <v>#REF!</v>
      </c>
      <c r="AX77" s="22">
        <f t="shared" ca="1" si="1"/>
        <v>0</v>
      </c>
      <c r="AY77" s="22" t="e">
        <f t="shared" ca="1" si="2"/>
        <v>#REF!</v>
      </c>
      <c r="AZ77" s="22">
        <f t="shared" ca="1" si="3"/>
        <v>0</v>
      </c>
      <c r="BA77" s="22">
        <f t="shared" ca="1" si="4"/>
        <v>0</v>
      </c>
      <c r="BB77" s="22" t="e">
        <f t="shared" ca="1" si="5"/>
        <v>#REF!</v>
      </c>
      <c r="BC77" s="22" t="e">
        <f t="shared" ca="1" si="6"/>
        <v>#REF!</v>
      </c>
      <c r="BD77" s="22">
        <f t="shared" ca="1" si="7"/>
        <v>1</v>
      </c>
      <c r="BE77" s="22" t="e">
        <f t="shared" ca="1" si="8"/>
        <v>#REF!</v>
      </c>
      <c r="BF77" s="71">
        <f t="shared" si="9"/>
        <v>1</v>
      </c>
      <c r="BG77" s="71" t="e">
        <f>IF(AND($BF77=1,#REF!= ""),1,0)</f>
        <v>#REF!</v>
      </c>
    </row>
    <row r="78" spans="1:59" x14ac:dyDescent="0.3">
      <c r="A78" s="4"/>
      <c r="B78" s="4" t="s">
        <v>1441</v>
      </c>
      <c r="C78" s="14"/>
      <c r="D78" s="14" t="s">
        <v>1241</v>
      </c>
      <c r="E78" s="139" t="s">
        <v>445</v>
      </c>
      <c r="F78" s="13"/>
      <c r="G78" s="182" t="s">
        <v>2025</v>
      </c>
      <c r="H78" s="7"/>
      <c r="I78" s="4"/>
      <c r="J78" s="3" t="s">
        <v>1927</v>
      </c>
      <c r="K78" s="45" t="s">
        <v>23</v>
      </c>
      <c r="L78" s="76">
        <v>45035</v>
      </c>
      <c r="M78" s="43"/>
      <c r="N78" s="9"/>
      <c r="O78" s="9"/>
      <c r="P78" s="9"/>
      <c r="Q78" s="3"/>
      <c r="R78" s="43"/>
      <c r="S78" s="9"/>
      <c r="T78" s="9"/>
      <c r="U78" s="35"/>
      <c r="V78" s="21"/>
      <c r="W78" s="6"/>
      <c r="X78" s="6"/>
      <c r="Y78" s="6"/>
      <c r="Z78" s="6"/>
      <c r="AA78" s="6"/>
      <c r="AB78" s="6"/>
      <c r="AC78" s="6"/>
      <c r="AD78" s="6"/>
      <c r="AE78" s="6"/>
      <c r="AF78" s="4"/>
      <c r="AG78" s="4"/>
      <c r="AH78" s="13"/>
      <c r="AI78" s="6"/>
      <c r="AV78" s="22">
        <f t="shared" ca="1" si="0"/>
        <v>1</v>
      </c>
      <c r="AW78" s="22" t="e">
        <f ca="1">IF(AND($AV78=1,#REF!= ""),1,0)</f>
        <v>#REF!</v>
      </c>
      <c r="AX78" s="22">
        <f t="shared" ca="1" si="1"/>
        <v>0</v>
      </c>
      <c r="AY78" s="22" t="e">
        <f t="shared" ca="1" si="2"/>
        <v>#REF!</v>
      </c>
      <c r="AZ78" s="22">
        <f t="shared" ca="1" si="3"/>
        <v>0</v>
      </c>
      <c r="BA78" s="22">
        <f t="shared" ca="1" si="4"/>
        <v>0</v>
      </c>
      <c r="BB78" s="22" t="e">
        <f t="shared" ca="1" si="5"/>
        <v>#REF!</v>
      </c>
      <c r="BC78" s="22" t="e">
        <f t="shared" ca="1" si="6"/>
        <v>#REF!</v>
      </c>
      <c r="BD78" s="22">
        <f t="shared" ca="1" si="7"/>
        <v>1</v>
      </c>
      <c r="BE78" s="22" t="e">
        <f t="shared" ca="1" si="8"/>
        <v>#REF!</v>
      </c>
      <c r="BF78" s="71">
        <f t="shared" si="9"/>
        <v>1</v>
      </c>
      <c r="BG78" s="71" t="e">
        <f>IF(AND($BF78=1,#REF!= ""),1,0)</f>
        <v>#REF!</v>
      </c>
    </row>
    <row r="79" spans="1:59" x14ac:dyDescent="0.3">
      <c r="A79" s="4"/>
      <c r="B79" s="4" t="s">
        <v>1441</v>
      </c>
      <c r="C79" s="14"/>
      <c r="D79" s="14" t="s">
        <v>2017</v>
      </c>
      <c r="E79" s="139" t="s">
        <v>445</v>
      </c>
      <c r="F79" s="13"/>
      <c r="G79" s="182" t="s">
        <v>2026</v>
      </c>
      <c r="H79" s="7"/>
      <c r="I79" s="4"/>
      <c r="J79" s="3" t="s">
        <v>1928</v>
      </c>
      <c r="K79" s="45" t="s">
        <v>23</v>
      </c>
      <c r="L79" s="76">
        <v>45035</v>
      </c>
      <c r="M79" s="43"/>
      <c r="N79" s="9"/>
      <c r="O79" s="9"/>
      <c r="P79" s="9"/>
      <c r="Q79" s="3"/>
      <c r="R79" s="43"/>
      <c r="S79" s="9"/>
      <c r="T79" s="9"/>
      <c r="U79" s="35"/>
      <c r="V79" s="21"/>
      <c r="W79" s="6"/>
      <c r="X79" s="6"/>
      <c r="Y79" s="6"/>
      <c r="Z79" s="6"/>
      <c r="AA79" s="6"/>
      <c r="AB79" s="6"/>
      <c r="AC79" s="6"/>
      <c r="AD79" s="6"/>
      <c r="AE79" s="6"/>
      <c r="AF79" s="4"/>
      <c r="AG79" s="4"/>
      <c r="AH79" s="13"/>
      <c r="AI79" s="6"/>
      <c r="AV79" s="22">
        <f t="shared" ca="1" si="0"/>
        <v>1</v>
      </c>
      <c r="AW79" s="22" t="e">
        <f ca="1">IF(AND($AV79=1,#REF!= ""),1,0)</f>
        <v>#REF!</v>
      </c>
      <c r="AX79" s="22">
        <f t="shared" ca="1" si="1"/>
        <v>0</v>
      </c>
      <c r="AY79" s="22" t="e">
        <f t="shared" ca="1" si="2"/>
        <v>#REF!</v>
      </c>
      <c r="AZ79" s="22">
        <f t="shared" ca="1" si="3"/>
        <v>0</v>
      </c>
      <c r="BA79" s="22">
        <f t="shared" ca="1" si="4"/>
        <v>0</v>
      </c>
      <c r="BB79" s="22" t="e">
        <f t="shared" ca="1" si="5"/>
        <v>#REF!</v>
      </c>
      <c r="BC79" s="22" t="e">
        <f t="shared" ca="1" si="6"/>
        <v>#REF!</v>
      </c>
      <c r="BD79" s="22">
        <f t="shared" ca="1" si="7"/>
        <v>1</v>
      </c>
      <c r="BE79" s="22" t="e">
        <f t="shared" ca="1" si="8"/>
        <v>#REF!</v>
      </c>
      <c r="BF79" s="71">
        <f t="shared" si="9"/>
        <v>1</v>
      </c>
      <c r="BG79" s="71" t="e">
        <f>IF(AND($BF79=1,#REF!= ""),1,0)</f>
        <v>#REF!</v>
      </c>
    </row>
    <row r="80" spans="1:59" x14ac:dyDescent="0.3">
      <c r="A80" s="4"/>
      <c r="B80" s="4" t="s">
        <v>1441</v>
      </c>
      <c r="C80" s="14"/>
      <c r="D80" s="14" t="s">
        <v>2018</v>
      </c>
      <c r="E80" s="139" t="s">
        <v>445</v>
      </c>
      <c r="F80" s="13"/>
      <c r="G80" s="182" t="s">
        <v>2027</v>
      </c>
      <c r="H80" s="7"/>
      <c r="I80" s="4"/>
      <c r="J80" s="3" t="s">
        <v>1929</v>
      </c>
      <c r="K80" s="45" t="s">
        <v>23</v>
      </c>
      <c r="L80" s="76">
        <v>45035</v>
      </c>
      <c r="M80" s="43"/>
      <c r="N80" s="9"/>
      <c r="O80" s="9"/>
      <c r="P80" s="9"/>
      <c r="Q80" s="3"/>
      <c r="R80" s="43"/>
      <c r="S80" s="9"/>
      <c r="T80" s="9"/>
      <c r="U80" s="35"/>
      <c r="V80" s="21"/>
      <c r="W80" s="6"/>
      <c r="X80" s="6"/>
      <c r="Y80" s="6"/>
      <c r="Z80" s="6"/>
      <c r="AA80" s="6"/>
      <c r="AB80" s="6"/>
      <c r="AC80" s="6"/>
      <c r="AD80" s="6"/>
      <c r="AE80" s="6"/>
      <c r="AF80" s="4"/>
      <c r="AG80" s="4"/>
      <c r="AH80" s="13"/>
      <c r="AI80" s="6"/>
      <c r="AV80" s="22">
        <f t="shared" ca="1" si="0"/>
        <v>1</v>
      </c>
      <c r="AW80" s="22" t="e">
        <f ca="1">IF(AND($AV80=1,#REF!= ""),1,0)</f>
        <v>#REF!</v>
      </c>
      <c r="AX80" s="22">
        <f t="shared" ca="1" si="1"/>
        <v>0</v>
      </c>
      <c r="AY80" s="22" t="e">
        <f t="shared" ca="1" si="2"/>
        <v>#REF!</v>
      </c>
      <c r="AZ80" s="22">
        <f t="shared" ca="1" si="3"/>
        <v>0</v>
      </c>
      <c r="BA80" s="22">
        <f t="shared" ca="1" si="4"/>
        <v>0</v>
      </c>
      <c r="BB80" s="22" t="e">
        <f t="shared" ca="1" si="5"/>
        <v>#REF!</v>
      </c>
      <c r="BC80" s="22" t="e">
        <f t="shared" ca="1" si="6"/>
        <v>#REF!</v>
      </c>
      <c r="BD80" s="22">
        <f t="shared" ca="1" si="7"/>
        <v>1</v>
      </c>
      <c r="BE80" s="22" t="e">
        <f t="shared" ca="1" si="8"/>
        <v>#REF!</v>
      </c>
      <c r="BF80" s="71">
        <f t="shared" si="9"/>
        <v>1</v>
      </c>
      <c r="BG80" s="71" t="e">
        <f>IF(AND($BF80=1,#REF!= ""),1,0)</f>
        <v>#REF!</v>
      </c>
    </row>
    <row r="81" spans="1:59" x14ac:dyDescent="0.3">
      <c r="A81" s="4"/>
      <c r="B81" s="4" t="s">
        <v>1441</v>
      </c>
      <c r="C81" s="14"/>
      <c r="D81" s="14" t="s">
        <v>2019</v>
      </c>
      <c r="E81" s="139" t="s">
        <v>445</v>
      </c>
      <c r="F81" s="13"/>
      <c r="G81" s="182" t="s">
        <v>2028</v>
      </c>
      <c r="H81" s="7"/>
      <c r="I81" s="4"/>
      <c r="J81" s="3" t="s">
        <v>2032</v>
      </c>
      <c r="K81" s="45" t="s">
        <v>23</v>
      </c>
      <c r="L81" s="76">
        <v>45035</v>
      </c>
      <c r="M81" s="43"/>
      <c r="N81" s="9"/>
      <c r="O81" s="9"/>
      <c r="P81" s="9"/>
      <c r="Q81" s="3"/>
      <c r="R81" s="43"/>
      <c r="S81" s="9"/>
      <c r="T81" s="9"/>
      <c r="U81" s="35"/>
      <c r="V81" s="21"/>
      <c r="W81" s="6"/>
      <c r="X81" s="6"/>
      <c r="Y81" s="6"/>
      <c r="Z81" s="6"/>
      <c r="AA81" s="6"/>
      <c r="AB81" s="6"/>
      <c r="AC81" s="6"/>
      <c r="AD81" s="6"/>
      <c r="AE81" s="6"/>
      <c r="AF81" s="4"/>
      <c r="AG81" s="4"/>
      <c r="AH81" s="13"/>
      <c r="AI81" s="6"/>
      <c r="AV81" s="22">
        <f t="shared" ca="1" si="0"/>
        <v>1</v>
      </c>
      <c r="AW81" s="22" t="e">
        <f ca="1">IF(AND($AV81=1,#REF!= ""),1,0)</f>
        <v>#REF!</v>
      </c>
      <c r="AX81" s="22">
        <f t="shared" ca="1" si="1"/>
        <v>0</v>
      </c>
      <c r="AY81" s="22" t="e">
        <f t="shared" ca="1" si="2"/>
        <v>#REF!</v>
      </c>
      <c r="AZ81" s="22">
        <f t="shared" ca="1" si="3"/>
        <v>0</v>
      </c>
      <c r="BA81" s="22">
        <f t="shared" ca="1" si="4"/>
        <v>0</v>
      </c>
      <c r="BB81" s="22" t="e">
        <f t="shared" ca="1" si="5"/>
        <v>#REF!</v>
      </c>
      <c r="BC81" s="22" t="e">
        <f t="shared" ca="1" si="6"/>
        <v>#REF!</v>
      </c>
      <c r="BD81" s="22">
        <f t="shared" ca="1" si="7"/>
        <v>1</v>
      </c>
      <c r="BE81" s="22" t="e">
        <f t="shared" ca="1" si="8"/>
        <v>#REF!</v>
      </c>
      <c r="BF81" s="71">
        <f t="shared" si="9"/>
        <v>1</v>
      </c>
      <c r="BG81" s="71" t="e">
        <f>IF(AND($BF81=1,#REF!= ""),1,0)</f>
        <v>#REF!</v>
      </c>
    </row>
    <row r="82" spans="1:59" x14ac:dyDescent="0.3">
      <c r="A82" s="4"/>
      <c r="B82" s="4" t="s">
        <v>1441</v>
      </c>
      <c r="C82" s="14"/>
      <c r="D82" s="14" t="s">
        <v>2020</v>
      </c>
      <c r="E82" s="139" t="s">
        <v>445</v>
      </c>
      <c r="F82" s="13"/>
      <c r="G82" s="182" t="s">
        <v>2029</v>
      </c>
      <c r="H82" s="7"/>
      <c r="I82" s="4"/>
      <c r="J82" s="3" t="s">
        <v>1932</v>
      </c>
      <c r="K82" s="45" t="s">
        <v>23</v>
      </c>
      <c r="L82" s="76">
        <v>45035</v>
      </c>
      <c r="M82" s="43"/>
      <c r="N82" s="9"/>
      <c r="O82" s="9"/>
      <c r="P82" s="9"/>
      <c r="Q82" s="3"/>
      <c r="R82" s="43"/>
      <c r="S82" s="9"/>
      <c r="T82" s="9"/>
      <c r="U82" s="35"/>
      <c r="V82" s="21"/>
      <c r="W82" s="6"/>
      <c r="X82" s="6"/>
      <c r="Y82" s="6"/>
      <c r="Z82" s="6"/>
      <c r="AA82" s="6"/>
      <c r="AB82" s="6"/>
      <c r="AC82" s="6"/>
      <c r="AD82" s="6"/>
      <c r="AE82" s="6"/>
      <c r="AF82" s="4"/>
      <c r="AG82" s="4"/>
      <c r="AH82" s="13"/>
      <c r="AI82" s="6"/>
      <c r="AV82" s="22">
        <f t="shared" ca="1" si="0"/>
        <v>1</v>
      </c>
      <c r="AW82" s="22" t="e">
        <f ca="1">IF(AND($AV82=1,#REF!= ""),1,0)</f>
        <v>#REF!</v>
      </c>
      <c r="AX82" s="22">
        <f t="shared" ca="1" si="1"/>
        <v>0</v>
      </c>
      <c r="AY82" s="22" t="e">
        <f t="shared" ca="1" si="2"/>
        <v>#REF!</v>
      </c>
      <c r="AZ82" s="22">
        <f t="shared" ca="1" si="3"/>
        <v>0</v>
      </c>
      <c r="BA82" s="22">
        <f t="shared" ca="1" si="4"/>
        <v>0</v>
      </c>
      <c r="BB82" s="22" t="e">
        <f t="shared" ca="1" si="5"/>
        <v>#REF!</v>
      </c>
      <c r="BC82" s="22" t="e">
        <f t="shared" ca="1" si="6"/>
        <v>#REF!</v>
      </c>
      <c r="BD82" s="22">
        <f t="shared" ca="1" si="7"/>
        <v>1</v>
      </c>
      <c r="BE82" s="22" t="e">
        <f t="shared" ca="1" si="8"/>
        <v>#REF!</v>
      </c>
      <c r="BF82" s="71">
        <f t="shared" si="9"/>
        <v>1</v>
      </c>
      <c r="BG82" s="71" t="e">
        <f>IF(AND($BF82=1,#REF!= ""),1,0)</f>
        <v>#REF!</v>
      </c>
    </row>
    <row r="83" spans="1:59" ht="26.4" x14ac:dyDescent="0.3">
      <c r="A83" s="4"/>
      <c r="B83" s="4" t="s">
        <v>1441</v>
      </c>
      <c r="C83" s="14"/>
      <c r="D83" s="14" t="s">
        <v>2021</v>
      </c>
      <c r="E83" s="139" t="s">
        <v>445</v>
      </c>
      <c r="F83" s="13"/>
      <c r="G83" s="182" t="s">
        <v>2030</v>
      </c>
      <c r="H83" s="7"/>
      <c r="I83" s="4"/>
      <c r="J83" s="3" t="s">
        <v>2012</v>
      </c>
      <c r="K83" s="45" t="s">
        <v>23</v>
      </c>
      <c r="L83" s="76">
        <v>45035</v>
      </c>
      <c r="M83" s="43"/>
      <c r="N83" s="9"/>
      <c r="O83" s="9"/>
      <c r="P83" s="9"/>
      <c r="Q83" s="3"/>
      <c r="R83" s="43"/>
      <c r="S83" s="9"/>
      <c r="T83" s="9"/>
      <c r="U83" s="35"/>
      <c r="V83" s="21"/>
      <c r="W83" s="6"/>
      <c r="X83" s="6"/>
      <c r="Y83" s="6"/>
      <c r="Z83" s="6"/>
      <c r="AA83" s="6"/>
      <c r="AB83" s="6"/>
      <c r="AC83" s="6"/>
      <c r="AD83" s="6"/>
      <c r="AE83" s="6"/>
      <c r="AF83" s="4"/>
      <c r="AG83" s="4"/>
      <c r="AH83" s="13"/>
      <c r="AI83" s="6"/>
      <c r="AV83" s="22">
        <f t="shared" ca="1" si="0"/>
        <v>1</v>
      </c>
      <c r="AW83" s="22" t="e">
        <f ca="1">IF(AND($AV83=1,#REF!= ""),1,0)</f>
        <v>#REF!</v>
      </c>
      <c r="AX83" s="22">
        <f t="shared" ca="1" si="1"/>
        <v>0</v>
      </c>
      <c r="AY83" s="22" t="e">
        <f t="shared" ca="1" si="2"/>
        <v>#REF!</v>
      </c>
      <c r="AZ83" s="22">
        <f t="shared" ca="1" si="3"/>
        <v>0</v>
      </c>
      <c r="BA83" s="22">
        <f t="shared" ca="1" si="4"/>
        <v>0</v>
      </c>
      <c r="BB83" s="22" t="e">
        <f t="shared" ca="1" si="5"/>
        <v>#REF!</v>
      </c>
      <c r="BC83" s="22" t="e">
        <f t="shared" ca="1" si="6"/>
        <v>#REF!</v>
      </c>
      <c r="BD83" s="22">
        <f t="shared" ca="1" si="7"/>
        <v>1</v>
      </c>
      <c r="BE83" s="22" t="e">
        <f t="shared" ca="1" si="8"/>
        <v>#REF!</v>
      </c>
      <c r="BF83" s="71">
        <f t="shared" si="9"/>
        <v>1</v>
      </c>
      <c r="BG83" s="71" t="e">
        <f>IF(AND($BF83=1,#REF!= ""),1,0)</f>
        <v>#REF!</v>
      </c>
    </row>
    <row r="84" spans="1:59" ht="26.4" x14ac:dyDescent="0.3">
      <c r="A84" s="4"/>
      <c r="B84" s="4" t="s">
        <v>1441</v>
      </c>
      <c r="C84" s="14"/>
      <c r="D84" s="14" t="s">
        <v>2022</v>
      </c>
      <c r="E84" s="139" t="s">
        <v>445</v>
      </c>
      <c r="F84" s="13"/>
      <c r="G84" s="182" t="s">
        <v>2031</v>
      </c>
      <c r="H84" s="7"/>
      <c r="I84" s="4"/>
      <c r="J84" s="3" t="s">
        <v>2033</v>
      </c>
      <c r="K84" s="45" t="s">
        <v>23</v>
      </c>
      <c r="L84" s="76">
        <v>45035</v>
      </c>
      <c r="M84" s="43"/>
      <c r="N84" s="9"/>
      <c r="O84" s="9"/>
      <c r="P84" s="9"/>
      <c r="Q84" s="3"/>
      <c r="R84" s="43"/>
      <c r="S84" s="9"/>
      <c r="T84" s="9"/>
      <c r="U84" s="35"/>
      <c r="V84" s="21"/>
      <c r="W84" s="6"/>
      <c r="X84" s="6"/>
      <c r="Y84" s="6"/>
      <c r="Z84" s="6"/>
      <c r="AA84" s="6"/>
      <c r="AB84" s="6"/>
      <c r="AC84" s="6"/>
      <c r="AD84" s="6"/>
      <c r="AE84" s="6"/>
      <c r="AF84" s="4"/>
      <c r="AG84" s="4"/>
      <c r="AH84" s="13"/>
      <c r="AI84" s="6"/>
      <c r="AV84" s="22">
        <f t="shared" ca="1" si="0"/>
        <v>1</v>
      </c>
      <c r="AW84" s="22" t="e">
        <f ca="1">IF(AND($AV84=1,#REF!= ""),1,0)</f>
        <v>#REF!</v>
      </c>
      <c r="AX84" s="22">
        <f t="shared" ca="1" si="1"/>
        <v>0</v>
      </c>
      <c r="AY84" s="22" t="e">
        <f t="shared" ca="1" si="2"/>
        <v>#REF!</v>
      </c>
      <c r="AZ84" s="22">
        <f t="shared" ca="1" si="3"/>
        <v>0</v>
      </c>
      <c r="BA84" s="22">
        <f t="shared" ca="1" si="4"/>
        <v>0</v>
      </c>
      <c r="BB84" s="22" t="e">
        <f t="shared" ca="1" si="5"/>
        <v>#REF!</v>
      </c>
      <c r="BC84" s="22" t="e">
        <f t="shared" ca="1" si="6"/>
        <v>#REF!</v>
      </c>
      <c r="BD84" s="22">
        <f t="shared" ca="1" si="7"/>
        <v>1</v>
      </c>
      <c r="BE84" s="22" t="e">
        <f t="shared" ca="1" si="8"/>
        <v>#REF!</v>
      </c>
      <c r="BF84" s="71">
        <f t="shared" si="9"/>
        <v>1</v>
      </c>
      <c r="BG84" s="71" t="e">
        <f>IF(AND($BF84=1,#REF!= ""),1,0)</f>
        <v>#REF!</v>
      </c>
    </row>
    <row r="85" spans="1:59" s="22" customFormat="1" ht="28.8" x14ac:dyDescent="0.3">
      <c r="A85" s="109"/>
      <c r="B85" s="109" t="s">
        <v>1441</v>
      </c>
      <c r="C85" s="199"/>
      <c r="D85" s="199" t="s">
        <v>2324</v>
      </c>
      <c r="E85" s="110" t="s">
        <v>446</v>
      </c>
      <c r="F85" s="110"/>
      <c r="G85" s="198" t="s">
        <v>2023</v>
      </c>
      <c r="H85" s="113" t="s">
        <v>778</v>
      </c>
      <c r="I85" s="109">
        <v>0</v>
      </c>
      <c r="J85" s="114" t="s">
        <v>2325</v>
      </c>
      <c r="K85" s="115" t="s">
        <v>26</v>
      </c>
      <c r="L85" s="116">
        <v>45385</v>
      </c>
      <c r="M85" s="117" t="s">
        <v>2313</v>
      </c>
      <c r="N85" s="141">
        <v>45371</v>
      </c>
      <c r="O85" s="141">
        <v>45371</v>
      </c>
      <c r="P85" s="118">
        <f>IF(AND(I85&lt;1,OR(H85&lt;1, H85="A")),O85+14,O85+7)</f>
        <v>45385</v>
      </c>
      <c r="Q85" s="114"/>
      <c r="R85" s="119"/>
      <c r="S85" s="118"/>
      <c r="T85" s="118"/>
      <c r="U85" s="225"/>
      <c r="V85" s="110"/>
      <c r="W85" s="121"/>
      <c r="X85" s="121"/>
      <c r="Y85" s="121"/>
      <c r="Z85" s="121"/>
      <c r="AA85" s="121"/>
      <c r="AB85" s="121"/>
      <c r="AC85" s="121"/>
      <c r="AD85" s="121"/>
      <c r="AE85" s="121"/>
      <c r="AF85" s="109"/>
      <c r="AG85" s="109"/>
      <c r="AH85" s="110"/>
      <c r="AI85" s="121"/>
      <c r="AV85" s="22">
        <f ca="1">IF(OR($K85="аннулирован", $K85="", TODAY()&lt;$F85),0,1)</f>
        <v>0</v>
      </c>
      <c r="AW85" s="22" t="e">
        <f ca="1">IF(AND($AV85=1,#REF!= ""),1,0)</f>
        <v>#REF!</v>
      </c>
      <c r="AX85" s="22">
        <f ca="1">IF(AND($AV85=1, $K85="не выдан"),1,0)</f>
        <v>0</v>
      </c>
      <c r="AY85" s="22" t="e">
        <f ca="1">IF(AND($AW85=1, $K85="не выдан"),1,0)</f>
        <v>#REF!</v>
      </c>
      <c r="AZ85" s="22">
        <f ca="1">IF(AND($AV85=1, $K85="на проверке"),1,0)</f>
        <v>0</v>
      </c>
      <c r="BA85" s="22">
        <f ca="1">IF(AND($AV85=1, $K85="замечания"),1,0)</f>
        <v>0</v>
      </c>
      <c r="BB85" s="22" t="e">
        <f ca="1">IF(AND($AW85=1, $K85="на проверке"),1,0)</f>
        <v>#REF!</v>
      </c>
      <c r="BC85" s="22" t="e">
        <f ca="1">IF(AND($AW85=1, $K85="замечания"),1,0)</f>
        <v>#REF!</v>
      </c>
      <c r="BD85" s="22">
        <f ca="1">IF(AND($AV85=1, $K85="согласован"),1,0)</f>
        <v>0</v>
      </c>
      <c r="BE85" s="22" t="e">
        <f ca="1">IF(AND($AW85=1, $K85="согласован"),1,0)</f>
        <v>#REF!</v>
      </c>
      <c r="BF85" s="22">
        <f>IF(OR($K85="аннулирован", $K85=""),0,1)</f>
        <v>0</v>
      </c>
      <c r="BG85" s="22" t="e">
        <f>IF(AND($BF85=1,#REF!= ""),1,0)</f>
        <v>#REF!</v>
      </c>
    </row>
    <row r="86" spans="1:59" x14ac:dyDescent="0.3">
      <c r="A86" s="4"/>
      <c r="B86" s="4" t="s">
        <v>1441</v>
      </c>
      <c r="C86" s="14"/>
      <c r="D86" s="14" t="s">
        <v>2324</v>
      </c>
      <c r="E86" s="140" t="s">
        <v>446</v>
      </c>
      <c r="F86" s="13"/>
      <c r="G86" s="182" t="s">
        <v>2023</v>
      </c>
      <c r="H86" s="7"/>
      <c r="I86" s="4"/>
      <c r="J86" s="3" t="s">
        <v>2325</v>
      </c>
      <c r="K86" s="46" t="s">
        <v>24</v>
      </c>
      <c r="L86" s="76"/>
      <c r="M86" s="78" t="s">
        <v>2825</v>
      </c>
      <c r="N86" s="142">
        <v>45436</v>
      </c>
      <c r="O86" s="142">
        <v>45436</v>
      </c>
      <c r="P86" s="9">
        <f>IF(AND(I86&lt;1,OR(H86&lt;1, H86="A")),O86+14,O86+7)</f>
        <v>45450</v>
      </c>
      <c r="Q86" s="3"/>
      <c r="R86" s="43"/>
      <c r="S86" s="9"/>
      <c r="T86" s="9"/>
      <c r="U86" s="35"/>
      <c r="V86" s="21"/>
      <c r="W86" s="6"/>
      <c r="X86" s="6"/>
      <c r="Y86" s="6"/>
      <c r="Z86" s="6"/>
      <c r="AA86" s="6"/>
      <c r="AB86" s="6"/>
      <c r="AC86" s="6"/>
      <c r="AD86" s="6"/>
      <c r="AE86" s="6"/>
      <c r="AF86" s="4"/>
      <c r="AG86" s="4"/>
      <c r="AH86" s="13"/>
      <c r="AI86" s="6"/>
      <c r="AV86" s="22">
        <f ca="1">IF(OR($K86="аннулирован", $K86="", TODAY()&lt;$F86),0,1)</f>
        <v>1</v>
      </c>
      <c r="AW86" s="22" t="e">
        <f ca="1">IF(AND($AV86=1,#REF!= ""),1,0)</f>
        <v>#REF!</v>
      </c>
      <c r="AX86" s="22">
        <f ca="1">IF(AND($AV86=1, $K86="не выдан"),1,0)</f>
        <v>0</v>
      </c>
      <c r="AY86" s="22" t="e">
        <f ca="1">IF(AND($AW86=1, $K86="не выдан"),1,0)</f>
        <v>#REF!</v>
      </c>
      <c r="AZ86" s="22">
        <f ca="1">IF(AND($AV86=1, $K86="на проверке"),1,0)</f>
        <v>1</v>
      </c>
      <c r="BA86" s="22">
        <f ca="1">IF(AND($AV86=1, $K86="замечания"),1,0)</f>
        <v>0</v>
      </c>
      <c r="BB86" s="22" t="e">
        <f ca="1">IF(AND($AW86=1, $K86="на проверке"),1,0)</f>
        <v>#REF!</v>
      </c>
      <c r="BC86" s="22" t="e">
        <f ca="1">IF(AND($AW86=1, $K86="замечания"),1,0)</f>
        <v>#REF!</v>
      </c>
      <c r="BD86" s="22">
        <f ca="1">IF(AND($AV86=1, $K86="согласован"),1,0)</f>
        <v>0</v>
      </c>
      <c r="BE86" s="22" t="e">
        <f ca="1">IF(AND($AW86=1, $K86="согласован"),1,0)</f>
        <v>#REF!</v>
      </c>
      <c r="BF86" s="71">
        <f>IF(OR($K86="аннулирован", $K86=""),0,1)</f>
        <v>1</v>
      </c>
      <c r="BG86" s="71" t="e">
        <f>IF(AND($BF86=1,#REF!= ""),1,0)</f>
        <v>#REF!</v>
      </c>
    </row>
    <row r="87" spans="1:59" s="85" customFormat="1" ht="17.399999999999999" x14ac:dyDescent="0.3">
      <c r="A87" s="212" t="s">
        <v>1895</v>
      </c>
      <c r="B87" s="212"/>
      <c r="C87" s="212"/>
      <c r="D87" s="212"/>
      <c r="E87" s="212"/>
      <c r="F87" s="212"/>
      <c r="G87" s="212"/>
      <c r="H87" s="212"/>
      <c r="I87" s="212"/>
      <c r="J87" s="212"/>
      <c r="K87" s="212"/>
      <c r="L87" s="212"/>
      <c r="M87" s="212"/>
      <c r="N87" s="212"/>
      <c r="O87" s="212"/>
      <c r="P87" s="212"/>
      <c r="Q87" s="212"/>
      <c r="R87" s="212"/>
      <c r="S87" s="212"/>
      <c r="T87" s="213"/>
      <c r="U87" s="214"/>
      <c r="V87" s="213"/>
      <c r="W87" s="215"/>
      <c r="X87" s="215"/>
      <c r="Y87" s="215"/>
      <c r="Z87" s="215"/>
      <c r="AA87" s="215"/>
      <c r="AB87" s="215"/>
      <c r="AC87" s="215"/>
      <c r="AD87" s="215"/>
      <c r="AE87" s="215"/>
      <c r="AF87" s="215"/>
      <c r="AG87" s="215"/>
      <c r="AH87" s="215"/>
      <c r="AI87" s="215"/>
      <c r="AV87" s="86">
        <f t="shared" ca="1" si="0"/>
        <v>0</v>
      </c>
      <c r="AW87" s="86" t="e">
        <f ca="1">IF(AND($AV87=1,#REF!= ""),1,0)</f>
        <v>#REF!</v>
      </c>
      <c r="AX87" s="86">
        <f t="shared" ca="1" si="1"/>
        <v>0</v>
      </c>
      <c r="AY87" s="86" t="e">
        <f t="shared" ca="1" si="2"/>
        <v>#REF!</v>
      </c>
      <c r="AZ87" s="86">
        <f t="shared" ca="1" si="3"/>
        <v>0</v>
      </c>
      <c r="BA87" s="86">
        <f t="shared" ca="1" si="4"/>
        <v>0</v>
      </c>
      <c r="BB87" s="86" t="e">
        <f t="shared" ca="1" si="5"/>
        <v>#REF!</v>
      </c>
      <c r="BC87" s="86" t="e">
        <f t="shared" ca="1" si="6"/>
        <v>#REF!</v>
      </c>
      <c r="BD87" s="86">
        <f t="shared" ca="1" si="7"/>
        <v>0</v>
      </c>
      <c r="BE87" s="86" t="e">
        <f t="shared" ca="1" si="8"/>
        <v>#REF!</v>
      </c>
      <c r="BF87" s="86">
        <f t="shared" si="9"/>
        <v>0</v>
      </c>
      <c r="BG87" s="86" t="e">
        <f>IF(AND($BF87=1,#REF!= ""),1,0)</f>
        <v>#REF!</v>
      </c>
    </row>
    <row r="88" spans="1:59" s="22" customFormat="1" x14ac:dyDescent="0.3">
      <c r="A88" s="109"/>
      <c r="B88" s="109" t="s">
        <v>1441</v>
      </c>
      <c r="C88" s="199"/>
      <c r="D88" s="199" t="s">
        <v>2034</v>
      </c>
      <c r="E88" s="110" t="s">
        <v>445</v>
      </c>
      <c r="F88" s="110"/>
      <c r="G88" s="198" t="s">
        <v>2043</v>
      </c>
      <c r="H88" s="113"/>
      <c r="I88" s="109"/>
      <c r="J88" s="114" t="s">
        <v>2010</v>
      </c>
      <c r="K88" s="115" t="s">
        <v>26</v>
      </c>
      <c r="L88" s="116">
        <v>45035</v>
      </c>
      <c r="M88" s="119"/>
      <c r="N88" s="118"/>
      <c r="O88" s="118"/>
      <c r="P88" s="118"/>
      <c r="Q88" s="114"/>
      <c r="R88" s="119"/>
      <c r="S88" s="118"/>
      <c r="T88" s="118"/>
      <c r="U88" s="225"/>
      <c r="V88" s="110"/>
      <c r="W88" s="121"/>
      <c r="X88" s="121"/>
      <c r="Y88" s="121"/>
      <c r="Z88" s="121"/>
      <c r="AA88" s="121"/>
      <c r="AB88" s="121"/>
      <c r="AC88" s="121"/>
      <c r="AD88" s="121"/>
      <c r="AE88" s="121"/>
      <c r="AF88" s="109"/>
      <c r="AG88" s="109"/>
      <c r="AH88" s="110"/>
      <c r="AI88" s="121"/>
      <c r="AV88" s="22">
        <f t="shared" ca="1" si="0"/>
        <v>0</v>
      </c>
      <c r="AW88" s="22" t="e">
        <f ca="1">IF(AND($AV88=1,#REF!= ""),1,0)</f>
        <v>#REF!</v>
      </c>
      <c r="AX88" s="22">
        <f t="shared" ca="1" si="1"/>
        <v>0</v>
      </c>
      <c r="AY88" s="22" t="e">
        <f t="shared" ca="1" si="2"/>
        <v>#REF!</v>
      </c>
      <c r="AZ88" s="22">
        <f t="shared" ca="1" si="3"/>
        <v>0</v>
      </c>
      <c r="BA88" s="22">
        <f t="shared" ca="1" si="4"/>
        <v>0</v>
      </c>
      <c r="BB88" s="22" t="e">
        <f t="shared" ca="1" si="5"/>
        <v>#REF!</v>
      </c>
      <c r="BC88" s="22" t="e">
        <f t="shared" ca="1" si="6"/>
        <v>#REF!</v>
      </c>
      <c r="BD88" s="22">
        <f t="shared" ca="1" si="7"/>
        <v>0</v>
      </c>
      <c r="BE88" s="22" t="e">
        <f t="shared" ca="1" si="8"/>
        <v>#REF!</v>
      </c>
      <c r="BF88" s="22">
        <f t="shared" si="9"/>
        <v>0</v>
      </c>
      <c r="BG88" s="22" t="e">
        <f>IF(AND($BF88=1,#REF!= ""),1,0)</f>
        <v>#REF!</v>
      </c>
    </row>
    <row r="89" spans="1:59" ht="28.8" x14ac:dyDescent="0.3">
      <c r="A89" s="4"/>
      <c r="B89" s="4" t="s">
        <v>1441</v>
      </c>
      <c r="C89" s="14"/>
      <c r="D89" s="14" t="s">
        <v>2034</v>
      </c>
      <c r="E89" s="139" t="s">
        <v>445</v>
      </c>
      <c r="F89" s="13"/>
      <c r="G89" s="182" t="s">
        <v>2043</v>
      </c>
      <c r="H89" s="7">
        <v>0</v>
      </c>
      <c r="I89" s="4">
        <v>2</v>
      </c>
      <c r="J89" s="3" t="s">
        <v>2010</v>
      </c>
      <c r="K89" s="46" t="s">
        <v>24</v>
      </c>
      <c r="L89" s="76"/>
      <c r="M89" s="107" t="s">
        <v>2866</v>
      </c>
      <c r="N89" s="142">
        <v>45331</v>
      </c>
      <c r="O89" s="142">
        <v>45331</v>
      </c>
      <c r="P89" s="9">
        <f>IF(AND(I89&lt;1,OR(H89&lt;1, H89="A")),O89+14,O89+7)</f>
        <v>45338</v>
      </c>
      <c r="Q89" s="3"/>
      <c r="R89" s="43"/>
      <c r="S89" s="9"/>
      <c r="T89" s="9"/>
      <c r="U89" s="35"/>
      <c r="V89" s="21"/>
      <c r="W89" s="6"/>
      <c r="X89" s="6"/>
      <c r="Y89" s="6"/>
      <c r="Z89" s="6"/>
      <c r="AA89" s="6"/>
      <c r="AB89" s="6"/>
      <c r="AC89" s="6"/>
      <c r="AD89" s="6"/>
      <c r="AE89" s="6"/>
      <c r="AF89" s="4"/>
      <c r="AG89" s="4"/>
      <c r="AH89" s="13"/>
      <c r="AI89" s="6"/>
      <c r="AV89" s="22">
        <f t="shared" ca="1" si="0"/>
        <v>1</v>
      </c>
      <c r="AW89" s="22" t="e">
        <f ca="1">IF(AND($AV89=1,#REF!= ""),1,0)</f>
        <v>#REF!</v>
      </c>
      <c r="AX89" s="22">
        <f t="shared" ca="1" si="1"/>
        <v>0</v>
      </c>
      <c r="AY89" s="22" t="e">
        <f t="shared" ca="1" si="2"/>
        <v>#REF!</v>
      </c>
      <c r="AZ89" s="22">
        <f t="shared" ca="1" si="3"/>
        <v>1</v>
      </c>
      <c r="BA89" s="22">
        <f t="shared" ca="1" si="4"/>
        <v>0</v>
      </c>
      <c r="BB89" s="22" t="e">
        <f t="shared" ca="1" si="5"/>
        <v>#REF!</v>
      </c>
      <c r="BC89" s="22" t="e">
        <f t="shared" ca="1" si="6"/>
        <v>#REF!</v>
      </c>
      <c r="BD89" s="22">
        <f t="shared" ca="1" si="7"/>
        <v>0</v>
      </c>
      <c r="BE89" s="22" t="e">
        <f t="shared" ca="1" si="8"/>
        <v>#REF!</v>
      </c>
      <c r="BF89" s="71">
        <f t="shared" si="9"/>
        <v>1</v>
      </c>
      <c r="BG89" s="71" t="e">
        <f>IF(AND($BF89=1,#REF!= ""),1,0)</f>
        <v>#REF!</v>
      </c>
    </row>
    <row r="90" spans="1:59" x14ac:dyDescent="0.3">
      <c r="A90" s="4"/>
      <c r="B90" s="4" t="s">
        <v>1441</v>
      </c>
      <c r="C90" s="14"/>
      <c r="D90" s="14" t="s">
        <v>2035</v>
      </c>
      <c r="E90" s="139" t="s">
        <v>445</v>
      </c>
      <c r="F90" s="13"/>
      <c r="G90" s="182" t="s">
        <v>2044</v>
      </c>
      <c r="H90" s="7"/>
      <c r="I90" s="4"/>
      <c r="J90" s="3" t="s">
        <v>1926</v>
      </c>
      <c r="K90" s="45" t="s">
        <v>23</v>
      </c>
      <c r="L90" s="76">
        <v>45035</v>
      </c>
      <c r="M90" s="43"/>
      <c r="N90" s="9"/>
      <c r="O90" s="9"/>
      <c r="P90" s="9"/>
      <c r="Q90" s="3"/>
      <c r="R90" s="43"/>
      <c r="S90" s="9"/>
      <c r="T90" s="9"/>
      <c r="U90" s="35"/>
      <c r="V90" s="21"/>
      <c r="W90" s="6"/>
      <c r="X90" s="6"/>
      <c r="Y90" s="6"/>
      <c r="Z90" s="6"/>
      <c r="AA90" s="6"/>
      <c r="AB90" s="6"/>
      <c r="AC90" s="6"/>
      <c r="AD90" s="6"/>
      <c r="AE90" s="6"/>
      <c r="AF90" s="4"/>
      <c r="AG90" s="4"/>
      <c r="AH90" s="13"/>
      <c r="AI90" s="6"/>
      <c r="AV90" s="22">
        <f t="shared" ca="1" si="0"/>
        <v>1</v>
      </c>
      <c r="AW90" s="22" t="e">
        <f ca="1">IF(AND($AV90=1,#REF!= ""),1,0)</f>
        <v>#REF!</v>
      </c>
      <c r="AX90" s="22">
        <f t="shared" ca="1" si="1"/>
        <v>0</v>
      </c>
      <c r="AY90" s="22" t="e">
        <f t="shared" ca="1" si="2"/>
        <v>#REF!</v>
      </c>
      <c r="AZ90" s="22">
        <f t="shared" ca="1" si="3"/>
        <v>0</v>
      </c>
      <c r="BA90" s="22">
        <f t="shared" ca="1" si="4"/>
        <v>0</v>
      </c>
      <c r="BB90" s="22" t="e">
        <f t="shared" ca="1" si="5"/>
        <v>#REF!</v>
      </c>
      <c r="BC90" s="22" t="e">
        <f t="shared" ca="1" si="6"/>
        <v>#REF!</v>
      </c>
      <c r="BD90" s="22">
        <f t="shared" ca="1" si="7"/>
        <v>1</v>
      </c>
      <c r="BE90" s="22" t="e">
        <f t="shared" ca="1" si="8"/>
        <v>#REF!</v>
      </c>
      <c r="BF90" s="71">
        <f t="shared" si="9"/>
        <v>1</v>
      </c>
      <c r="BG90" s="71" t="e">
        <f>IF(AND($BF90=1,#REF!= ""),1,0)</f>
        <v>#REF!</v>
      </c>
    </row>
    <row r="91" spans="1:59" x14ac:dyDescent="0.3">
      <c r="A91" s="4"/>
      <c r="B91" s="4" t="s">
        <v>1441</v>
      </c>
      <c r="C91" s="14"/>
      <c r="D91" s="14" t="s">
        <v>2036</v>
      </c>
      <c r="E91" s="139" t="s">
        <v>445</v>
      </c>
      <c r="F91" s="13"/>
      <c r="G91" s="182" t="s">
        <v>2045</v>
      </c>
      <c r="H91" s="7"/>
      <c r="I91" s="4"/>
      <c r="J91" s="3" t="s">
        <v>1927</v>
      </c>
      <c r="K91" s="45" t="s">
        <v>23</v>
      </c>
      <c r="L91" s="76">
        <v>45035</v>
      </c>
      <c r="M91" s="43"/>
      <c r="N91" s="9"/>
      <c r="O91" s="9"/>
      <c r="P91" s="9"/>
      <c r="Q91" s="3"/>
      <c r="R91" s="43"/>
      <c r="S91" s="9"/>
      <c r="T91" s="9"/>
      <c r="U91" s="35"/>
      <c r="V91" s="21"/>
      <c r="W91" s="6"/>
      <c r="X91" s="6"/>
      <c r="Y91" s="6"/>
      <c r="Z91" s="6"/>
      <c r="AA91" s="6"/>
      <c r="AB91" s="6"/>
      <c r="AC91" s="6"/>
      <c r="AD91" s="6"/>
      <c r="AE91" s="6"/>
      <c r="AF91" s="4"/>
      <c r="AG91" s="4"/>
      <c r="AH91" s="13"/>
      <c r="AI91" s="6"/>
      <c r="AV91" s="22">
        <f t="shared" ca="1" si="0"/>
        <v>1</v>
      </c>
      <c r="AW91" s="22" t="e">
        <f ca="1">IF(AND($AV91=1,#REF!= ""),1,0)</f>
        <v>#REF!</v>
      </c>
      <c r="AX91" s="22">
        <f t="shared" ca="1" si="1"/>
        <v>0</v>
      </c>
      <c r="AY91" s="22" t="e">
        <f t="shared" ca="1" si="2"/>
        <v>#REF!</v>
      </c>
      <c r="AZ91" s="22">
        <f t="shared" ca="1" si="3"/>
        <v>0</v>
      </c>
      <c r="BA91" s="22">
        <f t="shared" ca="1" si="4"/>
        <v>0</v>
      </c>
      <c r="BB91" s="22" t="e">
        <f t="shared" ca="1" si="5"/>
        <v>#REF!</v>
      </c>
      <c r="BC91" s="22" t="e">
        <f t="shared" ca="1" si="6"/>
        <v>#REF!</v>
      </c>
      <c r="BD91" s="22">
        <f t="shared" ca="1" si="7"/>
        <v>1</v>
      </c>
      <c r="BE91" s="22" t="e">
        <f t="shared" ca="1" si="8"/>
        <v>#REF!</v>
      </c>
      <c r="BF91" s="71">
        <f t="shared" si="9"/>
        <v>1</v>
      </c>
      <c r="BG91" s="71" t="e">
        <f>IF(AND($BF91=1,#REF!= ""),1,0)</f>
        <v>#REF!</v>
      </c>
    </row>
    <row r="92" spans="1:59" x14ac:dyDescent="0.3">
      <c r="A92" s="4"/>
      <c r="B92" s="4" t="s">
        <v>1441</v>
      </c>
      <c r="C92" s="14"/>
      <c r="D92" s="14" t="s">
        <v>2037</v>
      </c>
      <c r="E92" s="139" t="s">
        <v>445</v>
      </c>
      <c r="F92" s="13"/>
      <c r="G92" s="182" t="s">
        <v>2046</v>
      </c>
      <c r="H92" s="7"/>
      <c r="I92" s="4"/>
      <c r="J92" s="3" t="s">
        <v>1928</v>
      </c>
      <c r="K92" s="45" t="s">
        <v>23</v>
      </c>
      <c r="L92" s="76">
        <v>45035</v>
      </c>
      <c r="M92" s="43"/>
      <c r="N92" s="9"/>
      <c r="O92" s="9"/>
      <c r="P92" s="9"/>
      <c r="Q92" s="3"/>
      <c r="R92" s="43"/>
      <c r="S92" s="9"/>
      <c r="T92" s="9"/>
      <c r="U92" s="35"/>
      <c r="V92" s="21"/>
      <c r="W92" s="6"/>
      <c r="X92" s="6"/>
      <c r="Y92" s="6"/>
      <c r="Z92" s="6"/>
      <c r="AA92" s="6"/>
      <c r="AB92" s="6"/>
      <c r="AC92" s="6"/>
      <c r="AD92" s="6"/>
      <c r="AE92" s="6"/>
      <c r="AF92" s="4"/>
      <c r="AG92" s="4"/>
      <c r="AH92" s="13"/>
      <c r="AI92" s="6"/>
      <c r="AV92" s="22">
        <f t="shared" ca="1" si="0"/>
        <v>1</v>
      </c>
      <c r="AW92" s="22" t="e">
        <f ca="1">IF(AND($AV92=1,#REF!= ""),1,0)</f>
        <v>#REF!</v>
      </c>
      <c r="AX92" s="22">
        <f t="shared" ca="1" si="1"/>
        <v>0</v>
      </c>
      <c r="AY92" s="22" t="e">
        <f t="shared" ca="1" si="2"/>
        <v>#REF!</v>
      </c>
      <c r="AZ92" s="22">
        <f t="shared" ca="1" si="3"/>
        <v>0</v>
      </c>
      <c r="BA92" s="22">
        <f t="shared" ca="1" si="4"/>
        <v>0</v>
      </c>
      <c r="BB92" s="22" t="e">
        <f t="shared" ca="1" si="5"/>
        <v>#REF!</v>
      </c>
      <c r="BC92" s="22" t="e">
        <f t="shared" ca="1" si="6"/>
        <v>#REF!</v>
      </c>
      <c r="BD92" s="22">
        <f t="shared" ca="1" si="7"/>
        <v>1</v>
      </c>
      <c r="BE92" s="22" t="e">
        <f t="shared" ca="1" si="8"/>
        <v>#REF!</v>
      </c>
      <c r="BF92" s="71">
        <f t="shared" si="9"/>
        <v>1</v>
      </c>
      <c r="BG92" s="71" t="e">
        <f>IF(AND($BF92=1,#REF!= ""),1,0)</f>
        <v>#REF!</v>
      </c>
    </row>
    <row r="93" spans="1:59" x14ac:dyDescent="0.3">
      <c r="A93" s="4"/>
      <c r="B93" s="4" t="s">
        <v>1441</v>
      </c>
      <c r="C93" s="14"/>
      <c r="D93" s="14" t="s">
        <v>2038</v>
      </c>
      <c r="E93" s="139" t="s">
        <v>445</v>
      </c>
      <c r="F93" s="13"/>
      <c r="G93" s="182" t="s">
        <v>2047</v>
      </c>
      <c r="H93" s="7"/>
      <c r="I93" s="4"/>
      <c r="J93" s="3" t="s">
        <v>1929</v>
      </c>
      <c r="K93" s="45" t="s">
        <v>23</v>
      </c>
      <c r="L93" s="76">
        <v>45035</v>
      </c>
      <c r="M93" s="43"/>
      <c r="N93" s="9"/>
      <c r="O93" s="9"/>
      <c r="P93" s="9"/>
      <c r="Q93" s="3"/>
      <c r="R93" s="43"/>
      <c r="S93" s="9"/>
      <c r="T93" s="9"/>
      <c r="U93" s="35"/>
      <c r="V93" s="21"/>
      <c r="W93" s="6"/>
      <c r="X93" s="6"/>
      <c r="Y93" s="6"/>
      <c r="Z93" s="6"/>
      <c r="AA93" s="6"/>
      <c r="AB93" s="6"/>
      <c r="AC93" s="6"/>
      <c r="AD93" s="6"/>
      <c r="AE93" s="6"/>
      <c r="AF93" s="4"/>
      <c r="AG93" s="4"/>
      <c r="AH93" s="13"/>
      <c r="AI93" s="6"/>
      <c r="AV93" s="22">
        <f t="shared" ca="1" si="0"/>
        <v>1</v>
      </c>
      <c r="AW93" s="22" t="e">
        <f ca="1">IF(AND($AV93=1,#REF!= ""),1,0)</f>
        <v>#REF!</v>
      </c>
      <c r="AX93" s="22">
        <f t="shared" ca="1" si="1"/>
        <v>0</v>
      </c>
      <c r="AY93" s="22" t="e">
        <f t="shared" ca="1" si="2"/>
        <v>#REF!</v>
      </c>
      <c r="AZ93" s="22">
        <f t="shared" ca="1" si="3"/>
        <v>0</v>
      </c>
      <c r="BA93" s="22">
        <f t="shared" ca="1" si="4"/>
        <v>0</v>
      </c>
      <c r="BB93" s="22" t="e">
        <f t="shared" ca="1" si="5"/>
        <v>#REF!</v>
      </c>
      <c r="BC93" s="22" t="e">
        <f t="shared" ca="1" si="6"/>
        <v>#REF!</v>
      </c>
      <c r="BD93" s="22">
        <f t="shared" ca="1" si="7"/>
        <v>1</v>
      </c>
      <c r="BE93" s="22" t="e">
        <f t="shared" ca="1" si="8"/>
        <v>#REF!</v>
      </c>
      <c r="BF93" s="71">
        <f t="shared" si="9"/>
        <v>1</v>
      </c>
      <c r="BG93" s="71" t="e">
        <f>IF(AND($BF93=1,#REF!= ""),1,0)</f>
        <v>#REF!</v>
      </c>
    </row>
    <row r="94" spans="1:59" x14ac:dyDescent="0.3">
      <c r="A94" s="4"/>
      <c r="B94" s="4" t="s">
        <v>1441</v>
      </c>
      <c r="C94" s="14"/>
      <c r="D94" s="14" t="s">
        <v>2039</v>
      </c>
      <c r="E94" s="139" t="s">
        <v>445</v>
      </c>
      <c r="F94" s="13"/>
      <c r="G94" s="182" t="s">
        <v>2048</v>
      </c>
      <c r="H94" s="7"/>
      <c r="I94" s="4"/>
      <c r="J94" s="3" t="s">
        <v>2032</v>
      </c>
      <c r="K94" s="45" t="s">
        <v>23</v>
      </c>
      <c r="L94" s="76">
        <v>45035</v>
      </c>
      <c r="M94" s="43"/>
      <c r="N94" s="9"/>
      <c r="O94" s="9"/>
      <c r="P94" s="9"/>
      <c r="Q94" s="3"/>
      <c r="R94" s="43"/>
      <c r="S94" s="9"/>
      <c r="T94" s="9"/>
      <c r="U94" s="35"/>
      <c r="V94" s="21"/>
      <c r="W94" s="6"/>
      <c r="X94" s="6"/>
      <c r="Y94" s="6"/>
      <c r="Z94" s="6"/>
      <c r="AA94" s="6"/>
      <c r="AB94" s="6"/>
      <c r="AC94" s="6"/>
      <c r="AD94" s="6"/>
      <c r="AE94" s="6"/>
      <c r="AF94" s="4"/>
      <c r="AG94" s="4"/>
      <c r="AH94" s="13"/>
      <c r="AI94" s="6"/>
      <c r="AV94" s="22">
        <f t="shared" ca="1" si="0"/>
        <v>1</v>
      </c>
      <c r="AW94" s="22" t="e">
        <f ca="1">IF(AND($AV94=1,#REF!= ""),1,0)</f>
        <v>#REF!</v>
      </c>
      <c r="AX94" s="22">
        <f t="shared" ca="1" si="1"/>
        <v>0</v>
      </c>
      <c r="AY94" s="22" t="e">
        <f t="shared" ca="1" si="2"/>
        <v>#REF!</v>
      </c>
      <c r="AZ94" s="22">
        <f t="shared" ca="1" si="3"/>
        <v>0</v>
      </c>
      <c r="BA94" s="22">
        <f t="shared" ca="1" si="4"/>
        <v>0</v>
      </c>
      <c r="BB94" s="22" t="e">
        <f t="shared" ca="1" si="5"/>
        <v>#REF!</v>
      </c>
      <c r="BC94" s="22" t="e">
        <f t="shared" ca="1" si="6"/>
        <v>#REF!</v>
      </c>
      <c r="BD94" s="22">
        <f t="shared" ca="1" si="7"/>
        <v>1</v>
      </c>
      <c r="BE94" s="22" t="e">
        <f t="shared" ca="1" si="8"/>
        <v>#REF!</v>
      </c>
      <c r="BF94" s="71">
        <f t="shared" si="9"/>
        <v>1</v>
      </c>
      <c r="BG94" s="71" t="e">
        <f>IF(AND($BF94=1,#REF!= ""),1,0)</f>
        <v>#REF!</v>
      </c>
    </row>
    <row r="95" spans="1:59" x14ac:dyDescent="0.3">
      <c r="A95" s="4"/>
      <c r="B95" s="4" t="s">
        <v>1441</v>
      </c>
      <c r="C95" s="14"/>
      <c r="D95" s="14" t="s">
        <v>2040</v>
      </c>
      <c r="E95" s="139" t="s">
        <v>445</v>
      </c>
      <c r="F95" s="13"/>
      <c r="G95" s="182" t="s">
        <v>2049</v>
      </c>
      <c r="H95" s="7"/>
      <c r="I95" s="4"/>
      <c r="J95" s="3" t="s">
        <v>1932</v>
      </c>
      <c r="K95" s="45" t="s">
        <v>23</v>
      </c>
      <c r="L95" s="76">
        <v>45035</v>
      </c>
      <c r="M95" s="43"/>
      <c r="N95" s="9"/>
      <c r="O95" s="9"/>
      <c r="P95" s="9"/>
      <c r="Q95" s="3"/>
      <c r="R95" s="43"/>
      <c r="S95" s="9"/>
      <c r="T95" s="9"/>
      <c r="U95" s="35"/>
      <c r="V95" s="21"/>
      <c r="W95" s="6"/>
      <c r="X95" s="6"/>
      <c r="Y95" s="6"/>
      <c r="Z95" s="6"/>
      <c r="AA95" s="6"/>
      <c r="AB95" s="6"/>
      <c r="AC95" s="6"/>
      <c r="AD95" s="6"/>
      <c r="AE95" s="6"/>
      <c r="AF95" s="4"/>
      <c r="AG95" s="4"/>
      <c r="AH95" s="13"/>
      <c r="AI95" s="6"/>
      <c r="AV95" s="22">
        <f t="shared" ca="1" si="0"/>
        <v>1</v>
      </c>
      <c r="AW95" s="22" t="e">
        <f ca="1">IF(AND($AV95=1,#REF!= ""),1,0)</f>
        <v>#REF!</v>
      </c>
      <c r="AX95" s="22">
        <f t="shared" ca="1" si="1"/>
        <v>0</v>
      </c>
      <c r="AY95" s="22" t="e">
        <f t="shared" ca="1" si="2"/>
        <v>#REF!</v>
      </c>
      <c r="AZ95" s="22">
        <f t="shared" ca="1" si="3"/>
        <v>0</v>
      </c>
      <c r="BA95" s="22">
        <f t="shared" ca="1" si="4"/>
        <v>0</v>
      </c>
      <c r="BB95" s="22" t="e">
        <f t="shared" ca="1" si="5"/>
        <v>#REF!</v>
      </c>
      <c r="BC95" s="22" t="e">
        <f t="shared" ca="1" si="6"/>
        <v>#REF!</v>
      </c>
      <c r="BD95" s="22">
        <f t="shared" ca="1" si="7"/>
        <v>1</v>
      </c>
      <c r="BE95" s="22" t="e">
        <f t="shared" ca="1" si="8"/>
        <v>#REF!</v>
      </c>
      <c r="BF95" s="71">
        <f t="shared" si="9"/>
        <v>1</v>
      </c>
      <c r="BG95" s="71" t="e">
        <f>IF(AND($BF95=1,#REF!= ""),1,0)</f>
        <v>#REF!</v>
      </c>
    </row>
    <row r="96" spans="1:59" ht="26.4" x14ac:dyDescent="0.3">
      <c r="A96" s="4"/>
      <c r="B96" s="4" t="s">
        <v>1441</v>
      </c>
      <c r="C96" s="14"/>
      <c r="D96" s="14" t="s">
        <v>2041</v>
      </c>
      <c r="E96" s="139" t="s">
        <v>445</v>
      </c>
      <c r="F96" s="13"/>
      <c r="G96" s="182" t="s">
        <v>2050</v>
      </c>
      <c r="H96" s="7"/>
      <c r="I96" s="4"/>
      <c r="J96" s="3" t="s">
        <v>2012</v>
      </c>
      <c r="K96" s="45" t="s">
        <v>23</v>
      </c>
      <c r="L96" s="76">
        <v>45035</v>
      </c>
      <c r="M96" s="43"/>
      <c r="N96" s="9"/>
      <c r="O96" s="9"/>
      <c r="P96" s="9"/>
      <c r="Q96" s="3"/>
      <c r="R96" s="43"/>
      <c r="S96" s="9"/>
      <c r="T96" s="9"/>
      <c r="U96" s="35"/>
      <c r="V96" s="21"/>
      <c r="W96" s="6"/>
      <c r="X96" s="6"/>
      <c r="Y96" s="6"/>
      <c r="Z96" s="6"/>
      <c r="AA96" s="6"/>
      <c r="AB96" s="6"/>
      <c r="AC96" s="6"/>
      <c r="AD96" s="6"/>
      <c r="AE96" s="6"/>
      <c r="AF96" s="4"/>
      <c r="AG96" s="4"/>
      <c r="AH96" s="13"/>
      <c r="AI96" s="6"/>
      <c r="AV96" s="22">
        <f t="shared" ca="1" si="0"/>
        <v>1</v>
      </c>
      <c r="AW96" s="22" t="e">
        <f ca="1">IF(AND($AV96=1,#REF!= ""),1,0)</f>
        <v>#REF!</v>
      </c>
      <c r="AX96" s="22">
        <f t="shared" ca="1" si="1"/>
        <v>0</v>
      </c>
      <c r="AY96" s="22" t="e">
        <f t="shared" ca="1" si="2"/>
        <v>#REF!</v>
      </c>
      <c r="AZ96" s="22">
        <f t="shared" ca="1" si="3"/>
        <v>0</v>
      </c>
      <c r="BA96" s="22">
        <f t="shared" ca="1" si="4"/>
        <v>0</v>
      </c>
      <c r="BB96" s="22" t="e">
        <f t="shared" ca="1" si="5"/>
        <v>#REF!</v>
      </c>
      <c r="BC96" s="22" t="e">
        <f t="shared" ca="1" si="6"/>
        <v>#REF!</v>
      </c>
      <c r="BD96" s="22">
        <f t="shared" ca="1" si="7"/>
        <v>1</v>
      </c>
      <c r="BE96" s="22" t="e">
        <f t="shared" ca="1" si="8"/>
        <v>#REF!</v>
      </c>
      <c r="BF96" s="71">
        <f t="shared" si="9"/>
        <v>1</v>
      </c>
      <c r="BG96" s="71" t="e">
        <f>IF(AND($BF96=1,#REF!= ""),1,0)</f>
        <v>#REF!</v>
      </c>
    </row>
    <row r="97" spans="1:59" ht="26.4" x14ac:dyDescent="0.3">
      <c r="A97" s="4"/>
      <c r="B97" s="4" t="s">
        <v>1441</v>
      </c>
      <c r="C97" s="14"/>
      <c r="D97" s="14" t="s">
        <v>2042</v>
      </c>
      <c r="E97" s="139" t="s">
        <v>445</v>
      </c>
      <c r="F97" s="13"/>
      <c r="G97" s="182" t="s">
        <v>2051</v>
      </c>
      <c r="H97" s="7"/>
      <c r="I97" s="4"/>
      <c r="J97" s="3" t="s">
        <v>2052</v>
      </c>
      <c r="K97" s="45" t="s">
        <v>23</v>
      </c>
      <c r="L97" s="76">
        <v>45035</v>
      </c>
      <c r="M97" s="43"/>
      <c r="N97" s="9"/>
      <c r="O97" s="9"/>
      <c r="P97" s="9"/>
      <c r="Q97" s="3"/>
      <c r="R97" s="43"/>
      <c r="S97" s="9"/>
      <c r="T97" s="9"/>
      <c r="U97" s="35"/>
      <c r="V97" s="21"/>
      <c r="W97" s="6"/>
      <c r="X97" s="6"/>
      <c r="Y97" s="6"/>
      <c r="Z97" s="6"/>
      <c r="AA97" s="6"/>
      <c r="AB97" s="6"/>
      <c r="AC97" s="6"/>
      <c r="AD97" s="6"/>
      <c r="AE97" s="6"/>
      <c r="AF97" s="4"/>
      <c r="AG97" s="4"/>
      <c r="AH97" s="13"/>
      <c r="AI97" s="6"/>
      <c r="AV97" s="22">
        <f t="shared" ca="1" si="0"/>
        <v>1</v>
      </c>
      <c r="AW97" s="22" t="e">
        <f ca="1">IF(AND($AV97=1,#REF!= ""),1,0)</f>
        <v>#REF!</v>
      </c>
      <c r="AX97" s="22">
        <f t="shared" ca="1" si="1"/>
        <v>0</v>
      </c>
      <c r="AY97" s="22" t="e">
        <f t="shared" ca="1" si="2"/>
        <v>#REF!</v>
      </c>
      <c r="AZ97" s="22">
        <f t="shared" ca="1" si="3"/>
        <v>0</v>
      </c>
      <c r="BA97" s="22">
        <f t="shared" ca="1" si="4"/>
        <v>0</v>
      </c>
      <c r="BB97" s="22" t="e">
        <f t="shared" ca="1" si="5"/>
        <v>#REF!</v>
      </c>
      <c r="BC97" s="22" t="e">
        <f t="shared" ca="1" si="6"/>
        <v>#REF!</v>
      </c>
      <c r="BD97" s="22">
        <f t="shared" ca="1" si="7"/>
        <v>1</v>
      </c>
      <c r="BE97" s="22" t="e">
        <f t="shared" ca="1" si="8"/>
        <v>#REF!</v>
      </c>
      <c r="BF97" s="71">
        <f t="shared" si="9"/>
        <v>1</v>
      </c>
      <c r="BG97" s="71" t="e">
        <f>IF(AND($BF97=1,#REF!= ""),1,0)</f>
        <v>#REF!</v>
      </c>
    </row>
    <row r="98" spans="1:59" s="85" customFormat="1" ht="17.399999999999999" x14ac:dyDescent="0.3">
      <c r="A98" s="460" t="s">
        <v>1896</v>
      </c>
      <c r="B98" s="460"/>
      <c r="C98" s="460"/>
      <c r="D98" s="460"/>
      <c r="E98" s="460"/>
      <c r="F98" s="460"/>
      <c r="G98" s="460"/>
      <c r="H98" s="460"/>
      <c r="I98" s="460"/>
      <c r="J98" s="460"/>
      <c r="K98" s="460"/>
      <c r="L98" s="460"/>
      <c r="M98" s="460"/>
      <c r="N98" s="460"/>
      <c r="O98" s="460"/>
      <c r="P98" s="460"/>
      <c r="Q98" s="460"/>
      <c r="R98" s="460"/>
      <c r="S98" s="460"/>
      <c r="T98" s="460"/>
      <c r="U98" s="460"/>
      <c r="V98" s="460"/>
      <c r="W98" s="460"/>
      <c r="X98" s="460"/>
      <c r="Y98" s="460"/>
      <c r="Z98" s="460"/>
      <c r="AA98" s="460"/>
      <c r="AB98" s="460"/>
      <c r="AC98" s="460"/>
      <c r="AD98" s="460"/>
      <c r="AE98" s="460"/>
      <c r="AF98" s="460"/>
      <c r="AG98" s="460"/>
      <c r="AH98" s="460"/>
      <c r="AI98" s="460"/>
      <c r="AV98" s="86">
        <f t="shared" ca="1" si="0"/>
        <v>0</v>
      </c>
      <c r="AW98" s="86" t="e">
        <f ca="1">IF(AND($AV98=1,#REF!= ""),1,0)</f>
        <v>#REF!</v>
      </c>
      <c r="AX98" s="86">
        <f t="shared" ca="1" si="1"/>
        <v>0</v>
      </c>
      <c r="AY98" s="86" t="e">
        <f t="shared" ca="1" si="2"/>
        <v>#REF!</v>
      </c>
      <c r="AZ98" s="86">
        <f t="shared" ca="1" si="3"/>
        <v>0</v>
      </c>
      <c r="BA98" s="86">
        <f t="shared" ca="1" si="4"/>
        <v>0</v>
      </c>
      <c r="BB98" s="86" t="e">
        <f t="shared" ca="1" si="5"/>
        <v>#REF!</v>
      </c>
      <c r="BC98" s="86" t="e">
        <f t="shared" ca="1" si="6"/>
        <v>#REF!</v>
      </c>
      <c r="BD98" s="86">
        <f t="shared" ca="1" si="7"/>
        <v>0</v>
      </c>
      <c r="BE98" s="86" t="e">
        <f t="shared" ca="1" si="8"/>
        <v>#REF!</v>
      </c>
      <c r="BF98" s="86">
        <f t="shared" si="9"/>
        <v>0</v>
      </c>
      <c r="BG98" s="86" t="e">
        <f>IF(AND($BF98=1,#REF!= ""),1,0)</f>
        <v>#REF!</v>
      </c>
    </row>
    <row r="99" spans="1:59" x14ac:dyDescent="0.3">
      <c r="A99" s="4"/>
      <c r="B99" s="4" t="s">
        <v>1441</v>
      </c>
      <c r="C99" s="14"/>
      <c r="D99" s="14" t="s">
        <v>2053</v>
      </c>
      <c r="E99" s="139" t="s">
        <v>445</v>
      </c>
      <c r="F99" s="13"/>
      <c r="G99" s="182" t="s">
        <v>2062</v>
      </c>
      <c r="H99" s="7"/>
      <c r="I99" s="4"/>
      <c r="J99" s="3" t="s">
        <v>1926</v>
      </c>
      <c r="K99" s="45" t="s">
        <v>23</v>
      </c>
      <c r="L99" s="76">
        <v>45035</v>
      </c>
      <c r="M99" s="43"/>
      <c r="N99" s="9"/>
      <c r="O99" s="9"/>
      <c r="P99" s="9"/>
      <c r="Q99" s="3"/>
      <c r="R99" s="43"/>
      <c r="S99" s="9"/>
      <c r="T99" s="9"/>
      <c r="U99" s="35"/>
      <c r="V99" s="21"/>
      <c r="W99" s="6"/>
      <c r="X99" s="6"/>
      <c r="Y99" s="6"/>
      <c r="Z99" s="6"/>
      <c r="AA99" s="6"/>
      <c r="AB99" s="6"/>
      <c r="AC99" s="6"/>
      <c r="AD99" s="6"/>
      <c r="AE99" s="6"/>
      <c r="AF99" s="4"/>
      <c r="AG99" s="4"/>
      <c r="AH99" s="13"/>
      <c r="AI99" s="6"/>
      <c r="AV99" s="22">
        <f t="shared" ca="1" si="0"/>
        <v>1</v>
      </c>
      <c r="AW99" s="22" t="e">
        <f ca="1">IF(AND($AV99=1,#REF!= ""),1,0)</f>
        <v>#REF!</v>
      </c>
      <c r="AX99" s="22">
        <f t="shared" ca="1" si="1"/>
        <v>0</v>
      </c>
      <c r="AY99" s="22" t="e">
        <f t="shared" ca="1" si="2"/>
        <v>#REF!</v>
      </c>
      <c r="AZ99" s="22">
        <f t="shared" ca="1" si="3"/>
        <v>0</v>
      </c>
      <c r="BA99" s="22">
        <f t="shared" ca="1" si="4"/>
        <v>0</v>
      </c>
      <c r="BB99" s="22" t="e">
        <f t="shared" ca="1" si="5"/>
        <v>#REF!</v>
      </c>
      <c r="BC99" s="22" t="e">
        <f t="shared" ca="1" si="6"/>
        <v>#REF!</v>
      </c>
      <c r="BD99" s="22">
        <f t="shared" ca="1" si="7"/>
        <v>1</v>
      </c>
      <c r="BE99" s="22" t="e">
        <f t="shared" ca="1" si="8"/>
        <v>#REF!</v>
      </c>
      <c r="BF99" s="71">
        <f t="shared" si="9"/>
        <v>1</v>
      </c>
      <c r="BG99" s="71" t="e">
        <f>IF(AND($BF99=1,#REF!= ""),1,0)</f>
        <v>#REF!</v>
      </c>
    </row>
    <row r="100" spans="1:59" x14ac:dyDescent="0.3">
      <c r="A100" s="4"/>
      <c r="B100" s="4" t="s">
        <v>1441</v>
      </c>
      <c r="C100" s="14"/>
      <c r="D100" s="14" t="s">
        <v>2054</v>
      </c>
      <c r="E100" s="139" t="s">
        <v>445</v>
      </c>
      <c r="F100" s="13"/>
      <c r="G100" s="182" t="s">
        <v>2063</v>
      </c>
      <c r="H100" s="7"/>
      <c r="I100" s="4"/>
      <c r="J100" s="3" t="s">
        <v>1927</v>
      </c>
      <c r="K100" s="45" t="s">
        <v>23</v>
      </c>
      <c r="L100" s="76">
        <v>45035</v>
      </c>
      <c r="M100" s="43"/>
      <c r="N100" s="9"/>
      <c r="O100" s="9"/>
      <c r="P100" s="9"/>
      <c r="Q100" s="3"/>
      <c r="R100" s="43"/>
      <c r="S100" s="9"/>
      <c r="T100" s="9"/>
      <c r="U100" s="35"/>
      <c r="V100" s="21"/>
      <c r="W100" s="6"/>
      <c r="X100" s="6"/>
      <c r="Y100" s="6"/>
      <c r="Z100" s="6"/>
      <c r="AA100" s="6"/>
      <c r="AB100" s="6"/>
      <c r="AC100" s="6"/>
      <c r="AD100" s="6"/>
      <c r="AE100" s="6"/>
      <c r="AF100" s="4"/>
      <c r="AG100" s="4"/>
      <c r="AH100" s="13"/>
      <c r="AI100" s="6"/>
      <c r="AV100" s="22">
        <f t="shared" ca="1" si="0"/>
        <v>1</v>
      </c>
      <c r="AW100" s="22" t="e">
        <f ca="1">IF(AND($AV100=1,#REF!= ""),1,0)</f>
        <v>#REF!</v>
      </c>
      <c r="AX100" s="22">
        <f t="shared" ca="1" si="1"/>
        <v>0</v>
      </c>
      <c r="AY100" s="22" t="e">
        <f t="shared" ca="1" si="2"/>
        <v>#REF!</v>
      </c>
      <c r="AZ100" s="22">
        <f t="shared" ca="1" si="3"/>
        <v>0</v>
      </c>
      <c r="BA100" s="22">
        <f t="shared" ca="1" si="4"/>
        <v>0</v>
      </c>
      <c r="BB100" s="22" t="e">
        <f t="shared" ca="1" si="5"/>
        <v>#REF!</v>
      </c>
      <c r="BC100" s="22" t="e">
        <f t="shared" ca="1" si="6"/>
        <v>#REF!</v>
      </c>
      <c r="BD100" s="22">
        <f t="shared" ca="1" si="7"/>
        <v>1</v>
      </c>
      <c r="BE100" s="22" t="e">
        <f t="shared" ca="1" si="8"/>
        <v>#REF!</v>
      </c>
      <c r="BF100" s="71">
        <f t="shared" si="9"/>
        <v>1</v>
      </c>
      <c r="BG100" s="71" t="e">
        <f>IF(AND($BF100=1,#REF!= ""),1,0)</f>
        <v>#REF!</v>
      </c>
    </row>
    <row r="101" spans="1:59" x14ac:dyDescent="0.3">
      <c r="A101" s="4"/>
      <c r="B101" s="4" t="s">
        <v>1441</v>
      </c>
      <c r="C101" s="14"/>
      <c r="D101" s="14" t="s">
        <v>2055</v>
      </c>
      <c r="E101" s="139" t="s">
        <v>445</v>
      </c>
      <c r="F101" s="13"/>
      <c r="G101" s="182" t="s">
        <v>2064</v>
      </c>
      <c r="H101" s="7"/>
      <c r="I101" s="4"/>
      <c r="J101" s="3" t="s">
        <v>1928</v>
      </c>
      <c r="K101" s="45" t="s">
        <v>23</v>
      </c>
      <c r="L101" s="76">
        <v>45035</v>
      </c>
      <c r="M101" s="43"/>
      <c r="N101" s="9"/>
      <c r="O101" s="9"/>
      <c r="P101" s="9"/>
      <c r="Q101" s="3"/>
      <c r="R101" s="43"/>
      <c r="S101" s="9"/>
      <c r="T101" s="9"/>
      <c r="U101" s="35"/>
      <c r="V101" s="21"/>
      <c r="W101" s="6"/>
      <c r="X101" s="6"/>
      <c r="Y101" s="6"/>
      <c r="Z101" s="6"/>
      <c r="AA101" s="6"/>
      <c r="AB101" s="6"/>
      <c r="AC101" s="6"/>
      <c r="AD101" s="6"/>
      <c r="AE101" s="6"/>
      <c r="AF101" s="4"/>
      <c r="AG101" s="4"/>
      <c r="AH101" s="13"/>
      <c r="AI101" s="6"/>
      <c r="AV101" s="22">
        <f t="shared" ca="1" si="0"/>
        <v>1</v>
      </c>
      <c r="AW101" s="22" t="e">
        <f ca="1">IF(AND($AV101=1,#REF!= ""),1,0)</f>
        <v>#REF!</v>
      </c>
      <c r="AX101" s="22">
        <f t="shared" ca="1" si="1"/>
        <v>0</v>
      </c>
      <c r="AY101" s="22" t="e">
        <f t="shared" ca="1" si="2"/>
        <v>#REF!</v>
      </c>
      <c r="AZ101" s="22">
        <f t="shared" ca="1" si="3"/>
        <v>0</v>
      </c>
      <c r="BA101" s="22">
        <f t="shared" ca="1" si="4"/>
        <v>0</v>
      </c>
      <c r="BB101" s="22" t="e">
        <f t="shared" ca="1" si="5"/>
        <v>#REF!</v>
      </c>
      <c r="BC101" s="22" t="e">
        <f t="shared" ca="1" si="6"/>
        <v>#REF!</v>
      </c>
      <c r="BD101" s="22">
        <f t="shared" ca="1" si="7"/>
        <v>1</v>
      </c>
      <c r="BE101" s="22" t="e">
        <f t="shared" ca="1" si="8"/>
        <v>#REF!</v>
      </c>
      <c r="BF101" s="71">
        <f t="shared" si="9"/>
        <v>1</v>
      </c>
      <c r="BG101" s="71" t="e">
        <f>IF(AND($BF101=1,#REF!= ""),1,0)</f>
        <v>#REF!</v>
      </c>
    </row>
    <row r="102" spans="1:59" x14ac:dyDescent="0.3">
      <c r="A102" s="4"/>
      <c r="B102" s="4" t="s">
        <v>1441</v>
      </c>
      <c r="C102" s="14"/>
      <c r="D102" s="14" t="s">
        <v>2056</v>
      </c>
      <c r="E102" s="139" t="s">
        <v>445</v>
      </c>
      <c r="F102" s="13"/>
      <c r="G102" s="182" t="s">
        <v>2065</v>
      </c>
      <c r="H102" s="7"/>
      <c r="I102" s="4"/>
      <c r="J102" s="3" t="s">
        <v>1929</v>
      </c>
      <c r="K102" s="45" t="s">
        <v>23</v>
      </c>
      <c r="L102" s="76">
        <v>45035</v>
      </c>
      <c r="M102" s="43"/>
      <c r="N102" s="9"/>
      <c r="O102" s="9"/>
      <c r="P102" s="9"/>
      <c r="Q102" s="3"/>
      <c r="R102" s="43"/>
      <c r="S102" s="9"/>
      <c r="T102" s="9"/>
      <c r="U102" s="35"/>
      <c r="V102" s="21"/>
      <c r="W102" s="6"/>
      <c r="X102" s="6"/>
      <c r="Y102" s="6"/>
      <c r="Z102" s="6"/>
      <c r="AA102" s="6"/>
      <c r="AB102" s="6"/>
      <c r="AC102" s="6"/>
      <c r="AD102" s="6"/>
      <c r="AE102" s="6"/>
      <c r="AF102" s="4"/>
      <c r="AG102" s="4"/>
      <c r="AH102" s="13"/>
      <c r="AI102" s="6"/>
      <c r="AV102" s="22">
        <f t="shared" ca="1" si="0"/>
        <v>1</v>
      </c>
      <c r="AW102" s="22" t="e">
        <f ca="1">IF(AND($AV102=1,#REF!= ""),1,0)</f>
        <v>#REF!</v>
      </c>
      <c r="AX102" s="22">
        <f t="shared" ca="1" si="1"/>
        <v>0</v>
      </c>
      <c r="AY102" s="22" t="e">
        <f t="shared" ca="1" si="2"/>
        <v>#REF!</v>
      </c>
      <c r="AZ102" s="22">
        <f t="shared" ca="1" si="3"/>
        <v>0</v>
      </c>
      <c r="BA102" s="22">
        <f t="shared" ca="1" si="4"/>
        <v>0</v>
      </c>
      <c r="BB102" s="22" t="e">
        <f t="shared" ca="1" si="5"/>
        <v>#REF!</v>
      </c>
      <c r="BC102" s="22" t="e">
        <f t="shared" ca="1" si="6"/>
        <v>#REF!</v>
      </c>
      <c r="BD102" s="22">
        <f t="shared" ca="1" si="7"/>
        <v>1</v>
      </c>
      <c r="BE102" s="22" t="e">
        <f t="shared" ca="1" si="8"/>
        <v>#REF!</v>
      </c>
      <c r="BF102" s="71">
        <f t="shared" si="9"/>
        <v>1</v>
      </c>
      <c r="BG102" s="71" t="e">
        <f>IF(AND($BF102=1,#REF!= ""),1,0)</f>
        <v>#REF!</v>
      </c>
    </row>
    <row r="103" spans="1:59" x14ac:dyDescent="0.3">
      <c r="A103" s="4"/>
      <c r="B103" s="4" t="s">
        <v>1441</v>
      </c>
      <c r="C103" s="14"/>
      <c r="D103" s="14" t="s">
        <v>2057</v>
      </c>
      <c r="E103" s="139" t="s">
        <v>445</v>
      </c>
      <c r="F103" s="13"/>
      <c r="G103" s="182" t="s">
        <v>2066</v>
      </c>
      <c r="H103" s="7"/>
      <c r="I103" s="4"/>
      <c r="J103" s="3" t="s">
        <v>2032</v>
      </c>
      <c r="K103" s="45" t="s">
        <v>23</v>
      </c>
      <c r="L103" s="76">
        <v>45035</v>
      </c>
      <c r="M103" s="43"/>
      <c r="N103" s="9"/>
      <c r="O103" s="9"/>
      <c r="P103" s="9"/>
      <c r="Q103" s="3"/>
      <c r="R103" s="43"/>
      <c r="S103" s="9"/>
      <c r="T103" s="9"/>
      <c r="U103" s="35"/>
      <c r="V103" s="21"/>
      <c r="W103" s="6"/>
      <c r="X103" s="6"/>
      <c r="Y103" s="6"/>
      <c r="Z103" s="6"/>
      <c r="AA103" s="6"/>
      <c r="AB103" s="6"/>
      <c r="AC103" s="6"/>
      <c r="AD103" s="6"/>
      <c r="AE103" s="6"/>
      <c r="AF103" s="4"/>
      <c r="AG103" s="4"/>
      <c r="AH103" s="13"/>
      <c r="AI103" s="6"/>
      <c r="AV103" s="22">
        <f t="shared" ca="1" si="0"/>
        <v>1</v>
      </c>
      <c r="AW103" s="22" t="e">
        <f ca="1">IF(AND($AV103=1,#REF!= ""),1,0)</f>
        <v>#REF!</v>
      </c>
      <c r="AX103" s="22">
        <f t="shared" ca="1" si="1"/>
        <v>0</v>
      </c>
      <c r="AY103" s="22" t="e">
        <f t="shared" ca="1" si="2"/>
        <v>#REF!</v>
      </c>
      <c r="AZ103" s="22">
        <f t="shared" ca="1" si="3"/>
        <v>0</v>
      </c>
      <c r="BA103" s="22">
        <f t="shared" ca="1" si="4"/>
        <v>0</v>
      </c>
      <c r="BB103" s="22" t="e">
        <f t="shared" ca="1" si="5"/>
        <v>#REF!</v>
      </c>
      <c r="BC103" s="22" t="e">
        <f t="shared" ca="1" si="6"/>
        <v>#REF!</v>
      </c>
      <c r="BD103" s="22">
        <f t="shared" ca="1" si="7"/>
        <v>1</v>
      </c>
      <c r="BE103" s="22" t="e">
        <f t="shared" ca="1" si="8"/>
        <v>#REF!</v>
      </c>
      <c r="BF103" s="71">
        <f t="shared" si="9"/>
        <v>1</v>
      </c>
      <c r="BG103" s="71" t="e">
        <f>IF(AND($BF103=1,#REF!= ""),1,0)</f>
        <v>#REF!</v>
      </c>
    </row>
    <row r="104" spans="1:59" x14ac:dyDescent="0.3">
      <c r="A104" s="4"/>
      <c r="B104" s="4" t="s">
        <v>1441</v>
      </c>
      <c r="C104" s="14"/>
      <c r="D104" s="14" t="s">
        <v>2058</v>
      </c>
      <c r="E104" s="139" t="s">
        <v>445</v>
      </c>
      <c r="F104" s="13"/>
      <c r="G104" s="182" t="s">
        <v>2067</v>
      </c>
      <c r="H104" s="7"/>
      <c r="I104" s="4"/>
      <c r="J104" s="3" t="s">
        <v>1932</v>
      </c>
      <c r="K104" s="45" t="s">
        <v>23</v>
      </c>
      <c r="L104" s="76">
        <v>45035</v>
      </c>
      <c r="M104" s="43"/>
      <c r="N104" s="9"/>
      <c r="O104" s="9"/>
      <c r="P104" s="9"/>
      <c r="Q104" s="3"/>
      <c r="R104" s="43"/>
      <c r="S104" s="9"/>
      <c r="T104" s="9"/>
      <c r="U104" s="35"/>
      <c r="V104" s="21"/>
      <c r="W104" s="6"/>
      <c r="X104" s="6"/>
      <c r="Y104" s="6"/>
      <c r="Z104" s="6"/>
      <c r="AA104" s="6"/>
      <c r="AB104" s="6"/>
      <c r="AC104" s="6"/>
      <c r="AD104" s="6"/>
      <c r="AE104" s="6"/>
      <c r="AF104" s="4"/>
      <c r="AG104" s="4"/>
      <c r="AH104" s="13"/>
      <c r="AI104" s="6"/>
      <c r="AV104" s="22">
        <f t="shared" ca="1" si="0"/>
        <v>1</v>
      </c>
      <c r="AW104" s="22" t="e">
        <f ca="1">IF(AND($AV104=1,#REF!= ""),1,0)</f>
        <v>#REF!</v>
      </c>
      <c r="AX104" s="22">
        <f t="shared" ca="1" si="1"/>
        <v>0</v>
      </c>
      <c r="AY104" s="22" t="e">
        <f t="shared" ca="1" si="2"/>
        <v>#REF!</v>
      </c>
      <c r="AZ104" s="22">
        <f t="shared" ca="1" si="3"/>
        <v>0</v>
      </c>
      <c r="BA104" s="22">
        <f t="shared" ca="1" si="4"/>
        <v>0</v>
      </c>
      <c r="BB104" s="22" t="e">
        <f t="shared" ca="1" si="5"/>
        <v>#REF!</v>
      </c>
      <c r="BC104" s="22" t="e">
        <f t="shared" ca="1" si="6"/>
        <v>#REF!</v>
      </c>
      <c r="BD104" s="22">
        <f t="shared" ca="1" si="7"/>
        <v>1</v>
      </c>
      <c r="BE104" s="22" t="e">
        <f t="shared" ca="1" si="8"/>
        <v>#REF!</v>
      </c>
      <c r="BF104" s="71">
        <f t="shared" si="9"/>
        <v>1</v>
      </c>
      <c r="BG104" s="71" t="e">
        <f>IF(AND($BF104=1,#REF!= ""),1,0)</f>
        <v>#REF!</v>
      </c>
    </row>
    <row r="105" spans="1:59" x14ac:dyDescent="0.3">
      <c r="A105" s="4"/>
      <c r="B105" s="4" t="s">
        <v>1441</v>
      </c>
      <c r="C105" s="14"/>
      <c r="D105" s="14" t="s">
        <v>2059</v>
      </c>
      <c r="E105" s="139" t="s">
        <v>445</v>
      </c>
      <c r="F105" s="13"/>
      <c r="G105" s="182" t="s">
        <v>2068</v>
      </c>
      <c r="H105" s="7"/>
      <c r="I105" s="4"/>
      <c r="J105" s="3" t="s">
        <v>2071</v>
      </c>
      <c r="K105" s="45" t="s">
        <v>23</v>
      </c>
      <c r="L105" s="76">
        <v>45035</v>
      </c>
      <c r="M105" s="43"/>
      <c r="N105" s="9"/>
      <c r="O105" s="9"/>
      <c r="P105" s="9"/>
      <c r="Q105" s="3"/>
      <c r="R105" s="43"/>
      <c r="S105" s="9"/>
      <c r="T105" s="9"/>
      <c r="U105" s="35"/>
      <c r="V105" s="21"/>
      <c r="W105" s="6"/>
      <c r="X105" s="6"/>
      <c r="Y105" s="6"/>
      <c r="Z105" s="6"/>
      <c r="AA105" s="6"/>
      <c r="AB105" s="6"/>
      <c r="AC105" s="6"/>
      <c r="AD105" s="6"/>
      <c r="AE105" s="6"/>
      <c r="AF105" s="4"/>
      <c r="AG105" s="4"/>
      <c r="AH105" s="13"/>
      <c r="AI105" s="6"/>
      <c r="AV105" s="22">
        <f t="shared" ca="1" si="0"/>
        <v>1</v>
      </c>
      <c r="AW105" s="22" t="e">
        <f ca="1">IF(AND($AV105=1,#REF!= ""),1,0)</f>
        <v>#REF!</v>
      </c>
      <c r="AX105" s="22">
        <f t="shared" ca="1" si="1"/>
        <v>0</v>
      </c>
      <c r="AY105" s="22" t="e">
        <f t="shared" ca="1" si="2"/>
        <v>#REF!</v>
      </c>
      <c r="AZ105" s="22">
        <f t="shared" ca="1" si="3"/>
        <v>0</v>
      </c>
      <c r="BA105" s="22">
        <f t="shared" ca="1" si="4"/>
        <v>0</v>
      </c>
      <c r="BB105" s="22" t="e">
        <f t="shared" ca="1" si="5"/>
        <v>#REF!</v>
      </c>
      <c r="BC105" s="22" t="e">
        <f t="shared" ca="1" si="6"/>
        <v>#REF!</v>
      </c>
      <c r="BD105" s="22">
        <f t="shared" ca="1" si="7"/>
        <v>1</v>
      </c>
      <c r="BE105" s="22" t="e">
        <f t="shared" ca="1" si="8"/>
        <v>#REF!</v>
      </c>
      <c r="BF105" s="71">
        <f t="shared" si="9"/>
        <v>1</v>
      </c>
      <c r="BG105" s="71" t="e">
        <f>IF(AND($BF105=1,#REF!= ""),1,0)</f>
        <v>#REF!</v>
      </c>
    </row>
    <row r="106" spans="1:59" x14ac:dyDescent="0.3">
      <c r="A106" s="4"/>
      <c r="B106" s="4" t="s">
        <v>1441</v>
      </c>
      <c r="C106" s="14"/>
      <c r="D106" s="14" t="s">
        <v>2060</v>
      </c>
      <c r="E106" s="139" t="s">
        <v>445</v>
      </c>
      <c r="F106" s="13"/>
      <c r="G106" s="182" t="s">
        <v>2069</v>
      </c>
      <c r="H106" s="7"/>
      <c r="I106" s="4"/>
      <c r="J106" s="3" t="s">
        <v>2072</v>
      </c>
      <c r="K106" s="45" t="s">
        <v>23</v>
      </c>
      <c r="L106" s="76">
        <v>45035</v>
      </c>
      <c r="M106" s="43"/>
      <c r="N106" s="9"/>
      <c r="O106" s="9"/>
      <c r="P106" s="9"/>
      <c r="Q106" s="3"/>
      <c r="R106" s="43"/>
      <c r="S106" s="9"/>
      <c r="T106" s="9"/>
      <c r="U106" s="35"/>
      <c r="V106" s="21"/>
      <c r="W106" s="6"/>
      <c r="X106" s="6"/>
      <c r="Y106" s="6"/>
      <c r="Z106" s="6"/>
      <c r="AA106" s="6"/>
      <c r="AB106" s="6"/>
      <c r="AC106" s="6"/>
      <c r="AD106" s="6"/>
      <c r="AE106" s="6"/>
      <c r="AF106" s="4"/>
      <c r="AG106" s="4"/>
      <c r="AH106" s="13"/>
      <c r="AI106" s="6"/>
      <c r="AV106" s="22">
        <f t="shared" ca="1" si="0"/>
        <v>1</v>
      </c>
      <c r="AW106" s="22" t="e">
        <f ca="1">IF(AND($AV106=1,#REF!= ""),1,0)</f>
        <v>#REF!</v>
      </c>
      <c r="AX106" s="22">
        <f t="shared" ca="1" si="1"/>
        <v>0</v>
      </c>
      <c r="AY106" s="22" t="e">
        <f t="shared" ca="1" si="2"/>
        <v>#REF!</v>
      </c>
      <c r="AZ106" s="22">
        <f t="shared" ca="1" si="3"/>
        <v>0</v>
      </c>
      <c r="BA106" s="22">
        <f t="shared" ca="1" si="4"/>
        <v>0</v>
      </c>
      <c r="BB106" s="22" t="e">
        <f t="shared" ca="1" si="5"/>
        <v>#REF!</v>
      </c>
      <c r="BC106" s="22" t="e">
        <f t="shared" ca="1" si="6"/>
        <v>#REF!</v>
      </c>
      <c r="BD106" s="22">
        <f t="shared" ca="1" si="7"/>
        <v>1</v>
      </c>
      <c r="BE106" s="22" t="e">
        <f t="shared" ca="1" si="8"/>
        <v>#REF!</v>
      </c>
      <c r="BF106" s="71">
        <f t="shared" si="9"/>
        <v>1</v>
      </c>
      <c r="BG106" s="71" t="e">
        <f>IF(AND($BF106=1,#REF!= ""),1,0)</f>
        <v>#REF!</v>
      </c>
    </row>
    <row r="107" spans="1:59" x14ac:dyDescent="0.3">
      <c r="A107" s="4"/>
      <c r="B107" s="4" t="s">
        <v>1441</v>
      </c>
      <c r="C107" s="14"/>
      <c r="D107" s="14" t="s">
        <v>2061</v>
      </c>
      <c r="E107" s="139" t="s">
        <v>445</v>
      </c>
      <c r="F107" s="13"/>
      <c r="G107" s="182" t="s">
        <v>2070</v>
      </c>
      <c r="H107" s="7"/>
      <c r="I107" s="4"/>
      <c r="J107" s="3" t="s">
        <v>2010</v>
      </c>
      <c r="K107" s="45" t="s">
        <v>23</v>
      </c>
      <c r="L107" s="76">
        <v>45035</v>
      </c>
      <c r="M107" s="43"/>
      <c r="N107" s="9"/>
      <c r="O107" s="9"/>
      <c r="P107" s="9"/>
      <c r="Q107" s="3"/>
      <c r="R107" s="43"/>
      <c r="S107" s="9"/>
      <c r="T107" s="9"/>
      <c r="U107" s="35"/>
      <c r="V107" s="21"/>
      <c r="W107" s="6"/>
      <c r="X107" s="6"/>
      <c r="Y107" s="6"/>
      <c r="Z107" s="6"/>
      <c r="AA107" s="6"/>
      <c r="AB107" s="6"/>
      <c r="AC107" s="6"/>
      <c r="AD107" s="6"/>
      <c r="AE107" s="6"/>
      <c r="AF107" s="4"/>
      <c r="AG107" s="4"/>
      <c r="AH107" s="13"/>
      <c r="AI107" s="6"/>
      <c r="AV107" s="22">
        <f t="shared" ca="1" si="0"/>
        <v>1</v>
      </c>
      <c r="AW107" s="22" t="e">
        <f ca="1">IF(AND($AV107=1,#REF!= ""),1,0)</f>
        <v>#REF!</v>
      </c>
      <c r="AX107" s="22">
        <f t="shared" ca="1" si="1"/>
        <v>0</v>
      </c>
      <c r="AY107" s="22" t="e">
        <f t="shared" ca="1" si="2"/>
        <v>#REF!</v>
      </c>
      <c r="AZ107" s="22">
        <f t="shared" ca="1" si="3"/>
        <v>0</v>
      </c>
      <c r="BA107" s="22">
        <f t="shared" ca="1" si="4"/>
        <v>0</v>
      </c>
      <c r="BB107" s="22" t="e">
        <f t="shared" ca="1" si="5"/>
        <v>#REF!</v>
      </c>
      <c r="BC107" s="22" t="e">
        <f t="shared" ca="1" si="6"/>
        <v>#REF!</v>
      </c>
      <c r="BD107" s="22">
        <f t="shared" ca="1" si="7"/>
        <v>1</v>
      </c>
      <c r="BE107" s="22" t="e">
        <f t="shared" ca="1" si="8"/>
        <v>#REF!</v>
      </c>
      <c r="BF107" s="71">
        <f t="shared" si="9"/>
        <v>1</v>
      </c>
      <c r="BG107" s="71" t="e">
        <f>IF(AND($BF107=1,#REF!= ""),1,0)</f>
        <v>#REF!</v>
      </c>
    </row>
    <row r="108" spans="1:59" s="85" customFormat="1" ht="17.399999999999999" x14ac:dyDescent="0.3">
      <c r="A108" s="212" t="s">
        <v>1897</v>
      </c>
      <c r="B108" s="212"/>
      <c r="C108" s="212"/>
      <c r="D108" s="212"/>
      <c r="E108" s="212"/>
      <c r="F108" s="212"/>
      <c r="G108" s="212"/>
      <c r="H108" s="212"/>
      <c r="I108" s="212"/>
      <c r="J108" s="212"/>
      <c r="K108" s="212"/>
      <c r="L108" s="212"/>
      <c r="M108" s="212"/>
      <c r="N108" s="212"/>
      <c r="O108" s="212"/>
      <c r="P108" s="212"/>
      <c r="Q108" s="212"/>
      <c r="R108" s="212"/>
      <c r="S108" s="212"/>
      <c r="T108" s="213"/>
      <c r="U108" s="214"/>
      <c r="V108" s="213"/>
      <c r="W108" s="215"/>
      <c r="X108" s="215"/>
      <c r="Y108" s="215"/>
      <c r="Z108" s="215"/>
      <c r="AA108" s="215"/>
      <c r="AB108" s="215"/>
      <c r="AC108" s="215"/>
      <c r="AD108" s="215"/>
      <c r="AE108" s="215"/>
      <c r="AF108" s="215"/>
      <c r="AG108" s="215"/>
      <c r="AH108" s="215"/>
      <c r="AI108" s="215"/>
      <c r="AV108" s="86">
        <f t="shared" ca="1" si="0"/>
        <v>0</v>
      </c>
      <c r="AW108" s="86" t="e">
        <f ca="1">IF(AND($AV108=1,#REF!= ""),1,0)</f>
        <v>#REF!</v>
      </c>
      <c r="AX108" s="86">
        <f t="shared" ca="1" si="1"/>
        <v>0</v>
      </c>
      <c r="AY108" s="86" t="e">
        <f t="shared" ca="1" si="2"/>
        <v>#REF!</v>
      </c>
      <c r="AZ108" s="86">
        <f t="shared" ca="1" si="3"/>
        <v>0</v>
      </c>
      <c r="BA108" s="86">
        <f t="shared" ca="1" si="4"/>
        <v>0</v>
      </c>
      <c r="BB108" s="86" t="e">
        <f t="shared" ca="1" si="5"/>
        <v>#REF!</v>
      </c>
      <c r="BC108" s="86" t="e">
        <f t="shared" ca="1" si="6"/>
        <v>#REF!</v>
      </c>
      <c r="BD108" s="86">
        <f t="shared" ca="1" si="7"/>
        <v>0</v>
      </c>
      <c r="BE108" s="86" t="e">
        <f t="shared" ca="1" si="8"/>
        <v>#REF!</v>
      </c>
      <c r="BF108" s="86">
        <f t="shared" si="9"/>
        <v>0</v>
      </c>
      <c r="BG108" s="86" t="e">
        <f>IF(AND($BF108=1,#REF!= ""),1,0)</f>
        <v>#REF!</v>
      </c>
    </row>
    <row r="109" spans="1:59" x14ac:dyDescent="0.3">
      <c r="A109" s="4"/>
      <c r="B109" s="4" t="s">
        <v>1441</v>
      </c>
      <c r="C109" s="14"/>
      <c r="D109" s="14" t="s">
        <v>2073</v>
      </c>
      <c r="E109" s="139" t="s">
        <v>445</v>
      </c>
      <c r="F109" s="13"/>
      <c r="G109" s="182" t="s">
        <v>2093</v>
      </c>
      <c r="H109" s="7"/>
      <c r="I109" s="4"/>
      <c r="J109" s="3" t="s">
        <v>2113</v>
      </c>
      <c r="K109" s="45" t="s">
        <v>23</v>
      </c>
      <c r="L109" s="76">
        <v>45035</v>
      </c>
      <c r="M109" s="43"/>
      <c r="N109" s="9"/>
      <c r="O109" s="9"/>
      <c r="P109" s="9"/>
      <c r="Q109" s="3"/>
      <c r="R109" s="43"/>
      <c r="S109" s="9"/>
      <c r="T109" s="9"/>
      <c r="U109" s="35"/>
      <c r="V109" s="21"/>
      <c r="W109" s="6"/>
      <c r="X109" s="6"/>
      <c r="Y109" s="6"/>
      <c r="Z109" s="6"/>
      <c r="AA109" s="6"/>
      <c r="AB109" s="6"/>
      <c r="AC109" s="6"/>
      <c r="AD109" s="6"/>
      <c r="AE109" s="6"/>
      <c r="AF109" s="4"/>
      <c r="AG109" s="4"/>
      <c r="AH109" s="13"/>
      <c r="AI109" s="6"/>
      <c r="AV109" s="22">
        <f t="shared" ca="1" si="0"/>
        <v>1</v>
      </c>
      <c r="AW109" s="22" t="e">
        <f ca="1">IF(AND($AV109=1,#REF!= ""),1,0)</f>
        <v>#REF!</v>
      </c>
      <c r="AX109" s="22">
        <f t="shared" ca="1" si="1"/>
        <v>0</v>
      </c>
      <c r="AY109" s="22" t="e">
        <f t="shared" ca="1" si="2"/>
        <v>#REF!</v>
      </c>
      <c r="AZ109" s="22">
        <f t="shared" ca="1" si="3"/>
        <v>0</v>
      </c>
      <c r="BA109" s="22">
        <f t="shared" ca="1" si="4"/>
        <v>0</v>
      </c>
      <c r="BB109" s="22" t="e">
        <f t="shared" ca="1" si="5"/>
        <v>#REF!</v>
      </c>
      <c r="BC109" s="22" t="e">
        <f t="shared" ca="1" si="6"/>
        <v>#REF!</v>
      </c>
      <c r="BD109" s="22">
        <f t="shared" ca="1" si="7"/>
        <v>1</v>
      </c>
      <c r="BE109" s="22" t="e">
        <f t="shared" ca="1" si="8"/>
        <v>#REF!</v>
      </c>
      <c r="BF109" s="71">
        <f t="shared" si="9"/>
        <v>1</v>
      </c>
      <c r="BG109" s="71" t="e">
        <f>IF(AND($BF109=1,#REF!= ""),1,0)</f>
        <v>#REF!</v>
      </c>
    </row>
    <row r="110" spans="1:59" ht="39.6" x14ac:dyDescent="0.3">
      <c r="A110" s="4"/>
      <c r="B110" s="4" t="s">
        <v>1441</v>
      </c>
      <c r="C110" s="14"/>
      <c r="D110" s="14" t="s">
        <v>2074</v>
      </c>
      <c r="E110" s="139" t="s">
        <v>445</v>
      </c>
      <c r="F110" s="13"/>
      <c r="G110" s="182" t="s">
        <v>2094</v>
      </c>
      <c r="H110" s="7"/>
      <c r="I110" s="4"/>
      <c r="J110" s="3" t="s">
        <v>2114</v>
      </c>
      <c r="K110" s="45" t="s">
        <v>23</v>
      </c>
      <c r="L110" s="76">
        <v>45035</v>
      </c>
      <c r="M110" s="43"/>
      <c r="N110" s="9"/>
      <c r="O110" s="9"/>
      <c r="P110" s="9"/>
      <c r="Q110" s="3"/>
      <c r="R110" s="43"/>
      <c r="S110" s="9"/>
      <c r="T110" s="9"/>
      <c r="U110" s="35"/>
      <c r="V110" s="21"/>
      <c r="W110" s="6"/>
      <c r="X110" s="6"/>
      <c r="Y110" s="6"/>
      <c r="Z110" s="6"/>
      <c r="AA110" s="6"/>
      <c r="AB110" s="6"/>
      <c r="AC110" s="6"/>
      <c r="AD110" s="6"/>
      <c r="AE110" s="6"/>
      <c r="AF110" s="4"/>
      <c r="AG110" s="4"/>
      <c r="AH110" s="13"/>
      <c r="AI110" s="6"/>
      <c r="AV110" s="22">
        <f t="shared" ca="1" si="0"/>
        <v>1</v>
      </c>
      <c r="AW110" s="22" t="e">
        <f ca="1">IF(AND($AV110=1,#REF!= ""),1,0)</f>
        <v>#REF!</v>
      </c>
      <c r="AX110" s="22">
        <f t="shared" ca="1" si="1"/>
        <v>0</v>
      </c>
      <c r="AY110" s="22" t="e">
        <f t="shared" ca="1" si="2"/>
        <v>#REF!</v>
      </c>
      <c r="AZ110" s="22">
        <f t="shared" ca="1" si="3"/>
        <v>0</v>
      </c>
      <c r="BA110" s="22">
        <f t="shared" ca="1" si="4"/>
        <v>0</v>
      </c>
      <c r="BB110" s="22" t="e">
        <f t="shared" ca="1" si="5"/>
        <v>#REF!</v>
      </c>
      <c r="BC110" s="22" t="e">
        <f t="shared" ca="1" si="6"/>
        <v>#REF!</v>
      </c>
      <c r="BD110" s="22">
        <f t="shared" ca="1" si="7"/>
        <v>1</v>
      </c>
      <c r="BE110" s="22" t="e">
        <f t="shared" ca="1" si="8"/>
        <v>#REF!</v>
      </c>
      <c r="BF110" s="71">
        <f t="shared" si="9"/>
        <v>1</v>
      </c>
      <c r="BG110" s="71" t="e">
        <f>IF(AND($BF110=1,#REF!= ""),1,0)</f>
        <v>#REF!</v>
      </c>
    </row>
    <row r="111" spans="1:59" ht="39.6" x14ac:dyDescent="0.3">
      <c r="A111" s="4"/>
      <c r="B111" s="4" t="s">
        <v>1441</v>
      </c>
      <c r="C111" s="14"/>
      <c r="D111" s="14" t="s">
        <v>2075</v>
      </c>
      <c r="E111" s="139" t="s">
        <v>445</v>
      </c>
      <c r="F111" s="13"/>
      <c r="G111" s="182" t="s">
        <v>2095</v>
      </c>
      <c r="H111" s="7"/>
      <c r="I111" s="4"/>
      <c r="J111" s="3" t="s">
        <v>2115</v>
      </c>
      <c r="K111" s="45" t="s">
        <v>23</v>
      </c>
      <c r="L111" s="76">
        <v>45035</v>
      </c>
      <c r="M111" s="43"/>
      <c r="N111" s="9"/>
      <c r="O111" s="9"/>
      <c r="P111" s="9"/>
      <c r="Q111" s="3"/>
      <c r="R111" s="43"/>
      <c r="S111" s="9"/>
      <c r="T111" s="9"/>
      <c r="U111" s="35"/>
      <c r="V111" s="21"/>
      <c r="W111" s="6"/>
      <c r="X111" s="6"/>
      <c r="Y111" s="6"/>
      <c r="Z111" s="6"/>
      <c r="AA111" s="6"/>
      <c r="AB111" s="6"/>
      <c r="AC111" s="6"/>
      <c r="AD111" s="6"/>
      <c r="AE111" s="6"/>
      <c r="AF111" s="4"/>
      <c r="AG111" s="4"/>
      <c r="AH111" s="13"/>
      <c r="AI111" s="6"/>
      <c r="AV111" s="22">
        <f t="shared" ca="1" si="0"/>
        <v>1</v>
      </c>
      <c r="AW111" s="22" t="e">
        <f ca="1">IF(AND($AV111=1,#REF!= ""),1,0)</f>
        <v>#REF!</v>
      </c>
      <c r="AX111" s="22">
        <f t="shared" ca="1" si="1"/>
        <v>0</v>
      </c>
      <c r="AY111" s="22" t="e">
        <f t="shared" ca="1" si="2"/>
        <v>#REF!</v>
      </c>
      <c r="AZ111" s="22">
        <f t="shared" ca="1" si="3"/>
        <v>0</v>
      </c>
      <c r="BA111" s="22">
        <f t="shared" ca="1" si="4"/>
        <v>0</v>
      </c>
      <c r="BB111" s="22" t="e">
        <f t="shared" ca="1" si="5"/>
        <v>#REF!</v>
      </c>
      <c r="BC111" s="22" t="e">
        <f t="shared" ca="1" si="6"/>
        <v>#REF!</v>
      </c>
      <c r="BD111" s="22">
        <f t="shared" ca="1" si="7"/>
        <v>1</v>
      </c>
      <c r="BE111" s="22" t="e">
        <f t="shared" ca="1" si="8"/>
        <v>#REF!</v>
      </c>
      <c r="BF111" s="71">
        <f t="shared" si="9"/>
        <v>1</v>
      </c>
      <c r="BG111" s="71" t="e">
        <f>IF(AND($BF111=1,#REF!= ""),1,0)</f>
        <v>#REF!</v>
      </c>
    </row>
    <row r="112" spans="1:59" x14ac:dyDescent="0.3">
      <c r="A112" s="4"/>
      <c r="B112" s="4" t="s">
        <v>1441</v>
      </c>
      <c r="C112" s="14"/>
      <c r="D112" s="14" t="s">
        <v>2076</v>
      </c>
      <c r="E112" s="139" t="s">
        <v>445</v>
      </c>
      <c r="F112" s="13"/>
      <c r="G112" s="182" t="s">
        <v>2096</v>
      </c>
      <c r="H112" s="7"/>
      <c r="I112" s="4"/>
      <c r="J112" s="3" t="s">
        <v>2116</v>
      </c>
      <c r="K112" s="45" t="s">
        <v>23</v>
      </c>
      <c r="L112" s="76">
        <v>45035</v>
      </c>
      <c r="M112" s="43"/>
      <c r="N112" s="9"/>
      <c r="O112" s="9"/>
      <c r="P112" s="9"/>
      <c r="Q112" s="3"/>
      <c r="R112" s="43"/>
      <c r="S112" s="9"/>
      <c r="T112" s="9"/>
      <c r="U112" s="35"/>
      <c r="V112" s="21"/>
      <c r="W112" s="6"/>
      <c r="X112" s="6"/>
      <c r="Y112" s="6"/>
      <c r="Z112" s="6"/>
      <c r="AA112" s="6"/>
      <c r="AB112" s="6"/>
      <c r="AC112" s="6"/>
      <c r="AD112" s="6"/>
      <c r="AE112" s="6"/>
      <c r="AF112" s="4"/>
      <c r="AG112" s="4"/>
      <c r="AH112" s="13"/>
      <c r="AI112" s="6"/>
      <c r="AV112" s="22">
        <f t="shared" ca="1" si="0"/>
        <v>1</v>
      </c>
      <c r="AW112" s="22" t="e">
        <f ca="1">IF(AND($AV112=1,#REF!= ""),1,0)</f>
        <v>#REF!</v>
      </c>
      <c r="AX112" s="22">
        <f t="shared" ca="1" si="1"/>
        <v>0</v>
      </c>
      <c r="AY112" s="22" t="e">
        <f t="shared" ca="1" si="2"/>
        <v>#REF!</v>
      </c>
      <c r="AZ112" s="22">
        <f t="shared" ca="1" si="3"/>
        <v>0</v>
      </c>
      <c r="BA112" s="22">
        <f t="shared" ca="1" si="4"/>
        <v>0</v>
      </c>
      <c r="BB112" s="22" t="e">
        <f t="shared" ca="1" si="5"/>
        <v>#REF!</v>
      </c>
      <c r="BC112" s="22" t="e">
        <f t="shared" ca="1" si="6"/>
        <v>#REF!</v>
      </c>
      <c r="BD112" s="22">
        <f t="shared" ca="1" si="7"/>
        <v>1</v>
      </c>
      <c r="BE112" s="22" t="e">
        <f t="shared" ca="1" si="8"/>
        <v>#REF!</v>
      </c>
      <c r="BF112" s="71">
        <f t="shared" si="9"/>
        <v>1</v>
      </c>
      <c r="BG112" s="71" t="e">
        <f>IF(AND($BF112=1,#REF!= ""),1,0)</f>
        <v>#REF!</v>
      </c>
    </row>
    <row r="113" spans="1:59" x14ac:dyDescent="0.3">
      <c r="A113" s="4"/>
      <c r="B113" s="4" t="s">
        <v>1441</v>
      </c>
      <c r="C113" s="14"/>
      <c r="D113" s="14" t="s">
        <v>2077</v>
      </c>
      <c r="E113" s="139" t="s">
        <v>445</v>
      </c>
      <c r="F113" s="13"/>
      <c r="G113" s="182" t="s">
        <v>2097</v>
      </c>
      <c r="H113" s="7"/>
      <c r="I113" s="4"/>
      <c r="J113" s="3" t="s">
        <v>2117</v>
      </c>
      <c r="K113" s="45" t="s">
        <v>23</v>
      </c>
      <c r="L113" s="76">
        <v>45035</v>
      </c>
      <c r="M113" s="43"/>
      <c r="N113" s="9"/>
      <c r="O113" s="9"/>
      <c r="P113" s="9"/>
      <c r="Q113" s="3"/>
      <c r="R113" s="43"/>
      <c r="S113" s="9"/>
      <c r="T113" s="9"/>
      <c r="U113" s="35"/>
      <c r="V113" s="21"/>
      <c r="W113" s="6"/>
      <c r="X113" s="6"/>
      <c r="Y113" s="6"/>
      <c r="Z113" s="6"/>
      <c r="AA113" s="6"/>
      <c r="AB113" s="6"/>
      <c r="AC113" s="6"/>
      <c r="AD113" s="6"/>
      <c r="AE113" s="6"/>
      <c r="AF113" s="4"/>
      <c r="AG113" s="4"/>
      <c r="AH113" s="13"/>
      <c r="AI113" s="6"/>
      <c r="AV113" s="22">
        <f t="shared" ca="1" si="0"/>
        <v>1</v>
      </c>
      <c r="AW113" s="22" t="e">
        <f ca="1">IF(AND($AV113=1,#REF!= ""),1,0)</f>
        <v>#REF!</v>
      </c>
      <c r="AX113" s="22">
        <f t="shared" ca="1" si="1"/>
        <v>0</v>
      </c>
      <c r="AY113" s="22" t="e">
        <f t="shared" ca="1" si="2"/>
        <v>#REF!</v>
      </c>
      <c r="AZ113" s="22">
        <f t="shared" ca="1" si="3"/>
        <v>0</v>
      </c>
      <c r="BA113" s="22">
        <f t="shared" ca="1" si="4"/>
        <v>0</v>
      </c>
      <c r="BB113" s="22" t="e">
        <f t="shared" ca="1" si="5"/>
        <v>#REF!</v>
      </c>
      <c r="BC113" s="22" t="e">
        <f t="shared" ca="1" si="6"/>
        <v>#REF!</v>
      </c>
      <c r="BD113" s="22">
        <f t="shared" ca="1" si="7"/>
        <v>1</v>
      </c>
      <c r="BE113" s="22" t="e">
        <f t="shared" ca="1" si="8"/>
        <v>#REF!</v>
      </c>
      <c r="BF113" s="71">
        <f t="shared" si="9"/>
        <v>1</v>
      </c>
      <c r="BG113" s="71" t="e">
        <f>IF(AND($BF113=1,#REF!= ""),1,0)</f>
        <v>#REF!</v>
      </c>
    </row>
    <row r="114" spans="1:59" ht="26.4" x14ac:dyDescent="0.3">
      <c r="A114" s="4"/>
      <c r="B114" s="4" t="s">
        <v>1441</v>
      </c>
      <c r="C114" s="14"/>
      <c r="D114" s="14" t="s">
        <v>2078</v>
      </c>
      <c r="E114" s="139" t="s">
        <v>445</v>
      </c>
      <c r="F114" s="13"/>
      <c r="G114" s="182" t="s">
        <v>2098</v>
      </c>
      <c r="H114" s="7"/>
      <c r="I114" s="4"/>
      <c r="J114" s="3" t="s">
        <v>2118</v>
      </c>
      <c r="K114" s="45" t="s">
        <v>23</v>
      </c>
      <c r="L114" s="76">
        <v>45035</v>
      </c>
      <c r="M114" s="43"/>
      <c r="N114" s="9"/>
      <c r="O114" s="9"/>
      <c r="P114" s="9"/>
      <c r="Q114" s="3"/>
      <c r="R114" s="43"/>
      <c r="S114" s="9"/>
      <c r="T114" s="9"/>
      <c r="U114" s="35"/>
      <c r="V114" s="21"/>
      <c r="W114" s="6"/>
      <c r="X114" s="6"/>
      <c r="Y114" s="6"/>
      <c r="Z114" s="6"/>
      <c r="AA114" s="6"/>
      <c r="AB114" s="6"/>
      <c r="AC114" s="6"/>
      <c r="AD114" s="6"/>
      <c r="AE114" s="6"/>
      <c r="AF114" s="4"/>
      <c r="AG114" s="4"/>
      <c r="AH114" s="13"/>
      <c r="AI114" s="6"/>
      <c r="AV114" s="22">
        <f t="shared" ca="1" si="0"/>
        <v>1</v>
      </c>
      <c r="AW114" s="22" t="e">
        <f ca="1">IF(AND($AV114=1,#REF!= ""),1,0)</f>
        <v>#REF!</v>
      </c>
      <c r="AX114" s="22">
        <f t="shared" ca="1" si="1"/>
        <v>0</v>
      </c>
      <c r="AY114" s="22" t="e">
        <f t="shared" ca="1" si="2"/>
        <v>#REF!</v>
      </c>
      <c r="AZ114" s="22">
        <f t="shared" ca="1" si="3"/>
        <v>0</v>
      </c>
      <c r="BA114" s="22">
        <f t="shared" ca="1" si="4"/>
        <v>0</v>
      </c>
      <c r="BB114" s="22" t="e">
        <f t="shared" ca="1" si="5"/>
        <v>#REF!</v>
      </c>
      <c r="BC114" s="22" t="e">
        <f t="shared" ca="1" si="6"/>
        <v>#REF!</v>
      </c>
      <c r="BD114" s="22">
        <f t="shared" ca="1" si="7"/>
        <v>1</v>
      </c>
      <c r="BE114" s="22" t="e">
        <f t="shared" ca="1" si="8"/>
        <v>#REF!</v>
      </c>
      <c r="BF114" s="71">
        <f t="shared" si="9"/>
        <v>1</v>
      </c>
      <c r="BG114" s="71" t="e">
        <f>IF(AND($BF114=1,#REF!= ""),1,0)</f>
        <v>#REF!</v>
      </c>
    </row>
    <row r="115" spans="1:59" ht="31.5" customHeight="1" x14ac:dyDescent="0.3">
      <c r="A115" s="4"/>
      <c r="B115" s="4" t="s">
        <v>1441</v>
      </c>
      <c r="C115" s="14"/>
      <c r="D115" s="14" t="s">
        <v>2079</v>
      </c>
      <c r="E115" s="139" t="s">
        <v>445</v>
      </c>
      <c r="F115" s="13"/>
      <c r="G115" s="182" t="s">
        <v>2099</v>
      </c>
      <c r="H115" s="7"/>
      <c r="I115" s="4"/>
      <c r="J115" s="3" t="s">
        <v>2119</v>
      </c>
      <c r="K115" s="45" t="s">
        <v>23</v>
      </c>
      <c r="L115" s="76">
        <v>45035</v>
      </c>
      <c r="M115" s="43"/>
      <c r="N115" s="9"/>
      <c r="O115" s="9"/>
      <c r="P115" s="9"/>
      <c r="Q115" s="3"/>
      <c r="R115" s="43"/>
      <c r="S115" s="9"/>
      <c r="T115" s="9"/>
      <c r="U115" s="35"/>
      <c r="V115" s="21"/>
      <c r="W115" s="6"/>
      <c r="X115" s="6"/>
      <c r="Y115" s="6"/>
      <c r="Z115" s="6"/>
      <c r="AA115" s="6"/>
      <c r="AB115" s="6"/>
      <c r="AC115" s="6"/>
      <c r="AD115" s="6"/>
      <c r="AE115" s="6"/>
      <c r="AF115" s="4"/>
      <c r="AG115" s="4"/>
      <c r="AH115" s="13"/>
      <c r="AI115" s="6"/>
      <c r="AV115" s="22">
        <f t="shared" ca="1" si="0"/>
        <v>1</v>
      </c>
      <c r="AW115" s="22" t="e">
        <f ca="1">IF(AND($AV115=1,#REF!= ""),1,0)</f>
        <v>#REF!</v>
      </c>
      <c r="AX115" s="22">
        <f t="shared" ca="1" si="1"/>
        <v>0</v>
      </c>
      <c r="AY115" s="22" t="e">
        <f t="shared" ca="1" si="2"/>
        <v>#REF!</v>
      </c>
      <c r="AZ115" s="22">
        <f t="shared" ca="1" si="3"/>
        <v>0</v>
      </c>
      <c r="BA115" s="22">
        <f t="shared" ca="1" si="4"/>
        <v>0</v>
      </c>
      <c r="BB115" s="22" t="e">
        <f t="shared" ca="1" si="5"/>
        <v>#REF!</v>
      </c>
      <c r="BC115" s="22" t="e">
        <f t="shared" ca="1" si="6"/>
        <v>#REF!</v>
      </c>
      <c r="BD115" s="22">
        <f t="shared" ca="1" si="7"/>
        <v>1</v>
      </c>
      <c r="BE115" s="22" t="e">
        <f t="shared" ca="1" si="8"/>
        <v>#REF!</v>
      </c>
      <c r="BF115" s="71">
        <f t="shared" si="9"/>
        <v>1</v>
      </c>
      <c r="BG115" s="71" t="e">
        <f>IF(AND($BF115=1,#REF!= ""),1,0)</f>
        <v>#REF!</v>
      </c>
    </row>
    <row r="116" spans="1:59" ht="28.5" customHeight="1" x14ac:dyDescent="0.3">
      <c r="A116" s="4"/>
      <c r="B116" s="4" t="s">
        <v>1441</v>
      </c>
      <c r="C116" s="14"/>
      <c r="D116" s="14" t="s">
        <v>2080</v>
      </c>
      <c r="E116" s="139" t="s">
        <v>445</v>
      </c>
      <c r="F116" s="13"/>
      <c r="G116" s="182" t="s">
        <v>2100</v>
      </c>
      <c r="H116" s="7"/>
      <c r="I116" s="4"/>
      <c r="J116" s="3" t="s">
        <v>2120</v>
      </c>
      <c r="K116" s="45" t="s">
        <v>23</v>
      </c>
      <c r="L116" s="76">
        <v>45035</v>
      </c>
      <c r="M116" s="43"/>
      <c r="N116" s="9"/>
      <c r="O116" s="9"/>
      <c r="P116" s="9"/>
      <c r="Q116" s="3"/>
      <c r="R116" s="43"/>
      <c r="S116" s="9"/>
      <c r="T116" s="9"/>
      <c r="U116" s="35"/>
      <c r="V116" s="21"/>
      <c r="W116" s="6"/>
      <c r="X116" s="6"/>
      <c r="Y116" s="6"/>
      <c r="Z116" s="6"/>
      <c r="AA116" s="6"/>
      <c r="AB116" s="6"/>
      <c r="AC116" s="6"/>
      <c r="AD116" s="6"/>
      <c r="AE116" s="6"/>
      <c r="AF116" s="4"/>
      <c r="AG116" s="4"/>
      <c r="AH116" s="13"/>
      <c r="AI116" s="6"/>
      <c r="AV116" s="22">
        <f t="shared" ca="1" si="0"/>
        <v>1</v>
      </c>
      <c r="AW116" s="22" t="e">
        <f ca="1">IF(AND($AV116=1,#REF!= ""),1,0)</f>
        <v>#REF!</v>
      </c>
      <c r="AX116" s="22">
        <f t="shared" ca="1" si="1"/>
        <v>0</v>
      </c>
      <c r="AY116" s="22" t="e">
        <f t="shared" ca="1" si="2"/>
        <v>#REF!</v>
      </c>
      <c r="AZ116" s="22">
        <f t="shared" ca="1" si="3"/>
        <v>0</v>
      </c>
      <c r="BA116" s="22">
        <f t="shared" ca="1" si="4"/>
        <v>0</v>
      </c>
      <c r="BB116" s="22" t="e">
        <f t="shared" ca="1" si="5"/>
        <v>#REF!</v>
      </c>
      <c r="BC116" s="22" t="e">
        <f t="shared" ca="1" si="6"/>
        <v>#REF!</v>
      </c>
      <c r="BD116" s="22">
        <f t="shared" ca="1" si="7"/>
        <v>1</v>
      </c>
      <c r="BE116" s="22" t="e">
        <f t="shared" ca="1" si="8"/>
        <v>#REF!</v>
      </c>
      <c r="BF116" s="71">
        <f t="shared" si="9"/>
        <v>1</v>
      </c>
      <c r="BG116" s="71" t="e">
        <f>IF(AND($BF116=1,#REF!= ""),1,0)</f>
        <v>#REF!</v>
      </c>
    </row>
    <row r="117" spans="1:59" x14ac:dyDescent="0.3">
      <c r="A117" s="4"/>
      <c r="B117" s="4" t="s">
        <v>1441</v>
      </c>
      <c r="C117" s="14"/>
      <c r="D117" s="14" t="s">
        <v>2081</v>
      </c>
      <c r="E117" s="139" t="s">
        <v>445</v>
      </c>
      <c r="F117" s="13"/>
      <c r="G117" s="182" t="s">
        <v>2101</v>
      </c>
      <c r="H117" s="7"/>
      <c r="I117" s="4"/>
      <c r="J117" s="3" t="s">
        <v>2121</v>
      </c>
      <c r="K117" s="45" t="s">
        <v>23</v>
      </c>
      <c r="L117" s="76">
        <v>45035</v>
      </c>
      <c r="M117" s="43"/>
      <c r="N117" s="9"/>
      <c r="O117" s="9"/>
      <c r="P117" s="9"/>
      <c r="Q117" s="3"/>
      <c r="R117" s="43"/>
      <c r="S117" s="9"/>
      <c r="T117" s="9"/>
      <c r="U117" s="35"/>
      <c r="V117" s="21"/>
      <c r="W117" s="6"/>
      <c r="X117" s="6"/>
      <c r="Y117" s="6"/>
      <c r="Z117" s="6"/>
      <c r="AA117" s="6"/>
      <c r="AB117" s="6"/>
      <c r="AC117" s="6"/>
      <c r="AD117" s="6"/>
      <c r="AE117" s="6"/>
      <c r="AF117" s="4"/>
      <c r="AG117" s="4"/>
      <c r="AH117" s="13"/>
      <c r="AI117" s="6"/>
      <c r="AV117" s="22">
        <f t="shared" ca="1" si="0"/>
        <v>1</v>
      </c>
      <c r="AW117" s="22" t="e">
        <f ca="1">IF(AND($AV117=1,#REF!= ""),1,0)</f>
        <v>#REF!</v>
      </c>
      <c r="AX117" s="22">
        <f t="shared" ca="1" si="1"/>
        <v>0</v>
      </c>
      <c r="AY117" s="22" t="e">
        <f t="shared" ca="1" si="2"/>
        <v>#REF!</v>
      </c>
      <c r="AZ117" s="22">
        <f t="shared" ca="1" si="3"/>
        <v>0</v>
      </c>
      <c r="BA117" s="22">
        <f t="shared" ca="1" si="4"/>
        <v>0</v>
      </c>
      <c r="BB117" s="22" t="e">
        <f t="shared" ca="1" si="5"/>
        <v>#REF!</v>
      </c>
      <c r="BC117" s="22" t="e">
        <f t="shared" ca="1" si="6"/>
        <v>#REF!</v>
      </c>
      <c r="BD117" s="22">
        <f t="shared" ca="1" si="7"/>
        <v>1</v>
      </c>
      <c r="BE117" s="22" t="e">
        <f t="shared" ca="1" si="8"/>
        <v>#REF!</v>
      </c>
      <c r="BF117" s="71">
        <f t="shared" si="9"/>
        <v>1</v>
      </c>
      <c r="BG117" s="71" t="e">
        <f>IF(AND($BF117=1,#REF!= ""),1,0)</f>
        <v>#REF!</v>
      </c>
    </row>
    <row r="118" spans="1:59" x14ac:dyDescent="0.3">
      <c r="A118" s="4"/>
      <c r="B118" s="4" t="s">
        <v>1441</v>
      </c>
      <c r="C118" s="14"/>
      <c r="D118" s="14" t="s">
        <v>2082</v>
      </c>
      <c r="E118" s="139" t="s">
        <v>445</v>
      </c>
      <c r="F118" s="13"/>
      <c r="G118" s="182" t="s">
        <v>2102</v>
      </c>
      <c r="H118" s="7"/>
      <c r="I118" s="4"/>
      <c r="J118" s="3" t="s">
        <v>2122</v>
      </c>
      <c r="K118" s="45" t="s">
        <v>23</v>
      </c>
      <c r="L118" s="76">
        <v>45035</v>
      </c>
      <c r="M118" s="43"/>
      <c r="N118" s="9"/>
      <c r="O118" s="9"/>
      <c r="P118" s="9"/>
      <c r="Q118" s="3"/>
      <c r="R118" s="43"/>
      <c r="S118" s="9"/>
      <c r="T118" s="9"/>
      <c r="U118" s="35"/>
      <c r="V118" s="21"/>
      <c r="W118" s="6"/>
      <c r="X118" s="6"/>
      <c r="Y118" s="6"/>
      <c r="Z118" s="6"/>
      <c r="AA118" s="6"/>
      <c r="AB118" s="6"/>
      <c r="AC118" s="6"/>
      <c r="AD118" s="6"/>
      <c r="AE118" s="6"/>
      <c r="AF118" s="4"/>
      <c r="AG118" s="4"/>
      <c r="AH118" s="13"/>
      <c r="AI118" s="6"/>
      <c r="AV118" s="22">
        <f t="shared" ca="1" si="0"/>
        <v>1</v>
      </c>
      <c r="AW118" s="22" t="e">
        <f ca="1">IF(AND($AV118=1,#REF!= ""),1,0)</f>
        <v>#REF!</v>
      </c>
      <c r="AX118" s="22">
        <f t="shared" ca="1" si="1"/>
        <v>0</v>
      </c>
      <c r="AY118" s="22" t="e">
        <f t="shared" ca="1" si="2"/>
        <v>#REF!</v>
      </c>
      <c r="AZ118" s="22">
        <f t="shared" ca="1" si="3"/>
        <v>0</v>
      </c>
      <c r="BA118" s="22">
        <f t="shared" ca="1" si="4"/>
        <v>0</v>
      </c>
      <c r="BB118" s="22" t="e">
        <f t="shared" ca="1" si="5"/>
        <v>#REF!</v>
      </c>
      <c r="BC118" s="22" t="e">
        <f t="shared" ca="1" si="6"/>
        <v>#REF!</v>
      </c>
      <c r="BD118" s="22">
        <f t="shared" ca="1" si="7"/>
        <v>1</v>
      </c>
      <c r="BE118" s="22" t="e">
        <f t="shared" ca="1" si="8"/>
        <v>#REF!</v>
      </c>
      <c r="BF118" s="71">
        <f t="shared" si="9"/>
        <v>1</v>
      </c>
      <c r="BG118" s="71" t="e">
        <f>IF(AND($BF118=1,#REF!= ""),1,0)</f>
        <v>#REF!</v>
      </c>
    </row>
    <row r="119" spans="1:59" x14ac:dyDescent="0.3">
      <c r="A119" s="4"/>
      <c r="B119" s="4" t="s">
        <v>1441</v>
      </c>
      <c r="C119" s="14"/>
      <c r="D119" s="14" t="s">
        <v>2083</v>
      </c>
      <c r="E119" s="139" t="s">
        <v>445</v>
      </c>
      <c r="F119" s="13"/>
      <c r="G119" s="182" t="s">
        <v>2103</v>
      </c>
      <c r="H119" s="7"/>
      <c r="I119" s="4"/>
      <c r="J119" s="3" t="s">
        <v>2123</v>
      </c>
      <c r="K119" s="45" t="s">
        <v>23</v>
      </c>
      <c r="L119" s="76">
        <v>45035</v>
      </c>
      <c r="M119" s="43"/>
      <c r="N119" s="9"/>
      <c r="O119" s="9"/>
      <c r="P119" s="9"/>
      <c r="Q119" s="3"/>
      <c r="R119" s="43"/>
      <c r="S119" s="9"/>
      <c r="T119" s="9"/>
      <c r="U119" s="35"/>
      <c r="V119" s="21"/>
      <c r="W119" s="6"/>
      <c r="X119" s="6"/>
      <c r="Y119" s="6"/>
      <c r="Z119" s="6"/>
      <c r="AA119" s="6"/>
      <c r="AB119" s="6"/>
      <c r="AC119" s="6"/>
      <c r="AD119" s="6"/>
      <c r="AE119" s="6"/>
      <c r="AF119" s="4"/>
      <c r="AG119" s="4"/>
      <c r="AH119" s="13"/>
      <c r="AI119" s="6"/>
      <c r="AV119" s="22">
        <f t="shared" ca="1" si="0"/>
        <v>1</v>
      </c>
      <c r="AW119" s="22" t="e">
        <f ca="1">IF(AND($AV119=1,#REF!= ""),1,0)</f>
        <v>#REF!</v>
      </c>
      <c r="AX119" s="22">
        <f t="shared" ca="1" si="1"/>
        <v>0</v>
      </c>
      <c r="AY119" s="22" t="e">
        <f t="shared" ca="1" si="2"/>
        <v>#REF!</v>
      </c>
      <c r="AZ119" s="22">
        <f t="shared" ca="1" si="3"/>
        <v>0</v>
      </c>
      <c r="BA119" s="22">
        <f t="shared" ca="1" si="4"/>
        <v>0</v>
      </c>
      <c r="BB119" s="22" t="e">
        <f t="shared" ca="1" si="5"/>
        <v>#REF!</v>
      </c>
      <c r="BC119" s="22" t="e">
        <f t="shared" ca="1" si="6"/>
        <v>#REF!</v>
      </c>
      <c r="BD119" s="22">
        <f t="shared" ca="1" si="7"/>
        <v>1</v>
      </c>
      <c r="BE119" s="22" t="e">
        <f t="shared" ca="1" si="8"/>
        <v>#REF!</v>
      </c>
      <c r="BF119" s="71">
        <f t="shared" si="9"/>
        <v>1</v>
      </c>
      <c r="BG119" s="71" t="e">
        <f>IF(AND($BF119=1,#REF!= ""),1,0)</f>
        <v>#REF!</v>
      </c>
    </row>
    <row r="120" spans="1:59" x14ac:dyDescent="0.3">
      <c r="A120" s="4"/>
      <c r="B120" s="4" t="s">
        <v>1441</v>
      </c>
      <c r="C120" s="14"/>
      <c r="D120" s="14" t="s">
        <v>2084</v>
      </c>
      <c r="E120" s="139" t="s">
        <v>445</v>
      </c>
      <c r="F120" s="13"/>
      <c r="G120" s="182" t="s">
        <v>2104</v>
      </c>
      <c r="H120" s="7"/>
      <c r="I120" s="4"/>
      <c r="J120" s="3" t="s">
        <v>426</v>
      </c>
      <c r="K120" s="45" t="s">
        <v>23</v>
      </c>
      <c r="L120" s="76">
        <v>45035</v>
      </c>
      <c r="M120" s="43"/>
      <c r="N120" s="9"/>
      <c r="O120" s="9"/>
      <c r="P120" s="9"/>
      <c r="Q120" s="3"/>
      <c r="R120" s="43"/>
      <c r="S120" s="9"/>
      <c r="T120" s="9"/>
      <c r="U120" s="35"/>
      <c r="V120" s="21"/>
      <c r="W120" s="6"/>
      <c r="X120" s="6"/>
      <c r="Y120" s="6"/>
      <c r="Z120" s="6"/>
      <c r="AA120" s="6"/>
      <c r="AB120" s="6"/>
      <c r="AC120" s="6"/>
      <c r="AD120" s="6"/>
      <c r="AE120" s="6"/>
      <c r="AF120" s="4"/>
      <c r="AG120" s="4"/>
      <c r="AH120" s="13"/>
      <c r="AI120" s="6"/>
      <c r="AV120" s="22">
        <f t="shared" ca="1" si="0"/>
        <v>1</v>
      </c>
      <c r="AW120" s="22" t="e">
        <f ca="1">IF(AND($AV120=1,#REF!= ""),1,0)</f>
        <v>#REF!</v>
      </c>
      <c r="AX120" s="22">
        <f t="shared" ca="1" si="1"/>
        <v>0</v>
      </c>
      <c r="AY120" s="22" t="e">
        <f t="shared" ca="1" si="2"/>
        <v>#REF!</v>
      </c>
      <c r="AZ120" s="22">
        <f t="shared" ca="1" si="3"/>
        <v>0</v>
      </c>
      <c r="BA120" s="22">
        <f t="shared" ca="1" si="4"/>
        <v>0</v>
      </c>
      <c r="BB120" s="22" t="e">
        <f t="shared" ca="1" si="5"/>
        <v>#REF!</v>
      </c>
      <c r="BC120" s="22" t="e">
        <f t="shared" ca="1" si="6"/>
        <v>#REF!</v>
      </c>
      <c r="BD120" s="22">
        <f t="shared" ca="1" si="7"/>
        <v>1</v>
      </c>
      <c r="BE120" s="22" t="e">
        <f t="shared" ca="1" si="8"/>
        <v>#REF!</v>
      </c>
      <c r="BF120" s="71">
        <f t="shared" si="9"/>
        <v>1</v>
      </c>
      <c r="BG120" s="71" t="e">
        <f>IF(AND($BF120=1,#REF!= ""),1,0)</f>
        <v>#REF!</v>
      </c>
    </row>
    <row r="121" spans="1:59" ht="52.8" x14ac:dyDescent="0.3">
      <c r="A121" s="4"/>
      <c r="B121" s="4" t="s">
        <v>1441</v>
      </c>
      <c r="C121" s="14"/>
      <c r="D121" s="14" t="s">
        <v>2085</v>
      </c>
      <c r="E121" s="139" t="s">
        <v>445</v>
      </c>
      <c r="F121" s="13"/>
      <c r="G121" s="182" t="s">
        <v>2105</v>
      </c>
      <c r="H121" s="7"/>
      <c r="I121" s="4"/>
      <c r="J121" s="3" t="s">
        <v>2124</v>
      </c>
      <c r="K121" s="45" t="s">
        <v>23</v>
      </c>
      <c r="L121" s="76">
        <v>45035</v>
      </c>
      <c r="M121" s="43"/>
      <c r="N121" s="9"/>
      <c r="O121" s="9"/>
      <c r="P121" s="9"/>
      <c r="Q121" s="3"/>
      <c r="R121" s="43"/>
      <c r="S121" s="9"/>
      <c r="T121" s="9"/>
      <c r="U121" s="35"/>
      <c r="V121" s="21"/>
      <c r="W121" s="6"/>
      <c r="X121" s="6"/>
      <c r="Y121" s="6"/>
      <c r="Z121" s="6"/>
      <c r="AA121" s="6"/>
      <c r="AB121" s="6"/>
      <c r="AC121" s="6"/>
      <c r="AD121" s="6"/>
      <c r="AE121" s="6"/>
      <c r="AF121" s="4"/>
      <c r="AG121" s="4"/>
      <c r="AH121" s="13"/>
      <c r="AI121" s="6"/>
      <c r="AV121" s="22">
        <f t="shared" ca="1" si="0"/>
        <v>1</v>
      </c>
      <c r="AW121" s="22" t="e">
        <f ca="1">IF(AND($AV121=1,#REF!= ""),1,0)</f>
        <v>#REF!</v>
      </c>
      <c r="AX121" s="22">
        <f t="shared" ca="1" si="1"/>
        <v>0</v>
      </c>
      <c r="AY121" s="22" t="e">
        <f t="shared" ca="1" si="2"/>
        <v>#REF!</v>
      </c>
      <c r="AZ121" s="22">
        <f t="shared" ca="1" si="3"/>
        <v>0</v>
      </c>
      <c r="BA121" s="22">
        <f t="shared" ca="1" si="4"/>
        <v>0</v>
      </c>
      <c r="BB121" s="22" t="e">
        <f t="shared" ca="1" si="5"/>
        <v>#REF!</v>
      </c>
      <c r="BC121" s="22" t="e">
        <f t="shared" ca="1" si="6"/>
        <v>#REF!</v>
      </c>
      <c r="BD121" s="22">
        <f t="shared" ca="1" si="7"/>
        <v>1</v>
      </c>
      <c r="BE121" s="22" t="e">
        <f t="shared" ca="1" si="8"/>
        <v>#REF!</v>
      </c>
      <c r="BF121" s="71">
        <f t="shared" si="9"/>
        <v>1</v>
      </c>
      <c r="BG121" s="71" t="e">
        <f>IF(AND($BF121=1,#REF!= ""),1,0)</f>
        <v>#REF!</v>
      </c>
    </row>
    <row r="122" spans="1:59" ht="52.8" x14ac:dyDescent="0.3">
      <c r="A122" s="4"/>
      <c r="B122" s="4" t="s">
        <v>1441</v>
      </c>
      <c r="C122" s="14"/>
      <c r="D122" s="14" t="s">
        <v>2086</v>
      </c>
      <c r="E122" s="139" t="s">
        <v>445</v>
      </c>
      <c r="F122" s="13"/>
      <c r="G122" s="182" t="s">
        <v>2106</v>
      </c>
      <c r="H122" s="7"/>
      <c r="I122" s="4"/>
      <c r="J122" s="3" t="s">
        <v>2125</v>
      </c>
      <c r="K122" s="45" t="s">
        <v>23</v>
      </c>
      <c r="L122" s="76">
        <v>45035</v>
      </c>
      <c r="M122" s="43"/>
      <c r="N122" s="9"/>
      <c r="O122" s="9"/>
      <c r="P122" s="9"/>
      <c r="Q122" s="3"/>
      <c r="R122" s="43"/>
      <c r="S122" s="9"/>
      <c r="T122" s="9"/>
      <c r="U122" s="35"/>
      <c r="V122" s="21"/>
      <c r="W122" s="6"/>
      <c r="X122" s="6"/>
      <c r="Y122" s="6"/>
      <c r="Z122" s="6"/>
      <c r="AA122" s="6"/>
      <c r="AB122" s="6"/>
      <c r="AC122" s="6"/>
      <c r="AD122" s="6"/>
      <c r="AE122" s="6"/>
      <c r="AF122" s="4"/>
      <c r="AG122" s="4"/>
      <c r="AH122" s="13"/>
      <c r="AI122" s="6"/>
      <c r="AV122" s="22">
        <f t="shared" ca="1" si="0"/>
        <v>1</v>
      </c>
      <c r="AW122" s="22" t="e">
        <f ca="1">IF(AND($AV122=1,#REF!= ""),1,0)</f>
        <v>#REF!</v>
      </c>
      <c r="AX122" s="22">
        <f t="shared" ca="1" si="1"/>
        <v>0</v>
      </c>
      <c r="AY122" s="22" t="e">
        <f t="shared" ca="1" si="2"/>
        <v>#REF!</v>
      </c>
      <c r="AZ122" s="22">
        <f t="shared" ca="1" si="3"/>
        <v>0</v>
      </c>
      <c r="BA122" s="22">
        <f t="shared" ca="1" si="4"/>
        <v>0</v>
      </c>
      <c r="BB122" s="22" t="e">
        <f t="shared" ca="1" si="5"/>
        <v>#REF!</v>
      </c>
      <c r="BC122" s="22" t="e">
        <f t="shared" ca="1" si="6"/>
        <v>#REF!</v>
      </c>
      <c r="BD122" s="22">
        <f t="shared" ca="1" si="7"/>
        <v>1</v>
      </c>
      <c r="BE122" s="22" t="e">
        <f t="shared" ca="1" si="8"/>
        <v>#REF!</v>
      </c>
      <c r="BF122" s="71">
        <f t="shared" si="9"/>
        <v>1</v>
      </c>
      <c r="BG122" s="71" t="e">
        <f>IF(AND($BF122=1,#REF!= ""),1,0)</f>
        <v>#REF!</v>
      </c>
    </row>
    <row r="123" spans="1:59" ht="39.6" x14ac:dyDescent="0.3">
      <c r="A123" s="4"/>
      <c r="B123" s="4" t="s">
        <v>1441</v>
      </c>
      <c r="C123" s="14"/>
      <c r="D123" s="14" t="s">
        <v>2087</v>
      </c>
      <c r="E123" s="139" t="s">
        <v>445</v>
      </c>
      <c r="F123" s="13"/>
      <c r="G123" s="182" t="s">
        <v>2107</v>
      </c>
      <c r="H123" s="7"/>
      <c r="I123" s="4"/>
      <c r="J123" s="3" t="s">
        <v>252</v>
      </c>
      <c r="K123" s="45" t="s">
        <v>23</v>
      </c>
      <c r="L123" s="76">
        <v>45035</v>
      </c>
      <c r="M123" s="43"/>
      <c r="N123" s="9"/>
      <c r="O123" s="9"/>
      <c r="P123" s="9"/>
      <c r="Q123" s="3"/>
      <c r="R123" s="43"/>
      <c r="S123" s="9"/>
      <c r="T123" s="9"/>
      <c r="U123" s="35"/>
      <c r="V123" s="21"/>
      <c r="W123" s="6"/>
      <c r="X123" s="6"/>
      <c r="Y123" s="6"/>
      <c r="Z123" s="6"/>
      <c r="AA123" s="6"/>
      <c r="AB123" s="6"/>
      <c r="AC123" s="6"/>
      <c r="AD123" s="6"/>
      <c r="AE123" s="6"/>
      <c r="AF123" s="4"/>
      <c r="AG123" s="4"/>
      <c r="AH123" s="13"/>
      <c r="AI123" s="6"/>
      <c r="AV123" s="22">
        <f t="shared" ca="1" si="0"/>
        <v>1</v>
      </c>
      <c r="AW123" s="22" t="e">
        <f ca="1">IF(AND($AV123=1,#REF!= ""),1,0)</f>
        <v>#REF!</v>
      </c>
      <c r="AX123" s="22">
        <f t="shared" ca="1" si="1"/>
        <v>0</v>
      </c>
      <c r="AY123" s="22" t="e">
        <f t="shared" ca="1" si="2"/>
        <v>#REF!</v>
      </c>
      <c r="AZ123" s="22">
        <f t="shared" ca="1" si="3"/>
        <v>0</v>
      </c>
      <c r="BA123" s="22">
        <f t="shared" ca="1" si="4"/>
        <v>0</v>
      </c>
      <c r="BB123" s="22" t="e">
        <f t="shared" ca="1" si="5"/>
        <v>#REF!</v>
      </c>
      <c r="BC123" s="22" t="e">
        <f t="shared" ca="1" si="6"/>
        <v>#REF!</v>
      </c>
      <c r="BD123" s="22">
        <f t="shared" ca="1" si="7"/>
        <v>1</v>
      </c>
      <c r="BE123" s="22" t="e">
        <f t="shared" ca="1" si="8"/>
        <v>#REF!</v>
      </c>
      <c r="BF123" s="71">
        <f t="shared" si="9"/>
        <v>1</v>
      </c>
      <c r="BG123" s="71" t="e">
        <f>IF(AND($BF123=1,#REF!= ""),1,0)</f>
        <v>#REF!</v>
      </c>
    </row>
    <row r="124" spans="1:59" ht="39.6" x14ac:dyDescent="0.3">
      <c r="A124" s="4"/>
      <c r="B124" s="4" t="s">
        <v>1441</v>
      </c>
      <c r="C124" s="14"/>
      <c r="D124" s="14" t="s">
        <v>2088</v>
      </c>
      <c r="E124" s="139" t="s">
        <v>445</v>
      </c>
      <c r="F124" s="13"/>
      <c r="G124" s="182" t="s">
        <v>2108</v>
      </c>
      <c r="H124" s="7"/>
      <c r="I124" s="4"/>
      <c r="J124" s="3" t="s">
        <v>253</v>
      </c>
      <c r="K124" s="45" t="s">
        <v>23</v>
      </c>
      <c r="L124" s="76">
        <v>45035</v>
      </c>
      <c r="M124" s="43"/>
      <c r="N124" s="9"/>
      <c r="O124" s="9"/>
      <c r="P124" s="9"/>
      <c r="Q124" s="3"/>
      <c r="R124" s="43"/>
      <c r="S124" s="9"/>
      <c r="T124" s="9"/>
      <c r="U124" s="35"/>
      <c r="V124" s="21"/>
      <c r="W124" s="6"/>
      <c r="X124" s="6"/>
      <c r="Y124" s="6"/>
      <c r="Z124" s="6"/>
      <c r="AA124" s="6"/>
      <c r="AB124" s="6"/>
      <c r="AC124" s="6"/>
      <c r="AD124" s="6"/>
      <c r="AE124" s="6"/>
      <c r="AF124" s="4"/>
      <c r="AG124" s="4"/>
      <c r="AH124" s="13"/>
      <c r="AI124" s="6"/>
      <c r="AV124" s="22">
        <f t="shared" ca="1" si="0"/>
        <v>1</v>
      </c>
      <c r="AW124" s="22" t="e">
        <f ca="1">IF(AND($AV124=1,#REF!= ""),1,0)</f>
        <v>#REF!</v>
      </c>
      <c r="AX124" s="22">
        <f t="shared" ca="1" si="1"/>
        <v>0</v>
      </c>
      <c r="AY124" s="22" t="e">
        <f t="shared" ca="1" si="2"/>
        <v>#REF!</v>
      </c>
      <c r="AZ124" s="22">
        <f t="shared" ca="1" si="3"/>
        <v>0</v>
      </c>
      <c r="BA124" s="22">
        <f t="shared" ca="1" si="4"/>
        <v>0</v>
      </c>
      <c r="BB124" s="22" t="e">
        <f t="shared" ca="1" si="5"/>
        <v>#REF!</v>
      </c>
      <c r="BC124" s="22" t="e">
        <f t="shared" ca="1" si="6"/>
        <v>#REF!</v>
      </c>
      <c r="BD124" s="22">
        <f t="shared" ca="1" si="7"/>
        <v>1</v>
      </c>
      <c r="BE124" s="22" t="e">
        <f t="shared" ca="1" si="8"/>
        <v>#REF!</v>
      </c>
      <c r="BF124" s="71">
        <f t="shared" si="9"/>
        <v>1</v>
      </c>
      <c r="BG124" s="71" t="e">
        <f>IF(AND($BF124=1,#REF!= ""),1,0)</f>
        <v>#REF!</v>
      </c>
    </row>
    <row r="125" spans="1:59" ht="26.4" x14ac:dyDescent="0.3">
      <c r="A125" s="4"/>
      <c r="B125" s="4" t="s">
        <v>1441</v>
      </c>
      <c r="C125" s="14"/>
      <c r="D125" s="14" t="s">
        <v>2089</v>
      </c>
      <c r="E125" s="139" t="s">
        <v>445</v>
      </c>
      <c r="F125" s="13"/>
      <c r="G125" s="182" t="s">
        <v>2109</v>
      </c>
      <c r="H125" s="7"/>
      <c r="I125" s="4"/>
      <c r="J125" s="3" t="s">
        <v>262</v>
      </c>
      <c r="K125" s="45" t="s">
        <v>23</v>
      </c>
      <c r="L125" s="76">
        <v>45035</v>
      </c>
      <c r="M125" s="43"/>
      <c r="N125" s="9"/>
      <c r="O125" s="9"/>
      <c r="P125" s="9"/>
      <c r="Q125" s="3"/>
      <c r="R125" s="43"/>
      <c r="S125" s="9"/>
      <c r="T125" s="9"/>
      <c r="U125" s="35"/>
      <c r="V125" s="21"/>
      <c r="W125" s="6"/>
      <c r="X125" s="6"/>
      <c r="Y125" s="6"/>
      <c r="Z125" s="6"/>
      <c r="AA125" s="6"/>
      <c r="AB125" s="6"/>
      <c r="AC125" s="6"/>
      <c r="AD125" s="6"/>
      <c r="AE125" s="6"/>
      <c r="AF125" s="4"/>
      <c r="AG125" s="4"/>
      <c r="AH125" s="13"/>
      <c r="AI125" s="6"/>
      <c r="AV125" s="22">
        <f t="shared" ca="1" si="0"/>
        <v>1</v>
      </c>
      <c r="AW125" s="22" t="e">
        <f ca="1">IF(AND($AV125=1,#REF!= ""),1,0)</f>
        <v>#REF!</v>
      </c>
      <c r="AX125" s="22">
        <f t="shared" ca="1" si="1"/>
        <v>0</v>
      </c>
      <c r="AY125" s="22" t="e">
        <f t="shared" ca="1" si="2"/>
        <v>#REF!</v>
      </c>
      <c r="AZ125" s="22">
        <f t="shared" ca="1" si="3"/>
        <v>0</v>
      </c>
      <c r="BA125" s="22">
        <f t="shared" ca="1" si="4"/>
        <v>0</v>
      </c>
      <c r="BB125" s="22" t="e">
        <f t="shared" ca="1" si="5"/>
        <v>#REF!</v>
      </c>
      <c r="BC125" s="22" t="e">
        <f t="shared" ca="1" si="6"/>
        <v>#REF!</v>
      </c>
      <c r="BD125" s="22">
        <f t="shared" ca="1" si="7"/>
        <v>1</v>
      </c>
      <c r="BE125" s="22" t="e">
        <f t="shared" ca="1" si="8"/>
        <v>#REF!</v>
      </c>
      <c r="BF125" s="71">
        <f t="shared" si="9"/>
        <v>1</v>
      </c>
      <c r="BG125" s="71" t="e">
        <f>IF(AND($BF125=1,#REF!= ""),1,0)</f>
        <v>#REF!</v>
      </c>
    </row>
    <row r="126" spans="1:59" ht="39.6" x14ac:dyDescent="0.3">
      <c r="A126" s="4"/>
      <c r="B126" s="4" t="s">
        <v>1441</v>
      </c>
      <c r="C126" s="14"/>
      <c r="D126" s="14" t="s">
        <v>2090</v>
      </c>
      <c r="E126" s="139" t="s">
        <v>445</v>
      </c>
      <c r="F126" s="13"/>
      <c r="G126" s="182" t="s">
        <v>2110</v>
      </c>
      <c r="H126" s="7"/>
      <c r="I126" s="4"/>
      <c r="J126" s="3" t="s">
        <v>254</v>
      </c>
      <c r="K126" s="45" t="s">
        <v>23</v>
      </c>
      <c r="L126" s="76">
        <v>45035</v>
      </c>
      <c r="M126" s="43"/>
      <c r="N126" s="9"/>
      <c r="O126" s="9"/>
      <c r="P126" s="9"/>
      <c r="Q126" s="3"/>
      <c r="R126" s="43"/>
      <c r="S126" s="9"/>
      <c r="T126" s="9"/>
      <c r="U126" s="35"/>
      <c r="V126" s="21"/>
      <c r="W126" s="6"/>
      <c r="X126" s="6"/>
      <c r="Y126" s="6"/>
      <c r="Z126" s="6"/>
      <c r="AA126" s="6"/>
      <c r="AB126" s="6"/>
      <c r="AC126" s="6"/>
      <c r="AD126" s="6"/>
      <c r="AE126" s="6"/>
      <c r="AF126" s="4"/>
      <c r="AG126" s="4"/>
      <c r="AH126" s="13"/>
      <c r="AI126" s="6"/>
      <c r="AV126" s="22">
        <f t="shared" ca="1" si="0"/>
        <v>1</v>
      </c>
      <c r="AW126" s="22" t="e">
        <f ca="1">IF(AND($AV126=1,#REF!= ""),1,0)</f>
        <v>#REF!</v>
      </c>
      <c r="AX126" s="22">
        <f t="shared" ca="1" si="1"/>
        <v>0</v>
      </c>
      <c r="AY126" s="22" t="e">
        <f t="shared" ca="1" si="2"/>
        <v>#REF!</v>
      </c>
      <c r="AZ126" s="22">
        <f t="shared" ca="1" si="3"/>
        <v>0</v>
      </c>
      <c r="BA126" s="22">
        <f t="shared" ca="1" si="4"/>
        <v>0</v>
      </c>
      <c r="BB126" s="22" t="e">
        <f t="shared" ca="1" si="5"/>
        <v>#REF!</v>
      </c>
      <c r="BC126" s="22" t="e">
        <f t="shared" ca="1" si="6"/>
        <v>#REF!</v>
      </c>
      <c r="BD126" s="22">
        <f t="shared" ca="1" si="7"/>
        <v>1</v>
      </c>
      <c r="BE126" s="22" t="e">
        <f t="shared" ca="1" si="8"/>
        <v>#REF!</v>
      </c>
      <c r="BF126" s="71">
        <f t="shared" si="9"/>
        <v>1</v>
      </c>
      <c r="BG126" s="71" t="e">
        <f>IF(AND($BF126=1,#REF!= ""),1,0)</f>
        <v>#REF!</v>
      </c>
    </row>
    <row r="127" spans="1:59" ht="66" x14ac:dyDescent="0.3">
      <c r="A127" s="4"/>
      <c r="B127" s="4" t="s">
        <v>1441</v>
      </c>
      <c r="C127" s="14"/>
      <c r="D127" s="14" t="s">
        <v>2091</v>
      </c>
      <c r="E127" s="139" t="s">
        <v>445</v>
      </c>
      <c r="F127" s="13"/>
      <c r="G127" s="182" t="s">
        <v>2111</v>
      </c>
      <c r="H127" s="7"/>
      <c r="I127" s="4"/>
      <c r="J127" s="3" t="s">
        <v>2126</v>
      </c>
      <c r="K127" s="45" t="s">
        <v>23</v>
      </c>
      <c r="L127" s="76">
        <v>45035</v>
      </c>
      <c r="M127" s="43"/>
      <c r="N127" s="9"/>
      <c r="O127" s="9"/>
      <c r="P127" s="9"/>
      <c r="Q127" s="3"/>
      <c r="R127" s="43"/>
      <c r="S127" s="9"/>
      <c r="T127" s="9"/>
      <c r="U127" s="35"/>
      <c r="V127" s="21"/>
      <c r="W127" s="6"/>
      <c r="X127" s="6"/>
      <c r="Y127" s="6"/>
      <c r="Z127" s="6"/>
      <c r="AA127" s="6"/>
      <c r="AB127" s="6"/>
      <c r="AC127" s="6"/>
      <c r="AD127" s="6"/>
      <c r="AE127" s="6"/>
      <c r="AF127" s="4"/>
      <c r="AG127" s="4"/>
      <c r="AH127" s="13"/>
      <c r="AI127" s="6"/>
      <c r="AV127" s="22">
        <f t="shared" ca="1" si="0"/>
        <v>1</v>
      </c>
      <c r="AW127" s="22" t="e">
        <f ca="1">IF(AND($AV127=1,#REF!= ""),1,0)</f>
        <v>#REF!</v>
      </c>
      <c r="AX127" s="22">
        <f t="shared" ca="1" si="1"/>
        <v>0</v>
      </c>
      <c r="AY127" s="22" t="e">
        <f t="shared" ca="1" si="2"/>
        <v>#REF!</v>
      </c>
      <c r="AZ127" s="22">
        <f t="shared" ca="1" si="3"/>
        <v>0</v>
      </c>
      <c r="BA127" s="22">
        <f t="shared" ca="1" si="4"/>
        <v>0</v>
      </c>
      <c r="BB127" s="22" t="e">
        <f t="shared" ca="1" si="5"/>
        <v>#REF!</v>
      </c>
      <c r="BC127" s="22" t="e">
        <f t="shared" ca="1" si="6"/>
        <v>#REF!</v>
      </c>
      <c r="BD127" s="22">
        <f t="shared" ca="1" si="7"/>
        <v>1</v>
      </c>
      <c r="BE127" s="22" t="e">
        <f t="shared" ca="1" si="8"/>
        <v>#REF!</v>
      </c>
      <c r="BF127" s="71">
        <f t="shared" si="9"/>
        <v>1</v>
      </c>
      <c r="BG127" s="71" t="e">
        <f>IF(AND($BF127=1,#REF!= ""),1,0)</f>
        <v>#REF!</v>
      </c>
    </row>
    <row r="128" spans="1:59" ht="66" x14ac:dyDescent="0.3">
      <c r="A128" s="4"/>
      <c r="B128" s="4" t="s">
        <v>1441</v>
      </c>
      <c r="C128" s="14"/>
      <c r="D128" s="14" t="s">
        <v>2092</v>
      </c>
      <c r="E128" s="139" t="s">
        <v>445</v>
      </c>
      <c r="F128" s="13"/>
      <c r="G128" s="182" t="s">
        <v>2112</v>
      </c>
      <c r="H128" s="7"/>
      <c r="I128" s="4"/>
      <c r="J128" s="3" t="s">
        <v>2127</v>
      </c>
      <c r="K128" s="45" t="s">
        <v>23</v>
      </c>
      <c r="L128" s="76">
        <v>45035</v>
      </c>
      <c r="M128" s="43"/>
      <c r="N128" s="9"/>
      <c r="O128" s="9"/>
      <c r="P128" s="9"/>
      <c r="Q128" s="3"/>
      <c r="R128" s="43"/>
      <c r="S128" s="9"/>
      <c r="T128" s="9"/>
      <c r="U128" s="35"/>
      <c r="V128" s="21"/>
      <c r="W128" s="6"/>
      <c r="X128" s="6"/>
      <c r="Y128" s="6"/>
      <c r="Z128" s="6"/>
      <c r="AA128" s="6"/>
      <c r="AB128" s="6"/>
      <c r="AC128" s="6"/>
      <c r="AD128" s="6"/>
      <c r="AE128" s="6"/>
      <c r="AF128" s="4"/>
      <c r="AG128" s="4"/>
      <c r="AH128" s="13"/>
      <c r="AI128" s="6"/>
      <c r="AV128" s="22">
        <f t="shared" ca="1" si="0"/>
        <v>1</v>
      </c>
      <c r="AW128" s="22" t="e">
        <f ca="1">IF(AND($AV128=1,#REF!= ""),1,0)</f>
        <v>#REF!</v>
      </c>
      <c r="AX128" s="22">
        <f t="shared" ca="1" si="1"/>
        <v>0</v>
      </c>
      <c r="AY128" s="22" t="e">
        <f t="shared" ca="1" si="2"/>
        <v>#REF!</v>
      </c>
      <c r="AZ128" s="22">
        <f t="shared" ca="1" si="3"/>
        <v>0</v>
      </c>
      <c r="BA128" s="22">
        <f t="shared" ca="1" si="4"/>
        <v>0</v>
      </c>
      <c r="BB128" s="22" t="e">
        <f t="shared" ca="1" si="5"/>
        <v>#REF!</v>
      </c>
      <c r="BC128" s="22" t="e">
        <f t="shared" ca="1" si="6"/>
        <v>#REF!</v>
      </c>
      <c r="BD128" s="22">
        <f t="shared" ca="1" si="7"/>
        <v>1</v>
      </c>
      <c r="BE128" s="22" t="e">
        <f t="shared" ca="1" si="8"/>
        <v>#REF!</v>
      </c>
      <c r="BF128" s="71">
        <f t="shared" si="9"/>
        <v>1</v>
      </c>
      <c r="BG128" s="71" t="e">
        <f>IF(AND($BF128=1,#REF!= ""),1,0)</f>
        <v>#REF!</v>
      </c>
    </row>
    <row r="129" spans="1:59" ht="52.8" x14ac:dyDescent="0.3">
      <c r="A129" s="4"/>
      <c r="B129" s="4" t="s">
        <v>1441</v>
      </c>
      <c r="C129" s="14"/>
      <c r="D129" s="14" t="s">
        <v>2128</v>
      </c>
      <c r="E129" s="139" t="s">
        <v>445</v>
      </c>
      <c r="F129" s="13"/>
      <c r="G129" s="182" t="s">
        <v>2138</v>
      </c>
      <c r="H129" s="7"/>
      <c r="I129" s="4"/>
      <c r="J129" s="3" t="s">
        <v>255</v>
      </c>
      <c r="K129" s="45" t="s">
        <v>23</v>
      </c>
      <c r="L129" s="76">
        <v>45035</v>
      </c>
      <c r="M129" s="43"/>
      <c r="N129" s="9"/>
      <c r="O129" s="9"/>
      <c r="P129" s="9"/>
      <c r="Q129" s="3"/>
      <c r="R129" s="43"/>
      <c r="S129" s="9"/>
      <c r="T129" s="9"/>
      <c r="U129" s="35"/>
      <c r="V129" s="21"/>
      <c r="W129" s="6"/>
      <c r="X129" s="6"/>
      <c r="Y129" s="6"/>
      <c r="Z129" s="6"/>
      <c r="AA129" s="6"/>
      <c r="AB129" s="6"/>
      <c r="AC129" s="6"/>
      <c r="AD129" s="6"/>
      <c r="AE129" s="6"/>
      <c r="AF129" s="4"/>
      <c r="AG129" s="4"/>
      <c r="AH129" s="13"/>
      <c r="AI129" s="6"/>
      <c r="AV129" s="22">
        <f t="shared" ca="1" si="0"/>
        <v>1</v>
      </c>
      <c r="AW129" s="22" t="e">
        <f ca="1">IF(AND($AV129=1,#REF!= ""),1,0)</f>
        <v>#REF!</v>
      </c>
      <c r="AX129" s="22">
        <f t="shared" ca="1" si="1"/>
        <v>0</v>
      </c>
      <c r="AY129" s="22" t="e">
        <f t="shared" ca="1" si="2"/>
        <v>#REF!</v>
      </c>
      <c r="AZ129" s="22">
        <f t="shared" ca="1" si="3"/>
        <v>0</v>
      </c>
      <c r="BA129" s="22">
        <f t="shared" ca="1" si="4"/>
        <v>0</v>
      </c>
      <c r="BB129" s="22" t="e">
        <f t="shared" ca="1" si="5"/>
        <v>#REF!</v>
      </c>
      <c r="BC129" s="22" t="e">
        <f t="shared" ca="1" si="6"/>
        <v>#REF!</v>
      </c>
      <c r="BD129" s="22">
        <f t="shared" ca="1" si="7"/>
        <v>1</v>
      </c>
      <c r="BE129" s="22" t="e">
        <f t="shared" ca="1" si="8"/>
        <v>#REF!</v>
      </c>
      <c r="BF129" s="71">
        <f t="shared" si="9"/>
        <v>1</v>
      </c>
      <c r="BG129" s="71" t="e">
        <f>IF(AND($BF129=1,#REF!= ""),1,0)</f>
        <v>#REF!</v>
      </c>
    </row>
    <row r="130" spans="1:59" x14ac:dyDescent="0.3">
      <c r="A130" s="4"/>
      <c r="B130" s="4" t="s">
        <v>1441</v>
      </c>
      <c r="C130" s="14"/>
      <c r="D130" s="14" t="s">
        <v>2129</v>
      </c>
      <c r="E130" s="139" t="s">
        <v>445</v>
      </c>
      <c r="F130" s="13"/>
      <c r="G130" s="182" t="s">
        <v>2139</v>
      </c>
      <c r="H130" s="7"/>
      <c r="I130" s="4"/>
      <c r="J130" s="3" t="s">
        <v>256</v>
      </c>
      <c r="K130" s="45" t="s">
        <v>23</v>
      </c>
      <c r="L130" s="76">
        <v>45035</v>
      </c>
      <c r="M130" s="43"/>
      <c r="N130" s="9"/>
      <c r="O130" s="9"/>
      <c r="P130" s="9"/>
      <c r="Q130" s="3"/>
      <c r="R130" s="43"/>
      <c r="S130" s="9"/>
      <c r="T130" s="9"/>
      <c r="U130" s="35"/>
      <c r="V130" s="21"/>
      <c r="W130" s="6"/>
      <c r="X130" s="6"/>
      <c r="Y130" s="6"/>
      <c r="Z130" s="6"/>
      <c r="AA130" s="6"/>
      <c r="AB130" s="6"/>
      <c r="AC130" s="6"/>
      <c r="AD130" s="6"/>
      <c r="AE130" s="6"/>
      <c r="AF130" s="4"/>
      <c r="AG130" s="4"/>
      <c r="AH130" s="13"/>
      <c r="AI130" s="6"/>
      <c r="AV130" s="22">
        <f t="shared" ca="1" si="0"/>
        <v>1</v>
      </c>
      <c r="AW130" s="22" t="e">
        <f ca="1">IF(AND($AV130=1,#REF!= ""),1,0)</f>
        <v>#REF!</v>
      </c>
      <c r="AX130" s="22">
        <f t="shared" ca="1" si="1"/>
        <v>0</v>
      </c>
      <c r="AY130" s="22" t="e">
        <f t="shared" ca="1" si="2"/>
        <v>#REF!</v>
      </c>
      <c r="AZ130" s="22">
        <f t="shared" ca="1" si="3"/>
        <v>0</v>
      </c>
      <c r="BA130" s="22">
        <f t="shared" ca="1" si="4"/>
        <v>0</v>
      </c>
      <c r="BB130" s="22" t="e">
        <f t="shared" ca="1" si="5"/>
        <v>#REF!</v>
      </c>
      <c r="BC130" s="22" t="e">
        <f t="shared" ca="1" si="6"/>
        <v>#REF!</v>
      </c>
      <c r="BD130" s="22">
        <f t="shared" ca="1" si="7"/>
        <v>1</v>
      </c>
      <c r="BE130" s="22" t="e">
        <f t="shared" ca="1" si="8"/>
        <v>#REF!</v>
      </c>
      <c r="BF130" s="71">
        <f t="shared" si="9"/>
        <v>1</v>
      </c>
      <c r="BG130" s="71" t="e">
        <f>IF(AND($BF130=1,#REF!= ""),1,0)</f>
        <v>#REF!</v>
      </c>
    </row>
    <row r="131" spans="1:59" x14ac:dyDescent="0.3">
      <c r="A131" s="4"/>
      <c r="B131" s="4" t="s">
        <v>1441</v>
      </c>
      <c r="C131" s="14"/>
      <c r="D131" s="14" t="s">
        <v>2130</v>
      </c>
      <c r="E131" s="139" t="s">
        <v>445</v>
      </c>
      <c r="F131" s="13"/>
      <c r="G131" s="182" t="s">
        <v>2140</v>
      </c>
      <c r="H131" s="7"/>
      <c r="I131" s="4"/>
      <c r="J131" s="3" t="s">
        <v>264</v>
      </c>
      <c r="K131" s="45" t="s">
        <v>23</v>
      </c>
      <c r="L131" s="76">
        <v>45035</v>
      </c>
      <c r="M131" s="43"/>
      <c r="N131" s="9"/>
      <c r="O131" s="9"/>
      <c r="P131" s="9"/>
      <c r="Q131" s="3"/>
      <c r="R131" s="43"/>
      <c r="S131" s="9"/>
      <c r="T131" s="9"/>
      <c r="U131" s="35"/>
      <c r="V131" s="21"/>
      <c r="W131" s="6"/>
      <c r="X131" s="6"/>
      <c r="Y131" s="6"/>
      <c r="Z131" s="6"/>
      <c r="AA131" s="6"/>
      <c r="AB131" s="6"/>
      <c r="AC131" s="6"/>
      <c r="AD131" s="6"/>
      <c r="AE131" s="6"/>
      <c r="AF131" s="4"/>
      <c r="AG131" s="4"/>
      <c r="AH131" s="13"/>
      <c r="AI131" s="6"/>
      <c r="AV131" s="22">
        <f t="shared" ca="1" si="0"/>
        <v>1</v>
      </c>
      <c r="AW131" s="22" t="e">
        <f ca="1">IF(AND($AV131=1,#REF!= ""),1,0)</f>
        <v>#REF!</v>
      </c>
      <c r="AX131" s="22">
        <f t="shared" ca="1" si="1"/>
        <v>0</v>
      </c>
      <c r="AY131" s="22" t="e">
        <f t="shared" ca="1" si="2"/>
        <v>#REF!</v>
      </c>
      <c r="AZ131" s="22">
        <f t="shared" ca="1" si="3"/>
        <v>0</v>
      </c>
      <c r="BA131" s="22">
        <f t="shared" ca="1" si="4"/>
        <v>0</v>
      </c>
      <c r="BB131" s="22" t="e">
        <f t="shared" ca="1" si="5"/>
        <v>#REF!</v>
      </c>
      <c r="BC131" s="22" t="e">
        <f t="shared" ca="1" si="6"/>
        <v>#REF!</v>
      </c>
      <c r="BD131" s="22">
        <f t="shared" ca="1" si="7"/>
        <v>1</v>
      </c>
      <c r="BE131" s="22" t="e">
        <f t="shared" ca="1" si="8"/>
        <v>#REF!</v>
      </c>
      <c r="BF131" s="71">
        <f t="shared" si="9"/>
        <v>1</v>
      </c>
      <c r="BG131" s="71" t="e">
        <f>IF(AND($BF131=1,#REF!= ""),1,0)</f>
        <v>#REF!</v>
      </c>
    </row>
    <row r="132" spans="1:59" ht="52.8" x14ac:dyDescent="0.3">
      <c r="A132" s="4"/>
      <c r="B132" s="4" t="s">
        <v>1441</v>
      </c>
      <c r="C132" s="14"/>
      <c r="D132" s="14" t="s">
        <v>2131</v>
      </c>
      <c r="E132" s="139" t="s">
        <v>445</v>
      </c>
      <c r="F132" s="13"/>
      <c r="G132" s="182" t="s">
        <v>2141</v>
      </c>
      <c r="H132" s="7"/>
      <c r="I132" s="4"/>
      <c r="J132" s="3" t="s">
        <v>2148</v>
      </c>
      <c r="K132" s="45" t="s">
        <v>23</v>
      </c>
      <c r="L132" s="76">
        <v>45035</v>
      </c>
      <c r="M132" s="43"/>
      <c r="N132" s="9"/>
      <c r="O132" s="9"/>
      <c r="P132" s="9"/>
      <c r="Q132" s="3"/>
      <c r="R132" s="43"/>
      <c r="S132" s="9"/>
      <c r="T132" s="9"/>
      <c r="U132" s="35"/>
      <c r="V132" s="21"/>
      <c r="W132" s="6"/>
      <c r="X132" s="6"/>
      <c r="Y132" s="6"/>
      <c r="Z132" s="6"/>
      <c r="AA132" s="6"/>
      <c r="AB132" s="6"/>
      <c r="AC132" s="6"/>
      <c r="AD132" s="6"/>
      <c r="AE132" s="6"/>
      <c r="AF132" s="4"/>
      <c r="AG132" s="4"/>
      <c r="AH132" s="13"/>
      <c r="AI132" s="6"/>
      <c r="AV132" s="22">
        <f t="shared" ca="1" si="0"/>
        <v>1</v>
      </c>
      <c r="AW132" s="22" t="e">
        <f ca="1">IF(AND($AV132=1,#REF!= ""),1,0)</f>
        <v>#REF!</v>
      </c>
      <c r="AX132" s="22">
        <f t="shared" ca="1" si="1"/>
        <v>0</v>
      </c>
      <c r="AY132" s="22" t="e">
        <f t="shared" ca="1" si="2"/>
        <v>#REF!</v>
      </c>
      <c r="AZ132" s="22">
        <f t="shared" ca="1" si="3"/>
        <v>0</v>
      </c>
      <c r="BA132" s="22">
        <f t="shared" ca="1" si="4"/>
        <v>0</v>
      </c>
      <c r="BB132" s="22" t="e">
        <f t="shared" ca="1" si="5"/>
        <v>#REF!</v>
      </c>
      <c r="BC132" s="22" t="e">
        <f t="shared" ca="1" si="6"/>
        <v>#REF!</v>
      </c>
      <c r="BD132" s="22">
        <f t="shared" ca="1" si="7"/>
        <v>1</v>
      </c>
      <c r="BE132" s="22" t="e">
        <f t="shared" ca="1" si="8"/>
        <v>#REF!</v>
      </c>
      <c r="BF132" s="71">
        <f t="shared" si="9"/>
        <v>1</v>
      </c>
      <c r="BG132" s="71" t="e">
        <f>IF(AND($BF132=1,#REF!= ""),1,0)</f>
        <v>#REF!</v>
      </c>
    </row>
    <row r="133" spans="1:59" ht="39.6" x14ac:dyDescent="0.3">
      <c r="A133" s="4"/>
      <c r="B133" s="4" t="s">
        <v>1441</v>
      </c>
      <c r="C133" s="14"/>
      <c r="D133" s="14" t="s">
        <v>2132</v>
      </c>
      <c r="E133" s="139" t="s">
        <v>445</v>
      </c>
      <c r="F133" s="13"/>
      <c r="G133" s="182" t="s">
        <v>2142</v>
      </c>
      <c r="H133" s="7"/>
      <c r="I133" s="4"/>
      <c r="J133" s="3" t="s">
        <v>2149</v>
      </c>
      <c r="K133" s="45" t="s">
        <v>23</v>
      </c>
      <c r="L133" s="76">
        <v>45035</v>
      </c>
      <c r="M133" s="43"/>
      <c r="N133" s="9"/>
      <c r="O133" s="9"/>
      <c r="P133" s="9"/>
      <c r="Q133" s="3"/>
      <c r="R133" s="43"/>
      <c r="S133" s="9"/>
      <c r="T133" s="9"/>
      <c r="U133" s="35"/>
      <c r="V133" s="21"/>
      <c r="W133" s="6"/>
      <c r="X133" s="6"/>
      <c r="Y133" s="6"/>
      <c r="Z133" s="6"/>
      <c r="AA133" s="6"/>
      <c r="AB133" s="6"/>
      <c r="AC133" s="6"/>
      <c r="AD133" s="6"/>
      <c r="AE133" s="6"/>
      <c r="AF133" s="4"/>
      <c r="AG133" s="4"/>
      <c r="AH133" s="13"/>
      <c r="AI133" s="6"/>
      <c r="AV133" s="22">
        <f t="shared" ca="1" si="0"/>
        <v>1</v>
      </c>
      <c r="AW133" s="22" t="e">
        <f ca="1">IF(AND($AV133=1,#REF!= ""),1,0)</f>
        <v>#REF!</v>
      </c>
      <c r="AX133" s="22">
        <f t="shared" ca="1" si="1"/>
        <v>0</v>
      </c>
      <c r="AY133" s="22" t="e">
        <f t="shared" ca="1" si="2"/>
        <v>#REF!</v>
      </c>
      <c r="AZ133" s="22">
        <f t="shared" ca="1" si="3"/>
        <v>0</v>
      </c>
      <c r="BA133" s="22">
        <f t="shared" ca="1" si="4"/>
        <v>0</v>
      </c>
      <c r="BB133" s="22" t="e">
        <f t="shared" ca="1" si="5"/>
        <v>#REF!</v>
      </c>
      <c r="BC133" s="22" t="e">
        <f t="shared" ca="1" si="6"/>
        <v>#REF!</v>
      </c>
      <c r="BD133" s="22">
        <f t="shared" ca="1" si="7"/>
        <v>1</v>
      </c>
      <c r="BE133" s="22" t="e">
        <f t="shared" ca="1" si="8"/>
        <v>#REF!</v>
      </c>
      <c r="BF133" s="71">
        <f t="shared" si="9"/>
        <v>1</v>
      </c>
      <c r="BG133" s="71" t="e">
        <f>IF(AND($BF133=1,#REF!= ""),1,0)</f>
        <v>#REF!</v>
      </c>
    </row>
    <row r="134" spans="1:59" ht="79.2" x14ac:dyDescent="0.3">
      <c r="A134" s="4"/>
      <c r="B134" s="4" t="s">
        <v>1441</v>
      </c>
      <c r="C134" s="14"/>
      <c r="D134" s="14" t="s">
        <v>2133</v>
      </c>
      <c r="E134" s="139" t="s">
        <v>445</v>
      </c>
      <c r="F134" s="13"/>
      <c r="G134" s="182" t="s">
        <v>2143</v>
      </c>
      <c r="H134" s="7"/>
      <c r="I134" s="4"/>
      <c r="J134" s="3" t="s">
        <v>2150</v>
      </c>
      <c r="K134" s="45" t="s">
        <v>23</v>
      </c>
      <c r="L134" s="76">
        <v>45035</v>
      </c>
      <c r="M134" s="43"/>
      <c r="N134" s="9"/>
      <c r="O134" s="9"/>
      <c r="P134" s="9"/>
      <c r="Q134" s="3"/>
      <c r="R134" s="43"/>
      <c r="S134" s="9"/>
      <c r="T134" s="9"/>
      <c r="U134" s="35"/>
      <c r="V134" s="21"/>
      <c r="W134" s="6"/>
      <c r="X134" s="6"/>
      <c r="Y134" s="6"/>
      <c r="Z134" s="6"/>
      <c r="AA134" s="6"/>
      <c r="AB134" s="6"/>
      <c r="AC134" s="6"/>
      <c r="AD134" s="6"/>
      <c r="AE134" s="6"/>
      <c r="AF134" s="4"/>
      <c r="AG134" s="4"/>
      <c r="AH134" s="13"/>
      <c r="AI134" s="6"/>
      <c r="AV134" s="22">
        <f t="shared" ca="1" si="0"/>
        <v>1</v>
      </c>
      <c r="AW134" s="22" t="e">
        <f ca="1">IF(AND($AV134=1,#REF!= ""),1,0)</f>
        <v>#REF!</v>
      </c>
      <c r="AX134" s="22">
        <f t="shared" ca="1" si="1"/>
        <v>0</v>
      </c>
      <c r="AY134" s="22" t="e">
        <f t="shared" ca="1" si="2"/>
        <v>#REF!</v>
      </c>
      <c r="AZ134" s="22">
        <f t="shared" ca="1" si="3"/>
        <v>0</v>
      </c>
      <c r="BA134" s="22">
        <f t="shared" ca="1" si="4"/>
        <v>0</v>
      </c>
      <c r="BB134" s="22" t="e">
        <f t="shared" ca="1" si="5"/>
        <v>#REF!</v>
      </c>
      <c r="BC134" s="22" t="e">
        <f t="shared" ca="1" si="6"/>
        <v>#REF!</v>
      </c>
      <c r="BD134" s="22">
        <f t="shared" ca="1" si="7"/>
        <v>1</v>
      </c>
      <c r="BE134" s="22" t="e">
        <f t="shared" ca="1" si="8"/>
        <v>#REF!</v>
      </c>
      <c r="BF134" s="71">
        <f t="shared" si="9"/>
        <v>1</v>
      </c>
      <c r="BG134" s="71" t="e">
        <f>IF(AND($BF134=1,#REF!= ""),1,0)</f>
        <v>#REF!</v>
      </c>
    </row>
    <row r="135" spans="1:59" ht="86.25" customHeight="1" x14ac:dyDescent="0.3">
      <c r="A135" s="4"/>
      <c r="B135" s="4" t="s">
        <v>1441</v>
      </c>
      <c r="C135" s="14"/>
      <c r="D135" s="14" t="s">
        <v>2134</v>
      </c>
      <c r="E135" s="139" t="s">
        <v>445</v>
      </c>
      <c r="F135" s="13"/>
      <c r="G135" s="182" t="s">
        <v>2144</v>
      </c>
      <c r="H135" s="7"/>
      <c r="I135" s="4"/>
      <c r="J135" s="3" t="s">
        <v>2151</v>
      </c>
      <c r="K135" s="45" t="s">
        <v>23</v>
      </c>
      <c r="L135" s="76">
        <v>45035</v>
      </c>
      <c r="M135" s="43"/>
      <c r="N135" s="9"/>
      <c r="O135" s="9"/>
      <c r="P135" s="9"/>
      <c r="Q135" s="3"/>
      <c r="R135" s="43"/>
      <c r="S135" s="9"/>
      <c r="T135" s="9"/>
      <c r="U135" s="35"/>
      <c r="V135" s="21"/>
      <c r="W135" s="6"/>
      <c r="X135" s="6"/>
      <c r="Y135" s="6"/>
      <c r="Z135" s="6"/>
      <c r="AA135" s="6"/>
      <c r="AB135" s="6"/>
      <c r="AC135" s="6"/>
      <c r="AD135" s="6"/>
      <c r="AE135" s="6"/>
      <c r="AF135" s="4"/>
      <c r="AG135" s="4"/>
      <c r="AH135" s="13"/>
      <c r="AI135" s="6"/>
      <c r="AV135" s="22">
        <f t="shared" ca="1" si="0"/>
        <v>1</v>
      </c>
      <c r="AW135" s="22" t="e">
        <f ca="1">IF(AND($AV135=1,#REF!= ""),1,0)</f>
        <v>#REF!</v>
      </c>
      <c r="AX135" s="22">
        <f t="shared" ca="1" si="1"/>
        <v>0</v>
      </c>
      <c r="AY135" s="22" t="e">
        <f t="shared" ca="1" si="2"/>
        <v>#REF!</v>
      </c>
      <c r="AZ135" s="22">
        <f t="shared" ca="1" si="3"/>
        <v>0</v>
      </c>
      <c r="BA135" s="22">
        <f t="shared" ca="1" si="4"/>
        <v>0</v>
      </c>
      <c r="BB135" s="22" t="e">
        <f t="shared" ca="1" si="5"/>
        <v>#REF!</v>
      </c>
      <c r="BC135" s="22" t="e">
        <f t="shared" ca="1" si="6"/>
        <v>#REF!</v>
      </c>
      <c r="BD135" s="22">
        <f t="shared" ca="1" si="7"/>
        <v>1</v>
      </c>
      <c r="BE135" s="22" t="e">
        <f t="shared" ca="1" si="8"/>
        <v>#REF!</v>
      </c>
      <c r="BF135" s="71">
        <f t="shared" si="9"/>
        <v>1</v>
      </c>
      <c r="BG135" s="71" t="e">
        <f>IF(AND($BF135=1,#REF!= ""),1,0)</f>
        <v>#REF!</v>
      </c>
    </row>
    <row r="136" spans="1:59" ht="76.5" customHeight="1" x14ac:dyDescent="0.3">
      <c r="A136" s="4"/>
      <c r="B136" s="4" t="s">
        <v>1441</v>
      </c>
      <c r="C136" s="14"/>
      <c r="D136" s="14" t="s">
        <v>2135</v>
      </c>
      <c r="E136" s="139" t="s">
        <v>445</v>
      </c>
      <c r="F136" s="13"/>
      <c r="G136" s="182" t="s">
        <v>2145</v>
      </c>
      <c r="H136" s="7"/>
      <c r="I136" s="4"/>
      <c r="J136" s="3" t="s">
        <v>2152</v>
      </c>
      <c r="K136" s="45" t="s">
        <v>23</v>
      </c>
      <c r="L136" s="76">
        <v>45035</v>
      </c>
      <c r="M136" s="43"/>
      <c r="N136" s="9"/>
      <c r="O136" s="9"/>
      <c r="P136" s="9"/>
      <c r="Q136" s="3"/>
      <c r="R136" s="43"/>
      <c r="S136" s="9"/>
      <c r="T136" s="9"/>
      <c r="U136" s="35"/>
      <c r="V136" s="21"/>
      <c r="W136" s="6"/>
      <c r="X136" s="6"/>
      <c r="Y136" s="6"/>
      <c r="Z136" s="6"/>
      <c r="AA136" s="6"/>
      <c r="AB136" s="6"/>
      <c r="AC136" s="6"/>
      <c r="AD136" s="6"/>
      <c r="AE136" s="6"/>
      <c r="AF136" s="4"/>
      <c r="AG136" s="4"/>
      <c r="AH136" s="13"/>
      <c r="AI136" s="6"/>
      <c r="AV136" s="22">
        <f t="shared" ca="1" si="0"/>
        <v>1</v>
      </c>
      <c r="AW136" s="22" t="e">
        <f ca="1">IF(AND($AV136=1,#REF!= ""),1,0)</f>
        <v>#REF!</v>
      </c>
      <c r="AX136" s="22">
        <f t="shared" ca="1" si="1"/>
        <v>0</v>
      </c>
      <c r="AY136" s="22" t="e">
        <f t="shared" ca="1" si="2"/>
        <v>#REF!</v>
      </c>
      <c r="AZ136" s="22">
        <f t="shared" ca="1" si="3"/>
        <v>0</v>
      </c>
      <c r="BA136" s="22">
        <f t="shared" ca="1" si="4"/>
        <v>0</v>
      </c>
      <c r="BB136" s="22" t="e">
        <f t="shared" ca="1" si="5"/>
        <v>#REF!</v>
      </c>
      <c r="BC136" s="22" t="e">
        <f t="shared" ca="1" si="6"/>
        <v>#REF!</v>
      </c>
      <c r="BD136" s="22">
        <f t="shared" ca="1" si="7"/>
        <v>1</v>
      </c>
      <c r="BE136" s="22" t="e">
        <f t="shared" ca="1" si="8"/>
        <v>#REF!</v>
      </c>
      <c r="BF136" s="71">
        <f t="shared" si="9"/>
        <v>1</v>
      </c>
      <c r="BG136" s="71" t="e">
        <f>IF(AND($BF136=1,#REF!= ""),1,0)</f>
        <v>#REF!</v>
      </c>
    </row>
    <row r="137" spans="1:59" ht="52.8" x14ac:dyDescent="0.3">
      <c r="A137" s="4"/>
      <c r="B137" s="4" t="s">
        <v>1441</v>
      </c>
      <c r="C137" s="14"/>
      <c r="D137" s="14" t="s">
        <v>2136</v>
      </c>
      <c r="E137" s="139" t="s">
        <v>445</v>
      </c>
      <c r="F137" s="13"/>
      <c r="G137" s="182" t="s">
        <v>2146</v>
      </c>
      <c r="H137" s="7"/>
      <c r="I137" s="4"/>
      <c r="J137" s="3" t="s">
        <v>2153</v>
      </c>
      <c r="K137" s="45" t="s">
        <v>23</v>
      </c>
      <c r="L137" s="76">
        <v>45035</v>
      </c>
      <c r="M137" s="43"/>
      <c r="N137" s="9"/>
      <c r="O137" s="9"/>
      <c r="P137" s="9"/>
      <c r="Q137" s="3"/>
      <c r="R137" s="43"/>
      <c r="S137" s="9"/>
      <c r="T137" s="9"/>
      <c r="U137" s="35"/>
      <c r="V137" s="21"/>
      <c r="W137" s="6"/>
      <c r="X137" s="6"/>
      <c r="Y137" s="6"/>
      <c r="Z137" s="6"/>
      <c r="AA137" s="6"/>
      <c r="AB137" s="6"/>
      <c r="AC137" s="6"/>
      <c r="AD137" s="6"/>
      <c r="AE137" s="6"/>
      <c r="AF137" s="4"/>
      <c r="AG137" s="4"/>
      <c r="AH137" s="13"/>
      <c r="AI137" s="6"/>
      <c r="AV137" s="22">
        <f t="shared" ca="1" si="0"/>
        <v>1</v>
      </c>
      <c r="AW137" s="22" t="e">
        <f ca="1">IF(AND($AV137=1,#REF!= ""),1,0)</f>
        <v>#REF!</v>
      </c>
      <c r="AX137" s="22">
        <f t="shared" ca="1" si="1"/>
        <v>0</v>
      </c>
      <c r="AY137" s="22" t="e">
        <f t="shared" ca="1" si="2"/>
        <v>#REF!</v>
      </c>
      <c r="AZ137" s="22">
        <f t="shared" ca="1" si="3"/>
        <v>0</v>
      </c>
      <c r="BA137" s="22">
        <f t="shared" ca="1" si="4"/>
        <v>0</v>
      </c>
      <c r="BB137" s="22" t="e">
        <f t="shared" ca="1" si="5"/>
        <v>#REF!</v>
      </c>
      <c r="BC137" s="22" t="e">
        <f t="shared" ca="1" si="6"/>
        <v>#REF!</v>
      </c>
      <c r="BD137" s="22">
        <f t="shared" ca="1" si="7"/>
        <v>1</v>
      </c>
      <c r="BE137" s="22" t="e">
        <f t="shared" ca="1" si="8"/>
        <v>#REF!</v>
      </c>
      <c r="BF137" s="71">
        <f t="shared" si="9"/>
        <v>1</v>
      </c>
      <c r="BG137" s="71" t="e">
        <f>IF(AND($BF137=1,#REF!= ""),1,0)</f>
        <v>#REF!</v>
      </c>
    </row>
    <row r="138" spans="1:59" ht="26.4" x14ac:dyDescent="0.3">
      <c r="A138" s="4"/>
      <c r="B138" s="4" t="s">
        <v>1441</v>
      </c>
      <c r="C138" s="14"/>
      <c r="D138" s="14" t="s">
        <v>2137</v>
      </c>
      <c r="E138" s="139" t="s">
        <v>445</v>
      </c>
      <c r="F138" s="13"/>
      <c r="G138" s="182" t="s">
        <v>2147</v>
      </c>
      <c r="H138" s="7"/>
      <c r="I138" s="4"/>
      <c r="J138" s="3" t="s">
        <v>2154</v>
      </c>
      <c r="K138" s="45" t="s">
        <v>23</v>
      </c>
      <c r="L138" s="76">
        <v>45035</v>
      </c>
      <c r="M138" s="43"/>
      <c r="N138" s="9"/>
      <c r="O138" s="9"/>
      <c r="P138" s="9"/>
      <c r="Q138" s="3"/>
      <c r="R138" s="43"/>
      <c r="S138" s="9"/>
      <c r="T138" s="9"/>
      <c r="U138" s="35"/>
      <c r="V138" s="21"/>
      <c r="W138" s="6"/>
      <c r="X138" s="6"/>
      <c r="Y138" s="6"/>
      <c r="Z138" s="6"/>
      <c r="AA138" s="6"/>
      <c r="AB138" s="6"/>
      <c r="AC138" s="6"/>
      <c r="AD138" s="6"/>
      <c r="AE138" s="6"/>
      <c r="AF138" s="4"/>
      <c r="AG138" s="4"/>
      <c r="AH138" s="13"/>
      <c r="AI138" s="6"/>
      <c r="AV138" s="22">
        <f t="shared" ca="1" si="0"/>
        <v>1</v>
      </c>
      <c r="AW138" s="22" t="e">
        <f ca="1">IF(AND($AV138=1,#REF!= ""),1,0)</f>
        <v>#REF!</v>
      </c>
      <c r="AX138" s="22">
        <f t="shared" ca="1" si="1"/>
        <v>0</v>
      </c>
      <c r="AY138" s="22" t="e">
        <f t="shared" ca="1" si="2"/>
        <v>#REF!</v>
      </c>
      <c r="AZ138" s="22">
        <f t="shared" ca="1" si="3"/>
        <v>0</v>
      </c>
      <c r="BA138" s="22">
        <f t="shared" ca="1" si="4"/>
        <v>0</v>
      </c>
      <c r="BB138" s="22" t="e">
        <f t="shared" ca="1" si="5"/>
        <v>#REF!</v>
      </c>
      <c r="BC138" s="22" t="e">
        <f t="shared" ca="1" si="6"/>
        <v>#REF!</v>
      </c>
      <c r="BD138" s="22">
        <f t="shared" ca="1" si="7"/>
        <v>1</v>
      </c>
      <c r="BE138" s="22" t="e">
        <f t="shared" ca="1" si="8"/>
        <v>#REF!</v>
      </c>
      <c r="BF138" s="71">
        <f t="shared" si="9"/>
        <v>1</v>
      </c>
      <c r="BG138" s="71" t="e">
        <f>IF(AND($BF138=1,#REF!= ""),1,0)</f>
        <v>#REF!</v>
      </c>
    </row>
    <row r="139" spans="1:59" s="85" customFormat="1" ht="17.399999999999999" x14ac:dyDescent="0.3">
      <c r="A139" s="212" t="s">
        <v>1898</v>
      </c>
      <c r="B139" s="212"/>
      <c r="C139" s="212"/>
      <c r="D139" s="212"/>
      <c r="E139" s="212"/>
      <c r="F139" s="212"/>
      <c r="G139" s="212"/>
      <c r="H139" s="212"/>
      <c r="I139" s="212"/>
      <c r="J139" s="212"/>
      <c r="K139" s="212"/>
      <c r="L139" s="212"/>
      <c r="M139" s="212"/>
      <c r="N139" s="212"/>
      <c r="O139" s="212"/>
      <c r="P139" s="212"/>
      <c r="Q139" s="212"/>
      <c r="R139" s="212"/>
      <c r="S139" s="212"/>
      <c r="T139" s="213"/>
      <c r="U139" s="214"/>
      <c r="V139" s="213"/>
      <c r="W139" s="215"/>
      <c r="X139" s="215"/>
      <c r="Y139" s="215"/>
      <c r="Z139" s="215"/>
      <c r="AA139" s="215"/>
      <c r="AB139" s="215"/>
      <c r="AC139" s="215"/>
      <c r="AD139" s="215"/>
      <c r="AE139" s="215"/>
      <c r="AF139" s="215"/>
      <c r="AG139" s="215"/>
      <c r="AH139" s="215"/>
      <c r="AI139" s="215"/>
      <c r="AV139" s="86">
        <f t="shared" ca="1" si="0"/>
        <v>0</v>
      </c>
      <c r="AW139" s="86" t="e">
        <f ca="1">IF(AND($AV139=1,#REF!= ""),1,0)</f>
        <v>#REF!</v>
      </c>
      <c r="AX139" s="86">
        <f t="shared" ca="1" si="1"/>
        <v>0</v>
      </c>
      <c r="AY139" s="86" t="e">
        <f t="shared" ca="1" si="2"/>
        <v>#REF!</v>
      </c>
      <c r="AZ139" s="86">
        <f t="shared" ca="1" si="3"/>
        <v>0</v>
      </c>
      <c r="BA139" s="86">
        <f t="shared" ca="1" si="4"/>
        <v>0</v>
      </c>
      <c r="BB139" s="86" t="e">
        <f t="shared" ca="1" si="5"/>
        <v>#REF!</v>
      </c>
      <c r="BC139" s="86" t="e">
        <f t="shared" ca="1" si="6"/>
        <v>#REF!</v>
      </c>
      <c r="BD139" s="86">
        <f t="shared" ca="1" si="7"/>
        <v>0</v>
      </c>
      <c r="BE139" s="86" t="e">
        <f t="shared" ca="1" si="8"/>
        <v>#REF!</v>
      </c>
      <c r="BF139" s="86">
        <f t="shared" si="9"/>
        <v>0</v>
      </c>
      <c r="BG139" s="86" t="e">
        <f>IF(AND($BF139=1,#REF!= ""),1,0)</f>
        <v>#REF!</v>
      </c>
    </row>
    <row r="140" spans="1:59" x14ac:dyDescent="0.3">
      <c r="A140" s="4"/>
      <c r="B140" s="4" t="s">
        <v>1441</v>
      </c>
      <c r="C140" s="14"/>
      <c r="D140" s="14" t="s">
        <v>2179</v>
      </c>
      <c r="E140" s="139" t="s">
        <v>445</v>
      </c>
      <c r="F140" s="13"/>
      <c r="G140" s="182" t="s">
        <v>2188</v>
      </c>
      <c r="H140" s="7"/>
      <c r="I140" s="4"/>
      <c r="J140" s="3" t="s">
        <v>2197</v>
      </c>
      <c r="K140" s="45" t="s">
        <v>23</v>
      </c>
      <c r="L140" s="76">
        <v>45035</v>
      </c>
      <c r="M140" s="43"/>
      <c r="N140" s="9"/>
      <c r="O140" s="9"/>
      <c r="P140" s="9"/>
      <c r="Q140" s="3"/>
      <c r="R140" s="43"/>
      <c r="S140" s="9"/>
      <c r="T140" s="9"/>
      <c r="U140" s="35"/>
      <c r="V140" s="21"/>
      <c r="W140" s="6"/>
      <c r="X140" s="6"/>
      <c r="Y140" s="6"/>
      <c r="Z140" s="6"/>
      <c r="AA140" s="6"/>
      <c r="AB140" s="6"/>
      <c r="AC140" s="6"/>
      <c r="AD140" s="6"/>
      <c r="AE140" s="6"/>
      <c r="AF140" s="4"/>
      <c r="AG140" s="4"/>
      <c r="AH140" s="13"/>
      <c r="AI140" s="6"/>
      <c r="AV140" s="22">
        <f t="shared" ca="1" si="0"/>
        <v>1</v>
      </c>
      <c r="AW140" s="22" t="e">
        <f ca="1">IF(AND($AV140=1,#REF!= ""),1,0)</f>
        <v>#REF!</v>
      </c>
      <c r="AX140" s="22">
        <f t="shared" ca="1" si="1"/>
        <v>0</v>
      </c>
      <c r="AY140" s="22" t="e">
        <f t="shared" ca="1" si="2"/>
        <v>#REF!</v>
      </c>
      <c r="AZ140" s="22">
        <f t="shared" ca="1" si="3"/>
        <v>0</v>
      </c>
      <c r="BA140" s="22">
        <f t="shared" ca="1" si="4"/>
        <v>0</v>
      </c>
      <c r="BB140" s="22" t="e">
        <f t="shared" ca="1" si="5"/>
        <v>#REF!</v>
      </c>
      <c r="BC140" s="22" t="e">
        <f t="shared" ca="1" si="6"/>
        <v>#REF!</v>
      </c>
      <c r="BD140" s="22">
        <f t="shared" ca="1" si="7"/>
        <v>1</v>
      </c>
      <c r="BE140" s="22" t="e">
        <f t="shared" ca="1" si="8"/>
        <v>#REF!</v>
      </c>
      <c r="BF140" s="71">
        <f t="shared" si="9"/>
        <v>1</v>
      </c>
      <c r="BG140" s="71" t="e">
        <f>IF(AND($BF140=1,#REF!= ""),1,0)</f>
        <v>#REF!</v>
      </c>
    </row>
    <row r="141" spans="1:59" ht="26.4" x14ac:dyDescent="0.3">
      <c r="A141" s="4"/>
      <c r="B141" s="4" t="s">
        <v>1441</v>
      </c>
      <c r="C141" s="14"/>
      <c r="D141" s="14" t="s">
        <v>2180</v>
      </c>
      <c r="E141" s="139" t="s">
        <v>445</v>
      </c>
      <c r="F141" s="13"/>
      <c r="G141" s="182" t="s">
        <v>2189</v>
      </c>
      <c r="H141" s="7"/>
      <c r="I141" s="4"/>
      <c r="J141" s="3" t="s">
        <v>2198</v>
      </c>
      <c r="K141" s="45" t="s">
        <v>23</v>
      </c>
      <c r="L141" s="76">
        <v>45035</v>
      </c>
      <c r="M141" s="43"/>
      <c r="N141" s="9"/>
      <c r="O141" s="9"/>
      <c r="P141" s="9"/>
      <c r="Q141" s="3"/>
      <c r="R141" s="43"/>
      <c r="S141" s="9"/>
      <c r="T141" s="9"/>
      <c r="U141" s="35"/>
      <c r="V141" s="21"/>
      <c r="W141" s="6"/>
      <c r="X141" s="6"/>
      <c r="Y141" s="6"/>
      <c r="Z141" s="6"/>
      <c r="AA141" s="6"/>
      <c r="AB141" s="6"/>
      <c r="AC141" s="6"/>
      <c r="AD141" s="6"/>
      <c r="AE141" s="6"/>
      <c r="AF141" s="4"/>
      <c r="AG141" s="4"/>
      <c r="AH141" s="13"/>
      <c r="AI141" s="6"/>
      <c r="AV141" s="22">
        <f t="shared" ca="1" si="0"/>
        <v>1</v>
      </c>
      <c r="AW141" s="22" t="e">
        <f ca="1">IF(AND($AV141=1,#REF!= ""),1,0)</f>
        <v>#REF!</v>
      </c>
      <c r="AX141" s="22">
        <f t="shared" ca="1" si="1"/>
        <v>0</v>
      </c>
      <c r="AY141" s="22" t="e">
        <f t="shared" ca="1" si="2"/>
        <v>#REF!</v>
      </c>
      <c r="AZ141" s="22">
        <f t="shared" ca="1" si="3"/>
        <v>0</v>
      </c>
      <c r="BA141" s="22">
        <f t="shared" ca="1" si="4"/>
        <v>0</v>
      </c>
      <c r="BB141" s="22" t="e">
        <f t="shared" ca="1" si="5"/>
        <v>#REF!</v>
      </c>
      <c r="BC141" s="22" t="e">
        <f t="shared" ca="1" si="6"/>
        <v>#REF!</v>
      </c>
      <c r="BD141" s="22">
        <f t="shared" ca="1" si="7"/>
        <v>1</v>
      </c>
      <c r="BE141" s="22" t="e">
        <f t="shared" ca="1" si="8"/>
        <v>#REF!</v>
      </c>
      <c r="BF141" s="71">
        <f t="shared" si="9"/>
        <v>1</v>
      </c>
      <c r="BG141" s="71" t="e">
        <f>IF(AND($BF141=1,#REF!= ""),1,0)</f>
        <v>#REF!</v>
      </c>
    </row>
    <row r="142" spans="1:59" x14ac:dyDescent="0.3">
      <c r="A142" s="4"/>
      <c r="B142" s="4" t="s">
        <v>1441</v>
      </c>
      <c r="C142" s="14"/>
      <c r="D142" s="14" t="s">
        <v>2181</v>
      </c>
      <c r="E142" s="139" t="s">
        <v>445</v>
      </c>
      <c r="F142" s="13"/>
      <c r="G142" s="182" t="s">
        <v>2190</v>
      </c>
      <c r="H142" s="7"/>
      <c r="I142" s="4"/>
      <c r="J142" s="3" t="s">
        <v>2199</v>
      </c>
      <c r="K142" s="45" t="s">
        <v>23</v>
      </c>
      <c r="L142" s="76">
        <v>45035</v>
      </c>
      <c r="M142" s="43"/>
      <c r="N142" s="9"/>
      <c r="O142" s="9"/>
      <c r="P142" s="9"/>
      <c r="Q142" s="3"/>
      <c r="R142" s="43"/>
      <c r="S142" s="9"/>
      <c r="T142" s="9"/>
      <c r="U142" s="35"/>
      <c r="V142" s="21"/>
      <c r="W142" s="6"/>
      <c r="X142" s="6"/>
      <c r="Y142" s="6"/>
      <c r="Z142" s="6"/>
      <c r="AA142" s="6"/>
      <c r="AB142" s="6"/>
      <c r="AC142" s="6"/>
      <c r="AD142" s="6"/>
      <c r="AE142" s="6"/>
      <c r="AF142" s="4"/>
      <c r="AG142" s="4"/>
      <c r="AH142" s="13"/>
      <c r="AI142" s="6"/>
      <c r="AV142" s="22">
        <f t="shared" ca="1" si="0"/>
        <v>1</v>
      </c>
      <c r="AW142" s="22" t="e">
        <f ca="1">IF(AND($AV142=1,#REF!= ""),1,0)</f>
        <v>#REF!</v>
      </c>
      <c r="AX142" s="22">
        <f t="shared" ca="1" si="1"/>
        <v>0</v>
      </c>
      <c r="AY142" s="22" t="e">
        <f t="shared" ca="1" si="2"/>
        <v>#REF!</v>
      </c>
      <c r="AZ142" s="22">
        <f t="shared" ca="1" si="3"/>
        <v>0</v>
      </c>
      <c r="BA142" s="22">
        <f t="shared" ca="1" si="4"/>
        <v>0</v>
      </c>
      <c r="BB142" s="22" t="e">
        <f t="shared" ca="1" si="5"/>
        <v>#REF!</v>
      </c>
      <c r="BC142" s="22" t="e">
        <f t="shared" ca="1" si="6"/>
        <v>#REF!</v>
      </c>
      <c r="BD142" s="22">
        <f t="shared" ca="1" si="7"/>
        <v>1</v>
      </c>
      <c r="BE142" s="22" t="e">
        <f t="shared" ca="1" si="8"/>
        <v>#REF!</v>
      </c>
      <c r="BF142" s="71">
        <f t="shared" si="9"/>
        <v>1</v>
      </c>
      <c r="BG142" s="71" t="e">
        <f>IF(AND($BF142=1,#REF!= ""),1,0)</f>
        <v>#REF!</v>
      </c>
    </row>
    <row r="143" spans="1:59" ht="26.4" x14ac:dyDescent="0.3">
      <c r="A143" s="4"/>
      <c r="B143" s="4" t="s">
        <v>1441</v>
      </c>
      <c r="C143" s="14"/>
      <c r="D143" s="14" t="s">
        <v>2182</v>
      </c>
      <c r="E143" s="139" t="s">
        <v>445</v>
      </c>
      <c r="F143" s="13"/>
      <c r="G143" s="182" t="s">
        <v>2191</v>
      </c>
      <c r="H143" s="7"/>
      <c r="I143" s="4"/>
      <c r="J143" s="3" t="s">
        <v>2200</v>
      </c>
      <c r="K143" s="45" t="s">
        <v>23</v>
      </c>
      <c r="L143" s="76">
        <v>45035</v>
      </c>
      <c r="M143" s="43"/>
      <c r="N143" s="9"/>
      <c r="O143" s="9"/>
      <c r="P143" s="9"/>
      <c r="Q143" s="3"/>
      <c r="R143" s="43"/>
      <c r="S143" s="9"/>
      <c r="T143" s="9"/>
      <c r="U143" s="35"/>
      <c r="V143" s="21"/>
      <c r="W143" s="6"/>
      <c r="X143" s="6"/>
      <c r="Y143" s="6"/>
      <c r="Z143" s="6"/>
      <c r="AA143" s="6"/>
      <c r="AB143" s="6"/>
      <c r="AC143" s="6"/>
      <c r="AD143" s="6"/>
      <c r="AE143" s="6"/>
      <c r="AF143" s="4"/>
      <c r="AG143" s="4"/>
      <c r="AH143" s="13"/>
      <c r="AI143" s="6"/>
      <c r="AV143" s="22">
        <f t="shared" ca="1" si="0"/>
        <v>1</v>
      </c>
      <c r="AW143" s="22" t="e">
        <f ca="1">IF(AND($AV143=1,#REF!= ""),1,0)</f>
        <v>#REF!</v>
      </c>
      <c r="AX143" s="22">
        <f t="shared" ca="1" si="1"/>
        <v>0</v>
      </c>
      <c r="AY143" s="22" t="e">
        <f t="shared" ca="1" si="2"/>
        <v>#REF!</v>
      </c>
      <c r="AZ143" s="22">
        <f t="shared" ca="1" si="3"/>
        <v>0</v>
      </c>
      <c r="BA143" s="22">
        <f t="shared" ca="1" si="4"/>
        <v>0</v>
      </c>
      <c r="BB143" s="22" t="e">
        <f t="shared" ca="1" si="5"/>
        <v>#REF!</v>
      </c>
      <c r="BC143" s="22" t="e">
        <f t="shared" ca="1" si="6"/>
        <v>#REF!</v>
      </c>
      <c r="BD143" s="22">
        <f t="shared" ca="1" si="7"/>
        <v>1</v>
      </c>
      <c r="BE143" s="22" t="e">
        <f t="shared" ca="1" si="8"/>
        <v>#REF!</v>
      </c>
      <c r="BF143" s="71">
        <f t="shared" si="9"/>
        <v>1</v>
      </c>
      <c r="BG143" s="71" t="e">
        <f>IF(AND($BF143=1,#REF!= ""),1,0)</f>
        <v>#REF!</v>
      </c>
    </row>
    <row r="144" spans="1:59" ht="26.4" x14ac:dyDescent="0.3">
      <c r="A144" s="4"/>
      <c r="B144" s="4" t="s">
        <v>1441</v>
      </c>
      <c r="C144" s="14"/>
      <c r="D144" s="14" t="s">
        <v>2183</v>
      </c>
      <c r="E144" s="139" t="s">
        <v>445</v>
      </c>
      <c r="F144" s="13"/>
      <c r="G144" s="182" t="s">
        <v>2192</v>
      </c>
      <c r="H144" s="7"/>
      <c r="I144" s="4"/>
      <c r="J144" s="3" t="s">
        <v>268</v>
      </c>
      <c r="K144" s="45" t="s">
        <v>23</v>
      </c>
      <c r="L144" s="76">
        <v>45035</v>
      </c>
      <c r="M144" s="43"/>
      <c r="N144" s="9"/>
      <c r="O144" s="9"/>
      <c r="P144" s="9"/>
      <c r="Q144" s="3"/>
      <c r="R144" s="43"/>
      <c r="S144" s="9"/>
      <c r="T144" s="9"/>
      <c r="U144" s="35"/>
      <c r="V144" s="21"/>
      <c r="W144" s="6"/>
      <c r="X144" s="6"/>
      <c r="Y144" s="6"/>
      <c r="Z144" s="6"/>
      <c r="AA144" s="6"/>
      <c r="AB144" s="6"/>
      <c r="AC144" s="6"/>
      <c r="AD144" s="6"/>
      <c r="AE144" s="6"/>
      <c r="AF144" s="4"/>
      <c r="AG144" s="4"/>
      <c r="AH144" s="13"/>
      <c r="AI144" s="6"/>
      <c r="AV144" s="22">
        <f t="shared" ca="1" si="0"/>
        <v>1</v>
      </c>
      <c r="AW144" s="22" t="e">
        <f ca="1">IF(AND($AV144=1,#REF!= ""),1,0)</f>
        <v>#REF!</v>
      </c>
      <c r="AX144" s="22">
        <f t="shared" ca="1" si="1"/>
        <v>0</v>
      </c>
      <c r="AY144" s="22" t="e">
        <f t="shared" ca="1" si="2"/>
        <v>#REF!</v>
      </c>
      <c r="AZ144" s="22">
        <f t="shared" ca="1" si="3"/>
        <v>0</v>
      </c>
      <c r="BA144" s="22">
        <f t="shared" ca="1" si="4"/>
        <v>0</v>
      </c>
      <c r="BB144" s="22" t="e">
        <f t="shared" ca="1" si="5"/>
        <v>#REF!</v>
      </c>
      <c r="BC144" s="22" t="e">
        <f t="shared" ca="1" si="6"/>
        <v>#REF!</v>
      </c>
      <c r="BD144" s="22">
        <f t="shared" ca="1" si="7"/>
        <v>1</v>
      </c>
      <c r="BE144" s="22" t="e">
        <f t="shared" ca="1" si="8"/>
        <v>#REF!</v>
      </c>
      <c r="BF144" s="71">
        <f t="shared" si="9"/>
        <v>1</v>
      </c>
      <c r="BG144" s="71" t="e">
        <f>IF(AND($BF144=1,#REF!= ""),1,0)</f>
        <v>#REF!</v>
      </c>
    </row>
    <row r="145" spans="1:59" ht="26.4" x14ac:dyDescent="0.3">
      <c r="A145" s="4"/>
      <c r="B145" s="4" t="s">
        <v>1441</v>
      </c>
      <c r="C145" s="14"/>
      <c r="D145" s="14" t="s">
        <v>2184</v>
      </c>
      <c r="E145" s="139" t="s">
        <v>445</v>
      </c>
      <c r="F145" s="13"/>
      <c r="G145" s="182" t="s">
        <v>2193</v>
      </c>
      <c r="H145" s="7"/>
      <c r="I145" s="4"/>
      <c r="J145" s="3" t="s">
        <v>269</v>
      </c>
      <c r="K145" s="45" t="s">
        <v>23</v>
      </c>
      <c r="L145" s="76">
        <v>45035</v>
      </c>
      <c r="M145" s="43"/>
      <c r="N145" s="9"/>
      <c r="O145" s="9"/>
      <c r="P145" s="9"/>
      <c r="Q145" s="3"/>
      <c r="R145" s="43"/>
      <c r="S145" s="9"/>
      <c r="T145" s="9"/>
      <c r="U145" s="35"/>
      <c r="V145" s="21"/>
      <c r="W145" s="6"/>
      <c r="X145" s="6"/>
      <c r="Y145" s="6"/>
      <c r="Z145" s="6"/>
      <c r="AA145" s="6"/>
      <c r="AB145" s="6"/>
      <c r="AC145" s="6"/>
      <c r="AD145" s="6"/>
      <c r="AE145" s="6"/>
      <c r="AF145" s="4"/>
      <c r="AG145" s="4"/>
      <c r="AH145" s="13"/>
      <c r="AI145" s="6"/>
      <c r="AV145" s="22">
        <f t="shared" ca="1" si="0"/>
        <v>1</v>
      </c>
      <c r="AW145" s="22" t="e">
        <f ca="1">IF(AND($AV145=1,#REF!= ""),1,0)</f>
        <v>#REF!</v>
      </c>
      <c r="AX145" s="22">
        <f t="shared" ca="1" si="1"/>
        <v>0</v>
      </c>
      <c r="AY145" s="22" t="e">
        <f t="shared" ca="1" si="2"/>
        <v>#REF!</v>
      </c>
      <c r="AZ145" s="22">
        <f t="shared" ca="1" si="3"/>
        <v>0</v>
      </c>
      <c r="BA145" s="22">
        <f t="shared" ca="1" si="4"/>
        <v>0</v>
      </c>
      <c r="BB145" s="22" t="e">
        <f t="shared" ca="1" si="5"/>
        <v>#REF!</v>
      </c>
      <c r="BC145" s="22" t="e">
        <f t="shared" ca="1" si="6"/>
        <v>#REF!</v>
      </c>
      <c r="BD145" s="22">
        <f t="shared" ca="1" si="7"/>
        <v>1</v>
      </c>
      <c r="BE145" s="22" t="e">
        <f t="shared" ca="1" si="8"/>
        <v>#REF!</v>
      </c>
      <c r="BF145" s="71">
        <f t="shared" si="9"/>
        <v>1</v>
      </c>
      <c r="BG145" s="71" t="e">
        <f>IF(AND($BF145=1,#REF!= ""),1,0)</f>
        <v>#REF!</v>
      </c>
    </row>
    <row r="146" spans="1:59" ht="73.5" customHeight="1" x14ac:dyDescent="0.3">
      <c r="A146" s="4"/>
      <c r="B146" s="4" t="s">
        <v>1441</v>
      </c>
      <c r="C146" s="14"/>
      <c r="D146" s="14" t="s">
        <v>2185</v>
      </c>
      <c r="E146" s="139" t="s">
        <v>445</v>
      </c>
      <c r="F146" s="13"/>
      <c r="G146" s="182" t="s">
        <v>2194</v>
      </c>
      <c r="H146" s="7"/>
      <c r="I146" s="4"/>
      <c r="J146" s="3" t="s">
        <v>2201</v>
      </c>
      <c r="K146" s="45" t="s">
        <v>23</v>
      </c>
      <c r="L146" s="76">
        <v>45035</v>
      </c>
      <c r="M146" s="43"/>
      <c r="N146" s="9"/>
      <c r="O146" s="9"/>
      <c r="P146" s="9"/>
      <c r="Q146" s="3"/>
      <c r="R146" s="43"/>
      <c r="S146" s="9"/>
      <c r="T146" s="9"/>
      <c r="U146" s="35"/>
      <c r="V146" s="21"/>
      <c r="W146" s="6"/>
      <c r="X146" s="6"/>
      <c r="Y146" s="6"/>
      <c r="Z146" s="6"/>
      <c r="AA146" s="6"/>
      <c r="AB146" s="6"/>
      <c r="AC146" s="6"/>
      <c r="AD146" s="6"/>
      <c r="AE146" s="6"/>
      <c r="AF146" s="4"/>
      <c r="AG146" s="4"/>
      <c r="AH146" s="13"/>
      <c r="AI146" s="6"/>
      <c r="AV146" s="22">
        <f t="shared" ca="1" si="0"/>
        <v>1</v>
      </c>
      <c r="AW146" s="22" t="e">
        <f ca="1">IF(AND($AV146=1,#REF!= ""),1,0)</f>
        <v>#REF!</v>
      </c>
      <c r="AX146" s="22">
        <f t="shared" ca="1" si="1"/>
        <v>0</v>
      </c>
      <c r="AY146" s="22" t="e">
        <f t="shared" ca="1" si="2"/>
        <v>#REF!</v>
      </c>
      <c r="AZ146" s="22">
        <f t="shared" ca="1" si="3"/>
        <v>0</v>
      </c>
      <c r="BA146" s="22">
        <f t="shared" ca="1" si="4"/>
        <v>0</v>
      </c>
      <c r="BB146" s="22" t="e">
        <f t="shared" ca="1" si="5"/>
        <v>#REF!</v>
      </c>
      <c r="BC146" s="22" t="e">
        <f t="shared" ca="1" si="6"/>
        <v>#REF!</v>
      </c>
      <c r="BD146" s="22">
        <f t="shared" ca="1" si="7"/>
        <v>1</v>
      </c>
      <c r="BE146" s="22" t="e">
        <f t="shared" ca="1" si="8"/>
        <v>#REF!</v>
      </c>
      <c r="BF146" s="71">
        <f t="shared" si="9"/>
        <v>1</v>
      </c>
      <c r="BG146" s="71" t="e">
        <f>IF(AND($BF146=1,#REF!= ""),1,0)</f>
        <v>#REF!</v>
      </c>
    </row>
    <row r="147" spans="1:59" ht="28.5" customHeight="1" x14ac:dyDescent="0.3">
      <c r="A147" s="4"/>
      <c r="B147" s="4" t="s">
        <v>1441</v>
      </c>
      <c r="C147" s="14"/>
      <c r="D147" s="14" t="s">
        <v>2186</v>
      </c>
      <c r="E147" s="139" t="s">
        <v>445</v>
      </c>
      <c r="F147" s="13"/>
      <c r="G147" s="182" t="s">
        <v>2195</v>
      </c>
      <c r="H147" s="7"/>
      <c r="I147" s="4"/>
      <c r="J147" s="3" t="s">
        <v>2202</v>
      </c>
      <c r="K147" s="45" t="s">
        <v>23</v>
      </c>
      <c r="L147" s="76">
        <v>45035</v>
      </c>
      <c r="M147" s="43"/>
      <c r="N147" s="9"/>
      <c r="O147" s="9"/>
      <c r="P147" s="9"/>
      <c r="Q147" s="3"/>
      <c r="R147" s="43"/>
      <c r="S147" s="9"/>
      <c r="T147" s="9"/>
      <c r="U147" s="35"/>
      <c r="V147" s="21"/>
      <c r="W147" s="6"/>
      <c r="X147" s="6"/>
      <c r="Y147" s="6"/>
      <c r="Z147" s="6"/>
      <c r="AA147" s="6"/>
      <c r="AB147" s="6"/>
      <c r="AC147" s="6"/>
      <c r="AD147" s="6"/>
      <c r="AE147" s="6"/>
      <c r="AF147" s="4"/>
      <c r="AG147" s="4"/>
      <c r="AH147" s="13"/>
      <c r="AI147" s="6"/>
      <c r="AV147" s="22">
        <f t="shared" ca="1" si="0"/>
        <v>1</v>
      </c>
      <c r="AW147" s="22" t="e">
        <f ca="1">IF(AND($AV147=1,#REF!= ""),1,0)</f>
        <v>#REF!</v>
      </c>
      <c r="AX147" s="22">
        <f t="shared" ca="1" si="1"/>
        <v>0</v>
      </c>
      <c r="AY147" s="22" t="e">
        <f t="shared" ca="1" si="2"/>
        <v>#REF!</v>
      </c>
      <c r="AZ147" s="22">
        <f t="shared" ca="1" si="3"/>
        <v>0</v>
      </c>
      <c r="BA147" s="22">
        <f t="shared" ca="1" si="4"/>
        <v>0</v>
      </c>
      <c r="BB147" s="22" t="e">
        <f t="shared" ca="1" si="5"/>
        <v>#REF!</v>
      </c>
      <c r="BC147" s="22" t="e">
        <f t="shared" ca="1" si="6"/>
        <v>#REF!</v>
      </c>
      <c r="BD147" s="22">
        <f t="shared" ca="1" si="7"/>
        <v>1</v>
      </c>
      <c r="BE147" s="22" t="e">
        <f t="shared" ca="1" si="8"/>
        <v>#REF!</v>
      </c>
      <c r="BF147" s="71">
        <f t="shared" si="9"/>
        <v>1</v>
      </c>
      <c r="BG147" s="71" t="e">
        <f>IF(AND($BF147=1,#REF!= ""),1,0)</f>
        <v>#REF!</v>
      </c>
    </row>
    <row r="148" spans="1:59" x14ac:dyDescent="0.3">
      <c r="A148" s="4"/>
      <c r="B148" s="4" t="s">
        <v>1441</v>
      </c>
      <c r="C148" s="14"/>
      <c r="D148" s="14" t="s">
        <v>2187</v>
      </c>
      <c r="E148" s="139" t="s">
        <v>445</v>
      </c>
      <c r="F148" s="13"/>
      <c r="G148" s="182" t="s">
        <v>2196</v>
      </c>
      <c r="H148" s="7"/>
      <c r="I148" s="4"/>
      <c r="J148" s="3" t="s">
        <v>2203</v>
      </c>
      <c r="K148" s="45" t="s">
        <v>23</v>
      </c>
      <c r="L148" s="76">
        <v>45035</v>
      </c>
      <c r="M148" s="43"/>
      <c r="N148" s="9"/>
      <c r="O148" s="9"/>
      <c r="P148" s="9"/>
      <c r="Q148" s="3"/>
      <c r="R148" s="43"/>
      <c r="S148" s="9"/>
      <c r="T148" s="9"/>
      <c r="U148" s="35"/>
      <c r="V148" s="21"/>
      <c r="W148" s="6"/>
      <c r="X148" s="6"/>
      <c r="Y148" s="6"/>
      <c r="Z148" s="6"/>
      <c r="AA148" s="6"/>
      <c r="AB148" s="6"/>
      <c r="AC148" s="6"/>
      <c r="AD148" s="6"/>
      <c r="AE148" s="6"/>
      <c r="AF148" s="4"/>
      <c r="AG148" s="4"/>
      <c r="AH148" s="13"/>
      <c r="AI148" s="6"/>
      <c r="AV148" s="22">
        <f t="shared" ca="1" si="0"/>
        <v>1</v>
      </c>
      <c r="AW148" s="22" t="e">
        <f ca="1">IF(AND($AV148=1,#REF!= ""),1,0)</f>
        <v>#REF!</v>
      </c>
      <c r="AX148" s="22">
        <f t="shared" ca="1" si="1"/>
        <v>0</v>
      </c>
      <c r="AY148" s="22" t="e">
        <f t="shared" ca="1" si="2"/>
        <v>#REF!</v>
      </c>
      <c r="AZ148" s="22">
        <f t="shared" ca="1" si="3"/>
        <v>0</v>
      </c>
      <c r="BA148" s="22">
        <f t="shared" ca="1" si="4"/>
        <v>0</v>
      </c>
      <c r="BB148" s="22" t="e">
        <f t="shared" ca="1" si="5"/>
        <v>#REF!</v>
      </c>
      <c r="BC148" s="22" t="e">
        <f t="shared" ca="1" si="6"/>
        <v>#REF!</v>
      </c>
      <c r="BD148" s="22">
        <f t="shared" ca="1" si="7"/>
        <v>1</v>
      </c>
      <c r="BE148" s="22" t="e">
        <f t="shared" ca="1" si="8"/>
        <v>#REF!</v>
      </c>
      <c r="BF148" s="71">
        <f t="shared" si="9"/>
        <v>1</v>
      </c>
      <c r="BG148" s="71" t="e">
        <f>IF(AND($BF148=1,#REF!= ""),1,0)</f>
        <v>#REF!</v>
      </c>
    </row>
    <row r="149" spans="1:59" s="85" customFormat="1" ht="17.399999999999999" x14ac:dyDescent="0.3">
      <c r="A149" s="212" t="s">
        <v>1899</v>
      </c>
      <c r="B149" s="212"/>
      <c r="C149" s="212"/>
      <c r="D149" s="212"/>
      <c r="E149" s="212"/>
      <c r="F149" s="212"/>
      <c r="G149" s="212"/>
      <c r="H149" s="212"/>
      <c r="I149" s="212"/>
      <c r="J149" s="212"/>
      <c r="K149" s="212"/>
      <c r="L149" s="212"/>
      <c r="M149" s="212"/>
      <c r="N149" s="212"/>
      <c r="O149" s="212"/>
      <c r="P149" s="212"/>
      <c r="Q149" s="212"/>
      <c r="R149" s="212"/>
      <c r="S149" s="212"/>
      <c r="T149" s="213"/>
      <c r="U149" s="214"/>
      <c r="V149" s="213"/>
      <c r="W149" s="215"/>
      <c r="X149" s="215"/>
      <c r="Y149" s="215"/>
      <c r="Z149" s="215"/>
      <c r="AA149" s="215"/>
      <c r="AB149" s="215"/>
      <c r="AC149" s="215"/>
      <c r="AD149" s="215"/>
      <c r="AE149" s="215"/>
      <c r="AF149" s="215"/>
      <c r="AG149" s="215"/>
      <c r="AH149" s="215"/>
      <c r="AI149" s="215"/>
      <c r="AV149" s="86">
        <f t="shared" ca="1" si="0"/>
        <v>0</v>
      </c>
      <c r="AW149" s="86" t="e">
        <f ca="1">IF(AND($AV149=1,#REF!= ""),1,0)</f>
        <v>#REF!</v>
      </c>
      <c r="AX149" s="86">
        <f t="shared" ca="1" si="1"/>
        <v>0</v>
      </c>
      <c r="AY149" s="86" t="e">
        <f t="shared" ca="1" si="2"/>
        <v>#REF!</v>
      </c>
      <c r="AZ149" s="86">
        <f t="shared" ca="1" si="3"/>
        <v>0</v>
      </c>
      <c r="BA149" s="86">
        <f t="shared" ca="1" si="4"/>
        <v>0</v>
      </c>
      <c r="BB149" s="86" t="e">
        <f t="shared" ca="1" si="5"/>
        <v>#REF!</v>
      </c>
      <c r="BC149" s="86" t="e">
        <f t="shared" ca="1" si="6"/>
        <v>#REF!</v>
      </c>
      <c r="BD149" s="86">
        <f t="shared" ca="1" si="7"/>
        <v>0</v>
      </c>
      <c r="BE149" s="86" t="e">
        <f t="shared" ca="1" si="8"/>
        <v>#REF!</v>
      </c>
      <c r="BF149" s="86">
        <f t="shared" si="9"/>
        <v>0</v>
      </c>
      <c r="BG149" s="86" t="e">
        <f>IF(AND($BF149=1,#REF!= ""),1,0)</f>
        <v>#REF!</v>
      </c>
    </row>
    <row r="150" spans="1:59" x14ac:dyDescent="0.3">
      <c r="A150" s="4"/>
      <c r="B150" s="4" t="s">
        <v>1441</v>
      </c>
      <c r="C150" s="14"/>
      <c r="D150" s="14" t="s">
        <v>2204</v>
      </c>
      <c r="E150" s="139" t="s">
        <v>445</v>
      </c>
      <c r="F150" s="13"/>
      <c r="G150" s="182" t="s">
        <v>2205</v>
      </c>
      <c r="H150" s="7"/>
      <c r="I150" s="4"/>
      <c r="J150" s="3" t="s">
        <v>2206</v>
      </c>
      <c r="K150" s="45" t="s">
        <v>23</v>
      </c>
      <c r="L150" s="76">
        <v>45035</v>
      </c>
      <c r="M150" s="43"/>
      <c r="N150" s="9"/>
      <c r="O150" s="9"/>
      <c r="P150" s="9"/>
      <c r="Q150" s="3"/>
      <c r="R150" s="43"/>
      <c r="S150" s="9"/>
      <c r="T150" s="9"/>
      <c r="U150" s="35"/>
      <c r="V150" s="21"/>
      <c r="W150" s="6"/>
      <c r="X150" s="6"/>
      <c r="Y150" s="6"/>
      <c r="Z150" s="6"/>
      <c r="AA150" s="6"/>
      <c r="AB150" s="6"/>
      <c r="AC150" s="6"/>
      <c r="AD150" s="6"/>
      <c r="AE150" s="6"/>
      <c r="AF150" s="4"/>
      <c r="AG150" s="4"/>
      <c r="AH150" s="13"/>
      <c r="AI150" s="6"/>
      <c r="AV150" s="22">
        <f t="shared" ca="1" si="0"/>
        <v>1</v>
      </c>
      <c r="AW150" s="22" t="e">
        <f ca="1">IF(AND($AV150=1,#REF!= ""),1,0)</f>
        <v>#REF!</v>
      </c>
      <c r="AX150" s="22">
        <f t="shared" ca="1" si="1"/>
        <v>0</v>
      </c>
      <c r="AY150" s="22" t="e">
        <f t="shared" ca="1" si="2"/>
        <v>#REF!</v>
      </c>
      <c r="AZ150" s="22">
        <f t="shared" ca="1" si="3"/>
        <v>0</v>
      </c>
      <c r="BA150" s="22">
        <f t="shared" ca="1" si="4"/>
        <v>0</v>
      </c>
      <c r="BB150" s="22" t="e">
        <f t="shared" ca="1" si="5"/>
        <v>#REF!</v>
      </c>
      <c r="BC150" s="22" t="e">
        <f t="shared" ca="1" si="6"/>
        <v>#REF!</v>
      </c>
      <c r="BD150" s="22">
        <f t="shared" ca="1" si="7"/>
        <v>1</v>
      </c>
      <c r="BE150" s="22" t="e">
        <f t="shared" ca="1" si="8"/>
        <v>#REF!</v>
      </c>
      <c r="BF150" s="71">
        <f t="shared" si="9"/>
        <v>1</v>
      </c>
      <c r="BG150" s="71" t="e">
        <f>IF(AND($BF150=1,#REF!= ""),1,0)</f>
        <v>#REF!</v>
      </c>
    </row>
    <row r="151" spans="1:59" x14ac:dyDescent="0.3">
      <c r="A151" s="4"/>
      <c r="B151" s="4" t="s">
        <v>1441</v>
      </c>
      <c r="C151" s="14"/>
      <c r="D151" s="14" t="s">
        <v>3291</v>
      </c>
      <c r="E151" s="139" t="s">
        <v>445</v>
      </c>
      <c r="F151" s="13"/>
      <c r="G151" s="182" t="s">
        <v>3292</v>
      </c>
      <c r="H151" s="7"/>
      <c r="I151" s="4"/>
      <c r="J151" s="3" t="s">
        <v>3293</v>
      </c>
      <c r="K151" s="45" t="s">
        <v>23</v>
      </c>
      <c r="L151" s="76">
        <v>45035</v>
      </c>
      <c r="M151" s="43"/>
      <c r="N151" s="9"/>
      <c r="O151" s="9"/>
      <c r="P151" s="9"/>
      <c r="Q151" s="3"/>
      <c r="R151" s="43"/>
      <c r="S151" s="9"/>
      <c r="T151" s="9"/>
      <c r="U151" s="35"/>
      <c r="V151" s="21"/>
      <c r="W151" s="6"/>
      <c r="X151" s="6"/>
      <c r="Y151" s="6"/>
      <c r="Z151" s="6"/>
      <c r="AA151" s="6"/>
      <c r="AB151" s="6"/>
      <c r="AC151" s="6"/>
      <c r="AD151" s="6"/>
      <c r="AE151" s="6"/>
      <c r="AF151" s="4"/>
      <c r="AG151" s="4"/>
      <c r="AH151" s="13"/>
      <c r="AI151" s="6"/>
      <c r="AV151" s="22">
        <f t="shared" ca="1" si="0"/>
        <v>1</v>
      </c>
      <c r="AW151" s="22" t="e">
        <f ca="1">IF(AND($AV151=1,#REF!= ""),1,0)</f>
        <v>#REF!</v>
      </c>
      <c r="AX151" s="22">
        <f t="shared" ca="1" si="1"/>
        <v>0</v>
      </c>
      <c r="AY151" s="22" t="e">
        <f t="shared" ca="1" si="2"/>
        <v>#REF!</v>
      </c>
      <c r="AZ151" s="22">
        <f t="shared" ca="1" si="3"/>
        <v>0</v>
      </c>
      <c r="BA151" s="22">
        <f t="shared" ca="1" si="4"/>
        <v>0</v>
      </c>
      <c r="BB151" s="22" t="e">
        <f t="shared" ca="1" si="5"/>
        <v>#REF!</v>
      </c>
      <c r="BC151" s="22" t="e">
        <f t="shared" ca="1" si="6"/>
        <v>#REF!</v>
      </c>
      <c r="BD151" s="22">
        <f t="shared" ca="1" si="7"/>
        <v>1</v>
      </c>
      <c r="BE151" s="22" t="e">
        <f t="shared" ca="1" si="8"/>
        <v>#REF!</v>
      </c>
      <c r="BF151" s="71">
        <f t="shared" si="9"/>
        <v>1</v>
      </c>
      <c r="BG151" s="71" t="e">
        <f>IF(AND($BF151=1,#REF!= ""),1,0)</f>
        <v>#REF!</v>
      </c>
    </row>
    <row r="152" spans="1:59" s="85" customFormat="1" ht="17.399999999999999" x14ac:dyDescent="0.3">
      <c r="A152" s="459" t="s">
        <v>1900</v>
      </c>
      <c r="B152" s="459"/>
      <c r="C152" s="459"/>
      <c r="D152" s="459"/>
      <c r="E152" s="459"/>
      <c r="F152" s="459"/>
      <c r="G152" s="459"/>
      <c r="H152" s="459"/>
      <c r="I152" s="459"/>
      <c r="J152" s="459"/>
      <c r="K152" s="459"/>
      <c r="L152" s="459"/>
      <c r="M152" s="459"/>
      <c r="N152" s="459"/>
      <c r="O152" s="459"/>
      <c r="P152" s="459"/>
      <c r="Q152" s="459"/>
      <c r="R152" s="459"/>
      <c r="S152" s="459"/>
      <c r="T152" s="459"/>
      <c r="U152" s="459"/>
      <c r="V152" s="459"/>
      <c r="W152" s="459"/>
      <c r="X152" s="459"/>
      <c r="Y152" s="459"/>
      <c r="Z152" s="459"/>
      <c r="AA152" s="459"/>
      <c r="AB152" s="459"/>
      <c r="AC152" s="459"/>
      <c r="AD152" s="459"/>
      <c r="AE152" s="459"/>
      <c r="AF152" s="459"/>
      <c r="AG152" s="459"/>
      <c r="AH152" s="459"/>
      <c r="AI152" s="459"/>
      <c r="AV152" s="86">
        <f t="shared" ca="1" si="0"/>
        <v>0</v>
      </c>
      <c r="AW152" s="86" t="e">
        <f ca="1">IF(AND($AV152=1,#REF!= ""),1,0)</f>
        <v>#REF!</v>
      </c>
      <c r="AX152" s="86">
        <f t="shared" ca="1" si="1"/>
        <v>0</v>
      </c>
      <c r="AY152" s="86" t="e">
        <f t="shared" ca="1" si="2"/>
        <v>#REF!</v>
      </c>
      <c r="AZ152" s="86">
        <f t="shared" ca="1" si="3"/>
        <v>0</v>
      </c>
      <c r="BA152" s="86">
        <f t="shared" ca="1" si="4"/>
        <v>0</v>
      </c>
      <c r="BB152" s="86" t="e">
        <f t="shared" ca="1" si="5"/>
        <v>#REF!</v>
      </c>
      <c r="BC152" s="86" t="e">
        <f t="shared" ca="1" si="6"/>
        <v>#REF!</v>
      </c>
      <c r="BD152" s="86">
        <f t="shared" ca="1" si="7"/>
        <v>0</v>
      </c>
      <c r="BE152" s="86" t="e">
        <f t="shared" ca="1" si="8"/>
        <v>#REF!</v>
      </c>
      <c r="BF152" s="86">
        <f t="shared" si="9"/>
        <v>0</v>
      </c>
      <c r="BG152" s="86" t="e">
        <f>IF(AND($BF152=1,#REF!= ""),1,0)</f>
        <v>#REF!</v>
      </c>
    </row>
    <row r="153" spans="1:59" s="22" customFormat="1" x14ac:dyDescent="0.3">
      <c r="A153" s="109"/>
      <c r="B153" s="109" t="s">
        <v>1441</v>
      </c>
      <c r="C153" s="199"/>
      <c r="D153" s="199" t="s">
        <v>1126</v>
      </c>
      <c r="E153" s="110" t="s">
        <v>445</v>
      </c>
      <c r="F153" s="110"/>
      <c r="G153" s="198" t="s">
        <v>2207</v>
      </c>
      <c r="H153" s="113">
        <v>0</v>
      </c>
      <c r="I153" s="109">
        <v>1</v>
      </c>
      <c r="J153" s="114" t="s">
        <v>2208</v>
      </c>
      <c r="K153" s="115" t="s">
        <v>26</v>
      </c>
      <c r="L153" s="116">
        <v>45035</v>
      </c>
      <c r="M153" s="119"/>
      <c r="N153" s="118"/>
      <c r="O153" s="118"/>
      <c r="P153" s="118"/>
      <c r="Q153" s="114"/>
      <c r="R153" s="119"/>
      <c r="S153" s="118"/>
      <c r="T153" s="118"/>
      <c r="U153" s="225"/>
      <c r="V153" s="110"/>
      <c r="W153" s="121"/>
      <c r="X153" s="121"/>
      <c r="Y153" s="121"/>
      <c r="Z153" s="121"/>
      <c r="AA153" s="121"/>
      <c r="AB153" s="121"/>
      <c r="AC153" s="121"/>
      <c r="AD153" s="121"/>
      <c r="AE153" s="121"/>
      <c r="AF153" s="109"/>
      <c r="AG153" s="109"/>
      <c r="AH153" s="110"/>
      <c r="AI153" s="121"/>
      <c r="AV153" s="22">
        <f t="shared" ca="1" si="0"/>
        <v>0</v>
      </c>
      <c r="AW153" s="22" t="e">
        <f ca="1">IF(AND($AV153=1,#REF!= ""),1,0)</f>
        <v>#REF!</v>
      </c>
      <c r="AX153" s="22">
        <f t="shared" ca="1" si="1"/>
        <v>0</v>
      </c>
      <c r="AY153" s="22" t="e">
        <f t="shared" ca="1" si="2"/>
        <v>#REF!</v>
      </c>
      <c r="AZ153" s="22">
        <f t="shared" ca="1" si="3"/>
        <v>0</v>
      </c>
      <c r="BA153" s="22">
        <f t="shared" ca="1" si="4"/>
        <v>0</v>
      </c>
      <c r="BB153" s="22" t="e">
        <f t="shared" ca="1" si="5"/>
        <v>#REF!</v>
      </c>
      <c r="BC153" s="22" t="e">
        <f t="shared" ca="1" si="6"/>
        <v>#REF!</v>
      </c>
      <c r="BD153" s="22">
        <f t="shared" ca="1" si="7"/>
        <v>0</v>
      </c>
      <c r="BE153" s="22" t="e">
        <f t="shared" ca="1" si="8"/>
        <v>#REF!</v>
      </c>
      <c r="BF153" s="22">
        <f t="shared" si="9"/>
        <v>0</v>
      </c>
      <c r="BG153" s="22" t="e">
        <f>IF(AND($BF153=1,#REF!= ""),1,0)</f>
        <v>#REF!</v>
      </c>
    </row>
    <row r="154" spans="1:59" ht="28.8" x14ac:dyDescent="0.3">
      <c r="A154" s="4"/>
      <c r="B154" s="4" t="s">
        <v>1441</v>
      </c>
      <c r="C154" s="14"/>
      <c r="D154" s="14" t="s">
        <v>1126</v>
      </c>
      <c r="E154" s="139" t="s">
        <v>445</v>
      </c>
      <c r="F154" s="13"/>
      <c r="G154" s="182" t="s">
        <v>2207</v>
      </c>
      <c r="H154" s="7">
        <v>0</v>
      </c>
      <c r="I154" s="4">
        <v>3</v>
      </c>
      <c r="J154" s="3" t="s">
        <v>2208</v>
      </c>
      <c r="K154" s="46" t="s">
        <v>24</v>
      </c>
      <c r="L154" s="76"/>
      <c r="M154" s="107" t="s">
        <v>2866</v>
      </c>
      <c r="N154" s="142">
        <v>45331</v>
      </c>
      <c r="O154" s="142">
        <v>45331</v>
      </c>
      <c r="P154" s="9">
        <f>IF(AND(I154&lt;1,OR(H154&lt;1, H154="A")),O154+14,O154+7)</f>
        <v>45338</v>
      </c>
      <c r="Q154" s="3"/>
      <c r="R154" s="43"/>
      <c r="S154" s="9"/>
      <c r="T154" s="9"/>
      <c r="U154" s="35"/>
      <c r="V154" s="21"/>
      <c r="W154" s="6"/>
      <c r="X154" s="6"/>
      <c r="Y154" s="6"/>
      <c r="Z154" s="6"/>
      <c r="AA154" s="6"/>
      <c r="AB154" s="6"/>
      <c r="AC154" s="6"/>
      <c r="AD154" s="6"/>
      <c r="AE154" s="6"/>
      <c r="AF154" s="4"/>
      <c r="AG154" s="4"/>
      <c r="AH154" s="13"/>
      <c r="AI154" s="6"/>
      <c r="AV154" s="22">
        <f t="shared" ca="1" si="0"/>
        <v>1</v>
      </c>
      <c r="AW154" s="22" t="e">
        <f ca="1">IF(AND($AV154=1,#REF!= ""),1,0)</f>
        <v>#REF!</v>
      </c>
      <c r="AX154" s="22">
        <f t="shared" ca="1" si="1"/>
        <v>0</v>
      </c>
      <c r="AY154" s="22" t="e">
        <f t="shared" ca="1" si="2"/>
        <v>#REF!</v>
      </c>
      <c r="AZ154" s="22">
        <f t="shared" ca="1" si="3"/>
        <v>1</v>
      </c>
      <c r="BA154" s="22">
        <f t="shared" ca="1" si="4"/>
        <v>0</v>
      </c>
      <c r="BB154" s="22" t="e">
        <f t="shared" ca="1" si="5"/>
        <v>#REF!</v>
      </c>
      <c r="BC154" s="22" t="e">
        <f t="shared" ca="1" si="6"/>
        <v>#REF!</v>
      </c>
      <c r="BD154" s="22">
        <f t="shared" ca="1" si="7"/>
        <v>0</v>
      </c>
      <c r="BE154" s="22" t="e">
        <f t="shared" ca="1" si="8"/>
        <v>#REF!</v>
      </c>
      <c r="BF154" s="71">
        <f t="shared" si="9"/>
        <v>1</v>
      </c>
      <c r="BG154" s="71" t="e">
        <f>IF(AND($BF154=1,#REF!= ""),1,0)</f>
        <v>#REF!</v>
      </c>
    </row>
    <row r="155" spans="1:59" s="85" customFormat="1" ht="17.399999999999999" x14ac:dyDescent="0.3">
      <c r="A155" s="459" t="s">
        <v>1901</v>
      </c>
      <c r="B155" s="459"/>
      <c r="C155" s="459"/>
      <c r="D155" s="459"/>
      <c r="E155" s="459"/>
      <c r="F155" s="459"/>
      <c r="G155" s="459"/>
      <c r="H155" s="459"/>
      <c r="I155" s="459"/>
      <c r="J155" s="459"/>
      <c r="K155" s="459"/>
      <c r="L155" s="459"/>
      <c r="M155" s="459"/>
      <c r="N155" s="459"/>
      <c r="O155" s="459"/>
      <c r="P155" s="459"/>
      <c r="Q155" s="459"/>
      <c r="R155" s="459"/>
      <c r="S155" s="459"/>
      <c r="T155" s="459"/>
      <c r="U155" s="459"/>
      <c r="V155" s="459"/>
      <c r="W155" s="459"/>
      <c r="X155" s="459"/>
      <c r="Y155" s="459"/>
      <c r="Z155" s="459"/>
      <c r="AA155" s="459"/>
      <c r="AB155" s="459"/>
      <c r="AC155" s="459"/>
      <c r="AD155" s="459"/>
      <c r="AE155" s="459"/>
      <c r="AF155" s="459"/>
      <c r="AG155" s="459"/>
      <c r="AH155" s="459"/>
      <c r="AI155" s="459"/>
      <c r="AV155" s="86">
        <f t="shared" ca="1" si="0"/>
        <v>0</v>
      </c>
      <c r="AW155" s="86" t="e">
        <f ca="1">IF(AND($AV155=1,#REF!= ""),1,0)</f>
        <v>#REF!</v>
      </c>
      <c r="AX155" s="86">
        <f t="shared" ca="1" si="1"/>
        <v>0</v>
      </c>
      <c r="AY155" s="86" t="e">
        <f t="shared" ca="1" si="2"/>
        <v>#REF!</v>
      </c>
      <c r="AZ155" s="86">
        <f t="shared" ca="1" si="3"/>
        <v>0</v>
      </c>
      <c r="BA155" s="86">
        <f t="shared" ca="1" si="4"/>
        <v>0</v>
      </c>
      <c r="BB155" s="86" t="e">
        <f t="shared" ca="1" si="5"/>
        <v>#REF!</v>
      </c>
      <c r="BC155" s="86" t="e">
        <f t="shared" ca="1" si="6"/>
        <v>#REF!</v>
      </c>
      <c r="BD155" s="86">
        <f t="shared" ca="1" si="7"/>
        <v>0</v>
      </c>
      <c r="BE155" s="86" t="e">
        <f t="shared" ca="1" si="8"/>
        <v>#REF!</v>
      </c>
      <c r="BF155" s="86">
        <f t="shared" si="9"/>
        <v>0</v>
      </c>
      <c r="BG155" s="86" t="e">
        <f>IF(AND($BF155=1,#REF!= ""),1,0)</f>
        <v>#REF!</v>
      </c>
    </row>
    <row r="156" spans="1:59" ht="52.8" x14ac:dyDescent="0.3">
      <c r="A156" s="4"/>
      <c r="B156" s="4" t="s">
        <v>1441</v>
      </c>
      <c r="C156" s="14"/>
      <c r="D156" s="14" t="s">
        <v>2209</v>
      </c>
      <c r="E156" s="139" t="s">
        <v>445</v>
      </c>
      <c r="F156" s="13"/>
      <c r="G156" s="182" t="s">
        <v>2213</v>
      </c>
      <c r="H156" s="7"/>
      <c r="I156" s="4"/>
      <c r="J156" s="3" t="s">
        <v>2217</v>
      </c>
      <c r="K156" s="45" t="s">
        <v>23</v>
      </c>
      <c r="L156" s="76">
        <v>45035</v>
      </c>
      <c r="M156" s="43"/>
      <c r="N156" s="9"/>
      <c r="O156" s="9"/>
      <c r="P156" s="9"/>
      <c r="Q156" s="3"/>
      <c r="R156" s="43"/>
      <c r="S156" s="9"/>
      <c r="T156" s="9"/>
      <c r="U156" s="35"/>
      <c r="V156" s="21"/>
      <c r="W156" s="6"/>
      <c r="X156" s="6"/>
      <c r="Y156" s="6"/>
      <c r="Z156" s="6"/>
      <c r="AA156" s="6"/>
      <c r="AB156" s="6"/>
      <c r="AC156" s="6"/>
      <c r="AD156" s="6"/>
      <c r="AE156" s="6"/>
      <c r="AF156" s="4"/>
      <c r="AG156" s="4"/>
      <c r="AH156" s="13"/>
      <c r="AI156" s="6"/>
      <c r="AV156" s="22">
        <f t="shared" ca="1" si="0"/>
        <v>1</v>
      </c>
      <c r="AW156" s="22" t="e">
        <f ca="1">IF(AND($AV156=1,#REF!= ""),1,0)</f>
        <v>#REF!</v>
      </c>
      <c r="AX156" s="22">
        <f t="shared" ca="1" si="1"/>
        <v>0</v>
      </c>
      <c r="AY156" s="22" t="e">
        <f t="shared" ca="1" si="2"/>
        <v>#REF!</v>
      </c>
      <c r="AZ156" s="22">
        <f t="shared" ca="1" si="3"/>
        <v>0</v>
      </c>
      <c r="BA156" s="22">
        <f t="shared" ca="1" si="4"/>
        <v>0</v>
      </c>
      <c r="BB156" s="22" t="e">
        <f t="shared" ca="1" si="5"/>
        <v>#REF!</v>
      </c>
      <c r="BC156" s="22" t="e">
        <f t="shared" ca="1" si="6"/>
        <v>#REF!</v>
      </c>
      <c r="BD156" s="22">
        <f t="shared" ca="1" si="7"/>
        <v>1</v>
      </c>
      <c r="BE156" s="22" t="e">
        <f t="shared" ca="1" si="8"/>
        <v>#REF!</v>
      </c>
      <c r="BF156" s="71">
        <f t="shared" si="9"/>
        <v>1</v>
      </c>
      <c r="BG156" s="71" t="e">
        <f>IF(AND($BF156=1,#REF!= ""),1,0)</f>
        <v>#REF!</v>
      </c>
    </row>
    <row r="157" spans="1:59" ht="52.8" x14ac:dyDescent="0.3">
      <c r="A157" s="4"/>
      <c r="B157" s="4" t="s">
        <v>1441</v>
      </c>
      <c r="C157" s="14"/>
      <c r="D157" s="14" t="s">
        <v>2210</v>
      </c>
      <c r="E157" s="139" t="s">
        <v>445</v>
      </c>
      <c r="F157" s="13"/>
      <c r="G157" s="182" t="s">
        <v>2214</v>
      </c>
      <c r="H157" s="7"/>
      <c r="I157" s="4"/>
      <c r="J157" s="3" t="s">
        <v>2218</v>
      </c>
      <c r="K157" s="45" t="s">
        <v>23</v>
      </c>
      <c r="L157" s="76">
        <v>45035</v>
      </c>
      <c r="M157" s="43"/>
      <c r="N157" s="9"/>
      <c r="O157" s="9"/>
      <c r="P157" s="9"/>
      <c r="Q157" s="3"/>
      <c r="R157" s="43"/>
      <c r="S157" s="9"/>
      <c r="T157" s="9"/>
      <c r="U157" s="35"/>
      <c r="V157" s="21"/>
      <c r="W157" s="6"/>
      <c r="X157" s="6"/>
      <c r="Y157" s="6"/>
      <c r="Z157" s="6"/>
      <c r="AA157" s="6"/>
      <c r="AB157" s="6"/>
      <c r="AC157" s="6"/>
      <c r="AD157" s="6"/>
      <c r="AE157" s="6"/>
      <c r="AF157" s="4"/>
      <c r="AG157" s="4"/>
      <c r="AH157" s="13"/>
      <c r="AI157" s="6"/>
      <c r="AV157" s="22">
        <f t="shared" ca="1" si="0"/>
        <v>1</v>
      </c>
      <c r="AW157" s="22" t="e">
        <f ca="1">IF(AND($AV157=1,#REF!= ""),1,0)</f>
        <v>#REF!</v>
      </c>
      <c r="AX157" s="22">
        <f t="shared" ca="1" si="1"/>
        <v>0</v>
      </c>
      <c r="AY157" s="22" t="e">
        <f t="shared" ca="1" si="2"/>
        <v>#REF!</v>
      </c>
      <c r="AZ157" s="22">
        <f t="shared" ca="1" si="3"/>
        <v>0</v>
      </c>
      <c r="BA157" s="22">
        <f t="shared" ca="1" si="4"/>
        <v>0</v>
      </c>
      <c r="BB157" s="22" t="e">
        <f t="shared" ca="1" si="5"/>
        <v>#REF!</v>
      </c>
      <c r="BC157" s="22" t="e">
        <f t="shared" ca="1" si="6"/>
        <v>#REF!</v>
      </c>
      <c r="BD157" s="22">
        <f t="shared" ca="1" si="7"/>
        <v>1</v>
      </c>
      <c r="BE157" s="22" t="e">
        <f t="shared" ca="1" si="8"/>
        <v>#REF!</v>
      </c>
      <c r="BF157" s="71">
        <f t="shared" si="9"/>
        <v>1</v>
      </c>
      <c r="BG157" s="71" t="e">
        <f>IF(AND($BF157=1,#REF!= ""),1,0)</f>
        <v>#REF!</v>
      </c>
    </row>
    <row r="158" spans="1:59" ht="52.8" x14ac:dyDescent="0.3">
      <c r="A158" s="4"/>
      <c r="B158" s="4" t="s">
        <v>1441</v>
      </c>
      <c r="C158" s="14"/>
      <c r="D158" s="14" t="s">
        <v>2211</v>
      </c>
      <c r="E158" s="139" t="s">
        <v>445</v>
      </c>
      <c r="F158" s="13"/>
      <c r="G158" s="182" t="s">
        <v>2215</v>
      </c>
      <c r="H158" s="7"/>
      <c r="I158" s="4"/>
      <c r="J158" s="3" t="s">
        <v>2219</v>
      </c>
      <c r="K158" s="45" t="s">
        <v>23</v>
      </c>
      <c r="L158" s="76">
        <v>45035</v>
      </c>
      <c r="M158" s="43"/>
      <c r="N158" s="9"/>
      <c r="O158" s="9"/>
      <c r="P158" s="9"/>
      <c r="Q158" s="3"/>
      <c r="R158" s="43"/>
      <c r="S158" s="9"/>
      <c r="T158" s="9"/>
      <c r="U158" s="35"/>
      <c r="V158" s="21"/>
      <c r="W158" s="6"/>
      <c r="X158" s="6"/>
      <c r="Y158" s="6"/>
      <c r="Z158" s="6"/>
      <c r="AA158" s="6"/>
      <c r="AB158" s="6"/>
      <c r="AC158" s="6"/>
      <c r="AD158" s="6"/>
      <c r="AE158" s="6"/>
      <c r="AF158" s="4"/>
      <c r="AG158" s="4"/>
      <c r="AH158" s="13"/>
      <c r="AI158" s="6"/>
      <c r="AV158" s="22">
        <f t="shared" ca="1" si="0"/>
        <v>1</v>
      </c>
      <c r="AW158" s="22" t="e">
        <f ca="1">IF(AND($AV158=1,#REF!= ""),1,0)</f>
        <v>#REF!</v>
      </c>
      <c r="AX158" s="22">
        <f t="shared" ca="1" si="1"/>
        <v>0</v>
      </c>
      <c r="AY158" s="22" t="e">
        <f t="shared" ca="1" si="2"/>
        <v>#REF!</v>
      </c>
      <c r="AZ158" s="22">
        <f t="shared" ca="1" si="3"/>
        <v>0</v>
      </c>
      <c r="BA158" s="22">
        <f t="shared" ca="1" si="4"/>
        <v>0</v>
      </c>
      <c r="BB158" s="22" t="e">
        <f t="shared" ca="1" si="5"/>
        <v>#REF!</v>
      </c>
      <c r="BC158" s="22" t="e">
        <f t="shared" ca="1" si="6"/>
        <v>#REF!</v>
      </c>
      <c r="BD158" s="22">
        <f t="shared" ca="1" si="7"/>
        <v>1</v>
      </c>
      <c r="BE158" s="22" t="e">
        <f t="shared" ca="1" si="8"/>
        <v>#REF!</v>
      </c>
      <c r="BF158" s="71">
        <f t="shared" si="9"/>
        <v>1</v>
      </c>
      <c r="BG158" s="71" t="e">
        <f>IF(AND($BF158=1,#REF!= ""),1,0)</f>
        <v>#REF!</v>
      </c>
    </row>
    <row r="159" spans="1:59" ht="52.8" x14ac:dyDescent="0.3">
      <c r="A159" s="4"/>
      <c r="B159" s="4" t="s">
        <v>1441</v>
      </c>
      <c r="C159" s="14"/>
      <c r="D159" s="14" t="s">
        <v>2212</v>
      </c>
      <c r="E159" s="139" t="s">
        <v>445</v>
      </c>
      <c r="F159" s="13"/>
      <c r="G159" s="182" t="s">
        <v>2216</v>
      </c>
      <c r="H159" s="7"/>
      <c r="I159" s="4"/>
      <c r="J159" s="3" t="s">
        <v>2220</v>
      </c>
      <c r="K159" s="45" t="s">
        <v>23</v>
      </c>
      <c r="L159" s="76">
        <v>45035</v>
      </c>
      <c r="M159" s="43"/>
      <c r="N159" s="9"/>
      <c r="O159" s="9"/>
      <c r="P159" s="9"/>
      <c r="Q159" s="3"/>
      <c r="R159" s="43"/>
      <c r="S159" s="9"/>
      <c r="T159" s="9"/>
      <c r="U159" s="35"/>
      <c r="V159" s="21"/>
      <c r="W159" s="6"/>
      <c r="X159" s="6"/>
      <c r="Y159" s="6"/>
      <c r="Z159" s="6"/>
      <c r="AA159" s="6"/>
      <c r="AB159" s="6"/>
      <c r="AC159" s="6"/>
      <c r="AD159" s="6"/>
      <c r="AE159" s="6"/>
      <c r="AF159" s="4"/>
      <c r="AG159" s="4"/>
      <c r="AH159" s="13"/>
      <c r="AI159" s="6"/>
      <c r="AV159" s="22">
        <f t="shared" ca="1" si="0"/>
        <v>1</v>
      </c>
      <c r="AW159" s="22" t="e">
        <f ca="1">IF(AND($AV159=1,#REF!= ""),1,0)</f>
        <v>#REF!</v>
      </c>
      <c r="AX159" s="22">
        <f t="shared" ca="1" si="1"/>
        <v>0</v>
      </c>
      <c r="AY159" s="22" t="e">
        <f t="shared" ca="1" si="2"/>
        <v>#REF!</v>
      </c>
      <c r="AZ159" s="22">
        <f t="shared" ca="1" si="3"/>
        <v>0</v>
      </c>
      <c r="BA159" s="22">
        <f t="shared" ca="1" si="4"/>
        <v>0</v>
      </c>
      <c r="BB159" s="22" t="e">
        <f t="shared" ca="1" si="5"/>
        <v>#REF!</v>
      </c>
      <c r="BC159" s="22" t="e">
        <f t="shared" ca="1" si="6"/>
        <v>#REF!</v>
      </c>
      <c r="BD159" s="22">
        <f t="shared" ca="1" si="7"/>
        <v>1</v>
      </c>
      <c r="BE159" s="22" t="e">
        <f t="shared" ca="1" si="8"/>
        <v>#REF!</v>
      </c>
      <c r="BF159" s="71">
        <f t="shared" si="9"/>
        <v>1</v>
      </c>
      <c r="BG159" s="71" t="e">
        <f>IF(AND($BF159=1,#REF!= ""),1,0)</f>
        <v>#REF!</v>
      </c>
    </row>
    <row r="160" spans="1:59" s="85" customFormat="1" ht="17.399999999999999" x14ac:dyDescent="0.3">
      <c r="A160" s="459" t="s">
        <v>1902</v>
      </c>
      <c r="B160" s="459"/>
      <c r="C160" s="459"/>
      <c r="D160" s="459"/>
      <c r="E160" s="459"/>
      <c r="F160" s="459"/>
      <c r="G160" s="459"/>
      <c r="H160" s="459"/>
      <c r="I160" s="459"/>
      <c r="J160" s="459"/>
      <c r="K160" s="459"/>
      <c r="L160" s="459"/>
      <c r="M160" s="459"/>
      <c r="N160" s="459"/>
      <c r="O160" s="459"/>
      <c r="P160" s="459"/>
      <c r="Q160" s="459"/>
      <c r="R160" s="459"/>
      <c r="S160" s="459"/>
      <c r="T160" s="459"/>
      <c r="U160" s="459"/>
      <c r="V160" s="459"/>
      <c r="W160" s="459"/>
      <c r="X160" s="459"/>
      <c r="Y160" s="459"/>
      <c r="Z160" s="459"/>
      <c r="AA160" s="459"/>
      <c r="AB160" s="459"/>
      <c r="AC160" s="459"/>
      <c r="AD160" s="459"/>
      <c r="AE160" s="459"/>
      <c r="AF160" s="459"/>
      <c r="AG160" s="459"/>
      <c r="AH160" s="459"/>
      <c r="AI160" s="459"/>
      <c r="AV160" s="86">
        <f t="shared" ca="1" si="0"/>
        <v>0</v>
      </c>
      <c r="AW160" s="86" t="e">
        <f ca="1">IF(AND($AV160=1,#REF!= ""),1,0)</f>
        <v>#REF!</v>
      </c>
      <c r="AX160" s="86">
        <f t="shared" ca="1" si="1"/>
        <v>0</v>
      </c>
      <c r="AY160" s="86" t="e">
        <f t="shared" ca="1" si="2"/>
        <v>#REF!</v>
      </c>
      <c r="AZ160" s="86">
        <f t="shared" ca="1" si="3"/>
        <v>0</v>
      </c>
      <c r="BA160" s="86">
        <f t="shared" ca="1" si="4"/>
        <v>0</v>
      </c>
      <c r="BB160" s="86" t="e">
        <f t="shared" ca="1" si="5"/>
        <v>#REF!</v>
      </c>
      <c r="BC160" s="86" t="e">
        <f t="shared" ca="1" si="6"/>
        <v>#REF!</v>
      </c>
      <c r="BD160" s="86">
        <f t="shared" ca="1" si="7"/>
        <v>0</v>
      </c>
      <c r="BE160" s="86" t="e">
        <f t="shared" ca="1" si="8"/>
        <v>#REF!</v>
      </c>
      <c r="BF160" s="86">
        <f t="shared" si="9"/>
        <v>0</v>
      </c>
      <c r="BG160" s="86" t="e">
        <f>IF(AND($BF160=1,#REF!= ""),1,0)</f>
        <v>#REF!</v>
      </c>
    </row>
    <row r="161" spans="1:59" ht="26.4" x14ac:dyDescent="0.3">
      <c r="A161" s="4"/>
      <c r="B161" s="4" t="s">
        <v>1441</v>
      </c>
      <c r="C161" s="14"/>
      <c r="D161" s="14" t="s">
        <v>2221</v>
      </c>
      <c r="E161" s="139" t="s">
        <v>445</v>
      </c>
      <c r="F161" s="13"/>
      <c r="G161" s="182" t="s">
        <v>2223</v>
      </c>
      <c r="H161" s="7"/>
      <c r="I161" s="4"/>
      <c r="J161" s="3" t="s">
        <v>2225</v>
      </c>
      <c r="K161" s="45" t="s">
        <v>23</v>
      </c>
      <c r="L161" s="76">
        <v>45035</v>
      </c>
      <c r="M161" s="43"/>
      <c r="N161" s="9"/>
      <c r="O161" s="9"/>
      <c r="P161" s="9"/>
      <c r="Q161" s="3"/>
      <c r="R161" s="43"/>
      <c r="S161" s="9"/>
      <c r="T161" s="9"/>
      <c r="U161" s="35"/>
      <c r="V161" s="21"/>
      <c r="W161" s="6"/>
      <c r="X161" s="6"/>
      <c r="Y161" s="6"/>
      <c r="Z161" s="6"/>
      <c r="AA161" s="6"/>
      <c r="AB161" s="6"/>
      <c r="AC161" s="6"/>
      <c r="AD161" s="6"/>
      <c r="AE161" s="6"/>
      <c r="AF161" s="4"/>
      <c r="AG161" s="4"/>
      <c r="AH161" s="13"/>
      <c r="AI161" s="6"/>
      <c r="AV161" s="22">
        <f t="shared" ca="1" si="0"/>
        <v>1</v>
      </c>
      <c r="AW161" s="22" t="e">
        <f ca="1">IF(AND($AV161=1,#REF!= ""),1,0)</f>
        <v>#REF!</v>
      </c>
      <c r="AX161" s="22">
        <f t="shared" ca="1" si="1"/>
        <v>0</v>
      </c>
      <c r="AY161" s="22" t="e">
        <f t="shared" ca="1" si="2"/>
        <v>#REF!</v>
      </c>
      <c r="AZ161" s="22">
        <f t="shared" ca="1" si="3"/>
        <v>0</v>
      </c>
      <c r="BA161" s="22">
        <f t="shared" ca="1" si="4"/>
        <v>0</v>
      </c>
      <c r="BB161" s="22" t="e">
        <f t="shared" ca="1" si="5"/>
        <v>#REF!</v>
      </c>
      <c r="BC161" s="22" t="e">
        <f t="shared" ca="1" si="6"/>
        <v>#REF!</v>
      </c>
      <c r="BD161" s="22">
        <f t="shared" ca="1" si="7"/>
        <v>1</v>
      </c>
      <c r="BE161" s="22" t="e">
        <f t="shared" ca="1" si="8"/>
        <v>#REF!</v>
      </c>
      <c r="BF161" s="71">
        <f t="shared" si="9"/>
        <v>1</v>
      </c>
      <c r="BG161" s="71" t="e">
        <f>IF(AND($BF161=1,#REF!= ""),1,0)</f>
        <v>#REF!</v>
      </c>
    </row>
    <row r="162" spans="1:59" ht="26.4" x14ac:dyDescent="0.3">
      <c r="A162" s="4"/>
      <c r="B162" s="4" t="s">
        <v>1441</v>
      </c>
      <c r="C162" s="14"/>
      <c r="D162" s="14" t="s">
        <v>2222</v>
      </c>
      <c r="E162" s="139" t="s">
        <v>445</v>
      </c>
      <c r="F162" s="13"/>
      <c r="G162" s="182" t="s">
        <v>2224</v>
      </c>
      <c r="H162" s="7"/>
      <c r="I162" s="4"/>
      <c r="J162" s="3" t="s">
        <v>2226</v>
      </c>
      <c r="K162" s="45" t="s">
        <v>23</v>
      </c>
      <c r="L162" s="76">
        <v>45035</v>
      </c>
      <c r="M162" s="43"/>
      <c r="N162" s="9"/>
      <c r="O162" s="9"/>
      <c r="P162" s="9"/>
      <c r="Q162" s="3"/>
      <c r="R162" s="43"/>
      <c r="S162" s="9"/>
      <c r="T162" s="9"/>
      <c r="U162" s="35"/>
      <c r="V162" s="21"/>
      <c r="W162" s="6"/>
      <c r="X162" s="6"/>
      <c r="Y162" s="6"/>
      <c r="Z162" s="6"/>
      <c r="AA162" s="6"/>
      <c r="AB162" s="6"/>
      <c r="AC162" s="6"/>
      <c r="AD162" s="6"/>
      <c r="AE162" s="6"/>
      <c r="AF162" s="4"/>
      <c r="AG162" s="4"/>
      <c r="AH162" s="13"/>
      <c r="AI162" s="6"/>
      <c r="AV162" s="22">
        <f t="shared" ca="1" si="0"/>
        <v>1</v>
      </c>
      <c r="AW162" s="22" t="e">
        <f ca="1">IF(AND($AV162=1,#REF!= ""),1,0)</f>
        <v>#REF!</v>
      </c>
      <c r="AX162" s="22">
        <f t="shared" ca="1" si="1"/>
        <v>0</v>
      </c>
      <c r="AY162" s="22" t="e">
        <f t="shared" ca="1" si="2"/>
        <v>#REF!</v>
      </c>
      <c r="AZ162" s="22">
        <f t="shared" ca="1" si="3"/>
        <v>0</v>
      </c>
      <c r="BA162" s="22">
        <f t="shared" ca="1" si="4"/>
        <v>0</v>
      </c>
      <c r="BB162" s="22" t="e">
        <f t="shared" ca="1" si="5"/>
        <v>#REF!</v>
      </c>
      <c r="BC162" s="22" t="e">
        <f t="shared" ca="1" si="6"/>
        <v>#REF!</v>
      </c>
      <c r="BD162" s="22">
        <f t="shared" ca="1" si="7"/>
        <v>1</v>
      </c>
      <c r="BE162" s="22" t="e">
        <f t="shared" ca="1" si="8"/>
        <v>#REF!</v>
      </c>
      <c r="BF162" s="71">
        <f t="shared" si="9"/>
        <v>1</v>
      </c>
      <c r="BG162" s="71" t="e">
        <f>IF(AND($BF162=1,#REF!= ""),1,0)</f>
        <v>#REF!</v>
      </c>
    </row>
    <row r="163" spans="1:59" s="85" customFormat="1" ht="18.75" customHeight="1" x14ac:dyDescent="0.3">
      <c r="A163" s="459" t="s">
        <v>1903</v>
      </c>
      <c r="B163" s="459"/>
      <c r="C163" s="459"/>
      <c r="D163" s="459"/>
      <c r="E163" s="459"/>
      <c r="F163" s="459"/>
      <c r="G163" s="459"/>
      <c r="H163" s="459"/>
      <c r="I163" s="459"/>
      <c r="J163" s="459"/>
      <c r="K163" s="459"/>
      <c r="L163" s="459"/>
      <c r="M163" s="459"/>
      <c r="N163" s="459"/>
      <c r="O163" s="459"/>
      <c r="P163" s="459"/>
      <c r="Q163" s="459"/>
      <c r="R163" s="459"/>
      <c r="S163" s="459"/>
      <c r="T163" s="459"/>
      <c r="U163" s="459"/>
      <c r="V163" s="459"/>
      <c r="W163" s="459"/>
      <c r="X163" s="459"/>
      <c r="Y163" s="459"/>
      <c r="Z163" s="459"/>
      <c r="AA163" s="459"/>
      <c r="AB163" s="459"/>
      <c r="AC163" s="459"/>
      <c r="AD163" s="459"/>
      <c r="AE163" s="459"/>
      <c r="AF163" s="459"/>
      <c r="AG163" s="459"/>
      <c r="AH163" s="459"/>
      <c r="AI163" s="459"/>
      <c r="AV163" s="86">
        <f t="shared" ca="1" si="0"/>
        <v>0</v>
      </c>
      <c r="AW163" s="86" t="e">
        <f ca="1">IF(AND($AV163=1,#REF!= ""),1,0)</f>
        <v>#REF!</v>
      </c>
      <c r="AX163" s="86">
        <f t="shared" ca="1" si="1"/>
        <v>0</v>
      </c>
      <c r="AY163" s="86" t="e">
        <f t="shared" ca="1" si="2"/>
        <v>#REF!</v>
      </c>
      <c r="AZ163" s="86">
        <f t="shared" ca="1" si="3"/>
        <v>0</v>
      </c>
      <c r="BA163" s="86">
        <f t="shared" ca="1" si="4"/>
        <v>0</v>
      </c>
      <c r="BB163" s="86" t="e">
        <f t="shared" ca="1" si="5"/>
        <v>#REF!</v>
      </c>
      <c r="BC163" s="86" t="e">
        <f t="shared" ca="1" si="6"/>
        <v>#REF!</v>
      </c>
      <c r="BD163" s="86">
        <f t="shared" ca="1" si="7"/>
        <v>0</v>
      </c>
      <c r="BE163" s="86" t="e">
        <f t="shared" ca="1" si="8"/>
        <v>#REF!</v>
      </c>
      <c r="BF163" s="86">
        <f t="shared" si="9"/>
        <v>0</v>
      </c>
      <c r="BG163" s="86" t="e">
        <f>IF(AND($BF163=1,#REF!= ""),1,0)</f>
        <v>#REF!</v>
      </c>
    </row>
    <row r="164" spans="1:59" ht="26.4" x14ac:dyDescent="0.3">
      <c r="A164" s="4"/>
      <c r="B164" s="4" t="s">
        <v>1441</v>
      </c>
      <c r="C164" s="14"/>
      <c r="D164" s="14" t="s">
        <v>2227</v>
      </c>
      <c r="E164" s="139" t="s">
        <v>445</v>
      </c>
      <c r="F164" s="13"/>
      <c r="G164" s="182" t="s">
        <v>2228</v>
      </c>
      <c r="H164" s="7"/>
      <c r="I164" s="4"/>
      <c r="J164" s="3" t="s">
        <v>2229</v>
      </c>
      <c r="K164" s="45" t="s">
        <v>23</v>
      </c>
      <c r="L164" s="76">
        <v>45035</v>
      </c>
      <c r="M164" s="43"/>
      <c r="N164" s="9"/>
      <c r="O164" s="9"/>
      <c r="P164" s="9"/>
      <c r="Q164" s="3"/>
      <c r="R164" s="43"/>
      <c r="S164" s="9"/>
      <c r="T164" s="9"/>
      <c r="U164" s="35"/>
      <c r="V164" s="21"/>
      <c r="W164" s="6"/>
      <c r="X164" s="6"/>
      <c r="Y164" s="6"/>
      <c r="Z164" s="6"/>
      <c r="AA164" s="6"/>
      <c r="AB164" s="6"/>
      <c r="AC164" s="6"/>
      <c r="AD164" s="6"/>
      <c r="AE164" s="6"/>
      <c r="AF164" s="4"/>
      <c r="AG164" s="4"/>
      <c r="AH164" s="13"/>
      <c r="AI164" s="6"/>
      <c r="AV164" s="22">
        <f t="shared" ca="1" si="0"/>
        <v>1</v>
      </c>
      <c r="AW164" s="22" t="e">
        <f ca="1">IF(AND($AV164=1,#REF!= ""),1,0)</f>
        <v>#REF!</v>
      </c>
      <c r="AX164" s="22">
        <f t="shared" ca="1" si="1"/>
        <v>0</v>
      </c>
      <c r="AY164" s="22" t="e">
        <f t="shared" ca="1" si="2"/>
        <v>#REF!</v>
      </c>
      <c r="AZ164" s="22">
        <f t="shared" ca="1" si="3"/>
        <v>0</v>
      </c>
      <c r="BA164" s="22">
        <f t="shared" ca="1" si="4"/>
        <v>0</v>
      </c>
      <c r="BB164" s="22" t="e">
        <f t="shared" ca="1" si="5"/>
        <v>#REF!</v>
      </c>
      <c r="BC164" s="22" t="e">
        <f t="shared" ca="1" si="6"/>
        <v>#REF!</v>
      </c>
      <c r="BD164" s="22">
        <f t="shared" ca="1" si="7"/>
        <v>1</v>
      </c>
      <c r="BE164" s="22" t="e">
        <f t="shared" ca="1" si="8"/>
        <v>#REF!</v>
      </c>
      <c r="BF164" s="71">
        <f t="shared" si="9"/>
        <v>1</v>
      </c>
      <c r="BG164" s="71" t="e">
        <f>IF(AND($BF164=1,#REF!= ""),1,0)</f>
        <v>#REF!</v>
      </c>
    </row>
    <row r="165" spans="1:59" s="85" customFormat="1" ht="17.399999999999999" x14ac:dyDescent="0.3">
      <c r="A165" s="459" t="s">
        <v>1904</v>
      </c>
      <c r="B165" s="459"/>
      <c r="C165" s="459"/>
      <c r="D165" s="459"/>
      <c r="E165" s="459"/>
      <c r="F165" s="459"/>
      <c r="G165" s="459"/>
      <c r="H165" s="459"/>
      <c r="I165" s="459"/>
      <c r="J165" s="459"/>
      <c r="K165" s="459"/>
      <c r="L165" s="459"/>
      <c r="M165" s="459"/>
      <c r="N165" s="459"/>
      <c r="O165" s="459"/>
      <c r="P165" s="459"/>
      <c r="Q165" s="459"/>
      <c r="R165" s="459"/>
      <c r="S165" s="459"/>
      <c r="T165" s="459"/>
      <c r="U165" s="459"/>
      <c r="V165" s="459"/>
      <c r="W165" s="459"/>
      <c r="X165" s="459"/>
      <c r="Y165" s="459"/>
      <c r="Z165" s="459"/>
      <c r="AA165" s="459"/>
      <c r="AB165" s="459"/>
      <c r="AC165" s="459"/>
      <c r="AD165" s="459"/>
      <c r="AE165" s="459"/>
      <c r="AF165" s="459"/>
      <c r="AG165" s="459"/>
      <c r="AH165" s="459"/>
      <c r="AI165" s="459"/>
      <c r="AV165" s="86">
        <f t="shared" ca="1" si="0"/>
        <v>0</v>
      </c>
      <c r="AW165" s="86" t="e">
        <f ca="1">IF(AND($AV165=1,#REF!= ""),1,0)</f>
        <v>#REF!</v>
      </c>
      <c r="AX165" s="86">
        <f t="shared" ca="1" si="1"/>
        <v>0</v>
      </c>
      <c r="AY165" s="86" t="e">
        <f t="shared" ca="1" si="2"/>
        <v>#REF!</v>
      </c>
      <c r="AZ165" s="86">
        <f t="shared" ca="1" si="3"/>
        <v>0</v>
      </c>
      <c r="BA165" s="86">
        <f t="shared" ca="1" si="4"/>
        <v>0</v>
      </c>
      <c r="BB165" s="86" t="e">
        <f t="shared" ca="1" si="5"/>
        <v>#REF!</v>
      </c>
      <c r="BC165" s="86" t="e">
        <f t="shared" ca="1" si="6"/>
        <v>#REF!</v>
      </c>
      <c r="BD165" s="86">
        <f t="shared" ca="1" si="7"/>
        <v>0</v>
      </c>
      <c r="BE165" s="86" t="e">
        <f t="shared" ca="1" si="8"/>
        <v>#REF!</v>
      </c>
      <c r="BF165" s="86">
        <f t="shared" si="9"/>
        <v>0</v>
      </c>
      <c r="BG165" s="86" t="e">
        <f>IF(AND($BF165=1,#REF!= ""),1,0)</f>
        <v>#REF!</v>
      </c>
    </row>
    <row r="166" spans="1:59" ht="39.6" x14ac:dyDescent="0.3">
      <c r="A166" s="4"/>
      <c r="B166" s="4" t="s">
        <v>1441</v>
      </c>
      <c r="C166" s="14"/>
      <c r="D166" s="14" t="s">
        <v>2230</v>
      </c>
      <c r="E166" s="139" t="s">
        <v>445</v>
      </c>
      <c r="F166" s="13"/>
      <c r="G166" s="182" t="s">
        <v>2231</v>
      </c>
      <c r="H166" s="7"/>
      <c r="I166" s="4"/>
      <c r="J166" s="3" t="s">
        <v>2232</v>
      </c>
      <c r="K166" s="45" t="s">
        <v>23</v>
      </c>
      <c r="L166" s="76">
        <v>45035</v>
      </c>
      <c r="M166" s="43"/>
      <c r="N166" s="9"/>
      <c r="O166" s="9"/>
      <c r="P166" s="9"/>
      <c r="Q166" s="3"/>
      <c r="R166" s="43"/>
      <c r="S166" s="9"/>
      <c r="T166" s="9"/>
      <c r="U166" s="35"/>
      <c r="V166" s="21"/>
      <c r="W166" s="6"/>
      <c r="X166" s="6"/>
      <c r="Y166" s="6"/>
      <c r="Z166" s="6"/>
      <c r="AA166" s="6"/>
      <c r="AB166" s="6"/>
      <c r="AC166" s="6"/>
      <c r="AD166" s="6"/>
      <c r="AE166" s="6"/>
      <c r="AF166" s="4"/>
      <c r="AG166" s="4"/>
      <c r="AH166" s="13"/>
      <c r="AI166" s="6"/>
      <c r="AV166" s="22">
        <f t="shared" ca="1" si="0"/>
        <v>1</v>
      </c>
      <c r="AW166" s="22" t="e">
        <f ca="1">IF(AND($AV166=1,#REF!= ""),1,0)</f>
        <v>#REF!</v>
      </c>
      <c r="AX166" s="22">
        <f t="shared" ca="1" si="1"/>
        <v>0</v>
      </c>
      <c r="AY166" s="22" t="e">
        <f t="shared" ca="1" si="2"/>
        <v>#REF!</v>
      </c>
      <c r="AZ166" s="22">
        <f t="shared" ca="1" si="3"/>
        <v>0</v>
      </c>
      <c r="BA166" s="22">
        <f t="shared" ca="1" si="4"/>
        <v>0</v>
      </c>
      <c r="BB166" s="22" t="e">
        <f t="shared" ca="1" si="5"/>
        <v>#REF!</v>
      </c>
      <c r="BC166" s="22" t="e">
        <f t="shared" ca="1" si="6"/>
        <v>#REF!</v>
      </c>
      <c r="BD166" s="22">
        <f t="shared" ca="1" si="7"/>
        <v>1</v>
      </c>
      <c r="BE166" s="22" t="e">
        <f t="shared" ca="1" si="8"/>
        <v>#REF!</v>
      </c>
      <c r="BF166" s="71">
        <f t="shared" si="9"/>
        <v>1</v>
      </c>
      <c r="BG166" s="71" t="e">
        <f>IF(AND($BF166=1,#REF!= ""),1,0)</f>
        <v>#REF!</v>
      </c>
    </row>
    <row r="167" spans="1:59" s="85" customFormat="1" ht="17.399999999999999" x14ac:dyDescent="0.3">
      <c r="A167" s="459" t="s">
        <v>1905</v>
      </c>
      <c r="B167" s="459"/>
      <c r="C167" s="459"/>
      <c r="D167" s="459"/>
      <c r="E167" s="459"/>
      <c r="F167" s="459"/>
      <c r="G167" s="459"/>
      <c r="H167" s="459"/>
      <c r="I167" s="459"/>
      <c r="J167" s="459"/>
      <c r="K167" s="459"/>
      <c r="L167" s="459"/>
      <c r="M167" s="459"/>
      <c r="N167" s="459"/>
      <c r="O167" s="459"/>
      <c r="P167" s="459"/>
      <c r="Q167" s="459"/>
      <c r="R167" s="459"/>
      <c r="S167" s="459"/>
      <c r="T167" s="459"/>
      <c r="U167" s="459"/>
      <c r="V167" s="459"/>
      <c r="W167" s="459"/>
      <c r="X167" s="459"/>
      <c r="Y167" s="459"/>
      <c r="Z167" s="459"/>
      <c r="AA167" s="459"/>
      <c r="AB167" s="459"/>
      <c r="AC167" s="459"/>
      <c r="AD167" s="459"/>
      <c r="AE167" s="459"/>
      <c r="AF167" s="459"/>
      <c r="AG167" s="459"/>
      <c r="AH167" s="459"/>
      <c r="AI167" s="459"/>
      <c r="AV167" s="86">
        <f t="shared" ca="1" si="0"/>
        <v>0</v>
      </c>
      <c r="AW167" s="86" t="e">
        <f ca="1">IF(AND($AV167=1,#REF!= ""),1,0)</f>
        <v>#REF!</v>
      </c>
      <c r="AX167" s="86">
        <f t="shared" ca="1" si="1"/>
        <v>0</v>
      </c>
      <c r="AY167" s="86" t="e">
        <f t="shared" ca="1" si="2"/>
        <v>#REF!</v>
      </c>
      <c r="AZ167" s="86">
        <f t="shared" ca="1" si="3"/>
        <v>0</v>
      </c>
      <c r="BA167" s="86">
        <f t="shared" ca="1" si="4"/>
        <v>0</v>
      </c>
      <c r="BB167" s="86" t="e">
        <f t="shared" ca="1" si="5"/>
        <v>#REF!</v>
      </c>
      <c r="BC167" s="86" t="e">
        <f t="shared" ca="1" si="6"/>
        <v>#REF!</v>
      </c>
      <c r="BD167" s="86">
        <f t="shared" ca="1" si="7"/>
        <v>0</v>
      </c>
      <c r="BE167" s="86" t="e">
        <f t="shared" ca="1" si="8"/>
        <v>#REF!</v>
      </c>
      <c r="BF167" s="86">
        <f t="shared" si="9"/>
        <v>0</v>
      </c>
      <c r="BG167" s="86" t="e">
        <f>IF(AND($BF167=1,#REF!= ""),1,0)</f>
        <v>#REF!</v>
      </c>
    </row>
    <row r="168" spans="1:59" ht="66" x14ac:dyDescent="0.3">
      <c r="A168" s="4"/>
      <c r="B168" s="4" t="s">
        <v>1441</v>
      </c>
      <c r="C168" s="14"/>
      <c r="D168" s="14" t="s">
        <v>2233</v>
      </c>
      <c r="E168" s="139" t="s">
        <v>445</v>
      </c>
      <c r="F168" s="13"/>
      <c r="G168" s="182" t="s">
        <v>2234</v>
      </c>
      <c r="H168" s="7"/>
      <c r="I168" s="4"/>
      <c r="J168" s="3" t="s">
        <v>2235</v>
      </c>
      <c r="K168" s="45" t="s">
        <v>23</v>
      </c>
      <c r="L168" s="76">
        <v>45035</v>
      </c>
      <c r="M168" s="43"/>
      <c r="N168" s="9"/>
      <c r="O168" s="9"/>
      <c r="P168" s="9"/>
      <c r="Q168" s="3"/>
      <c r="R168" s="43"/>
      <c r="S168" s="9"/>
      <c r="T168" s="9"/>
      <c r="U168" s="35"/>
      <c r="V168" s="21"/>
      <c r="W168" s="6"/>
      <c r="X168" s="6"/>
      <c r="Y168" s="6"/>
      <c r="Z168" s="6"/>
      <c r="AA168" s="6"/>
      <c r="AB168" s="6"/>
      <c r="AC168" s="6"/>
      <c r="AD168" s="6"/>
      <c r="AE168" s="6"/>
      <c r="AF168" s="4"/>
      <c r="AG168" s="4"/>
      <c r="AH168" s="13"/>
      <c r="AI168" s="6"/>
      <c r="AV168" s="22">
        <f t="shared" ca="1" si="0"/>
        <v>1</v>
      </c>
      <c r="AW168" s="22" t="e">
        <f ca="1">IF(AND($AV168=1,#REF!= ""),1,0)</f>
        <v>#REF!</v>
      </c>
      <c r="AX168" s="22">
        <f t="shared" ca="1" si="1"/>
        <v>0</v>
      </c>
      <c r="AY168" s="22" t="e">
        <f t="shared" ca="1" si="2"/>
        <v>#REF!</v>
      </c>
      <c r="AZ168" s="22">
        <f t="shared" ca="1" si="3"/>
        <v>0</v>
      </c>
      <c r="BA168" s="22">
        <f t="shared" ca="1" si="4"/>
        <v>0</v>
      </c>
      <c r="BB168" s="22" t="e">
        <f t="shared" ca="1" si="5"/>
        <v>#REF!</v>
      </c>
      <c r="BC168" s="22" t="e">
        <f t="shared" ca="1" si="6"/>
        <v>#REF!</v>
      </c>
      <c r="BD168" s="22">
        <f t="shared" ca="1" si="7"/>
        <v>1</v>
      </c>
      <c r="BE168" s="22" t="e">
        <f t="shared" ca="1" si="8"/>
        <v>#REF!</v>
      </c>
      <c r="BF168" s="71">
        <f t="shared" si="9"/>
        <v>1</v>
      </c>
      <c r="BG168" s="71" t="e">
        <f>IF(AND($BF168=1,#REF!= ""),1,0)</f>
        <v>#REF!</v>
      </c>
    </row>
    <row r="169" spans="1:59" s="85" customFormat="1" ht="18.75" customHeight="1" x14ac:dyDescent="0.3">
      <c r="A169" s="459" t="s">
        <v>2877</v>
      </c>
      <c r="B169" s="459"/>
      <c r="C169" s="459"/>
      <c r="D169" s="459"/>
      <c r="E169" s="459"/>
      <c r="F169" s="459"/>
      <c r="G169" s="459"/>
      <c r="H169" s="459"/>
      <c r="I169" s="459"/>
      <c r="J169" s="459"/>
      <c r="K169" s="459"/>
      <c r="L169" s="459"/>
      <c r="M169" s="459"/>
      <c r="N169" s="459"/>
      <c r="O169" s="459"/>
      <c r="P169" s="459"/>
      <c r="Q169" s="459"/>
      <c r="R169" s="459"/>
      <c r="S169" s="459"/>
      <c r="T169" s="459"/>
      <c r="U169" s="459"/>
      <c r="V169" s="459"/>
      <c r="W169" s="459"/>
      <c r="X169" s="459"/>
      <c r="Y169" s="459"/>
      <c r="Z169" s="459"/>
      <c r="AA169" s="459"/>
      <c r="AB169" s="459"/>
      <c r="AC169" s="459"/>
      <c r="AD169" s="459"/>
      <c r="AE169" s="459"/>
      <c r="AF169" s="459"/>
      <c r="AG169" s="459"/>
      <c r="AH169" s="459"/>
      <c r="AI169" s="459"/>
      <c r="AV169" s="86">
        <f t="shared" ca="1" si="0"/>
        <v>0</v>
      </c>
      <c r="AW169" s="86" t="e">
        <f ca="1">IF(AND($AV169=1,#REF!= ""),1,0)</f>
        <v>#REF!</v>
      </c>
      <c r="AX169" s="86">
        <f t="shared" ca="1" si="1"/>
        <v>0</v>
      </c>
      <c r="AY169" s="86" t="e">
        <f t="shared" ca="1" si="2"/>
        <v>#REF!</v>
      </c>
      <c r="AZ169" s="86">
        <f t="shared" ca="1" si="3"/>
        <v>0</v>
      </c>
      <c r="BA169" s="86">
        <f t="shared" ca="1" si="4"/>
        <v>0</v>
      </c>
      <c r="BB169" s="86" t="e">
        <f t="shared" ca="1" si="5"/>
        <v>#REF!</v>
      </c>
      <c r="BC169" s="86" t="e">
        <f t="shared" ca="1" si="6"/>
        <v>#REF!</v>
      </c>
      <c r="BD169" s="86">
        <f t="shared" ca="1" si="7"/>
        <v>0</v>
      </c>
      <c r="BE169" s="86" t="e">
        <f t="shared" ca="1" si="8"/>
        <v>#REF!</v>
      </c>
      <c r="BF169" s="86">
        <f t="shared" si="9"/>
        <v>0</v>
      </c>
      <c r="BG169" s="86" t="e">
        <f>IF(AND($BF169=1,#REF!= ""),1,0)</f>
        <v>#REF!</v>
      </c>
    </row>
    <row r="170" spans="1:59" ht="66" x14ac:dyDescent="0.3">
      <c r="A170" s="4"/>
      <c r="B170" s="4" t="s">
        <v>1441</v>
      </c>
      <c r="C170" s="14"/>
      <c r="D170" s="14" t="s">
        <v>2236</v>
      </c>
      <c r="E170" s="139" t="s">
        <v>445</v>
      </c>
      <c r="F170" s="13"/>
      <c r="G170" s="182" t="s">
        <v>2239</v>
      </c>
      <c r="H170" s="7"/>
      <c r="I170" s="4"/>
      <c r="J170" s="3" t="s">
        <v>2242</v>
      </c>
      <c r="K170" s="45" t="s">
        <v>23</v>
      </c>
      <c r="L170" s="76">
        <v>45035</v>
      </c>
      <c r="M170" s="43"/>
      <c r="N170" s="9"/>
      <c r="O170" s="9"/>
      <c r="P170" s="9"/>
      <c r="Q170" s="3"/>
      <c r="R170" s="43"/>
      <c r="S170" s="9"/>
      <c r="T170" s="9"/>
      <c r="U170" s="35"/>
      <c r="V170" s="21"/>
      <c r="W170" s="6"/>
      <c r="X170" s="6"/>
      <c r="Y170" s="6"/>
      <c r="Z170" s="6"/>
      <c r="AA170" s="6"/>
      <c r="AB170" s="6"/>
      <c r="AC170" s="6"/>
      <c r="AD170" s="6"/>
      <c r="AE170" s="6"/>
      <c r="AF170" s="4"/>
      <c r="AG170" s="4"/>
      <c r="AH170" s="13"/>
      <c r="AI170" s="6"/>
      <c r="AV170" s="22">
        <f t="shared" ca="1" si="0"/>
        <v>1</v>
      </c>
      <c r="AW170" s="22" t="e">
        <f ca="1">IF(AND($AV170=1,#REF!= ""),1,0)</f>
        <v>#REF!</v>
      </c>
      <c r="AX170" s="22">
        <f t="shared" ca="1" si="1"/>
        <v>0</v>
      </c>
      <c r="AY170" s="22" t="e">
        <f t="shared" ca="1" si="2"/>
        <v>#REF!</v>
      </c>
      <c r="AZ170" s="22">
        <f t="shared" ca="1" si="3"/>
        <v>0</v>
      </c>
      <c r="BA170" s="22">
        <f t="shared" ca="1" si="4"/>
        <v>0</v>
      </c>
      <c r="BB170" s="22" t="e">
        <f t="shared" ca="1" si="5"/>
        <v>#REF!</v>
      </c>
      <c r="BC170" s="22" t="e">
        <f t="shared" ca="1" si="6"/>
        <v>#REF!</v>
      </c>
      <c r="BD170" s="22">
        <f t="shared" ca="1" si="7"/>
        <v>1</v>
      </c>
      <c r="BE170" s="22" t="e">
        <f t="shared" ca="1" si="8"/>
        <v>#REF!</v>
      </c>
      <c r="BF170" s="71">
        <f t="shared" si="9"/>
        <v>1</v>
      </c>
      <c r="BG170" s="71" t="e">
        <f>IF(AND($BF170=1,#REF!= ""),1,0)</f>
        <v>#REF!</v>
      </c>
    </row>
    <row r="171" spans="1:59" ht="26.4" x14ac:dyDescent="0.3">
      <c r="A171" s="4"/>
      <c r="B171" s="4" t="s">
        <v>1441</v>
      </c>
      <c r="C171" s="14"/>
      <c r="D171" s="14" t="s">
        <v>2237</v>
      </c>
      <c r="E171" s="139" t="s">
        <v>445</v>
      </c>
      <c r="F171" s="13"/>
      <c r="G171" s="182" t="s">
        <v>2240</v>
      </c>
      <c r="H171" s="7"/>
      <c r="I171" s="4"/>
      <c r="J171" s="3" t="s">
        <v>2243</v>
      </c>
      <c r="K171" s="45" t="s">
        <v>23</v>
      </c>
      <c r="L171" s="76">
        <v>45035</v>
      </c>
      <c r="M171" s="43"/>
      <c r="N171" s="9"/>
      <c r="O171" s="9"/>
      <c r="P171" s="9"/>
      <c r="Q171" s="3"/>
      <c r="R171" s="43"/>
      <c r="S171" s="9"/>
      <c r="T171" s="9"/>
      <c r="U171" s="35"/>
      <c r="V171" s="21"/>
      <c r="W171" s="6"/>
      <c r="X171" s="6"/>
      <c r="Y171" s="6"/>
      <c r="Z171" s="6"/>
      <c r="AA171" s="6"/>
      <c r="AB171" s="6"/>
      <c r="AC171" s="6"/>
      <c r="AD171" s="6"/>
      <c r="AE171" s="6"/>
      <c r="AF171" s="4"/>
      <c r="AG171" s="4"/>
      <c r="AH171" s="13"/>
      <c r="AI171" s="6"/>
      <c r="AV171" s="22">
        <f t="shared" ca="1" si="0"/>
        <v>1</v>
      </c>
      <c r="AW171" s="22" t="e">
        <f ca="1">IF(AND($AV171=1,#REF!= ""),1,0)</f>
        <v>#REF!</v>
      </c>
      <c r="AX171" s="22">
        <f t="shared" ca="1" si="1"/>
        <v>0</v>
      </c>
      <c r="AY171" s="22" t="e">
        <f t="shared" ca="1" si="2"/>
        <v>#REF!</v>
      </c>
      <c r="AZ171" s="22">
        <f t="shared" ca="1" si="3"/>
        <v>0</v>
      </c>
      <c r="BA171" s="22">
        <f t="shared" ca="1" si="4"/>
        <v>0</v>
      </c>
      <c r="BB171" s="22" t="e">
        <f t="shared" ca="1" si="5"/>
        <v>#REF!</v>
      </c>
      <c r="BC171" s="22" t="e">
        <f t="shared" ca="1" si="6"/>
        <v>#REF!</v>
      </c>
      <c r="BD171" s="22">
        <f t="shared" ca="1" si="7"/>
        <v>1</v>
      </c>
      <c r="BE171" s="22" t="e">
        <f t="shared" ca="1" si="8"/>
        <v>#REF!</v>
      </c>
      <c r="BF171" s="71">
        <f t="shared" ref="BF171:BF189" si="10">IF(OR($K171="аннулирован", $K171=""),0,1)</f>
        <v>1</v>
      </c>
      <c r="BG171" s="71" t="e">
        <f>IF(AND($BF171=1,#REF!= ""),1,0)</f>
        <v>#REF!</v>
      </c>
    </row>
    <row r="172" spans="1:59" ht="39.6" x14ac:dyDescent="0.3">
      <c r="A172" s="4"/>
      <c r="B172" s="4" t="s">
        <v>1441</v>
      </c>
      <c r="C172" s="14"/>
      <c r="D172" s="14" t="s">
        <v>2238</v>
      </c>
      <c r="E172" s="139" t="s">
        <v>445</v>
      </c>
      <c r="F172" s="13"/>
      <c r="G172" s="182" t="s">
        <v>2241</v>
      </c>
      <c r="H172" s="7"/>
      <c r="I172" s="4"/>
      <c r="J172" s="3" t="s">
        <v>2244</v>
      </c>
      <c r="K172" s="45" t="s">
        <v>23</v>
      </c>
      <c r="L172" s="76">
        <v>45035</v>
      </c>
      <c r="M172" s="43"/>
      <c r="N172" s="9"/>
      <c r="O172" s="9"/>
      <c r="P172" s="9"/>
      <c r="Q172" s="3"/>
      <c r="R172" s="43"/>
      <c r="S172" s="9"/>
      <c r="T172" s="9"/>
      <c r="U172" s="35"/>
      <c r="V172" s="21"/>
      <c r="W172" s="6"/>
      <c r="X172" s="6"/>
      <c r="Y172" s="6"/>
      <c r="Z172" s="6"/>
      <c r="AA172" s="6"/>
      <c r="AB172" s="6"/>
      <c r="AC172" s="6"/>
      <c r="AD172" s="6"/>
      <c r="AE172" s="6"/>
      <c r="AF172" s="4"/>
      <c r="AG172" s="4"/>
      <c r="AH172" s="13"/>
      <c r="AI172" s="6"/>
      <c r="AV172" s="22">
        <f t="shared" ca="1" si="0"/>
        <v>1</v>
      </c>
      <c r="AW172" s="22" t="e">
        <f ca="1">IF(AND($AV172=1,#REF!= ""),1,0)</f>
        <v>#REF!</v>
      </c>
      <c r="AX172" s="22">
        <f t="shared" ca="1" si="1"/>
        <v>0</v>
      </c>
      <c r="AY172" s="22" t="e">
        <f t="shared" ca="1" si="2"/>
        <v>#REF!</v>
      </c>
      <c r="AZ172" s="22">
        <f t="shared" ca="1" si="3"/>
        <v>0</v>
      </c>
      <c r="BA172" s="22">
        <f t="shared" ca="1" si="4"/>
        <v>0</v>
      </c>
      <c r="BB172" s="22" t="e">
        <f t="shared" ca="1" si="5"/>
        <v>#REF!</v>
      </c>
      <c r="BC172" s="22" t="e">
        <f t="shared" ca="1" si="6"/>
        <v>#REF!</v>
      </c>
      <c r="BD172" s="22">
        <f t="shared" ca="1" si="7"/>
        <v>1</v>
      </c>
      <c r="BE172" s="22" t="e">
        <f t="shared" ca="1" si="8"/>
        <v>#REF!</v>
      </c>
      <c r="BF172" s="71">
        <f t="shared" si="10"/>
        <v>1</v>
      </c>
      <c r="BG172" s="71" t="e">
        <f>IF(AND($BF172=1,#REF!= ""),1,0)</f>
        <v>#REF!</v>
      </c>
    </row>
    <row r="173" spans="1:59" s="85" customFormat="1" ht="17.399999999999999" x14ac:dyDescent="0.3">
      <c r="A173" s="459" t="s">
        <v>2250</v>
      </c>
      <c r="B173" s="459"/>
      <c r="C173" s="459"/>
      <c r="D173" s="459"/>
      <c r="E173" s="459"/>
      <c r="F173" s="459"/>
      <c r="G173" s="459"/>
      <c r="H173" s="459"/>
      <c r="I173" s="459"/>
      <c r="J173" s="459"/>
      <c r="K173" s="459"/>
      <c r="L173" s="459"/>
      <c r="M173" s="459"/>
      <c r="N173" s="459"/>
      <c r="O173" s="459"/>
      <c r="P173" s="459"/>
      <c r="Q173" s="459"/>
      <c r="R173" s="459"/>
      <c r="S173" s="459"/>
      <c r="T173" s="459"/>
      <c r="U173" s="459"/>
      <c r="V173" s="459"/>
      <c r="W173" s="459"/>
      <c r="X173" s="459"/>
      <c r="Y173" s="459"/>
      <c r="Z173" s="459"/>
      <c r="AA173" s="459"/>
      <c r="AB173" s="459"/>
      <c r="AC173" s="459"/>
      <c r="AD173" s="459"/>
      <c r="AE173" s="459"/>
      <c r="AF173" s="459"/>
      <c r="AG173" s="459"/>
      <c r="AH173" s="459"/>
      <c r="AI173" s="459"/>
      <c r="AV173" s="86">
        <f t="shared" ca="1" si="0"/>
        <v>0</v>
      </c>
      <c r="AW173" s="86" t="e">
        <f ca="1">IF(AND($AV173=1,#REF!= ""),1,0)</f>
        <v>#REF!</v>
      </c>
      <c r="AX173" s="86">
        <f t="shared" ca="1" si="1"/>
        <v>0</v>
      </c>
      <c r="AY173" s="86" t="e">
        <f t="shared" ca="1" si="2"/>
        <v>#REF!</v>
      </c>
      <c r="AZ173" s="86">
        <f t="shared" ca="1" si="3"/>
        <v>0</v>
      </c>
      <c r="BA173" s="86">
        <f t="shared" ca="1" si="4"/>
        <v>0</v>
      </c>
      <c r="BB173" s="86" t="e">
        <f t="shared" ca="1" si="5"/>
        <v>#REF!</v>
      </c>
      <c r="BC173" s="86" t="e">
        <f t="shared" ca="1" si="6"/>
        <v>#REF!</v>
      </c>
      <c r="BD173" s="86">
        <f t="shared" ca="1" si="7"/>
        <v>0</v>
      </c>
      <c r="BE173" s="86" t="e">
        <f t="shared" ca="1" si="8"/>
        <v>#REF!</v>
      </c>
      <c r="BF173" s="86">
        <f t="shared" si="10"/>
        <v>0</v>
      </c>
      <c r="BG173" s="86" t="e">
        <f>IF(AND($BF173=1,#REF!= ""),1,0)</f>
        <v>#REF!</v>
      </c>
    </row>
    <row r="174" spans="1:59" x14ac:dyDescent="0.3">
      <c r="A174" s="4"/>
      <c r="B174" s="4" t="s">
        <v>1441</v>
      </c>
      <c r="C174" s="14"/>
      <c r="D174" s="14"/>
      <c r="E174" s="218" t="s">
        <v>1137</v>
      </c>
      <c r="F174" s="13"/>
      <c r="G174" s="182" t="s">
        <v>2251</v>
      </c>
      <c r="H174" s="7">
        <v>0</v>
      </c>
      <c r="I174" s="4">
        <v>0</v>
      </c>
      <c r="J174" s="3" t="s">
        <v>2273</v>
      </c>
      <c r="K174" s="45" t="s">
        <v>23</v>
      </c>
      <c r="L174" s="76">
        <v>45035</v>
      </c>
      <c r="M174" s="43"/>
      <c r="N174" s="9"/>
      <c r="O174" s="9"/>
      <c r="P174" s="9"/>
      <c r="Q174" s="3"/>
      <c r="R174" s="43"/>
      <c r="S174" s="9"/>
      <c r="T174" s="9"/>
      <c r="U174" s="35"/>
      <c r="V174" s="21"/>
      <c r="W174" s="6"/>
      <c r="X174" s="6"/>
      <c r="Y174" s="6"/>
      <c r="Z174" s="6"/>
      <c r="AA174" s="6"/>
      <c r="AB174" s="6"/>
      <c r="AC174" s="6"/>
      <c r="AD174" s="6"/>
      <c r="AE174" s="6"/>
      <c r="AF174" s="4"/>
      <c r="AG174" s="4"/>
      <c r="AH174" s="13"/>
      <c r="AI174" s="6"/>
      <c r="AV174" s="22">
        <f t="shared" ca="1" si="0"/>
        <v>1</v>
      </c>
      <c r="AW174" s="22" t="e">
        <f ca="1">IF(AND($AV174=1,#REF!= ""),1,0)</f>
        <v>#REF!</v>
      </c>
      <c r="AX174" s="22">
        <f t="shared" ca="1" si="1"/>
        <v>0</v>
      </c>
      <c r="AY174" s="22" t="e">
        <f t="shared" ca="1" si="2"/>
        <v>#REF!</v>
      </c>
      <c r="AZ174" s="22">
        <f t="shared" ca="1" si="3"/>
        <v>0</v>
      </c>
      <c r="BA174" s="22">
        <f t="shared" ca="1" si="4"/>
        <v>0</v>
      </c>
      <c r="BB174" s="22" t="e">
        <f t="shared" ca="1" si="5"/>
        <v>#REF!</v>
      </c>
      <c r="BC174" s="22" t="e">
        <f t="shared" ca="1" si="6"/>
        <v>#REF!</v>
      </c>
      <c r="BD174" s="22">
        <f t="shared" ca="1" si="7"/>
        <v>1</v>
      </c>
      <c r="BE174" s="22" t="e">
        <f t="shared" ca="1" si="8"/>
        <v>#REF!</v>
      </c>
      <c r="BF174" s="71">
        <f t="shared" si="10"/>
        <v>1</v>
      </c>
      <c r="BG174" s="71" t="e">
        <f>IF(AND($BF174=1,#REF!= ""),1,0)</f>
        <v>#REF!</v>
      </c>
    </row>
    <row r="175" spans="1:59" ht="26.4" x14ac:dyDescent="0.3">
      <c r="A175" s="4"/>
      <c r="B175" s="4" t="s">
        <v>1441</v>
      </c>
      <c r="C175" s="14"/>
      <c r="D175" s="14"/>
      <c r="E175" s="218" t="s">
        <v>1137</v>
      </c>
      <c r="F175" s="13"/>
      <c r="G175" s="182" t="s">
        <v>2252</v>
      </c>
      <c r="H175" s="7">
        <v>0</v>
      </c>
      <c r="I175" s="4">
        <v>0</v>
      </c>
      <c r="J175" s="3" t="s">
        <v>2267</v>
      </c>
      <c r="K175" s="45" t="s">
        <v>23</v>
      </c>
      <c r="L175" s="76">
        <v>45035</v>
      </c>
      <c r="M175" s="43"/>
      <c r="N175" s="9"/>
      <c r="O175" s="9"/>
      <c r="P175" s="9"/>
      <c r="Q175" s="3"/>
      <c r="R175" s="43"/>
      <c r="S175" s="9"/>
      <c r="T175" s="9"/>
      <c r="U175" s="35"/>
      <c r="V175" s="21"/>
      <c r="W175" s="6"/>
      <c r="X175" s="6"/>
      <c r="Y175" s="6"/>
      <c r="Z175" s="6"/>
      <c r="AA175" s="6"/>
      <c r="AB175" s="6"/>
      <c r="AC175" s="6"/>
      <c r="AD175" s="6"/>
      <c r="AE175" s="6"/>
      <c r="AF175" s="4"/>
      <c r="AG175" s="4"/>
      <c r="AH175" s="13"/>
      <c r="AI175" s="6"/>
      <c r="AV175" s="22">
        <f t="shared" ca="1" si="0"/>
        <v>1</v>
      </c>
      <c r="AW175" s="22" t="e">
        <f ca="1">IF(AND($AV175=1,#REF!= ""),1,0)</f>
        <v>#REF!</v>
      </c>
      <c r="AX175" s="22">
        <f t="shared" ca="1" si="1"/>
        <v>0</v>
      </c>
      <c r="AY175" s="22" t="e">
        <f t="shared" ca="1" si="2"/>
        <v>#REF!</v>
      </c>
      <c r="AZ175" s="22">
        <f t="shared" ca="1" si="3"/>
        <v>0</v>
      </c>
      <c r="BA175" s="22">
        <f t="shared" ca="1" si="4"/>
        <v>0</v>
      </c>
      <c r="BB175" s="22" t="e">
        <f t="shared" ca="1" si="5"/>
        <v>#REF!</v>
      </c>
      <c r="BC175" s="22" t="e">
        <f t="shared" ca="1" si="6"/>
        <v>#REF!</v>
      </c>
      <c r="BD175" s="22">
        <f t="shared" ca="1" si="7"/>
        <v>1</v>
      </c>
      <c r="BE175" s="22" t="e">
        <f t="shared" ca="1" si="8"/>
        <v>#REF!</v>
      </c>
      <c r="BF175" s="71">
        <f t="shared" si="10"/>
        <v>1</v>
      </c>
      <c r="BG175" s="71" t="e">
        <f>IF(AND($BF175=1,#REF!= ""),1,0)</f>
        <v>#REF!</v>
      </c>
    </row>
    <row r="176" spans="1:59" ht="26.4" x14ac:dyDescent="0.3">
      <c r="A176" s="4"/>
      <c r="B176" s="4" t="s">
        <v>1441</v>
      </c>
      <c r="C176" s="14"/>
      <c r="D176" s="14"/>
      <c r="E176" s="218" t="s">
        <v>1137</v>
      </c>
      <c r="F176" s="13"/>
      <c r="G176" s="182" t="s">
        <v>2253</v>
      </c>
      <c r="H176" s="7">
        <v>0</v>
      </c>
      <c r="I176" s="4">
        <v>0</v>
      </c>
      <c r="J176" s="3" t="s">
        <v>2269</v>
      </c>
      <c r="K176" s="45" t="s">
        <v>23</v>
      </c>
      <c r="L176" s="76">
        <v>45035</v>
      </c>
      <c r="M176" s="43"/>
      <c r="N176" s="9"/>
      <c r="O176" s="9"/>
      <c r="P176" s="9"/>
      <c r="Q176" s="3"/>
      <c r="R176" s="43"/>
      <c r="S176" s="9"/>
      <c r="T176" s="9"/>
      <c r="U176" s="35"/>
      <c r="V176" s="21"/>
      <c r="W176" s="6"/>
      <c r="X176" s="6"/>
      <c r="Y176" s="6"/>
      <c r="Z176" s="6"/>
      <c r="AA176" s="6"/>
      <c r="AB176" s="6"/>
      <c r="AC176" s="6"/>
      <c r="AD176" s="6"/>
      <c r="AE176" s="6"/>
      <c r="AF176" s="4"/>
      <c r="AG176" s="4"/>
      <c r="AH176" s="13"/>
      <c r="AI176" s="6"/>
      <c r="AV176" s="22">
        <f t="shared" ca="1" si="0"/>
        <v>1</v>
      </c>
      <c r="AW176" s="22" t="e">
        <f ca="1">IF(AND($AV176=1,#REF!= ""),1,0)</f>
        <v>#REF!</v>
      </c>
      <c r="AX176" s="22">
        <f t="shared" ca="1" si="1"/>
        <v>0</v>
      </c>
      <c r="AY176" s="22" t="e">
        <f t="shared" ca="1" si="2"/>
        <v>#REF!</v>
      </c>
      <c r="AZ176" s="22">
        <f t="shared" ca="1" si="3"/>
        <v>0</v>
      </c>
      <c r="BA176" s="22">
        <f t="shared" ca="1" si="4"/>
        <v>0</v>
      </c>
      <c r="BB176" s="22" t="e">
        <f t="shared" ca="1" si="5"/>
        <v>#REF!</v>
      </c>
      <c r="BC176" s="22" t="e">
        <f t="shared" ca="1" si="6"/>
        <v>#REF!</v>
      </c>
      <c r="BD176" s="22">
        <f t="shared" ca="1" si="7"/>
        <v>1</v>
      </c>
      <c r="BE176" s="22" t="e">
        <f t="shared" ca="1" si="8"/>
        <v>#REF!</v>
      </c>
      <c r="BF176" s="71">
        <f t="shared" si="10"/>
        <v>1</v>
      </c>
      <c r="BG176" s="71" t="e">
        <f>IF(AND($BF176=1,#REF!= ""),1,0)</f>
        <v>#REF!</v>
      </c>
    </row>
    <row r="177" spans="1:59" ht="26.4" x14ac:dyDescent="0.3">
      <c r="A177" s="4"/>
      <c r="B177" s="4" t="s">
        <v>1441</v>
      </c>
      <c r="C177" s="14"/>
      <c r="D177" s="14"/>
      <c r="E177" s="218" t="s">
        <v>1137</v>
      </c>
      <c r="F177" s="13"/>
      <c r="G177" s="182" t="s">
        <v>2254</v>
      </c>
      <c r="H177" s="7">
        <v>0</v>
      </c>
      <c r="I177" s="4">
        <v>0</v>
      </c>
      <c r="J177" s="3" t="s">
        <v>2268</v>
      </c>
      <c r="K177" s="45" t="s">
        <v>23</v>
      </c>
      <c r="L177" s="76">
        <v>45035</v>
      </c>
      <c r="M177" s="43"/>
      <c r="N177" s="9"/>
      <c r="O177" s="9"/>
      <c r="P177" s="9"/>
      <c r="Q177" s="3"/>
      <c r="R177" s="43"/>
      <c r="S177" s="9"/>
      <c r="T177" s="9"/>
      <c r="U177" s="35"/>
      <c r="V177" s="21"/>
      <c r="W177" s="6"/>
      <c r="X177" s="6"/>
      <c r="Y177" s="6"/>
      <c r="Z177" s="6"/>
      <c r="AA177" s="6"/>
      <c r="AB177" s="6"/>
      <c r="AC177" s="6"/>
      <c r="AD177" s="6"/>
      <c r="AE177" s="6"/>
      <c r="AF177" s="4"/>
      <c r="AG177" s="4"/>
      <c r="AH177" s="13"/>
      <c r="AI177" s="6"/>
      <c r="AV177" s="22">
        <f t="shared" ca="1" si="0"/>
        <v>1</v>
      </c>
      <c r="AW177" s="22" t="e">
        <f ca="1">IF(AND($AV177=1,#REF!= ""),1,0)</f>
        <v>#REF!</v>
      </c>
      <c r="AX177" s="22">
        <f t="shared" ca="1" si="1"/>
        <v>0</v>
      </c>
      <c r="AY177" s="22" t="e">
        <f t="shared" ca="1" si="2"/>
        <v>#REF!</v>
      </c>
      <c r="AZ177" s="22">
        <f t="shared" ca="1" si="3"/>
        <v>0</v>
      </c>
      <c r="BA177" s="22">
        <f t="shared" ca="1" si="4"/>
        <v>0</v>
      </c>
      <c r="BB177" s="22" t="e">
        <f t="shared" ca="1" si="5"/>
        <v>#REF!</v>
      </c>
      <c r="BC177" s="22" t="e">
        <f t="shared" ca="1" si="6"/>
        <v>#REF!</v>
      </c>
      <c r="BD177" s="22">
        <f t="shared" ca="1" si="7"/>
        <v>1</v>
      </c>
      <c r="BE177" s="22" t="e">
        <f t="shared" ca="1" si="8"/>
        <v>#REF!</v>
      </c>
      <c r="BF177" s="71">
        <f t="shared" si="10"/>
        <v>1</v>
      </c>
      <c r="BG177" s="71" t="e">
        <f>IF(AND($BF177=1,#REF!= ""),1,0)</f>
        <v>#REF!</v>
      </c>
    </row>
    <row r="178" spans="1:59" ht="39.6" x14ac:dyDescent="0.3">
      <c r="A178" s="4"/>
      <c r="B178" s="4" t="s">
        <v>1441</v>
      </c>
      <c r="C178" s="14"/>
      <c r="D178" s="14"/>
      <c r="E178" s="218" t="s">
        <v>1137</v>
      </c>
      <c r="F178" s="13"/>
      <c r="G178" s="182" t="s">
        <v>2255</v>
      </c>
      <c r="H178" s="7">
        <v>0</v>
      </c>
      <c r="I178" s="4">
        <v>0</v>
      </c>
      <c r="J178" s="3" t="s">
        <v>2270</v>
      </c>
      <c r="K178" s="45" t="s">
        <v>23</v>
      </c>
      <c r="L178" s="76">
        <v>45035</v>
      </c>
      <c r="M178" s="43"/>
      <c r="N178" s="9"/>
      <c r="O178" s="9"/>
      <c r="P178" s="9"/>
      <c r="Q178" s="3"/>
      <c r="R178" s="43"/>
      <c r="S178" s="9"/>
      <c r="T178" s="9"/>
      <c r="U178" s="35"/>
      <c r="V178" s="21"/>
      <c r="W178" s="6"/>
      <c r="X178" s="6"/>
      <c r="Y178" s="6"/>
      <c r="Z178" s="6"/>
      <c r="AA178" s="6"/>
      <c r="AB178" s="6"/>
      <c r="AC178" s="6"/>
      <c r="AD178" s="6"/>
      <c r="AE178" s="6"/>
      <c r="AF178" s="4"/>
      <c r="AG178" s="4"/>
      <c r="AH178" s="13"/>
      <c r="AI178" s="6"/>
      <c r="AV178" s="22">
        <f t="shared" ca="1" si="0"/>
        <v>1</v>
      </c>
      <c r="AW178" s="22" t="e">
        <f ca="1">IF(AND($AV178=1,#REF!= ""),1,0)</f>
        <v>#REF!</v>
      </c>
      <c r="AX178" s="22">
        <f t="shared" ca="1" si="1"/>
        <v>0</v>
      </c>
      <c r="AY178" s="22" t="e">
        <f t="shared" ca="1" si="2"/>
        <v>#REF!</v>
      </c>
      <c r="AZ178" s="22">
        <f t="shared" ca="1" si="3"/>
        <v>0</v>
      </c>
      <c r="BA178" s="22">
        <f t="shared" ca="1" si="4"/>
        <v>0</v>
      </c>
      <c r="BB178" s="22" t="e">
        <f t="shared" ca="1" si="5"/>
        <v>#REF!</v>
      </c>
      <c r="BC178" s="22" t="e">
        <f t="shared" ca="1" si="6"/>
        <v>#REF!</v>
      </c>
      <c r="BD178" s="22">
        <f t="shared" ca="1" si="7"/>
        <v>1</v>
      </c>
      <c r="BE178" s="22" t="e">
        <f t="shared" ca="1" si="8"/>
        <v>#REF!</v>
      </c>
      <c r="BF178" s="71">
        <f t="shared" si="10"/>
        <v>1</v>
      </c>
      <c r="BG178" s="71" t="e">
        <f>IF(AND($BF178=1,#REF!= ""),1,0)</f>
        <v>#REF!</v>
      </c>
    </row>
    <row r="179" spans="1:59" ht="39.6" x14ac:dyDescent="0.3">
      <c r="A179" s="4"/>
      <c r="B179" s="4" t="s">
        <v>1441</v>
      </c>
      <c r="C179" s="14"/>
      <c r="D179" s="14"/>
      <c r="E179" s="218" t="s">
        <v>1137</v>
      </c>
      <c r="F179" s="13"/>
      <c r="G179" s="182" t="s">
        <v>2256</v>
      </c>
      <c r="H179" s="7">
        <v>0</v>
      </c>
      <c r="I179" s="4">
        <v>0</v>
      </c>
      <c r="J179" s="3" t="s">
        <v>2271</v>
      </c>
      <c r="K179" s="45" t="s">
        <v>23</v>
      </c>
      <c r="L179" s="76">
        <v>45035</v>
      </c>
      <c r="M179" s="43"/>
      <c r="N179" s="9"/>
      <c r="O179" s="9"/>
      <c r="P179" s="9"/>
      <c r="Q179" s="3"/>
      <c r="R179" s="43"/>
      <c r="S179" s="9"/>
      <c r="T179" s="9"/>
      <c r="U179" s="35"/>
      <c r="V179" s="21"/>
      <c r="W179" s="6"/>
      <c r="X179" s="6"/>
      <c r="Y179" s="6"/>
      <c r="Z179" s="6"/>
      <c r="AA179" s="6"/>
      <c r="AB179" s="6"/>
      <c r="AC179" s="6"/>
      <c r="AD179" s="6"/>
      <c r="AE179" s="6"/>
      <c r="AF179" s="4"/>
      <c r="AG179" s="4"/>
      <c r="AH179" s="13"/>
      <c r="AI179" s="6"/>
      <c r="AV179" s="22">
        <f t="shared" ca="1" si="0"/>
        <v>1</v>
      </c>
      <c r="AW179" s="22" t="e">
        <f ca="1">IF(AND($AV179=1,#REF!= ""),1,0)</f>
        <v>#REF!</v>
      </c>
      <c r="AX179" s="22">
        <f t="shared" ca="1" si="1"/>
        <v>0</v>
      </c>
      <c r="AY179" s="22" t="e">
        <f t="shared" ca="1" si="2"/>
        <v>#REF!</v>
      </c>
      <c r="AZ179" s="22">
        <f t="shared" ca="1" si="3"/>
        <v>0</v>
      </c>
      <c r="BA179" s="22">
        <f t="shared" ca="1" si="4"/>
        <v>0</v>
      </c>
      <c r="BB179" s="22" t="e">
        <f t="shared" ca="1" si="5"/>
        <v>#REF!</v>
      </c>
      <c r="BC179" s="22" t="e">
        <f t="shared" ca="1" si="6"/>
        <v>#REF!</v>
      </c>
      <c r="BD179" s="22">
        <f t="shared" ca="1" si="7"/>
        <v>1</v>
      </c>
      <c r="BE179" s="22" t="e">
        <f t="shared" ca="1" si="8"/>
        <v>#REF!</v>
      </c>
      <c r="BF179" s="71">
        <f t="shared" si="10"/>
        <v>1</v>
      </c>
      <c r="BG179" s="71" t="e">
        <f>IF(AND($BF179=1,#REF!= ""),1,0)</f>
        <v>#REF!</v>
      </c>
    </row>
    <row r="180" spans="1:59" ht="39.6" x14ac:dyDescent="0.3">
      <c r="A180" s="4"/>
      <c r="B180" s="4" t="s">
        <v>1441</v>
      </c>
      <c r="C180" s="14"/>
      <c r="D180" s="14"/>
      <c r="E180" s="218" t="s">
        <v>1137</v>
      </c>
      <c r="F180" s="13"/>
      <c r="G180" s="182" t="s">
        <v>2257</v>
      </c>
      <c r="H180" s="7">
        <v>0</v>
      </c>
      <c r="I180" s="4">
        <v>0</v>
      </c>
      <c r="J180" s="3" t="s">
        <v>2272</v>
      </c>
      <c r="K180" s="45" t="s">
        <v>23</v>
      </c>
      <c r="L180" s="76">
        <v>45035</v>
      </c>
      <c r="M180" s="43"/>
      <c r="N180" s="9"/>
      <c r="O180" s="9"/>
      <c r="P180" s="9"/>
      <c r="Q180" s="3"/>
      <c r="R180" s="43"/>
      <c r="S180" s="9"/>
      <c r="T180" s="9"/>
      <c r="U180" s="35"/>
      <c r="V180" s="21"/>
      <c r="W180" s="6"/>
      <c r="X180" s="6"/>
      <c r="Y180" s="6"/>
      <c r="Z180" s="6"/>
      <c r="AA180" s="6"/>
      <c r="AB180" s="6"/>
      <c r="AC180" s="6"/>
      <c r="AD180" s="6"/>
      <c r="AE180" s="6"/>
      <c r="AF180" s="4"/>
      <c r="AG180" s="4"/>
      <c r="AH180" s="13"/>
      <c r="AI180" s="6"/>
      <c r="AV180" s="22">
        <f t="shared" ca="1" si="0"/>
        <v>1</v>
      </c>
      <c r="AW180" s="22" t="e">
        <f ca="1">IF(AND($AV180=1,#REF!= ""),1,0)</f>
        <v>#REF!</v>
      </c>
      <c r="AX180" s="22">
        <f t="shared" ca="1" si="1"/>
        <v>0</v>
      </c>
      <c r="AY180" s="22" t="e">
        <f t="shared" ca="1" si="2"/>
        <v>#REF!</v>
      </c>
      <c r="AZ180" s="22">
        <f t="shared" ca="1" si="3"/>
        <v>0</v>
      </c>
      <c r="BA180" s="22">
        <f t="shared" ca="1" si="4"/>
        <v>0</v>
      </c>
      <c r="BB180" s="22" t="e">
        <f t="shared" ca="1" si="5"/>
        <v>#REF!</v>
      </c>
      <c r="BC180" s="22" t="e">
        <f t="shared" ca="1" si="6"/>
        <v>#REF!</v>
      </c>
      <c r="BD180" s="22">
        <f t="shared" ca="1" si="7"/>
        <v>1</v>
      </c>
      <c r="BE180" s="22" t="e">
        <f t="shared" ca="1" si="8"/>
        <v>#REF!</v>
      </c>
      <c r="BF180" s="71">
        <f t="shared" si="10"/>
        <v>1</v>
      </c>
      <c r="BG180" s="71" t="e">
        <f>IF(AND($BF180=1,#REF!= ""),1,0)</f>
        <v>#REF!</v>
      </c>
    </row>
    <row r="181" spans="1:59" x14ac:dyDescent="0.3">
      <c r="A181" s="4"/>
      <c r="B181" s="4" t="s">
        <v>1441</v>
      </c>
      <c r="C181" s="14"/>
      <c r="D181" s="14"/>
      <c r="E181" s="218" t="s">
        <v>1137</v>
      </c>
      <c r="F181" s="13"/>
      <c r="G181" s="182" t="s">
        <v>2258</v>
      </c>
      <c r="H181" s="7">
        <v>0</v>
      </c>
      <c r="I181" s="4">
        <v>0</v>
      </c>
      <c r="J181" s="3" t="s">
        <v>2260</v>
      </c>
      <c r="K181" s="45" t="s">
        <v>23</v>
      </c>
      <c r="L181" s="76">
        <v>45035</v>
      </c>
      <c r="M181" s="43"/>
      <c r="N181" s="9"/>
      <c r="O181" s="9"/>
      <c r="P181" s="9"/>
      <c r="Q181" s="3" t="s">
        <v>30</v>
      </c>
      <c r="R181" s="43" t="s">
        <v>2881</v>
      </c>
      <c r="S181" s="9">
        <v>44484</v>
      </c>
      <c r="T181" s="9"/>
      <c r="U181" s="35"/>
      <c r="V181" s="21"/>
      <c r="W181" s="6"/>
      <c r="X181" s="6"/>
      <c r="Y181" s="6"/>
      <c r="Z181" s="6"/>
      <c r="AA181" s="6"/>
      <c r="AB181" s="6"/>
      <c r="AC181" s="6"/>
      <c r="AD181" s="6"/>
      <c r="AE181" s="6"/>
      <c r="AF181" s="4"/>
      <c r="AG181" s="4"/>
      <c r="AH181" s="13"/>
      <c r="AI181" s="6"/>
      <c r="AV181" s="22">
        <f t="shared" ca="1" si="0"/>
        <v>1</v>
      </c>
      <c r="AW181" s="22" t="e">
        <f ca="1">IF(AND($AV181=1,#REF!= ""),1,0)</f>
        <v>#REF!</v>
      </c>
      <c r="AX181" s="22">
        <f t="shared" ca="1" si="1"/>
        <v>0</v>
      </c>
      <c r="AY181" s="22" t="e">
        <f t="shared" ca="1" si="2"/>
        <v>#REF!</v>
      </c>
      <c r="AZ181" s="22">
        <f t="shared" ca="1" si="3"/>
        <v>0</v>
      </c>
      <c r="BA181" s="22">
        <f t="shared" ca="1" si="4"/>
        <v>0</v>
      </c>
      <c r="BB181" s="22" t="e">
        <f t="shared" ca="1" si="5"/>
        <v>#REF!</v>
      </c>
      <c r="BC181" s="22" t="e">
        <f t="shared" ca="1" si="6"/>
        <v>#REF!</v>
      </c>
      <c r="BD181" s="22">
        <f t="shared" ca="1" si="7"/>
        <v>1</v>
      </c>
      <c r="BE181" s="22" t="e">
        <f t="shared" ca="1" si="8"/>
        <v>#REF!</v>
      </c>
      <c r="BF181" s="71">
        <f t="shared" si="10"/>
        <v>1</v>
      </c>
      <c r="BG181" s="71" t="e">
        <f>IF(AND($BF181=1,#REF!= ""),1,0)</f>
        <v>#REF!</v>
      </c>
    </row>
    <row r="182" spans="1:59" ht="26.4" x14ac:dyDescent="0.3">
      <c r="A182" s="4"/>
      <c r="B182" s="4" t="s">
        <v>1441</v>
      </c>
      <c r="C182" s="14"/>
      <c r="D182" s="14"/>
      <c r="E182" s="218" t="s">
        <v>1137</v>
      </c>
      <c r="F182" s="13"/>
      <c r="G182" s="182" t="s">
        <v>2259</v>
      </c>
      <c r="H182" s="7">
        <v>0</v>
      </c>
      <c r="I182" s="4">
        <v>0</v>
      </c>
      <c r="J182" s="3" t="s">
        <v>2265</v>
      </c>
      <c r="K182" s="45" t="s">
        <v>23</v>
      </c>
      <c r="L182" s="76">
        <v>45035</v>
      </c>
      <c r="M182" s="43"/>
      <c r="N182" s="9"/>
      <c r="O182" s="9"/>
      <c r="P182" s="9"/>
      <c r="Q182" s="3"/>
      <c r="R182" s="43"/>
      <c r="S182" s="9"/>
      <c r="T182" s="9"/>
      <c r="U182" s="35"/>
      <c r="V182" s="21"/>
      <c r="W182" s="6"/>
      <c r="X182" s="6"/>
      <c r="Y182" s="6"/>
      <c r="Z182" s="6"/>
      <c r="AA182" s="6"/>
      <c r="AB182" s="6"/>
      <c r="AC182" s="6"/>
      <c r="AD182" s="6"/>
      <c r="AE182" s="6"/>
      <c r="AF182" s="4"/>
      <c r="AG182" s="4"/>
      <c r="AH182" s="13"/>
      <c r="AI182" s="6"/>
      <c r="AV182" s="22">
        <f t="shared" ca="1" si="0"/>
        <v>1</v>
      </c>
      <c r="AW182" s="22" t="e">
        <f ca="1">IF(AND($AV182=1,#REF!= ""),1,0)</f>
        <v>#REF!</v>
      </c>
      <c r="AX182" s="22">
        <f t="shared" ca="1" si="1"/>
        <v>0</v>
      </c>
      <c r="AY182" s="22" t="e">
        <f t="shared" ca="1" si="2"/>
        <v>#REF!</v>
      </c>
      <c r="AZ182" s="22">
        <f t="shared" ca="1" si="3"/>
        <v>0</v>
      </c>
      <c r="BA182" s="22">
        <f t="shared" ca="1" si="4"/>
        <v>0</v>
      </c>
      <c r="BB182" s="22" t="e">
        <f t="shared" ca="1" si="5"/>
        <v>#REF!</v>
      </c>
      <c r="BC182" s="22" t="e">
        <f t="shared" ca="1" si="6"/>
        <v>#REF!</v>
      </c>
      <c r="BD182" s="22">
        <f t="shared" ca="1" si="7"/>
        <v>1</v>
      </c>
      <c r="BE182" s="22" t="e">
        <f t="shared" ca="1" si="8"/>
        <v>#REF!</v>
      </c>
      <c r="BF182" s="71">
        <f t="shared" si="10"/>
        <v>1</v>
      </c>
      <c r="BG182" s="71" t="e">
        <f>IF(AND($BF182=1,#REF!= ""),1,0)</f>
        <v>#REF!</v>
      </c>
    </row>
    <row r="183" spans="1:59" ht="26.4" x14ac:dyDescent="0.3">
      <c r="A183" s="4"/>
      <c r="B183" s="4" t="s">
        <v>1441</v>
      </c>
      <c r="C183" s="14"/>
      <c r="D183" s="14"/>
      <c r="E183" s="218" t="s">
        <v>1137</v>
      </c>
      <c r="F183" s="13"/>
      <c r="G183" s="182" t="s">
        <v>2261</v>
      </c>
      <c r="H183" s="7">
        <v>0</v>
      </c>
      <c r="I183" s="4">
        <v>0</v>
      </c>
      <c r="J183" s="3" t="s">
        <v>2276</v>
      </c>
      <c r="K183" s="45" t="s">
        <v>23</v>
      </c>
      <c r="L183" s="76">
        <v>45035</v>
      </c>
      <c r="M183" s="43"/>
      <c r="N183" s="9"/>
      <c r="O183" s="9"/>
      <c r="P183" s="9"/>
      <c r="Q183" s="3"/>
      <c r="R183" s="43"/>
      <c r="S183" s="9"/>
      <c r="T183" s="9"/>
      <c r="U183" s="35"/>
      <c r="V183" s="21"/>
      <c r="W183" s="6"/>
      <c r="X183" s="6"/>
      <c r="Y183" s="6"/>
      <c r="Z183" s="6"/>
      <c r="AA183" s="6"/>
      <c r="AB183" s="6"/>
      <c r="AC183" s="6"/>
      <c r="AD183" s="6"/>
      <c r="AE183" s="6"/>
      <c r="AF183" s="4"/>
      <c r="AG183" s="4"/>
      <c r="AH183" s="13"/>
      <c r="AI183" s="6"/>
      <c r="AV183" s="22">
        <f t="shared" ca="1" si="0"/>
        <v>1</v>
      </c>
      <c r="AW183" s="22" t="e">
        <f ca="1">IF(AND($AV183=1,#REF!= ""),1,0)</f>
        <v>#REF!</v>
      </c>
      <c r="AX183" s="22">
        <f t="shared" ca="1" si="1"/>
        <v>0</v>
      </c>
      <c r="AY183" s="22" t="e">
        <f t="shared" ca="1" si="2"/>
        <v>#REF!</v>
      </c>
      <c r="AZ183" s="22">
        <f t="shared" ca="1" si="3"/>
        <v>0</v>
      </c>
      <c r="BA183" s="22">
        <f t="shared" ca="1" si="4"/>
        <v>0</v>
      </c>
      <c r="BB183" s="22" t="e">
        <f t="shared" ca="1" si="5"/>
        <v>#REF!</v>
      </c>
      <c r="BC183" s="22" t="e">
        <f t="shared" ca="1" si="6"/>
        <v>#REF!</v>
      </c>
      <c r="BD183" s="22">
        <f t="shared" ca="1" si="7"/>
        <v>1</v>
      </c>
      <c r="BE183" s="22" t="e">
        <f t="shared" ca="1" si="8"/>
        <v>#REF!</v>
      </c>
      <c r="BF183" s="71">
        <f t="shared" si="10"/>
        <v>1</v>
      </c>
      <c r="BG183" s="71" t="e">
        <f>IF(AND($BF183=1,#REF!= ""),1,0)</f>
        <v>#REF!</v>
      </c>
    </row>
    <row r="184" spans="1:59" ht="26.4" x14ac:dyDescent="0.3">
      <c r="A184" s="4"/>
      <c r="B184" s="4" t="s">
        <v>1441</v>
      </c>
      <c r="C184" s="14"/>
      <c r="D184" s="14"/>
      <c r="E184" s="218" t="s">
        <v>1137</v>
      </c>
      <c r="F184" s="13"/>
      <c r="G184" s="182" t="s">
        <v>2262</v>
      </c>
      <c r="H184" s="7">
        <v>0</v>
      </c>
      <c r="I184" s="4">
        <v>0</v>
      </c>
      <c r="J184" s="3" t="s">
        <v>2266</v>
      </c>
      <c r="K184" s="45" t="s">
        <v>23</v>
      </c>
      <c r="L184" s="76">
        <v>45035</v>
      </c>
      <c r="M184" s="43"/>
      <c r="N184" s="9"/>
      <c r="O184" s="9"/>
      <c r="P184" s="9"/>
      <c r="Q184" s="3"/>
      <c r="R184" s="43"/>
      <c r="S184" s="9"/>
      <c r="T184" s="9"/>
      <c r="U184" s="35"/>
      <c r="V184" s="21"/>
      <c r="W184" s="6"/>
      <c r="X184" s="6"/>
      <c r="Y184" s="6"/>
      <c r="Z184" s="6"/>
      <c r="AA184" s="6"/>
      <c r="AB184" s="6"/>
      <c r="AC184" s="6"/>
      <c r="AD184" s="6"/>
      <c r="AE184" s="6"/>
      <c r="AF184" s="4"/>
      <c r="AG184" s="4"/>
      <c r="AH184" s="13"/>
      <c r="AI184" s="6"/>
      <c r="AV184" s="22">
        <f t="shared" ca="1" si="0"/>
        <v>1</v>
      </c>
      <c r="AW184" s="22" t="e">
        <f ca="1">IF(AND($AV184=1,#REF!= ""),1,0)</f>
        <v>#REF!</v>
      </c>
      <c r="AX184" s="22">
        <f t="shared" ca="1" si="1"/>
        <v>0</v>
      </c>
      <c r="AY184" s="22" t="e">
        <f t="shared" ca="1" si="2"/>
        <v>#REF!</v>
      </c>
      <c r="AZ184" s="22">
        <f t="shared" ca="1" si="3"/>
        <v>0</v>
      </c>
      <c r="BA184" s="22">
        <f t="shared" ca="1" si="4"/>
        <v>0</v>
      </c>
      <c r="BB184" s="22" t="e">
        <f t="shared" ca="1" si="5"/>
        <v>#REF!</v>
      </c>
      <c r="BC184" s="22" t="e">
        <f t="shared" ca="1" si="6"/>
        <v>#REF!</v>
      </c>
      <c r="BD184" s="22">
        <f t="shared" ca="1" si="7"/>
        <v>1</v>
      </c>
      <c r="BE184" s="22" t="e">
        <f t="shared" ca="1" si="8"/>
        <v>#REF!</v>
      </c>
      <c r="BF184" s="71">
        <f t="shared" si="10"/>
        <v>1</v>
      </c>
      <c r="BG184" s="71" t="e">
        <f>IF(AND($BF184=1,#REF!= ""),1,0)</f>
        <v>#REF!</v>
      </c>
    </row>
    <row r="185" spans="1:59" ht="26.4" x14ac:dyDescent="0.3">
      <c r="A185" s="4"/>
      <c r="B185" s="4" t="s">
        <v>1441</v>
      </c>
      <c r="C185" s="14"/>
      <c r="D185" s="14"/>
      <c r="E185" s="218" t="s">
        <v>1137</v>
      </c>
      <c r="F185" s="13"/>
      <c r="G185" s="182" t="s">
        <v>2263</v>
      </c>
      <c r="H185" s="7">
        <v>0</v>
      </c>
      <c r="I185" s="4">
        <v>0</v>
      </c>
      <c r="J185" s="3" t="s">
        <v>2275</v>
      </c>
      <c r="K185" s="45" t="s">
        <v>23</v>
      </c>
      <c r="L185" s="76">
        <v>45035</v>
      </c>
      <c r="M185" s="43"/>
      <c r="N185" s="9"/>
      <c r="O185" s="9"/>
      <c r="P185" s="9"/>
      <c r="Q185" s="3"/>
      <c r="R185" s="43"/>
      <c r="S185" s="9"/>
      <c r="T185" s="9"/>
      <c r="U185" s="35"/>
      <c r="V185" s="21"/>
      <c r="W185" s="6"/>
      <c r="X185" s="6"/>
      <c r="Y185" s="6"/>
      <c r="Z185" s="6"/>
      <c r="AA185" s="6"/>
      <c r="AB185" s="6"/>
      <c r="AC185" s="6"/>
      <c r="AD185" s="6"/>
      <c r="AE185" s="6"/>
      <c r="AF185" s="4"/>
      <c r="AG185" s="4"/>
      <c r="AH185" s="13"/>
      <c r="AI185" s="6"/>
      <c r="AV185" s="22">
        <f t="shared" ca="1" si="0"/>
        <v>1</v>
      </c>
      <c r="AW185" s="22" t="e">
        <f ca="1">IF(AND($AV185=1,#REF!= ""),1,0)</f>
        <v>#REF!</v>
      </c>
      <c r="AX185" s="22">
        <f t="shared" ca="1" si="1"/>
        <v>0</v>
      </c>
      <c r="AY185" s="22" t="e">
        <f t="shared" ca="1" si="2"/>
        <v>#REF!</v>
      </c>
      <c r="AZ185" s="22">
        <f t="shared" ca="1" si="3"/>
        <v>0</v>
      </c>
      <c r="BA185" s="22">
        <f t="shared" ca="1" si="4"/>
        <v>0</v>
      </c>
      <c r="BB185" s="22" t="e">
        <f t="shared" ca="1" si="5"/>
        <v>#REF!</v>
      </c>
      <c r="BC185" s="22" t="e">
        <f t="shared" ca="1" si="6"/>
        <v>#REF!</v>
      </c>
      <c r="BD185" s="22">
        <f t="shared" ca="1" si="7"/>
        <v>1</v>
      </c>
      <c r="BE185" s="22" t="e">
        <f t="shared" ca="1" si="8"/>
        <v>#REF!</v>
      </c>
      <c r="BF185" s="71">
        <f t="shared" si="10"/>
        <v>1</v>
      </c>
      <c r="BG185" s="71" t="e">
        <f>IF(AND($BF185=1,#REF!= ""),1,0)</f>
        <v>#REF!</v>
      </c>
    </row>
    <row r="186" spans="1:59" ht="26.4" x14ac:dyDescent="0.3">
      <c r="A186" s="4"/>
      <c r="B186" s="4" t="s">
        <v>1441</v>
      </c>
      <c r="C186" s="14"/>
      <c r="D186" s="14"/>
      <c r="E186" s="218" t="s">
        <v>1137</v>
      </c>
      <c r="F186" s="13"/>
      <c r="G186" s="182" t="s">
        <v>2264</v>
      </c>
      <c r="H186" s="7">
        <v>0</v>
      </c>
      <c r="I186" s="4">
        <v>0</v>
      </c>
      <c r="J186" s="3" t="s">
        <v>2274</v>
      </c>
      <c r="K186" s="45" t="s">
        <v>23</v>
      </c>
      <c r="L186" s="76">
        <v>45035</v>
      </c>
      <c r="M186" s="43"/>
      <c r="N186" s="9"/>
      <c r="O186" s="9"/>
      <c r="P186" s="9"/>
      <c r="Q186" s="3"/>
      <c r="R186" s="43"/>
      <c r="S186" s="9"/>
      <c r="T186" s="9"/>
      <c r="U186" s="35"/>
      <c r="V186" s="21"/>
      <c r="W186" s="6"/>
      <c r="X186" s="6"/>
      <c r="Y186" s="6"/>
      <c r="Z186" s="6"/>
      <c r="AA186" s="6"/>
      <c r="AB186" s="6"/>
      <c r="AC186" s="6"/>
      <c r="AD186" s="6"/>
      <c r="AE186" s="6"/>
      <c r="AF186" s="4"/>
      <c r="AG186" s="4"/>
      <c r="AH186" s="13"/>
      <c r="AI186" s="6"/>
      <c r="AV186" s="22">
        <f t="shared" ca="1" si="0"/>
        <v>1</v>
      </c>
      <c r="AW186" s="22" t="e">
        <f ca="1">IF(AND($AV186=1,#REF!= ""),1,0)</f>
        <v>#REF!</v>
      </c>
      <c r="AX186" s="22">
        <f t="shared" ca="1" si="1"/>
        <v>0</v>
      </c>
      <c r="AY186" s="22" t="e">
        <f t="shared" ca="1" si="2"/>
        <v>#REF!</v>
      </c>
      <c r="AZ186" s="22">
        <f t="shared" ca="1" si="3"/>
        <v>0</v>
      </c>
      <c r="BA186" s="22">
        <f t="shared" ca="1" si="4"/>
        <v>0</v>
      </c>
      <c r="BB186" s="22" t="e">
        <f t="shared" ca="1" si="5"/>
        <v>#REF!</v>
      </c>
      <c r="BC186" s="22" t="e">
        <f t="shared" ca="1" si="6"/>
        <v>#REF!</v>
      </c>
      <c r="BD186" s="22">
        <f t="shared" ca="1" si="7"/>
        <v>1</v>
      </c>
      <c r="BE186" s="22" t="e">
        <f t="shared" ca="1" si="8"/>
        <v>#REF!</v>
      </c>
      <c r="BF186" s="71">
        <f t="shared" si="10"/>
        <v>1</v>
      </c>
      <c r="BG186" s="71" t="e">
        <f>IF(AND($BF186=1,#REF!= ""),1,0)</f>
        <v>#REF!</v>
      </c>
    </row>
    <row r="187" spans="1:59" s="85" customFormat="1" ht="17.399999999999999" x14ac:dyDescent="0.3">
      <c r="A187" s="461" t="s">
        <v>2245</v>
      </c>
      <c r="B187" s="461"/>
      <c r="C187" s="461"/>
      <c r="D187" s="461"/>
      <c r="E187" s="461"/>
      <c r="F187" s="461"/>
      <c r="G187" s="461"/>
      <c r="H187" s="461"/>
      <c r="I187" s="461"/>
      <c r="J187" s="461"/>
      <c r="K187" s="461"/>
      <c r="L187" s="461"/>
      <c r="M187" s="461"/>
      <c r="N187" s="461"/>
      <c r="O187" s="461"/>
      <c r="P187" s="461"/>
      <c r="Q187" s="461"/>
      <c r="R187" s="461"/>
      <c r="S187" s="461"/>
      <c r="T187" s="461"/>
      <c r="U187" s="461"/>
      <c r="V187" s="461"/>
      <c r="W187" s="461"/>
      <c r="X187" s="461"/>
      <c r="Y187" s="461"/>
      <c r="Z187" s="461"/>
      <c r="AA187" s="461"/>
      <c r="AB187" s="461"/>
      <c r="AC187" s="461"/>
      <c r="AD187" s="461"/>
      <c r="AE187" s="461"/>
      <c r="AF187" s="461"/>
      <c r="AG187" s="461"/>
      <c r="AH187" s="461"/>
      <c r="AI187" s="461"/>
      <c r="AV187" s="86">
        <f t="shared" ca="1" si="0"/>
        <v>0</v>
      </c>
      <c r="AW187" s="86" t="e">
        <f ca="1">IF(AND($AV187=1,#REF!= ""),1,0)</f>
        <v>#REF!</v>
      </c>
      <c r="AX187" s="86">
        <f t="shared" ca="1" si="1"/>
        <v>0</v>
      </c>
      <c r="AY187" s="86" t="e">
        <f t="shared" ca="1" si="2"/>
        <v>#REF!</v>
      </c>
      <c r="AZ187" s="86">
        <f t="shared" ca="1" si="3"/>
        <v>0</v>
      </c>
      <c r="BA187" s="86">
        <f t="shared" ca="1" si="4"/>
        <v>0</v>
      </c>
      <c r="BB187" s="86" t="e">
        <f t="shared" ca="1" si="5"/>
        <v>#REF!</v>
      </c>
      <c r="BC187" s="86" t="e">
        <f t="shared" ca="1" si="6"/>
        <v>#REF!</v>
      </c>
      <c r="BD187" s="86">
        <f t="shared" ca="1" si="7"/>
        <v>0</v>
      </c>
      <c r="BE187" s="86" t="e">
        <f t="shared" ca="1" si="8"/>
        <v>#REF!</v>
      </c>
      <c r="BF187" s="86">
        <f t="shared" si="10"/>
        <v>0</v>
      </c>
      <c r="BG187" s="86" t="e">
        <f>IF(AND($BF187=1,#REF!= ""),1,0)</f>
        <v>#REF!</v>
      </c>
    </row>
    <row r="188" spans="1:59" ht="26.4" x14ac:dyDescent="0.3">
      <c r="A188" s="4"/>
      <c r="B188" s="14"/>
      <c r="C188" s="14"/>
      <c r="D188" s="14"/>
      <c r="E188" s="139" t="s">
        <v>445</v>
      </c>
      <c r="F188" s="13"/>
      <c r="G188" s="182" t="s">
        <v>2248</v>
      </c>
      <c r="H188" s="7"/>
      <c r="I188" s="4"/>
      <c r="J188" s="3" t="s">
        <v>2246</v>
      </c>
      <c r="K188" s="45" t="s">
        <v>23</v>
      </c>
      <c r="L188" s="76">
        <v>45035</v>
      </c>
      <c r="M188" s="43"/>
      <c r="N188" s="9"/>
      <c r="O188" s="9"/>
      <c r="P188" s="9"/>
      <c r="Q188" s="3"/>
      <c r="R188" s="43"/>
      <c r="S188" s="9"/>
      <c r="T188" s="9"/>
      <c r="U188" s="35"/>
      <c r="V188" s="21"/>
      <c r="W188" s="6"/>
      <c r="X188" s="6"/>
      <c r="Y188" s="6"/>
      <c r="Z188" s="6"/>
      <c r="AA188" s="6"/>
      <c r="AB188" s="6"/>
      <c r="AC188" s="6"/>
      <c r="AD188" s="6"/>
      <c r="AE188" s="6"/>
      <c r="AF188" s="4"/>
      <c r="AG188" s="4"/>
      <c r="AH188" s="13"/>
      <c r="AI188" s="6"/>
      <c r="AV188" s="22">
        <f t="shared" ca="1" si="0"/>
        <v>1</v>
      </c>
      <c r="AW188" s="22" t="e">
        <f ca="1">IF(AND($AV188=1,#REF!= ""),1,0)</f>
        <v>#REF!</v>
      </c>
      <c r="AX188" s="22">
        <f t="shared" ca="1" si="1"/>
        <v>0</v>
      </c>
      <c r="AY188" s="22" t="e">
        <f t="shared" ca="1" si="2"/>
        <v>#REF!</v>
      </c>
      <c r="AZ188" s="22">
        <f t="shared" ca="1" si="3"/>
        <v>0</v>
      </c>
      <c r="BA188" s="22">
        <f t="shared" ca="1" si="4"/>
        <v>0</v>
      </c>
      <c r="BB188" s="22" t="e">
        <f t="shared" ca="1" si="5"/>
        <v>#REF!</v>
      </c>
      <c r="BC188" s="22" t="e">
        <f t="shared" ca="1" si="6"/>
        <v>#REF!</v>
      </c>
      <c r="BD188" s="22">
        <f t="shared" ca="1" si="7"/>
        <v>1</v>
      </c>
      <c r="BE188" s="22" t="e">
        <f t="shared" ca="1" si="8"/>
        <v>#REF!</v>
      </c>
      <c r="BF188" s="71">
        <f t="shared" si="10"/>
        <v>1</v>
      </c>
      <c r="BG188" s="71" t="e">
        <f>IF(AND($BF188=1,#REF!= ""),1,0)</f>
        <v>#REF!</v>
      </c>
    </row>
    <row r="189" spans="1:59" ht="39.6" x14ac:dyDescent="0.3">
      <c r="A189" s="4"/>
      <c r="B189" s="14"/>
      <c r="C189" s="14"/>
      <c r="D189" s="14"/>
      <c r="E189" s="139" t="s">
        <v>445</v>
      </c>
      <c r="F189" s="13"/>
      <c r="G189" s="182" t="s">
        <v>2249</v>
      </c>
      <c r="H189" s="7"/>
      <c r="I189" s="4"/>
      <c r="J189" s="3" t="s">
        <v>2247</v>
      </c>
      <c r="K189" s="45" t="s">
        <v>23</v>
      </c>
      <c r="L189" s="76">
        <v>45154</v>
      </c>
      <c r="M189" s="43"/>
      <c r="N189" s="9"/>
      <c r="O189" s="9"/>
      <c r="P189" s="9"/>
      <c r="Q189" s="3"/>
      <c r="R189" s="43"/>
      <c r="S189" s="9"/>
      <c r="T189" s="9"/>
      <c r="U189" s="35"/>
      <c r="V189" s="21"/>
      <c r="W189" s="6"/>
      <c r="X189" s="6"/>
      <c r="Y189" s="6"/>
      <c r="Z189" s="6"/>
      <c r="AA189" s="6"/>
      <c r="AB189" s="6"/>
      <c r="AC189" s="6"/>
      <c r="AD189" s="6"/>
      <c r="AE189" s="6"/>
      <c r="AF189" s="4"/>
      <c r="AG189" s="4"/>
      <c r="AH189" s="13"/>
      <c r="AI189" s="6"/>
      <c r="AV189" s="22">
        <f t="shared" ca="1" si="0"/>
        <v>1</v>
      </c>
      <c r="AW189" s="22" t="e">
        <f ca="1">IF(AND($AV189=1,#REF!= ""),1,0)</f>
        <v>#REF!</v>
      </c>
      <c r="AX189" s="22">
        <f t="shared" ca="1" si="1"/>
        <v>0</v>
      </c>
      <c r="AY189" s="22" t="e">
        <f t="shared" ca="1" si="2"/>
        <v>#REF!</v>
      </c>
      <c r="AZ189" s="22">
        <f t="shared" ca="1" si="3"/>
        <v>0</v>
      </c>
      <c r="BA189" s="22">
        <f t="shared" ca="1" si="4"/>
        <v>0</v>
      </c>
      <c r="BB189" s="22" t="e">
        <f t="shared" ca="1" si="5"/>
        <v>#REF!</v>
      </c>
      <c r="BC189" s="22" t="e">
        <f t="shared" ca="1" si="6"/>
        <v>#REF!</v>
      </c>
      <c r="BD189" s="22">
        <f t="shared" ca="1" si="7"/>
        <v>1</v>
      </c>
      <c r="BE189" s="22" t="e">
        <f t="shared" ca="1" si="8"/>
        <v>#REF!</v>
      </c>
      <c r="BF189" s="71">
        <f t="shared" si="10"/>
        <v>1</v>
      </c>
      <c r="BG189" s="71" t="e">
        <f>IF(AND($BF189=1,#REF!= ""),1,0)</f>
        <v>#REF!</v>
      </c>
    </row>
    <row r="190" spans="1:59" x14ac:dyDescent="0.3">
      <c r="AV190" s="22">
        <f t="shared" ref="AV190:AV206" ca="1" si="11">IF(OR($K190="аннулирован", $K190="", TODAY()&lt;$F190),0,1)</f>
        <v>0</v>
      </c>
      <c r="AW190" s="22" t="e">
        <f ca="1">IF(AND($AV190=1,#REF!= ""),1,0)</f>
        <v>#REF!</v>
      </c>
      <c r="AX190" s="22">
        <f t="shared" ref="AX190:AX204" ca="1" si="12">IF(AND($AV190=1, $K190="не выдан"),1,0)</f>
        <v>0</v>
      </c>
      <c r="AY190" s="22" t="e">
        <f t="shared" ref="AY190:AY204" ca="1" si="13">IF(AND($AW190=1, $K190="не выдан"),1,0)</f>
        <v>#REF!</v>
      </c>
      <c r="AZ190" s="22">
        <f t="shared" ref="AZ190:AZ204" ca="1" si="14">IF(AND($AV190=1, $K190="на проверке"),1,0)</f>
        <v>0</v>
      </c>
      <c r="BA190" s="22">
        <f t="shared" ref="BA190:BA204" ca="1" si="15">IF(AND($AV190=1, $K190="замечания"),1,0)</f>
        <v>0</v>
      </c>
      <c r="BB190" s="22" t="e">
        <f t="shared" ref="BB190:BB204" ca="1" si="16">IF(AND($AW190=1, $K190="на проверке"),1,0)</f>
        <v>#REF!</v>
      </c>
      <c r="BC190" s="22" t="e">
        <f t="shared" ref="BC190:BC204" ca="1" si="17">IF(AND($AW190=1, $K190="замечания"),1,0)</f>
        <v>#REF!</v>
      </c>
      <c r="BD190" s="22">
        <f t="shared" ref="BD190:BD204" ca="1" si="18">IF(AND($AV190=1, $K190="согласован"),1,0)</f>
        <v>0</v>
      </c>
      <c r="BE190" s="22" t="e">
        <f t="shared" ref="BE190:BE204" ca="1" si="19">IF(AND($AW190=1, $K190="согласован"),1,0)</f>
        <v>#REF!</v>
      </c>
      <c r="BF190" s="71">
        <f t="shared" ref="BF190:BF233" si="20">IF(OR($K190="аннулирован", $K190=""),0,1)</f>
        <v>0</v>
      </c>
      <c r="BG190" s="71" t="e">
        <f>IF(AND($BF190=1,#REF!= ""),1,0)</f>
        <v>#REF!</v>
      </c>
    </row>
    <row r="191" spans="1:59" x14ac:dyDescent="0.3">
      <c r="AV191" s="22">
        <f t="shared" ca="1" si="11"/>
        <v>0</v>
      </c>
      <c r="AW191" s="22" t="e">
        <f ca="1">IF(AND($AV191=1,#REF!= ""),1,0)</f>
        <v>#REF!</v>
      </c>
      <c r="AX191" s="22">
        <f t="shared" ca="1" si="12"/>
        <v>0</v>
      </c>
      <c r="AY191" s="22" t="e">
        <f t="shared" ca="1" si="13"/>
        <v>#REF!</v>
      </c>
      <c r="AZ191" s="22">
        <f t="shared" ca="1" si="14"/>
        <v>0</v>
      </c>
      <c r="BA191" s="22">
        <f t="shared" ca="1" si="15"/>
        <v>0</v>
      </c>
      <c r="BB191" s="22" t="e">
        <f t="shared" ca="1" si="16"/>
        <v>#REF!</v>
      </c>
      <c r="BC191" s="22" t="e">
        <f t="shared" ca="1" si="17"/>
        <v>#REF!</v>
      </c>
      <c r="BD191" s="22">
        <f t="shared" ca="1" si="18"/>
        <v>0</v>
      </c>
      <c r="BE191" s="22" t="e">
        <f t="shared" ca="1" si="19"/>
        <v>#REF!</v>
      </c>
      <c r="BF191" s="71">
        <f t="shared" si="20"/>
        <v>0</v>
      </c>
      <c r="BG191" s="71" t="e">
        <f>IF(AND($BF191=1,#REF!= ""),1,0)</f>
        <v>#REF!</v>
      </c>
    </row>
    <row r="192" spans="1:59" x14ac:dyDescent="0.3">
      <c r="AV192" s="22">
        <f t="shared" ca="1" si="11"/>
        <v>0</v>
      </c>
      <c r="AW192" s="22" t="e">
        <f ca="1">IF(AND($AV192=1,#REF!= ""),1,0)</f>
        <v>#REF!</v>
      </c>
      <c r="AX192" s="22">
        <f t="shared" ca="1" si="12"/>
        <v>0</v>
      </c>
      <c r="AY192" s="22" t="e">
        <f t="shared" ca="1" si="13"/>
        <v>#REF!</v>
      </c>
      <c r="AZ192" s="22">
        <f t="shared" ca="1" si="14"/>
        <v>0</v>
      </c>
      <c r="BA192" s="22">
        <f t="shared" ca="1" si="15"/>
        <v>0</v>
      </c>
      <c r="BB192" s="22" t="e">
        <f t="shared" ca="1" si="16"/>
        <v>#REF!</v>
      </c>
      <c r="BC192" s="22" t="e">
        <f t="shared" ca="1" si="17"/>
        <v>#REF!</v>
      </c>
      <c r="BD192" s="22">
        <f t="shared" ca="1" si="18"/>
        <v>0</v>
      </c>
      <c r="BE192" s="22" t="e">
        <f t="shared" ca="1" si="19"/>
        <v>#REF!</v>
      </c>
      <c r="BF192" s="71">
        <f t="shared" si="20"/>
        <v>0</v>
      </c>
      <c r="BG192" s="71" t="e">
        <f>IF(AND($BF192=1,#REF!= ""),1,0)</f>
        <v>#REF!</v>
      </c>
    </row>
    <row r="193" spans="48:59" x14ac:dyDescent="0.3">
      <c r="AV193" s="22">
        <f t="shared" ca="1" si="11"/>
        <v>0</v>
      </c>
      <c r="AW193" s="22" t="e">
        <f ca="1">IF(AND($AV193=1,#REF!= ""),1,0)</f>
        <v>#REF!</v>
      </c>
      <c r="AX193" s="22">
        <f t="shared" ca="1" si="12"/>
        <v>0</v>
      </c>
      <c r="AY193" s="22" t="e">
        <f t="shared" ca="1" si="13"/>
        <v>#REF!</v>
      </c>
      <c r="AZ193" s="22">
        <f t="shared" ca="1" si="14"/>
        <v>0</v>
      </c>
      <c r="BA193" s="22">
        <f t="shared" ca="1" si="15"/>
        <v>0</v>
      </c>
      <c r="BB193" s="22" t="e">
        <f t="shared" ca="1" si="16"/>
        <v>#REF!</v>
      </c>
      <c r="BC193" s="22" t="e">
        <f t="shared" ca="1" si="17"/>
        <v>#REF!</v>
      </c>
      <c r="BD193" s="22">
        <f t="shared" ca="1" si="18"/>
        <v>0</v>
      </c>
      <c r="BE193" s="22" t="e">
        <f t="shared" ca="1" si="19"/>
        <v>#REF!</v>
      </c>
      <c r="BF193" s="71">
        <f t="shared" si="20"/>
        <v>0</v>
      </c>
      <c r="BG193" s="71" t="e">
        <f>IF(AND($BF193=1,#REF!= ""),1,0)</f>
        <v>#REF!</v>
      </c>
    </row>
    <row r="194" spans="48:59" x14ac:dyDescent="0.3">
      <c r="AV194" s="22">
        <f t="shared" ca="1" si="11"/>
        <v>0</v>
      </c>
      <c r="AW194" s="22" t="e">
        <f ca="1">IF(AND($AV194=1,#REF!= ""),1,0)</f>
        <v>#REF!</v>
      </c>
      <c r="AX194" s="22">
        <f t="shared" ca="1" si="12"/>
        <v>0</v>
      </c>
      <c r="AY194" s="22" t="e">
        <f t="shared" ca="1" si="13"/>
        <v>#REF!</v>
      </c>
      <c r="AZ194" s="22">
        <f t="shared" ca="1" si="14"/>
        <v>0</v>
      </c>
      <c r="BA194" s="22">
        <f t="shared" ca="1" si="15"/>
        <v>0</v>
      </c>
      <c r="BB194" s="22" t="e">
        <f t="shared" ca="1" si="16"/>
        <v>#REF!</v>
      </c>
      <c r="BC194" s="22" t="e">
        <f t="shared" ca="1" si="17"/>
        <v>#REF!</v>
      </c>
      <c r="BD194" s="22">
        <f t="shared" ca="1" si="18"/>
        <v>0</v>
      </c>
      <c r="BE194" s="22" t="e">
        <f t="shared" ca="1" si="19"/>
        <v>#REF!</v>
      </c>
      <c r="BF194" s="71">
        <f t="shared" si="20"/>
        <v>0</v>
      </c>
      <c r="BG194" s="71" t="e">
        <f>IF(AND($BF194=1,#REF!= ""),1,0)</f>
        <v>#REF!</v>
      </c>
    </row>
    <row r="195" spans="48:59" x14ac:dyDescent="0.3">
      <c r="AV195" s="22">
        <f t="shared" ca="1" si="11"/>
        <v>0</v>
      </c>
      <c r="AW195" s="22" t="e">
        <f ca="1">IF(AND($AV195=1,#REF!= ""),1,0)</f>
        <v>#REF!</v>
      </c>
      <c r="AX195" s="22">
        <f t="shared" ca="1" si="12"/>
        <v>0</v>
      </c>
      <c r="AY195" s="22" t="e">
        <f t="shared" ca="1" si="13"/>
        <v>#REF!</v>
      </c>
      <c r="AZ195" s="22">
        <f t="shared" ca="1" si="14"/>
        <v>0</v>
      </c>
      <c r="BA195" s="22">
        <f t="shared" ca="1" si="15"/>
        <v>0</v>
      </c>
      <c r="BB195" s="22" t="e">
        <f t="shared" ca="1" si="16"/>
        <v>#REF!</v>
      </c>
      <c r="BC195" s="22" t="e">
        <f t="shared" ca="1" si="17"/>
        <v>#REF!</v>
      </c>
      <c r="BD195" s="22">
        <f t="shared" ca="1" si="18"/>
        <v>0</v>
      </c>
      <c r="BE195" s="22" t="e">
        <f t="shared" ca="1" si="19"/>
        <v>#REF!</v>
      </c>
      <c r="BF195" s="71">
        <f t="shared" si="20"/>
        <v>0</v>
      </c>
      <c r="BG195" s="71" t="e">
        <f>IF(AND($BF195=1,#REF!= ""),1,0)</f>
        <v>#REF!</v>
      </c>
    </row>
    <row r="196" spans="48:59" x14ac:dyDescent="0.3">
      <c r="AV196" s="22">
        <f t="shared" ca="1" si="11"/>
        <v>0</v>
      </c>
      <c r="AW196" s="22" t="e">
        <f ca="1">IF(AND($AV196=1,#REF!= ""),1,0)</f>
        <v>#REF!</v>
      </c>
      <c r="AX196" s="22">
        <f t="shared" ca="1" si="12"/>
        <v>0</v>
      </c>
      <c r="AY196" s="22" t="e">
        <f t="shared" ca="1" si="13"/>
        <v>#REF!</v>
      </c>
      <c r="AZ196" s="22">
        <f t="shared" ca="1" si="14"/>
        <v>0</v>
      </c>
      <c r="BA196" s="22">
        <f t="shared" ca="1" si="15"/>
        <v>0</v>
      </c>
      <c r="BB196" s="22" t="e">
        <f t="shared" ca="1" si="16"/>
        <v>#REF!</v>
      </c>
      <c r="BC196" s="22" t="e">
        <f t="shared" ca="1" si="17"/>
        <v>#REF!</v>
      </c>
      <c r="BD196" s="22">
        <f t="shared" ca="1" si="18"/>
        <v>0</v>
      </c>
      <c r="BE196" s="22" t="e">
        <f t="shared" ca="1" si="19"/>
        <v>#REF!</v>
      </c>
      <c r="BF196" s="71">
        <f t="shared" si="20"/>
        <v>0</v>
      </c>
      <c r="BG196" s="71" t="e">
        <f>IF(AND($BF196=1,#REF!= ""),1,0)</f>
        <v>#REF!</v>
      </c>
    </row>
    <row r="197" spans="48:59" x14ac:dyDescent="0.3">
      <c r="AV197" s="22">
        <f t="shared" ca="1" si="11"/>
        <v>0</v>
      </c>
      <c r="AW197" s="22" t="e">
        <f ca="1">IF(AND($AV197=1,#REF!= ""),1,0)</f>
        <v>#REF!</v>
      </c>
      <c r="AX197" s="22">
        <f t="shared" ca="1" si="12"/>
        <v>0</v>
      </c>
      <c r="AY197" s="22" t="e">
        <f t="shared" ca="1" si="13"/>
        <v>#REF!</v>
      </c>
      <c r="AZ197" s="22">
        <f t="shared" ca="1" si="14"/>
        <v>0</v>
      </c>
      <c r="BA197" s="22">
        <f t="shared" ca="1" si="15"/>
        <v>0</v>
      </c>
      <c r="BB197" s="22" t="e">
        <f t="shared" ca="1" si="16"/>
        <v>#REF!</v>
      </c>
      <c r="BC197" s="22" t="e">
        <f t="shared" ca="1" si="17"/>
        <v>#REF!</v>
      </c>
      <c r="BD197" s="22">
        <f t="shared" ca="1" si="18"/>
        <v>0</v>
      </c>
      <c r="BE197" s="22" t="e">
        <f t="shared" ca="1" si="19"/>
        <v>#REF!</v>
      </c>
      <c r="BF197" s="71">
        <f t="shared" si="20"/>
        <v>0</v>
      </c>
      <c r="BG197" s="71" t="e">
        <f>IF(AND($BF197=1,#REF!= ""),1,0)</f>
        <v>#REF!</v>
      </c>
    </row>
    <row r="198" spans="48:59" x14ac:dyDescent="0.3">
      <c r="AV198" s="22">
        <f t="shared" ca="1" si="11"/>
        <v>0</v>
      </c>
      <c r="AW198" s="22" t="e">
        <f ca="1">IF(AND($AV198=1,#REF!= ""),1,0)</f>
        <v>#REF!</v>
      </c>
      <c r="AX198" s="22">
        <f t="shared" ca="1" si="12"/>
        <v>0</v>
      </c>
      <c r="AY198" s="22" t="e">
        <f t="shared" ca="1" si="13"/>
        <v>#REF!</v>
      </c>
      <c r="AZ198" s="22">
        <f t="shared" ca="1" si="14"/>
        <v>0</v>
      </c>
      <c r="BA198" s="22">
        <f t="shared" ca="1" si="15"/>
        <v>0</v>
      </c>
      <c r="BB198" s="22" t="e">
        <f t="shared" ca="1" si="16"/>
        <v>#REF!</v>
      </c>
      <c r="BC198" s="22" t="e">
        <f t="shared" ca="1" si="17"/>
        <v>#REF!</v>
      </c>
      <c r="BD198" s="22">
        <f t="shared" ca="1" si="18"/>
        <v>0</v>
      </c>
      <c r="BE198" s="22" t="e">
        <f t="shared" ca="1" si="19"/>
        <v>#REF!</v>
      </c>
      <c r="BF198" s="71">
        <f t="shared" si="20"/>
        <v>0</v>
      </c>
      <c r="BG198" s="71" t="e">
        <f>IF(AND($BF198=1,#REF!= ""),1,0)</f>
        <v>#REF!</v>
      </c>
    </row>
    <row r="199" spans="48:59" x14ac:dyDescent="0.3">
      <c r="AV199" s="22">
        <f t="shared" ca="1" si="11"/>
        <v>0</v>
      </c>
      <c r="AW199" s="22" t="e">
        <f ca="1">IF(AND($AV199=1,#REF!= ""),1,0)</f>
        <v>#REF!</v>
      </c>
      <c r="AX199" s="22">
        <f t="shared" ca="1" si="12"/>
        <v>0</v>
      </c>
      <c r="AY199" s="22" t="e">
        <f t="shared" ca="1" si="13"/>
        <v>#REF!</v>
      </c>
      <c r="AZ199" s="22">
        <f t="shared" ca="1" si="14"/>
        <v>0</v>
      </c>
      <c r="BA199" s="22">
        <f t="shared" ca="1" si="15"/>
        <v>0</v>
      </c>
      <c r="BB199" s="22" t="e">
        <f t="shared" ca="1" si="16"/>
        <v>#REF!</v>
      </c>
      <c r="BC199" s="22" t="e">
        <f t="shared" ca="1" si="17"/>
        <v>#REF!</v>
      </c>
      <c r="BD199" s="22">
        <f t="shared" ca="1" si="18"/>
        <v>0</v>
      </c>
      <c r="BE199" s="22" t="e">
        <f t="shared" ca="1" si="19"/>
        <v>#REF!</v>
      </c>
      <c r="BF199" s="71">
        <f t="shared" si="20"/>
        <v>0</v>
      </c>
      <c r="BG199" s="71" t="e">
        <f>IF(AND($BF199=1,#REF!= ""),1,0)</f>
        <v>#REF!</v>
      </c>
    </row>
    <row r="200" spans="48:59" x14ac:dyDescent="0.3">
      <c r="AV200" s="22">
        <f t="shared" ca="1" si="11"/>
        <v>0</v>
      </c>
      <c r="AW200" s="22" t="e">
        <f ca="1">IF(AND($AV200=1,#REF!= ""),1,0)</f>
        <v>#REF!</v>
      </c>
      <c r="AX200" s="22">
        <f t="shared" ca="1" si="12"/>
        <v>0</v>
      </c>
      <c r="AY200" s="22" t="e">
        <f t="shared" ca="1" si="13"/>
        <v>#REF!</v>
      </c>
      <c r="AZ200" s="22">
        <f t="shared" ca="1" si="14"/>
        <v>0</v>
      </c>
      <c r="BA200" s="22">
        <f t="shared" ca="1" si="15"/>
        <v>0</v>
      </c>
      <c r="BB200" s="22" t="e">
        <f t="shared" ca="1" si="16"/>
        <v>#REF!</v>
      </c>
      <c r="BC200" s="22" t="e">
        <f t="shared" ca="1" si="17"/>
        <v>#REF!</v>
      </c>
      <c r="BD200" s="22">
        <f t="shared" ca="1" si="18"/>
        <v>0</v>
      </c>
      <c r="BE200" s="22" t="e">
        <f t="shared" ca="1" si="19"/>
        <v>#REF!</v>
      </c>
      <c r="BF200" s="71">
        <f t="shared" si="20"/>
        <v>0</v>
      </c>
      <c r="BG200" s="71" t="e">
        <f>IF(AND($BF200=1,#REF!= ""),1,0)</f>
        <v>#REF!</v>
      </c>
    </row>
    <row r="201" spans="48:59" x14ac:dyDescent="0.3">
      <c r="AV201" s="22">
        <f t="shared" ca="1" si="11"/>
        <v>0</v>
      </c>
      <c r="AW201" s="22" t="e">
        <f ca="1">IF(AND($AV201=1,#REF!= ""),1,0)</f>
        <v>#REF!</v>
      </c>
      <c r="AX201" s="22">
        <f t="shared" ca="1" si="12"/>
        <v>0</v>
      </c>
      <c r="AY201" s="22" t="e">
        <f t="shared" ca="1" si="13"/>
        <v>#REF!</v>
      </c>
      <c r="AZ201" s="22">
        <f t="shared" ca="1" si="14"/>
        <v>0</v>
      </c>
      <c r="BA201" s="22">
        <f t="shared" ca="1" si="15"/>
        <v>0</v>
      </c>
      <c r="BB201" s="22" t="e">
        <f t="shared" ca="1" si="16"/>
        <v>#REF!</v>
      </c>
      <c r="BC201" s="22" t="e">
        <f t="shared" ca="1" si="17"/>
        <v>#REF!</v>
      </c>
      <c r="BD201" s="22">
        <f t="shared" ca="1" si="18"/>
        <v>0</v>
      </c>
      <c r="BE201" s="22" t="e">
        <f t="shared" ca="1" si="19"/>
        <v>#REF!</v>
      </c>
      <c r="BF201" s="71">
        <f t="shared" si="20"/>
        <v>0</v>
      </c>
      <c r="BG201" s="71" t="e">
        <f>IF(AND($BF201=1,#REF!= ""),1,0)</f>
        <v>#REF!</v>
      </c>
    </row>
    <row r="202" spans="48:59" x14ac:dyDescent="0.3">
      <c r="AV202" s="22">
        <f t="shared" ca="1" si="11"/>
        <v>0</v>
      </c>
      <c r="AW202" s="22" t="e">
        <f ca="1">IF(AND($AV202=1,#REF!= ""),1,0)</f>
        <v>#REF!</v>
      </c>
      <c r="AX202" s="22">
        <f t="shared" ca="1" si="12"/>
        <v>0</v>
      </c>
      <c r="AY202" s="22" t="e">
        <f t="shared" ca="1" si="13"/>
        <v>#REF!</v>
      </c>
      <c r="AZ202" s="22">
        <f t="shared" ca="1" si="14"/>
        <v>0</v>
      </c>
      <c r="BA202" s="22">
        <f t="shared" ca="1" si="15"/>
        <v>0</v>
      </c>
      <c r="BB202" s="22" t="e">
        <f t="shared" ca="1" si="16"/>
        <v>#REF!</v>
      </c>
      <c r="BC202" s="22" t="e">
        <f t="shared" ca="1" si="17"/>
        <v>#REF!</v>
      </c>
      <c r="BD202" s="22">
        <f t="shared" ca="1" si="18"/>
        <v>0</v>
      </c>
      <c r="BE202" s="22" t="e">
        <f t="shared" ca="1" si="19"/>
        <v>#REF!</v>
      </c>
      <c r="BF202" s="71">
        <f t="shared" si="20"/>
        <v>0</v>
      </c>
      <c r="BG202" s="71" t="e">
        <f>IF(AND($BF202=1,#REF!= ""),1,0)</f>
        <v>#REF!</v>
      </c>
    </row>
    <row r="203" spans="48:59" x14ac:dyDescent="0.3">
      <c r="AV203" s="22">
        <f t="shared" ca="1" si="11"/>
        <v>0</v>
      </c>
      <c r="AW203" s="22" t="e">
        <f ca="1">IF(AND($AV203=1,#REF!= ""),1,0)</f>
        <v>#REF!</v>
      </c>
      <c r="AX203" s="22">
        <f t="shared" ca="1" si="12"/>
        <v>0</v>
      </c>
      <c r="AY203" s="22" t="e">
        <f t="shared" ca="1" si="13"/>
        <v>#REF!</v>
      </c>
      <c r="AZ203" s="22">
        <f t="shared" ca="1" si="14"/>
        <v>0</v>
      </c>
      <c r="BA203" s="22">
        <f t="shared" ca="1" si="15"/>
        <v>0</v>
      </c>
      <c r="BB203" s="22" t="e">
        <f t="shared" ca="1" si="16"/>
        <v>#REF!</v>
      </c>
      <c r="BC203" s="22" t="e">
        <f t="shared" ca="1" si="17"/>
        <v>#REF!</v>
      </c>
      <c r="BD203" s="22">
        <f t="shared" ca="1" si="18"/>
        <v>0</v>
      </c>
      <c r="BE203" s="22" t="e">
        <f t="shared" ca="1" si="19"/>
        <v>#REF!</v>
      </c>
      <c r="BF203" s="71">
        <f t="shared" si="20"/>
        <v>0</v>
      </c>
      <c r="BG203" s="71" t="e">
        <f>IF(AND($BF203=1,#REF!= ""),1,0)</f>
        <v>#REF!</v>
      </c>
    </row>
    <row r="204" spans="48:59" x14ac:dyDescent="0.3">
      <c r="AV204" s="22">
        <f t="shared" ca="1" si="11"/>
        <v>0</v>
      </c>
      <c r="AW204" s="22" t="e">
        <f ca="1">IF(AND($AV204=1,#REF!= ""),1,0)</f>
        <v>#REF!</v>
      </c>
      <c r="AX204" s="22">
        <f t="shared" ca="1" si="12"/>
        <v>0</v>
      </c>
      <c r="AY204" s="22" t="e">
        <f t="shared" ca="1" si="13"/>
        <v>#REF!</v>
      </c>
      <c r="AZ204" s="22">
        <f t="shared" ca="1" si="14"/>
        <v>0</v>
      </c>
      <c r="BA204" s="22">
        <f t="shared" ca="1" si="15"/>
        <v>0</v>
      </c>
      <c r="BB204" s="22" t="e">
        <f t="shared" ca="1" si="16"/>
        <v>#REF!</v>
      </c>
      <c r="BC204" s="22" t="e">
        <f t="shared" ca="1" si="17"/>
        <v>#REF!</v>
      </c>
      <c r="BD204" s="22">
        <f t="shared" ca="1" si="18"/>
        <v>0</v>
      </c>
      <c r="BE204" s="22" t="e">
        <f t="shared" ca="1" si="19"/>
        <v>#REF!</v>
      </c>
      <c r="BF204" s="71">
        <f t="shared" si="20"/>
        <v>0</v>
      </c>
      <c r="BG204" s="71" t="e">
        <f>IF(AND($BF204=1,#REF!= ""),1,0)</f>
        <v>#REF!</v>
      </c>
    </row>
    <row r="205" spans="48:59" x14ac:dyDescent="0.3">
      <c r="AV205" s="22">
        <f t="shared" ca="1" si="11"/>
        <v>0</v>
      </c>
      <c r="AW205" s="22" t="e">
        <f ca="1">IF(AND($AV205=1,#REF!= ""),1,0)</f>
        <v>#REF!</v>
      </c>
      <c r="AX205" s="22">
        <f t="shared" ref="AX205:AX236" ca="1" si="21">IF(AND($AV205=1, $K205="не выдан"),1,0)</f>
        <v>0</v>
      </c>
      <c r="AY205" s="22" t="e">
        <f t="shared" ref="AY205:AY236" ca="1" si="22">IF(AND($AW205=1, $K205="не выдан"),1,0)</f>
        <v>#REF!</v>
      </c>
      <c r="AZ205" s="22">
        <f t="shared" ref="AZ205:AZ236" ca="1" si="23">IF(AND($AV205=1, $K205="на проверке"),1,0)</f>
        <v>0</v>
      </c>
      <c r="BA205" s="22">
        <f t="shared" ref="BA205:BA236" ca="1" si="24">IF(AND($AV205=1, $K205="замечания"),1,0)</f>
        <v>0</v>
      </c>
      <c r="BB205" s="22" t="e">
        <f t="shared" ref="BB205:BB236" ca="1" si="25">IF(AND($AW205=1, $K205="на проверке"),1,0)</f>
        <v>#REF!</v>
      </c>
      <c r="BC205" s="22" t="e">
        <f t="shared" ref="BC205:BC236" ca="1" si="26">IF(AND($AW205=1, $K205="замечания"),1,0)</f>
        <v>#REF!</v>
      </c>
      <c r="BD205" s="22">
        <f t="shared" ref="BD205:BD236" ca="1" si="27">IF(AND($AV205=1, $K205="согласован"),1,0)</f>
        <v>0</v>
      </c>
      <c r="BE205" s="22" t="e">
        <f t="shared" ref="BE205:BE236" ca="1" si="28">IF(AND($AW205=1, $K205="согласован"),1,0)</f>
        <v>#REF!</v>
      </c>
      <c r="BF205" s="71">
        <f t="shared" si="20"/>
        <v>0</v>
      </c>
      <c r="BG205" s="71" t="e">
        <f>IF(AND($BF205=1,#REF!= ""),1,0)</f>
        <v>#REF!</v>
      </c>
    </row>
    <row r="206" spans="48:59" x14ac:dyDescent="0.3">
      <c r="AV206" s="22">
        <f t="shared" ca="1" si="11"/>
        <v>0</v>
      </c>
      <c r="AW206" s="22" t="e">
        <f ca="1">IF(AND($AV206=1,#REF!= ""),1,0)</f>
        <v>#REF!</v>
      </c>
      <c r="AX206" s="22">
        <f t="shared" ca="1" si="21"/>
        <v>0</v>
      </c>
      <c r="AY206" s="22" t="e">
        <f t="shared" ca="1" si="22"/>
        <v>#REF!</v>
      </c>
      <c r="AZ206" s="22">
        <f t="shared" ca="1" si="23"/>
        <v>0</v>
      </c>
      <c r="BA206" s="22">
        <f t="shared" ca="1" si="24"/>
        <v>0</v>
      </c>
      <c r="BB206" s="22" t="e">
        <f t="shared" ca="1" si="25"/>
        <v>#REF!</v>
      </c>
      <c r="BC206" s="22" t="e">
        <f t="shared" ca="1" si="26"/>
        <v>#REF!</v>
      </c>
      <c r="BD206" s="22">
        <f t="shared" ca="1" si="27"/>
        <v>0</v>
      </c>
      <c r="BE206" s="22" t="e">
        <f t="shared" ca="1" si="28"/>
        <v>#REF!</v>
      </c>
      <c r="BF206" s="71">
        <f t="shared" si="20"/>
        <v>0</v>
      </c>
      <c r="BG206" s="71" t="e">
        <f>IF(AND($BF206=1,#REF!= ""),1,0)</f>
        <v>#REF!</v>
      </c>
    </row>
    <row r="207" spans="48:59" x14ac:dyDescent="0.3">
      <c r="AV207" s="22">
        <f t="shared" ref="AV207:AV238" ca="1" si="29">IF(OR($K207="аннулирован", $K207="", TODAY()&lt;$F207),0,1)</f>
        <v>0</v>
      </c>
      <c r="AW207" s="22" t="e">
        <f ca="1">IF(AND($AV207=1,#REF!= ""),1,0)</f>
        <v>#REF!</v>
      </c>
      <c r="AX207" s="22">
        <f t="shared" ca="1" si="21"/>
        <v>0</v>
      </c>
      <c r="AY207" s="22" t="e">
        <f t="shared" ca="1" si="22"/>
        <v>#REF!</v>
      </c>
      <c r="AZ207" s="22">
        <f t="shared" ca="1" si="23"/>
        <v>0</v>
      </c>
      <c r="BA207" s="22">
        <f t="shared" ca="1" si="24"/>
        <v>0</v>
      </c>
      <c r="BB207" s="22" t="e">
        <f t="shared" ca="1" si="25"/>
        <v>#REF!</v>
      </c>
      <c r="BC207" s="22" t="e">
        <f t="shared" ca="1" si="26"/>
        <v>#REF!</v>
      </c>
      <c r="BD207" s="22">
        <f t="shared" ca="1" si="27"/>
        <v>0</v>
      </c>
      <c r="BE207" s="22" t="e">
        <f t="shared" ca="1" si="28"/>
        <v>#REF!</v>
      </c>
      <c r="BF207" s="71">
        <f t="shared" si="20"/>
        <v>0</v>
      </c>
      <c r="BG207" s="71" t="e">
        <f>IF(AND($BF207=1,#REF!= ""),1,0)</f>
        <v>#REF!</v>
      </c>
    </row>
    <row r="208" spans="48:59" x14ac:dyDescent="0.3">
      <c r="AV208" s="22">
        <f t="shared" ca="1" si="29"/>
        <v>0</v>
      </c>
      <c r="AW208" s="22" t="e">
        <f ca="1">IF(AND($AV208=1,#REF!= ""),1,0)</f>
        <v>#REF!</v>
      </c>
      <c r="AX208" s="22">
        <f t="shared" ca="1" si="21"/>
        <v>0</v>
      </c>
      <c r="AY208" s="22" t="e">
        <f t="shared" ca="1" si="22"/>
        <v>#REF!</v>
      </c>
      <c r="AZ208" s="22">
        <f t="shared" ca="1" si="23"/>
        <v>0</v>
      </c>
      <c r="BA208" s="22">
        <f t="shared" ca="1" si="24"/>
        <v>0</v>
      </c>
      <c r="BB208" s="22" t="e">
        <f t="shared" ca="1" si="25"/>
        <v>#REF!</v>
      </c>
      <c r="BC208" s="22" t="e">
        <f t="shared" ca="1" si="26"/>
        <v>#REF!</v>
      </c>
      <c r="BD208" s="22">
        <f t="shared" ca="1" si="27"/>
        <v>0</v>
      </c>
      <c r="BE208" s="22" t="e">
        <f t="shared" ca="1" si="28"/>
        <v>#REF!</v>
      </c>
      <c r="BF208" s="71">
        <f t="shared" si="20"/>
        <v>0</v>
      </c>
      <c r="BG208" s="71" t="e">
        <f>IF(AND($BF208=1,#REF!= ""),1,0)</f>
        <v>#REF!</v>
      </c>
    </row>
    <row r="209" spans="48:59" x14ac:dyDescent="0.3">
      <c r="AV209" s="22">
        <f t="shared" ca="1" si="29"/>
        <v>0</v>
      </c>
      <c r="AW209" s="22" t="e">
        <f ca="1">IF(AND($AV209=1,#REF!= ""),1,0)</f>
        <v>#REF!</v>
      </c>
      <c r="AX209" s="22">
        <f t="shared" ca="1" si="21"/>
        <v>0</v>
      </c>
      <c r="AY209" s="22" t="e">
        <f t="shared" ca="1" si="22"/>
        <v>#REF!</v>
      </c>
      <c r="AZ209" s="22">
        <f t="shared" ca="1" si="23"/>
        <v>0</v>
      </c>
      <c r="BA209" s="22">
        <f t="shared" ca="1" si="24"/>
        <v>0</v>
      </c>
      <c r="BB209" s="22" t="e">
        <f t="shared" ca="1" si="25"/>
        <v>#REF!</v>
      </c>
      <c r="BC209" s="22" t="e">
        <f t="shared" ca="1" si="26"/>
        <v>#REF!</v>
      </c>
      <c r="BD209" s="22">
        <f t="shared" ca="1" si="27"/>
        <v>0</v>
      </c>
      <c r="BE209" s="22" t="e">
        <f t="shared" ca="1" si="28"/>
        <v>#REF!</v>
      </c>
      <c r="BF209" s="71">
        <f t="shared" si="20"/>
        <v>0</v>
      </c>
      <c r="BG209" s="71" t="e">
        <f>IF(AND($BF209=1,#REF!= ""),1,0)</f>
        <v>#REF!</v>
      </c>
    </row>
    <row r="210" spans="48:59" x14ac:dyDescent="0.3">
      <c r="AV210" s="22">
        <f t="shared" ca="1" si="29"/>
        <v>0</v>
      </c>
      <c r="AW210" s="22" t="e">
        <f ca="1">IF(AND($AV210=1,#REF!= ""),1,0)</f>
        <v>#REF!</v>
      </c>
      <c r="AX210" s="22">
        <f t="shared" ca="1" si="21"/>
        <v>0</v>
      </c>
      <c r="AY210" s="22" t="e">
        <f t="shared" ca="1" si="22"/>
        <v>#REF!</v>
      </c>
      <c r="AZ210" s="22">
        <f t="shared" ca="1" si="23"/>
        <v>0</v>
      </c>
      <c r="BA210" s="22">
        <f t="shared" ca="1" si="24"/>
        <v>0</v>
      </c>
      <c r="BB210" s="22" t="e">
        <f t="shared" ca="1" si="25"/>
        <v>#REF!</v>
      </c>
      <c r="BC210" s="22" t="e">
        <f t="shared" ca="1" si="26"/>
        <v>#REF!</v>
      </c>
      <c r="BD210" s="22">
        <f t="shared" ca="1" si="27"/>
        <v>0</v>
      </c>
      <c r="BE210" s="22" t="e">
        <f t="shared" ca="1" si="28"/>
        <v>#REF!</v>
      </c>
      <c r="BF210" s="71">
        <f t="shared" si="20"/>
        <v>0</v>
      </c>
      <c r="BG210" s="71" t="e">
        <f>IF(AND($BF210=1,#REF!= ""),1,0)</f>
        <v>#REF!</v>
      </c>
    </row>
    <row r="211" spans="48:59" x14ac:dyDescent="0.3">
      <c r="AV211" s="22">
        <f t="shared" ca="1" si="29"/>
        <v>0</v>
      </c>
      <c r="AW211" s="22" t="e">
        <f ca="1">IF(AND($AV211=1,#REF!= ""),1,0)</f>
        <v>#REF!</v>
      </c>
      <c r="AX211" s="22">
        <f t="shared" ca="1" si="21"/>
        <v>0</v>
      </c>
      <c r="AY211" s="22" t="e">
        <f t="shared" ca="1" si="22"/>
        <v>#REF!</v>
      </c>
      <c r="AZ211" s="22">
        <f t="shared" ca="1" si="23"/>
        <v>0</v>
      </c>
      <c r="BA211" s="22">
        <f t="shared" ca="1" si="24"/>
        <v>0</v>
      </c>
      <c r="BB211" s="22" t="e">
        <f t="shared" ca="1" si="25"/>
        <v>#REF!</v>
      </c>
      <c r="BC211" s="22" t="e">
        <f t="shared" ca="1" si="26"/>
        <v>#REF!</v>
      </c>
      <c r="BD211" s="22">
        <f t="shared" ca="1" si="27"/>
        <v>0</v>
      </c>
      <c r="BE211" s="22" t="e">
        <f t="shared" ca="1" si="28"/>
        <v>#REF!</v>
      </c>
      <c r="BF211" s="71">
        <f t="shared" si="20"/>
        <v>0</v>
      </c>
      <c r="BG211" s="71" t="e">
        <f>IF(AND($BF211=1,#REF!= ""),1,0)</f>
        <v>#REF!</v>
      </c>
    </row>
    <row r="212" spans="48:59" x14ac:dyDescent="0.3">
      <c r="AV212" s="22">
        <f t="shared" ca="1" si="29"/>
        <v>0</v>
      </c>
      <c r="AW212" s="22" t="e">
        <f ca="1">IF(AND($AV212=1,#REF!= ""),1,0)</f>
        <v>#REF!</v>
      </c>
      <c r="AX212" s="22">
        <f t="shared" ca="1" si="21"/>
        <v>0</v>
      </c>
      <c r="AY212" s="22" t="e">
        <f t="shared" ca="1" si="22"/>
        <v>#REF!</v>
      </c>
      <c r="AZ212" s="22">
        <f t="shared" ca="1" si="23"/>
        <v>0</v>
      </c>
      <c r="BA212" s="22">
        <f t="shared" ca="1" si="24"/>
        <v>0</v>
      </c>
      <c r="BB212" s="22" t="e">
        <f t="shared" ca="1" si="25"/>
        <v>#REF!</v>
      </c>
      <c r="BC212" s="22" t="e">
        <f t="shared" ca="1" si="26"/>
        <v>#REF!</v>
      </c>
      <c r="BD212" s="22">
        <f t="shared" ca="1" si="27"/>
        <v>0</v>
      </c>
      <c r="BE212" s="22" t="e">
        <f t="shared" ca="1" si="28"/>
        <v>#REF!</v>
      </c>
      <c r="BF212" s="71">
        <f t="shared" si="20"/>
        <v>0</v>
      </c>
      <c r="BG212" s="71" t="e">
        <f>IF(AND($BF212=1,#REF!= ""),1,0)</f>
        <v>#REF!</v>
      </c>
    </row>
    <row r="213" spans="48:59" x14ac:dyDescent="0.3">
      <c r="AV213" s="22">
        <f t="shared" ca="1" si="29"/>
        <v>0</v>
      </c>
      <c r="AW213" s="22" t="e">
        <f ca="1">IF(AND($AV213=1,#REF!= ""),1,0)</f>
        <v>#REF!</v>
      </c>
      <c r="AX213" s="22">
        <f t="shared" ca="1" si="21"/>
        <v>0</v>
      </c>
      <c r="AY213" s="22" t="e">
        <f t="shared" ca="1" si="22"/>
        <v>#REF!</v>
      </c>
      <c r="AZ213" s="22">
        <f t="shared" ca="1" si="23"/>
        <v>0</v>
      </c>
      <c r="BA213" s="22">
        <f t="shared" ca="1" si="24"/>
        <v>0</v>
      </c>
      <c r="BB213" s="22" t="e">
        <f t="shared" ca="1" si="25"/>
        <v>#REF!</v>
      </c>
      <c r="BC213" s="22" t="e">
        <f t="shared" ca="1" si="26"/>
        <v>#REF!</v>
      </c>
      <c r="BD213" s="22">
        <f t="shared" ca="1" si="27"/>
        <v>0</v>
      </c>
      <c r="BE213" s="22" t="e">
        <f t="shared" ca="1" si="28"/>
        <v>#REF!</v>
      </c>
      <c r="BF213" s="71">
        <f t="shared" si="20"/>
        <v>0</v>
      </c>
      <c r="BG213" s="71" t="e">
        <f>IF(AND($BF213=1,#REF!= ""),1,0)</f>
        <v>#REF!</v>
      </c>
    </row>
    <row r="214" spans="48:59" x14ac:dyDescent="0.3">
      <c r="AV214" s="22">
        <f t="shared" ca="1" si="29"/>
        <v>0</v>
      </c>
      <c r="AW214" s="22" t="e">
        <f ca="1">IF(AND($AV214=1,#REF!= ""),1,0)</f>
        <v>#REF!</v>
      </c>
      <c r="AX214" s="22">
        <f t="shared" ca="1" si="21"/>
        <v>0</v>
      </c>
      <c r="AY214" s="22" t="e">
        <f t="shared" ca="1" si="22"/>
        <v>#REF!</v>
      </c>
      <c r="AZ214" s="22">
        <f t="shared" ca="1" si="23"/>
        <v>0</v>
      </c>
      <c r="BA214" s="22">
        <f t="shared" ca="1" si="24"/>
        <v>0</v>
      </c>
      <c r="BB214" s="22" t="e">
        <f t="shared" ca="1" si="25"/>
        <v>#REF!</v>
      </c>
      <c r="BC214" s="22" t="e">
        <f t="shared" ca="1" si="26"/>
        <v>#REF!</v>
      </c>
      <c r="BD214" s="22">
        <f t="shared" ca="1" si="27"/>
        <v>0</v>
      </c>
      <c r="BE214" s="22" t="e">
        <f t="shared" ca="1" si="28"/>
        <v>#REF!</v>
      </c>
      <c r="BF214" s="71">
        <f t="shared" si="20"/>
        <v>0</v>
      </c>
      <c r="BG214" s="71" t="e">
        <f>IF(AND($BF214=1,#REF!= ""),1,0)</f>
        <v>#REF!</v>
      </c>
    </row>
    <row r="215" spans="48:59" x14ac:dyDescent="0.3">
      <c r="AV215" s="22">
        <f t="shared" ca="1" si="29"/>
        <v>0</v>
      </c>
      <c r="AW215" s="22" t="e">
        <f ca="1">IF(AND($AV215=1,#REF!= ""),1,0)</f>
        <v>#REF!</v>
      </c>
      <c r="AX215" s="22">
        <f t="shared" ca="1" si="21"/>
        <v>0</v>
      </c>
      <c r="AY215" s="22" t="e">
        <f t="shared" ca="1" si="22"/>
        <v>#REF!</v>
      </c>
      <c r="AZ215" s="22">
        <f t="shared" ca="1" si="23"/>
        <v>0</v>
      </c>
      <c r="BA215" s="22">
        <f t="shared" ca="1" si="24"/>
        <v>0</v>
      </c>
      <c r="BB215" s="22" t="e">
        <f t="shared" ca="1" si="25"/>
        <v>#REF!</v>
      </c>
      <c r="BC215" s="22" t="e">
        <f t="shared" ca="1" si="26"/>
        <v>#REF!</v>
      </c>
      <c r="BD215" s="22">
        <f t="shared" ca="1" si="27"/>
        <v>0</v>
      </c>
      <c r="BE215" s="22" t="e">
        <f t="shared" ca="1" si="28"/>
        <v>#REF!</v>
      </c>
      <c r="BF215" s="71">
        <f t="shared" si="20"/>
        <v>0</v>
      </c>
      <c r="BG215" s="71" t="e">
        <f>IF(AND($BF215=1,#REF!= ""),1,0)</f>
        <v>#REF!</v>
      </c>
    </row>
    <row r="216" spans="48:59" x14ac:dyDescent="0.3">
      <c r="AV216" s="22">
        <f t="shared" ca="1" si="29"/>
        <v>0</v>
      </c>
      <c r="AW216" s="22" t="e">
        <f ca="1">IF(AND($AV216=1,#REF!= ""),1,0)</f>
        <v>#REF!</v>
      </c>
      <c r="AX216" s="22">
        <f t="shared" ca="1" si="21"/>
        <v>0</v>
      </c>
      <c r="AY216" s="22" t="e">
        <f t="shared" ca="1" si="22"/>
        <v>#REF!</v>
      </c>
      <c r="AZ216" s="22">
        <f t="shared" ca="1" si="23"/>
        <v>0</v>
      </c>
      <c r="BA216" s="22">
        <f t="shared" ca="1" si="24"/>
        <v>0</v>
      </c>
      <c r="BB216" s="22" t="e">
        <f t="shared" ca="1" si="25"/>
        <v>#REF!</v>
      </c>
      <c r="BC216" s="22" t="e">
        <f t="shared" ca="1" si="26"/>
        <v>#REF!</v>
      </c>
      <c r="BD216" s="22">
        <f t="shared" ca="1" si="27"/>
        <v>0</v>
      </c>
      <c r="BE216" s="22" t="e">
        <f t="shared" ca="1" si="28"/>
        <v>#REF!</v>
      </c>
      <c r="BF216" s="71">
        <f t="shared" si="20"/>
        <v>0</v>
      </c>
      <c r="BG216" s="71" t="e">
        <f>IF(AND($BF216=1,#REF!= ""),1,0)</f>
        <v>#REF!</v>
      </c>
    </row>
    <row r="217" spans="48:59" x14ac:dyDescent="0.3">
      <c r="AV217" s="22">
        <f t="shared" ca="1" si="29"/>
        <v>0</v>
      </c>
      <c r="AW217" s="22" t="e">
        <f ca="1">IF(AND($AV217=1,#REF!= ""),1,0)</f>
        <v>#REF!</v>
      </c>
      <c r="AX217" s="22">
        <f t="shared" ca="1" si="21"/>
        <v>0</v>
      </c>
      <c r="AY217" s="22" t="e">
        <f t="shared" ca="1" si="22"/>
        <v>#REF!</v>
      </c>
      <c r="AZ217" s="22">
        <f t="shared" ca="1" si="23"/>
        <v>0</v>
      </c>
      <c r="BA217" s="22">
        <f t="shared" ca="1" si="24"/>
        <v>0</v>
      </c>
      <c r="BB217" s="22" t="e">
        <f t="shared" ca="1" si="25"/>
        <v>#REF!</v>
      </c>
      <c r="BC217" s="22" t="e">
        <f t="shared" ca="1" si="26"/>
        <v>#REF!</v>
      </c>
      <c r="BD217" s="22">
        <f t="shared" ca="1" si="27"/>
        <v>0</v>
      </c>
      <c r="BE217" s="22" t="e">
        <f t="shared" ca="1" si="28"/>
        <v>#REF!</v>
      </c>
      <c r="BF217" s="71">
        <f t="shared" si="20"/>
        <v>0</v>
      </c>
      <c r="BG217" s="71" t="e">
        <f>IF(AND($BF217=1,#REF!= ""),1,0)</f>
        <v>#REF!</v>
      </c>
    </row>
    <row r="218" spans="48:59" x14ac:dyDescent="0.3">
      <c r="AV218" s="22">
        <f t="shared" ca="1" si="29"/>
        <v>0</v>
      </c>
      <c r="AW218" s="22" t="e">
        <f ca="1">IF(AND($AV218=1,#REF!= ""),1,0)</f>
        <v>#REF!</v>
      </c>
      <c r="AX218" s="22">
        <f t="shared" ca="1" si="21"/>
        <v>0</v>
      </c>
      <c r="AY218" s="22" t="e">
        <f t="shared" ca="1" si="22"/>
        <v>#REF!</v>
      </c>
      <c r="AZ218" s="22">
        <f t="shared" ca="1" si="23"/>
        <v>0</v>
      </c>
      <c r="BA218" s="22">
        <f t="shared" ca="1" si="24"/>
        <v>0</v>
      </c>
      <c r="BB218" s="22" t="e">
        <f t="shared" ca="1" si="25"/>
        <v>#REF!</v>
      </c>
      <c r="BC218" s="22" t="e">
        <f t="shared" ca="1" si="26"/>
        <v>#REF!</v>
      </c>
      <c r="BD218" s="22">
        <f t="shared" ca="1" si="27"/>
        <v>0</v>
      </c>
      <c r="BE218" s="22" t="e">
        <f t="shared" ca="1" si="28"/>
        <v>#REF!</v>
      </c>
      <c r="BF218" s="71">
        <f t="shared" si="20"/>
        <v>0</v>
      </c>
      <c r="BG218" s="71" t="e">
        <f>IF(AND($BF218=1,#REF!= ""),1,0)</f>
        <v>#REF!</v>
      </c>
    </row>
    <row r="219" spans="48:59" x14ac:dyDescent="0.3">
      <c r="AV219" s="22">
        <f t="shared" ca="1" si="29"/>
        <v>0</v>
      </c>
      <c r="AW219" s="22" t="e">
        <f ca="1">IF(AND($AV219=1,#REF!= ""),1,0)</f>
        <v>#REF!</v>
      </c>
      <c r="AX219" s="22">
        <f t="shared" ca="1" si="21"/>
        <v>0</v>
      </c>
      <c r="AY219" s="22" t="e">
        <f t="shared" ca="1" si="22"/>
        <v>#REF!</v>
      </c>
      <c r="AZ219" s="22">
        <f t="shared" ca="1" si="23"/>
        <v>0</v>
      </c>
      <c r="BA219" s="22">
        <f t="shared" ca="1" si="24"/>
        <v>0</v>
      </c>
      <c r="BB219" s="22" t="e">
        <f t="shared" ca="1" si="25"/>
        <v>#REF!</v>
      </c>
      <c r="BC219" s="22" t="e">
        <f t="shared" ca="1" si="26"/>
        <v>#REF!</v>
      </c>
      <c r="BD219" s="22">
        <f t="shared" ca="1" si="27"/>
        <v>0</v>
      </c>
      <c r="BE219" s="22" t="e">
        <f t="shared" ca="1" si="28"/>
        <v>#REF!</v>
      </c>
      <c r="BF219" s="71">
        <f t="shared" si="20"/>
        <v>0</v>
      </c>
      <c r="BG219" s="71" t="e">
        <f>IF(AND($BF219=1,#REF!= ""),1,0)</f>
        <v>#REF!</v>
      </c>
    </row>
    <row r="220" spans="48:59" x14ac:dyDescent="0.3">
      <c r="AV220" s="22">
        <f t="shared" ca="1" si="29"/>
        <v>0</v>
      </c>
      <c r="AW220" s="22" t="e">
        <f ca="1">IF(AND($AV220=1,#REF!= ""),1,0)</f>
        <v>#REF!</v>
      </c>
      <c r="AX220" s="22">
        <f t="shared" ca="1" si="21"/>
        <v>0</v>
      </c>
      <c r="AY220" s="22" t="e">
        <f t="shared" ca="1" si="22"/>
        <v>#REF!</v>
      </c>
      <c r="AZ220" s="22">
        <f t="shared" ca="1" si="23"/>
        <v>0</v>
      </c>
      <c r="BA220" s="22">
        <f t="shared" ca="1" si="24"/>
        <v>0</v>
      </c>
      <c r="BB220" s="22" t="e">
        <f t="shared" ca="1" si="25"/>
        <v>#REF!</v>
      </c>
      <c r="BC220" s="22" t="e">
        <f t="shared" ca="1" si="26"/>
        <v>#REF!</v>
      </c>
      <c r="BD220" s="22">
        <f t="shared" ca="1" si="27"/>
        <v>0</v>
      </c>
      <c r="BE220" s="22" t="e">
        <f t="shared" ca="1" si="28"/>
        <v>#REF!</v>
      </c>
      <c r="BF220" s="71">
        <f t="shared" si="20"/>
        <v>0</v>
      </c>
      <c r="BG220" s="71" t="e">
        <f>IF(AND($BF220=1,#REF!= ""),1,0)</f>
        <v>#REF!</v>
      </c>
    </row>
    <row r="221" spans="48:59" x14ac:dyDescent="0.3">
      <c r="AV221" s="22">
        <f t="shared" ca="1" si="29"/>
        <v>0</v>
      </c>
      <c r="AW221" s="22" t="e">
        <f ca="1">IF(AND($AV221=1,#REF!= ""),1,0)</f>
        <v>#REF!</v>
      </c>
      <c r="AX221" s="22">
        <f t="shared" ca="1" si="21"/>
        <v>0</v>
      </c>
      <c r="AY221" s="22" t="e">
        <f t="shared" ca="1" si="22"/>
        <v>#REF!</v>
      </c>
      <c r="AZ221" s="22">
        <f t="shared" ca="1" si="23"/>
        <v>0</v>
      </c>
      <c r="BA221" s="22">
        <f t="shared" ca="1" si="24"/>
        <v>0</v>
      </c>
      <c r="BB221" s="22" t="e">
        <f t="shared" ca="1" si="25"/>
        <v>#REF!</v>
      </c>
      <c r="BC221" s="22" t="e">
        <f t="shared" ca="1" si="26"/>
        <v>#REF!</v>
      </c>
      <c r="BD221" s="22">
        <f t="shared" ca="1" si="27"/>
        <v>0</v>
      </c>
      <c r="BE221" s="22" t="e">
        <f t="shared" ca="1" si="28"/>
        <v>#REF!</v>
      </c>
      <c r="BF221" s="71">
        <f t="shared" si="20"/>
        <v>0</v>
      </c>
      <c r="BG221" s="71" t="e">
        <f>IF(AND($BF221=1,#REF!= ""),1,0)</f>
        <v>#REF!</v>
      </c>
    </row>
    <row r="222" spans="48:59" x14ac:dyDescent="0.3">
      <c r="AV222" s="22">
        <f t="shared" ca="1" si="29"/>
        <v>0</v>
      </c>
      <c r="AW222" s="22" t="e">
        <f ca="1">IF(AND($AV222=1,#REF!= ""),1,0)</f>
        <v>#REF!</v>
      </c>
      <c r="AX222" s="22">
        <f t="shared" ca="1" si="21"/>
        <v>0</v>
      </c>
      <c r="AY222" s="22" t="e">
        <f t="shared" ca="1" si="22"/>
        <v>#REF!</v>
      </c>
      <c r="AZ222" s="22">
        <f t="shared" ca="1" si="23"/>
        <v>0</v>
      </c>
      <c r="BA222" s="22">
        <f t="shared" ca="1" si="24"/>
        <v>0</v>
      </c>
      <c r="BB222" s="22" t="e">
        <f t="shared" ca="1" si="25"/>
        <v>#REF!</v>
      </c>
      <c r="BC222" s="22" t="e">
        <f t="shared" ca="1" si="26"/>
        <v>#REF!</v>
      </c>
      <c r="BD222" s="22">
        <f t="shared" ca="1" si="27"/>
        <v>0</v>
      </c>
      <c r="BE222" s="22" t="e">
        <f t="shared" ca="1" si="28"/>
        <v>#REF!</v>
      </c>
      <c r="BF222" s="71">
        <f t="shared" si="20"/>
        <v>0</v>
      </c>
      <c r="BG222" s="71" t="e">
        <f>IF(AND($BF222=1,#REF!= ""),1,0)</f>
        <v>#REF!</v>
      </c>
    </row>
    <row r="223" spans="48:59" x14ac:dyDescent="0.3">
      <c r="AV223" s="22">
        <f t="shared" ca="1" si="29"/>
        <v>0</v>
      </c>
      <c r="AW223" s="22" t="e">
        <f ca="1">IF(AND($AV223=1,#REF!= ""),1,0)</f>
        <v>#REF!</v>
      </c>
      <c r="AX223" s="22">
        <f t="shared" ca="1" si="21"/>
        <v>0</v>
      </c>
      <c r="AY223" s="22" t="e">
        <f t="shared" ca="1" si="22"/>
        <v>#REF!</v>
      </c>
      <c r="AZ223" s="22">
        <f t="shared" ca="1" si="23"/>
        <v>0</v>
      </c>
      <c r="BA223" s="22">
        <f t="shared" ca="1" si="24"/>
        <v>0</v>
      </c>
      <c r="BB223" s="22" t="e">
        <f t="shared" ca="1" si="25"/>
        <v>#REF!</v>
      </c>
      <c r="BC223" s="22" t="e">
        <f t="shared" ca="1" si="26"/>
        <v>#REF!</v>
      </c>
      <c r="BD223" s="22">
        <f t="shared" ca="1" si="27"/>
        <v>0</v>
      </c>
      <c r="BE223" s="22" t="e">
        <f t="shared" ca="1" si="28"/>
        <v>#REF!</v>
      </c>
      <c r="BF223" s="71">
        <f t="shared" si="20"/>
        <v>0</v>
      </c>
      <c r="BG223" s="71" t="e">
        <f>IF(AND($BF223=1,#REF!= ""),1,0)</f>
        <v>#REF!</v>
      </c>
    </row>
    <row r="224" spans="48:59" x14ac:dyDescent="0.3">
      <c r="AV224" s="22">
        <f t="shared" ca="1" si="29"/>
        <v>0</v>
      </c>
      <c r="AW224" s="22" t="e">
        <f ca="1">IF(AND($AV224=1,#REF!= ""),1,0)</f>
        <v>#REF!</v>
      </c>
      <c r="AX224" s="22">
        <f t="shared" ca="1" si="21"/>
        <v>0</v>
      </c>
      <c r="AY224" s="22" t="e">
        <f t="shared" ca="1" si="22"/>
        <v>#REF!</v>
      </c>
      <c r="AZ224" s="22">
        <f t="shared" ca="1" si="23"/>
        <v>0</v>
      </c>
      <c r="BA224" s="22">
        <f t="shared" ca="1" si="24"/>
        <v>0</v>
      </c>
      <c r="BB224" s="22" t="e">
        <f t="shared" ca="1" si="25"/>
        <v>#REF!</v>
      </c>
      <c r="BC224" s="22" t="e">
        <f t="shared" ca="1" si="26"/>
        <v>#REF!</v>
      </c>
      <c r="BD224" s="22">
        <f t="shared" ca="1" si="27"/>
        <v>0</v>
      </c>
      <c r="BE224" s="22" t="e">
        <f t="shared" ca="1" si="28"/>
        <v>#REF!</v>
      </c>
      <c r="BF224" s="71">
        <f t="shared" si="20"/>
        <v>0</v>
      </c>
      <c r="BG224" s="71" t="e">
        <f>IF(AND($BF224=1,#REF!= ""),1,0)</f>
        <v>#REF!</v>
      </c>
    </row>
    <row r="225" spans="48:59" x14ac:dyDescent="0.3">
      <c r="AV225" s="22">
        <f t="shared" ca="1" si="29"/>
        <v>0</v>
      </c>
      <c r="AW225" s="22" t="e">
        <f ca="1">IF(AND($AV225=1,#REF!= ""),1,0)</f>
        <v>#REF!</v>
      </c>
      <c r="AX225" s="22">
        <f t="shared" ca="1" si="21"/>
        <v>0</v>
      </c>
      <c r="AY225" s="22" t="e">
        <f t="shared" ca="1" si="22"/>
        <v>#REF!</v>
      </c>
      <c r="AZ225" s="22">
        <f t="shared" ca="1" si="23"/>
        <v>0</v>
      </c>
      <c r="BA225" s="22">
        <f t="shared" ca="1" si="24"/>
        <v>0</v>
      </c>
      <c r="BB225" s="22" t="e">
        <f t="shared" ca="1" si="25"/>
        <v>#REF!</v>
      </c>
      <c r="BC225" s="22" t="e">
        <f t="shared" ca="1" si="26"/>
        <v>#REF!</v>
      </c>
      <c r="BD225" s="22">
        <f t="shared" ca="1" si="27"/>
        <v>0</v>
      </c>
      <c r="BE225" s="22" t="e">
        <f t="shared" ca="1" si="28"/>
        <v>#REF!</v>
      </c>
      <c r="BF225" s="71">
        <f t="shared" si="20"/>
        <v>0</v>
      </c>
      <c r="BG225" s="71" t="e">
        <f>IF(AND($BF225=1,#REF!= ""),1,0)</f>
        <v>#REF!</v>
      </c>
    </row>
    <row r="226" spans="48:59" x14ac:dyDescent="0.3">
      <c r="AV226" s="22">
        <f t="shared" ca="1" si="29"/>
        <v>0</v>
      </c>
      <c r="AW226" s="22" t="e">
        <f ca="1">IF(AND($AV226=1,#REF!= ""),1,0)</f>
        <v>#REF!</v>
      </c>
      <c r="AX226" s="22">
        <f t="shared" ca="1" si="21"/>
        <v>0</v>
      </c>
      <c r="AY226" s="22" t="e">
        <f t="shared" ca="1" si="22"/>
        <v>#REF!</v>
      </c>
      <c r="AZ226" s="22">
        <f t="shared" ca="1" si="23"/>
        <v>0</v>
      </c>
      <c r="BA226" s="22">
        <f t="shared" ca="1" si="24"/>
        <v>0</v>
      </c>
      <c r="BB226" s="22" t="e">
        <f t="shared" ca="1" si="25"/>
        <v>#REF!</v>
      </c>
      <c r="BC226" s="22" t="e">
        <f t="shared" ca="1" si="26"/>
        <v>#REF!</v>
      </c>
      <c r="BD226" s="22">
        <f t="shared" ca="1" si="27"/>
        <v>0</v>
      </c>
      <c r="BE226" s="22" t="e">
        <f t="shared" ca="1" si="28"/>
        <v>#REF!</v>
      </c>
      <c r="BF226" s="71">
        <f t="shared" si="20"/>
        <v>0</v>
      </c>
      <c r="BG226" s="71" t="e">
        <f>IF(AND($BF226=1,#REF!= ""),1,0)</f>
        <v>#REF!</v>
      </c>
    </row>
    <row r="227" spans="48:59" x14ac:dyDescent="0.3">
      <c r="AV227" s="22">
        <f t="shared" ca="1" si="29"/>
        <v>0</v>
      </c>
      <c r="AW227" s="22" t="e">
        <f ca="1">IF(AND($AV227=1,#REF!= ""),1,0)</f>
        <v>#REF!</v>
      </c>
      <c r="AX227" s="22">
        <f t="shared" ca="1" si="21"/>
        <v>0</v>
      </c>
      <c r="AY227" s="22" t="e">
        <f t="shared" ca="1" si="22"/>
        <v>#REF!</v>
      </c>
      <c r="AZ227" s="22">
        <f t="shared" ca="1" si="23"/>
        <v>0</v>
      </c>
      <c r="BA227" s="22">
        <f t="shared" ca="1" si="24"/>
        <v>0</v>
      </c>
      <c r="BB227" s="22" t="e">
        <f t="shared" ca="1" si="25"/>
        <v>#REF!</v>
      </c>
      <c r="BC227" s="22" t="e">
        <f t="shared" ca="1" si="26"/>
        <v>#REF!</v>
      </c>
      <c r="BD227" s="22">
        <f t="shared" ca="1" si="27"/>
        <v>0</v>
      </c>
      <c r="BE227" s="22" t="e">
        <f t="shared" ca="1" si="28"/>
        <v>#REF!</v>
      </c>
      <c r="BF227" s="71">
        <f t="shared" si="20"/>
        <v>0</v>
      </c>
      <c r="BG227" s="71" t="e">
        <f>IF(AND($BF227=1,#REF!= ""),1,0)</f>
        <v>#REF!</v>
      </c>
    </row>
    <row r="228" spans="48:59" x14ac:dyDescent="0.3">
      <c r="AV228" s="22">
        <f t="shared" ca="1" si="29"/>
        <v>0</v>
      </c>
      <c r="AW228" s="22" t="e">
        <f ca="1">IF(AND($AV228=1,#REF!= ""),1,0)</f>
        <v>#REF!</v>
      </c>
      <c r="AX228" s="22">
        <f t="shared" ca="1" si="21"/>
        <v>0</v>
      </c>
      <c r="AY228" s="22" t="e">
        <f t="shared" ca="1" si="22"/>
        <v>#REF!</v>
      </c>
      <c r="AZ228" s="22">
        <f t="shared" ca="1" si="23"/>
        <v>0</v>
      </c>
      <c r="BA228" s="22">
        <f t="shared" ca="1" si="24"/>
        <v>0</v>
      </c>
      <c r="BB228" s="22" t="e">
        <f t="shared" ca="1" si="25"/>
        <v>#REF!</v>
      </c>
      <c r="BC228" s="22" t="e">
        <f t="shared" ca="1" si="26"/>
        <v>#REF!</v>
      </c>
      <c r="BD228" s="22">
        <f t="shared" ca="1" si="27"/>
        <v>0</v>
      </c>
      <c r="BE228" s="22" t="e">
        <f t="shared" ca="1" si="28"/>
        <v>#REF!</v>
      </c>
      <c r="BF228" s="71">
        <f t="shared" si="20"/>
        <v>0</v>
      </c>
      <c r="BG228" s="71" t="e">
        <f>IF(AND($BF228=1,#REF!= ""),1,0)</f>
        <v>#REF!</v>
      </c>
    </row>
    <row r="229" spans="48:59" x14ac:dyDescent="0.3">
      <c r="AV229" s="22">
        <f t="shared" ca="1" si="29"/>
        <v>0</v>
      </c>
      <c r="AW229" s="22" t="e">
        <f ca="1">IF(AND($AV229=1,#REF!= ""),1,0)</f>
        <v>#REF!</v>
      </c>
      <c r="AX229" s="22">
        <f t="shared" ca="1" si="21"/>
        <v>0</v>
      </c>
      <c r="AY229" s="22" t="e">
        <f t="shared" ca="1" si="22"/>
        <v>#REF!</v>
      </c>
      <c r="AZ229" s="22">
        <f t="shared" ca="1" si="23"/>
        <v>0</v>
      </c>
      <c r="BA229" s="22">
        <f t="shared" ca="1" si="24"/>
        <v>0</v>
      </c>
      <c r="BB229" s="22" t="e">
        <f t="shared" ca="1" si="25"/>
        <v>#REF!</v>
      </c>
      <c r="BC229" s="22" t="e">
        <f t="shared" ca="1" si="26"/>
        <v>#REF!</v>
      </c>
      <c r="BD229" s="22">
        <f t="shared" ca="1" si="27"/>
        <v>0</v>
      </c>
      <c r="BE229" s="22" t="e">
        <f t="shared" ca="1" si="28"/>
        <v>#REF!</v>
      </c>
      <c r="BF229" s="71">
        <f t="shared" si="20"/>
        <v>0</v>
      </c>
      <c r="BG229" s="71" t="e">
        <f>IF(AND($BF229=1,#REF!= ""),1,0)</f>
        <v>#REF!</v>
      </c>
    </row>
    <row r="230" spans="48:59" x14ac:dyDescent="0.3">
      <c r="AV230" s="22">
        <f t="shared" ca="1" si="29"/>
        <v>0</v>
      </c>
      <c r="AW230" s="22" t="e">
        <f ca="1">IF(AND($AV230=1,#REF!= ""),1,0)</f>
        <v>#REF!</v>
      </c>
      <c r="AX230" s="22">
        <f t="shared" ca="1" si="21"/>
        <v>0</v>
      </c>
      <c r="AY230" s="22" t="e">
        <f t="shared" ca="1" si="22"/>
        <v>#REF!</v>
      </c>
      <c r="AZ230" s="22">
        <f t="shared" ca="1" si="23"/>
        <v>0</v>
      </c>
      <c r="BA230" s="22">
        <f t="shared" ca="1" si="24"/>
        <v>0</v>
      </c>
      <c r="BB230" s="22" t="e">
        <f t="shared" ca="1" si="25"/>
        <v>#REF!</v>
      </c>
      <c r="BC230" s="22" t="e">
        <f t="shared" ca="1" si="26"/>
        <v>#REF!</v>
      </c>
      <c r="BD230" s="22">
        <f t="shared" ca="1" si="27"/>
        <v>0</v>
      </c>
      <c r="BE230" s="22" t="e">
        <f t="shared" ca="1" si="28"/>
        <v>#REF!</v>
      </c>
      <c r="BF230" s="71">
        <f t="shared" si="20"/>
        <v>0</v>
      </c>
      <c r="BG230" s="71" t="e">
        <f>IF(AND($BF230=1,#REF!= ""),1,0)</f>
        <v>#REF!</v>
      </c>
    </row>
    <row r="231" spans="48:59" x14ac:dyDescent="0.3">
      <c r="AV231" s="22">
        <f t="shared" ca="1" si="29"/>
        <v>0</v>
      </c>
      <c r="AW231" s="22" t="e">
        <f ca="1">IF(AND($AV231=1,#REF!= ""),1,0)</f>
        <v>#REF!</v>
      </c>
      <c r="AX231" s="22">
        <f t="shared" ca="1" si="21"/>
        <v>0</v>
      </c>
      <c r="AY231" s="22" t="e">
        <f t="shared" ca="1" si="22"/>
        <v>#REF!</v>
      </c>
      <c r="AZ231" s="22">
        <f t="shared" ca="1" si="23"/>
        <v>0</v>
      </c>
      <c r="BA231" s="22">
        <f t="shared" ca="1" si="24"/>
        <v>0</v>
      </c>
      <c r="BB231" s="22" t="e">
        <f t="shared" ca="1" si="25"/>
        <v>#REF!</v>
      </c>
      <c r="BC231" s="22" t="e">
        <f t="shared" ca="1" si="26"/>
        <v>#REF!</v>
      </c>
      <c r="BD231" s="22">
        <f t="shared" ca="1" si="27"/>
        <v>0</v>
      </c>
      <c r="BE231" s="22" t="e">
        <f t="shared" ca="1" si="28"/>
        <v>#REF!</v>
      </c>
      <c r="BF231" s="71">
        <f t="shared" si="20"/>
        <v>0</v>
      </c>
      <c r="BG231" s="71" t="e">
        <f>IF(AND($BF231=1,#REF!= ""),1,0)</f>
        <v>#REF!</v>
      </c>
    </row>
    <row r="232" spans="48:59" x14ac:dyDescent="0.3">
      <c r="AV232" s="22">
        <f t="shared" ca="1" si="29"/>
        <v>0</v>
      </c>
      <c r="AW232" s="22" t="e">
        <f ca="1">IF(AND($AV232=1,#REF!= ""),1,0)</f>
        <v>#REF!</v>
      </c>
      <c r="AX232" s="22">
        <f t="shared" ca="1" si="21"/>
        <v>0</v>
      </c>
      <c r="AY232" s="22" t="e">
        <f t="shared" ca="1" si="22"/>
        <v>#REF!</v>
      </c>
      <c r="AZ232" s="22">
        <f t="shared" ca="1" si="23"/>
        <v>0</v>
      </c>
      <c r="BA232" s="22">
        <f t="shared" ca="1" si="24"/>
        <v>0</v>
      </c>
      <c r="BB232" s="22" t="e">
        <f t="shared" ca="1" si="25"/>
        <v>#REF!</v>
      </c>
      <c r="BC232" s="22" t="e">
        <f t="shared" ca="1" si="26"/>
        <v>#REF!</v>
      </c>
      <c r="BD232" s="22">
        <f t="shared" ca="1" si="27"/>
        <v>0</v>
      </c>
      <c r="BE232" s="22" t="e">
        <f t="shared" ca="1" si="28"/>
        <v>#REF!</v>
      </c>
      <c r="BF232" s="71">
        <f t="shared" si="20"/>
        <v>0</v>
      </c>
      <c r="BG232" s="71" t="e">
        <f>IF(AND($BF232=1,#REF!= ""),1,0)</f>
        <v>#REF!</v>
      </c>
    </row>
    <row r="233" spans="48:59" x14ac:dyDescent="0.3">
      <c r="AV233" s="22">
        <f t="shared" ca="1" si="29"/>
        <v>0</v>
      </c>
      <c r="AW233" s="22" t="e">
        <f ca="1">IF(AND($AV233=1,#REF!= ""),1,0)</f>
        <v>#REF!</v>
      </c>
      <c r="AX233" s="22">
        <f t="shared" ca="1" si="21"/>
        <v>0</v>
      </c>
      <c r="AY233" s="22" t="e">
        <f t="shared" ca="1" si="22"/>
        <v>#REF!</v>
      </c>
      <c r="AZ233" s="22">
        <f t="shared" ca="1" si="23"/>
        <v>0</v>
      </c>
      <c r="BA233" s="22">
        <f t="shared" ca="1" si="24"/>
        <v>0</v>
      </c>
      <c r="BB233" s="22" t="e">
        <f t="shared" ca="1" si="25"/>
        <v>#REF!</v>
      </c>
      <c r="BC233" s="22" t="e">
        <f t="shared" ca="1" si="26"/>
        <v>#REF!</v>
      </c>
      <c r="BD233" s="22">
        <f t="shared" ca="1" si="27"/>
        <v>0</v>
      </c>
      <c r="BE233" s="22" t="e">
        <f t="shared" ca="1" si="28"/>
        <v>#REF!</v>
      </c>
      <c r="BF233" s="71">
        <f t="shared" si="20"/>
        <v>0</v>
      </c>
      <c r="BG233" s="71" t="e">
        <f>IF(AND($BF233=1,#REF!= ""),1,0)</f>
        <v>#REF!</v>
      </c>
    </row>
    <row r="234" spans="48:59" x14ac:dyDescent="0.3">
      <c r="AV234" s="22">
        <f t="shared" ca="1" si="29"/>
        <v>0</v>
      </c>
      <c r="AW234" s="22" t="e">
        <f ca="1">IF(AND($AV234=1,#REF!= ""),1,0)</f>
        <v>#REF!</v>
      </c>
      <c r="AX234" s="22">
        <f t="shared" ca="1" si="21"/>
        <v>0</v>
      </c>
      <c r="AY234" s="22" t="e">
        <f t="shared" ca="1" si="22"/>
        <v>#REF!</v>
      </c>
      <c r="AZ234" s="22">
        <f t="shared" ca="1" si="23"/>
        <v>0</v>
      </c>
      <c r="BA234" s="22">
        <f t="shared" ca="1" si="24"/>
        <v>0</v>
      </c>
      <c r="BB234" s="22" t="e">
        <f t="shared" ca="1" si="25"/>
        <v>#REF!</v>
      </c>
      <c r="BC234" s="22" t="e">
        <f t="shared" ca="1" si="26"/>
        <v>#REF!</v>
      </c>
      <c r="BD234" s="22">
        <f t="shared" ca="1" si="27"/>
        <v>0</v>
      </c>
      <c r="BE234" s="22" t="e">
        <f t="shared" ca="1" si="28"/>
        <v>#REF!</v>
      </c>
      <c r="BF234" s="71">
        <f t="shared" ref="BF234:BF297" si="30">IF(OR($K234="аннулирован", $K234=""),0,1)</f>
        <v>0</v>
      </c>
      <c r="BG234" s="71" t="e">
        <f>IF(AND($BF234=1,#REF!= ""),1,0)</f>
        <v>#REF!</v>
      </c>
    </row>
    <row r="235" spans="48:59" x14ac:dyDescent="0.3">
      <c r="AV235" s="22">
        <f t="shared" ca="1" si="29"/>
        <v>0</v>
      </c>
      <c r="AW235" s="22" t="e">
        <f ca="1">IF(AND($AV235=1,#REF!= ""),1,0)</f>
        <v>#REF!</v>
      </c>
      <c r="AX235" s="22">
        <f t="shared" ca="1" si="21"/>
        <v>0</v>
      </c>
      <c r="AY235" s="22" t="e">
        <f t="shared" ca="1" si="22"/>
        <v>#REF!</v>
      </c>
      <c r="AZ235" s="22">
        <f t="shared" ca="1" si="23"/>
        <v>0</v>
      </c>
      <c r="BA235" s="22">
        <f t="shared" ca="1" si="24"/>
        <v>0</v>
      </c>
      <c r="BB235" s="22" t="e">
        <f t="shared" ca="1" si="25"/>
        <v>#REF!</v>
      </c>
      <c r="BC235" s="22" t="e">
        <f t="shared" ca="1" si="26"/>
        <v>#REF!</v>
      </c>
      <c r="BD235" s="22">
        <f t="shared" ca="1" si="27"/>
        <v>0</v>
      </c>
      <c r="BE235" s="22" t="e">
        <f t="shared" ca="1" si="28"/>
        <v>#REF!</v>
      </c>
      <c r="BF235" s="71">
        <f t="shared" si="30"/>
        <v>0</v>
      </c>
      <c r="BG235" s="71" t="e">
        <f>IF(AND($BF235=1,#REF!= ""),1,0)</f>
        <v>#REF!</v>
      </c>
    </row>
    <row r="236" spans="48:59" x14ac:dyDescent="0.3">
      <c r="AV236" s="22">
        <f t="shared" ca="1" si="29"/>
        <v>0</v>
      </c>
      <c r="AW236" s="22" t="e">
        <f ca="1">IF(AND($AV236=1,#REF!= ""),1,0)</f>
        <v>#REF!</v>
      </c>
      <c r="AX236" s="22">
        <f t="shared" ca="1" si="21"/>
        <v>0</v>
      </c>
      <c r="AY236" s="22" t="e">
        <f t="shared" ca="1" si="22"/>
        <v>#REF!</v>
      </c>
      <c r="AZ236" s="22">
        <f t="shared" ca="1" si="23"/>
        <v>0</v>
      </c>
      <c r="BA236" s="22">
        <f t="shared" ca="1" si="24"/>
        <v>0</v>
      </c>
      <c r="BB236" s="22" t="e">
        <f t="shared" ca="1" si="25"/>
        <v>#REF!</v>
      </c>
      <c r="BC236" s="22" t="e">
        <f t="shared" ca="1" si="26"/>
        <v>#REF!</v>
      </c>
      <c r="BD236" s="22">
        <f t="shared" ca="1" si="27"/>
        <v>0</v>
      </c>
      <c r="BE236" s="22" t="e">
        <f t="shared" ca="1" si="28"/>
        <v>#REF!</v>
      </c>
      <c r="BF236" s="71">
        <f t="shared" si="30"/>
        <v>0</v>
      </c>
      <c r="BG236" s="71" t="e">
        <f>IF(AND($BF236=1,#REF!= ""),1,0)</f>
        <v>#REF!</v>
      </c>
    </row>
    <row r="237" spans="48:59" x14ac:dyDescent="0.3">
      <c r="AV237" s="22">
        <f t="shared" ca="1" si="29"/>
        <v>0</v>
      </c>
      <c r="AW237" s="22" t="e">
        <f ca="1">IF(AND($AV237=1,#REF!= ""),1,0)</f>
        <v>#REF!</v>
      </c>
      <c r="AX237" s="22">
        <f t="shared" ref="AX237:AX268" ca="1" si="31">IF(AND($AV237=1, $K237="не выдан"),1,0)</f>
        <v>0</v>
      </c>
      <c r="AY237" s="22" t="e">
        <f t="shared" ref="AY237:AY268" ca="1" si="32">IF(AND($AW237=1, $K237="не выдан"),1,0)</f>
        <v>#REF!</v>
      </c>
      <c r="AZ237" s="22">
        <f t="shared" ref="AZ237:AZ268" ca="1" si="33">IF(AND($AV237=1, $K237="на проверке"),1,0)</f>
        <v>0</v>
      </c>
      <c r="BA237" s="22">
        <f t="shared" ref="BA237:BA268" ca="1" si="34">IF(AND($AV237=1, $K237="замечания"),1,0)</f>
        <v>0</v>
      </c>
      <c r="BB237" s="22" t="e">
        <f t="shared" ref="BB237:BB268" ca="1" si="35">IF(AND($AW237=1, $K237="на проверке"),1,0)</f>
        <v>#REF!</v>
      </c>
      <c r="BC237" s="22" t="e">
        <f t="shared" ref="BC237:BC268" ca="1" si="36">IF(AND($AW237=1, $K237="замечания"),1,0)</f>
        <v>#REF!</v>
      </c>
      <c r="BD237" s="22">
        <f t="shared" ref="BD237:BD268" ca="1" si="37">IF(AND($AV237=1, $K237="согласован"),1,0)</f>
        <v>0</v>
      </c>
      <c r="BE237" s="22" t="e">
        <f t="shared" ref="BE237:BE268" ca="1" si="38">IF(AND($AW237=1, $K237="согласован"),1,0)</f>
        <v>#REF!</v>
      </c>
      <c r="BF237" s="71">
        <f t="shared" si="30"/>
        <v>0</v>
      </c>
      <c r="BG237" s="71" t="e">
        <f>IF(AND($BF237=1,#REF!= ""),1,0)</f>
        <v>#REF!</v>
      </c>
    </row>
    <row r="238" spans="48:59" x14ac:dyDescent="0.3">
      <c r="AV238" s="22">
        <f t="shared" ca="1" si="29"/>
        <v>0</v>
      </c>
      <c r="AW238" s="22" t="e">
        <f ca="1">IF(AND($AV238=1,#REF!= ""),1,0)</f>
        <v>#REF!</v>
      </c>
      <c r="AX238" s="22">
        <f t="shared" ca="1" si="31"/>
        <v>0</v>
      </c>
      <c r="AY238" s="22" t="e">
        <f t="shared" ca="1" si="32"/>
        <v>#REF!</v>
      </c>
      <c r="AZ238" s="22">
        <f t="shared" ca="1" si="33"/>
        <v>0</v>
      </c>
      <c r="BA238" s="22">
        <f t="shared" ca="1" si="34"/>
        <v>0</v>
      </c>
      <c r="BB238" s="22" t="e">
        <f t="shared" ca="1" si="35"/>
        <v>#REF!</v>
      </c>
      <c r="BC238" s="22" t="e">
        <f t="shared" ca="1" si="36"/>
        <v>#REF!</v>
      </c>
      <c r="BD238" s="22">
        <f t="shared" ca="1" si="37"/>
        <v>0</v>
      </c>
      <c r="BE238" s="22" t="e">
        <f t="shared" ca="1" si="38"/>
        <v>#REF!</v>
      </c>
      <c r="BF238" s="71">
        <f t="shared" si="30"/>
        <v>0</v>
      </c>
      <c r="BG238" s="71" t="e">
        <f>IF(AND($BF238=1,#REF!= ""),1,0)</f>
        <v>#REF!</v>
      </c>
    </row>
    <row r="239" spans="48:59" x14ac:dyDescent="0.3">
      <c r="AV239" s="22">
        <f t="shared" ref="AV239:AV270" ca="1" si="39">IF(OR($K239="аннулирован", $K239="", TODAY()&lt;$F239),0,1)</f>
        <v>0</v>
      </c>
      <c r="AW239" s="22" t="e">
        <f ca="1">IF(AND($AV239=1,#REF!= ""),1,0)</f>
        <v>#REF!</v>
      </c>
      <c r="AX239" s="22">
        <f t="shared" ca="1" si="31"/>
        <v>0</v>
      </c>
      <c r="AY239" s="22" t="e">
        <f t="shared" ca="1" si="32"/>
        <v>#REF!</v>
      </c>
      <c r="AZ239" s="22">
        <f t="shared" ca="1" si="33"/>
        <v>0</v>
      </c>
      <c r="BA239" s="22">
        <f t="shared" ca="1" si="34"/>
        <v>0</v>
      </c>
      <c r="BB239" s="22" t="e">
        <f t="shared" ca="1" si="35"/>
        <v>#REF!</v>
      </c>
      <c r="BC239" s="22" t="e">
        <f t="shared" ca="1" si="36"/>
        <v>#REF!</v>
      </c>
      <c r="BD239" s="22">
        <f t="shared" ca="1" si="37"/>
        <v>0</v>
      </c>
      <c r="BE239" s="22" t="e">
        <f t="shared" ca="1" si="38"/>
        <v>#REF!</v>
      </c>
      <c r="BF239" s="71">
        <f t="shared" si="30"/>
        <v>0</v>
      </c>
      <c r="BG239" s="71" t="e">
        <f>IF(AND($BF239=1,#REF!= ""),1,0)</f>
        <v>#REF!</v>
      </c>
    </row>
    <row r="240" spans="48:59" x14ac:dyDescent="0.3">
      <c r="AV240" s="22">
        <f t="shared" ca="1" si="39"/>
        <v>0</v>
      </c>
      <c r="AW240" s="22" t="e">
        <f ca="1">IF(AND($AV240=1,#REF!= ""),1,0)</f>
        <v>#REF!</v>
      </c>
      <c r="AX240" s="22">
        <f t="shared" ca="1" si="31"/>
        <v>0</v>
      </c>
      <c r="AY240" s="22" t="e">
        <f t="shared" ca="1" si="32"/>
        <v>#REF!</v>
      </c>
      <c r="AZ240" s="22">
        <f t="shared" ca="1" si="33"/>
        <v>0</v>
      </c>
      <c r="BA240" s="22">
        <f t="shared" ca="1" si="34"/>
        <v>0</v>
      </c>
      <c r="BB240" s="22" t="e">
        <f t="shared" ca="1" si="35"/>
        <v>#REF!</v>
      </c>
      <c r="BC240" s="22" t="e">
        <f t="shared" ca="1" si="36"/>
        <v>#REF!</v>
      </c>
      <c r="BD240" s="22">
        <f t="shared" ca="1" si="37"/>
        <v>0</v>
      </c>
      <c r="BE240" s="22" t="e">
        <f t="shared" ca="1" si="38"/>
        <v>#REF!</v>
      </c>
      <c r="BF240" s="71">
        <f t="shared" si="30"/>
        <v>0</v>
      </c>
      <c r="BG240" s="71" t="e">
        <f>IF(AND($BF240=1,#REF!= ""),1,0)</f>
        <v>#REF!</v>
      </c>
    </row>
    <row r="241" spans="48:59" x14ac:dyDescent="0.3">
      <c r="AV241" s="22">
        <f t="shared" ca="1" si="39"/>
        <v>0</v>
      </c>
      <c r="AW241" s="22" t="e">
        <f ca="1">IF(AND($AV241=1,#REF!= ""),1,0)</f>
        <v>#REF!</v>
      </c>
      <c r="AX241" s="22">
        <f t="shared" ca="1" si="31"/>
        <v>0</v>
      </c>
      <c r="AY241" s="22" t="e">
        <f t="shared" ca="1" si="32"/>
        <v>#REF!</v>
      </c>
      <c r="AZ241" s="22">
        <f t="shared" ca="1" si="33"/>
        <v>0</v>
      </c>
      <c r="BA241" s="22">
        <f t="shared" ca="1" si="34"/>
        <v>0</v>
      </c>
      <c r="BB241" s="22" t="e">
        <f t="shared" ca="1" si="35"/>
        <v>#REF!</v>
      </c>
      <c r="BC241" s="22" t="e">
        <f t="shared" ca="1" si="36"/>
        <v>#REF!</v>
      </c>
      <c r="BD241" s="22">
        <f t="shared" ca="1" si="37"/>
        <v>0</v>
      </c>
      <c r="BE241" s="22" t="e">
        <f t="shared" ca="1" si="38"/>
        <v>#REF!</v>
      </c>
      <c r="BF241" s="71">
        <f t="shared" si="30"/>
        <v>0</v>
      </c>
      <c r="BG241" s="71" t="e">
        <f>IF(AND($BF241=1,#REF!= ""),1,0)</f>
        <v>#REF!</v>
      </c>
    </row>
    <row r="242" spans="48:59" x14ac:dyDescent="0.3">
      <c r="AV242" s="22">
        <f t="shared" ca="1" si="39"/>
        <v>0</v>
      </c>
      <c r="AW242" s="22" t="e">
        <f ca="1">IF(AND($AV242=1,#REF!= ""),1,0)</f>
        <v>#REF!</v>
      </c>
      <c r="AX242" s="22">
        <f t="shared" ca="1" si="31"/>
        <v>0</v>
      </c>
      <c r="AY242" s="22" t="e">
        <f t="shared" ca="1" si="32"/>
        <v>#REF!</v>
      </c>
      <c r="AZ242" s="22">
        <f t="shared" ca="1" si="33"/>
        <v>0</v>
      </c>
      <c r="BA242" s="22">
        <f t="shared" ca="1" si="34"/>
        <v>0</v>
      </c>
      <c r="BB242" s="22" t="e">
        <f t="shared" ca="1" si="35"/>
        <v>#REF!</v>
      </c>
      <c r="BC242" s="22" t="e">
        <f t="shared" ca="1" si="36"/>
        <v>#REF!</v>
      </c>
      <c r="BD242" s="22">
        <f t="shared" ca="1" si="37"/>
        <v>0</v>
      </c>
      <c r="BE242" s="22" t="e">
        <f t="shared" ca="1" si="38"/>
        <v>#REF!</v>
      </c>
      <c r="BF242" s="71">
        <f t="shared" si="30"/>
        <v>0</v>
      </c>
      <c r="BG242" s="71" t="e">
        <f>IF(AND($BF242=1,#REF!= ""),1,0)</f>
        <v>#REF!</v>
      </c>
    </row>
    <row r="243" spans="48:59" x14ac:dyDescent="0.3">
      <c r="AV243" s="22">
        <f t="shared" ca="1" si="39"/>
        <v>0</v>
      </c>
      <c r="AW243" s="22" t="e">
        <f ca="1">IF(AND($AV243=1,#REF!= ""),1,0)</f>
        <v>#REF!</v>
      </c>
      <c r="AX243" s="22">
        <f t="shared" ca="1" si="31"/>
        <v>0</v>
      </c>
      <c r="AY243" s="22" t="e">
        <f t="shared" ca="1" si="32"/>
        <v>#REF!</v>
      </c>
      <c r="AZ243" s="22">
        <f t="shared" ca="1" si="33"/>
        <v>0</v>
      </c>
      <c r="BA243" s="22">
        <f t="shared" ca="1" si="34"/>
        <v>0</v>
      </c>
      <c r="BB243" s="22" t="e">
        <f t="shared" ca="1" si="35"/>
        <v>#REF!</v>
      </c>
      <c r="BC243" s="22" t="e">
        <f t="shared" ca="1" si="36"/>
        <v>#REF!</v>
      </c>
      <c r="BD243" s="22">
        <f t="shared" ca="1" si="37"/>
        <v>0</v>
      </c>
      <c r="BE243" s="22" t="e">
        <f t="shared" ca="1" si="38"/>
        <v>#REF!</v>
      </c>
      <c r="BF243" s="71">
        <f t="shared" si="30"/>
        <v>0</v>
      </c>
      <c r="BG243" s="71" t="e">
        <f>IF(AND($BF243=1,#REF!= ""),1,0)</f>
        <v>#REF!</v>
      </c>
    </row>
    <row r="244" spans="48:59" x14ac:dyDescent="0.3">
      <c r="AV244" s="22">
        <f t="shared" ca="1" si="39"/>
        <v>0</v>
      </c>
      <c r="AW244" s="22" t="e">
        <f ca="1">IF(AND($AV244=1,#REF!= ""),1,0)</f>
        <v>#REF!</v>
      </c>
      <c r="AX244" s="22">
        <f t="shared" ca="1" si="31"/>
        <v>0</v>
      </c>
      <c r="AY244" s="22" t="e">
        <f t="shared" ca="1" si="32"/>
        <v>#REF!</v>
      </c>
      <c r="AZ244" s="22">
        <f t="shared" ca="1" si="33"/>
        <v>0</v>
      </c>
      <c r="BA244" s="22">
        <f t="shared" ca="1" si="34"/>
        <v>0</v>
      </c>
      <c r="BB244" s="22" t="e">
        <f t="shared" ca="1" si="35"/>
        <v>#REF!</v>
      </c>
      <c r="BC244" s="22" t="e">
        <f t="shared" ca="1" si="36"/>
        <v>#REF!</v>
      </c>
      <c r="BD244" s="22">
        <f t="shared" ca="1" si="37"/>
        <v>0</v>
      </c>
      <c r="BE244" s="22" t="e">
        <f t="shared" ca="1" si="38"/>
        <v>#REF!</v>
      </c>
      <c r="BF244" s="71">
        <f t="shared" si="30"/>
        <v>0</v>
      </c>
      <c r="BG244" s="71" t="e">
        <f>IF(AND($BF244=1,#REF!= ""),1,0)</f>
        <v>#REF!</v>
      </c>
    </row>
    <row r="245" spans="48:59" x14ac:dyDescent="0.3">
      <c r="AV245" s="22">
        <f t="shared" ca="1" si="39"/>
        <v>0</v>
      </c>
      <c r="AW245" s="22" t="e">
        <f ca="1">IF(AND($AV245=1,#REF!= ""),1,0)</f>
        <v>#REF!</v>
      </c>
      <c r="AX245" s="22">
        <f t="shared" ca="1" si="31"/>
        <v>0</v>
      </c>
      <c r="AY245" s="22" t="e">
        <f t="shared" ca="1" si="32"/>
        <v>#REF!</v>
      </c>
      <c r="AZ245" s="22">
        <f t="shared" ca="1" si="33"/>
        <v>0</v>
      </c>
      <c r="BA245" s="22">
        <f t="shared" ca="1" si="34"/>
        <v>0</v>
      </c>
      <c r="BB245" s="22" t="e">
        <f t="shared" ca="1" si="35"/>
        <v>#REF!</v>
      </c>
      <c r="BC245" s="22" t="e">
        <f t="shared" ca="1" si="36"/>
        <v>#REF!</v>
      </c>
      <c r="BD245" s="22">
        <f t="shared" ca="1" si="37"/>
        <v>0</v>
      </c>
      <c r="BE245" s="22" t="e">
        <f t="shared" ca="1" si="38"/>
        <v>#REF!</v>
      </c>
      <c r="BF245" s="71">
        <f t="shared" si="30"/>
        <v>0</v>
      </c>
      <c r="BG245" s="71" t="e">
        <f>IF(AND($BF245=1,#REF!= ""),1,0)</f>
        <v>#REF!</v>
      </c>
    </row>
    <row r="246" spans="48:59" x14ac:dyDescent="0.3">
      <c r="AV246" s="22">
        <f t="shared" ca="1" si="39"/>
        <v>0</v>
      </c>
      <c r="AW246" s="22" t="e">
        <f ca="1">IF(AND($AV246=1,#REF!= ""),1,0)</f>
        <v>#REF!</v>
      </c>
      <c r="AX246" s="22">
        <f t="shared" ca="1" si="31"/>
        <v>0</v>
      </c>
      <c r="AY246" s="22" t="e">
        <f t="shared" ca="1" si="32"/>
        <v>#REF!</v>
      </c>
      <c r="AZ246" s="22">
        <f t="shared" ca="1" si="33"/>
        <v>0</v>
      </c>
      <c r="BA246" s="22">
        <f t="shared" ca="1" si="34"/>
        <v>0</v>
      </c>
      <c r="BB246" s="22" t="e">
        <f t="shared" ca="1" si="35"/>
        <v>#REF!</v>
      </c>
      <c r="BC246" s="22" t="e">
        <f t="shared" ca="1" si="36"/>
        <v>#REF!</v>
      </c>
      <c r="BD246" s="22">
        <f t="shared" ca="1" si="37"/>
        <v>0</v>
      </c>
      <c r="BE246" s="22" t="e">
        <f t="shared" ca="1" si="38"/>
        <v>#REF!</v>
      </c>
      <c r="BF246" s="71">
        <f t="shared" si="30"/>
        <v>0</v>
      </c>
      <c r="BG246" s="71" t="e">
        <f>IF(AND($BF246=1,#REF!= ""),1,0)</f>
        <v>#REF!</v>
      </c>
    </row>
    <row r="247" spans="48:59" x14ac:dyDescent="0.3">
      <c r="AV247" s="22">
        <f t="shared" ca="1" si="39"/>
        <v>0</v>
      </c>
      <c r="AW247" s="22" t="e">
        <f ca="1">IF(AND($AV247=1,#REF!= ""),1,0)</f>
        <v>#REF!</v>
      </c>
      <c r="AX247" s="22">
        <f t="shared" ca="1" si="31"/>
        <v>0</v>
      </c>
      <c r="AY247" s="22" t="e">
        <f t="shared" ca="1" si="32"/>
        <v>#REF!</v>
      </c>
      <c r="AZ247" s="22">
        <f t="shared" ca="1" si="33"/>
        <v>0</v>
      </c>
      <c r="BA247" s="22">
        <f t="shared" ca="1" si="34"/>
        <v>0</v>
      </c>
      <c r="BB247" s="22" t="e">
        <f t="shared" ca="1" si="35"/>
        <v>#REF!</v>
      </c>
      <c r="BC247" s="22" t="e">
        <f t="shared" ca="1" si="36"/>
        <v>#REF!</v>
      </c>
      <c r="BD247" s="22">
        <f t="shared" ca="1" si="37"/>
        <v>0</v>
      </c>
      <c r="BE247" s="22" t="e">
        <f t="shared" ca="1" si="38"/>
        <v>#REF!</v>
      </c>
      <c r="BF247" s="71">
        <f t="shared" si="30"/>
        <v>0</v>
      </c>
      <c r="BG247" s="71" t="e">
        <f>IF(AND($BF247=1,#REF!= ""),1,0)</f>
        <v>#REF!</v>
      </c>
    </row>
    <row r="248" spans="48:59" x14ac:dyDescent="0.3">
      <c r="AV248" s="22">
        <f t="shared" ca="1" si="39"/>
        <v>0</v>
      </c>
      <c r="AW248" s="22" t="e">
        <f ca="1">IF(AND($AV248=1,#REF!= ""),1,0)</f>
        <v>#REF!</v>
      </c>
      <c r="AX248" s="22">
        <f t="shared" ca="1" si="31"/>
        <v>0</v>
      </c>
      <c r="AY248" s="22" t="e">
        <f t="shared" ca="1" si="32"/>
        <v>#REF!</v>
      </c>
      <c r="AZ248" s="22">
        <f t="shared" ca="1" si="33"/>
        <v>0</v>
      </c>
      <c r="BA248" s="22">
        <f t="shared" ca="1" si="34"/>
        <v>0</v>
      </c>
      <c r="BB248" s="22" t="e">
        <f t="shared" ca="1" si="35"/>
        <v>#REF!</v>
      </c>
      <c r="BC248" s="22" t="e">
        <f t="shared" ca="1" si="36"/>
        <v>#REF!</v>
      </c>
      <c r="BD248" s="22">
        <f t="shared" ca="1" si="37"/>
        <v>0</v>
      </c>
      <c r="BE248" s="22" t="e">
        <f t="shared" ca="1" si="38"/>
        <v>#REF!</v>
      </c>
      <c r="BF248" s="71">
        <f t="shared" si="30"/>
        <v>0</v>
      </c>
      <c r="BG248" s="71" t="e">
        <f>IF(AND($BF248=1,#REF!= ""),1,0)</f>
        <v>#REF!</v>
      </c>
    </row>
    <row r="249" spans="48:59" x14ac:dyDescent="0.3">
      <c r="AV249" s="22">
        <f t="shared" ca="1" si="39"/>
        <v>0</v>
      </c>
      <c r="AW249" s="22" t="e">
        <f ca="1">IF(AND($AV249=1,#REF!= ""),1,0)</f>
        <v>#REF!</v>
      </c>
      <c r="AX249" s="22">
        <f t="shared" ca="1" si="31"/>
        <v>0</v>
      </c>
      <c r="AY249" s="22" t="e">
        <f t="shared" ca="1" si="32"/>
        <v>#REF!</v>
      </c>
      <c r="AZ249" s="22">
        <f t="shared" ca="1" si="33"/>
        <v>0</v>
      </c>
      <c r="BA249" s="22">
        <f t="shared" ca="1" si="34"/>
        <v>0</v>
      </c>
      <c r="BB249" s="22" t="e">
        <f t="shared" ca="1" si="35"/>
        <v>#REF!</v>
      </c>
      <c r="BC249" s="22" t="e">
        <f t="shared" ca="1" si="36"/>
        <v>#REF!</v>
      </c>
      <c r="BD249" s="22">
        <f t="shared" ca="1" si="37"/>
        <v>0</v>
      </c>
      <c r="BE249" s="22" t="e">
        <f t="shared" ca="1" si="38"/>
        <v>#REF!</v>
      </c>
      <c r="BF249" s="71">
        <f t="shared" si="30"/>
        <v>0</v>
      </c>
      <c r="BG249" s="71" t="e">
        <f>IF(AND($BF249=1,#REF!= ""),1,0)</f>
        <v>#REF!</v>
      </c>
    </row>
    <row r="250" spans="48:59" x14ac:dyDescent="0.3">
      <c r="AV250" s="22">
        <f t="shared" ca="1" si="39"/>
        <v>0</v>
      </c>
      <c r="AW250" s="22" t="e">
        <f ca="1">IF(AND($AV250=1,#REF!= ""),1,0)</f>
        <v>#REF!</v>
      </c>
      <c r="AX250" s="22">
        <f t="shared" ca="1" si="31"/>
        <v>0</v>
      </c>
      <c r="AY250" s="22" t="e">
        <f t="shared" ca="1" si="32"/>
        <v>#REF!</v>
      </c>
      <c r="AZ250" s="22">
        <f t="shared" ca="1" si="33"/>
        <v>0</v>
      </c>
      <c r="BA250" s="22">
        <f t="shared" ca="1" si="34"/>
        <v>0</v>
      </c>
      <c r="BB250" s="22" t="e">
        <f t="shared" ca="1" si="35"/>
        <v>#REF!</v>
      </c>
      <c r="BC250" s="22" t="e">
        <f t="shared" ca="1" si="36"/>
        <v>#REF!</v>
      </c>
      <c r="BD250" s="22">
        <f t="shared" ca="1" si="37"/>
        <v>0</v>
      </c>
      <c r="BE250" s="22" t="e">
        <f t="shared" ca="1" si="38"/>
        <v>#REF!</v>
      </c>
      <c r="BF250" s="71">
        <f t="shared" si="30"/>
        <v>0</v>
      </c>
      <c r="BG250" s="71" t="e">
        <f>IF(AND($BF250=1,#REF!= ""),1,0)</f>
        <v>#REF!</v>
      </c>
    </row>
    <row r="251" spans="48:59" x14ac:dyDescent="0.3">
      <c r="AV251" s="22">
        <f t="shared" ca="1" si="39"/>
        <v>0</v>
      </c>
      <c r="AW251" s="22" t="e">
        <f ca="1">IF(AND($AV251=1,#REF!= ""),1,0)</f>
        <v>#REF!</v>
      </c>
      <c r="AX251" s="22">
        <f t="shared" ca="1" si="31"/>
        <v>0</v>
      </c>
      <c r="AY251" s="22" t="e">
        <f t="shared" ca="1" si="32"/>
        <v>#REF!</v>
      </c>
      <c r="AZ251" s="22">
        <f t="shared" ca="1" si="33"/>
        <v>0</v>
      </c>
      <c r="BA251" s="22">
        <f t="shared" ca="1" si="34"/>
        <v>0</v>
      </c>
      <c r="BB251" s="22" t="e">
        <f t="shared" ca="1" si="35"/>
        <v>#REF!</v>
      </c>
      <c r="BC251" s="22" t="e">
        <f t="shared" ca="1" si="36"/>
        <v>#REF!</v>
      </c>
      <c r="BD251" s="22">
        <f t="shared" ca="1" si="37"/>
        <v>0</v>
      </c>
      <c r="BE251" s="22" t="e">
        <f t="shared" ca="1" si="38"/>
        <v>#REF!</v>
      </c>
      <c r="BF251" s="71">
        <f t="shared" si="30"/>
        <v>0</v>
      </c>
      <c r="BG251" s="71" t="e">
        <f>IF(AND($BF251=1,#REF!= ""),1,0)</f>
        <v>#REF!</v>
      </c>
    </row>
    <row r="252" spans="48:59" x14ac:dyDescent="0.3">
      <c r="AV252" s="22">
        <f t="shared" ca="1" si="39"/>
        <v>0</v>
      </c>
      <c r="AW252" s="22" t="e">
        <f ca="1">IF(AND($AV252=1,#REF!= ""),1,0)</f>
        <v>#REF!</v>
      </c>
      <c r="AX252" s="22">
        <f t="shared" ca="1" si="31"/>
        <v>0</v>
      </c>
      <c r="AY252" s="22" t="e">
        <f t="shared" ca="1" si="32"/>
        <v>#REF!</v>
      </c>
      <c r="AZ252" s="22">
        <f t="shared" ca="1" si="33"/>
        <v>0</v>
      </c>
      <c r="BA252" s="22">
        <f t="shared" ca="1" si="34"/>
        <v>0</v>
      </c>
      <c r="BB252" s="22" t="e">
        <f t="shared" ca="1" si="35"/>
        <v>#REF!</v>
      </c>
      <c r="BC252" s="22" t="e">
        <f t="shared" ca="1" si="36"/>
        <v>#REF!</v>
      </c>
      <c r="BD252" s="22">
        <f t="shared" ca="1" si="37"/>
        <v>0</v>
      </c>
      <c r="BE252" s="22" t="e">
        <f t="shared" ca="1" si="38"/>
        <v>#REF!</v>
      </c>
      <c r="BF252" s="71">
        <f t="shared" si="30"/>
        <v>0</v>
      </c>
      <c r="BG252" s="71" t="e">
        <f>IF(AND($BF252=1,#REF!= ""),1,0)</f>
        <v>#REF!</v>
      </c>
    </row>
    <row r="253" spans="48:59" x14ac:dyDescent="0.3">
      <c r="AV253" s="22">
        <f t="shared" ca="1" si="39"/>
        <v>0</v>
      </c>
      <c r="AW253" s="22" t="e">
        <f ca="1">IF(AND($AV253=1,#REF!= ""),1,0)</f>
        <v>#REF!</v>
      </c>
      <c r="AX253" s="22">
        <f t="shared" ca="1" si="31"/>
        <v>0</v>
      </c>
      <c r="AY253" s="22" t="e">
        <f t="shared" ca="1" si="32"/>
        <v>#REF!</v>
      </c>
      <c r="AZ253" s="22">
        <f t="shared" ca="1" si="33"/>
        <v>0</v>
      </c>
      <c r="BA253" s="22">
        <f t="shared" ca="1" si="34"/>
        <v>0</v>
      </c>
      <c r="BB253" s="22" t="e">
        <f t="shared" ca="1" si="35"/>
        <v>#REF!</v>
      </c>
      <c r="BC253" s="22" t="e">
        <f t="shared" ca="1" si="36"/>
        <v>#REF!</v>
      </c>
      <c r="BD253" s="22">
        <f t="shared" ca="1" si="37"/>
        <v>0</v>
      </c>
      <c r="BE253" s="22" t="e">
        <f t="shared" ca="1" si="38"/>
        <v>#REF!</v>
      </c>
      <c r="BF253" s="71">
        <f t="shared" si="30"/>
        <v>0</v>
      </c>
      <c r="BG253" s="71" t="e">
        <f>IF(AND($BF253=1,#REF!= ""),1,0)</f>
        <v>#REF!</v>
      </c>
    </row>
    <row r="254" spans="48:59" x14ac:dyDescent="0.3">
      <c r="AV254" s="22">
        <f t="shared" ca="1" si="39"/>
        <v>0</v>
      </c>
      <c r="AW254" s="22" t="e">
        <f ca="1">IF(AND($AV254=1,#REF!= ""),1,0)</f>
        <v>#REF!</v>
      </c>
      <c r="AX254" s="22">
        <f t="shared" ca="1" si="31"/>
        <v>0</v>
      </c>
      <c r="AY254" s="22" t="e">
        <f t="shared" ca="1" si="32"/>
        <v>#REF!</v>
      </c>
      <c r="AZ254" s="22">
        <f t="shared" ca="1" si="33"/>
        <v>0</v>
      </c>
      <c r="BA254" s="22">
        <f t="shared" ca="1" si="34"/>
        <v>0</v>
      </c>
      <c r="BB254" s="22" t="e">
        <f t="shared" ca="1" si="35"/>
        <v>#REF!</v>
      </c>
      <c r="BC254" s="22" t="e">
        <f t="shared" ca="1" si="36"/>
        <v>#REF!</v>
      </c>
      <c r="BD254" s="22">
        <f t="shared" ca="1" si="37"/>
        <v>0</v>
      </c>
      <c r="BE254" s="22" t="e">
        <f t="shared" ca="1" si="38"/>
        <v>#REF!</v>
      </c>
      <c r="BF254" s="71">
        <f t="shared" si="30"/>
        <v>0</v>
      </c>
      <c r="BG254" s="71" t="e">
        <f>IF(AND($BF254=1,#REF!= ""),1,0)</f>
        <v>#REF!</v>
      </c>
    </row>
    <row r="255" spans="48:59" x14ac:dyDescent="0.3">
      <c r="AV255" s="22">
        <f t="shared" ca="1" si="39"/>
        <v>0</v>
      </c>
      <c r="AW255" s="22" t="e">
        <f ca="1">IF(AND($AV255=1,#REF!= ""),1,0)</f>
        <v>#REF!</v>
      </c>
      <c r="AX255" s="22">
        <f t="shared" ca="1" si="31"/>
        <v>0</v>
      </c>
      <c r="AY255" s="22" t="e">
        <f t="shared" ca="1" si="32"/>
        <v>#REF!</v>
      </c>
      <c r="AZ255" s="22">
        <f t="shared" ca="1" si="33"/>
        <v>0</v>
      </c>
      <c r="BA255" s="22">
        <f t="shared" ca="1" si="34"/>
        <v>0</v>
      </c>
      <c r="BB255" s="22" t="e">
        <f t="shared" ca="1" si="35"/>
        <v>#REF!</v>
      </c>
      <c r="BC255" s="22" t="e">
        <f t="shared" ca="1" si="36"/>
        <v>#REF!</v>
      </c>
      <c r="BD255" s="22">
        <f t="shared" ca="1" si="37"/>
        <v>0</v>
      </c>
      <c r="BE255" s="22" t="e">
        <f t="shared" ca="1" si="38"/>
        <v>#REF!</v>
      </c>
      <c r="BF255" s="71">
        <f t="shared" si="30"/>
        <v>0</v>
      </c>
      <c r="BG255" s="71" t="e">
        <f>IF(AND($BF255=1,#REF!= ""),1,0)</f>
        <v>#REF!</v>
      </c>
    </row>
    <row r="256" spans="48:59" x14ac:dyDescent="0.3">
      <c r="AV256" s="22">
        <f t="shared" ca="1" si="39"/>
        <v>0</v>
      </c>
      <c r="AW256" s="22" t="e">
        <f ca="1">IF(AND($AV256=1,#REF!= ""),1,0)</f>
        <v>#REF!</v>
      </c>
      <c r="AX256" s="22">
        <f t="shared" ca="1" si="31"/>
        <v>0</v>
      </c>
      <c r="AY256" s="22" t="e">
        <f t="shared" ca="1" si="32"/>
        <v>#REF!</v>
      </c>
      <c r="AZ256" s="22">
        <f t="shared" ca="1" si="33"/>
        <v>0</v>
      </c>
      <c r="BA256" s="22">
        <f t="shared" ca="1" si="34"/>
        <v>0</v>
      </c>
      <c r="BB256" s="22" t="e">
        <f t="shared" ca="1" si="35"/>
        <v>#REF!</v>
      </c>
      <c r="BC256" s="22" t="e">
        <f t="shared" ca="1" si="36"/>
        <v>#REF!</v>
      </c>
      <c r="BD256" s="22">
        <f t="shared" ca="1" si="37"/>
        <v>0</v>
      </c>
      <c r="BE256" s="22" t="e">
        <f t="shared" ca="1" si="38"/>
        <v>#REF!</v>
      </c>
      <c r="BF256" s="71">
        <f t="shared" si="30"/>
        <v>0</v>
      </c>
      <c r="BG256" s="71" t="e">
        <f>IF(AND($BF256=1,#REF!= ""),1,0)</f>
        <v>#REF!</v>
      </c>
    </row>
    <row r="257" spans="48:59" x14ac:dyDescent="0.3">
      <c r="AV257" s="22">
        <f t="shared" ca="1" si="39"/>
        <v>0</v>
      </c>
      <c r="AW257" s="22" t="e">
        <f ca="1">IF(AND($AV257=1,#REF!= ""),1,0)</f>
        <v>#REF!</v>
      </c>
      <c r="AX257" s="22">
        <f t="shared" ca="1" si="31"/>
        <v>0</v>
      </c>
      <c r="AY257" s="22" t="e">
        <f t="shared" ca="1" si="32"/>
        <v>#REF!</v>
      </c>
      <c r="AZ257" s="22">
        <f t="shared" ca="1" si="33"/>
        <v>0</v>
      </c>
      <c r="BA257" s="22">
        <f t="shared" ca="1" si="34"/>
        <v>0</v>
      </c>
      <c r="BB257" s="22" t="e">
        <f t="shared" ca="1" si="35"/>
        <v>#REF!</v>
      </c>
      <c r="BC257" s="22" t="e">
        <f t="shared" ca="1" si="36"/>
        <v>#REF!</v>
      </c>
      <c r="BD257" s="22">
        <f t="shared" ca="1" si="37"/>
        <v>0</v>
      </c>
      <c r="BE257" s="22" t="e">
        <f t="shared" ca="1" si="38"/>
        <v>#REF!</v>
      </c>
      <c r="BF257" s="71">
        <f t="shared" si="30"/>
        <v>0</v>
      </c>
      <c r="BG257" s="71" t="e">
        <f>IF(AND($BF257=1,#REF!= ""),1,0)</f>
        <v>#REF!</v>
      </c>
    </row>
    <row r="258" spans="48:59" x14ac:dyDescent="0.3">
      <c r="AV258" s="22">
        <f t="shared" ca="1" si="39"/>
        <v>0</v>
      </c>
      <c r="AW258" s="22" t="e">
        <f ca="1">IF(AND($AV258=1,#REF!= ""),1,0)</f>
        <v>#REF!</v>
      </c>
      <c r="AX258" s="22">
        <f t="shared" ca="1" si="31"/>
        <v>0</v>
      </c>
      <c r="AY258" s="22" t="e">
        <f t="shared" ca="1" si="32"/>
        <v>#REF!</v>
      </c>
      <c r="AZ258" s="22">
        <f t="shared" ca="1" si="33"/>
        <v>0</v>
      </c>
      <c r="BA258" s="22">
        <f t="shared" ca="1" si="34"/>
        <v>0</v>
      </c>
      <c r="BB258" s="22" t="e">
        <f t="shared" ca="1" si="35"/>
        <v>#REF!</v>
      </c>
      <c r="BC258" s="22" t="e">
        <f t="shared" ca="1" si="36"/>
        <v>#REF!</v>
      </c>
      <c r="BD258" s="22">
        <f t="shared" ca="1" si="37"/>
        <v>0</v>
      </c>
      <c r="BE258" s="22" t="e">
        <f t="shared" ca="1" si="38"/>
        <v>#REF!</v>
      </c>
      <c r="BF258" s="71">
        <f t="shared" si="30"/>
        <v>0</v>
      </c>
      <c r="BG258" s="71" t="e">
        <f>IF(AND($BF258=1,#REF!= ""),1,0)</f>
        <v>#REF!</v>
      </c>
    </row>
    <row r="259" spans="48:59" x14ac:dyDescent="0.3">
      <c r="AV259" s="22">
        <f t="shared" ca="1" si="39"/>
        <v>0</v>
      </c>
      <c r="AW259" s="22" t="e">
        <f ca="1">IF(AND($AV259=1,#REF!= ""),1,0)</f>
        <v>#REF!</v>
      </c>
      <c r="AX259" s="22">
        <f t="shared" ca="1" si="31"/>
        <v>0</v>
      </c>
      <c r="AY259" s="22" t="e">
        <f t="shared" ca="1" si="32"/>
        <v>#REF!</v>
      </c>
      <c r="AZ259" s="22">
        <f t="shared" ca="1" si="33"/>
        <v>0</v>
      </c>
      <c r="BA259" s="22">
        <f t="shared" ca="1" si="34"/>
        <v>0</v>
      </c>
      <c r="BB259" s="22" t="e">
        <f t="shared" ca="1" si="35"/>
        <v>#REF!</v>
      </c>
      <c r="BC259" s="22" t="e">
        <f t="shared" ca="1" si="36"/>
        <v>#REF!</v>
      </c>
      <c r="BD259" s="22">
        <f t="shared" ca="1" si="37"/>
        <v>0</v>
      </c>
      <c r="BE259" s="22" t="e">
        <f t="shared" ca="1" si="38"/>
        <v>#REF!</v>
      </c>
      <c r="BF259" s="71">
        <f t="shared" si="30"/>
        <v>0</v>
      </c>
      <c r="BG259" s="71" t="e">
        <f>IF(AND($BF259=1,#REF!= ""),1,0)</f>
        <v>#REF!</v>
      </c>
    </row>
    <row r="260" spans="48:59" x14ac:dyDescent="0.3">
      <c r="AV260" s="22">
        <f t="shared" ca="1" si="39"/>
        <v>0</v>
      </c>
      <c r="AW260" s="22" t="e">
        <f ca="1">IF(AND($AV260=1,#REF!= ""),1,0)</f>
        <v>#REF!</v>
      </c>
      <c r="AX260" s="22">
        <f t="shared" ca="1" si="31"/>
        <v>0</v>
      </c>
      <c r="AY260" s="22" t="e">
        <f t="shared" ca="1" si="32"/>
        <v>#REF!</v>
      </c>
      <c r="AZ260" s="22">
        <f t="shared" ca="1" si="33"/>
        <v>0</v>
      </c>
      <c r="BA260" s="22">
        <f t="shared" ca="1" si="34"/>
        <v>0</v>
      </c>
      <c r="BB260" s="22" t="e">
        <f t="shared" ca="1" si="35"/>
        <v>#REF!</v>
      </c>
      <c r="BC260" s="22" t="e">
        <f t="shared" ca="1" si="36"/>
        <v>#REF!</v>
      </c>
      <c r="BD260" s="22">
        <f t="shared" ca="1" si="37"/>
        <v>0</v>
      </c>
      <c r="BE260" s="22" t="e">
        <f t="shared" ca="1" si="38"/>
        <v>#REF!</v>
      </c>
      <c r="BF260" s="71">
        <f t="shared" si="30"/>
        <v>0</v>
      </c>
      <c r="BG260" s="71" t="e">
        <f>IF(AND($BF260=1,#REF!= ""),1,0)</f>
        <v>#REF!</v>
      </c>
    </row>
    <row r="261" spans="48:59" x14ac:dyDescent="0.3">
      <c r="AV261" s="22">
        <f t="shared" ca="1" si="39"/>
        <v>0</v>
      </c>
      <c r="AW261" s="22" t="e">
        <f ca="1">IF(AND($AV261=1,#REF!= ""),1,0)</f>
        <v>#REF!</v>
      </c>
      <c r="AX261" s="22">
        <f t="shared" ca="1" si="31"/>
        <v>0</v>
      </c>
      <c r="AY261" s="22" t="e">
        <f t="shared" ca="1" si="32"/>
        <v>#REF!</v>
      </c>
      <c r="AZ261" s="22">
        <f t="shared" ca="1" si="33"/>
        <v>0</v>
      </c>
      <c r="BA261" s="22">
        <f t="shared" ca="1" si="34"/>
        <v>0</v>
      </c>
      <c r="BB261" s="22" t="e">
        <f t="shared" ca="1" si="35"/>
        <v>#REF!</v>
      </c>
      <c r="BC261" s="22" t="e">
        <f t="shared" ca="1" si="36"/>
        <v>#REF!</v>
      </c>
      <c r="BD261" s="22">
        <f t="shared" ca="1" si="37"/>
        <v>0</v>
      </c>
      <c r="BE261" s="22" t="e">
        <f t="shared" ca="1" si="38"/>
        <v>#REF!</v>
      </c>
      <c r="BF261" s="71">
        <f t="shared" si="30"/>
        <v>0</v>
      </c>
      <c r="BG261" s="71" t="e">
        <f>IF(AND($BF261=1,#REF!= ""),1,0)</f>
        <v>#REF!</v>
      </c>
    </row>
    <row r="262" spans="48:59" x14ac:dyDescent="0.3">
      <c r="AV262" s="22">
        <f t="shared" ca="1" si="39"/>
        <v>0</v>
      </c>
      <c r="AW262" s="22" t="e">
        <f ca="1">IF(AND($AV262=1,#REF!= ""),1,0)</f>
        <v>#REF!</v>
      </c>
      <c r="AX262" s="22">
        <f t="shared" ca="1" si="31"/>
        <v>0</v>
      </c>
      <c r="AY262" s="22" t="e">
        <f t="shared" ca="1" si="32"/>
        <v>#REF!</v>
      </c>
      <c r="AZ262" s="22">
        <f t="shared" ca="1" si="33"/>
        <v>0</v>
      </c>
      <c r="BA262" s="22">
        <f t="shared" ca="1" si="34"/>
        <v>0</v>
      </c>
      <c r="BB262" s="22" t="e">
        <f t="shared" ca="1" si="35"/>
        <v>#REF!</v>
      </c>
      <c r="BC262" s="22" t="e">
        <f t="shared" ca="1" si="36"/>
        <v>#REF!</v>
      </c>
      <c r="BD262" s="22">
        <f t="shared" ca="1" si="37"/>
        <v>0</v>
      </c>
      <c r="BE262" s="22" t="e">
        <f t="shared" ca="1" si="38"/>
        <v>#REF!</v>
      </c>
      <c r="BF262" s="71">
        <f t="shared" si="30"/>
        <v>0</v>
      </c>
      <c r="BG262" s="71" t="e">
        <f>IF(AND($BF262=1,#REF!= ""),1,0)</f>
        <v>#REF!</v>
      </c>
    </row>
    <row r="263" spans="48:59" x14ac:dyDescent="0.3">
      <c r="AV263" s="22">
        <f t="shared" ca="1" si="39"/>
        <v>0</v>
      </c>
      <c r="AW263" s="22" t="e">
        <f ca="1">IF(AND($AV263=1,#REF!= ""),1,0)</f>
        <v>#REF!</v>
      </c>
      <c r="AX263" s="22">
        <f t="shared" ca="1" si="31"/>
        <v>0</v>
      </c>
      <c r="AY263" s="22" t="e">
        <f t="shared" ca="1" si="32"/>
        <v>#REF!</v>
      </c>
      <c r="AZ263" s="22">
        <f t="shared" ca="1" si="33"/>
        <v>0</v>
      </c>
      <c r="BA263" s="22">
        <f t="shared" ca="1" si="34"/>
        <v>0</v>
      </c>
      <c r="BB263" s="22" t="e">
        <f t="shared" ca="1" si="35"/>
        <v>#REF!</v>
      </c>
      <c r="BC263" s="22" t="e">
        <f t="shared" ca="1" si="36"/>
        <v>#REF!</v>
      </c>
      <c r="BD263" s="22">
        <f t="shared" ca="1" si="37"/>
        <v>0</v>
      </c>
      <c r="BE263" s="22" t="e">
        <f t="shared" ca="1" si="38"/>
        <v>#REF!</v>
      </c>
      <c r="BF263" s="71">
        <f t="shared" si="30"/>
        <v>0</v>
      </c>
      <c r="BG263" s="71" t="e">
        <f>IF(AND($BF263=1,#REF!= ""),1,0)</f>
        <v>#REF!</v>
      </c>
    </row>
    <row r="264" spans="48:59" x14ac:dyDescent="0.3">
      <c r="AV264" s="22">
        <f t="shared" ca="1" si="39"/>
        <v>0</v>
      </c>
      <c r="AW264" s="22" t="e">
        <f ca="1">IF(AND($AV264=1,#REF!= ""),1,0)</f>
        <v>#REF!</v>
      </c>
      <c r="AX264" s="22">
        <f t="shared" ca="1" si="31"/>
        <v>0</v>
      </c>
      <c r="AY264" s="22" t="e">
        <f t="shared" ca="1" si="32"/>
        <v>#REF!</v>
      </c>
      <c r="AZ264" s="22">
        <f t="shared" ca="1" si="33"/>
        <v>0</v>
      </c>
      <c r="BA264" s="22">
        <f t="shared" ca="1" si="34"/>
        <v>0</v>
      </c>
      <c r="BB264" s="22" t="e">
        <f t="shared" ca="1" si="35"/>
        <v>#REF!</v>
      </c>
      <c r="BC264" s="22" t="e">
        <f t="shared" ca="1" si="36"/>
        <v>#REF!</v>
      </c>
      <c r="BD264" s="22">
        <f t="shared" ca="1" si="37"/>
        <v>0</v>
      </c>
      <c r="BE264" s="22" t="e">
        <f t="shared" ca="1" si="38"/>
        <v>#REF!</v>
      </c>
      <c r="BF264" s="71">
        <f t="shared" si="30"/>
        <v>0</v>
      </c>
      <c r="BG264" s="71" t="e">
        <f>IF(AND($BF264=1,#REF!= ""),1,0)</f>
        <v>#REF!</v>
      </c>
    </row>
    <row r="265" spans="48:59" x14ac:dyDescent="0.3">
      <c r="AV265" s="22">
        <f t="shared" ca="1" si="39"/>
        <v>0</v>
      </c>
      <c r="AW265" s="22" t="e">
        <f ca="1">IF(AND($AV265=1,#REF!= ""),1,0)</f>
        <v>#REF!</v>
      </c>
      <c r="AX265" s="22">
        <f t="shared" ca="1" si="31"/>
        <v>0</v>
      </c>
      <c r="AY265" s="22" t="e">
        <f t="shared" ca="1" si="32"/>
        <v>#REF!</v>
      </c>
      <c r="AZ265" s="22">
        <f t="shared" ca="1" si="33"/>
        <v>0</v>
      </c>
      <c r="BA265" s="22">
        <f t="shared" ca="1" si="34"/>
        <v>0</v>
      </c>
      <c r="BB265" s="22" t="e">
        <f t="shared" ca="1" si="35"/>
        <v>#REF!</v>
      </c>
      <c r="BC265" s="22" t="e">
        <f t="shared" ca="1" si="36"/>
        <v>#REF!</v>
      </c>
      <c r="BD265" s="22">
        <f t="shared" ca="1" si="37"/>
        <v>0</v>
      </c>
      <c r="BE265" s="22" t="e">
        <f t="shared" ca="1" si="38"/>
        <v>#REF!</v>
      </c>
      <c r="BF265" s="71">
        <f t="shared" si="30"/>
        <v>0</v>
      </c>
      <c r="BG265" s="71" t="e">
        <f>IF(AND($BF265=1,#REF!= ""),1,0)</f>
        <v>#REF!</v>
      </c>
    </row>
    <row r="266" spans="48:59" x14ac:dyDescent="0.3">
      <c r="AV266" s="22">
        <f t="shared" ca="1" si="39"/>
        <v>0</v>
      </c>
      <c r="AW266" s="22" t="e">
        <f ca="1">IF(AND($AV266=1,#REF!= ""),1,0)</f>
        <v>#REF!</v>
      </c>
      <c r="AX266" s="22">
        <f t="shared" ca="1" si="31"/>
        <v>0</v>
      </c>
      <c r="AY266" s="22" t="e">
        <f t="shared" ca="1" si="32"/>
        <v>#REF!</v>
      </c>
      <c r="AZ266" s="22">
        <f t="shared" ca="1" si="33"/>
        <v>0</v>
      </c>
      <c r="BA266" s="22">
        <f t="shared" ca="1" si="34"/>
        <v>0</v>
      </c>
      <c r="BB266" s="22" t="e">
        <f t="shared" ca="1" si="35"/>
        <v>#REF!</v>
      </c>
      <c r="BC266" s="22" t="e">
        <f t="shared" ca="1" si="36"/>
        <v>#REF!</v>
      </c>
      <c r="BD266" s="22">
        <f t="shared" ca="1" si="37"/>
        <v>0</v>
      </c>
      <c r="BE266" s="22" t="e">
        <f t="shared" ca="1" si="38"/>
        <v>#REF!</v>
      </c>
      <c r="BF266" s="71">
        <f t="shared" si="30"/>
        <v>0</v>
      </c>
      <c r="BG266" s="71" t="e">
        <f>IF(AND($BF266=1,#REF!= ""),1,0)</f>
        <v>#REF!</v>
      </c>
    </row>
    <row r="267" spans="48:59" x14ac:dyDescent="0.3">
      <c r="AV267" s="22">
        <f t="shared" ca="1" si="39"/>
        <v>0</v>
      </c>
      <c r="AW267" s="22" t="e">
        <f ca="1">IF(AND($AV267=1,#REF!= ""),1,0)</f>
        <v>#REF!</v>
      </c>
      <c r="AX267" s="22">
        <f t="shared" ca="1" si="31"/>
        <v>0</v>
      </c>
      <c r="AY267" s="22" t="e">
        <f t="shared" ca="1" si="32"/>
        <v>#REF!</v>
      </c>
      <c r="AZ267" s="22">
        <f t="shared" ca="1" si="33"/>
        <v>0</v>
      </c>
      <c r="BA267" s="22">
        <f t="shared" ca="1" si="34"/>
        <v>0</v>
      </c>
      <c r="BB267" s="22" t="e">
        <f t="shared" ca="1" si="35"/>
        <v>#REF!</v>
      </c>
      <c r="BC267" s="22" t="e">
        <f t="shared" ca="1" si="36"/>
        <v>#REF!</v>
      </c>
      <c r="BD267" s="22">
        <f t="shared" ca="1" si="37"/>
        <v>0</v>
      </c>
      <c r="BE267" s="22" t="e">
        <f t="shared" ca="1" si="38"/>
        <v>#REF!</v>
      </c>
      <c r="BF267" s="71">
        <f t="shared" si="30"/>
        <v>0</v>
      </c>
      <c r="BG267" s="71" t="e">
        <f>IF(AND($BF267=1,#REF!= ""),1,0)</f>
        <v>#REF!</v>
      </c>
    </row>
    <row r="268" spans="48:59" x14ac:dyDescent="0.3">
      <c r="AV268" s="22">
        <f t="shared" ca="1" si="39"/>
        <v>0</v>
      </c>
      <c r="AW268" s="22" t="e">
        <f ca="1">IF(AND($AV268=1,#REF!= ""),1,0)</f>
        <v>#REF!</v>
      </c>
      <c r="AX268" s="22">
        <f t="shared" ca="1" si="31"/>
        <v>0</v>
      </c>
      <c r="AY268" s="22" t="e">
        <f t="shared" ca="1" si="32"/>
        <v>#REF!</v>
      </c>
      <c r="AZ268" s="22">
        <f t="shared" ca="1" si="33"/>
        <v>0</v>
      </c>
      <c r="BA268" s="22">
        <f t="shared" ca="1" si="34"/>
        <v>0</v>
      </c>
      <c r="BB268" s="22" t="e">
        <f t="shared" ca="1" si="35"/>
        <v>#REF!</v>
      </c>
      <c r="BC268" s="22" t="e">
        <f t="shared" ca="1" si="36"/>
        <v>#REF!</v>
      </c>
      <c r="BD268" s="22">
        <f t="shared" ca="1" si="37"/>
        <v>0</v>
      </c>
      <c r="BE268" s="22" t="e">
        <f t="shared" ca="1" si="38"/>
        <v>#REF!</v>
      </c>
      <c r="BF268" s="71">
        <f t="shared" si="30"/>
        <v>0</v>
      </c>
      <c r="BG268" s="71" t="e">
        <f>IF(AND($BF268=1,#REF!= ""),1,0)</f>
        <v>#REF!</v>
      </c>
    </row>
    <row r="269" spans="48:59" x14ac:dyDescent="0.3">
      <c r="AV269" s="22">
        <f t="shared" ca="1" si="39"/>
        <v>0</v>
      </c>
      <c r="AW269" s="22" t="e">
        <f ca="1">IF(AND($AV269=1,#REF!= ""),1,0)</f>
        <v>#REF!</v>
      </c>
      <c r="AX269" s="22">
        <f t="shared" ref="AX269:AX300" ca="1" si="40">IF(AND($AV269=1, $K269="не выдан"),1,0)</f>
        <v>0</v>
      </c>
      <c r="AY269" s="22" t="e">
        <f t="shared" ref="AY269:AY300" ca="1" si="41">IF(AND($AW269=1, $K269="не выдан"),1,0)</f>
        <v>#REF!</v>
      </c>
      <c r="AZ269" s="22">
        <f t="shared" ref="AZ269:AZ300" ca="1" si="42">IF(AND($AV269=1, $K269="на проверке"),1,0)</f>
        <v>0</v>
      </c>
      <c r="BA269" s="22">
        <f t="shared" ref="BA269:BA300" ca="1" si="43">IF(AND($AV269=1, $K269="замечания"),1,0)</f>
        <v>0</v>
      </c>
      <c r="BB269" s="22" t="e">
        <f t="shared" ref="BB269:BB300" ca="1" si="44">IF(AND($AW269=1, $K269="на проверке"),1,0)</f>
        <v>#REF!</v>
      </c>
      <c r="BC269" s="22" t="e">
        <f t="shared" ref="BC269:BC300" ca="1" si="45">IF(AND($AW269=1, $K269="замечания"),1,0)</f>
        <v>#REF!</v>
      </c>
      <c r="BD269" s="22">
        <f t="shared" ref="BD269:BD300" ca="1" si="46">IF(AND($AV269=1, $K269="согласован"),1,0)</f>
        <v>0</v>
      </c>
      <c r="BE269" s="22" t="e">
        <f t="shared" ref="BE269:BE300" ca="1" si="47">IF(AND($AW269=1, $K269="согласован"),1,0)</f>
        <v>#REF!</v>
      </c>
      <c r="BF269" s="71">
        <f t="shared" si="30"/>
        <v>0</v>
      </c>
      <c r="BG269" s="71" t="e">
        <f>IF(AND($BF269=1,#REF!= ""),1,0)</f>
        <v>#REF!</v>
      </c>
    </row>
    <row r="270" spans="48:59" x14ac:dyDescent="0.3">
      <c r="AV270" s="22">
        <f t="shared" ca="1" si="39"/>
        <v>0</v>
      </c>
      <c r="AW270" s="22" t="e">
        <f ca="1">IF(AND($AV270=1,#REF!= ""),1,0)</f>
        <v>#REF!</v>
      </c>
      <c r="AX270" s="22">
        <f t="shared" ca="1" si="40"/>
        <v>0</v>
      </c>
      <c r="AY270" s="22" t="e">
        <f t="shared" ca="1" si="41"/>
        <v>#REF!</v>
      </c>
      <c r="AZ270" s="22">
        <f t="shared" ca="1" si="42"/>
        <v>0</v>
      </c>
      <c r="BA270" s="22">
        <f t="shared" ca="1" si="43"/>
        <v>0</v>
      </c>
      <c r="BB270" s="22" t="e">
        <f t="shared" ca="1" si="44"/>
        <v>#REF!</v>
      </c>
      <c r="BC270" s="22" t="e">
        <f t="shared" ca="1" si="45"/>
        <v>#REF!</v>
      </c>
      <c r="BD270" s="22">
        <f t="shared" ca="1" si="46"/>
        <v>0</v>
      </c>
      <c r="BE270" s="22" t="e">
        <f t="shared" ca="1" si="47"/>
        <v>#REF!</v>
      </c>
      <c r="BF270" s="71">
        <f t="shared" si="30"/>
        <v>0</v>
      </c>
      <c r="BG270" s="71" t="e">
        <f>IF(AND($BF270=1,#REF!= ""),1,0)</f>
        <v>#REF!</v>
      </c>
    </row>
    <row r="271" spans="48:59" x14ac:dyDescent="0.3">
      <c r="AV271" s="22">
        <f t="shared" ref="AV271:AV302" ca="1" si="48">IF(OR($K271="аннулирован", $K271="", TODAY()&lt;$F271),0,1)</f>
        <v>0</v>
      </c>
      <c r="AW271" s="22" t="e">
        <f ca="1">IF(AND($AV271=1,#REF!= ""),1,0)</f>
        <v>#REF!</v>
      </c>
      <c r="AX271" s="22">
        <f t="shared" ca="1" si="40"/>
        <v>0</v>
      </c>
      <c r="AY271" s="22" t="e">
        <f t="shared" ca="1" si="41"/>
        <v>#REF!</v>
      </c>
      <c r="AZ271" s="22">
        <f t="shared" ca="1" si="42"/>
        <v>0</v>
      </c>
      <c r="BA271" s="22">
        <f t="shared" ca="1" si="43"/>
        <v>0</v>
      </c>
      <c r="BB271" s="22" t="e">
        <f t="shared" ca="1" si="44"/>
        <v>#REF!</v>
      </c>
      <c r="BC271" s="22" t="e">
        <f t="shared" ca="1" si="45"/>
        <v>#REF!</v>
      </c>
      <c r="BD271" s="22">
        <f t="shared" ca="1" si="46"/>
        <v>0</v>
      </c>
      <c r="BE271" s="22" t="e">
        <f t="shared" ca="1" si="47"/>
        <v>#REF!</v>
      </c>
      <c r="BF271" s="71">
        <f t="shared" si="30"/>
        <v>0</v>
      </c>
      <c r="BG271" s="71" t="e">
        <f>IF(AND($BF271=1,#REF!= ""),1,0)</f>
        <v>#REF!</v>
      </c>
    </row>
    <row r="272" spans="48:59" x14ac:dyDescent="0.3">
      <c r="AV272" s="22">
        <f t="shared" ca="1" si="48"/>
        <v>0</v>
      </c>
      <c r="AW272" s="22" t="e">
        <f ca="1">IF(AND($AV272=1,#REF!= ""),1,0)</f>
        <v>#REF!</v>
      </c>
      <c r="AX272" s="22">
        <f t="shared" ca="1" si="40"/>
        <v>0</v>
      </c>
      <c r="AY272" s="22" t="e">
        <f t="shared" ca="1" si="41"/>
        <v>#REF!</v>
      </c>
      <c r="AZ272" s="22">
        <f t="shared" ca="1" si="42"/>
        <v>0</v>
      </c>
      <c r="BA272" s="22">
        <f t="shared" ca="1" si="43"/>
        <v>0</v>
      </c>
      <c r="BB272" s="22" t="e">
        <f t="shared" ca="1" si="44"/>
        <v>#REF!</v>
      </c>
      <c r="BC272" s="22" t="e">
        <f t="shared" ca="1" si="45"/>
        <v>#REF!</v>
      </c>
      <c r="BD272" s="22">
        <f t="shared" ca="1" si="46"/>
        <v>0</v>
      </c>
      <c r="BE272" s="22" t="e">
        <f t="shared" ca="1" si="47"/>
        <v>#REF!</v>
      </c>
      <c r="BF272" s="71">
        <f t="shared" si="30"/>
        <v>0</v>
      </c>
      <c r="BG272" s="71" t="e">
        <f>IF(AND($BF272=1,#REF!= ""),1,0)</f>
        <v>#REF!</v>
      </c>
    </row>
    <row r="273" spans="48:59" x14ac:dyDescent="0.3">
      <c r="AV273" s="22">
        <f t="shared" ca="1" si="48"/>
        <v>0</v>
      </c>
      <c r="AW273" s="22" t="e">
        <f ca="1">IF(AND($AV273=1,#REF!= ""),1,0)</f>
        <v>#REF!</v>
      </c>
      <c r="AX273" s="22">
        <f t="shared" ca="1" si="40"/>
        <v>0</v>
      </c>
      <c r="AY273" s="22" t="e">
        <f t="shared" ca="1" si="41"/>
        <v>#REF!</v>
      </c>
      <c r="AZ273" s="22">
        <f t="shared" ca="1" si="42"/>
        <v>0</v>
      </c>
      <c r="BA273" s="22">
        <f t="shared" ca="1" si="43"/>
        <v>0</v>
      </c>
      <c r="BB273" s="22" t="e">
        <f t="shared" ca="1" si="44"/>
        <v>#REF!</v>
      </c>
      <c r="BC273" s="22" t="e">
        <f t="shared" ca="1" si="45"/>
        <v>#REF!</v>
      </c>
      <c r="BD273" s="22">
        <f t="shared" ca="1" si="46"/>
        <v>0</v>
      </c>
      <c r="BE273" s="22" t="e">
        <f t="shared" ca="1" si="47"/>
        <v>#REF!</v>
      </c>
      <c r="BF273" s="71">
        <f t="shared" si="30"/>
        <v>0</v>
      </c>
      <c r="BG273" s="71" t="e">
        <f>IF(AND($BF273=1,#REF!= ""),1,0)</f>
        <v>#REF!</v>
      </c>
    </row>
    <row r="274" spans="48:59" x14ac:dyDescent="0.3">
      <c r="AV274" s="22">
        <f t="shared" ca="1" si="48"/>
        <v>0</v>
      </c>
      <c r="AW274" s="22" t="e">
        <f ca="1">IF(AND($AV274=1,#REF!= ""),1,0)</f>
        <v>#REF!</v>
      </c>
      <c r="AX274" s="22">
        <f t="shared" ca="1" si="40"/>
        <v>0</v>
      </c>
      <c r="AY274" s="22" t="e">
        <f t="shared" ca="1" si="41"/>
        <v>#REF!</v>
      </c>
      <c r="AZ274" s="22">
        <f t="shared" ca="1" si="42"/>
        <v>0</v>
      </c>
      <c r="BA274" s="22">
        <f t="shared" ca="1" si="43"/>
        <v>0</v>
      </c>
      <c r="BB274" s="22" t="e">
        <f t="shared" ca="1" si="44"/>
        <v>#REF!</v>
      </c>
      <c r="BC274" s="22" t="e">
        <f t="shared" ca="1" si="45"/>
        <v>#REF!</v>
      </c>
      <c r="BD274" s="22">
        <f t="shared" ca="1" si="46"/>
        <v>0</v>
      </c>
      <c r="BE274" s="22" t="e">
        <f t="shared" ca="1" si="47"/>
        <v>#REF!</v>
      </c>
      <c r="BF274" s="71">
        <f t="shared" si="30"/>
        <v>0</v>
      </c>
      <c r="BG274" s="71" t="e">
        <f>IF(AND($BF274=1,#REF!= ""),1,0)</f>
        <v>#REF!</v>
      </c>
    </row>
    <row r="275" spans="48:59" x14ac:dyDescent="0.3">
      <c r="AV275" s="22">
        <f t="shared" ca="1" si="48"/>
        <v>0</v>
      </c>
      <c r="AW275" s="22" t="e">
        <f ca="1">IF(AND($AV275=1,#REF!= ""),1,0)</f>
        <v>#REF!</v>
      </c>
      <c r="AX275" s="22">
        <f t="shared" ca="1" si="40"/>
        <v>0</v>
      </c>
      <c r="AY275" s="22" t="e">
        <f t="shared" ca="1" si="41"/>
        <v>#REF!</v>
      </c>
      <c r="AZ275" s="22">
        <f t="shared" ca="1" si="42"/>
        <v>0</v>
      </c>
      <c r="BA275" s="22">
        <f t="shared" ca="1" si="43"/>
        <v>0</v>
      </c>
      <c r="BB275" s="22" t="e">
        <f t="shared" ca="1" si="44"/>
        <v>#REF!</v>
      </c>
      <c r="BC275" s="22" t="e">
        <f t="shared" ca="1" si="45"/>
        <v>#REF!</v>
      </c>
      <c r="BD275" s="22">
        <f t="shared" ca="1" si="46"/>
        <v>0</v>
      </c>
      <c r="BE275" s="22" t="e">
        <f t="shared" ca="1" si="47"/>
        <v>#REF!</v>
      </c>
      <c r="BF275" s="71">
        <f t="shared" si="30"/>
        <v>0</v>
      </c>
      <c r="BG275" s="71" t="e">
        <f>IF(AND($BF275=1,#REF!= ""),1,0)</f>
        <v>#REF!</v>
      </c>
    </row>
    <row r="276" spans="48:59" x14ac:dyDescent="0.3">
      <c r="AV276" s="22">
        <f t="shared" ca="1" si="48"/>
        <v>0</v>
      </c>
      <c r="AW276" s="22" t="e">
        <f ca="1">IF(AND($AV276=1,#REF!= ""),1,0)</f>
        <v>#REF!</v>
      </c>
      <c r="AX276" s="22">
        <f t="shared" ca="1" si="40"/>
        <v>0</v>
      </c>
      <c r="AY276" s="22" t="e">
        <f t="shared" ca="1" si="41"/>
        <v>#REF!</v>
      </c>
      <c r="AZ276" s="22">
        <f t="shared" ca="1" si="42"/>
        <v>0</v>
      </c>
      <c r="BA276" s="22">
        <f t="shared" ca="1" si="43"/>
        <v>0</v>
      </c>
      <c r="BB276" s="22" t="e">
        <f t="shared" ca="1" si="44"/>
        <v>#REF!</v>
      </c>
      <c r="BC276" s="22" t="e">
        <f t="shared" ca="1" si="45"/>
        <v>#REF!</v>
      </c>
      <c r="BD276" s="22">
        <f t="shared" ca="1" si="46"/>
        <v>0</v>
      </c>
      <c r="BE276" s="22" t="e">
        <f t="shared" ca="1" si="47"/>
        <v>#REF!</v>
      </c>
      <c r="BF276" s="71">
        <f t="shared" si="30"/>
        <v>0</v>
      </c>
      <c r="BG276" s="71" t="e">
        <f>IF(AND($BF276=1,#REF!= ""),1,0)</f>
        <v>#REF!</v>
      </c>
    </row>
    <row r="277" spans="48:59" x14ac:dyDescent="0.3">
      <c r="AV277" s="22">
        <f t="shared" ca="1" si="48"/>
        <v>0</v>
      </c>
      <c r="AW277" s="22" t="e">
        <f ca="1">IF(AND($AV277=1,#REF!= ""),1,0)</f>
        <v>#REF!</v>
      </c>
      <c r="AX277" s="22">
        <f t="shared" ca="1" si="40"/>
        <v>0</v>
      </c>
      <c r="AY277" s="22" t="e">
        <f t="shared" ca="1" si="41"/>
        <v>#REF!</v>
      </c>
      <c r="AZ277" s="22">
        <f t="shared" ca="1" si="42"/>
        <v>0</v>
      </c>
      <c r="BA277" s="22">
        <f t="shared" ca="1" si="43"/>
        <v>0</v>
      </c>
      <c r="BB277" s="22" t="e">
        <f t="shared" ca="1" si="44"/>
        <v>#REF!</v>
      </c>
      <c r="BC277" s="22" t="e">
        <f t="shared" ca="1" si="45"/>
        <v>#REF!</v>
      </c>
      <c r="BD277" s="22">
        <f t="shared" ca="1" si="46"/>
        <v>0</v>
      </c>
      <c r="BE277" s="22" t="e">
        <f t="shared" ca="1" si="47"/>
        <v>#REF!</v>
      </c>
      <c r="BF277" s="71">
        <f t="shared" si="30"/>
        <v>0</v>
      </c>
      <c r="BG277" s="71" t="e">
        <f>IF(AND($BF277=1,#REF!= ""),1,0)</f>
        <v>#REF!</v>
      </c>
    </row>
    <row r="278" spans="48:59" x14ac:dyDescent="0.3">
      <c r="AV278" s="22">
        <f t="shared" ca="1" si="48"/>
        <v>0</v>
      </c>
      <c r="AW278" s="22" t="e">
        <f ca="1">IF(AND($AV278=1,#REF!= ""),1,0)</f>
        <v>#REF!</v>
      </c>
      <c r="AX278" s="22">
        <f t="shared" ca="1" si="40"/>
        <v>0</v>
      </c>
      <c r="AY278" s="22" t="e">
        <f t="shared" ca="1" si="41"/>
        <v>#REF!</v>
      </c>
      <c r="AZ278" s="22">
        <f t="shared" ca="1" si="42"/>
        <v>0</v>
      </c>
      <c r="BA278" s="22">
        <f t="shared" ca="1" si="43"/>
        <v>0</v>
      </c>
      <c r="BB278" s="22" t="e">
        <f t="shared" ca="1" si="44"/>
        <v>#REF!</v>
      </c>
      <c r="BC278" s="22" t="e">
        <f t="shared" ca="1" si="45"/>
        <v>#REF!</v>
      </c>
      <c r="BD278" s="22">
        <f t="shared" ca="1" si="46"/>
        <v>0</v>
      </c>
      <c r="BE278" s="22" t="e">
        <f t="shared" ca="1" si="47"/>
        <v>#REF!</v>
      </c>
      <c r="BF278" s="71">
        <f t="shared" si="30"/>
        <v>0</v>
      </c>
      <c r="BG278" s="71" t="e">
        <f>IF(AND($BF278=1,#REF!= ""),1,0)</f>
        <v>#REF!</v>
      </c>
    </row>
    <row r="279" spans="48:59" x14ac:dyDescent="0.3">
      <c r="AV279" s="22">
        <f t="shared" ca="1" si="48"/>
        <v>0</v>
      </c>
      <c r="AW279" s="22" t="e">
        <f ca="1">IF(AND($AV279=1,#REF!= ""),1,0)</f>
        <v>#REF!</v>
      </c>
      <c r="AX279" s="22">
        <f t="shared" ca="1" si="40"/>
        <v>0</v>
      </c>
      <c r="AY279" s="22" t="e">
        <f t="shared" ca="1" si="41"/>
        <v>#REF!</v>
      </c>
      <c r="AZ279" s="22">
        <f t="shared" ca="1" si="42"/>
        <v>0</v>
      </c>
      <c r="BA279" s="22">
        <f t="shared" ca="1" si="43"/>
        <v>0</v>
      </c>
      <c r="BB279" s="22" t="e">
        <f t="shared" ca="1" si="44"/>
        <v>#REF!</v>
      </c>
      <c r="BC279" s="22" t="e">
        <f t="shared" ca="1" si="45"/>
        <v>#REF!</v>
      </c>
      <c r="BD279" s="22">
        <f t="shared" ca="1" si="46"/>
        <v>0</v>
      </c>
      <c r="BE279" s="22" t="e">
        <f t="shared" ca="1" si="47"/>
        <v>#REF!</v>
      </c>
      <c r="BF279" s="71">
        <f t="shared" si="30"/>
        <v>0</v>
      </c>
      <c r="BG279" s="71" t="e">
        <f>IF(AND($BF279=1,#REF!= ""),1,0)</f>
        <v>#REF!</v>
      </c>
    </row>
    <row r="280" spans="48:59" x14ac:dyDescent="0.3">
      <c r="AV280" s="22">
        <f t="shared" ca="1" si="48"/>
        <v>0</v>
      </c>
      <c r="AW280" s="22" t="e">
        <f ca="1">IF(AND($AV280=1,#REF!= ""),1,0)</f>
        <v>#REF!</v>
      </c>
      <c r="AX280" s="22">
        <f t="shared" ca="1" si="40"/>
        <v>0</v>
      </c>
      <c r="AY280" s="22" t="e">
        <f t="shared" ca="1" si="41"/>
        <v>#REF!</v>
      </c>
      <c r="AZ280" s="22">
        <f t="shared" ca="1" si="42"/>
        <v>0</v>
      </c>
      <c r="BA280" s="22">
        <f t="shared" ca="1" si="43"/>
        <v>0</v>
      </c>
      <c r="BB280" s="22" t="e">
        <f t="shared" ca="1" si="44"/>
        <v>#REF!</v>
      </c>
      <c r="BC280" s="22" t="e">
        <f t="shared" ca="1" si="45"/>
        <v>#REF!</v>
      </c>
      <c r="BD280" s="22">
        <f t="shared" ca="1" si="46"/>
        <v>0</v>
      </c>
      <c r="BE280" s="22" t="e">
        <f t="shared" ca="1" si="47"/>
        <v>#REF!</v>
      </c>
      <c r="BF280" s="71">
        <f t="shared" si="30"/>
        <v>0</v>
      </c>
      <c r="BG280" s="71" t="e">
        <f>IF(AND($BF280=1,#REF!= ""),1,0)</f>
        <v>#REF!</v>
      </c>
    </row>
    <row r="281" spans="48:59" x14ac:dyDescent="0.3">
      <c r="AV281" s="22">
        <f t="shared" ca="1" si="48"/>
        <v>0</v>
      </c>
      <c r="AW281" s="22" t="e">
        <f ca="1">IF(AND($AV281=1,#REF!= ""),1,0)</f>
        <v>#REF!</v>
      </c>
      <c r="AX281" s="22">
        <f t="shared" ca="1" si="40"/>
        <v>0</v>
      </c>
      <c r="AY281" s="22" t="e">
        <f t="shared" ca="1" si="41"/>
        <v>#REF!</v>
      </c>
      <c r="AZ281" s="22">
        <f t="shared" ca="1" si="42"/>
        <v>0</v>
      </c>
      <c r="BA281" s="22">
        <f t="shared" ca="1" si="43"/>
        <v>0</v>
      </c>
      <c r="BB281" s="22" t="e">
        <f t="shared" ca="1" si="44"/>
        <v>#REF!</v>
      </c>
      <c r="BC281" s="22" t="e">
        <f t="shared" ca="1" si="45"/>
        <v>#REF!</v>
      </c>
      <c r="BD281" s="22">
        <f t="shared" ca="1" si="46"/>
        <v>0</v>
      </c>
      <c r="BE281" s="22" t="e">
        <f t="shared" ca="1" si="47"/>
        <v>#REF!</v>
      </c>
      <c r="BF281" s="71">
        <f t="shared" si="30"/>
        <v>0</v>
      </c>
      <c r="BG281" s="71" t="e">
        <f>IF(AND($BF281=1,#REF!= ""),1,0)</f>
        <v>#REF!</v>
      </c>
    </row>
    <row r="282" spans="48:59" x14ac:dyDescent="0.3">
      <c r="AV282" s="22">
        <f t="shared" ca="1" si="48"/>
        <v>0</v>
      </c>
      <c r="AW282" s="22" t="e">
        <f ca="1">IF(AND($AV282=1,#REF!= ""),1,0)</f>
        <v>#REF!</v>
      </c>
      <c r="AX282" s="22">
        <f t="shared" ca="1" si="40"/>
        <v>0</v>
      </c>
      <c r="AY282" s="22" t="e">
        <f t="shared" ca="1" si="41"/>
        <v>#REF!</v>
      </c>
      <c r="AZ282" s="22">
        <f t="shared" ca="1" si="42"/>
        <v>0</v>
      </c>
      <c r="BA282" s="22">
        <f t="shared" ca="1" si="43"/>
        <v>0</v>
      </c>
      <c r="BB282" s="22" t="e">
        <f t="shared" ca="1" si="44"/>
        <v>#REF!</v>
      </c>
      <c r="BC282" s="22" t="e">
        <f t="shared" ca="1" si="45"/>
        <v>#REF!</v>
      </c>
      <c r="BD282" s="22">
        <f t="shared" ca="1" si="46"/>
        <v>0</v>
      </c>
      <c r="BE282" s="22" t="e">
        <f t="shared" ca="1" si="47"/>
        <v>#REF!</v>
      </c>
      <c r="BF282" s="71">
        <f t="shared" si="30"/>
        <v>0</v>
      </c>
      <c r="BG282" s="71" t="e">
        <f>IF(AND($BF282=1,#REF!= ""),1,0)</f>
        <v>#REF!</v>
      </c>
    </row>
    <row r="283" spans="48:59" x14ac:dyDescent="0.3">
      <c r="AV283" s="22">
        <f t="shared" ca="1" si="48"/>
        <v>0</v>
      </c>
      <c r="AW283" s="22" t="e">
        <f ca="1">IF(AND($AV283=1,#REF!= ""),1,0)</f>
        <v>#REF!</v>
      </c>
      <c r="AX283" s="22">
        <f t="shared" ca="1" si="40"/>
        <v>0</v>
      </c>
      <c r="AY283" s="22" t="e">
        <f t="shared" ca="1" si="41"/>
        <v>#REF!</v>
      </c>
      <c r="AZ283" s="22">
        <f t="shared" ca="1" si="42"/>
        <v>0</v>
      </c>
      <c r="BA283" s="22">
        <f t="shared" ca="1" si="43"/>
        <v>0</v>
      </c>
      <c r="BB283" s="22" t="e">
        <f t="shared" ca="1" si="44"/>
        <v>#REF!</v>
      </c>
      <c r="BC283" s="22" t="e">
        <f t="shared" ca="1" si="45"/>
        <v>#REF!</v>
      </c>
      <c r="BD283" s="22">
        <f t="shared" ca="1" si="46"/>
        <v>0</v>
      </c>
      <c r="BE283" s="22" t="e">
        <f t="shared" ca="1" si="47"/>
        <v>#REF!</v>
      </c>
      <c r="BF283" s="71">
        <f t="shared" si="30"/>
        <v>0</v>
      </c>
      <c r="BG283" s="71" t="e">
        <f>IF(AND($BF283=1,#REF!= ""),1,0)</f>
        <v>#REF!</v>
      </c>
    </row>
    <row r="284" spans="48:59" x14ac:dyDescent="0.3">
      <c r="AV284" s="22">
        <f t="shared" ca="1" si="48"/>
        <v>0</v>
      </c>
      <c r="AW284" s="22" t="e">
        <f ca="1">IF(AND($AV284=1,#REF!= ""),1,0)</f>
        <v>#REF!</v>
      </c>
      <c r="AX284" s="22">
        <f t="shared" ca="1" si="40"/>
        <v>0</v>
      </c>
      <c r="AY284" s="22" t="e">
        <f t="shared" ca="1" si="41"/>
        <v>#REF!</v>
      </c>
      <c r="AZ284" s="22">
        <f t="shared" ca="1" si="42"/>
        <v>0</v>
      </c>
      <c r="BA284" s="22">
        <f t="shared" ca="1" si="43"/>
        <v>0</v>
      </c>
      <c r="BB284" s="22" t="e">
        <f t="shared" ca="1" si="44"/>
        <v>#REF!</v>
      </c>
      <c r="BC284" s="22" t="e">
        <f t="shared" ca="1" si="45"/>
        <v>#REF!</v>
      </c>
      <c r="BD284" s="22">
        <f t="shared" ca="1" si="46"/>
        <v>0</v>
      </c>
      <c r="BE284" s="22" t="e">
        <f t="shared" ca="1" si="47"/>
        <v>#REF!</v>
      </c>
      <c r="BF284" s="71">
        <f t="shared" si="30"/>
        <v>0</v>
      </c>
      <c r="BG284" s="71" t="e">
        <f>IF(AND($BF284=1,#REF!= ""),1,0)</f>
        <v>#REF!</v>
      </c>
    </row>
    <row r="285" spans="48:59" x14ac:dyDescent="0.3">
      <c r="AV285" s="22">
        <f t="shared" ca="1" si="48"/>
        <v>0</v>
      </c>
      <c r="AW285" s="22" t="e">
        <f ca="1">IF(AND($AV285=1,#REF!= ""),1,0)</f>
        <v>#REF!</v>
      </c>
      <c r="AX285" s="22">
        <f t="shared" ca="1" si="40"/>
        <v>0</v>
      </c>
      <c r="AY285" s="22" t="e">
        <f t="shared" ca="1" si="41"/>
        <v>#REF!</v>
      </c>
      <c r="AZ285" s="22">
        <f t="shared" ca="1" si="42"/>
        <v>0</v>
      </c>
      <c r="BA285" s="22">
        <f t="shared" ca="1" si="43"/>
        <v>0</v>
      </c>
      <c r="BB285" s="22" t="e">
        <f t="shared" ca="1" si="44"/>
        <v>#REF!</v>
      </c>
      <c r="BC285" s="22" t="e">
        <f t="shared" ca="1" si="45"/>
        <v>#REF!</v>
      </c>
      <c r="BD285" s="22">
        <f t="shared" ca="1" si="46"/>
        <v>0</v>
      </c>
      <c r="BE285" s="22" t="e">
        <f t="shared" ca="1" si="47"/>
        <v>#REF!</v>
      </c>
      <c r="BF285" s="71">
        <f t="shared" si="30"/>
        <v>0</v>
      </c>
      <c r="BG285" s="71" t="e">
        <f>IF(AND($BF285=1,#REF!= ""),1,0)</f>
        <v>#REF!</v>
      </c>
    </row>
    <row r="286" spans="48:59" x14ac:dyDescent="0.3">
      <c r="AV286" s="22">
        <f t="shared" ca="1" si="48"/>
        <v>0</v>
      </c>
      <c r="AW286" s="22" t="e">
        <f ca="1">IF(AND($AV286=1,#REF!= ""),1,0)</f>
        <v>#REF!</v>
      </c>
      <c r="AX286" s="22">
        <f t="shared" ca="1" si="40"/>
        <v>0</v>
      </c>
      <c r="AY286" s="22" t="e">
        <f t="shared" ca="1" si="41"/>
        <v>#REF!</v>
      </c>
      <c r="AZ286" s="22">
        <f t="shared" ca="1" si="42"/>
        <v>0</v>
      </c>
      <c r="BA286" s="22">
        <f t="shared" ca="1" si="43"/>
        <v>0</v>
      </c>
      <c r="BB286" s="22" t="e">
        <f t="shared" ca="1" si="44"/>
        <v>#REF!</v>
      </c>
      <c r="BC286" s="22" t="e">
        <f t="shared" ca="1" si="45"/>
        <v>#REF!</v>
      </c>
      <c r="BD286" s="22">
        <f t="shared" ca="1" si="46"/>
        <v>0</v>
      </c>
      <c r="BE286" s="22" t="e">
        <f t="shared" ca="1" si="47"/>
        <v>#REF!</v>
      </c>
      <c r="BF286" s="71">
        <f t="shared" si="30"/>
        <v>0</v>
      </c>
      <c r="BG286" s="71" t="e">
        <f>IF(AND($BF286=1,#REF!= ""),1,0)</f>
        <v>#REF!</v>
      </c>
    </row>
    <row r="287" spans="48:59" x14ac:dyDescent="0.3">
      <c r="AV287" s="22">
        <f t="shared" ca="1" si="48"/>
        <v>0</v>
      </c>
      <c r="AW287" s="22" t="e">
        <f ca="1">IF(AND($AV287=1,#REF!= ""),1,0)</f>
        <v>#REF!</v>
      </c>
      <c r="AX287" s="22">
        <f t="shared" ca="1" si="40"/>
        <v>0</v>
      </c>
      <c r="AY287" s="22" t="e">
        <f t="shared" ca="1" si="41"/>
        <v>#REF!</v>
      </c>
      <c r="AZ287" s="22">
        <f t="shared" ca="1" si="42"/>
        <v>0</v>
      </c>
      <c r="BA287" s="22">
        <f t="shared" ca="1" si="43"/>
        <v>0</v>
      </c>
      <c r="BB287" s="22" t="e">
        <f t="shared" ca="1" si="44"/>
        <v>#REF!</v>
      </c>
      <c r="BC287" s="22" t="e">
        <f t="shared" ca="1" si="45"/>
        <v>#REF!</v>
      </c>
      <c r="BD287" s="22">
        <f t="shared" ca="1" si="46"/>
        <v>0</v>
      </c>
      <c r="BE287" s="22" t="e">
        <f t="shared" ca="1" si="47"/>
        <v>#REF!</v>
      </c>
      <c r="BF287" s="71">
        <f t="shared" si="30"/>
        <v>0</v>
      </c>
      <c r="BG287" s="71" t="e">
        <f>IF(AND($BF287=1,#REF!= ""),1,0)</f>
        <v>#REF!</v>
      </c>
    </row>
    <row r="288" spans="48:59" x14ac:dyDescent="0.3">
      <c r="AV288" s="22">
        <f t="shared" ca="1" si="48"/>
        <v>0</v>
      </c>
      <c r="AW288" s="22" t="e">
        <f ca="1">IF(AND($AV288=1,#REF!= ""),1,0)</f>
        <v>#REF!</v>
      </c>
      <c r="AX288" s="22">
        <f t="shared" ca="1" si="40"/>
        <v>0</v>
      </c>
      <c r="AY288" s="22" t="e">
        <f t="shared" ca="1" si="41"/>
        <v>#REF!</v>
      </c>
      <c r="AZ288" s="22">
        <f t="shared" ca="1" si="42"/>
        <v>0</v>
      </c>
      <c r="BA288" s="22">
        <f t="shared" ca="1" si="43"/>
        <v>0</v>
      </c>
      <c r="BB288" s="22" t="e">
        <f t="shared" ca="1" si="44"/>
        <v>#REF!</v>
      </c>
      <c r="BC288" s="22" t="e">
        <f t="shared" ca="1" si="45"/>
        <v>#REF!</v>
      </c>
      <c r="BD288" s="22">
        <f t="shared" ca="1" si="46"/>
        <v>0</v>
      </c>
      <c r="BE288" s="22" t="e">
        <f t="shared" ca="1" si="47"/>
        <v>#REF!</v>
      </c>
      <c r="BF288" s="71">
        <f t="shared" si="30"/>
        <v>0</v>
      </c>
      <c r="BG288" s="71" t="e">
        <f>IF(AND($BF288=1,#REF!= ""),1,0)</f>
        <v>#REF!</v>
      </c>
    </row>
    <row r="289" spans="48:59" x14ac:dyDescent="0.3">
      <c r="AV289" s="22">
        <f t="shared" ca="1" si="48"/>
        <v>0</v>
      </c>
      <c r="AW289" s="22" t="e">
        <f ca="1">IF(AND($AV289=1,#REF!= ""),1,0)</f>
        <v>#REF!</v>
      </c>
      <c r="AX289" s="22">
        <f t="shared" ca="1" si="40"/>
        <v>0</v>
      </c>
      <c r="AY289" s="22" t="e">
        <f t="shared" ca="1" si="41"/>
        <v>#REF!</v>
      </c>
      <c r="AZ289" s="22">
        <f t="shared" ca="1" si="42"/>
        <v>0</v>
      </c>
      <c r="BA289" s="22">
        <f t="shared" ca="1" si="43"/>
        <v>0</v>
      </c>
      <c r="BB289" s="22" t="e">
        <f t="shared" ca="1" si="44"/>
        <v>#REF!</v>
      </c>
      <c r="BC289" s="22" t="e">
        <f t="shared" ca="1" si="45"/>
        <v>#REF!</v>
      </c>
      <c r="BD289" s="22">
        <f t="shared" ca="1" si="46"/>
        <v>0</v>
      </c>
      <c r="BE289" s="22" t="e">
        <f t="shared" ca="1" si="47"/>
        <v>#REF!</v>
      </c>
      <c r="BF289" s="71">
        <f t="shared" si="30"/>
        <v>0</v>
      </c>
      <c r="BG289" s="71" t="e">
        <f>IF(AND($BF289=1,#REF!= ""),1,0)</f>
        <v>#REF!</v>
      </c>
    </row>
    <row r="290" spans="48:59" x14ac:dyDescent="0.3">
      <c r="AV290" s="22">
        <f t="shared" ca="1" si="48"/>
        <v>0</v>
      </c>
      <c r="AW290" s="22" t="e">
        <f ca="1">IF(AND($AV290=1,#REF!= ""),1,0)</f>
        <v>#REF!</v>
      </c>
      <c r="AX290" s="22">
        <f t="shared" ca="1" si="40"/>
        <v>0</v>
      </c>
      <c r="AY290" s="22" t="e">
        <f t="shared" ca="1" si="41"/>
        <v>#REF!</v>
      </c>
      <c r="AZ290" s="22">
        <f t="shared" ca="1" si="42"/>
        <v>0</v>
      </c>
      <c r="BA290" s="22">
        <f t="shared" ca="1" si="43"/>
        <v>0</v>
      </c>
      <c r="BB290" s="22" t="e">
        <f t="shared" ca="1" si="44"/>
        <v>#REF!</v>
      </c>
      <c r="BC290" s="22" t="e">
        <f t="shared" ca="1" si="45"/>
        <v>#REF!</v>
      </c>
      <c r="BD290" s="22">
        <f t="shared" ca="1" si="46"/>
        <v>0</v>
      </c>
      <c r="BE290" s="22" t="e">
        <f t="shared" ca="1" si="47"/>
        <v>#REF!</v>
      </c>
      <c r="BF290" s="71">
        <f t="shared" si="30"/>
        <v>0</v>
      </c>
      <c r="BG290" s="71" t="e">
        <f>IF(AND($BF290=1,#REF!= ""),1,0)</f>
        <v>#REF!</v>
      </c>
    </row>
    <row r="291" spans="48:59" x14ac:dyDescent="0.3">
      <c r="AV291" s="22">
        <f t="shared" ca="1" si="48"/>
        <v>0</v>
      </c>
      <c r="AW291" s="22" t="e">
        <f ca="1">IF(AND($AV291=1,#REF!= ""),1,0)</f>
        <v>#REF!</v>
      </c>
      <c r="AX291" s="22">
        <f t="shared" ca="1" si="40"/>
        <v>0</v>
      </c>
      <c r="AY291" s="22" t="e">
        <f t="shared" ca="1" si="41"/>
        <v>#REF!</v>
      </c>
      <c r="AZ291" s="22">
        <f t="shared" ca="1" si="42"/>
        <v>0</v>
      </c>
      <c r="BA291" s="22">
        <f t="shared" ca="1" si="43"/>
        <v>0</v>
      </c>
      <c r="BB291" s="22" t="e">
        <f t="shared" ca="1" si="44"/>
        <v>#REF!</v>
      </c>
      <c r="BC291" s="22" t="e">
        <f t="shared" ca="1" si="45"/>
        <v>#REF!</v>
      </c>
      <c r="BD291" s="22">
        <f t="shared" ca="1" si="46"/>
        <v>0</v>
      </c>
      <c r="BE291" s="22" t="e">
        <f t="shared" ca="1" si="47"/>
        <v>#REF!</v>
      </c>
      <c r="BF291" s="71">
        <f t="shared" si="30"/>
        <v>0</v>
      </c>
      <c r="BG291" s="71" t="e">
        <f>IF(AND($BF291=1,#REF!= ""),1,0)</f>
        <v>#REF!</v>
      </c>
    </row>
    <row r="292" spans="48:59" x14ac:dyDescent="0.3">
      <c r="AV292" s="22">
        <f t="shared" ca="1" si="48"/>
        <v>0</v>
      </c>
      <c r="AW292" s="22" t="e">
        <f ca="1">IF(AND($AV292=1,#REF!= ""),1,0)</f>
        <v>#REF!</v>
      </c>
      <c r="AX292" s="22">
        <f t="shared" ca="1" si="40"/>
        <v>0</v>
      </c>
      <c r="AY292" s="22" t="e">
        <f t="shared" ca="1" si="41"/>
        <v>#REF!</v>
      </c>
      <c r="AZ292" s="22">
        <f t="shared" ca="1" si="42"/>
        <v>0</v>
      </c>
      <c r="BA292" s="22">
        <f t="shared" ca="1" si="43"/>
        <v>0</v>
      </c>
      <c r="BB292" s="22" t="e">
        <f t="shared" ca="1" si="44"/>
        <v>#REF!</v>
      </c>
      <c r="BC292" s="22" t="e">
        <f t="shared" ca="1" si="45"/>
        <v>#REF!</v>
      </c>
      <c r="BD292" s="22">
        <f t="shared" ca="1" si="46"/>
        <v>0</v>
      </c>
      <c r="BE292" s="22" t="e">
        <f t="shared" ca="1" si="47"/>
        <v>#REF!</v>
      </c>
      <c r="BF292" s="71">
        <f t="shared" si="30"/>
        <v>0</v>
      </c>
      <c r="BG292" s="71" t="e">
        <f>IF(AND($BF292=1,#REF!= ""),1,0)</f>
        <v>#REF!</v>
      </c>
    </row>
    <row r="293" spans="48:59" x14ac:dyDescent="0.3">
      <c r="AV293" s="22">
        <f t="shared" ca="1" si="48"/>
        <v>0</v>
      </c>
      <c r="AW293" s="22" t="e">
        <f ca="1">IF(AND($AV293=1,#REF!= ""),1,0)</f>
        <v>#REF!</v>
      </c>
      <c r="AX293" s="22">
        <f t="shared" ca="1" si="40"/>
        <v>0</v>
      </c>
      <c r="AY293" s="22" t="e">
        <f t="shared" ca="1" si="41"/>
        <v>#REF!</v>
      </c>
      <c r="AZ293" s="22">
        <f t="shared" ca="1" si="42"/>
        <v>0</v>
      </c>
      <c r="BA293" s="22">
        <f t="shared" ca="1" si="43"/>
        <v>0</v>
      </c>
      <c r="BB293" s="22" t="e">
        <f t="shared" ca="1" si="44"/>
        <v>#REF!</v>
      </c>
      <c r="BC293" s="22" t="e">
        <f t="shared" ca="1" si="45"/>
        <v>#REF!</v>
      </c>
      <c r="BD293" s="22">
        <f t="shared" ca="1" si="46"/>
        <v>0</v>
      </c>
      <c r="BE293" s="22" t="e">
        <f t="shared" ca="1" si="47"/>
        <v>#REF!</v>
      </c>
      <c r="BF293" s="71">
        <f t="shared" si="30"/>
        <v>0</v>
      </c>
      <c r="BG293" s="71" t="e">
        <f>IF(AND($BF293=1,#REF!= ""),1,0)</f>
        <v>#REF!</v>
      </c>
    </row>
    <row r="294" spans="48:59" x14ac:dyDescent="0.3">
      <c r="AV294" s="22">
        <f t="shared" ca="1" si="48"/>
        <v>0</v>
      </c>
      <c r="AW294" s="22" t="e">
        <f ca="1">IF(AND($AV294=1,#REF!= ""),1,0)</f>
        <v>#REF!</v>
      </c>
      <c r="AX294" s="22">
        <f t="shared" ca="1" si="40"/>
        <v>0</v>
      </c>
      <c r="AY294" s="22" t="e">
        <f t="shared" ca="1" si="41"/>
        <v>#REF!</v>
      </c>
      <c r="AZ294" s="22">
        <f t="shared" ca="1" si="42"/>
        <v>0</v>
      </c>
      <c r="BA294" s="22">
        <f t="shared" ca="1" si="43"/>
        <v>0</v>
      </c>
      <c r="BB294" s="22" t="e">
        <f t="shared" ca="1" si="44"/>
        <v>#REF!</v>
      </c>
      <c r="BC294" s="22" t="e">
        <f t="shared" ca="1" si="45"/>
        <v>#REF!</v>
      </c>
      <c r="BD294" s="22">
        <f t="shared" ca="1" si="46"/>
        <v>0</v>
      </c>
      <c r="BE294" s="22" t="e">
        <f t="shared" ca="1" si="47"/>
        <v>#REF!</v>
      </c>
      <c r="BF294" s="71">
        <f t="shared" si="30"/>
        <v>0</v>
      </c>
      <c r="BG294" s="71" t="e">
        <f>IF(AND($BF294=1,#REF!= ""),1,0)</f>
        <v>#REF!</v>
      </c>
    </row>
    <row r="295" spans="48:59" x14ac:dyDescent="0.3">
      <c r="AV295" s="22">
        <f t="shared" ca="1" si="48"/>
        <v>0</v>
      </c>
      <c r="AW295" s="22" t="e">
        <f ca="1">IF(AND($AV295=1,#REF!= ""),1,0)</f>
        <v>#REF!</v>
      </c>
      <c r="AX295" s="22">
        <f t="shared" ca="1" si="40"/>
        <v>0</v>
      </c>
      <c r="AY295" s="22" t="e">
        <f t="shared" ca="1" si="41"/>
        <v>#REF!</v>
      </c>
      <c r="AZ295" s="22">
        <f t="shared" ca="1" si="42"/>
        <v>0</v>
      </c>
      <c r="BA295" s="22">
        <f t="shared" ca="1" si="43"/>
        <v>0</v>
      </c>
      <c r="BB295" s="22" t="e">
        <f t="shared" ca="1" si="44"/>
        <v>#REF!</v>
      </c>
      <c r="BC295" s="22" t="e">
        <f t="shared" ca="1" si="45"/>
        <v>#REF!</v>
      </c>
      <c r="BD295" s="22">
        <f t="shared" ca="1" si="46"/>
        <v>0</v>
      </c>
      <c r="BE295" s="22" t="e">
        <f t="shared" ca="1" si="47"/>
        <v>#REF!</v>
      </c>
      <c r="BF295" s="71">
        <f t="shared" si="30"/>
        <v>0</v>
      </c>
      <c r="BG295" s="71" t="e">
        <f>IF(AND($BF295=1,#REF!= ""),1,0)</f>
        <v>#REF!</v>
      </c>
    </row>
    <row r="296" spans="48:59" x14ac:dyDescent="0.3">
      <c r="AV296" s="22">
        <f t="shared" ca="1" si="48"/>
        <v>0</v>
      </c>
      <c r="AW296" s="22" t="e">
        <f ca="1">IF(AND($AV296=1,#REF!= ""),1,0)</f>
        <v>#REF!</v>
      </c>
      <c r="AX296" s="22">
        <f t="shared" ca="1" si="40"/>
        <v>0</v>
      </c>
      <c r="AY296" s="22" t="e">
        <f t="shared" ca="1" si="41"/>
        <v>#REF!</v>
      </c>
      <c r="AZ296" s="22">
        <f t="shared" ca="1" si="42"/>
        <v>0</v>
      </c>
      <c r="BA296" s="22">
        <f t="shared" ca="1" si="43"/>
        <v>0</v>
      </c>
      <c r="BB296" s="22" t="e">
        <f t="shared" ca="1" si="44"/>
        <v>#REF!</v>
      </c>
      <c r="BC296" s="22" t="e">
        <f t="shared" ca="1" si="45"/>
        <v>#REF!</v>
      </c>
      <c r="BD296" s="22">
        <f t="shared" ca="1" si="46"/>
        <v>0</v>
      </c>
      <c r="BE296" s="22" t="e">
        <f t="shared" ca="1" si="47"/>
        <v>#REF!</v>
      </c>
      <c r="BF296" s="71">
        <f t="shared" si="30"/>
        <v>0</v>
      </c>
      <c r="BG296" s="71" t="e">
        <f>IF(AND($BF296=1,#REF!= ""),1,0)</f>
        <v>#REF!</v>
      </c>
    </row>
    <row r="297" spans="48:59" x14ac:dyDescent="0.3">
      <c r="AV297" s="22">
        <f t="shared" ca="1" si="48"/>
        <v>0</v>
      </c>
      <c r="AW297" s="22" t="e">
        <f ca="1">IF(AND($AV297=1,#REF!= ""),1,0)</f>
        <v>#REF!</v>
      </c>
      <c r="AX297" s="22">
        <f t="shared" ca="1" si="40"/>
        <v>0</v>
      </c>
      <c r="AY297" s="22" t="e">
        <f t="shared" ca="1" si="41"/>
        <v>#REF!</v>
      </c>
      <c r="AZ297" s="22">
        <f t="shared" ca="1" si="42"/>
        <v>0</v>
      </c>
      <c r="BA297" s="22">
        <f t="shared" ca="1" si="43"/>
        <v>0</v>
      </c>
      <c r="BB297" s="22" t="e">
        <f t="shared" ca="1" si="44"/>
        <v>#REF!</v>
      </c>
      <c r="BC297" s="22" t="e">
        <f t="shared" ca="1" si="45"/>
        <v>#REF!</v>
      </c>
      <c r="BD297" s="22">
        <f t="shared" ca="1" si="46"/>
        <v>0</v>
      </c>
      <c r="BE297" s="22" t="e">
        <f t="shared" ca="1" si="47"/>
        <v>#REF!</v>
      </c>
      <c r="BF297" s="71">
        <f t="shared" si="30"/>
        <v>0</v>
      </c>
      <c r="BG297" s="71" t="e">
        <f>IF(AND($BF297=1,#REF!= ""),1,0)</f>
        <v>#REF!</v>
      </c>
    </row>
    <row r="298" spans="48:59" x14ac:dyDescent="0.3">
      <c r="AV298" s="22">
        <f t="shared" ca="1" si="48"/>
        <v>0</v>
      </c>
      <c r="AW298" s="22" t="e">
        <f ca="1">IF(AND($AV298=1,#REF!= ""),1,0)</f>
        <v>#REF!</v>
      </c>
      <c r="AX298" s="22">
        <f t="shared" ca="1" si="40"/>
        <v>0</v>
      </c>
      <c r="AY298" s="22" t="e">
        <f t="shared" ca="1" si="41"/>
        <v>#REF!</v>
      </c>
      <c r="AZ298" s="22">
        <f t="shared" ca="1" si="42"/>
        <v>0</v>
      </c>
      <c r="BA298" s="22">
        <f t="shared" ca="1" si="43"/>
        <v>0</v>
      </c>
      <c r="BB298" s="22" t="e">
        <f t="shared" ca="1" si="44"/>
        <v>#REF!</v>
      </c>
      <c r="BC298" s="22" t="e">
        <f t="shared" ca="1" si="45"/>
        <v>#REF!</v>
      </c>
      <c r="BD298" s="22">
        <f t="shared" ca="1" si="46"/>
        <v>0</v>
      </c>
      <c r="BE298" s="22" t="e">
        <f t="shared" ca="1" si="47"/>
        <v>#REF!</v>
      </c>
      <c r="BF298" s="71">
        <f t="shared" ref="BF298:BF340" si="49">IF(OR($K298="аннулирован", $K298=""),0,1)</f>
        <v>0</v>
      </c>
      <c r="BG298" s="71" t="e">
        <f>IF(AND($BF298=1,#REF!= ""),1,0)</f>
        <v>#REF!</v>
      </c>
    </row>
    <row r="299" spans="48:59" x14ac:dyDescent="0.3">
      <c r="AV299" s="22">
        <f t="shared" ca="1" si="48"/>
        <v>0</v>
      </c>
      <c r="AW299" s="22" t="e">
        <f ca="1">IF(AND($AV299=1,#REF!= ""),1,0)</f>
        <v>#REF!</v>
      </c>
      <c r="AX299" s="22">
        <f t="shared" ca="1" si="40"/>
        <v>0</v>
      </c>
      <c r="AY299" s="22" t="e">
        <f t="shared" ca="1" si="41"/>
        <v>#REF!</v>
      </c>
      <c r="AZ299" s="22">
        <f t="shared" ca="1" si="42"/>
        <v>0</v>
      </c>
      <c r="BA299" s="22">
        <f t="shared" ca="1" si="43"/>
        <v>0</v>
      </c>
      <c r="BB299" s="22" t="e">
        <f t="shared" ca="1" si="44"/>
        <v>#REF!</v>
      </c>
      <c r="BC299" s="22" t="e">
        <f t="shared" ca="1" si="45"/>
        <v>#REF!</v>
      </c>
      <c r="BD299" s="22">
        <f t="shared" ca="1" si="46"/>
        <v>0</v>
      </c>
      <c r="BE299" s="22" t="e">
        <f t="shared" ca="1" si="47"/>
        <v>#REF!</v>
      </c>
      <c r="BF299" s="71">
        <f t="shared" si="49"/>
        <v>0</v>
      </c>
      <c r="BG299" s="71" t="e">
        <f>IF(AND($BF299=1,#REF!= ""),1,0)</f>
        <v>#REF!</v>
      </c>
    </row>
    <row r="300" spans="48:59" x14ac:dyDescent="0.3">
      <c r="AV300" s="22">
        <f t="shared" ca="1" si="48"/>
        <v>0</v>
      </c>
      <c r="AW300" s="22" t="e">
        <f ca="1">IF(AND($AV300=1,#REF!= ""),1,0)</f>
        <v>#REF!</v>
      </c>
      <c r="AX300" s="22">
        <f t="shared" ca="1" si="40"/>
        <v>0</v>
      </c>
      <c r="AY300" s="22" t="e">
        <f t="shared" ca="1" si="41"/>
        <v>#REF!</v>
      </c>
      <c r="AZ300" s="22">
        <f t="shared" ca="1" si="42"/>
        <v>0</v>
      </c>
      <c r="BA300" s="22">
        <f t="shared" ca="1" si="43"/>
        <v>0</v>
      </c>
      <c r="BB300" s="22" t="e">
        <f t="shared" ca="1" si="44"/>
        <v>#REF!</v>
      </c>
      <c r="BC300" s="22" t="e">
        <f t="shared" ca="1" si="45"/>
        <v>#REF!</v>
      </c>
      <c r="BD300" s="22">
        <f t="shared" ca="1" si="46"/>
        <v>0</v>
      </c>
      <c r="BE300" s="22" t="e">
        <f t="shared" ca="1" si="47"/>
        <v>#REF!</v>
      </c>
      <c r="BF300" s="71">
        <f t="shared" si="49"/>
        <v>0</v>
      </c>
      <c r="BG300" s="71" t="e">
        <f>IF(AND($BF300=1,#REF!= ""),1,0)</f>
        <v>#REF!</v>
      </c>
    </row>
    <row r="301" spans="48:59" x14ac:dyDescent="0.3">
      <c r="AV301" s="22">
        <f t="shared" ca="1" si="48"/>
        <v>0</v>
      </c>
      <c r="AW301" s="22" t="e">
        <f ca="1">IF(AND($AV301=1,#REF!= ""),1,0)</f>
        <v>#REF!</v>
      </c>
      <c r="AX301" s="22">
        <f t="shared" ref="AX301:AX332" ca="1" si="50">IF(AND($AV301=1, $K301="не выдан"),1,0)</f>
        <v>0</v>
      </c>
      <c r="AY301" s="22" t="e">
        <f t="shared" ref="AY301:AY332" ca="1" si="51">IF(AND($AW301=1, $K301="не выдан"),1,0)</f>
        <v>#REF!</v>
      </c>
      <c r="AZ301" s="22">
        <f t="shared" ref="AZ301:AZ332" ca="1" si="52">IF(AND($AV301=1, $K301="на проверке"),1,0)</f>
        <v>0</v>
      </c>
      <c r="BA301" s="22">
        <f t="shared" ref="BA301:BA332" ca="1" si="53">IF(AND($AV301=1, $K301="замечания"),1,0)</f>
        <v>0</v>
      </c>
      <c r="BB301" s="22" t="e">
        <f t="shared" ref="BB301:BB332" ca="1" si="54">IF(AND($AW301=1, $K301="на проверке"),1,0)</f>
        <v>#REF!</v>
      </c>
      <c r="BC301" s="22" t="e">
        <f t="shared" ref="BC301:BC332" ca="1" si="55">IF(AND($AW301=1, $K301="замечания"),1,0)</f>
        <v>#REF!</v>
      </c>
      <c r="BD301" s="22">
        <f t="shared" ref="BD301:BD332" ca="1" si="56">IF(AND($AV301=1, $K301="согласован"),1,0)</f>
        <v>0</v>
      </c>
      <c r="BE301" s="22" t="e">
        <f t="shared" ref="BE301:BE332" ca="1" si="57">IF(AND($AW301=1, $K301="согласован"),1,0)</f>
        <v>#REF!</v>
      </c>
      <c r="BF301" s="71">
        <f t="shared" si="49"/>
        <v>0</v>
      </c>
      <c r="BG301" s="71" t="e">
        <f>IF(AND($BF301=1,#REF!= ""),1,0)</f>
        <v>#REF!</v>
      </c>
    </row>
    <row r="302" spans="48:59" x14ac:dyDescent="0.3">
      <c r="AV302" s="22">
        <f t="shared" ca="1" si="48"/>
        <v>0</v>
      </c>
      <c r="AW302" s="22" t="e">
        <f ca="1">IF(AND($AV302=1,#REF!= ""),1,0)</f>
        <v>#REF!</v>
      </c>
      <c r="AX302" s="22">
        <f t="shared" ca="1" si="50"/>
        <v>0</v>
      </c>
      <c r="AY302" s="22" t="e">
        <f t="shared" ca="1" si="51"/>
        <v>#REF!</v>
      </c>
      <c r="AZ302" s="22">
        <f t="shared" ca="1" si="52"/>
        <v>0</v>
      </c>
      <c r="BA302" s="22">
        <f t="shared" ca="1" si="53"/>
        <v>0</v>
      </c>
      <c r="BB302" s="22" t="e">
        <f t="shared" ca="1" si="54"/>
        <v>#REF!</v>
      </c>
      <c r="BC302" s="22" t="e">
        <f t="shared" ca="1" si="55"/>
        <v>#REF!</v>
      </c>
      <c r="BD302" s="22">
        <f t="shared" ca="1" si="56"/>
        <v>0</v>
      </c>
      <c r="BE302" s="22" t="e">
        <f t="shared" ca="1" si="57"/>
        <v>#REF!</v>
      </c>
      <c r="BF302" s="71">
        <f t="shared" si="49"/>
        <v>0</v>
      </c>
      <c r="BG302" s="71" t="e">
        <f>IF(AND($BF302=1,#REF!= ""),1,0)</f>
        <v>#REF!</v>
      </c>
    </row>
    <row r="303" spans="48:59" x14ac:dyDescent="0.3">
      <c r="AV303" s="22">
        <f t="shared" ref="AV303:AV339" ca="1" si="58">IF(OR($K303="аннулирован", $K303="", TODAY()&lt;$F303),0,1)</f>
        <v>0</v>
      </c>
      <c r="AW303" s="22" t="e">
        <f ca="1">IF(AND($AV303=1,#REF!= ""),1,0)</f>
        <v>#REF!</v>
      </c>
      <c r="AX303" s="22">
        <f t="shared" ca="1" si="50"/>
        <v>0</v>
      </c>
      <c r="AY303" s="22" t="e">
        <f t="shared" ca="1" si="51"/>
        <v>#REF!</v>
      </c>
      <c r="AZ303" s="22">
        <f t="shared" ca="1" si="52"/>
        <v>0</v>
      </c>
      <c r="BA303" s="22">
        <f t="shared" ca="1" si="53"/>
        <v>0</v>
      </c>
      <c r="BB303" s="22" t="e">
        <f t="shared" ca="1" si="54"/>
        <v>#REF!</v>
      </c>
      <c r="BC303" s="22" t="e">
        <f t="shared" ca="1" si="55"/>
        <v>#REF!</v>
      </c>
      <c r="BD303" s="22">
        <f t="shared" ca="1" si="56"/>
        <v>0</v>
      </c>
      <c r="BE303" s="22" t="e">
        <f t="shared" ca="1" si="57"/>
        <v>#REF!</v>
      </c>
      <c r="BF303" s="71">
        <f t="shared" si="49"/>
        <v>0</v>
      </c>
      <c r="BG303" s="71" t="e">
        <f>IF(AND($BF303=1,#REF!= ""),1,0)</f>
        <v>#REF!</v>
      </c>
    </row>
    <row r="304" spans="48:59" x14ac:dyDescent="0.3">
      <c r="AV304" s="22">
        <f t="shared" ca="1" si="58"/>
        <v>0</v>
      </c>
      <c r="AW304" s="22" t="e">
        <f ca="1">IF(AND($AV304=1,#REF!= ""),1,0)</f>
        <v>#REF!</v>
      </c>
      <c r="AX304" s="22">
        <f t="shared" ca="1" si="50"/>
        <v>0</v>
      </c>
      <c r="AY304" s="22" t="e">
        <f t="shared" ca="1" si="51"/>
        <v>#REF!</v>
      </c>
      <c r="AZ304" s="22">
        <f t="shared" ca="1" si="52"/>
        <v>0</v>
      </c>
      <c r="BA304" s="22">
        <f t="shared" ca="1" si="53"/>
        <v>0</v>
      </c>
      <c r="BB304" s="22" t="e">
        <f t="shared" ca="1" si="54"/>
        <v>#REF!</v>
      </c>
      <c r="BC304" s="22" t="e">
        <f t="shared" ca="1" si="55"/>
        <v>#REF!</v>
      </c>
      <c r="BD304" s="22">
        <f t="shared" ca="1" si="56"/>
        <v>0</v>
      </c>
      <c r="BE304" s="22" t="e">
        <f t="shared" ca="1" si="57"/>
        <v>#REF!</v>
      </c>
      <c r="BF304" s="71">
        <f t="shared" si="49"/>
        <v>0</v>
      </c>
      <c r="BG304" s="71" t="e">
        <f>IF(AND($BF304=1,#REF!= ""),1,0)</f>
        <v>#REF!</v>
      </c>
    </row>
    <row r="305" spans="48:59" x14ac:dyDescent="0.3">
      <c r="AV305" s="22">
        <f t="shared" ca="1" si="58"/>
        <v>0</v>
      </c>
      <c r="AW305" s="22" t="e">
        <f ca="1">IF(AND($AV305=1,#REF!= ""),1,0)</f>
        <v>#REF!</v>
      </c>
      <c r="AX305" s="22">
        <f t="shared" ca="1" si="50"/>
        <v>0</v>
      </c>
      <c r="AY305" s="22" t="e">
        <f t="shared" ca="1" si="51"/>
        <v>#REF!</v>
      </c>
      <c r="AZ305" s="22">
        <f t="shared" ca="1" si="52"/>
        <v>0</v>
      </c>
      <c r="BA305" s="22">
        <f t="shared" ca="1" si="53"/>
        <v>0</v>
      </c>
      <c r="BB305" s="22" t="e">
        <f t="shared" ca="1" si="54"/>
        <v>#REF!</v>
      </c>
      <c r="BC305" s="22" t="e">
        <f t="shared" ca="1" si="55"/>
        <v>#REF!</v>
      </c>
      <c r="BD305" s="22">
        <f t="shared" ca="1" si="56"/>
        <v>0</v>
      </c>
      <c r="BE305" s="22" t="e">
        <f t="shared" ca="1" si="57"/>
        <v>#REF!</v>
      </c>
      <c r="BF305" s="71">
        <f t="shared" si="49"/>
        <v>0</v>
      </c>
      <c r="BG305" s="71" t="e">
        <f>IF(AND($BF305=1,#REF!= ""),1,0)</f>
        <v>#REF!</v>
      </c>
    </row>
    <row r="306" spans="48:59" x14ac:dyDescent="0.3">
      <c r="AV306" s="22">
        <f t="shared" ca="1" si="58"/>
        <v>0</v>
      </c>
      <c r="AW306" s="22" t="e">
        <f ca="1">IF(AND($AV306=1,#REF!= ""),1,0)</f>
        <v>#REF!</v>
      </c>
      <c r="AX306" s="22">
        <f t="shared" ca="1" si="50"/>
        <v>0</v>
      </c>
      <c r="AY306" s="22" t="e">
        <f t="shared" ca="1" si="51"/>
        <v>#REF!</v>
      </c>
      <c r="AZ306" s="22">
        <f t="shared" ca="1" si="52"/>
        <v>0</v>
      </c>
      <c r="BA306" s="22">
        <f t="shared" ca="1" si="53"/>
        <v>0</v>
      </c>
      <c r="BB306" s="22" t="e">
        <f t="shared" ca="1" si="54"/>
        <v>#REF!</v>
      </c>
      <c r="BC306" s="22" t="e">
        <f t="shared" ca="1" si="55"/>
        <v>#REF!</v>
      </c>
      <c r="BD306" s="22">
        <f t="shared" ca="1" si="56"/>
        <v>0</v>
      </c>
      <c r="BE306" s="22" t="e">
        <f t="shared" ca="1" si="57"/>
        <v>#REF!</v>
      </c>
      <c r="BF306" s="71">
        <f t="shared" si="49"/>
        <v>0</v>
      </c>
      <c r="BG306" s="71" t="e">
        <f>IF(AND($BF306=1,#REF!= ""),1,0)</f>
        <v>#REF!</v>
      </c>
    </row>
    <row r="307" spans="48:59" x14ac:dyDescent="0.3">
      <c r="AV307" s="22">
        <f t="shared" ca="1" si="58"/>
        <v>0</v>
      </c>
      <c r="AW307" s="22" t="e">
        <f ca="1">IF(AND($AV307=1,#REF!= ""),1,0)</f>
        <v>#REF!</v>
      </c>
      <c r="AX307" s="22">
        <f t="shared" ca="1" si="50"/>
        <v>0</v>
      </c>
      <c r="AY307" s="22" t="e">
        <f t="shared" ca="1" si="51"/>
        <v>#REF!</v>
      </c>
      <c r="AZ307" s="22">
        <f t="shared" ca="1" si="52"/>
        <v>0</v>
      </c>
      <c r="BA307" s="22">
        <f t="shared" ca="1" si="53"/>
        <v>0</v>
      </c>
      <c r="BB307" s="22" t="e">
        <f t="shared" ca="1" si="54"/>
        <v>#REF!</v>
      </c>
      <c r="BC307" s="22" t="e">
        <f t="shared" ca="1" si="55"/>
        <v>#REF!</v>
      </c>
      <c r="BD307" s="22">
        <f t="shared" ca="1" si="56"/>
        <v>0</v>
      </c>
      <c r="BE307" s="22" t="e">
        <f t="shared" ca="1" si="57"/>
        <v>#REF!</v>
      </c>
      <c r="BF307" s="71">
        <f t="shared" si="49"/>
        <v>0</v>
      </c>
      <c r="BG307" s="71" t="e">
        <f>IF(AND($BF307=1,#REF!= ""),1,0)</f>
        <v>#REF!</v>
      </c>
    </row>
    <row r="308" spans="48:59" x14ac:dyDescent="0.3">
      <c r="AV308" s="22">
        <f t="shared" ca="1" si="58"/>
        <v>0</v>
      </c>
      <c r="AW308" s="22" t="e">
        <f ca="1">IF(AND($AV308=1,#REF!= ""),1,0)</f>
        <v>#REF!</v>
      </c>
      <c r="AX308" s="22">
        <f t="shared" ca="1" si="50"/>
        <v>0</v>
      </c>
      <c r="AY308" s="22" t="e">
        <f t="shared" ca="1" si="51"/>
        <v>#REF!</v>
      </c>
      <c r="AZ308" s="22">
        <f t="shared" ca="1" si="52"/>
        <v>0</v>
      </c>
      <c r="BA308" s="22">
        <f t="shared" ca="1" si="53"/>
        <v>0</v>
      </c>
      <c r="BB308" s="22" t="e">
        <f t="shared" ca="1" si="54"/>
        <v>#REF!</v>
      </c>
      <c r="BC308" s="22" t="e">
        <f t="shared" ca="1" si="55"/>
        <v>#REF!</v>
      </c>
      <c r="BD308" s="22">
        <f t="shared" ca="1" si="56"/>
        <v>0</v>
      </c>
      <c r="BE308" s="22" t="e">
        <f t="shared" ca="1" si="57"/>
        <v>#REF!</v>
      </c>
      <c r="BF308" s="71">
        <f t="shared" si="49"/>
        <v>0</v>
      </c>
      <c r="BG308" s="71" t="e">
        <f>IF(AND($BF308=1,#REF!= ""),1,0)</f>
        <v>#REF!</v>
      </c>
    </row>
    <row r="309" spans="48:59" x14ac:dyDescent="0.3">
      <c r="AV309" s="22">
        <f t="shared" ca="1" si="58"/>
        <v>0</v>
      </c>
      <c r="AW309" s="22" t="e">
        <f ca="1">IF(AND($AV309=1,#REF!= ""),1,0)</f>
        <v>#REF!</v>
      </c>
      <c r="AX309" s="22">
        <f t="shared" ca="1" si="50"/>
        <v>0</v>
      </c>
      <c r="AY309" s="22" t="e">
        <f t="shared" ca="1" si="51"/>
        <v>#REF!</v>
      </c>
      <c r="AZ309" s="22">
        <f t="shared" ca="1" si="52"/>
        <v>0</v>
      </c>
      <c r="BA309" s="22">
        <f t="shared" ca="1" si="53"/>
        <v>0</v>
      </c>
      <c r="BB309" s="22" t="e">
        <f t="shared" ca="1" si="54"/>
        <v>#REF!</v>
      </c>
      <c r="BC309" s="22" t="e">
        <f t="shared" ca="1" si="55"/>
        <v>#REF!</v>
      </c>
      <c r="BD309" s="22">
        <f t="shared" ca="1" si="56"/>
        <v>0</v>
      </c>
      <c r="BE309" s="22" t="e">
        <f t="shared" ca="1" si="57"/>
        <v>#REF!</v>
      </c>
      <c r="BF309" s="71">
        <f t="shared" si="49"/>
        <v>0</v>
      </c>
      <c r="BG309" s="71" t="e">
        <f>IF(AND($BF309=1,#REF!= ""),1,0)</f>
        <v>#REF!</v>
      </c>
    </row>
    <row r="310" spans="48:59" x14ac:dyDescent="0.3">
      <c r="AV310" s="22">
        <f t="shared" ca="1" si="58"/>
        <v>0</v>
      </c>
      <c r="AW310" s="22" t="e">
        <f ca="1">IF(AND($AV310=1,#REF!= ""),1,0)</f>
        <v>#REF!</v>
      </c>
      <c r="AX310" s="22">
        <f t="shared" ca="1" si="50"/>
        <v>0</v>
      </c>
      <c r="AY310" s="22" t="e">
        <f t="shared" ca="1" si="51"/>
        <v>#REF!</v>
      </c>
      <c r="AZ310" s="22">
        <f t="shared" ca="1" si="52"/>
        <v>0</v>
      </c>
      <c r="BA310" s="22">
        <f t="shared" ca="1" si="53"/>
        <v>0</v>
      </c>
      <c r="BB310" s="22" t="e">
        <f t="shared" ca="1" si="54"/>
        <v>#REF!</v>
      </c>
      <c r="BC310" s="22" t="e">
        <f t="shared" ca="1" si="55"/>
        <v>#REF!</v>
      </c>
      <c r="BD310" s="22">
        <f t="shared" ca="1" si="56"/>
        <v>0</v>
      </c>
      <c r="BE310" s="22" t="e">
        <f t="shared" ca="1" si="57"/>
        <v>#REF!</v>
      </c>
      <c r="BF310" s="71">
        <f t="shared" si="49"/>
        <v>0</v>
      </c>
      <c r="BG310" s="71" t="e">
        <f>IF(AND($BF310=1,#REF!= ""),1,0)</f>
        <v>#REF!</v>
      </c>
    </row>
    <row r="311" spans="48:59" x14ac:dyDescent="0.3">
      <c r="AV311" s="22">
        <f t="shared" ca="1" si="58"/>
        <v>0</v>
      </c>
      <c r="AW311" s="22" t="e">
        <f ca="1">IF(AND($AV311=1,#REF!= ""),1,0)</f>
        <v>#REF!</v>
      </c>
      <c r="AX311" s="22">
        <f t="shared" ca="1" si="50"/>
        <v>0</v>
      </c>
      <c r="AY311" s="22" t="e">
        <f t="shared" ca="1" si="51"/>
        <v>#REF!</v>
      </c>
      <c r="AZ311" s="22">
        <f t="shared" ca="1" si="52"/>
        <v>0</v>
      </c>
      <c r="BA311" s="22">
        <f t="shared" ca="1" si="53"/>
        <v>0</v>
      </c>
      <c r="BB311" s="22" t="e">
        <f t="shared" ca="1" si="54"/>
        <v>#REF!</v>
      </c>
      <c r="BC311" s="22" t="e">
        <f t="shared" ca="1" si="55"/>
        <v>#REF!</v>
      </c>
      <c r="BD311" s="22">
        <f t="shared" ca="1" si="56"/>
        <v>0</v>
      </c>
      <c r="BE311" s="22" t="e">
        <f t="shared" ca="1" si="57"/>
        <v>#REF!</v>
      </c>
      <c r="BF311" s="71">
        <f t="shared" si="49"/>
        <v>0</v>
      </c>
      <c r="BG311" s="71" t="e">
        <f>IF(AND($BF311=1,#REF!= ""),1,0)</f>
        <v>#REF!</v>
      </c>
    </row>
    <row r="312" spans="48:59" x14ac:dyDescent="0.3">
      <c r="AV312" s="22">
        <f t="shared" ca="1" si="58"/>
        <v>0</v>
      </c>
      <c r="AW312" s="22" t="e">
        <f ca="1">IF(AND($AV312=1,#REF!= ""),1,0)</f>
        <v>#REF!</v>
      </c>
      <c r="AX312" s="22">
        <f t="shared" ca="1" si="50"/>
        <v>0</v>
      </c>
      <c r="AY312" s="22" t="e">
        <f t="shared" ca="1" si="51"/>
        <v>#REF!</v>
      </c>
      <c r="AZ312" s="22">
        <f t="shared" ca="1" si="52"/>
        <v>0</v>
      </c>
      <c r="BA312" s="22">
        <f t="shared" ca="1" si="53"/>
        <v>0</v>
      </c>
      <c r="BB312" s="22" t="e">
        <f t="shared" ca="1" si="54"/>
        <v>#REF!</v>
      </c>
      <c r="BC312" s="22" t="e">
        <f t="shared" ca="1" si="55"/>
        <v>#REF!</v>
      </c>
      <c r="BD312" s="22">
        <f t="shared" ca="1" si="56"/>
        <v>0</v>
      </c>
      <c r="BE312" s="22" t="e">
        <f t="shared" ca="1" si="57"/>
        <v>#REF!</v>
      </c>
      <c r="BF312" s="71">
        <f t="shared" si="49"/>
        <v>0</v>
      </c>
      <c r="BG312" s="71" t="e">
        <f>IF(AND($BF312=1,#REF!= ""),1,0)</f>
        <v>#REF!</v>
      </c>
    </row>
    <row r="313" spans="48:59" x14ac:dyDescent="0.3">
      <c r="AV313" s="22">
        <f t="shared" ca="1" si="58"/>
        <v>0</v>
      </c>
      <c r="AW313" s="22" t="e">
        <f ca="1">IF(AND($AV313=1,#REF!= ""),1,0)</f>
        <v>#REF!</v>
      </c>
      <c r="AX313" s="22">
        <f t="shared" ca="1" si="50"/>
        <v>0</v>
      </c>
      <c r="AY313" s="22" t="e">
        <f t="shared" ca="1" si="51"/>
        <v>#REF!</v>
      </c>
      <c r="AZ313" s="22">
        <f t="shared" ca="1" si="52"/>
        <v>0</v>
      </c>
      <c r="BA313" s="22">
        <f t="shared" ca="1" si="53"/>
        <v>0</v>
      </c>
      <c r="BB313" s="22" t="e">
        <f t="shared" ca="1" si="54"/>
        <v>#REF!</v>
      </c>
      <c r="BC313" s="22" t="e">
        <f t="shared" ca="1" si="55"/>
        <v>#REF!</v>
      </c>
      <c r="BD313" s="22">
        <f t="shared" ca="1" si="56"/>
        <v>0</v>
      </c>
      <c r="BE313" s="22" t="e">
        <f t="shared" ca="1" si="57"/>
        <v>#REF!</v>
      </c>
      <c r="BF313" s="71">
        <f t="shared" si="49"/>
        <v>0</v>
      </c>
      <c r="BG313" s="71" t="e">
        <f>IF(AND($BF313=1,#REF!= ""),1,0)</f>
        <v>#REF!</v>
      </c>
    </row>
    <row r="314" spans="48:59" x14ac:dyDescent="0.3">
      <c r="AV314" s="22">
        <f t="shared" ca="1" si="58"/>
        <v>0</v>
      </c>
      <c r="AW314" s="22" t="e">
        <f ca="1">IF(AND($AV314=1,#REF!= ""),1,0)</f>
        <v>#REF!</v>
      </c>
      <c r="AX314" s="22">
        <f t="shared" ca="1" si="50"/>
        <v>0</v>
      </c>
      <c r="AY314" s="22" t="e">
        <f t="shared" ca="1" si="51"/>
        <v>#REF!</v>
      </c>
      <c r="AZ314" s="22">
        <f t="shared" ca="1" si="52"/>
        <v>0</v>
      </c>
      <c r="BA314" s="22">
        <f t="shared" ca="1" si="53"/>
        <v>0</v>
      </c>
      <c r="BB314" s="22" t="e">
        <f t="shared" ca="1" si="54"/>
        <v>#REF!</v>
      </c>
      <c r="BC314" s="22" t="e">
        <f t="shared" ca="1" si="55"/>
        <v>#REF!</v>
      </c>
      <c r="BD314" s="22">
        <f t="shared" ca="1" si="56"/>
        <v>0</v>
      </c>
      <c r="BE314" s="22" t="e">
        <f t="shared" ca="1" si="57"/>
        <v>#REF!</v>
      </c>
      <c r="BF314" s="71">
        <f t="shared" si="49"/>
        <v>0</v>
      </c>
      <c r="BG314" s="71" t="e">
        <f>IF(AND($BF314=1,#REF!= ""),1,0)</f>
        <v>#REF!</v>
      </c>
    </row>
    <row r="315" spans="48:59" x14ac:dyDescent="0.3">
      <c r="AV315" s="22">
        <f t="shared" ca="1" si="58"/>
        <v>0</v>
      </c>
      <c r="AW315" s="22" t="e">
        <f ca="1">IF(AND($AV315=1,#REF!= ""),1,0)</f>
        <v>#REF!</v>
      </c>
      <c r="AX315" s="22">
        <f t="shared" ca="1" si="50"/>
        <v>0</v>
      </c>
      <c r="AY315" s="22" t="e">
        <f t="shared" ca="1" si="51"/>
        <v>#REF!</v>
      </c>
      <c r="AZ315" s="22">
        <f t="shared" ca="1" si="52"/>
        <v>0</v>
      </c>
      <c r="BA315" s="22">
        <f t="shared" ca="1" si="53"/>
        <v>0</v>
      </c>
      <c r="BB315" s="22" t="e">
        <f t="shared" ca="1" si="54"/>
        <v>#REF!</v>
      </c>
      <c r="BC315" s="22" t="e">
        <f t="shared" ca="1" si="55"/>
        <v>#REF!</v>
      </c>
      <c r="BD315" s="22">
        <f t="shared" ca="1" si="56"/>
        <v>0</v>
      </c>
      <c r="BE315" s="22" t="e">
        <f t="shared" ca="1" si="57"/>
        <v>#REF!</v>
      </c>
      <c r="BF315" s="71">
        <f t="shared" si="49"/>
        <v>0</v>
      </c>
      <c r="BG315" s="71" t="e">
        <f>IF(AND($BF315=1,#REF!= ""),1,0)</f>
        <v>#REF!</v>
      </c>
    </row>
    <row r="316" spans="48:59" x14ac:dyDescent="0.3">
      <c r="AV316" s="22">
        <f t="shared" ca="1" si="58"/>
        <v>0</v>
      </c>
      <c r="AW316" s="22" t="e">
        <f ca="1">IF(AND($AV316=1,#REF!= ""),1,0)</f>
        <v>#REF!</v>
      </c>
      <c r="AX316" s="22">
        <f t="shared" ca="1" si="50"/>
        <v>0</v>
      </c>
      <c r="AY316" s="22" t="e">
        <f t="shared" ca="1" si="51"/>
        <v>#REF!</v>
      </c>
      <c r="AZ316" s="22">
        <f t="shared" ca="1" si="52"/>
        <v>0</v>
      </c>
      <c r="BA316" s="22">
        <f t="shared" ca="1" si="53"/>
        <v>0</v>
      </c>
      <c r="BB316" s="22" t="e">
        <f t="shared" ca="1" si="54"/>
        <v>#REF!</v>
      </c>
      <c r="BC316" s="22" t="e">
        <f t="shared" ca="1" si="55"/>
        <v>#REF!</v>
      </c>
      <c r="BD316" s="22">
        <f t="shared" ca="1" si="56"/>
        <v>0</v>
      </c>
      <c r="BE316" s="22" t="e">
        <f t="shared" ca="1" si="57"/>
        <v>#REF!</v>
      </c>
      <c r="BF316" s="71">
        <f t="shared" si="49"/>
        <v>0</v>
      </c>
      <c r="BG316" s="71" t="e">
        <f>IF(AND($BF316=1,#REF!= ""),1,0)</f>
        <v>#REF!</v>
      </c>
    </row>
    <row r="317" spans="48:59" x14ac:dyDescent="0.3">
      <c r="AV317" s="22">
        <f t="shared" ca="1" si="58"/>
        <v>0</v>
      </c>
      <c r="AW317" s="22" t="e">
        <f ca="1">IF(AND($AV317=1,#REF!= ""),1,0)</f>
        <v>#REF!</v>
      </c>
      <c r="AX317" s="22">
        <f t="shared" ca="1" si="50"/>
        <v>0</v>
      </c>
      <c r="AY317" s="22" t="e">
        <f t="shared" ca="1" si="51"/>
        <v>#REF!</v>
      </c>
      <c r="AZ317" s="22">
        <f t="shared" ca="1" si="52"/>
        <v>0</v>
      </c>
      <c r="BA317" s="22">
        <f t="shared" ca="1" si="53"/>
        <v>0</v>
      </c>
      <c r="BB317" s="22" t="e">
        <f t="shared" ca="1" si="54"/>
        <v>#REF!</v>
      </c>
      <c r="BC317" s="22" t="e">
        <f t="shared" ca="1" si="55"/>
        <v>#REF!</v>
      </c>
      <c r="BD317" s="22">
        <f t="shared" ca="1" si="56"/>
        <v>0</v>
      </c>
      <c r="BE317" s="22" t="e">
        <f t="shared" ca="1" si="57"/>
        <v>#REF!</v>
      </c>
      <c r="BF317" s="71">
        <f t="shared" si="49"/>
        <v>0</v>
      </c>
      <c r="BG317" s="71" t="e">
        <f>IF(AND($BF317=1,#REF!= ""),1,0)</f>
        <v>#REF!</v>
      </c>
    </row>
    <row r="318" spans="48:59" x14ac:dyDescent="0.3">
      <c r="AV318" s="22">
        <f t="shared" ca="1" si="58"/>
        <v>0</v>
      </c>
      <c r="AW318" s="22" t="e">
        <f ca="1">IF(AND($AV318=1,#REF!= ""),1,0)</f>
        <v>#REF!</v>
      </c>
      <c r="AX318" s="22">
        <f t="shared" ca="1" si="50"/>
        <v>0</v>
      </c>
      <c r="AY318" s="22" t="e">
        <f t="shared" ca="1" si="51"/>
        <v>#REF!</v>
      </c>
      <c r="AZ318" s="22">
        <f t="shared" ca="1" si="52"/>
        <v>0</v>
      </c>
      <c r="BA318" s="22">
        <f t="shared" ca="1" si="53"/>
        <v>0</v>
      </c>
      <c r="BB318" s="22" t="e">
        <f t="shared" ca="1" si="54"/>
        <v>#REF!</v>
      </c>
      <c r="BC318" s="22" t="e">
        <f t="shared" ca="1" si="55"/>
        <v>#REF!</v>
      </c>
      <c r="BD318" s="22">
        <f t="shared" ca="1" si="56"/>
        <v>0</v>
      </c>
      <c r="BE318" s="22" t="e">
        <f t="shared" ca="1" si="57"/>
        <v>#REF!</v>
      </c>
      <c r="BF318" s="71">
        <f t="shared" si="49"/>
        <v>0</v>
      </c>
      <c r="BG318" s="71" t="e">
        <f>IF(AND($BF318=1,#REF!= ""),1,0)</f>
        <v>#REF!</v>
      </c>
    </row>
    <row r="319" spans="48:59" x14ac:dyDescent="0.3">
      <c r="AV319" s="22">
        <f t="shared" ca="1" si="58"/>
        <v>0</v>
      </c>
      <c r="AW319" s="22" t="e">
        <f ca="1">IF(AND($AV319=1,#REF!= ""),1,0)</f>
        <v>#REF!</v>
      </c>
      <c r="AX319" s="22">
        <f t="shared" ca="1" si="50"/>
        <v>0</v>
      </c>
      <c r="AY319" s="22" t="e">
        <f t="shared" ca="1" si="51"/>
        <v>#REF!</v>
      </c>
      <c r="AZ319" s="22">
        <f t="shared" ca="1" si="52"/>
        <v>0</v>
      </c>
      <c r="BA319" s="22">
        <f t="shared" ca="1" si="53"/>
        <v>0</v>
      </c>
      <c r="BB319" s="22" t="e">
        <f t="shared" ca="1" si="54"/>
        <v>#REF!</v>
      </c>
      <c r="BC319" s="22" t="e">
        <f t="shared" ca="1" si="55"/>
        <v>#REF!</v>
      </c>
      <c r="BD319" s="22">
        <f t="shared" ca="1" si="56"/>
        <v>0</v>
      </c>
      <c r="BE319" s="22" t="e">
        <f t="shared" ca="1" si="57"/>
        <v>#REF!</v>
      </c>
      <c r="BF319" s="71">
        <f t="shared" si="49"/>
        <v>0</v>
      </c>
      <c r="BG319" s="71" t="e">
        <f>IF(AND($BF319=1,#REF!= ""),1,0)</f>
        <v>#REF!</v>
      </c>
    </row>
    <row r="320" spans="48:59" x14ac:dyDescent="0.3">
      <c r="AV320" s="22">
        <f t="shared" ca="1" si="58"/>
        <v>0</v>
      </c>
      <c r="AW320" s="22" t="e">
        <f ca="1">IF(AND($AV320=1,#REF!= ""),1,0)</f>
        <v>#REF!</v>
      </c>
      <c r="AX320" s="22">
        <f t="shared" ca="1" si="50"/>
        <v>0</v>
      </c>
      <c r="AY320" s="22" t="e">
        <f t="shared" ca="1" si="51"/>
        <v>#REF!</v>
      </c>
      <c r="AZ320" s="22">
        <f t="shared" ca="1" si="52"/>
        <v>0</v>
      </c>
      <c r="BA320" s="22">
        <f t="shared" ca="1" si="53"/>
        <v>0</v>
      </c>
      <c r="BB320" s="22" t="e">
        <f t="shared" ca="1" si="54"/>
        <v>#REF!</v>
      </c>
      <c r="BC320" s="22" t="e">
        <f t="shared" ca="1" si="55"/>
        <v>#REF!</v>
      </c>
      <c r="BD320" s="22">
        <f t="shared" ca="1" si="56"/>
        <v>0</v>
      </c>
      <c r="BE320" s="22" t="e">
        <f t="shared" ca="1" si="57"/>
        <v>#REF!</v>
      </c>
      <c r="BF320" s="71">
        <f t="shared" si="49"/>
        <v>0</v>
      </c>
      <c r="BG320" s="71" t="e">
        <f>IF(AND($BF320=1,#REF!= ""),1,0)</f>
        <v>#REF!</v>
      </c>
    </row>
    <row r="321" spans="48:59" x14ac:dyDescent="0.3">
      <c r="AV321" s="22">
        <f t="shared" ca="1" si="58"/>
        <v>0</v>
      </c>
      <c r="AW321" s="22" t="e">
        <f ca="1">IF(AND($AV321=1,#REF!= ""),1,0)</f>
        <v>#REF!</v>
      </c>
      <c r="AX321" s="22">
        <f t="shared" ca="1" si="50"/>
        <v>0</v>
      </c>
      <c r="AY321" s="22" t="e">
        <f t="shared" ca="1" si="51"/>
        <v>#REF!</v>
      </c>
      <c r="AZ321" s="22">
        <f t="shared" ca="1" si="52"/>
        <v>0</v>
      </c>
      <c r="BA321" s="22">
        <f t="shared" ca="1" si="53"/>
        <v>0</v>
      </c>
      <c r="BB321" s="22" t="e">
        <f t="shared" ca="1" si="54"/>
        <v>#REF!</v>
      </c>
      <c r="BC321" s="22" t="e">
        <f t="shared" ca="1" si="55"/>
        <v>#REF!</v>
      </c>
      <c r="BD321" s="22">
        <f t="shared" ca="1" si="56"/>
        <v>0</v>
      </c>
      <c r="BE321" s="22" t="e">
        <f t="shared" ca="1" si="57"/>
        <v>#REF!</v>
      </c>
      <c r="BF321" s="71">
        <f t="shared" si="49"/>
        <v>0</v>
      </c>
      <c r="BG321" s="71" t="e">
        <f>IF(AND($BF321=1,#REF!= ""),1,0)</f>
        <v>#REF!</v>
      </c>
    </row>
    <row r="322" spans="48:59" x14ac:dyDescent="0.3">
      <c r="AV322" s="22">
        <f t="shared" ca="1" si="58"/>
        <v>0</v>
      </c>
      <c r="AW322" s="22" t="e">
        <f ca="1">IF(AND($AV322=1,#REF!= ""),1,0)</f>
        <v>#REF!</v>
      </c>
      <c r="AX322" s="22">
        <f t="shared" ca="1" si="50"/>
        <v>0</v>
      </c>
      <c r="AY322" s="22" t="e">
        <f t="shared" ca="1" si="51"/>
        <v>#REF!</v>
      </c>
      <c r="AZ322" s="22">
        <f t="shared" ca="1" si="52"/>
        <v>0</v>
      </c>
      <c r="BA322" s="22">
        <f t="shared" ca="1" si="53"/>
        <v>0</v>
      </c>
      <c r="BB322" s="22" t="e">
        <f t="shared" ca="1" si="54"/>
        <v>#REF!</v>
      </c>
      <c r="BC322" s="22" t="e">
        <f t="shared" ca="1" si="55"/>
        <v>#REF!</v>
      </c>
      <c r="BD322" s="22">
        <f t="shared" ca="1" si="56"/>
        <v>0</v>
      </c>
      <c r="BE322" s="22" t="e">
        <f t="shared" ca="1" si="57"/>
        <v>#REF!</v>
      </c>
      <c r="BF322" s="71">
        <f t="shared" si="49"/>
        <v>0</v>
      </c>
      <c r="BG322" s="71" t="e">
        <f>IF(AND($BF322=1,#REF!= ""),1,0)</f>
        <v>#REF!</v>
      </c>
    </row>
    <row r="323" spans="48:59" x14ac:dyDescent="0.3">
      <c r="AV323" s="22">
        <f t="shared" ca="1" si="58"/>
        <v>0</v>
      </c>
      <c r="AW323" s="22" t="e">
        <f ca="1">IF(AND($AV323=1,#REF!= ""),1,0)</f>
        <v>#REF!</v>
      </c>
      <c r="AX323" s="22">
        <f t="shared" ca="1" si="50"/>
        <v>0</v>
      </c>
      <c r="AY323" s="22" t="e">
        <f t="shared" ca="1" si="51"/>
        <v>#REF!</v>
      </c>
      <c r="AZ323" s="22">
        <f t="shared" ca="1" si="52"/>
        <v>0</v>
      </c>
      <c r="BA323" s="22">
        <f t="shared" ca="1" si="53"/>
        <v>0</v>
      </c>
      <c r="BB323" s="22" t="e">
        <f t="shared" ca="1" si="54"/>
        <v>#REF!</v>
      </c>
      <c r="BC323" s="22" t="e">
        <f t="shared" ca="1" si="55"/>
        <v>#REF!</v>
      </c>
      <c r="BD323" s="22">
        <f t="shared" ca="1" si="56"/>
        <v>0</v>
      </c>
      <c r="BE323" s="22" t="e">
        <f t="shared" ca="1" si="57"/>
        <v>#REF!</v>
      </c>
      <c r="BF323" s="71">
        <f t="shared" si="49"/>
        <v>0</v>
      </c>
      <c r="BG323" s="71" t="e">
        <f>IF(AND($BF323=1,#REF!= ""),1,0)</f>
        <v>#REF!</v>
      </c>
    </row>
    <row r="324" spans="48:59" x14ac:dyDescent="0.3">
      <c r="AV324" s="22">
        <f t="shared" ca="1" si="58"/>
        <v>0</v>
      </c>
      <c r="AW324" s="22" t="e">
        <f ca="1">IF(AND($AV324=1,#REF!= ""),1,0)</f>
        <v>#REF!</v>
      </c>
      <c r="AX324" s="22">
        <f t="shared" ca="1" si="50"/>
        <v>0</v>
      </c>
      <c r="AY324" s="22" t="e">
        <f t="shared" ca="1" si="51"/>
        <v>#REF!</v>
      </c>
      <c r="AZ324" s="22">
        <f t="shared" ca="1" si="52"/>
        <v>0</v>
      </c>
      <c r="BA324" s="22">
        <f t="shared" ca="1" si="53"/>
        <v>0</v>
      </c>
      <c r="BB324" s="22" t="e">
        <f t="shared" ca="1" si="54"/>
        <v>#REF!</v>
      </c>
      <c r="BC324" s="22" t="e">
        <f t="shared" ca="1" si="55"/>
        <v>#REF!</v>
      </c>
      <c r="BD324" s="22">
        <f t="shared" ca="1" si="56"/>
        <v>0</v>
      </c>
      <c r="BE324" s="22" t="e">
        <f t="shared" ca="1" si="57"/>
        <v>#REF!</v>
      </c>
      <c r="BF324" s="71">
        <f t="shared" si="49"/>
        <v>0</v>
      </c>
      <c r="BG324" s="71" t="e">
        <f>IF(AND($BF324=1,#REF!= ""),1,0)</f>
        <v>#REF!</v>
      </c>
    </row>
    <row r="325" spans="48:59" x14ac:dyDescent="0.3">
      <c r="AV325" s="22">
        <f t="shared" ca="1" si="58"/>
        <v>0</v>
      </c>
      <c r="AW325" s="22" t="e">
        <f ca="1">IF(AND($AV325=1,#REF!= ""),1,0)</f>
        <v>#REF!</v>
      </c>
      <c r="AX325" s="22">
        <f t="shared" ca="1" si="50"/>
        <v>0</v>
      </c>
      <c r="AY325" s="22" t="e">
        <f t="shared" ca="1" si="51"/>
        <v>#REF!</v>
      </c>
      <c r="AZ325" s="22">
        <f t="shared" ca="1" si="52"/>
        <v>0</v>
      </c>
      <c r="BA325" s="22">
        <f t="shared" ca="1" si="53"/>
        <v>0</v>
      </c>
      <c r="BB325" s="22" t="e">
        <f t="shared" ca="1" si="54"/>
        <v>#REF!</v>
      </c>
      <c r="BC325" s="22" t="e">
        <f t="shared" ca="1" si="55"/>
        <v>#REF!</v>
      </c>
      <c r="BD325" s="22">
        <f t="shared" ca="1" si="56"/>
        <v>0</v>
      </c>
      <c r="BE325" s="22" t="e">
        <f t="shared" ca="1" si="57"/>
        <v>#REF!</v>
      </c>
      <c r="BF325" s="71">
        <f t="shared" si="49"/>
        <v>0</v>
      </c>
      <c r="BG325" s="71" t="e">
        <f>IF(AND($BF325=1,#REF!= ""),1,0)</f>
        <v>#REF!</v>
      </c>
    </row>
    <row r="326" spans="48:59" x14ac:dyDescent="0.3">
      <c r="AV326" s="22">
        <f t="shared" ca="1" si="58"/>
        <v>0</v>
      </c>
      <c r="AW326" s="22" t="e">
        <f ca="1">IF(AND($AV326=1,#REF!= ""),1,0)</f>
        <v>#REF!</v>
      </c>
      <c r="AX326" s="22">
        <f t="shared" ca="1" si="50"/>
        <v>0</v>
      </c>
      <c r="AY326" s="22" t="e">
        <f t="shared" ca="1" si="51"/>
        <v>#REF!</v>
      </c>
      <c r="AZ326" s="22">
        <f t="shared" ca="1" si="52"/>
        <v>0</v>
      </c>
      <c r="BA326" s="22">
        <f t="shared" ca="1" si="53"/>
        <v>0</v>
      </c>
      <c r="BB326" s="22" t="e">
        <f t="shared" ca="1" si="54"/>
        <v>#REF!</v>
      </c>
      <c r="BC326" s="22" t="e">
        <f t="shared" ca="1" si="55"/>
        <v>#REF!</v>
      </c>
      <c r="BD326" s="22">
        <f t="shared" ca="1" si="56"/>
        <v>0</v>
      </c>
      <c r="BE326" s="22" t="e">
        <f t="shared" ca="1" si="57"/>
        <v>#REF!</v>
      </c>
      <c r="BF326" s="71">
        <f t="shared" si="49"/>
        <v>0</v>
      </c>
      <c r="BG326" s="71" t="e">
        <f>IF(AND($BF326=1,#REF!= ""),1,0)</f>
        <v>#REF!</v>
      </c>
    </row>
    <row r="327" spans="48:59" x14ac:dyDescent="0.3">
      <c r="AV327" s="22">
        <f t="shared" ca="1" si="58"/>
        <v>0</v>
      </c>
      <c r="AW327" s="22" t="e">
        <f ca="1">IF(AND($AV327=1,#REF!= ""),1,0)</f>
        <v>#REF!</v>
      </c>
      <c r="AX327" s="22">
        <f t="shared" ca="1" si="50"/>
        <v>0</v>
      </c>
      <c r="AY327" s="22" t="e">
        <f t="shared" ca="1" si="51"/>
        <v>#REF!</v>
      </c>
      <c r="AZ327" s="22">
        <f t="shared" ca="1" si="52"/>
        <v>0</v>
      </c>
      <c r="BA327" s="22">
        <f t="shared" ca="1" si="53"/>
        <v>0</v>
      </c>
      <c r="BB327" s="22" t="e">
        <f t="shared" ca="1" si="54"/>
        <v>#REF!</v>
      </c>
      <c r="BC327" s="22" t="e">
        <f t="shared" ca="1" si="55"/>
        <v>#REF!</v>
      </c>
      <c r="BD327" s="22">
        <f t="shared" ca="1" si="56"/>
        <v>0</v>
      </c>
      <c r="BE327" s="22" t="e">
        <f t="shared" ca="1" si="57"/>
        <v>#REF!</v>
      </c>
      <c r="BF327" s="71">
        <f t="shared" si="49"/>
        <v>0</v>
      </c>
      <c r="BG327" s="71" t="e">
        <f>IF(AND($BF327=1,#REF!= ""),1,0)</f>
        <v>#REF!</v>
      </c>
    </row>
    <row r="328" spans="48:59" x14ac:dyDescent="0.3">
      <c r="AV328" s="22">
        <f t="shared" ca="1" si="58"/>
        <v>0</v>
      </c>
      <c r="AW328" s="22" t="e">
        <f ca="1">IF(AND($AV328=1,#REF!= ""),1,0)</f>
        <v>#REF!</v>
      </c>
      <c r="AX328" s="22">
        <f t="shared" ca="1" si="50"/>
        <v>0</v>
      </c>
      <c r="AY328" s="22" t="e">
        <f t="shared" ca="1" si="51"/>
        <v>#REF!</v>
      </c>
      <c r="AZ328" s="22">
        <f t="shared" ca="1" si="52"/>
        <v>0</v>
      </c>
      <c r="BA328" s="22">
        <f t="shared" ca="1" si="53"/>
        <v>0</v>
      </c>
      <c r="BB328" s="22" t="e">
        <f t="shared" ca="1" si="54"/>
        <v>#REF!</v>
      </c>
      <c r="BC328" s="22" t="e">
        <f t="shared" ca="1" si="55"/>
        <v>#REF!</v>
      </c>
      <c r="BD328" s="22">
        <f t="shared" ca="1" si="56"/>
        <v>0</v>
      </c>
      <c r="BE328" s="22" t="e">
        <f t="shared" ca="1" si="57"/>
        <v>#REF!</v>
      </c>
      <c r="BF328" s="71">
        <f t="shared" si="49"/>
        <v>0</v>
      </c>
      <c r="BG328" s="71" t="e">
        <f>IF(AND($BF328=1,#REF!= ""),1,0)</f>
        <v>#REF!</v>
      </c>
    </row>
    <row r="329" spans="48:59" x14ac:dyDescent="0.3">
      <c r="AV329" s="22">
        <f t="shared" ca="1" si="58"/>
        <v>0</v>
      </c>
      <c r="AW329" s="22" t="e">
        <f ca="1">IF(AND($AV329=1,#REF!= ""),1,0)</f>
        <v>#REF!</v>
      </c>
      <c r="AX329" s="22">
        <f t="shared" ca="1" si="50"/>
        <v>0</v>
      </c>
      <c r="AY329" s="22" t="e">
        <f t="shared" ca="1" si="51"/>
        <v>#REF!</v>
      </c>
      <c r="AZ329" s="22">
        <f t="shared" ca="1" si="52"/>
        <v>0</v>
      </c>
      <c r="BA329" s="22">
        <f t="shared" ca="1" si="53"/>
        <v>0</v>
      </c>
      <c r="BB329" s="22" t="e">
        <f t="shared" ca="1" si="54"/>
        <v>#REF!</v>
      </c>
      <c r="BC329" s="22" t="e">
        <f t="shared" ca="1" si="55"/>
        <v>#REF!</v>
      </c>
      <c r="BD329" s="22">
        <f t="shared" ca="1" si="56"/>
        <v>0</v>
      </c>
      <c r="BE329" s="22" t="e">
        <f t="shared" ca="1" si="57"/>
        <v>#REF!</v>
      </c>
      <c r="BF329" s="71">
        <f t="shared" si="49"/>
        <v>0</v>
      </c>
      <c r="BG329" s="71" t="e">
        <f>IF(AND($BF329=1,#REF!= ""),1,0)</f>
        <v>#REF!</v>
      </c>
    </row>
    <row r="330" spans="48:59" x14ac:dyDescent="0.3">
      <c r="AV330" s="22">
        <f t="shared" ca="1" si="58"/>
        <v>0</v>
      </c>
      <c r="AW330" s="22" t="e">
        <f ca="1">IF(AND($AV330=1,#REF!= ""),1,0)</f>
        <v>#REF!</v>
      </c>
      <c r="AX330" s="22">
        <f t="shared" ca="1" si="50"/>
        <v>0</v>
      </c>
      <c r="AY330" s="22" t="e">
        <f t="shared" ca="1" si="51"/>
        <v>#REF!</v>
      </c>
      <c r="AZ330" s="22">
        <f t="shared" ca="1" si="52"/>
        <v>0</v>
      </c>
      <c r="BA330" s="22">
        <f t="shared" ca="1" si="53"/>
        <v>0</v>
      </c>
      <c r="BB330" s="22" t="e">
        <f t="shared" ca="1" si="54"/>
        <v>#REF!</v>
      </c>
      <c r="BC330" s="22" t="e">
        <f t="shared" ca="1" si="55"/>
        <v>#REF!</v>
      </c>
      <c r="BD330" s="22">
        <f t="shared" ca="1" si="56"/>
        <v>0</v>
      </c>
      <c r="BE330" s="22" t="e">
        <f t="shared" ca="1" si="57"/>
        <v>#REF!</v>
      </c>
      <c r="BF330" s="71">
        <f t="shared" si="49"/>
        <v>0</v>
      </c>
      <c r="BG330" s="71" t="e">
        <f>IF(AND($BF330=1,#REF!= ""),1,0)</f>
        <v>#REF!</v>
      </c>
    </row>
    <row r="331" spans="48:59" x14ac:dyDescent="0.3">
      <c r="AV331" s="22">
        <f t="shared" ca="1" si="58"/>
        <v>0</v>
      </c>
      <c r="AW331" s="22" t="e">
        <f ca="1">IF(AND($AV331=1,#REF!= ""),1,0)</f>
        <v>#REF!</v>
      </c>
      <c r="AX331" s="22">
        <f t="shared" ca="1" si="50"/>
        <v>0</v>
      </c>
      <c r="AY331" s="22" t="e">
        <f t="shared" ca="1" si="51"/>
        <v>#REF!</v>
      </c>
      <c r="AZ331" s="22">
        <f t="shared" ca="1" si="52"/>
        <v>0</v>
      </c>
      <c r="BA331" s="22">
        <f t="shared" ca="1" si="53"/>
        <v>0</v>
      </c>
      <c r="BB331" s="22" t="e">
        <f t="shared" ca="1" si="54"/>
        <v>#REF!</v>
      </c>
      <c r="BC331" s="22" t="e">
        <f t="shared" ca="1" si="55"/>
        <v>#REF!</v>
      </c>
      <c r="BD331" s="22">
        <f t="shared" ca="1" si="56"/>
        <v>0</v>
      </c>
      <c r="BE331" s="22" t="e">
        <f t="shared" ca="1" si="57"/>
        <v>#REF!</v>
      </c>
      <c r="BF331" s="71">
        <f t="shared" si="49"/>
        <v>0</v>
      </c>
      <c r="BG331" s="71" t="e">
        <f>IF(AND($BF331=1,#REF!= ""),1,0)</f>
        <v>#REF!</v>
      </c>
    </row>
    <row r="332" spans="48:59" x14ac:dyDescent="0.3">
      <c r="AV332" s="22">
        <f t="shared" ca="1" si="58"/>
        <v>0</v>
      </c>
      <c r="AW332" s="22" t="e">
        <f ca="1">IF(AND($AV332=1,#REF!= ""),1,0)</f>
        <v>#REF!</v>
      </c>
      <c r="AX332" s="22">
        <f t="shared" ca="1" si="50"/>
        <v>0</v>
      </c>
      <c r="AY332" s="22" t="e">
        <f t="shared" ca="1" si="51"/>
        <v>#REF!</v>
      </c>
      <c r="AZ332" s="22">
        <f t="shared" ca="1" si="52"/>
        <v>0</v>
      </c>
      <c r="BA332" s="22">
        <f t="shared" ca="1" si="53"/>
        <v>0</v>
      </c>
      <c r="BB332" s="22" t="e">
        <f t="shared" ca="1" si="54"/>
        <v>#REF!</v>
      </c>
      <c r="BC332" s="22" t="e">
        <f t="shared" ca="1" si="55"/>
        <v>#REF!</v>
      </c>
      <c r="BD332" s="22">
        <f t="shared" ca="1" si="56"/>
        <v>0</v>
      </c>
      <c r="BE332" s="22" t="e">
        <f t="shared" ca="1" si="57"/>
        <v>#REF!</v>
      </c>
      <c r="BF332" s="71">
        <f t="shared" si="49"/>
        <v>0</v>
      </c>
      <c r="BG332" s="71" t="e">
        <f>IF(AND($BF332=1,#REF!= ""),1,0)</f>
        <v>#REF!</v>
      </c>
    </row>
    <row r="333" spans="48:59" x14ac:dyDescent="0.3">
      <c r="AV333" s="22">
        <f t="shared" ca="1" si="58"/>
        <v>0</v>
      </c>
      <c r="AW333" s="22" t="e">
        <f ca="1">IF(AND($AV333=1,#REF!= ""),1,0)</f>
        <v>#REF!</v>
      </c>
      <c r="AX333" s="22">
        <f t="shared" ref="AX333:AX339" ca="1" si="59">IF(AND($AV333=1, $K333="не выдан"),1,0)</f>
        <v>0</v>
      </c>
      <c r="AY333" s="22" t="e">
        <f t="shared" ref="AY333:AY339" ca="1" si="60">IF(AND($AW333=1, $K333="не выдан"),1,0)</f>
        <v>#REF!</v>
      </c>
      <c r="AZ333" s="22">
        <f t="shared" ref="AZ333:AZ339" ca="1" si="61">IF(AND($AV333=1, $K333="на проверке"),1,0)</f>
        <v>0</v>
      </c>
      <c r="BA333" s="22">
        <f t="shared" ref="BA333:BA339" ca="1" si="62">IF(AND($AV333=1, $K333="замечания"),1,0)</f>
        <v>0</v>
      </c>
      <c r="BB333" s="22" t="e">
        <f t="shared" ref="BB333:BB339" ca="1" si="63">IF(AND($AW333=1, $K333="на проверке"),1,0)</f>
        <v>#REF!</v>
      </c>
      <c r="BC333" s="22" t="e">
        <f t="shared" ref="BC333:BC339" ca="1" si="64">IF(AND($AW333=1, $K333="замечания"),1,0)</f>
        <v>#REF!</v>
      </c>
      <c r="BD333" s="22">
        <f t="shared" ref="BD333:BD339" ca="1" si="65">IF(AND($AV333=1, $K333="согласован"),1,0)</f>
        <v>0</v>
      </c>
      <c r="BE333" s="22" t="e">
        <f t="shared" ref="BE333:BE339" ca="1" si="66">IF(AND($AW333=1, $K333="согласован"),1,0)</f>
        <v>#REF!</v>
      </c>
      <c r="BF333" s="71">
        <f t="shared" si="49"/>
        <v>0</v>
      </c>
      <c r="BG333" s="71" t="e">
        <f>IF(AND($BF333=1,#REF!= ""),1,0)</f>
        <v>#REF!</v>
      </c>
    </row>
    <row r="334" spans="48:59" x14ac:dyDescent="0.3">
      <c r="AV334" s="22">
        <f t="shared" ca="1" si="58"/>
        <v>0</v>
      </c>
      <c r="AW334" s="22" t="e">
        <f ca="1">IF(AND($AV334=1,#REF!= ""),1,0)</f>
        <v>#REF!</v>
      </c>
      <c r="AX334" s="22">
        <f t="shared" ca="1" si="59"/>
        <v>0</v>
      </c>
      <c r="AY334" s="22" t="e">
        <f t="shared" ca="1" si="60"/>
        <v>#REF!</v>
      </c>
      <c r="AZ334" s="22">
        <f t="shared" ca="1" si="61"/>
        <v>0</v>
      </c>
      <c r="BA334" s="22">
        <f t="shared" ca="1" si="62"/>
        <v>0</v>
      </c>
      <c r="BB334" s="22" t="e">
        <f t="shared" ca="1" si="63"/>
        <v>#REF!</v>
      </c>
      <c r="BC334" s="22" t="e">
        <f t="shared" ca="1" si="64"/>
        <v>#REF!</v>
      </c>
      <c r="BD334" s="22">
        <f t="shared" ca="1" si="65"/>
        <v>0</v>
      </c>
      <c r="BE334" s="22" t="e">
        <f t="shared" ca="1" si="66"/>
        <v>#REF!</v>
      </c>
      <c r="BF334" s="71">
        <f t="shared" si="49"/>
        <v>0</v>
      </c>
      <c r="BG334" s="71" t="e">
        <f>IF(AND($BF334=1,#REF!= ""),1,0)</f>
        <v>#REF!</v>
      </c>
    </row>
    <row r="335" spans="48:59" x14ac:dyDescent="0.3">
      <c r="AV335" s="22">
        <f t="shared" ca="1" si="58"/>
        <v>0</v>
      </c>
      <c r="AW335" s="22" t="e">
        <f ca="1">IF(AND($AV335=1,#REF!= ""),1,0)</f>
        <v>#REF!</v>
      </c>
      <c r="AX335" s="22">
        <f t="shared" ca="1" si="59"/>
        <v>0</v>
      </c>
      <c r="AY335" s="22" t="e">
        <f t="shared" ca="1" si="60"/>
        <v>#REF!</v>
      </c>
      <c r="AZ335" s="22">
        <f t="shared" ca="1" si="61"/>
        <v>0</v>
      </c>
      <c r="BA335" s="22">
        <f t="shared" ca="1" si="62"/>
        <v>0</v>
      </c>
      <c r="BB335" s="22" t="e">
        <f t="shared" ca="1" si="63"/>
        <v>#REF!</v>
      </c>
      <c r="BC335" s="22" t="e">
        <f t="shared" ca="1" si="64"/>
        <v>#REF!</v>
      </c>
      <c r="BD335" s="22">
        <f t="shared" ca="1" si="65"/>
        <v>0</v>
      </c>
      <c r="BE335" s="22" t="e">
        <f t="shared" ca="1" si="66"/>
        <v>#REF!</v>
      </c>
      <c r="BF335" s="71">
        <f t="shared" si="49"/>
        <v>0</v>
      </c>
      <c r="BG335" s="71" t="e">
        <f>IF(AND($BF335=1,#REF!= ""),1,0)</f>
        <v>#REF!</v>
      </c>
    </row>
    <row r="336" spans="48:59" x14ac:dyDescent="0.3">
      <c r="AV336" s="22">
        <f t="shared" ca="1" si="58"/>
        <v>0</v>
      </c>
      <c r="AW336" s="22" t="e">
        <f ca="1">IF(AND($AV336=1,#REF!= ""),1,0)</f>
        <v>#REF!</v>
      </c>
      <c r="AX336" s="22">
        <f t="shared" ca="1" si="59"/>
        <v>0</v>
      </c>
      <c r="AY336" s="22" t="e">
        <f t="shared" ca="1" si="60"/>
        <v>#REF!</v>
      </c>
      <c r="AZ336" s="22">
        <f t="shared" ca="1" si="61"/>
        <v>0</v>
      </c>
      <c r="BA336" s="22">
        <f t="shared" ca="1" si="62"/>
        <v>0</v>
      </c>
      <c r="BB336" s="22" t="e">
        <f t="shared" ca="1" si="63"/>
        <v>#REF!</v>
      </c>
      <c r="BC336" s="22" t="e">
        <f t="shared" ca="1" si="64"/>
        <v>#REF!</v>
      </c>
      <c r="BD336" s="22">
        <f t="shared" ca="1" si="65"/>
        <v>0</v>
      </c>
      <c r="BE336" s="22" t="e">
        <f t="shared" ca="1" si="66"/>
        <v>#REF!</v>
      </c>
      <c r="BF336" s="71">
        <f t="shared" si="49"/>
        <v>0</v>
      </c>
      <c r="BG336" s="71" t="e">
        <f>IF(AND($BF336=1,#REF!= ""),1,0)</f>
        <v>#REF!</v>
      </c>
    </row>
    <row r="337" spans="48:59" x14ac:dyDescent="0.3">
      <c r="AV337" s="22">
        <f t="shared" ca="1" si="58"/>
        <v>0</v>
      </c>
      <c r="AW337" s="22" t="e">
        <f ca="1">IF(AND($AV337=1,#REF!= ""),1,0)</f>
        <v>#REF!</v>
      </c>
      <c r="AX337" s="22">
        <f t="shared" ca="1" si="59"/>
        <v>0</v>
      </c>
      <c r="AY337" s="22" t="e">
        <f t="shared" ca="1" si="60"/>
        <v>#REF!</v>
      </c>
      <c r="AZ337" s="22">
        <f t="shared" ca="1" si="61"/>
        <v>0</v>
      </c>
      <c r="BA337" s="22">
        <f t="shared" ca="1" si="62"/>
        <v>0</v>
      </c>
      <c r="BB337" s="22" t="e">
        <f t="shared" ca="1" si="63"/>
        <v>#REF!</v>
      </c>
      <c r="BC337" s="22" t="e">
        <f t="shared" ca="1" si="64"/>
        <v>#REF!</v>
      </c>
      <c r="BD337" s="22">
        <f t="shared" ca="1" si="65"/>
        <v>0</v>
      </c>
      <c r="BE337" s="22" t="e">
        <f t="shared" ca="1" si="66"/>
        <v>#REF!</v>
      </c>
      <c r="BF337" s="71">
        <f t="shared" si="49"/>
        <v>0</v>
      </c>
      <c r="BG337" s="71" t="e">
        <f>IF(AND($BF337=1,#REF!= ""),1,0)</f>
        <v>#REF!</v>
      </c>
    </row>
    <row r="338" spans="48:59" x14ac:dyDescent="0.3">
      <c r="AV338" s="22">
        <f t="shared" ca="1" si="58"/>
        <v>0</v>
      </c>
      <c r="AW338" s="22" t="e">
        <f ca="1">IF(AND($AV338=1,#REF!= ""),1,0)</f>
        <v>#REF!</v>
      </c>
      <c r="AX338" s="22">
        <f t="shared" ca="1" si="59"/>
        <v>0</v>
      </c>
      <c r="AY338" s="22" t="e">
        <f t="shared" ca="1" si="60"/>
        <v>#REF!</v>
      </c>
      <c r="AZ338" s="22">
        <f t="shared" ca="1" si="61"/>
        <v>0</v>
      </c>
      <c r="BA338" s="22">
        <f t="shared" ca="1" si="62"/>
        <v>0</v>
      </c>
      <c r="BB338" s="22" t="e">
        <f t="shared" ca="1" si="63"/>
        <v>#REF!</v>
      </c>
      <c r="BC338" s="22" t="e">
        <f t="shared" ca="1" si="64"/>
        <v>#REF!</v>
      </c>
      <c r="BD338" s="22">
        <f t="shared" ca="1" si="65"/>
        <v>0</v>
      </c>
      <c r="BE338" s="22" t="e">
        <f t="shared" ca="1" si="66"/>
        <v>#REF!</v>
      </c>
      <c r="BF338" s="71">
        <f t="shared" si="49"/>
        <v>0</v>
      </c>
      <c r="BG338" s="71" t="e">
        <f>IF(AND($BF338=1,#REF!= ""),1,0)</f>
        <v>#REF!</v>
      </c>
    </row>
    <row r="339" spans="48:59" x14ac:dyDescent="0.3">
      <c r="AV339" s="22">
        <f t="shared" ca="1" si="58"/>
        <v>0</v>
      </c>
      <c r="AW339" s="22" t="e">
        <f ca="1">IF(AND($AV339=1,#REF!= ""),1,0)</f>
        <v>#REF!</v>
      </c>
      <c r="AX339" s="22">
        <f t="shared" ca="1" si="59"/>
        <v>0</v>
      </c>
      <c r="AY339" s="22" t="e">
        <f t="shared" ca="1" si="60"/>
        <v>#REF!</v>
      </c>
      <c r="AZ339" s="22">
        <f t="shared" ca="1" si="61"/>
        <v>0</v>
      </c>
      <c r="BA339" s="22">
        <f t="shared" ca="1" si="62"/>
        <v>0</v>
      </c>
      <c r="BB339" s="22" t="e">
        <f t="shared" ca="1" si="63"/>
        <v>#REF!</v>
      </c>
      <c r="BC339" s="22" t="e">
        <f t="shared" ca="1" si="64"/>
        <v>#REF!</v>
      </c>
      <c r="BD339" s="22">
        <f t="shared" ca="1" si="65"/>
        <v>0</v>
      </c>
      <c r="BE339" s="22" t="e">
        <f t="shared" ca="1" si="66"/>
        <v>#REF!</v>
      </c>
      <c r="BF339" s="71">
        <f t="shared" si="49"/>
        <v>0</v>
      </c>
      <c r="BG339" s="71" t="e">
        <f>IF(AND($BF339=1,#REF!= ""),1,0)</f>
        <v>#REF!</v>
      </c>
    </row>
    <row r="340" spans="48:59" x14ac:dyDescent="0.3">
      <c r="BF340" s="71">
        <f t="shared" si="49"/>
        <v>0</v>
      </c>
      <c r="BG340" s="71" t="e">
        <f>IF(AND($BM340=1,#REF!= ""),1,0)</f>
        <v>#REF!</v>
      </c>
    </row>
  </sheetData>
  <autoFilter ref="A4:CU189"/>
  <mergeCells count="44">
    <mergeCell ref="A187:AI187"/>
    <mergeCell ref="A173:AI173"/>
    <mergeCell ref="A160:AI160"/>
    <mergeCell ref="A163:AI163"/>
    <mergeCell ref="A165:AI165"/>
    <mergeCell ref="A167:AI167"/>
    <mergeCell ref="A169:AI169"/>
    <mergeCell ref="A59:AI59"/>
    <mergeCell ref="A60:AI60"/>
    <mergeCell ref="A98:AI98"/>
    <mergeCell ref="A152:AI152"/>
    <mergeCell ref="A155:AI155"/>
    <mergeCell ref="AD3:AE3"/>
    <mergeCell ref="AF3:AF4"/>
    <mergeCell ref="AG3:AG4"/>
    <mergeCell ref="A2:A4"/>
    <mergeCell ref="B2:B4"/>
    <mergeCell ref="F2:F4"/>
    <mergeCell ref="G2:S2"/>
    <mergeCell ref="T2:T4"/>
    <mergeCell ref="M3:M4"/>
    <mergeCell ref="N3:N4"/>
    <mergeCell ref="O3:O4"/>
    <mergeCell ref="P3:P4"/>
    <mergeCell ref="Q3:S3"/>
    <mergeCell ref="C2:C4"/>
    <mergeCell ref="E2:E4"/>
    <mergeCell ref="D2:D4"/>
    <mergeCell ref="AH3:AH4"/>
    <mergeCell ref="W2:AE2"/>
    <mergeCell ref="AF2:AH2"/>
    <mergeCell ref="AI2:AI4"/>
    <mergeCell ref="G3:G4"/>
    <mergeCell ref="H3:H4"/>
    <mergeCell ref="I3:I4"/>
    <mergeCell ref="J3:J4"/>
    <mergeCell ref="K3:K4"/>
    <mergeCell ref="L3:L4"/>
    <mergeCell ref="U3:V3"/>
    <mergeCell ref="W3:X3"/>
    <mergeCell ref="Y3:Y4"/>
    <mergeCell ref="Z3:Z4"/>
    <mergeCell ref="AA3:AA4"/>
    <mergeCell ref="AB3:AC3"/>
  </mergeCells>
  <dataValidations count="6">
    <dataValidation type="list" allowBlank="1" showInputMessage="1" showErrorMessage="1" sqref="T99:T107 T76:T86 T7:T8 T61:T74 T174:T186 T153:T154 T10:T15 T109:T138 T140:T148 T17:T28 T88:T97 T156:T159 T161:T162 T164 T166 T168 T188:T189 T150:T151 T170:T172 T30:T58">
      <formula1>"Акулов, Карташов, Крапивина, Тамбовский, Юрченко,"</formula1>
    </dataValidation>
    <dataValidation type="list" allowBlank="1" showInputMessage="1" showErrorMessage="1" sqref="Q76:Q86 Q99:Q107 Q153:Q154 Q174:Q186 Q61:Q74 Q7:Q8 Q10:Q15 Q109:Q138 Q140:Q148 Q17:Q28 Q88:Q97 Q156:Q159 Q161:Q162 Q164 Q166 Q168 Q188:Q189 Q150:Q151 Q170:Q172 Q30:Q58">
      <formula1>$CS$1:$CS$2</formula1>
    </dataValidation>
    <dataValidation type="list" allowBlank="1" showInputMessage="1" showErrorMessage="1" sqref="K188:K189 K10:K15 K153:K154 K174:K186 K170:K172 K76:K86 K7:K8 K99:K107 K109:K138 K140:K148 K17:K28 K88:K97 K156:K159 K161:K162 K164 K166 K168 K61:K74 K150:K151 K30:K58">
      <formula1>$CU$1:$CU$5</formula1>
    </dataValidation>
    <dataValidation type="list" allowBlank="1" showInputMessage="1" showErrorMessage="1" sqref="E188:E189 E15 E150:E151 E7:E8 E10 E170:E172 E17:E26 E99:E107 E109:E138 E140:E148 E88:E97 E156:E159 E161:E162 E164 E166 E168 E63:E72 E76:E84 E61 E13 E153:E154 E30:E54">
      <formula1>$DQ$1:$DQ$13</formula1>
    </dataValidation>
    <dataValidation type="list" allowBlank="1" showInputMessage="1" showErrorMessage="1" sqref="E2:E4">
      <formula1>$BP$1:$BP$10</formula1>
    </dataValidation>
    <dataValidation type="list" allowBlank="1" showInputMessage="1" showErrorMessage="1" sqref="Q4">
      <formula1>$A$5:$A$108</formula1>
    </dataValidation>
  </dataValidations>
  <hyperlinks>
    <hyperlink ref="AF2:AH2" r:id="rId1" display="Проектный институт"/>
    <hyperlink ref="W2:AE2" r:id="rId2" display="Подрядчик"/>
    <hyperlink ref="G11" r:id="rId3"/>
    <hyperlink ref="G27" r:id="rId4"/>
    <hyperlink ref="G55" r:id="rId5"/>
    <hyperlink ref="G57" r:id="rId6"/>
    <hyperlink ref="G73" r:id="rId7"/>
    <hyperlink ref="G85" r:id="rId8"/>
    <hyperlink ref="G62" r:id="rId9"/>
    <hyperlink ref="G12" r:id="rId10"/>
    <hyperlink ref="G28" r:id="rId11"/>
    <hyperlink ref="G56" r:id="rId12"/>
    <hyperlink ref="G58" r:id="rId13"/>
    <hyperlink ref="G74" r:id="rId14"/>
    <hyperlink ref="G86" r:id="rId15"/>
    <hyperlink ref="G8" r:id="rId16"/>
    <hyperlink ref="G89" r:id="rId17"/>
    <hyperlink ref="G154" r:id="rId18"/>
    <hyperlink ref="G174" r:id="rId19"/>
    <hyperlink ref="G175" r:id="rId20"/>
    <hyperlink ref="G176" r:id="rId21"/>
    <hyperlink ref="G177" r:id="rId22"/>
    <hyperlink ref="G178" r:id="rId23"/>
    <hyperlink ref="G179" r:id="rId24"/>
    <hyperlink ref="G180" r:id="rId25"/>
    <hyperlink ref="G181" r:id="rId26"/>
    <hyperlink ref="G182" r:id="rId27"/>
    <hyperlink ref="G183" r:id="rId28"/>
    <hyperlink ref="G184" r:id="rId29"/>
    <hyperlink ref="G185" r:id="rId30"/>
    <hyperlink ref="G186" r:id="rId31"/>
    <hyperlink ref="G170" r:id="rId32"/>
    <hyperlink ref="G171" r:id="rId33"/>
    <hyperlink ref="G172" r:id="rId34"/>
    <hyperlink ref="G168" r:id="rId35"/>
    <hyperlink ref="G166" r:id="rId36"/>
    <hyperlink ref="G164" r:id="rId37"/>
    <hyperlink ref="G161" r:id="rId38"/>
    <hyperlink ref="G162" r:id="rId39"/>
    <hyperlink ref="G156" r:id="rId40"/>
    <hyperlink ref="G157" r:id="rId41"/>
    <hyperlink ref="G158" r:id="rId42"/>
    <hyperlink ref="G159" r:id="rId43"/>
    <hyperlink ref="G153" r:id="rId44"/>
    <hyperlink ref="G150" r:id="rId45"/>
    <hyperlink ref="G140" r:id="rId46"/>
    <hyperlink ref="G141" r:id="rId47"/>
    <hyperlink ref="G142" r:id="rId48"/>
    <hyperlink ref="G143" r:id="rId49"/>
    <hyperlink ref="G144" r:id="rId50"/>
    <hyperlink ref="G145" r:id="rId51"/>
    <hyperlink ref="G146" r:id="rId52"/>
    <hyperlink ref="G147" r:id="rId53"/>
    <hyperlink ref="G148" r:id="rId54"/>
    <hyperlink ref="G109" r:id="rId55"/>
    <hyperlink ref="G110" r:id="rId56"/>
    <hyperlink ref="G111" r:id="rId57"/>
    <hyperlink ref="G112" r:id="rId58"/>
    <hyperlink ref="G113" r:id="rId59"/>
    <hyperlink ref="G114" r:id="rId60"/>
    <hyperlink ref="G115" r:id="rId61"/>
    <hyperlink ref="G116" r:id="rId62"/>
    <hyperlink ref="G117" r:id="rId63"/>
    <hyperlink ref="G118" r:id="rId64"/>
    <hyperlink ref="G119" r:id="rId65"/>
    <hyperlink ref="G120" r:id="rId66"/>
    <hyperlink ref="G121" r:id="rId67"/>
    <hyperlink ref="G122" r:id="rId68"/>
    <hyperlink ref="G123" r:id="rId69"/>
    <hyperlink ref="G124" r:id="rId70"/>
    <hyperlink ref="G125" r:id="rId71"/>
    <hyperlink ref="G126" r:id="rId72"/>
    <hyperlink ref="G127" r:id="rId73"/>
    <hyperlink ref="G128" r:id="rId74"/>
    <hyperlink ref="G129" r:id="rId75"/>
    <hyperlink ref="G130" r:id="rId76"/>
    <hyperlink ref="G131" r:id="rId77"/>
    <hyperlink ref="G132" r:id="rId78"/>
    <hyperlink ref="G133" r:id="rId79"/>
    <hyperlink ref="G134" r:id="rId80"/>
    <hyperlink ref="G135" r:id="rId81"/>
    <hyperlink ref="G136" r:id="rId82"/>
    <hyperlink ref="G137" r:id="rId83"/>
    <hyperlink ref="G138" r:id="rId84"/>
    <hyperlink ref="G99" r:id="rId85"/>
    <hyperlink ref="G100" r:id="rId86"/>
    <hyperlink ref="G101" r:id="rId87"/>
    <hyperlink ref="G102" r:id="rId88"/>
    <hyperlink ref="G103" r:id="rId89"/>
    <hyperlink ref="G104" r:id="rId90"/>
    <hyperlink ref="G105" r:id="rId91"/>
    <hyperlink ref="G106" r:id="rId92"/>
    <hyperlink ref="G107" r:id="rId93"/>
    <hyperlink ref="G88" r:id="rId94"/>
    <hyperlink ref="G90" r:id="rId95"/>
    <hyperlink ref="G91" r:id="rId96"/>
    <hyperlink ref="G92" r:id="rId97"/>
    <hyperlink ref="G93" r:id="rId98"/>
    <hyperlink ref="G94" r:id="rId99"/>
    <hyperlink ref="G95" r:id="rId100"/>
    <hyperlink ref="G96" r:id="rId101"/>
    <hyperlink ref="G97" r:id="rId102"/>
    <hyperlink ref="G76" r:id="rId103"/>
    <hyperlink ref="G77" r:id="rId104"/>
    <hyperlink ref="G78" r:id="rId105"/>
    <hyperlink ref="G79" r:id="rId106"/>
    <hyperlink ref="G80" r:id="rId107"/>
    <hyperlink ref="G81" r:id="rId108"/>
    <hyperlink ref="G82" r:id="rId109"/>
    <hyperlink ref="G83" r:id="rId110"/>
    <hyperlink ref="G84" r:id="rId111"/>
    <hyperlink ref="G63" r:id="rId112"/>
    <hyperlink ref="G64" r:id="rId113"/>
    <hyperlink ref="G65" r:id="rId114"/>
    <hyperlink ref="G66" r:id="rId115"/>
    <hyperlink ref="G67" r:id="rId116"/>
    <hyperlink ref="G68" r:id="rId117"/>
    <hyperlink ref="G69" r:id="rId118"/>
    <hyperlink ref="G70" r:id="rId119"/>
    <hyperlink ref="G71" r:id="rId120"/>
    <hyperlink ref="G72" r:id="rId121"/>
    <hyperlink ref="G30" r:id="rId122"/>
    <hyperlink ref="G32" r:id="rId123"/>
    <hyperlink ref="G33" r:id="rId124"/>
    <hyperlink ref="G34" r:id="rId125"/>
    <hyperlink ref="G35" r:id="rId126"/>
    <hyperlink ref="G36" r:id="rId127"/>
    <hyperlink ref="G37" r:id="rId128"/>
    <hyperlink ref="G38" r:id="rId129"/>
    <hyperlink ref="G39" r:id="rId130"/>
    <hyperlink ref="G40" r:id="rId131"/>
    <hyperlink ref="G41" r:id="rId132"/>
    <hyperlink ref="G42" r:id="rId133"/>
    <hyperlink ref="G43" r:id="rId134"/>
    <hyperlink ref="G44" r:id="rId135"/>
    <hyperlink ref="G45" r:id="rId136"/>
    <hyperlink ref="G46" r:id="rId137"/>
    <hyperlink ref="G47" r:id="rId138"/>
    <hyperlink ref="G48" r:id="rId139"/>
    <hyperlink ref="G49" r:id="rId140"/>
    <hyperlink ref="G50" r:id="rId141"/>
    <hyperlink ref="G51" r:id="rId142"/>
    <hyperlink ref="G52" r:id="rId143"/>
    <hyperlink ref="G53" r:id="rId144"/>
    <hyperlink ref="G54" r:id="rId145"/>
    <hyperlink ref="G17" r:id="rId146"/>
    <hyperlink ref="G18" r:id="rId147"/>
    <hyperlink ref="G19" r:id="rId148"/>
    <hyperlink ref="G20" r:id="rId149"/>
    <hyperlink ref="G21" r:id="rId150"/>
    <hyperlink ref="G22" r:id="rId151"/>
    <hyperlink ref="G23" r:id="rId152"/>
    <hyperlink ref="G24" r:id="rId153"/>
    <hyperlink ref="G25" r:id="rId154"/>
    <hyperlink ref="G26" r:id="rId155"/>
    <hyperlink ref="G10" r:id="rId156"/>
    <hyperlink ref="G14" r:id="rId157"/>
    <hyperlink ref="G15" r:id="rId158"/>
    <hyperlink ref="G7" r:id="rId159"/>
    <hyperlink ref="G189" r:id="rId160"/>
    <hyperlink ref="G188" r:id="rId161"/>
    <hyperlink ref="G151" r:id="rId162"/>
    <hyperlink ref="G31" r:id="rId163"/>
  </hyperlinks>
  <pageMargins left="0.7" right="0.7" top="0.75" bottom="0.75" header="0.3" footer="0.3"/>
  <pageSetup orientation="portrait" r:id="rId164"/>
  <extLst>
    <ext xmlns:x14="http://schemas.microsoft.com/office/spreadsheetml/2009/9/main" uri="{CCE6A557-97BC-4b89-ADB6-D9C93CAAB3DF}">
      <x14:dataValidations xmlns:xm="http://schemas.microsoft.com/office/excel/2006/main" count="1">
        <x14:dataValidation type="list" allowBlank="1" showInputMessage="1" showErrorMessage="1">
          <x14:formula1>
            <xm:f>'S:\Управление ДПМ-2\ТУГРЭС GKUZEN38\[Журнал ПСД Томь-Усинской ГРЭС.xlsx]формулы не трогать'!#REF!</xm:f>
          </x14:formula1>
          <xm:sqref>Y2:Y4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C X u L V D r X j X y n A A A A + A A A A B I A H A B D b 2 5 m a W c v U G F j a 2 F n Z S 5 4 b W w g o h g A K K A U A A A A A A A A A A A A A A A A A A A A A A A A A A A A h Y + x D o I w F E V / h X S n r 6 1 K l D z K 4 C q J 0 W h c C V Z o h G J o E f 7 N w U / y F y R R 1 M 3 x n p z h 3 M f t j n F f l d 5 V N V b X J i K c M u I p k 9 V H b f K I t O 7 k z 0 k s c Z 1 m 5 z R X 3 i A b G / b 2 G J H C u U s I 0 H U d 7 S a 0 b n I Q j H E 4 J K t t V q g q J R 9 Z / 5 d 9 b a x L T a a I x P 0 r R g o a c D r j C 0 G n A U c Y M S b a f B U x F F O G 8 A N x 2 Z a u b Z R s W n + z Q x g n w v u F f A J Q S w M E F A A C A A g A C X u L 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l 7 i 1 Q o i k e 4 D g A A A B E A A A A T A B w A R m 9 y b X V s Y X M v U 2 V j d G l v b j E u b S C i G A A o o B Q A A A A A A A A A A A A A A A A A A A A A A A A A A A A r T k 0 u y c z P U w i G 0 I b W A F B L A Q I t A B Q A A g A I A A l 7 i 1 Q 6 1 4 1 8 p w A A A P g A A A A S A A A A A A A A A A A A A A A A A A A A A A B D b 2 5 m a W c v U G F j a 2 F n Z S 5 4 b W x Q S w E C L Q A U A A I A C A A J e 4 t U D 8 r p q 6 Q A A A D p A A A A E w A A A A A A A A A A A A A A A A D z A A A A W 0 N v b n R l b n R f V H l w Z X N d L n h t b F B L A Q I t A B Q A A g A I A A l 7 i 1 Q o i k e 4 D g A A A B E A A A A T A A A A A A A A A A A A A A A A A O Q B A A B G b 3 J t d W x h c y 9 T Z W N 0 a W 9 u M S 5 t U E s F B g A A A A A D A A M A w g A A A D 8 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G 2 X 2 A A D q J Q 4 R r b F u S h G H X A A A A A A I A A A A A A A N m A A D A A A A A E A A A A P c N G G f I b 5 9 Y 3 6 Y 2 S m 1 b 5 F w A A A A A B I A A A K A A A A A Q A A A A B q w K + A w E B U Z l 1 Q 5 0 I T / B 3 1 A A A A C t M n S W 4 7 N P m i c N 2 F g 0 b d 0 z x C 3 O Q d Z P S M s 5 b f v y l 2 N D H m 0 N k g R T R o Q t r 1 H 4 C / b l Z c 8 r B 0 5 M p W + B V q 1 I 2 v P D G q 8 v h T 7 S l l 9 A 7 R X 5 d X W N 8 r M Z S B Q A A A D J e e w n N q h L P f f L h D d s n f t r L Z x H T w = = < / D a t a M a s h u p > 
</file>

<file path=customXml/itemProps1.xml><?xml version="1.0" encoding="utf-8"?>
<ds:datastoreItem xmlns:ds="http://schemas.openxmlformats.org/officeDocument/2006/customXml" ds:itemID="{2B1476BF-5A9E-429C-A6EE-913FF903564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Листы</vt:lpstr>
      </vt:variant>
      <vt:variant>
        <vt:i4>4</vt:i4>
      </vt:variant>
    </vt:vector>
  </HeadingPairs>
  <TitlesOfParts>
    <vt:vector size="4" baseType="lpstr">
      <vt:lpstr>Статистика</vt:lpstr>
      <vt:lpstr>РД</vt:lpstr>
      <vt:lpstr>ОТР</vt:lpstr>
      <vt:lpstr>ПД</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Цурупа Любовь Александровна \ Liubov Tcurupa</dc:creator>
  <cp:lastModifiedBy>Юсупова Татьяна Анатольевна \ Tatyana Yusupova</cp:lastModifiedBy>
  <cp:lastPrinted>2024-11-20T13:00:13Z</cp:lastPrinted>
  <dcterms:created xsi:type="dcterms:W3CDTF">2006-09-16T00:00:00Z</dcterms:created>
  <dcterms:modified xsi:type="dcterms:W3CDTF">2025-04-01T12:05:07Z</dcterms:modified>
</cp:coreProperties>
</file>